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\Desktop\"/>
    </mc:Choice>
  </mc:AlternateContent>
  <xr:revisionPtr revIDLastSave="0" documentId="13_ncr:1_{849B2F68-B4CA-49F0-B5B5-E7FB9B0BB5D0}" xr6:coauthVersionLast="47" xr6:coauthVersionMax="47" xr10:uidLastSave="{00000000-0000-0000-0000-000000000000}"/>
  <bookViews>
    <workbookView xWindow="-120" yWindow="-120" windowWidth="30960" windowHeight="16530" xr2:uid="{D311EE1B-6706-403B-8219-881DC3629A33}"/>
  </bookViews>
  <sheets>
    <sheet name="year_ranking" sheetId="5" r:id="rId1"/>
    <sheet name="Merge" sheetId="2" r:id="rId2"/>
    <sheet name="medals" sheetId="4" r:id="rId3"/>
    <sheet name="country_region_flag" sheetId="7" r:id="rId4"/>
    <sheet name="olympic_medals_country_year_cum" sheetId="9" r:id="rId5"/>
    <sheet name="gdp_capita_rank" sheetId="12" r:id="rId6"/>
  </sheets>
  <definedNames>
    <definedName name="_xlnm._FilterDatabase" localSheetId="0" hidden="1">year_ranking!$A$1:$N$1</definedName>
    <definedName name="DatosExternos_1" localSheetId="3" hidden="1">'country_region_flag'!$A$1:$C$209</definedName>
    <definedName name="DatosExternos_1" localSheetId="2" hidden="1">medals!$A$1:$H$986</definedName>
    <definedName name="DatosExternos_1" localSheetId="1" hidden="1">Merge!$A$1:$E$2161</definedName>
    <definedName name="DatosExternos_1" localSheetId="4" hidden="1">olympic_medals_country_year_cum!$A$1:$B$136</definedName>
    <definedName name="DatosExternos_2" localSheetId="5" hidden="1">gdp_capita_rank!$A$1:$G$8443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2" l="1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F2925" i="12"/>
  <c r="F2926" i="12"/>
  <c r="F2927" i="12"/>
  <c r="F2928" i="12"/>
  <c r="F2929" i="12"/>
  <c r="F2930" i="12"/>
  <c r="F2931" i="12"/>
  <c r="F2932" i="12"/>
  <c r="F2933" i="12"/>
  <c r="F2934" i="12"/>
  <c r="F2935" i="12"/>
  <c r="F2936" i="12"/>
  <c r="F2937" i="12"/>
  <c r="F2938" i="12"/>
  <c r="F2939" i="12"/>
  <c r="F2940" i="12"/>
  <c r="F2941" i="12"/>
  <c r="F2942" i="12"/>
  <c r="F2943" i="12"/>
  <c r="F2944" i="12"/>
  <c r="F2945" i="12"/>
  <c r="F2946" i="12"/>
  <c r="F2947" i="12"/>
  <c r="F2948" i="12"/>
  <c r="F2949" i="12"/>
  <c r="F2950" i="12"/>
  <c r="F2951" i="12"/>
  <c r="F2952" i="12"/>
  <c r="F2953" i="12"/>
  <c r="F2954" i="12"/>
  <c r="F2955" i="12"/>
  <c r="F2956" i="12"/>
  <c r="F2957" i="12"/>
  <c r="F2958" i="12"/>
  <c r="F2959" i="12"/>
  <c r="F2960" i="12"/>
  <c r="F2961" i="12"/>
  <c r="F2962" i="12"/>
  <c r="F2963" i="12"/>
  <c r="F2964" i="12"/>
  <c r="F2965" i="12"/>
  <c r="F2966" i="12"/>
  <c r="F2967" i="12"/>
  <c r="F2968" i="12"/>
  <c r="F2969" i="12"/>
  <c r="F2970" i="12"/>
  <c r="F2971" i="12"/>
  <c r="F2972" i="12"/>
  <c r="F2973" i="12"/>
  <c r="F2974" i="12"/>
  <c r="F2975" i="12"/>
  <c r="F2976" i="12"/>
  <c r="F2977" i="12"/>
  <c r="F2978" i="12"/>
  <c r="F2979" i="12"/>
  <c r="F2980" i="12"/>
  <c r="F2981" i="12"/>
  <c r="F2982" i="12"/>
  <c r="F2983" i="12"/>
  <c r="F2984" i="12"/>
  <c r="F2985" i="12"/>
  <c r="F2986" i="12"/>
  <c r="F2987" i="12"/>
  <c r="F2988" i="12"/>
  <c r="F2989" i="12"/>
  <c r="F2990" i="12"/>
  <c r="F2991" i="12"/>
  <c r="F2992" i="12"/>
  <c r="F2993" i="12"/>
  <c r="F2994" i="12"/>
  <c r="F2995" i="12"/>
  <c r="F2996" i="12"/>
  <c r="F2997" i="12"/>
  <c r="F2998" i="12"/>
  <c r="F2999" i="12"/>
  <c r="F3000" i="12"/>
  <c r="F3001" i="12"/>
  <c r="F3002" i="12"/>
  <c r="F3003" i="12"/>
  <c r="F3004" i="12"/>
  <c r="F3005" i="12"/>
  <c r="F3006" i="12"/>
  <c r="F3007" i="12"/>
  <c r="F3008" i="12"/>
  <c r="F3009" i="12"/>
  <c r="F3010" i="12"/>
  <c r="F3011" i="12"/>
  <c r="F3012" i="12"/>
  <c r="F3013" i="12"/>
  <c r="F3014" i="12"/>
  <c r="F3015" i="12"/>
  <c r="F3016" i="12"/>
  <c r="F3017" i="12"/>
  <c r="F3018" i="12"/>
  <c r="F3019" i="12"/>
  <c r="F3020" i="12"/>
  <c r="F3021" i="12"/>
  <c r="F3022" i="12"/>
  <c r="F3023" i="12"/>
  <c r="F3024" i="12"/>
  <c r="F3025" i="12"/>
  <c r="F3026" i="12"/>
  <c r="F3027" i="12"/>
  <c r="F3028" i="12"/>
  <c r="F3029" i="12"/>
  <c r="F3030" i="12"/>
  <c r="F3031" i="12"/>
  <c r="F3032" i="12"/>
  <c r="F3033" i="12"/>
  <c r="F3034" i="12"/>
  <c r="F3035" i="12"/>
  <c r="F3036" i="12"/>
  <c r="F3037" i="12"/>
  <c r="F3038" i="12"/>
  <c r="F3039" i="12"/>
  <c r="F3040" i="12"/>
  <c r="F3041" i="12"/>
  <c r="F3042" i="12"/>
  <c r="F3043" i="12"/>
  <c r="F3044" i="12"/>
  <c r="F3045" i="12"/>
  <c r="F3046" i="12"/>
  <c r="F3047" i="12"/>
  <c r="F3048" i="12"/>
  <c r="F3049" i="12"/>
  <c r="F3050" i="12"/>
  <c r="F3051" i="12"/>
  <c r="F3052" i="12"/>
  <c r="F3053" i="12"/>
  <c r="F3054" i="12"/>
  <c r="F3055" i="12"/>
  <c r="F3056" i="12"/>
  <c r="F3057" i="12"/>
  <c r="F3058" i="12"/>
  <c r="F3059" i="12"/>
  <c r="F3060" i="12"/>
  <c r="F3061" i="12"/>
  <c r="F3062" i="12"/>
  <c r="F3063" i="12"/>
  <c r="F3064" i="12"/>
  <c r="F3065" i="12"/>
  <c r="F3066" i="12"/>
  <c r="F3067" i="12"/>
  <c r="F3068" i="12"/>
  <c r="F3069" i="12"/>
  <c r="F3070" i="12"/>
  <c r="F3071" i="12"/>
  <c r="F3072" i="12"/>
  <c r="F3073" i="12"/>
  <c r="F3074" i="12"/>
  <c r="F3075" i="12"/>
  <c r="F3076" i="12"/>
  <c r="F3077" i="12"/>
  <c r="F3078" i="12"/>
  <c r="F3079" i="12"/>
  <c r="F3080" i="12"/>
  <c r="F3081" i="12"/>
  <c r="F3082" i="12"/>
  <c r="F3083" i="12"/>
  <c r="F3084" i="12"/>
  <c r="F3085" i="12"/>
  <c r="F3086" i="12"/>
  <c r="F3087" i="12"/>
  <c r="F3088" i="12"/>
  <c r="F3089" i="12"/>
  <c r="F3090" i="12"/>
  <c r="F3091" i="12"/>
  <c r="F3092" i="12"/>
  <c r="F3093" i="12"/>
  <c r="F3094" i="12"/>
  <c r="F3095" i="12"/>
  <c r="F3096" i="12"/>
  <c r="F3097" i="12"/>
  <c r="F3098" i="12"/>
  <c r="F3099" i="12"/>
  <c r="F3100" i="12"/>
  <c r="F3101" i="12"/>
  <c r="F3102" i="12"/>
  <c r="F3103" i="12"/>
  <c r="F3104" i="12"/>
  <c r="F3105" i="12"/>
  <c r="F3106" i="12"/>
  <c r="F3107" i="12"/>
  <c r="F3108" i="12"/>
  <c r="F3109" i="12"/>
  <c r="F3110" i="12"/>
  <c r="F3111" i="12"/>
  <c r="F3112" i="12"/>
  <c r="F3113" i="12"/>
  <c r="F3114" i="12"/>
  <c r="F3115" i="12"/>
  <c r="F3116" i="12"/>
  <c r="F3117" i="12"/>
  <c r="F3118" i="12"/>
  <c r="F3119" i="12"/>
  <c r="F3120" i="12"/>
  <c r="F3121" i="12"/>
  <c r="F3122" i="12"/>
  <c r="F3123" i="12"/>
  <c r="F3124" i="12"/>
  <c r="F3125" i="12"/>
  <c r="F3126" i="12"/>
  <c r="F3127" i="12"/>
  <c r="F3128" i="12"/>
  <c r="F3129" i="12"/>
  <c r="F3130" i="12"/>
  <c r="F3131" i="12"/>
  <c r="F3132" i="12"/>
  <c r="F3133" i="12"/>
  <c r="F3134" i="12"/>
  <c r="F3135" i="12"/>
  <c r="F3136" i="12"/>
  <c r="F3137" i="12"/>
  <c r="F3138" i="12"/>
  <c r="F3139" i="12"/>
  <c r="F3140" i="12"/>
  <c r="F3141" i="12"/>
  <c r="F3142" i="12"/>
  <c r="F3143" i="12"/>
  <c r="F3144" i="12"/>
  <c r="F3145" i="12"/>
  <c r="F3146" i="12"/>
  <c r="F3147" i="12"/>
  <c r="F3148" i="12"/>
  <c r="F3149" i="12"/>
  <c r="F3150" i="12"/>
  <c r="F3151" i="12"/>
  <c r="F3152" i="12"/>
  <c r="F3153" i="12"/>
  <c r="F3154" i="12"/>
  <c r="F3155" i="12"/>
  <c r="F3156" i="12"/>
  <c r="F3157" i="12"/>
  <c r="F3158" i="12"/>
  <c r="F3159" i="12"/>
  <c r="F3160" i="12"/>
  <c r="F3161" i="12"/>
  <c r="F3162" i="12"/>
  <c r="F3163" i="12"/>
  <c r="F3164" i="12"/>
  <c r="F3165" i="12"/>
  <c r="F3166" i="12"/>
  <c r="F3167" i="12"/>
  <c r="F3168" i="12"/>
  <c r="F3169" i="12"/>
  <c r="F3170" i="12"/>
  <c r="F3171" i="12"/>
  <c r="F3172" i="12"/>
  <c r="F3173" i="12"/>
  <c r="F3174" i="12"/>
  <c r="F3175" i="12"/>
  <c r="F3176" i="12"/>
  <c r="F3177" i="12"/>
  <c r="F3178" i="12"/>
  <c r="F3179" i="12"/>
  <c r="F3180" i="12"/>
  <c r="F3181" i="12"/>
  <c r="F3182" i="12"/>
  <c r="F3183" i="12"/>
  <c r="F3184" i="12"/>
  <c r="F3185" i="12"/>
  <c r="F3186" i="12"/>
  <c r="F3187" i="12"/>
  <c r="F3188" i="12"/>
  <c r="F3189" i="12"/>
  <c r="F3190" i="12"/>
  <c r="F3191" i="12"/>
  <c r="F3192" i="12"/>
  <c r="F3193" i="12"/>
  <c r="F3194" i="12"/>
  <c r="F3195" i="12"/>
  <c r="F3196" i="12"/>
  <c r="F3197" i="12"/>
  <c r="F3198" i="12"/>
  <c r="F3199" i="12"/>
  <c r="F3200" i="12"/>
  <c r="F3201" i="12"/>
  <c r="F3202" i="12"/>
  <c r="F3203" i="12"/>
  <c r="F3204" i="12"/>
  <c r="F3205" i="12"/>
  <c r="F3206" i="12"/>
  <c r="F3207" i="12"/>
  <c r="F3208" i="12"/>
  <c r="F3209" i="12"/>
  <c r="F3210" i="12"/>
  <c r="F3211" i="12"/>
  <c r="F3212" i="12"/>
  <c r="F3213" i="12"/>
  <c r="F3214" i="12"/>
  <c r="F3215" i="12"/>
  <c r="F3216" i="12"/>
  <c r="F3217" i="12"/>
  <c r="F3218" i="12"/>
  <c r="F3219" i="12"/>
  <c r="F3220" i="12"/>
  <c r="F3221" i="12"/>
  <c r="F3222" i="12"/>
  <c r="F3223" i="12"/>
  <c r="F3224" i="12"/>
  <c r="F3225" i="12"/>
  <c r="F3226" i="12"/>
  <c r="F3227" i="12"/>
  <c r="F3228" i="12"/>
  <c r="F3229" i="12"/>
  <c r="F3230" i="12"/>
  <c r="F3231" i="12"/>
  <c r="F3232" i="12"/>
  <c r="F3233" i="12"/>
  <c r="F3234" i="12"/>
  <c r="F3235" i="12"/>
  <c r="F3236" i="12"/>
  <c r="F3237" i="12"/>
  <c r="F3238" i="12"/>
  <c r="F3239" i="12"/>
  <c r="F3240" i="12"/>
  <c r="F3241" i="12"/>
  <c r="F3242" i="12"/>
  <c r="F3243" i="12"/>
  <c r="F3244" i="12"/>
  <c r="F3245" i="12"/>
  <c r="F3246" i="12"/>
  <c r="F3247" i="12"/>
  <c r="F3248" i="12"/>
  <c r="F3249" i="12"/>
  <c r="F3250" i="12"/>
  <c r="F3251" i="12"/>
  <c r="F3252" i="12"/>
  <c r="F3253" i="12"/>
  <c r="F3254" i="12"/>
  <c r="F3255" i="12"/>
  <c r="F3256" i="12"/>
  <c r="F3257" i="12"/>
  <c r="F3258" i="12"/>
  <c r="F3259" i="12"/>
  <c r="F3260" i="12"/>
  <c r="F3261" i="12"/>
  <c r="F3262" i="12"/>
  <c r="F3263" i="12"/>
  <c r="F3264" i="12"/>
  <c r="F3265" i="12"/>
  <c r="F3266" i="12"/>
  <c r="F3267" i="12"/>
  <c r="F3268" i="12"/>
  <c r="F3269" i="12"/>
  <c r="F3270" i="12"/>
  <c r="F3271" i="12"/>
  <c r="F3272" i="12"/>
  <c r="F3273" i="12"/>
  <c r="F3274" i="12"/>
  <c r="F3275" i="12"/>
  <c r="F3276" i="12"/>
  <c r="F3277" i="12"/>
  <c r="F3278" i="12"/>
  <c r="F3279" i="12"/>
  <c r="F3280" i="12"/>
  <c r="F3281" i="12"/>
  <c r="F3282" i="12"/>
  <c r="F3283" i="12"/>
  <c r="F3284" i="12"/>
  <c r="F3285" i="12"/>
  <c r="F3286" i="12"/>
  <c r="F3287" i="12"/>
  <c r="F3288" i="12"/>
  <c r="F3289" i="12"/>
  <c r="F3290" i="12"/>
  <c r="F3291" i="12"/>
  <c r="F3292" i="12"/>
  <c r="F3293" i="12"/>
  <c r="F3294" i="12"/>
  <c r="F3295" i="12"/>
  <c r="F3296" i="12"/>
  <c r="F3297" i="12"/>
  <c r="F3298" i="12"/>
  <c r="F3299" i="12"/>
  <c r="F3300" i="12"/>
  <c r="F3301" i="12"/>
  <c r="F3302" i="12"/>
  <c r="F3303" i="12"/>
  <c r="F3304" i="12"/>
  <c r="F3305" i="12"/>
  <c r="F3306" i="12"/>
  <c r="F3307" i="12"/>
  <c r="F3308" i="12"/>
  <c r="F3309" i="12"/>
  <c r="F3310" i="12"/>
  <c r="F3311" i="12"/>
  <c r="F3312" i="12"/>
  <c r="F3313" i="12"/>
  <c r="F3314" i="12"/>
  <c r="F3315" i="12"/>
  <c r="F3316" i="12"/>
  <c r="F3317" i="12"/>
  <c r="F3318" i="12"/>
  <c r="F3319" i="12"/>
  <c r="F3320" i="12"/>
  <c r="F3321" i="12"/>
  <c r="F3322" i="12"/>
  <c r="F3323" i="12"/>
  <c r="F3324" i="12"/>
  <c r="F3325" i="12"/>
  <c r="F3326" i="12"/>
  <c r="F3327" i="12"/>
  <c r="F3328" i="12"/>
  <c r="F3329" i="12"/>
  <c r="F3330" i="12"/>
  <c r="F3331" i="12"/>
  <c r="F3332" i="12"/>
  <c r="F3333" i="12"/>
  <c r="F3334" i="12"/>
  <c r="F3335" i="12"/>
  <c r="F3336" i="12"/>
  <c r="F3337" i="12"/>
  <c r="F3338" i="12"/>
  <c r="F3339" i="12"/>
  <c r="F3340" i="12"/>
  <c r="F3341" i="12"/>
  <c r="F3342" i="12"/>
  <c r="F3343" i="12"/>
  <c r="F3344" i="12"/>
  <c r="F3345" i="12"/>
  <c r="F3346" i="12"/>
  <c r="F3347" i="12"/>
  <c r="F3348" i="12"/>
  <c r="F3349" i="12"/>
  <c r="F3350" i="12"/>
  <c r="F3351" i="12"/>
  <c r="F3352" i="12"/>
  <c r="F3353" i="12"/>
  <c r="F3354" i="12"/>
  <c r="F3355" i="12"/>
  <c r="F3356" i="12"/>
  <c r="F3357" i="12"/>
  <c r="F3358" i="12"/>
  <c r="F3359" i="12"/>
  <c r="F3360" i="12"/>
  <c r="F3361" i="12"/>
  <c r="F3362" i="12"/>
  <c r="F3363" i="12"/>
  <c r="F3364" i="12"/>
  <c r="F3365" i="12"/>
  <c r="F3366" i="12"/>
  <c r="F3367" i="12"/>
  <c r="F3368" i="12"/>
  <c r="F3369" i="12"/>
  <c r="F3370" i="12"/>
  <c r="F3371" i="12"/>
  <c r="F3372" i="12"/>
  <c r="F3373" i="12"/>
  <c r="F3374" i="12"/>
  <c r="F3375" i="12"/>
  <c r="F3376" i="12"/>
  <c r="F3377" i="12"/>
  <c r="F3378" i="12"/>
  <c r="F3379" i="12"/>
  <c r="F3380" i="12"/>
  <c r="F3381" i="12"/>
  <c r="F3382" i="12"/>
  <c r="F3383" i="12"/>
  <c r="F3384" i="12"/>
  <c r="F3385" i="12"/>
  <c r="F3386" i="12"/>
  <c r="F3387" i="12"/>
  <c r="F3388" i="12"/>
  <c r="F3389" i="12"/>
  <c r="F3390" i="12"/>
  <c r="F3391" i="12"/>
  <c r="F3392" i="12"/>
  <c r="F3393" i="12"/>
  <c r="F3394" i="12"/>
  <c r="F3395" i="12"/>
  <c r="F3396" i="12"/>
  <c r="F3397" i="12"/>
  <c r="F3398" i="12"/>
  <c r="F3399" i="12"/>
  <c r="F3400" i="12"/>
  <c r="F3401" i="12"/>
  <c r="F3402" i="12"/>
  <c r="F3403" i="12"/>
  <c r="F3404" i="12"/>
  <c r="F3405" i="12"/>
  <c r="F3406" i="12"/>
  <c r="F3407" i="12"/>
  <c r="F3408" i="12"/>
  <c r="F3409" i="12"/>
  <c r="F3410" i="12"/>
  <c r="F3411" i="12"/>
  <c r="F3412" i="12"/>
  <c r="F3413" i="12"/>
  <c r="F3414" i="12"/>
  <c r="F3415" i="12"/>
  <c r="F3416" i="12"/>
  <c r="F3417" i="12"/>
  <c r="F3418" i="12"/>
  <c r="F3419" i="12"/>
  <c r="F3420" i="12"/>
  <c r="F3421" i="12"/>
  <c r="F3422" i="12"/>
  <c r="F3423" i="12"/>
  <c r="F3424" i="12"/>
  <c r="F3425" i="12"/>
  <c r="F3426" i="12"/>
  <c r="F3427" i="12"/>
  <c r="F3428" i="12"/>
  <c r="F3429" i="12"/>
  <c r="F3430" i="12"/>
  <c r="F3431" i="12"/>
  <c r="F3432" i="12"/>
  <c r="F3433" i="12"/>
  <c r="F3434" i="12"/>
  <c r="F3435" i="12"/>
  <c r="F3436" i="12"/>
  <c r="F3437" i="12"/>
  <c r="F3438" i="12"/>
  <c r="F3439" i="12"/>
  <c r="F3440" i="12"/>
  <c r="F3441" i="12"/>
  <c r="F3442" i="12"/>
  <c r="F3443" i="12"/>
  <c r="F3444" i="12"/>
  <c r="F3445" i="12"/>
  <c r="F3446" i="12"/>
  <c r="F3447" i="12"/>
  <c r="F3448" i="12"/>
  <c r="F3449" i="12"/>
  <c r="F3450" i="12"/>
  <c r="F3451" i="12"/>
  <c r="F3452" i="12"/>
  <c r="F3453" i="12"/>
  <c r="F3454" i="12"/>
  <c r="F3455" i="12"/>
  <c r="F3456" i="12"/>
  <c r="F3457" i="12"/>
  <c r="F3458" i="12"/>
  <c r="F3459" i="12"/>
  <c r="F3460" i="12"/>
  <c r="F3461" i="12"/>
  <c r="F3462" i="12"/>
  <c r="F3463" i="12"/>
  <c r="F3464" i="12"/>
  <c r="F3465" i="12"/>
  <c r="F3466" i="12"/>
  <c r="F3467" i="12"/>
  <c r="F3468" i="12"/>
  <c r="F3469" i="12"/>
  <c r="F3470" i="12"/>
  <c r="F3471" i="12"/>
  <c r="F3472" i="12"/>
  <c r="F3473" i="12"/>
  <c r="F3474" i="12"/>
  <c r="F3475" i="12"/>
  <c r="F3476" i="12"/>
  <c r="F3477" i="12"/>
  <c r="F3478" i="12"/>
  <c r="F3479" i="12"/>
  <c r="F3480" i="12"/>
  <c r="F3481" i="12"/>
  <c r="F3482" i="12"/>
  <c r="F3483" i="12"/>
  <c r="F3484" i="12"/>
  <c r="F3485" i="12"/>
  <c r="F3486" i="12"/>
  <c r="F3487" i="12"/>
  <c r="F3488" i="12"/>
  <c r="F3489" i="12"/>
  <c r="F3490" i="12"/>
  <c r="F3491" i="12"/>
  <c r="F3492" i="12"/>
  <c r="F3493" i="12"/>
  <c r="F3494" i="12"/>
  <c r="F3495" i="12"/>
  <c r="F3496" i="12"/>
  <c r="F3497" i="12"/>
  <c r="F3498" i="12"/>
  <c r="F3499" i="12"/>
  <c r="F3500" i="12"/>
  <c r="F3501" i="12"/>
  <c r="F3502" i="12"/>
  <c r="F3503" i="12"/>
  <c r="F3504" i="12"/>
  <c r="F3505" i="12"/>
  <c r="F3506" i="12"/>
  <c r="F3507" i="12"/>
  <c r="F3508" i="12"/>
  <c r="F3509" i="12"/>
  <c r="F3510" i="12"/>
  <c r="F3511" i="12"/>
  <c r="F3512" i="12"/>
  <c r="F3513" i="12"/>
  <c r="F3514" i="12"/>
  <c r="F3515" i="12"/>
  <c r="F3516" i="12"/>
  <c r="F3517" i="12"/>
  <c r="F3518" i="12"/>
  <c r="F3519" i="12"/>
  <c r="F3520" i="12"/>
  <c r="F3521" i="12"/>
  <c r="F3522" i="12"/>
  <c r="F3523" i="12"/>
  <c r="F3524" i="12"/>
  <c r="F3525" i="12"/>
  <c r="F3526" i="12"/>
  <c r="F3527" i="12"/>
  <c r="F3528" i="12"/>
  <c r="F3529" i="12"/>
  <c r="F3530" i="12"/>
  <c r="F3531" i="12"/>
  <c r="F3532" i="12"/>
  <c r="F3533" i="12"/>
  <c r="F3534" i="12"/>
  <c r="F3535" i="12"/>
  <c r="F3536" i="12"/>
  <c r="F3537" i="12"/>
  <c r="F3538" i="12"/>
  <c r="F3539" i="12"/>
  <c r="F3540" i="12"/>
  <c r="F3541" i="12"/>
  <c r="F3542" i="12"/>
  <c r="F3543" i="12"/>
  <c r="F3544" i="12"/>
  <c r="F3545" i="12"/>
  <c r="F3546" i="12"/>
  <c r="F3547" i="12"/>
  <c r="F3548" i="12"/>
  <c r="F3549" i="12"/>
  <c r="F3550" i="12"/>
  <c r="F3551" i="12"/>
  <c r="F3552" i="12"/>
  <c r="F3553" i="12"/>
  <c r="F3554" i="12"/>
  <c r="F3555" i="12"/>
  <c r="F3556" i="12"/>
  <c r="F3557" i="12"/>
  <c r="F3558" i="12"/>
  <c r="F3559" i="12"/>
  <c r="F3560" i="12"/>
  <c r="F3561" i="12"/>
  <c r="F3562" i="12"/>
  <c r="F3563" i="12"/>
  <c r="F3564" i="12"/>
  <c r="F3565" i="12"/>
  <c r="F3566" i="12"/>
  <c r="F3567" i="12"/>
  <c r="F3568" i="12"/>
  <c r="F3569" i="12"/>
  <c r="F3570" i="12"/>
  <c r="F3571" i="12"/>
  <c r="F3572" i="12"/>
  <c r="F3573" i="12"/>
  <c r="F3574" i="12"/>
  <c r="F3575" i="12"/>
  <c r="F3576" i="12"/>
  <c r="F3577" i="12"/>
  <c r="F3578" i="12"/>
  <c r="F3579" i="12"/>
  <c r="F3580" i="12"/>
  <c r="F3581" i="12"/>
  <c r="F3582" i="12"/>
  <c r="F3583" i="12"/>
  <c r="F3584" i="12"/>
  <c r="F3585" i="12"/>
  <c r="F3586" i="12"/>
  <c r="F3587" i="12"/>
  <c r="F3588" i="12"/>
  <c r="F3589" i="12"/>
  <c r="F3590" i="12"/>
  <c r="F3591" i="12"/>
  <c r="F3592" i="12"/>
  <c r="F3593" i="12"/>
  <c r="F3594" i="12"/>
  <c r="F3595" i="12"/>
  <c r="F3596" i="12"/>
  <c r="F3597" i="12"/>
  <c r="F3598" i="12"/>
  <c r="F3599" i="12"/>
  <c r="F3600" i="12"/>
  <c r="F3601" i="12"/>
  <c r="F3602" i="12"/>
  <c r="F3603" i="12"/>
  <c r="F3604" i="12"/>
  <c r="F3605" i="12"/>
  <c r="F3606" i="12"/>
  <c r="F3607" i="12"/>
  <c r="F3608" i="12"/>
  <c r="F3609" i="12"/>
  <c r="F3610" i="12"/>
  <c r="F3611" i="12"/>
  <c r="F3612" i="12"/>
  <c r="F3613" i="12"/>
  <c r="F3614" i="12"/>
  <c r="F3615" i="12"/>
  <c r="F3616" i="12"/>
  <c r="F3617" i="12"/>
  <c r="F3618" i="12"/>
  <c r="F3619" i="12"/>
  <c r="F3620" i="12"/>
  <c r="F3621" i="12"/>
  <c r="F3622" i="12"/>
  <c r="F3623" i="12"/>
  <c r="F3624" i="12"/>
  <c r="F3625" i="12"/>
  <c r="F3626" i="12"/>
  <c r="F3627" i="12"/>
  <c r="F3628" i="12"/>
  <c r="F3629" i="12"/>
  <c r="F3630" i="12"/>
  <c r="F3631" i="12"/>
  <c r="F3632" i="12"/>
  <c r="F3633" i="12"/>
  <c r="F3634" i="12"/>
  <c r="F3635" i="12"/>
  <c r="F3636" i="12"/>
  <c r="F3637" i="12"/>
  <c r="F3638" i="12"/>
  <c r="F3639" i="12"/>
  <c r="F3640" i="12"/>
  <c r="F3641" i="12"/>
  <c r="F3642" i="12"/>
  <c r="F3643" i="12"/>
  <c r="F3644" i="12"/>
  <c r="F3645" i="12"/>
  <c r="F3646" i="12"/>
  <c r="F3647" i="12"/>
  <c r="F3648" i="12"/>
  <c r="F3649" i="12"/>
  <c r="F3650" i="12"/>
  <c r="F3651" i="12"/>
  <c r="F3652" i="12"/>
  <c r="F3653" i="12"/>
  <c r="F3654" i="12"/>
  <c r="F3655" i="12"/>
  <c r="F3656" i="12"/>
  <c r="F3657" i="12"/>
  <c r="F3658" i="12"/>
  <c r="F3659" i="12"/>
  <c r="F3660" i="12"/>
  <c r="F3661" i="12"/>
  <c r="F3662" i="12"/>
  <c r="F3663" i="12"/>
  <c r="F3664" i="12"/>
  <c r="F3665" i="12"/>
  <c r="F3666" i="12"/>
  <c r="F3667" i="12"/>
  <c r="F3668" i="12"/>
  <c r="F3669" i="12"/>
  <c r="F3670" i="12"/>
  <c r="F3671" i="12"/>
  <c r="F3672" i="12"/>
  <c r="F3673" i="12"/>
  <c r="F3674" i="12"/>
  <c r="F3675" i="12"/>
  <c r="F3676" i="12"/>
  <c r="F3677" i="12"/>
  <c r="F3678" i="12"/>
  <c r="F3679" i="12"/>
  <c r="F3680" i="12"/>
  <c r="F3681" i="12"/>
  <c r="F3682" i="12"/>
  <c r="F3683" i="12"/>
  <c r="F3684" i="12"/>
  <c r="F3685" i="12"/>
  <c r="F3686" i="12"/>
  <c r="F3687" i="12"/>
  <c r="F3688" i="12"/>
  <c r="F3689" i="12"/>
  <c r="F3690" i="12"/>
  <c r="F3691" i="12"/>
  <c r="F3692" i="12"/>
  <c r="F3693" i="12"/>
  <c r="F3694" i="12"/>
  <c r="F3695" i="12"/>
  <c r="F3696" i="12"/>
  <c r="F3697" i="12"/>
  <c r="F3698" i="12"/>
  <c r="F3699" i="12"/>
  <c r="F3700" i="12"/>
  <c r="F3701" i="12"/>
  <c r="F3702" i="12"/>
  <c r="F3703" i="12"/>
  <c r="F3704" i="12"/>
  <c r="F3705" i="12"/>
  <c r="F3706" i="12"/>
  <c r="F3707" i="12"/>
  <c r="F3708" i="12"/>
  <c r="F3709" i="12"/>
  <c r="F3710" i="12"/>
  <c r="F3711" i="12"/>
  <c r="F3712" i="12"/>
  <c r="F3713" i="12"/>
  <c r="F3714" i="12"/>
  <c r="F3715" i="12"/>
  <c r="F3716" i="12"/>
  <c r="F3717" i="12"/>
  <c r="F3718" i="12"/>
  <c r="F3719" i="12"/>
  <c r="F3720" i="12"/>
  <c r="F3721" i="12"/>
  <c r="F3722" i="12"/>
  <c r="F3723" i="12"/>
  <c r="F3724" i="12"/>
  <c r="F3725" i="12"/>
  <c r="F3726" i="12"/>
  <c r="F3727" i="12"/>
  <c r="F3728" i="12"/>
  <c r="F3729" i="12"/>
  <c r="F3730" i="12"/>
  <c r="F3731" i="12"/>
  <c r="F3732" i="12"/>
  <c r="F3733" i="12"/>
  <c r="F3734" i="12"/>
  <c r="F3735" i="12"/>
  <c r="F3736" i="12"/>
  <c r="F3737" i="12"/>
  <c r="F3738" i="12"/>
  <c r="F3739" i="12"/>
  <c r="F3740" i="12"/>
  <c r="F3741" i="12"/>
  <c r="F3742" i="12"/>
  <c r="F3743" i="12"/>
  <c r="F3744" i="12"/>
  <c r="F3745" i="12"/>
  <c r="F3746" i="12"/>
  <c r="F3747" i="12"/>
  <c r="F3748" i="12"/>
  <c r="F3749" i="12"/>
  <c r="F3750" i="12"/>
  <c r="F3751" i="12"/>
  <c r="F3752" i="12"/>
  <c r="F3753" i="12"/>
  <c r="F3754" i="12"/>
  <c r="F3755" i="12"/>
  <c r="F3756" i="12"/>
  <c r="F3757" i="12"/>
  <c r="F3758" i="12"/>
  <c r="F3759" i="12"/>
  <c r="F3760" i="12"/>
  <c r="F3761" i="12"/>
  <c r="F3762" i="12"/>
  <c r="F3763" i="12"/>
  <c r="F3764" i="12"/>
  <c r="F3765" i="12"/>
  <c r="F3766" i="12"/>
  <c r="F3767" i="12"/>
  <c r="F3768" i="12"/>
  <c r="F3769" i="12"/>
  <c r="F3770" i="12"/>
  <c r="F3771" i="12"/>
  <c r="F3772" i="12"/>
  <c r="F3773" i="12"/>
  <c r="F3774" i="12"/>
  <c r="F3775" i="12"/>
  <c r="F3776" i="12"/>
  <c r="F3777" i="12"/>
  <c r="F3778" i="12"/>
  <c r="F3779" i="12"/>
  <c r="F3780" i="12"/>
  <c r="F3781" i="12"/>
  <c r="F3782" i="12"/>
  <c r="F3783" i="12"/>
  <c r="F3784" i="12"/>
  <c r="F3785" i="12"/>
  <c r="F3786" i="12"/>
  <c r="F3787" i="12"/>
  <c r="F3788" i="12"/>
  <c r="F3789" i="12"/>
  <c r="F3790" i="12"/>
  <c r="F3791" i="12"/>
  <c r="F3792" i="12"/>
  <c r="F3793" i="12"/>
  <c r="F3794" i="12"/>
  <c r="F3795" i="12"/>
  <c r="F3796" i="12"/>
  <c r="F3797" i="12"/>
  <c r="F3798" i="12"/>
  <c r="F3799" i="12"/>
  <c r="F3800" i="12"/>
  <c r="F3801" i="12"/>
  <c r="F3802" i="12"/>
  <c r="F3803" i="12"/>
  <c r="F3804" i="12"/>
  <c r="F3805" i="12"/>
  <c r="F3806" i="12"/>
  <c r="F3807" i="12"/>
  <c r="F3808" i="12"/>
  <c r="F3809" i="12"/>
  <c r="F3810" i="12"/>
  <c r="F3811" i="12"/>
  <c r="F3812" i="12"/>
  <c r="F3813" i="12"/>
  <c r="F3814" i="12"/>
  <c r="F3815" i="12"/>
  <c r="F3816" i="12"/>
  <c r="F3817" i="12"/>
  <c r="F3818" i="12"/>
  <c r="F3819" i="12"/>
  <c r="F3820" i="12"/>
  <c r="F3821" i="12"/>
  <c r="F3822" i="12"/>
  <c r="F3823" i="12"/>
  <c r="F3824" i="12"/>
  <c r="F3825" i="12"/>
  <c r="F3826" i="12"/>
  <c r="F3827" i="12"/>
  <c r="F3828" i="12"/>
  <c r="F3829" i="12"/>
  <c r="F3830" i="12"/>
  <c r="F3831" i="12"/>
  <c r="F3832" i="12"/>
  <c r="F3833" i="12"/>
  <c r="F3834" i="12"/>
  <c r="F3835" i="12"/>
  <c r="F3836" i="12"/>
  <c r="F3837" i="12"/>
  <c r="F3838" i="12"/>
  <c r="F3839" i="12"/>
  <c r="F3840" i="12"/>
  <c r="F3841" i="12"/>
  <c r="F3842" i="12"/>
  <c r="F3843" i="12"/>
  <c r="F3844" i="12"/>
  <c r="F3845" i="12"/>
  <c r="F3846" i="12"/>
  <c r="F3847" i="12"/>
  <c r="F3848" i="12"/>
  <c r="F3849" i="12"/>
  <c r="F3850" i="12"/>
  <c r="F3851" i="12"/>
  <c r="F3852" i="12"/>
  <c r="F3853" i="12"/>
  <c r="F3854" i="12"/>
  <c r="F3855" i="12"/>
  <c r="F3856" i="12"/>
  <c r="F3857" i="12"/>
  <c r="F3858" i="12"/>
  <c r="F3859" i="12"/>
  <c r="F3860" i="12"/>
  <c r="F3861" i="12"/>
  <c r="F3862" i="12"/>
  <c r="F3863" i="12"/>
  <c r="F3864" i="12"/>
  <c r="F3865" i="12"/>
  <c r="F3866" i="12"/>
  <c r="F3867" i="12"/>
  <c r="F3868" i="12"/>
  <c r="F3869" i="12"/>
  <c r="F3870" i="12"/>
  <c r="F3871" i="12"/>
  <c r="F3872" i="12"/>
  <c r="F3873" i="12"/>
  <c r="F3874" i="12"/>
  <c r="F3875" i="12"/>
  <c r="F3876" i="12"/>
  <c r="F3877" i="12"/>
  <c r="F3878" i="12"/>
  <c r="F3879" i="12"/>
  <c r="F3880" i="12"/>
  <c r="F3881" i="12"/>
  <c r="F3882" i="12"/>
  <c r="F3883" i="12"/>
  <c r="F3884" i="12"/>
  <c r="F3885" i="12"/>
  <c r="F3886" i="12"/>
  <c r="F3887" i="12"/>
  <c r="F3888" i="12"/>
  <c r="F3889" i="12"/>
  <c r="F3890" i="12"/>
  <c r="F3891" i="12"/>
  <c r="F3892" i="12"/>
  <c r="F3893" i="12"/>
  <c r="F3894" i="12"/>
  <c r="F3895" i="12"/>
  <c r="F3896" i="12"/>
  <c r="F3897" i="12"/>
  <c r="F3898" i="12"/>
  <c r="F3899" i="12"/>
  <c r="F3900" i="12"/>
  <c r="F3901" i="12"/>
  <c r="F3902" i="12"/>
  <c r="F3903" i="12"/>
  <c r="F3904" i="12"/>
  <c r="F3905" i="12"/>
  <c r="F3906" i="12"/>
  <c r="F3907" i="12"/>
  <c r="F3908" i="12"/>
  <c r="F3909" i="12"/>
  <c r="F3910" i="12"/>
  <c r="F3911" i="12"/>
  <c r="F3912" i="12"/>
  <c r="F3913" i="12"/>
  <c r="F3914" i="12"/>
  <c r="F3915" i="12"/>
  <c r="F3916" i="12"/>
  <c r="F3917" i="12"/>
  <c r="F3918" i="12"/>
  <c r="F3919" i="12"/>
  <c r="F3920" i="12"/>
  <c r="F3921" i="12"/>
  <c r="F3922" i="12"/>
  <c r="F3923" i="12"/>
  <c r="F3924" i="12"/>
  <c r="F3925" i="12"/>
  <c r="F3926" i="12"/>
  <c r="F3927" i="12"/>
  <c r="F3928" i="12"/>
  <c r="F3929" i="12"/>
  <c r="F3930" i="12"/>
  <c r="F3931" i="12"/>
  <c r="F3932" i="12"/>
  <c r="F3933" i="12"/>
  <c r="F3934" i="12"/>
  <c r="F3935" i="12"/>
  <c r="F3936" i="12"/>
  <c r="F3937" i="12"/>
  <c r="F3938" i="12"/>
  <c r="F3939" i="12"/>
  <c r="F3940" i="12"/>
  <c r="F3941" i="12"/>
  <c r="F3942" i="12"/>
  <c r="F3943" i="12"/>
  <c r="F3944" i="12"/>
  <c r="F3945" i="12"/>
  <c r="F3946" i="12"/>
  <c r="F3947" i="12"/>
  <c r="F3948" i="12"/>
  <c r="F3949" i="12"/>
  <c r="F3950" i="12"/>
  <c r="F3951" i="12"/>
  <c r="F3952" i="12"/>
  <c r="F3953" i="12"/>
  <c r="F3954" i="12"/>
  <c r="F3955" i="12"/>
  <c r="F3956" i="12"/>
  <c r="F3957" i="12"/>
  <c r="F3958" i="12"/>
  <c r="F3959" i="12"/>
  <c r="F3960" i="12"/>
  <c r="F3961" i="12"/>
  <c r="F3962" i="12"/>
  <c r="F3963" i="12"/>
  <c r="F3964" i="12"/>
  <c r="F3965" i="12"/>
  <c r="F3966" i="12"/>
  <c r="F3967" i="12"/>
  <c r="F3968" i="12"/>
  <c r="F3969" i="12"/>
  <c r="F3970" i="12"/>
  <c r="F3971" i="12"/>
  <c r="F3972" i="12"/>
  <c r="F3973" i="12"/>
  <c r="F3974" i="12"/>
  <c r="F3975" i="12"/>
  <c r="F3976" i="12"/>
  <c r="F3977" i="12"/>
  <c r="F3978" i="12"/>
  <c r="F3979" i="12"/>
  <c r="F3980" i="12"/>
  <c r="F3981" i="12"/>
  <c r="F3982" i="12"/>
  <c r="F3983" i="12"/>
  <c r="F3984" i="12"/>
  <c r="F3985" i="12"/>
  <c r="F3986" i="12"/>
  <c r="F3987" i="12"/>
  <c r="F3988" i="12"/>
  <c r="F3989" i="12"/>
  <c r="F3990" i="12"/>
  <c r="F3991" i="12"/>
  <c r="F3992" i="12"/>
  <c r="F3993" i="12"/>
  <c r="F3994" i="12"/>
  <c r="F3995" i="12"/>
  <c r="F3996" i="12"/>
  <c r="F3997" i="12"/>
  <c r="F3998" i="12"/>
  <c r="F3999" i="12"/>
  <c r="F4000" i="12"/>
  <c r="F4001" i="12"/>
  <c r="F4002" i="12"/>
  <c r="F4003" i="12"/>
  <c r="F4004" i="12"/>
  <c r="F4005" i="12"/>
  <c r="F4006" i="12"/>
  <c r="F4007" i="12"/>
  <c r="F4008" i="12"/>
  <c r="F4009" i="12"/>
  <c r="F4010" i="12"/>
  <c r="F4011" i="12"/>
  <c r="F4012" i="12"/>
  <c r="F4013" i="12"/>
  <c r="F4014" i="12"/>
  <c r="F4015" i="12"/>
  <c r="F4016" i="12"/>
  <c r="F4017" i="12"/>
  <c r="F4018" i="12"/>
  <c r="F4019" i="12"/>
  <c r="F4020" i="12"/>
  <c r="F4021" i="12"/>
  <c r="F4022" i="12"/>
  <c r="F4023" i="12"/>
  <c r="F4024" i="12"/>
  <c r="F4025" i="12"/>
  <c r="F4026" i="12"/>
  <c r="F4027" i="12"/>
  <c r="F4028" i="12"/>
  <c r="F4029" i="12"/>
  <c r="F4030" i="12"/>
  <c r="F4031" i="12"/>
  <c r="F4032" i="12"/>
  <c r="F4033" i="12"/>
  <c r="F4034" i="12"/>
  <c r="F4035" i="12"/>
  <c r="F4036" i="12"/>
  <c r="F4037" i="12"/>
  <c r="F4038" i="12"/>
  <c r="F4039" i="12"/>
  <c r="F4040" i="12"/>
  <c r="F4041" i="12"/>
  <c r="F4042" i="12"/>
  <c r="F4043" i="12"/>
  <c r="F4044" i="12"/>
  <c r="F4045" i="12"/>
  <c r="F4046" i="12"/>
  <c r="F4047" i="12"/>
  <c r="F4048" i="12"/>
  <c r="F4049" i="12"/>
  <c r="F4050" i="12"/>
  <c r="F4051" i="12"/>
  <c r="F4052" i="12"/>
  <c r="F4053" i="12"/>
  <c r="F4054" i="12"/>
  <c r="F4055" i="12"/>
  <c r="F4056" i="12"/>
  <c r="F4057" i="12"/>
  <c r="F4058" i="12"/>
  <c r="F4059" i="12"/>
  <c r="F4060" i="12"/>
  <c r="F4061" i="12"/>
  <c r="F4062" i="12"/>
  <c r="F4063" i="12"/>
  <c r="F4064" i="12"/>
  <c r="F4065" i="12"/>
  <c r="F4066" i="12"/>
  <c r="F4067" i="12"/>
  <c r="F4068" i="12"/>
  <c r="F4069" i="12"/>
  <c r="F4070" i="12"/>
  <c r="F4071" i="12"/>
  <c r="F4072" i="12"/>
  <c r="F4073" i="12"/>
  <c r="F4074" i="12"/>
  <c r="F4075" i="12"/>
  <c r="F4076" i="12"/>
  <c r="F4077" i="12"/>
  <c r="F4078" i="12"/>
  <c r="F4079" i="12"/>
  <c r="F4080" i="12"/>
  <c r="F4081" i="12"/>
  <c r="F4082" i="12"/>
  <c r="F4083" i="12"/>
  <c r="F4084" i="12"/>
  <c r="F4085" i="12"/>
  <c r="F4086" i="12"/>
  <c r="F4087" i="12"/>
  <c r="F4088" i="12"/>
  <c r="F4089" i="12"/>
  <c r="F4090" i="12"/>
  <c r="F4091" i="12"/>
  <c r="F4092" i="12"/>
  <c r="F4093" i="12"/>
  <c r="F4094" i="12"/>
  <c r="F4095" i="12"/>
  <c r="F4096" i="12"/>
  <c r="F4097" i="12"/>
  <c r="F4098" i="12"/>
  <c r="F4099" i="12"/>
  <c r="F4100" i="12"/>
  <c r="F4101" i="12"/>
  <c r="F4102" i="12"/>
  <c r="F4103" i="12"/>
  <c r="F4104" i="12"/>
  <c r="F4105" i="12"/>
  <c r="F4106" i="12"/>
  <c r="F4107" i="12"/>
  <c r="F4108" i="12"/>
  <c r="F4109" i="12"/>
  <c r="F4110" i="12"/>
  <c r="F4111" i="12"/>
  <c r="F4112" i="12"/>
  <c r="F4113" i="12"/>
  <c r="F4114" i="12"/>
  <c r="F4115" i="12"/>
  <c r="F4116" i="12"/>
  <c r="F4117" i="12"/>
  <c r="F4118" i="12"/>
  <c r="F4119" i="12"/>
  <c r="F4120" i="12"/>
  <c r="F4121" i="12"/>
  <c r="F4122" i="12"/>
  <c r="F4123" i="12"/>
  <c r="F4124" i="12"/>
  <c r="F4125" i="12"/>
  <c r="F4126" i="12"/>
  <c r="F4127" i="12"/>
  <c r="F4128" i="12"/>
  <c r="F4129" i="12"/>
  <c r="F4130" i="12"/>
  <c r="F4131" i="12"/>
  <c r="F4132" i="12"/>
  <c r="F4133" i="12"/>
  <c r="F4134" i="12"/>
  <c r="F4135" i="12"/>
  <c r="F4136" i="12"/>
  <c r="F4137" i="12"/>
  <c r="F4138" i="12"/>
  <c r="F4139" i="12"/>
  <c r="F4140" i="12"/>
  <c r="F4141" i="12"/>
  <c r="F4142" i="12"/>
  <c r="F4143" i="12"/>
  <c r="F4144" i="12"/>
  <c r="F4145" i="12"/>
  <c r="F4146" i="12"/>
  <c r="F4147" i="12"/>
  <c r="F4148" i="12"/>
  <c r="F4149" i="12"/>
  <c r="F4150" i="12"/>
  <c r="F4151" i="12"/>
  <c r="F4152" i="12"/>
  <c r="F4153" i="12"/>
  <c r="F4154" i="12"/>
  <c r="F4155" i="12"/>
  <c r="F4156" i="12"/>
  <c r="F4157" i="12"/>
  <c r="F4158" i="12"/>
  <c r="F4159" i="12"/>
  <c r="F4160" i="12"/>
  <c r="F4161" i="12"/>
  <c r="F4162" i="12"/>
  <c r="F4163" i="12"/>
  <c r="F4164" i="12"/>
  <c r="F4165" i="12"/>
  <c r="F4166" i="12"/>
  <c r="F4167" i="12"/>
  <c r="F4168" i="12"/>
  <c r="F4169" i="12"/>
  <c r="F4170" i="12"/>
  <c r="F4171" i="12"/>
  <c r="F4172" i="12"/>
  <c r="F4173" i="12"/>
  <c r="F4174" i="12"/>
  <c r="F4175" i="12"/>
  <c r="F4176" i="12"/>
  <c r="F4177" i="12"/>
  <c r="F4178" i="12"/>
  <c r="F4179" i="12"/>
  <c r="F4180" i="12"/>
  <c r="F4181" i="12"/>
  <c r="F4182" i="12"/>
  <c r="F4183" i="12"/>
  <c r="F4184" i="12"/>
  <c r="F4185" i="12"/>
  <c r="F4186" i="12"/>
  <c r="F4187" i="12"/>
  <c r="F4188" i="12"/>
  <c r="F4189" i="12"/>
  <c r="F4190" i="12"/>
  <c r="F4191" i="12"/>
  <c r="F4192" i="12"/>
  <c r="F4193" i="12"/>
  <c r="F4194" i="12"/>
  <c r="F4195" i="12"/>
  <c r="F4196" i="12"/>
  <c r="F4197" i="12"/>
  <c r="F4198" i="12"/>
  <c r="F4199" i="12"/>
  <c r="F4200" i="12"/>
  <c r="F4201" i="12"/>
  <c r="F4202" i="12"/>
  <c r="F4203" i="12"/>
  <c r="F4204" i="12"/>
  <c r="F4205" i="12"/>
  <c r="F4206" i="12"/>
  <c r="F4207" i="12"/>
  <c r="F4208" i="12"/>
  <c r="F4209" i="12"/>
  <c r="F4210" i="12"/>
  <c r="F4211" i="12"/>
  <c r="F4212" i="12"/>
  <c r="F4213" i="12"/>
  <c r="F4214" i="12"/>
  <c r="F4215" i="12"/>
  <c r="F4216" i="12"/>
  <c r="F4217" i="12"/>
  <c r="F4218" i="12"/>
  <c r="F4219" i="12"/>
  <c r="F4220" i="12"/>
  <c r="F4221" i="12"/>
  <c r="F4222" i="12"/>
  <c r="F4223" i="12"/>
  <c r="F4224" i="12"/>
  <c r="F4225" i="12"/>
  <c r="F4226" i="12"/>
  <c r="F4227" i="12"/>
  <c r="F4228" i="12"/>
  <c r="F4229" i="12"/>
  <c r="F4230" i="12"/>
  <c r="F4231" i="12"/>
  <c r="F4232" i="12"/>
  <c r="F4233" i="12"/>
  <c r="F4234" i="12"/>
  <c r="F4235" i="12"/>
  <c r="F4236" i="12"/>
  <c r="F4237" i="12"/>
  <c r="F4238" i="12"/>
  <c r="F4239" i="12"/>
  <c r="F4240" i="12"/>
  <c r="F4241" i="12"/>
  <c r="F4242" i="12"/>
  <c r="F4243" i="12"/>
  <c r="F4244" i="12"/>
  <c r="F4245" i="12"/>
  <c r="F4246" i="12"/>
  <c r="F4247" i="12"/>
  <c r="F4248" i="12"/>
  <c r="F4249" i="12"/>
  <c r="F4250" i="12"/>
  <c r="F4251" i="12"/>
  <c r="F4252" i="12"/>
  <c r="F4253" i="12"/>
  <c r="F4254" i="12"/>
  <c r="F4255" i="12"/>
  <c r="F4256" i="12"/>
  <c r="F4257" i="12"/>
  <c r="F4258" i="12"/>
  <c r="F4259" i="12"/>
  <c r="F4260" i="12"/>
  <c r="F4261" i="12"/>
  <c r="F4262" i="12"/>
  <c r="F4263" i="12"/>
  <c r="F4264" i="12"/>
  <c r="F4265" i="12"/>
  <c r="F4266" i="12"/>
  <c r="F4267" i="12"/>
  <c r="F4268" i="12"/>
  <c r="F4269" i="12"/>
  <c r="F4270" i="12"/>
  <c r="F4271" i="12"/>
  <c r="F4272" i="12"/>
  <c r="F4273" i="12"/>
  <c r="F4274" i="12"/>
  <c r="F4275" i="12"/>
  <c r="F4276" i="12"/>
  <c r="F4277" i="12"/>
  <c r="F4278" i="12"/>
  <c r="F4279" i="12"/>
  <c r="F4280" i="12"/>
  <c r="F4281" i="12"/>
  <c r="F4282" i="12"/>
  <c r="F4283" i="12"/>
  <c r="F4284" i="12"/>
  <c r="F4285" i="12"/>
  <c r="F4286" i="12"/>
  <c r="F4287" i="12"/>
  <c r="F4288" i="12"/>
  <c r="F4289" i="12"/>
  <c r="F4290" i="12"/>
  <c r="F4291" i="12"/>
  <c r="F4292" i="12"/>
  <c r="F4293" i="12"/>
  <c r="F4294" i="12"/>
  <c r="F4295" i="12"/>
  <c r="F4296" i="12"/>
  <c r="F4297" i="12"/>
  <c r="F4298" i="12"/>
  <c r="F4299" i="12"/>
  <c r="F4300" i="12"/>
  <c r="F4301" i="12"/>
  <c r="F4302" i="12"/>
  <c r="F4303" i="12"/>
  <c r="F4304" i="12"/>
  <c r="F4305" i="12"/>
  <c r="F4306" i="12"/>
  <c r="F4307" i="12"/>
  <c r="F4308" i="12"/>
  <c r="F4309" i="12"/>
  <c r="F4310" i="12"/>
  <c r="F4311" i="12"/>
  <c r="F4312" i="12"/>
  <c r="F4313" i="12"/>
  <c r="F4314" i="12"/>
  <c r="F4315" i="12"/>
  <c r="F4316" i="12"/>
  <c r="F4317" i="12"/>
  <c r="F4318" i="12"/>
  <c r="F4319" i="12"/>
  <c r="F4320" i="12"/>
  <c r="F4321" i="12"/>
  <c r="F4322" i="12"/>
  <c r="F4323" i="12"/>
  <c r="F4324" i="12"/>
  <c r="F4325" i="12"/>
  <c r="F4326" i="12"/>
  <c r="F4327" i="12"/>
  <c r="F4328" i="12"/>
  <c r="F4329" i="12"/>
  <c r="F4330" i="12"/>
  <c r="F4331" i="12"/>
  <c r="F4332" i="12"/>
  <c r="F4333" i="12"/>
  <c r="F4334" i="12"/>
  <c r="F4335" i="12"/>
  <c r="F4336" i="12"/>
  <c r="F4337" i="12"/>
  <c r="F4338" i="12"/>
  <c r="F4339" i="12"/>
  <c r="F4340" i="12"/>
  <c r="F4341" i="12"/>
  <c r="F4342" i="12"/>
  <c r="F4343" i="12"/>
  <c r="F4344" i="12"/>
  <c r="F4345" i="12"/>
  <c r="F4346" i="12"/>
  <c r="F4347" i="12"/>
  <c r="F4348" i="12"/>
  <c r="F4349" i="12"/>
  <c r="F4350" i="12"/>
  <c r="F4351" i="12"/>
  <c r="F4352" i="12"/>
  <c r="F4353" i="12"/>
  <c r="F4354" i="12"/>
  <c r="F4355" i="12"/>
  <c r="F4356" i="12"/>
  <c r="F4357" i="12"/>
  <c r="F4358" i="12"/>
  <c r="F4359" i="12"/>
  <c r="F4360" i="12"/>
  <c r="F4361" i="12"/>
  <c r="F4362" i="12"/>
  <c r="F4363" i="12"/>
  <c r="F4364" i="12"/>
  <c r="F4365" i="12"/>
  <c r="F4366" i="12"/>
  <c r="F4367" i="12"/>
  <c r="F4368" i="12"/>
  <c r="F4369" i="12"/>
  <c r="F4370" i="12"/>
  <c r="F4371" i="12"/>
  <c r="F4372" i="12"/>
  <c r="F4373" i="12"/>
  <c r="F4374" i="12"/>
  <c r="F4375" i="12"/>
  <c r="F4376" i="12"/>
  <c r="F4377" i="12"/>
  <c r="F4378" i="12"/>
  <c r="F4379" i="12"/>
  <c r="F4380" i="12"/>
  <c r="F4381" i="12"/>
  <c r="F4382" i="12"/>
  <c r="F4383" i="12"/>
  <c r="F4384" i="12"/>
  <c r="F4385" i="12"/>
  <c r="F4386" i="12"/>
  <c r="F4387" i="12"/>
  <c r="F4388" i="12"/>
  <c r="F4389" i="12"/>
  <c r="F4390" i="12"/>
  <c r="F4391" i="12"/>
  <c r="F4392" i="12"/>
  <c r="F4393" i="12"/>
  <c r="F4394" i="12"/>
  <c r="F4395" i="12"/>
  <c r="F4396" i="12"/>
  <c r="F4397" i="12"/>
  <c r="F4398" i="12"/>
  <c r="F4399" i="12"/>
  <c r="F4400" i="12"/>
  <c r="F4401" i="12"/>
  <c r="F4402" i="12"/>
  <c r="F4403" i="12"/>
  <c r="F4404" i="12"/>
  <c r="F4405" i="12"/>
  <c r="F4406" i="12"/>
  <c r="F4407" i="12"/>
  <c r="F4408" i="12"/>
  <c r="F4409" i="12"/>
  <c r="F4410" i="12"/>
  <c r="F4411" i="12"/>
  <c r="F4412" i="12"/>
  <c r="F4413" i="12"/>
  <c r="F4414" i="12"/>
  <c r="F4415" i="12"/>
  <c r="F4416" i="12"/>
  <c r="F4417" i="12"/>
  <c r="F4418" i="12"/>
  <c r="F4419" i="12"/>
  <c r="F4420" i="12"/>
  <c r="F4421" i="12"/>
  <c r="F4422" i="12"/>
  <c r="F4423" i="12"/>
  <c r="F4424" i="12"/>
  <c r="F4425" i="12"/>
  <c r="F4426" i="12"/>
  <c r="F4427" i="12"/>
  <c r="F4428" i="12"/>
  <c r="F4429" i="12"/>
  <c r="F4430" i="12"/>
  <c r="F4431" i="12"/>
  <c r="F4432" i="12"/>
  <c r="F4433" i="12"/>
  <c r="F4434" i="12"/>
  <c r="F4435" i="12"/>
  <c r="F4436" i="12"/>
  <c r="F4437" i="12"/>
  <c r="F4438" i="12"/>
  <c r="F4439" i="12"/>
  <c r="F4440" i="12"/>
  <c r="F4441" i="12"/>
  <c r="F4442" i="12"/>
  <c r="F4443" i="12"/>
  <c r="F4444" i="12"/>
  <c r="F4445" i="12"/>
  <c r="F4446" i="12"/>
  <c r="F4447" i="12"/>
  <c r="F4448" i="12"/>
  <c r="F4449" i="12"/>
  <c r="F4450" i="12"/>
  <c r="F4451" i="12"/>
  <c r="F4452" i="12"/>
  <c r="F4453" i="12"/>
  <c r="F4454" i="12"/>
  <c r="F4455" i="12"/>
  <c r="F4456" i="12"/>
  <c r="F4457" i="12"/>
  <c r="F4458" i="12"/>
  <c r="F4459" i="12"/>
  <c r="F4460" i="12"/>
  <c r="F4461" i="12"/>
  <c r="F4462" i="12"/>
  <c r="F4463" i="12"/>
  <c r="F4464" i="12"/>
  <c r="F4465" i="12"/>
  <c r="F4466" i="12"/>
  <c r="F4467" i="12"/>
  <c r="F4468" i="12"/>
  <c r="F4469" i="12"/>
  <c r="F4470" i="12"/>
  <c r="F4471" i="12"/>
  <c r="F4472" i="12"/>
  <c r="F4473" i="12"/>
  <c r="F4474" i="12"/>
  <c r="F4475" i="12"/>
  <c r="F4476" i="12"/>
  <c r="F4477" i="12"/>
  <c r="F4478" i="12"/>
  <c r="F4479" i="12"/>
  <c r="F4480" i="12"/>
  <c r="F4481" i="12"/>
  <c r="F4482" i="12"/>
  <c r="F4483" i="12"/>
  <c r="F4484" i="12"/>
  <c r="F4485" i="12"/>
  <c r="F4486" i="12"/>
  <c r="F4487" i="12"/>
  <c r="F4488" i="12"/>
  <c r="F4489" i="12"/>
  <c r="F4490" i="12"/>
  <c r="F4491" i="12"/>
  <c r="F4492" i="12"/>
  <c r="F4493" i="12"/>
  <c r="F4494" i="12"/>
  <c r="F4495" i="12"/>
  <c r="F4496" i="12"/>
  <c r="F4497" i="12"/>
  <c r="F4498" i="12"/>
  <c r="F4499" i="12"/>
  <c r="F4500" i="12"/>
  <c r="F4501" i="12"/>
  <c r="F4502" i="12"/>
  <c r="F4503" i="12"/>
  <c r="F4504" i="12"/>
  <c r="F4505" i="12"/>
  <c r="F4506" i="12"/>
  <c r="F4507" i="12"/>
  <c r="F4508" i="12"/>
  <c r="F4509" i="12"/>
  <c r="F4510" i="12"/>
  <c r="F4511" i="12"/>
  <c r="F4512" i="12"/>
  <c r="F4513" i="12"/>
  <c r="F4514" i="12"/>
  <c r="F4515" i="12"/>
  <c r="F4516" i="12"/>
  <c r="F4517" i="12"/>
  <c r="F4518" i="12"/>
  <c r="F4519" i="12"/>
  <c r="F4520" i="12"/>
  <c r="F4521" i="12"/>
  <c r="F4522" i="12"/>
  <c r="F4523" i="12"/>
  <c r="F4524" i="12"/>
  <c r="F4525" i="12"/>
  <c r="F4526" i="12"/>
  <c r="F4527" i="12"/>
  <c r="F4528" i="12"/>
  <c r="F4529" i="12"/>
  <c r="F4530" i="12"/>
  <c r="F4531" i="12"/>
  <c r="F4532" i="12"/>
  <c r="F4533" i="12"/>
  <c r="F4534" i="12"/>
  <c r="F4535" i="12"/>
  <c r="F4536" i="12"/>
  <c r="F4537" i="12"/>
  <c r="F4538" i="12"/>
  <c r="F4539" i="12"/>
  <c r="F4540" i="12"/>
  <c r="F4541" i="12"/>
  <c r="F4542" i="12"/>
  <c r="F4543" i="12"/>
  <c r="F4544" i="12"/>
  <c r="F4545" i="12"/>
  <c r="F4546" i="12"/>
  <c r="F4547" i="12"/>
  <c r="F4548" i="12"/>
  <c r="F4549" i="12"/>
  <c r="F4550" i="12"/>
  <c r="F4551" i="12"/>
  <c r="F4552" i="12"/>
  <c r="F4553" i="12"/>
  <c r="F4554" i="12"/>
  <c r="F4555" i="12"/>
  <c r="F4556" i="12"/>
  <c r="F4557" i="12"/>
  <c r="F4558" i="12"/>
  <c r="F4559" i="12"/>
  <c r="F4560" i="12"/>
  <c r="F4561" i="12"/>
  <c r="F4562" i="12"/>
  <c r="F4563" i="12"/>
  <c r="F4564" i="12"/>
  <c r="F4565" i="12"/>
  <c r="F4566" i="12"/>
  <c r="F4567" i="12"/>
  <c r="F4568" i="12"/>
  <c r="F4569" i="12"/>
  <c r="F4570" i="12"/>
  <c r="F4571" i="12"/>
  <c r="F4572" i="12"/>
  <c r="F4573" i="12"/>
  <c r="F4574" i="12"/>
  <c r="F4575" i="12"/>
  <c r="F4576" i="12"/>
  <c r="F4577" i="12"/>
  <c r="F4578" i="12"/>
  <c r="F4579" i="12"/>
  <c r="F4580" i="12"/>
  <c r="F4581" i="12"/>
  <c r="F4582" i="12"/>
  <c r="F4583" i="12"/>
  <c r="F4584" i="12"/>
  <c r="F4585" i="12"/>
  <c r="F4586" i="12"/>
  <c r="F4587" i="12"/>
  <c r="F4588" i="12"/>
  <c r="F4589" i="12"/>
  <c r="F4590" i="12"/>
  <c r="F4591" i="12"/>
  <c r="F4592" i="12"/>
  <c r="F4593" i="12"/>
  <c r="F4594" i="12"/>
  <c r="F4595" i="12"/>
  <c r="F4596" i="12"/>
  <c r="F4597" i="12"/>
  <c r="F4598" i="12"/>
  <c r="F4599" i="12"/>
  <c r="F4600" i="12"/>
  <c r="F4601" i="12"/>
  <c r="F4602" i="12"/>
  <c r="F4603" i="12"/>
  <c r="F4604" i="12"/>
  <c r="F4605" i="12"/>
  <c r="F4606" i="12"/>
  <c r="F4607" i="12"/>
  <c r="F4608" i="12"/>
  <c r="F4609" i="12"/>
  <c r="F4610" i="12"/>
  <c r="F4611" i="12"/>
  <c r="F4612" i="12"/>
  <c r="F4613" i="12"/>
  <c r="F4614" i="12"/>
  <c r="F4615" i="12"/>
  <c r="F4616" i="12"/>
  <c r="F4617" i="12"/>
  <c r="F4618" i="12"/>
  <c r="F4619" i="12"/>
  <c r="F4620" i="12"/>
  <c r="F4621" i="12"/>
  <c r="F4622" i="12"/>
  <c r="F4623" i="12"/>
  <c r="F4624" i="12"/>
  <c r="F4625" i="12"/>
  <c r="F4626" i="12"/>
  <c r="F4627" i="12"/>
  <c r="F4628" i="12"/>
  <c r="F4629" i="12"/>
  <c r="F4630" i="12"/>
  <c r="F4631" i="12"/>
  <c r="F4632" i="12"/>
  <c r="F4633" i="12"/>
  <c r="F4634" i="12"/>
  <c r="F4635" i="12"/>
  <c r="F4636" i="12"/>
  <c r="F4637" i="12"/>
  <c r="F4638" i="12"/>
  <c r="F4639" i="12"/>
  <c r="F4640" i="12"/>
  <c r="F4641" i="12"/>
  <c r="F4642" i="12"/>
  <c r="F4643" i="12"/>
  <c r="F4644" i="12"/>
  <c r="F4645" i="12"/>
  <c r="F4646" i="12"/>
  <c r="F4647" i="12"/>
  <c r="F4648" i="12"/>
  <c r="F4649" i="12"/>
  <c r="F4650" i="12"/>
  <c r="F4651" i="12"/>
  <c r="F4652" i="12"/>
  <c r="F4653" i="12"/>
  <c r="F4654" i="12"/>
  <c r="F4655" i="12"/>
  <c r="F4656" i="12"/>
  <c r="F4657" i="12"/>
  <c r="F4658" i="12"/>
  <c r="F4659" i="12"/>
  <c r="F4660" i="12"/>
  <c r="F4661" i="12"/>
  <c r="F4662" i="12"/>
  <c r="F4663" i="12"/>
  <c r="F4664" i="12"/>
  <c r="F4665" i="12"/>
  <c r="F4666" i="12"/>
  <c r="F4667" i="12"/>
  <c r="F4668" i="12"/>
  <c r="F4669" i="12"/>
  <c r="F4670" i="12"/>
  <c r="F4671" i="12"/>
  <c r="F4672" i="12"/>
  <c r="F4673" i="12"/>
  <c r="F4674" i="12"/>
  <c r="F4675" i="12"/>
  <c r="F4676" i="12"/>
  <c r="F4677" i="12"/>
  <c r="F4678" i="12"/>
  <c r="F4679" i="12"/>
  <c r="F4680" i="12"/>
  <c r="F4681" i="12"/>
  <c r="F4682" i="12"/>
  <c r="F4683" i="12"/>
  <c r="F4684" i="12"/>
  <c r="F4685" i="12"/>
  <c r="F4686" i="12"/>
  <c r="F4687" i="12"/>
  <c r="F4688" i="12"/>
  <c r="F4689" i="12"/>
  <c r="F4690" i="12"/>
  <c r="F4691" i="12"/>
  <c r="F4692" i="12"/>
  <c r="F4693" i="12"/>
  <c r="F4694" i="12"/>
  <c r="F4695" i="12"/>
  <c r="F4696" i="12"/>
  <c r="F4697" i="12"/>
  <c r="F4698" i="12"/>
  <c r="F4699" i="12"/>
  <c r="F4700" i="12"/>
  <c r="F4701" i="12"/>
  <c r="F4702" i="12"/>
  <c r="F4703" i="12"/>
  <c r="F4704" i="12"/>
  <c r="F4705" i="12"/>
  <c r="F4706" i="12"/>
  <c r="F4707" i="12"/>
  <c r="F4708" i="12"/>
  <c r="F4709" i="12"/>
  <c r="F4710" i="12"/>
  <c r="F4711" i="12"/>
  <c r="F4712" i="12"/>
  <c r="F4713" i="12"/>
  <c r="F4714" i="12"/>
  <c r="F4715" i="12"/>
  <c r="F4716" i="12"/>
  <c r="F4717" i="12"/>
  <c r="F4718" i="12"/>
  <c r="F4719" i="12"/>
  <c r="F4720" i="12"/>
  <c r="F4721" i="12"/>
  <c r="F4722" i="12"/>
  <c r="F4723" i="12"/>
  <c r="F4724" i="12"/>
  <c r="F4725" i="12"/>
  <c r="F4726" i="12"/>
  <c r="F4727" i="12"/>
  <c r="F4728" i="12"/>
  <c r="F4729" i="12"/>
  <c r="F4730" i="12"/>
  <c r="F4731" i="12"/>
  <c r="F4732" i="12"/>
  <c r="F4733" i="12"/>
  <c r="F4734" i="12"/>
  <c r="F4735" i="12"/>
  <c r="F4736" i="12"/>
  <c r="F4737" i="12"/>
  <c r="F4738" i="12"/>
  <c r="F4739" i="12"/>
  <c r="F4740" i="12"/>
  <c r="F4741" i="12"/>
  <c r="F4742" i="12"/>
  <c r="F4743" i="12"/>
  <c r="F4744" i="12"/>
  <c r="F4745" i="12"/>
  <c r="F4746" i="12"/>
  <c r="F4747" i="12"/>
  <c r="F4748" i="12"/>
  <c r="F4749" i="12"/>
  <c r="F4750" i="12"/>
  <c r="F4751" i="12"/>
  <c r="F4752" i="12"/>
  <c r="F4753" i="12"/>
  <c r="F4754" i="12"/>
  <c r="F4755" i="12"/>
  <c r="F4756" i="12"/>
  <c r="F4757" i="12"/>
  <c r="F4758" i="12"/>
  <c r="F4759" i="12"/>
  <c r="F4760" i="12"/>
  <c r="F4761" i="12"/>
  <c r="F4762" i="12"/>
  <c r="F4763" i="12"/>
  <c r="F4764" i="12"/>
  <c r="F4765" i="12"/>
  <c r="F4766" i="12"/>
  <c r="F4767" i="12"/>
  <c r="F4768" i="12"/>
  <c r="F4769" i="12"/>
  <c r="F4770" i="12"/>
  <c r="F4771" i="12"/>
  <c r="F4772" i="12"/>
  <c r="F4773" i="12"/>
  <c r="F4774" i="12"/>
  <c r="F4775" i="12"/>
  <c r="F4776" i="12"/>
  <c r="F4777" i="12"/>
  <c r="F4778" i="12"/>
  <c r="F4779" i="12"/>
  <c r="F4780" i="12"/>
  <c r="F4781" i="12"/>
  <c r="F4782" i="12"/>
  <c r="F4783" i="12"/>
  <c r="F4784" i="12"/>
  <c r="F4785" i="12"/>
  <c r="F4786" i="12"/>
  <c r="F4787" i="12"/>
  <c r="F4788" i="12"/>
  <c r="F4789" i="12"/>
  <c r="F4790" i="12"/>
  <c r="F4791" i="12"/>
  <c r="F4792" i="12"/>
  <c r="F4793" i="12"/>
  <c r="F4794" i="12"/>
  <c r="F4795" i="12"/>
  <c r="F4796" i="12"/>
  <c r="F4797" i="12"/>
  <c r="F4798" i="12"/>
  <c r="F4799" i="12"/>
  <c r="F4800" i="12"/>
  <c r="F4801" i="12"/>
  <c r="F4802" i="12"/>
  <c r="F4803" i="12"/>
  <c r="F4804" i="12"/>
  <c r="F4805" i="12"/>
  <c r="F4806" i="12"/>
  <c r="F4807" i="12"/>
  <c r="F4808" i="12"/>
  <c r="F4809" i="12"/>
  <c r="F4810" i="12"/>
  <c r="F4811" i="12"/>
  <c r="F4812" i="12"/>
  <c r="F4813" i="12"/>
  <c r="F4814" i="12"/>
  <c r="F4815" i="12"/>
  <c r="F4816" i="12"/>
  <c r="F4817" i="12"/>
  <c r="F4818" i="12"/>
  <c r="F4819" i="12"/>
  <c r="F4820" i="12"/>
  <c r="F4821" i="12"/>
  <c r="F4822" i="12"/>
  <c r="F4823" i="12"/>
  <c r="F4824" i="12"/>
  <c r="F4825" i="12"/>
  <c r="F4826" i="12"/>
  <c r="F4827" i="12"/>
  <c r="F4828" i="12"/>
  <c r="F4829" i="12"/>
  <c r="F4830" i="12"/>
  <c r="F4831" i="12"/>
  <c r="F4832" i="12"/>
  <c r="F4833" i="12"/>
  <c r="F4834" i="12"/>
  <c r="F4835" i="12"/>
  <c r="F4836" i="12"/>
  <c r="F4837" i="12"/>
  <c r="F4838" i="12"/>
  <c r="F4839" i="12"/>
  <c r="F4840" i="12"/>
  <c r="F4841" i="12"/>
  <c r="F4842" i="12"/>
  <c r="F4843" i="12"/>
  <c r="F4844" i="12"/>
  <c r="F4845" i="12"/>
  <c r="F4846" i="12"/>
  <c r="F4847" i="12"/>
  <c r="F4848" i="12"/>
  <c r="F4849" i="12"/>
  <c r="F4850" i="12"/>
  <c r="F4851" i="12"/>
  <c r="F4852" i="12"/>
  <c r="F4853" i="12"/>
  <c r="F4854" i="12"/>
  <c r="F4855" i="12"/>
  <c r="F4856" i="12"/>
  <c r="F4857" i="12"/>
  <c r="F4858" i="12"/>
  <c r="F4859" i="12"/>
  <c r="F4860" i="12"/>
  <c r="F4861" i="12"/>
  <c r="F4862" i="12"/>
  <c r="F4863" i="12"/>
  <c r="F4864" i="12"/>
  <c r="F4865" i="12"/>
  <c r="F4866" i="12"/>
  <c r="F4867" i="12"/>
  <c r="F4868" i="12"/>
  <c r="F4869" i="12"/>
  <c r="F4870" i="12"/>
  <c r="F4871" i="12"/>
  <c r="F4872" i="12"/>
  <c r="F4873" i="12"/>
  <c r="F4874" i="12"/>
  <c r="F4875" i="12"/>
  <c r="F4876" i="12"/>
  <c r="F4877" i="12"/>
  <c r="F4878" i="12"/>
  <c r="F4879" i="12"/>
  <c r="F4880" i="12"/>
  <c r="F4881" i="12"/>
  <c r="F4882" i="12"/>
  <c r="F4883" i="12"/>
  <c r="F4884" i="12"/>
  <c r="F4885" i="12"/>
  <c r="F4886" i="12"/>
  <c r="F4887" i="12"/>
  <c r="F4888" i="12"/>
  <c r="F4889" i="12"/>
  <c r="F4890" i="12"/>
  <c r="F4891" i="12"/>
  <c r="F4892" i="12"/>
  <c r="F4893" i="12"/>
  <c r="F4894" i="12"/>
  <c r="F4895" i="12"/>
  <c r="F4896" i="12"/>
  <c r="F4897" i="12"/>
  <c r="F4898" i="12"/>
  <c r="F4899" i="12"/>
  <c r="F4900" i="12"/>
  <c r="F4901" i="12"/>
  <c r="F4902" i="12"/>
  <c r="F4903" i="12"/>
  <c r="F4904" i="12"/>
  <c r="F4905" i="12"/>
  <c r="F4906" i="12"/>
  <c r="F4907" i="12"/>
  <c r="F4908" i="12"/>
  <c r="F4909" i="12"/>
  <c r="F4910" i="12"/>
  <c r="F4911" i="12"/>
  <c r="F4912" i="12"/>
  <c r="F4913" i="12"/>
  <c r="F4914" i="12"/>
  <c r="F4915" i="12"/>
  <c r="F4916" i="12"/>
  <c r="F4917" i="12"/>
  <c r="F4918" i="12"/>
  <c r="F4919" i="12"/>
  <c r="F4920" i="12"/>
  <c r="F4921" i="12"/>
  <c r="F4922" i="12"/>
  <c r="F4923" i="12"/>
  <c r="F4924" i="12"/>
  <c r="F4925" i="12"/>
  <c r="F4926" i="12"/>
  <c r="F4927" i="12"/>
  <c r="F4928" i="12"/>
  <c r="F4929" i="12"/>
  <c r="F4930" i="12"/>
  <c r="F4931" i="12"/>
  <c r="F4932" i="12"/>
  <c r="F4933" i="12"/>
  <c r="F4934" i="12"/>
  <c r="F4935" i="12"/>
  <c r="F4936" i="12"/>
  <c r="F4937" i="12"/>
  <c r="F4938" i="12"/>
  <c r="F4939" i="12"/>
  <c r="F4940" i="12"/>
  <c r="F4941" i="12"/>
  <c r="F4942" i="12"/>
  <c r="F4943" i="12"/>
  <c r="F4944" i="12"/>
  <c r="F4945" i="12"/>
  <c r="F4946" i="12"/>
  <c r="F4947" i="12"/>
  <c r="F4948" i="12"/>
  <c r="F4949" i="12"/>
  <c r="F4950" i="12"/>
  <c r="F4951" i="12"/>
  <c r="F4952" i="12"/>
  <c r="F4953" i="12"/>
  <c r="F4954" i="12"/>
  <c r="F4955" i="12"/>
  <c r="F4956" i="12"/>
  <c r="F4957" i="12"/>
  <c r="F4958" i="12"/>
  <c r="F4959" i="12"/>
  <c r="F4960" i="12"/>
  <c r="F4961" i="12"/>
  <c r="F4962" i="12"/>
  <c r="F4963" i="12"/>
  <c r="F4964" i="12"/>
  <c r="F4965" i="12"/>
  <c r="F4966" i="12"/>
  <c r="F4967" i="12"/>
  <c r="F4968" i="12"/>
  <c r="F4969" i="12"/>
  <c r="F4970" i="12"/>
  <c r="F4971" i="12"/>
  <c r="F4972" i="12"/>
  <c r="F4973" i="12"/>
  <c r="F4974" i="12"/>
  <c r="F4975" i="12"/>
  <c r="F4976" i="12"/>
  <c r="F4977" i="12"/>
  <c r="F4978" i="12"/>
  <c r="F4979" i="12"/>
  <c r="F4980" i="12"/>
  <c r="F4981" i="12"/>
  <c r="F4982" i="12"/>
  <c r="F4983" i="12"/>
  <c r="F4984" i="12"/>
  <c r="F4985" i="12"/>
  <c r="F4986" i="12"/>
  <c r="F4987" i="12"/>
  <c r="F4988" i="12"/>
  <c r="F4989" i="12"/>
  <c r="F4990" i="12"/>
  <c r="F4991" i="12"/>
  <c r="F4992" i="12"/>
  <c r="F4993" i="12"/>
  <c r="F4994" i="12"/>
  <c r="F4995" i="12"/>
  <c r="F4996" i="12"/>
  <c r="F4997" i="12"/>
  <c r="F4998" i="12"/>
  <c r="F4999" i="12"/>
  <c r="F5000" i="12"/>
  <c r="F5001" i="12"/>
  <c r="F5002" i="12"/>
  <c r="F5003" i="12"/>
  <c r="F5004" i="12"/>
  <c r="F5005" i="12"/>
  <c r="F5006" i="12"/>
  <c r="F5007" i="12"/>
  <c r="F5008" i="12"/>
  <c r="F5009" i="12"/>
  <c r="F5010" i="12"/>
  <c r="F5011" i="12"/>
  <c r="F5012" i="12"/>
  <c r="F5013" i="12"/>
  <c r="F5014" i="12"/>
  <c r="F5015" i="12"/>
  <c r="F5016" i="12"/>
  <c r="F5017" i="12"/>
  <c r="F5018" i="12"/>
  <c r="F5019" i="12"/>
  <c r="F5020" i="12"/>
  <c r="F5021" i="12"/>
  <c r="F5022" i="12"/>
  <c r="F5023" i="12"/>
  <c r="F5024" i="12"/>
  <c r="F5025" i="12"/>
  <c r="F5026" i="12"/>
  <c r="F5027" i="12"/>
  <c r="F5028" i="12"/>
  <c r="F5029" i="12"/>
  <c r="F5030" i="12"/>
  <c r="F5031" i="12"/>
  <c r="F5032" i="12"/>
  <c r="F5033" i="12"/>
  <c r="F5034" i="12"/>
  <c r="F5035" i="12"/>
  <c r="F5036" i="12"/>
  <c r="F5037" i="12"/>
  <c r="F5038" i="12"/>
  <c r="F5039" i="12"/>
  <c r="F5040" i="12"/>
  <c r="F5041" i="12"/>
  <c r="F5042" i="12"/>
  <c r="F5043" i="12"/>
  <c r="F5044" i="12"/>
  <c r="F5045" i="12"/>
  <c r="F5046" i="12"/>
  <c r="F5047" i="12"/>
  <c r="F5048" i="12"/>
  <c r="F5049" i="12"/>
  <c r="F5050" i="12"/>
  <c r="F5051" i="12"/>
  <c r="F5052" i="12"/>
  <c r="F5053" i="12"/>
  <c r="F5054" i="12"/>
  <c r="F5055" i="12"/>
  <c r="F5056" i="12"/>
  <c r="F5057" i="12"/>
  <c r="F5058" i="12"/>
  <c r="F5059" i="12"/>
  <c r="F5060" i="12"/>
  <c r="F5061" i="12"/>
  <c r="F5062" i="12"/>
  <c r="F5063" i="12"/>
  <c r="F5064" i="12"/>
  <c r="F5065" i="12"/>
  <c r="F5066" i="12"/>
  <c r="F5067" i="12"/>
  <c r="F5068" i="12"/>
  <c r="F5069" i="12"/>
  <c r="F5070" i="12"/>
  <c r="F5071" i="12"/>
  <c r="F5072" i="12"/>
  <c r="F5073" i="12"/>
  <c r="F5074" i="12"/>
  <c r="F5075" i="12"/>
  <c r="F5076" i="12"/>
  <c r="F5077" i="12"/>
  <c r="F5078" i="12"/>
  <c r="F5079" i="12"/>
  <c r="F5080" i="12"/>
  <c r="F5081" i="12"/>
  <c r="F5082" i="12"/>
  <c r="F5083" i="12"/>
  <c r="F5084" i="12"/>
  <c r="F5085" i="12"/>
  <c r="F5086" i="12"/>
  <c r="F5087" i="12"/>
  <c r="F5088" i="12"/>
  <c r="F5089" i="12"/>
  <c r="F5090" i="12"/>
  <c r="F5091" i="12"/>
  <c r="F5092" i="12"/>
  <c r="F5093" i="12"/>
  <c r="F5094" i="12"/>
  <c r="F5095" i="12"/>
  <c r="F5096" i="12"/>
  <c r="F5097" i="12"/>
  <c r="F5098" i="12"/>
  <c r="F5099" i="12"/>
  <c r="F5100" i="12"/>
  <c r="F5101" i="12"/>
  <c r="F5102" i="12"/>
  <c r="F5103" i="12"/>
  <c r="F5104" i="12"/>
  <c r="F5105" i="12"/>
  <c r="F5106" i="12"/>
  <c r="F5107" i="12"/>
  <c r="F5108" i="12"/>
  <c r="F5109" i="12"/>
  <c r="F5110" i="12"/>
  <c r="F5111" i="12"/>
  <c r="F5112" i="12"/>
  <c r="F5113" i="12"/>
  <c r="F5114" i="12"/>
  <c r="F5115" i="12"/>
  <c r="F5116" i="12"/>
  <c r="F5117" i="12"/>
  <c r="F5118" i="12"/>
  <c r="F5119" i="12"/>
  <c r="F5120" i="12"/>
  <c r="F5121" i="12"/>
  <c r="F5122" i="12"/>
  <c r="F5123" i="12"/>
  <c r="F5124" i="12"/>
  <c r="F5125" i="12"/>
  <c r="F5126" i="12"/>
  <c r="F5127" i="12"/>
  <c r="F5128" i="12"/>
  <c r="F5129" i="12"/>
  <c r="F5130" i="12"/>
  <c r="F5131" i="12"/>
  <c r="F5132" i="12"/>
  <c r="F5133" i="12"/>
  <c r="F5134" i="12"/>
  <c r="F5135" i="12"/>
  <c r="F5136" i="12"/>
  <c r="F5137" i="12"/>
  <c r="F5138" i="12"/>
  <c r="F5139" i="12"/>
  <c r="F5140" i="12"/>
  <c r="F5141" i="12"/>
  <c r="F5142" i="12"/>
  <c r="F5143" i="12"/>
  <c r="F5144" i="12"/>
  <c r="F5145" i="12"/>
  <c r="F5146" i="12"/>
  <c r="F5147" i="12"/>
  <c r="F5148" i="12"/>
  <c r="F5149" i="12"/>
  <c r="F5150" i="12"/>
  <c r="F5151" i="12"/>
  <c r="F5152" i="12"/>
  <c r="F5153" i="12"/>
  <c r="F5154" i="12"/>
  <c r="F5155" i="12"/>
  <c r="F5156" i="12"/>
  <c r="F5157" i="12"/>
  <c r="F5158" i="12"/>
  <c r="F5159" i="12"/>
  <c r="F5160" i="12"/>
  <c r="F5161" i="12"/>
  <c r="F5162" i="12"/>
  <c r="F5163" i="12"/>
  <c r="F5164" i="12"/>
  <c r="F5165" i="12"/>
  <c r="F5166" i="12"/>
  <c r="F5167" i="12"/>
  <c r="F5168" i="12"/>
  <c r="F5169" i="12"/>
  <c r="F5170" i="12"/>
  <c r="F5171" i="12"/>
  <c r="F5172" i="12"/>
  <c r="F5173" i="12"/>
  <c r="F5174" i="12"/>
  <c r="F5175" i="12"/>
  <c r="F5176" i="12"/>
  <c r="F5177" i="12"/>
  <c r="F5178" i="12"/>
  <c r="F5179" i="12"/>
  <c r="F5180" i="12"/>
  <c r="F5181" i="12"/>
  <c r="F5182" i="12"/>
  <c r="F5183" i="12"/>
  <c r="F5184" i="12"/>
  <c r="F5185" i="12"/>
  <c r="F5186" i="12"/>
  <c r="F5187" i="12"/>
  <c r="F5188" i="12"/>
  <c r="F5189" i="12"/>
  <c r="F5190" i="12"/>
  <c r="F5191" i="12"/>
  <c r="F5192" i="12"/>
  <c r="F5193" i="12"/>
  <c r="F5194" i="12"/>
  <c r="F5195" i="12"/>
  <c r="F5196" i="12"/>
  <c r="F5197" i="12"/>
  <c r="F5198" i="12"/>
  <c r="F5199" i="12"/>
  <c r="F5200" i="12"/>
  <c r="F5201" i="12"/>
  <c r="F5202" i="12"/>
  <c r="F5203" i="12"/>
  <c r="F5204" i="12"/>
  <c r="F5205" i="12"/>
  <c r="F5206" i="12"/>
  <c r="F5207" i="12"/>
  <c r="F5208" i="12"/>
  <c r="F5209" i="12"/>
  <c r="F5210" i="12"/>
  <c r="F5211" i="12"/>
  <c r="F5212" i="12"/>
  <c r="F5213" i="12"/>
  <c r="F5214" i="12"/>
  <c r="F5215" i="12"/>
  <c r="F5216" i="12"/>
  <c r="F5217" i="12"/>
  <c r="F5218" i="12"/>
  <c r="F5219" i="12"/>
  <c r="F5220" i="12"/>
  <c r="F5221" i="12"/>
  <c r="F5222" i="12"/>
  <c r="F5223" i="12"/>
  <c r="F5224" i="12"/>
  <c r="F5225" i="12"/>
  <c r="F5226" i="12"/>
  <c r="F5227" i="12"/>
  <c r="F5228" i="12"/>
  <c r="F5229" i="12"/>
  <c r="F5230" i="12"/>
  <c r="F5231" i="12"/>
  <c r="F5232" i="12"/>
  <c r="F5233" i="12"/>
  <c r="F5234" i="12"/>
  <c r="F5235" i="12"/>
  <c r="F5236" i="12"/>
  <c r="F5237" i="12"/>
  <c r="F5238" i="12"/>
  <c r="F5239" i="12"/>
  <c r="F5240" i="12"/>
  <c r="F5241" i="12"/>
  <c r="F5242" i="12"/>
  <c r="F5243" i="12"/>
  <c r="F5244" i="12"/>
  <c r="F5245" i="12"/>
  <c r="F5246" i="12"/>
  <c r="F5247" i="12"/>
  <c r="F5248" i="12"/>
  <c r="F5249" i="12"/>
  <c r="F5250" i="12"/>
  <c r="F5251" i="12"/>
  <c r="F5252" i="12"/>
  <c r="F5253" i="12"/>
  <c r="F5254" i="12"/>
  <c r="F5255" i="12"/>
  <c r="F5256" i="12"/>
  <c r="F5257" i="12"/>
  <c r="F5258" i="12"/>
  <c r="F5259" i="12"/>
  <c r="F5260" i="12"/>
  <c r="F5261" i="12"/>
  <c r="F5262" i="12"/>
  <c r="F5263" i="12"/>
  <c r="F5264" i="12"/>
  <c r="F5265" i="12"/>
  <c r="F5266" i="12"/>
  <c r="F5267" i="12"/>
  <c r="F5268" i="12"/>
  <c r="F5269" i="12"/>
  <c r="F5270" i="12"/>
  <c r="F5271" i="12"/>
  <c r="F5272" i="12"/>
  <c r="F5273" i="12"/>
  <c r="F5274" i="12"/>
  <c r="F5275" i="12"/>
  <c r="F5276" i="12"/>
  <c r="F5277" i="12"/>
  <c r="F5278" i="12"/>
  <c r="F5279" i="12"/>
  <c r="F5280" i="12"/>
  <c r="F5281" i="12"/>
  <c r="F5282" i="12"/>
  <c r="F5283" i="12"/>
  <c r="F5284" i="12"/>
  <c r="F5285" i="12"/>
  <c r="F5286" i="12"/>
  <c r="F5287" i="12"/>
  <c r="F5288" i="12"/>
  <c r="F5289" i="12"/>
  <c r="F5290" i="12"/>
  <c r="F5291" i="12"/>
  <c r="F5292" i="12"/>
  <c r="F5293" i="12"/>
  <c r="F5294" i="12"/>
  <c r="F5295" i="12"/>
  <c r="F5296" i="12"/>
  <c r="F5297" i="12"/>
  <c r="F5298" i="12"/>
  <c r="F5299" i="12"/>
  <c r="F5300" i="12"/>
  <c r="F5301" i="12"/>
  <c r="F5302" i="12"/>
  <c r="F5303" i="12"/>
  <c r="F5304" i="12"/>
  <c r="F5305" i="12"/>
  <c r="F5306" i="12"/>
  <c r="F5307" i="12"/>
  <c r="F5308" i="12"/>
  <c r="F5309" i="12"/>
  <c r="F5310" i="12"/>
  <c r="F5311" i="12"/>
  <c r="F5312" i="12"/>
  <c r="F5313" i="12"/>
  <c r="F5314" i="12"/>
  <c r="F5315" i="12"/>
  <c r="F5316" i="12"/>
  <c r="F5317" i="12"/>
  <c r="F5318" i="12"/>
  <c r="F5319" i="12"/>
  <c r="F5320" i="12"/>
  <c r="F5321" i="12"/>
  <c r="F5322" i="12"/>
  <c r="F5323" i="12"/>
  <c r="F5324" i="12"/>
  <c r="F5325" i="12"/>
  <c r="F5326" i="12"/>
  <c r="F5327" i="12"/>
  <c r="F5328" i="12"/>
  <c r="F5329" i="12"/>
  <c r="F5330" i="12"/>
  <c r="F5331" i="12"/>
  <c r="F5332" i="12"/>
  <c r="F5333" i="12"/>
  <c r="F5334" i="12"/>
  <c r="F5335" i="12"/>
  <c r="F5336" i="12"/>
  <c r="F5337" i="12"/>
  <c r="F5338" i="12"/>
  <c r="F5339" i="12"/>
  <c r="F5340" i="12"/>
  <c r="F5341" i="12"/>
  <c r="F5342" i="12"/>
  <c r="F5343" i="12"/>
  <c r="F5344" i="12"/>
  <c r="F5345" i="12"/>
  <c r="F5346" i="12"/>
  <c r="F5347" i="12"/>
  <c r="F5348" i="12"/>
  <c r="F5349" i="12"/>
  <c r="F5350" i="12"/>
  <c r="F5351" i="12"/>
  <c r="F5352" i="12"/>
  <c r="F5353" i="12"/>
  <c r="F5354" i="12"/>
  <c r="F5355" i="12"/>
  <c r="F5356" i="12"/>
  <c r="F5357" i="12"/>
  <c r="F5358" i="12"/>
  <c r="F5359" i="12"/>
  <c r="F5360" i="12"/>
  <c r="F5361" i="12"/>
  <c r="F5362" i="12"/>
  <c r="F5363" i="12"/>
  <c r="F5364" i="12"/>
  <c r="F5365" i="12"/>
  <c r="F5366" i="12"/>
  <c r="F5367" i="12"/>
  <c r="F5368" i="12"/>
  <c r="F5369" i="12"/>
  <c r="F5370" i="12"/>
  <c r="F5371" i="12"/>
  <c r="F5372" i="12"/>
  <c r="F5373" i="12"/>
  <c r="F5374" i="12"/>
  <c r="F5375" i="12"/>
  <c r="F5376" i="12"/>
  <c r="F5377" i="12"/>
  <c r="F5378" i="12"/>
  <c r="F5379" i="12"/>
  <c r="F5380" i="12"/>
  <c r="F5381" i="12"/>
  <c r="F5382" i="12"/>
  <c r="F5383" i="12"/>
  <c r="F5384" i="12"/>
  <c r="F5385" i="12"/>
  <c r="F5386" i="12"/>
  <c r="F5387" i="12"/>
  <c r="F5388" i="12"/>
  <c r="F5389" i="12"/>
  <c r="F5390" i="12"/>
  <c r="F5391" i="12"/>
  <c r="F5392" i="12"/>
  <c r="F5393" i="12"/>
  <c r="F5394" i="12"/>
  <c r="F5395" i="12"/>
  <c r="F5396" i="12"/>
  <c r="F5397" i="12"/>
  <c r="F5398" i="12"/>
  <c r="F5399" i="12"/>
  <c r="F5400" i="12"/>
  <c r="F5401" i="12"/>
  <c r="F5402" i="12"/>
  <c r="F5403" i="12"/>
  <c r="F5404" i="12"/>
  <c r="F5405" i="12"/>
  <c r="F5406" i="12"/>
  <c r="F5407" i="12"/>
  <c r="F5408" i="12"/>
  <c r="F5409" i="12"/>
  <c r="F5410" i="12"/>
  <c r="F5411" i="12"/>
  <c r="F5412" i="12"/>
  <c r="F5413" i="12"/>
  <c r="F5414" i="12"/>
  <c r="F5415" i="12"/>
  <c r="F5416" i="12"/>
  <c r="F5417" i="12"/>
  <c r="F5418" i="12"/>
  <c r="F5419" i="12"/>
  <c r="F5420" i="12"/>
  <c r="F5421" i="12"/>
  <c r="F5422" i="12"/>
  <c r="F5423" i="12"/>
  <c r="F5424" i="12"/>
  <c r="F5425" i="12"/>
  <c r="F5426" i="12"/>
  <c r="F5427" i="12"/>
  <c r="F5428" i="12"/>
  <c r="F5429" i="12"/>
  <c r="F5430" i="12"/>
  <c r="F5431" i="12"/>
  <c r="F5432" i="12"/>
  <c r="F5433" i="12"/>
  <c r="F5434" i="12"/>
  <c r="F5435" i="12"/>
  <c r="F5436" i="12"/>
  <c r="F5437" i="12"/>
  <c r="F5438" i="12"/>
  <c r="F5439" i="12"/>
  <c r="F5440" i="12"/>
  <c r="F5441" i="12"/>
  <c r="F5442" i="12"/>
  <c r="F5443" i="12"/>
  <c r="F5444" i="12"/>
  <c r="F5445" i="12"/>
  <c r="F5446" i="12"/>
  <c r="F5447" i="12"/>
  <c r="F5448" i="12"/>
  <c r="F5449" i="12"/>
  <c r="F5450" i="12"/>
  <c r="F5451" i="12"/>
  <c r="F5452" i="12"/>
  <c r="F5453" i="12"/>
  <c r="F5454" i="12"/>
  <c r="F5455" i="12"/>
  <c r="F5456" i="12"/>
  <c r="F5457" i="12"/>
  <c r="F5458" i="12"/>
  <c r="F5459" i="12"/>
  <c r="F5460" i="12"/>
  <c r="F5461" i="12"/>
  <c r="F5462" i="12"/>
  <c r="F5463" i="12"/>
  <c r="F5464" i="12"/>
  <c r="F5465" i="12"/>
  <c r="F5466" i="12"/>
  <c r="F5467" i="12"/>
  <c r="F5468" i="12"/>
  <c r="F5469" i="12"/>
  <c r="F5470" i="12"/>
  <c r="F5471" i="12"/>
  <c r="F5472" i="12"/>
  <c r="F5473" i="12"/>
  <c r="F5474" i="12"/>
  <c r="F5475" i="12"/>
  <c r="F5476" i="12"/>
  <c r="F5477" i="12"/>
  <c r="F5478" i="12"/>
  <c r="F5479" i="12"/>
  <c r="F5480" i="12"/>
  <c r="F5481" i="12"/>
  <c r="F5482" i="12"/>
  <c r="F5483" i="12"/>
  <c r="F5484" i="12"/>
  <c r="F5485" i="12"/>
  <c r="F5486" i="12"/>
  <c r="F5487" i="12"/>
  <c r="F5488" i="12"/>
  <c r="F5489" i="12"/>
  <c r="F5490" i="12"/>
  <c r="F5491" i="12"/>
  <c r="F5492" i="12"/>
  <c r="F5493" i="12"/>
  <c r="F5494" i="12"/>
  <c r="F5495" i="12"/>
  <c r="F5496" i="12"/>
  <c r="F5497" i="12"/>
  <c r="F5498" i="12"/>
  <c r="F5499" i="12"/>
  <c r="F5500" i="12"/>
  <c r="F5501" i="12"/>
  <c r="F5502" i="12"/>
  <c r="F5503" i="12"/>
  <c r="F5504" i="12"/>
  <c r="F5505" i="12"/>
  <c r="F5506" i="12"/>
  <c r="F5507" i="12"/>
  <c r="F5508" i="12"/>
  <c r="F5509" i="12"/>
  <c r="F5510" i="12"/>
  <c r="F5511" i="12"/>
  <c r="F5512" i="12"/>
  <c r="F5513" i="12"/>
  <c r="F5514" i="12"/>
  <c r="F5515" i="12"/>
  <c r="F5516" i="12"/>
  <c r="F5517" i="12"/>
  <c r="F5518" i="12"/>
  <c r="F5519" i="12"/>
  <c r="F5520" i="12"/>
  <c r="F5521" i="12"/>
  <c r="F5522" i="12"/>
  <c r="F5523" i="12"/>
  <c r="F5524" i="12"/>
  <c r="F5525" i="12"/>
  <c r="F5526" i="12"/>
  <c r="F5527" i="12"/>
  <c r="F5528" i="12"/>
  <c r="F5529" i="12"/>
  <c r="F5530" i="12"/>
  <c r="F5531" i="12"/>
  <c r="F5532" i="12"/>
  <c r="F5533" i="12"/>
  <c r="F5534" i="12"/>
  <c r="F5535" i="12"/>
  <c r="F5536" i="12"/>
  <c r="F5537" i="12"/>
  <c r="F5538" i="12"/>
  <c r="F5539" i="12"/>
  <c r="F5540" i="12"/>
  <c r="F5541" i="12"/>
  <c r="F5542" i="12"/>
  <c r="F5543" i="12"/>
  <c r="F5544" i="12"/>
  <c r="F5545" i="12"/>
  <c r="F5546" i="12"/>
  <c r="F5547" i="12"/>
  <c r="F5548" i="12"/>
  <c r="F5549" i="12"/>
  <c r="F5550" i="12"/>
  <c r="F5551" i="12"/>
  <c r="F5552" i="12"/>
  <c r="F5553" i="12"/>
  <c r="F5554" i="12"/>
  <c r="F5555" i="12"/>
  <c r="F5556" i="12"/>
  <c r="F5557" i="12"/>
  <c r="F5558" i="12"/>
  <c r="F5559" i="12"/>
  <c r="F5560" i="12"/>
  <c r="F5561" i="12"/>
  <c r="F5562" i="12"/>
  <c r="F5563" i="12"/>
  <c r="F5564" i="12"/>
  <c r="F5565" i="12"/>
  <c r="F5566" i="12"/>
  <c r="F5567" i="12"/>
  <c r="F5568" i="12"/>
  <c r="F5569" i="12"/>
  <c r="F5570" i="12"/>
  <c r="F5571" i="12"/>
  <c r="F5572" i="12"/>
  <c r="F5573" i="12"/>
  <c r="F5574" i="12"/>
  <c r="F5575" i="12"/>
  <c r="F5576" i="12"/>
  <c r="F5577" i="12"/>
  <c r="F5578" i="12"/>
  <c r="F5579" i="12"/>
  <c r="F5580" i="12"/>
  <c r="F5581" i="12"/>
  <c r="F5582" i="12"/>
  <c r="F5583" i="12"/>
  <c r="F5584" i="12"/>
  <c r="F5585" i="12"/>
  <c r="F5586" i="12"/>
  <c r="F5587" i="12"/>
  <c r="F5588" i="12"/>
  <c r="F5589" i="12"/>
  <c r="F5590" i="12"/>
  <c r="F5591" i="12"/>
  <c r="F5592" i="12"/>
  <c r="F5593" i="12"/>
  <c r="F5594" i="12"/>
  <c r="F5595" i="12"/>
  <c r="F5596" i="12"/>
  <c r="F5597" i="12"/>
  <c r="F5598" i="12"/>
  <c r="F5599" i="12"/>
  <c r="F5600" i="12"/>
  <c r="F5601" i="12"/>
  <c r="F5602" i="12"/>
  <c r="F5603" i="12"/>
  <c r="F5604" i="12"/>
  <c r="F5605" i="12"/>
  <c r="F5606" i="12"/>
  <c r="F5607" i="12"/>
  <c r="F5608" i="12"/>
  <c r="F5609" i="12"/>
  <c r="F5610" i="12"/>
  <c r="F5611" i="12"/>
  <c r="F5612" i="12"/>
  <c r="F5613" i="12"/>
  <c r="F5614" i="12"/>
  <c r="F5615" i="12"/>
  <c r="F5616" i="12"/>
  <c r="F5617" i="12"/>
  <c r="F5618" i="12"/>
  <c r="F5619" i="12"/>
  <c r="F5620" i="12"/>
  <c r="F5621" i="12"/>
  <c r="F5622" i="12"/>
  <c r="F5623" i="12"/>
  <c r="F5624" i="12"/>
  <c r="F5625" i="12"/>
  <c r="F5626" i="12"/>
  <c r="F5627" i="12"/>
  <c r="F5628" i="12"/>
  <c r="F5629" i="12"/>
  <c r="F5630" i="12"/>
  <c r="F5631" i="12"/>
  <c r="F5632" i="12"/>
  <c r="F5633" i="12"/>
  <c r="F5634" i="12"/>
  <c r="F5635" i="12"/>
  <c r="F5636" i="12"/>
  <c r="F5637" i="12"/>
  <c r="F5638" i="12"/>
  <c r="F5639" i="12"/>
  <c r="F5640" i="12"/>
  <c r="F5641" i="12"/>
  <c r="F5642" i="12"/>
  <c r="F5643" i="12"/>
  <c r="F5644" i="12"/>
  <c r="F5645" i="12"/>
  <c r="F5646" i="12"/>
  <c r="F5647" i="12"/>
  <c r="F5648" i="12"/>
  <c r="F5649" i="12"/>
  <c r="F5650" i="12"/>
  <c r="F5651" i="12"/>
  <c r="F5652" i="12"/>
  <c r="F5653" i="12"/>
  <c r="F5654" i="12"/>
  <c r="F5655" i="12"/>
  <c r="F5656" i="12"/>
  <c r="F5657" i="12"/>
  <c r="F5658" i="12"/>
  <c r="F5659" i="12"/>
  <c r="F5660" i="12"/>
  <c r="F5661" i="12"/>
  <c r="F5662" i="12"/>
  <c r="F5663" i="12"/>
  <c r="F5664" i="12"/>
  <c r="F5665" i="12"/>
  <c r="F5666" i="12"/>
  <c r="F5667" i="12"/>
  <c r="F5668" i="12"/>
  <c r="F5669" i="12"/>
  <c r="F5670" i="12"/>
  <c r="F5671" i="12"/>
  <c r="F5672" i="12"/>
  <c r="F5673" i="12"/>
  <c r="F5674" i="12"/>
  <c r="F5675" i="12"/>
  <c r="F5676" i="12"/>
  <c r="F5677" i="12"/>
  <c r="F5678" i="12"/>
  <c r="F5679" i="12"/>
  <c r="F5680" i="12"/>
  <c r="F5681" i="12"/>
  <c r="F5682" i="12"/>
  <c r="F5683" i="12"/>
  <c r="F5684" i="12"/>
  <c r="F5685" i="12"/>
  <c r="F5686" i="12"/>
  <c r="F5687" i="12"/>
  <c r="F5688" i="12"/>
  <c r="F5689" i="12"/>
  <c r="F5690" i="12"/>
  <c r="F5691" i="12"/>
  <c r="F5692" i="12"/>
  <c r="F5693" i="12"/>
  <c r="F5694" i="12"/>
  <c r="F5695" i="12"/>
  <c r="F5696" i="12"/>
  <c r="F5697" i="12"/>
  <c r="F5698" i="12"/>
  <c r="F5699" i="12"/>
  <c r="F5700" i="12"/>
  <c r="F5701" i="12"/>
  <c r="F5702" i="12"/>
  <c r="F5703" i="12"/>
  <c r="F5704" i="12"/>
  <c r="F5705" i="12"/>
  <c r="F5706" i="12"/>
  <c r="F5707" i="12"/>
  <c r="F5708" i="12"/>
  <c r="F5709" i="12"/>
  <c r="F5710" i="12"/>
  <c r="F5711" i="12"/>
  <c r="F5712" i="12"/>
  <c r="F5713" i="12"/>
  <c r="F5714" i="12"/>
  <c r="F5715" i="12"/>
  <c r="F5716" i="12"/>
  <c r="F5717" i="12"/>
  <c r="F5718" i="12"/>
  <c r="F5719" i="12"/>
  <c r="F5720" i="12"/>
  <c r="F5721" i="12"/>
  <c r="F5722" i="12"/>
  <c r="F5723" i="12"/>
  <c r="F5724" i="12"/>
  <c r="F5725" i="12"/>
  <c r="F5726" i="12"/>
  <c r="F5727" i="12"/>
  <c r="F5728" i="12"/>
  <c r="F5729" i="12"/>
  <c r="F5730" i="12"/>
  <c r="F5731" i="12"/>
  <c r="F5732" i="12"/>
  <c r="F5733" i="12"/>
  <c r="F5734" i="12"/>
  <c r="F5735" i="12"/>
  <c r="F5736" i="12"/>
  <c r="F5737" i="12"/>
  <c r="F5738" i="12"/>
  <c r="F5739" i="12"/>
  <c r="F5740" i="12"/>
  <c r="F5741" i="12"/>
  <c r="F5742" i="12"/>
  <c r="F5743" i="12"/>
  <c r="F5744" i="12"/>
  <c r="F5745" i="12"/>
  <c r="F5746" i="12"/>
  <c r="F5747" i="12"/>
  <c r="F5748" i="12"/>
  <c r="F5749" i="12"/>
  <c r="F5750" i="12"/>
  <c r="F5751" i="12"/>
  <c r="F5752" i="12"/>
  <c r="F5753" i="12"/>
  <c r="F5754" i="12"/>
  <c r="F5755" i="12"/>
  <c r="F5756" i="12"/>
  <c r="F5757" i="12"/>
  <c r="F5758" i="12"/>
  <c r="F5759" i="12"/>
  <c r="F5760" i="12"/>
  <c r="F5761" i="12"/>
  <c r="F5762" i="12"/>
  <c r="F5763" i="12"/>
  <c r="F5764" i="12"/>
  <c r="F5765" i="12"/>
  <c r="F5766" i="12"/>
  <c r="F5767" i="12"/>
  <c r="F5768" i="12"/>
  <c r="F5769" i="12"/>
  <c r="F5770" i="12"/>
  <c r="F5771" i="12"/>
  <c r="F5772" i="12"/>
  <c r="F5773" i="12"/>
  <c r="F5774" i="12"/>
  <c r="F5775" i="12"/>
  <c r="F5776" i="12"/>
  <c r="F5777" i="12"/>
  <c r="F5778" i="12"/>
  <c r="F5779" i="12"/>
  <c r="F5780" i="12"/>
  <c r="F5781" i="12"/>
  <c r="F5782" i="12"/>
  <c r="F5783" i="12"/>
  <c r="F5784" i="12"/>
  <c r="F5785" i="12"/>
  <c r="F5786" i="12"/>
  <c r="F5787" i="12"/>
  <c r="F5788" i="12"/>
  <c r="F5789" i="12"/>
  <c r="F5790" i="12"/>
  <c r="F5791" i="12"/>
  <c r="F5792" i="12"/>
  <c r="F5793" i="12"/>
  <c r="F5794" i="12"/>
  <c r="F5795" i="12"/>
  <c r="F5796" i="12"/>
  <c r="F5797" i="12"/>
  <c r="F5798" i="12"/>
  <c r="F5799" i="12"/>
  <c r="F5800" i="12"/>
  <c r="F5801" i="12"/>
  <c r="F5802" i="12"/>
  <c r="F5803" i="12"/>
  <c r="F5804" i="12"/>
  <c r="F5805" i="12"/>
  <c r="F5806" i="12"/>
  <c r="F5807" i="12"/>
  <c r="F5808" i="12"/>
  <c r="F5809" i="12"/>
  <c r="F5810" i="12"/>
  <c r="F5811" i="12"/>
  <c r="F5812" i="12"/>
  <c r="F5813" i="12"/>
  <c r="F5814" i="12"/>
  <c r="F5815" i="12"/>
  <c r="F5816" i="12"/>
  <c r="F5817" i="12"/>
  <c r="F5818" i="12"/>
  <c r="F5819" i="12"/>
  <c r="F5820" i="12"/>
  <c r="F5821" i="12"/>
  <c r="F5822" i="12"/>
  <c r="F5823" i="12"/>
  <c r="F5824" i="12"/>
  <c r="F5825" i="12"/>
  <c r="F5826" i="12"/>
  <c r="F5827" i="12"/>
  <c r="F5828" i="12"/>
  <c r="F5829" i="12"/>
  <c r="F5830" i="12"/>
  <c r="F5831" i="12"/>
  <c r="F5832" i="12"/>
  <c r="F5833" i="12"/>
  <c r="F5834" i="12"/>
  <c r="F5835" i="12"/>
  <c r="F5836" i="12"/>
  <c r="F5837" i="12"/>
  <c r="F5838" i="12"/>
  <c r="F5839" i="12"/>
  <c r="F5840" i="12"/>
  <c r="F5841" i="12"/>
  <c r="F5842" i="12"/>
  <c r="F5843" i="12"/>
  <c r="F5844" i="12"/>
  <c r="F5845" i="12"/>
  <c r="F5846" i="12"/>
  <c r="F5847" i="12"/>
  <c r="F5848" i="12"/>
  <c r="F5849" i="12"/>
  <c r="F5850" i="12"/>
  <c r="F5851" i="12"/>
  <c r="F5852" i="12"/>
  <c r="F5853" i="12"/>
  <c r="F5854" i="12"/>
  <c r="F5855" i="12"/>
  <c r="F5856" i="12"/>
  <c r="F5857" i="12"/>
  <c r="F5858" i="12"/>
  <c r="F5859" i="12"/>
  <c r="F5860" i="12"/>
  <c r="F5861" i="12"/>
  <c r="F5862" i="12"/>
  <c r="F5863" i="12"/>
  <c r="F5864" i="12"/>
  <c r="F5865" i="12"/>
  <c r="F5866" i="12"/>
  <c r="F5867" i="12"/>
  <c r="F5868" i="12"/>
  <c r="F5869" i="12"/>
  <c r="F5870" i="12"/>
  <c r="F5871" i="12"/>
  <c r="F5872" i="12"/>
  <c r="F5873" i="12"/>
  <c r="F5874" i="12"/>
  <c r="F5875" i="12"/>
  <c r="F5876" i="12"/>
  <c r="F5877" i="12"/>
  <c r="F5878" i="12"/>
  <c r="F5879" i="12"/>
  <c r="F5880" i="12"/>
  <c r="F5881" i="12"/>
  <c r="F5882" i="12"/>
  <c r="F5883" i="12"/>
  <c r="F5884" i="12"/>
  <c r="F5885" i="12"/>
  <c r="F5886" i="12"/>
  <c r="F5887" i="12"/>
  <c r="F5888" i="12"/>
  <c r="F5889" i="12"/>
  <c r="F5890" i="12"/>
  <c r="F5891" i="12"/>
  <c r="F5892" i="12"/>
  <c r="F5893" i="12"/>
  <c r="F5894" i="12"/>
  <c r="F5895" i="12"/>
  <c r="F5896" i="12"/>
  <c r="F5897" i="12"/>
  <c r="F5898" i="12"/>
  <c r="F5899" i="12"/>
  <c r="F5900" i="12"/>
  <c r="F5901" i="12"/>
  <c r="F5902" i="12"/>
  <c r="F5903" i="12"/>
  <c r="F5904" i="12"/>
  <c r="F5905" i="12"/>
  <c r="F5906" i="12"/>
  <c r="F5907" i="12"/>
  <c r="F5908" i="12"/>
  <c r="F5909" i="12"/>
  <c r="F5910" i="12"/>
  <c r="F5911" i="12"/>
  <c r="F5912" i="12"/>
  <c r="F5913" i="12"/>
  <c r="F5914" i="12"/>
  <c r="F5915" i="12"/>
  <c r="F5916" i="12"/>
  <c r="F5917" i="12"/>
  <c r="F5918" i="12"/>
  <c r="F5919" i="12"/>
  <c r="F5920" i="12"/>
  <c r="F5921" i="12"/>
  <c r="F5922" i="12"/>
  <c r="F5923" i="12"/>
  <c r="F5924" i="12"/>
  <c r="F5925" i="12"/>
  <c r="F5926" i="12"/>
  <c r="F5927" i="12"/>
  <c r="F5928" i="12"/>
  <c r="F5929" i="12"/>
  <c r="F5930" i="12"/>
  <c r="F5931" i="12"/>
  <c r="F5932" i="12"/>
  <c r="F5933" i="12"/>
  <c r="F5934" i="12"/>
  <c r="F5935" i="12"/>
  <c r="F5936" i="12"/>
  <c r="F5937" i="12"/>
  <c r="F5938" i="12"/>
  <c r="F5939" i="12"/>
  <c r="F5940" i="12"/>
  <c r="F5941" i="12"/>
  <c r="F5942" i="12"/>
  <c r="F5943" i="12"/>
  <c r="F5944" i="12"/>
  <c r="F5945" i="12"/>
  <c r="F5946" i="12"/>
  <c r="F5947" i="12"/>
  <c r="F5948" i="12"/>
  <c r="F5949" i="12"/>
  <c r="F5950" i="12"/>
  <c r="F5951" i="12"/>
  <c r="F5952" i="12"/>
  <c r="F5953" i="12"/>
  <c r="F5954" i="12"/>
  <c r="F5955" i="12"/>
  <c r="F5956" i="12"/>
  <c r="F5957" i="12"/>
  <c r="F5958" i="12"/>
  <c r="F5959" i="12"/>
  <c r="F5960" i="12"/>
  <c r="F5961" i="12"/>
  <c r="F5962" i="12"/>
  <c r="F5963" i="12"/>
  <c r="F5964" i="12"/>
  <c r="F5965" i="12"/>
  <c r="F5966" i="12"/>
  <c r="F5967" i="12"/>
  <c r="F5968" i="12"/>
  <c r="F5969" i="12"/>
  <c r="F5970" i="12"/>
  <c r="F5971" i="12"/>
  <c r="F5972" i="12"/>
  <c r="F5973" i="12"/>
  <c r="F5974" i="12"/>
  <c r="F5975" i="12"/>
  <c r="F5976" i="12"/>
  <c r="F5977" i="12"/>
  <c r="F5978" i="12"/>
  <c r="F5979" i="12"/>
  <c r="F5980" i="12"/>
  <c r="F5981" i="12"/>
  <c r="F5982" i="12"/>
  <c r="F5983" i="12"/>
  <c r="F5984" i="12"/>
  <c r="F5985" i="12"/>
  <c r="F5986" i="12"/>
  <c r="F5987" i="12"/>
  <c r="F5988" i="12"/>
  <c r="F5989" i="12"/>
  <c r="F5990" i="12"/>
  <c r="F5991" i="12"/>
  <c r="F5992" i="12"/>
  <c r="F5993" i="12"/>
  <c r="F5994" i="12"/>
  <c r="F5995" i="12"/>
  <c r="F5996" i="12"/>
  <c r="F5997" i="12"/>
  <c r="F5998" i="12"/>
  <c r="F5999" i="12"/>
  <c r="F6000" i="12"/>
  <c r="F6001" i="12"/>
  <c r="F6002" i="12"/>
  <c r="F6003" i="12"/>
  <c r="F6004" i="12"/>
  <c r="F6005" i="12"/>
  <c r="F6006" i="12"/>
  <c r="F6007" i="12"/>
  <c r="F6008" i="12"/>
  <c r="F6009" i="12"/>
  <c r="F6010" i="12"/>
  <c r="F6011" i="12"/>
  <c r="F6012" i="12"/>
  <c r="F6013" i="12"/>
  <c r="F6014" i="12"/>
  <c r="F6015" i="12"/>
  <c r="F6016" i="12"/>
  <c r="F6017" i="12"/>
  <c r="F6018" i="12"/>
  <c r="F6019" i="12"/>
  <c r="F6020" i="12"/>
  <c r="F6021" i="12"/>
  <c r="F6022" i="12"/>
  <c r="F6023" i="12"/>
  <c r="F6024" i="12"/>
  <c r="F6025" i="12"/>
  <c r="F6026" i="12"/>
  <c r="F6027" i="12"/>
  <c r="F6028" i="12"/>
  <c r="F6029" i="12"/>
  <c r="F6030" i="12"/>
  <c r="F6031" i="12"/>
  <c r="F6032" i="12"/>
  <c r="F6033" i="12"/>
  <c r="F6034" i="12"/>
  <c r="F6035" i="12"/>
  <c r="F6036" i="12"/>
  <c r="F6037" i="12"/>
  <c r="F6038" i="12"/>
  <c r="F6039" i="12"/>
  <c r="F6040" i="12"/>
  <c r="F6041" i="12"/>
  <c r="F6042" i="12"/>
  <c r="F6043" i="12"/>
  <c r="F6044" i="12"/>
  <c r="F6045" i="12"/>
  <c r="F6046" i="12"/>
  <c r="F6047" i="12"/>
  <c r="F6048" i="12"/>
  <c r="F6049" i="12"/>
  <c r="F6050" i="12"/>
  <c r="F6051" i="12"/>
  <c r="F6052" i="12"/>
  <c r="F6053" i="12"/>
  <c r="F6054" i="12"/>
  <c r="F6055" i="12"/>
  <c r="F6056" i="12"/>
  <c r="F6057" i="12"/>
  <c r="F6058" i="12"/>
  <c r="F6059" i="12"/>
  <c r="F6060" i="12"/>
  <c r="F6061" i="12"/>
  <c r="F6062" i="12"/>
  <c r="F6063" i="12"/>
  <c r="F6064" i="12"/>
  <c r="F6065" i="12"/>
  <c r="F6066" i="12"/>
  <c r="F6067" i="12"/>
  <c r="F6068" i="12"/>
  <c r="F6069" i="12"/>
  <c r="F6070" i="12"/>
  <c r="F6071" i="12"/>
  <c r="F6072" i="12"/>
  <c r="F6073" i="12"/>
  <c r="F6074" i="12"/>
  <c r="F6075" i="12"/>
  <c r="F6076" i="12"/>
  <c r="F6077" i="12"/>
  <c r="F6078" i="12"/>
  <c r="F6079" i="12"/>
  <c r="F6080" i="12"/>
  <c r="F6081" i="12"/>
  <c r="F6082" i="12"/>
  <c r="F6083" i="12"/>
  <c r="F6084" i="12"/>
  <c r="F6085" i="12"/>
  <c r="F6086" i="12"/>
  <c r="F6087" i="12"/>
  <c r="F6088" i="12"/>
  <c r="F6089" i="12"/>
  <c r="F6090" i="12"/>
  <c r="F6091" i="12"/>
  <c r="F6092" i="12"/>
  <c r="F6093" i="12"/>
  <c r="F6094" i="12"/>
  <c r="F6095" i="12"/>
  <c r="F6096" i="12"/>
  <c r="F6097" i="12"/>
  <c r="F6098" i="12"/>
  <c r="F6099" i="12"/>
  <c r="F6100" i="12"/>
  <c r="F6101" i="12"/>
  <c r="F6102" i="12"/>
  <c r="F6103" i="12"/>
  <c r="F6104" i="12"/>
  <c r="F6105" i="12"/>
  <c r="F6106" i="12"/>
  <c r="F6107" i="12"/>
  <c r="F6108" i="12"/>
  <c r="F6109" i="12"/>
  <c r="F6110" i="12"/>
  <c r="F6111" i="12"/>
  <c r="F6112" i="12"/>
  <c r="F6113" i="12"/>
  <c r="F6114" i="12"/>
  <c r="F6115" i="12"/>
  <c r="F6116" i="12"/>
  <c r="F6117" i="12"/>
  <c r="F6118" i="12"/>
  <c r="F6119" i="12"/>
  <c r="F6120" i="12"/>
  <c r="F6121" i="12"/>
  <c r="F6122" i="12"/>
  <c r="F6123" i="12"/>
  <c r="F6124" i="12"/>
  <c r="F6125" i="12"/>
  <c r="F6126" i="12"/>
  <c r="F6127" i="12"/>
  <c r="F6128" i="12"/>
  <c r="F6129" i="12"/>
  <c r="F6130" i="12"/>
  <c r="F6131" i="12"/>
  <c r="F6132" i="12"/>
  <c r="F6133" i="12"/>
  <c r="F6134" i="12"/>
  <c r="F6135" i="12"/>
  <c r="F6136" i="12"/>
  <c r="F6137" i="12"/>
  <c r="F6138" i="12"/>
  <c r="F6139" i="12"/>
  <c r="F6140" i="12"/>
  <c r="F6141" i="12"/>
  <c r="F6142" i="12"/>
  <c r="F6143" i="12"/>
  <c r="F6144" i="12"/>
  <c r="F6145" i="12"/>
  <c r="F6146" i="12"/>
  <c r="F6147" i="12"/>
  <c r="F6148" i="12"/>
  <c r="F6149" i="12"/>
  <c r="F6150" i="12"/>
  <c r="F6151" i="12"/>
  <c r="F6152" i="12"/>
  <c r="F6153" i="12"/>
  <c r="F6154" i="12"/>
  <c r="F6155" i="12"/>
  <c r="F6156" i="12"/>
  <c r="F6157" i="12"/>
  <c r="F6158" i="12"/>
  <c r="F6159" i="12"/>
  <c r="F6160" i="12"/>
  <c r="F6161" i="12"/>
  <c r="F6162" i="12"/>
  <c r="F6163" i="12"/>
  <c r="F6164" i="12"/>
  <c r="F6165" i="12"/>
  <c r="F6166" i="12"/>
  <c r="F6167" i="12"/>
  <c r="F6168" i="12"/>
  <c r="F6169" i="12"/>
  <c r="F6170" i="12"/>
  <c r="F6171" i="12"/>
  <c r="F6172" i="12"/>
  <c r="F6173" i="12"/>
  <c r="F6174" i="12"/>
  <c r="F6175" i="12"/>
  <c r="F6176" i="12"/>
  <c r="F6177" i="12"/>
  <c r="F6178" i="12"/>
  <c r="F6179" i="12"/>
  <c r="F6180" i="12"/>
  <c r="F6181" i="12"/>
  <c r="F6182" i="12"/>
  <c r="F6183" i="12"/>
  <c r="F6184" i="12"/>
  <c r="F6185" i="12"/>
  <c r="F6186" i="12"/>
  <c r="F6187" i="12"/>
  <c r="F6188" i="12"/>
  <c r="F6189" i="12"/>
  <c r="F6190" i="12"/>
  <c r="F6191" i="12"/>
  <c r="F6192" i="12"/>
  <c r="F6193" i="12"/>
  <c r="F6194" i="12"/>
  <c r="F6195" i="12"/>
  <c r="F6196" i="12"/>
  <c r="F6197" i="12"/>
  <c r="F6198" i="12"/>
  <c r="F6199" i="12"/>
  <c r="F6200" i="12"/>
  <c r="F6201" i="12"/>
  <c r="F6202" i="12"/>
  <c r="F6203" i="12"/>
  <c r="F6204" i="12"/>
  <c r="F6205" i="12"/>
  <c r="F6206" i="12"/>
  <c r="F6207" i="12"/>
  <c r="F6208" i="12"/>
  <c r="F6209" i="12"/>
  <c r="F6210" i="12"/>
  <c r="F6211" i="12"/>
  <c r="F6212" i="12"/>
  <c r="F6213" i="12"/>
  <c r="F6214" i="12"/>
  <c r="F6215" i="12"/>
  <c r="F6216" i="12"/>
  <c r="F6217" i="12"/>
  <c r="F6218" i="12"/>
  <c r="F6219" i="12"/>
  <c r="F6220" i="12"/>
  <c r="F6221" i="12"/>
  <c r="F6222" i="12"/>
  <c r="F6223" i="12"/>
  <c r="F6224" i="12"/>
  <c r="F6225" i="12"/>
  <c r="F6226" i="12"/>
  <c r="F6227" i="12"/>
  <c r="F6228" i="12"/>
  <c r="F6229" i="12"/>
  <c r="F6230" i="12"/>
  <c r="F6231" i="12"/>
  <c r="F6232" i="12"/>
  <c r="F6233" i="12"/>
  <c r="F6234" i="12"/>
  <c r="F6235" i="12"/>
  <c r="F6236" i="12"/>
  <c r="F6237" i="12"/>
  <c r="F6238" i="12"/>
  <c r="F6239" i="12"/>
  <c r="F6240" i="12"/>
  <c r="F6241" i="12"/>
  <c r="F6242" i="12"/>
  <c r="F6243" i="12"/>
  <c r="F6244" i="12"/>
  <c r="F6245" i="12"/>
  <c r="F6246" i="12"/>
  <c r="F6247" i="12"/>
  <c r="F6248" i="12"/>
  <c r="F6249" i="12"/>
  <c r="F6250" i="12"/>
  <c r="F6251" i="12"/>
  <c r="F6252" i="12"/>
  <c r="F6253" i="12"/>
  <c r="F6254" i="12"/>
  <c r="F6255" i="12"/>
  <c r="F6256" i="12"/>
  <c r="F6257" i="12"/>
  <c r="F6258" i="12"/>
  <c r="F6259" i="12"/>
  <c r="F6260" i="12"/>
  <c r="F6261" i="12"/>
  <c r="F6262" i="12"/>
  <c r="F6263" i="12"/>
  <c r="F6264" i="12"/>
  <c r="F6265" i="12"/>
  <c r="F6266" i="12"/>
  <c r="F6267" i="12"/>
  <c r="F6268" i="12"/>
  <c r="F6269" i="12"/>
  <c r="F6270" i="12"/>
  <c r="F6271" i="12"/>
  <c r="F6272" i="12"/>
  <c r="F6273" i="12"/>
  <c r="F6274" i="12"/>
  <c r="F6275" i="12"/>
  <c r="F6276" i="12"/>
  <c r="F6277" i="12"/>
  <c r="F6278" i="12"/>
  <c r="F6279" i="12"/>
  <c r="F6280" i="12"/>
  <c r="F6281" i="12"/>
  <c r="F6282" i="12"/>
  <c r="F6283" i="12"/>
  <c r="F6284" i="12"/>
  <c r="F6285" i="12"/>
  <c r="F6286" i="12"/>
  <c r="F6287" i="12"/>
  <c r="F6288" i="12"/>
  <c r="F6289" i="12"/>
  <c r="F6290" i="12"/>
  <c r="F6291" i="12"/>
  <c r="F6292" i="12"/>
  <c r="F6293" i="12"/>
  <c r="F6294" i="12"/>
  <c r="F6295" i="12"/>
  <c r="F6296" i="12"/>
  <c r="F6297" i="12"/>
  <c r="F6298" i="12"/>
  <c r="F6299" i="12"/>
  <c r="F6300" i="12"/>
  <c r="F6301" i="12"/>
  <c r="F6302" i="12"/>
  <c r="F6303" i="12"/>
  <c r="F6304" i="12"/>
  <c r="F6305" i="12"/>
  <c r="F6306" i="12"/>
  <c r="F6307" i="12"/>
  <c r="F6308" i="12"/>
  <c r="F6309" i="12"/>
  <c r="F6310" i="12"/>
  <c r="F6311" i="12"/>
  <c r="F6312" i="12"/>
  <c r="F6313" i="12"/>
  <c r="F6314" i="12"/>
  <c r="F6315" i="12"/>
  <c r="F6316" i="12"/>
  <c r="F6317" i="12"/>
  <c r="F6318" i="12"/>
  <c r="F6319" i="12"/>
  <c r="F6320" i="12"/>
  <c r="F6321" i="12"/>
  <c r="F6322" i="12"/>
  <c r="F6323" i="12"/>
  <c r="F6324" i="12"/>
  <c r="F6325" i="12"/>
  <c r="F6326" i="12"/>
  <c r="F6327" i="12"/>
  <c r="F6328" i="12"/>
  <c r="F6329" i="12"/>
  <c r="F6330" i="12"/>
  <c r="F6331" i="12"/>
  <c r="F6332" i="12"/>
  <c r="F6333" i="12"/>
  <c r="F6334" i="12"/>
  <c r="F6335" i="12"/>
  <c r="F6336" i="12"/>
  <c r="F6337" i="12"/>
  <c r="F6338" i="12"/>
  <c r="F6339" i="12"/>
  <c r="F6340" i="12"/>
  <c r="F6341" i="12"/>
  <c r="F6342" i="12"/>
  <c r="F6343" i="12"/>
  <c r="F6344" i="12"/>
  <c r="F6345" i="12"/>
  <c r="F6346" i="12"/>
  <c r="F6347" i="12"/>
  <c r="F6348" i="12"/>
  <c r="F6349" i="12"/>
  <c r="F6350" i="12"/>
  <c r="F6351" i="12"/>
  <c r="F6352" i="12"/>
  <c r="F6353" i="12"/>
  <c r="F6354" i="12"/>
  <c r="F6355" i="12"/>
  <c r="F6356" i="12"/>
  <c r="F6357" i="12"/>
  <c r="F6358" i="12"/>
  <c r="F6359" i="12"/>
  <c r="F6360" i="12"/>
  <c r="F6361" i="12"/>
  <c r="F6362" i="12"/>
  <c r="F6363" i="12"/>
  <c r="F6364" i="12"/>
  <c r="F6365" i="12"/>
  <c r="F6366" i="12"/>
  <c r="F6367" i="12"/>
  <c r="F6368" i="12"/>
  <c r="F6369" i="12"/>
  <c r="F6370" i="12"/>
  <c r="F6371" i="12"/>
  <c r="F6372" i="12"/>
  <c r="F6373" i="12"/>
  <c r="F6374" i="12"/>
  <c r="F6375" i="12"/>
  <c r="F6376" i="12"/>
  <c r="F6377" i="12"/>
  <c r="F6378" i="12"/>
  <c r="F6379" i="12"/>
  <c r="F6380" i="12"/>
  <c r="F6381" i="12"/>
  <c r="F6382" i="12"/>
  <c r="F6383" i="12"/>
  <c r="F6384" i="12"/>
  <c r="F6385" i="12"/>
  <c r="F6386" i="12"/>
  <c r="F6387" i="12"/>
  <c r="F6388" i="12"/>
  <c r="F6389" i="12"/>
  <c r="F6390" i="12"/>
  <c r="F6391" i="12"/>
  <c r="F6392" i="12"/>
  <c r="F6393" i="12"/>
  <c r="F6394" i="12"/>
  <c r="F6395" i="12"/>
  <c r="F6396" i="12"/>
  <c r="F6397" i="12"/>
  <c r="F6398" i="12"/>
  <c r="F6399" i="12"/>
  <c r="F6400" i="12"/>
  <c r="F6401" i="12"/>
  <c r="F6402" i="12"/>
  <c r="F6403" i="12"/>
  <c r="F6404" i="12"/>
  <c r="F6405" i="12"/>
  <c r="F6406" i="12"/>
  <c r="F6407" i="12"/>
  <c r="F6408" i="12"/>
  <c r="F6409" i="12"/>
  <c r="F6410" i="12"/>
  <c r="F6411" i="12"/>
  <c r="F6412" i="12"/>
  <c r="F6413" i="12"/>
  <c r="F6414" i="12"/>
  <c r="F6415" i="12"/>
  <c r="F6416" i="12"/>
  <c r="F6417" i="12"/>
  <c r="F6418" i="12"/>
  <c r="F6419" i="12"/>
  <c r="F6420" i="12"/>
  <c r="F6421" i="12"/>
  <c r="F6422" i="12"/>
  <c r="F6423" i="12"/>
  <c r="F6424" i="12"/>
  <c r="F6425" i="12"/>
  <c r="F6426" i="12"/>
  <c r="F6427" i="12"/>
  <c r="F6428" i="12"/>
  <c r="F6429" i="12"/>
  <c r="F6430" i="12"/>
  <c r="F6431" i="12"/>
  <c r="F6432" i="12"/>
  <c r="F6433" i="12"/>
  <c r="F6434" i="12"/>
  <c r="F6435" i="12"/>
  <c r="F6436" i="12"/>
  <c r="F6437" i="12"/>
  <c r="F6438" i="12"/>
  <c r="F6439" i="12"/>
  <c r="F6440" i="12"/>
  <c r="F6441" i="12"/>
  <c r="F6442" i="12"/>
  <c r="F6443" i="12"/>
  <c r="F6444" i="12"/>
  <c r="F6445" i="12"/>
  <c r="F6446" i="12"/>
  <c r="F6447" i="12"/>
  <c r="F6448" i="12"/>
  <c r="F6449" i="12"/>
  <c r="F6450" i="12"/>
  <c r="F6451" i="12"/>
  <c r="F6452" i="12"/>
  <c r="F6453" i="12"/>
  <c r="F6454" i="12"/>
  <c r="F6455" i="12"/>
  <c r="F6456" i="12"/>
  <c r="F6457" i="12"/>
  <c r="F6458" i="12"/>
  <c r="F6459" i="12"/>
  <c r="F6460" i="12"/>
  <c r="F6461" i="12"/>
  <c r="F6462" i="12"/>
  <c r="F6463" i="12"/>
  <c r="F6464" i="12"/>
  <c r="F6465" i="12"/>
  <c r="F6466" i="12"/>
  <c r="F6467" i="12"/>
  <c r="F6468" i="12"/>
  <c r="F6469" i="12"/>
  <c r="F6470" i="12"/>
  <c r="F6471" i="12"/>
  <c r="F6472" i="12"/>
  <c r="F6473" i="12"/>
  <c r="F6474" i="12"/>
  <c r="F6475" i="12"/>
  <c r="F6476" i="12"/>
  <c r="F6477" i="12"/>
  <c r="F6478" i="12"/>
  <c r="F6479" i="12"/>
  <c r="F6480" i="12"/>
  <c r="F6481" i="12"/>
  <c r="F6482" i="12"/>
  <c r="F6483" i="12"/>
  <c r="F6484" i="12"/>
  <c r="F6485" i="12"/>
  <c r="F6486" i="12"/>
  <c r="F6487" i="12"/>
  <c r="F6488" i="12"/>
  <c r="F6489" i="12"/>
  <c r="F6490" i="12"/>
  <c r="F6491" i="12"/>
  <c r="F6492" i="12"/>
  <c r="F6493" i="12"/>
  <c r="F6494" i="12"/>
  <c r="F6495" i="12"/>
  <c r="F6496" i="12"/>
  <c r="F6497" i="12"/>
  <c r="F6498" i="12"/>
  <c r="F6499" i="12"/>
  <c r="F6500" i="12"/>
  <c r="F6501" i="12"/>
  <c r="F6502" i="12"/>
  <c r="F6503" i="12"/>
  <c r="F6504" i="12"/>
  <c r="F6505" i="12"/>
  <c r="F6506" i="12"/>
  <c r="F6507" i="12"/>
  <c r="F6508" i="12"/>
  <c r="F6509" i="12"/>
  <c r="F6510" i="12"/>
  <c r="F6511" i="12"/>
  <c r="F6512" i="12"/>
  <c r="F6513" i="12"/>
  <c r="F6514" i="12"/>
  <c r="F6515" i="12"/>
  <c r="F6516" i="12"/>
  <c r="F6517" i="12"/>
  <c r="F6518" i="12"/>
  <c r="F6519" i="12"/>
  <c r="F6520" i="12"/>
  <c r="F6521" i="12"/>
  <c r="F6522" i="12"/>
  <c r="F6523" i="12"/>
  <c r="F6524" i="12"/>
  <c r="F6525" i="12"/>
  <c r="F6526" i="12"/>
  <c r="F6527" i="12"/>
  <c r="F6528" i="12"/>
  <c r="F6529" i="12"/>
  <c r="F6530" i="12"/>
  <c r="F6531" i="12"/>
  <c r="F6532" i="12"/>
  <c r="F6533" i="12"/>
  <c r="F6534" i="12"/>
  <c r="F6535" i="12"/>
  <c r="F6536" i="12"/>
  <c r="F6537" i="12"/>
  <c r="F6538" i="12"/>
  <c r="F6539" i="12"/>
  <c r="F6540" i="12"/>
  <c r="F6541" i="12"/>
  <c r="F6542" i="12"/>
  <c r="F6543" i="12"/>
  <c r="F6544" i="12"/>
  <c r="F6545" i="12"/>
  <c r="F6546" i="12"/>
  <c r="F6547" i="12"/>
  <c r="F6548" i="12"/>
  <c r="F6549" i="12"/>
  <c r="F6550" i="12"/>
  <c r="F6551" i="12"/>
  <c r="F6552" i="12"/>
  <c r="F6553" i="12"/>
  <c r="F6554" i="12"/>
  <c r="F6555" i="12"/>
  <c r="F6556" i="12"/>
  <c r="F6557" i="12"/>
  <c r="F6558" i="12"/>
  <c r="F6559" i="12"/>
  <c r="F6560" i="12"/>
  <c r="F6561" i="12"/>
  <c r="F6562" i="12"/>
  <c r="F6563" i="12"/>
  <c r="F6564" i="12"/>
  <c r="F6565" i="12"/>
  <c r="F6566" i="12"/>
  <c r="F6567" i="12"/>
  <c r="F6568" i="12"/>
  <c r="F6569" i="12"/>
  <c r="F6570" i="12"/>
  <c r="F6571" i="12"/>
  <c r="F6572" i="12"/>
  <c r="F6573" i="12"/>
  <c r="F6574" i="12"/>
  <c r="F6575" i="12"/>
  <c r="F6576" i="12"/>
  <c r="F6577" i="12"/>
  <c r="F6578" i="12"/>
  <c r="F6579" i="12"/>
  <c r="F6580" i="12"/>
  <c r="F6581" i="12"/>
  <c r="F6582" i="12"/>
  <c r="F6583" i="12"/>
  <c r="F6584" i="12"/>
  <c r="F6585" i="12"/>
  <c r="F6586" i="12"/>
  <c r="F6587" i="12"/>
  <c r="F6588" i="12"/>
  <c r="F6589" i="12"/>
  <c r="F6590" i="12"/>
  <c r="F6591" i="12"/>
  <c r="F6592" i="12"/>
  <c r="F6593" i="12"/>
  <c r="F6594" i="12"/>
  <c r="F6595" i="12"/>
  <c r="F6596" i="12"/>
  <c r="F6597" i="12"/>
  <c r="F6598" i="12"/>
  <c r="F6599" i="12"/>
  <c r="F6600" i="12"/>
  <c r="F6601" i="12"/>
  <c r="F6602" i="12"/>
  <c r="F6603" i="12"/>
  <c r="F6604" i="12"/>
  <c r="F6605" i="12"/>
  <c r="F6606" i="12"/>
  <c r="F6607" i="12"/>
  <c r="F6608" i="12"/>
  <c r="F6609" i="12"/>
  <c r="F6610" i="12"/>
  <c r="F6611" i="12"/>
  <c r="F6612" i="12"/>
  <c r="F6613" i="12"/>
  <c r="F6614" i="12"/>
  <c r="F6615" i="12"/>
  <c r="F6616" i="12"/>
  <c r="F6617" i="12"/>
  <c r="F6618" i="12"/>
  <c r="F6619" i="12"/>
  <c r="F6620" i="12"/>
  <c r="F6621" i="12"/>
  <c r="F6622" i="12"/>
  <c r="F6623" i="12"/>
  <c r="F6624" i="12"/>
  <c r="F6625" i="12"/>
  <c r="F6626" i="12"/>
  <c r="F6627" i="12"/>
  <c r="F6628" i="12"/>
  <c r="F6629" i="12"/>
  <c r="F6630" i="12"/>
  <c r="F6631" i="12"/>
  <c r="F6632" i="12"/>
  <c r="F6633" i="12"/>
  <c r="F6634" i="12"/>
  <c r="F6635" i="12"/>
  <c r="F6636" i="12"/>
  <c r="F6637" i="12"/>
  <c r="F6638" i="12"/>
  <c r="F6639" i="12"/>
  <c r="F6640" i="12"/>
  <c r="F6641" i="12"/>
  <c r="F6642" i="12"/>
  <c r="F6643" i="12"/>
  <c r="F6644" i="12"/>
  <c r="F6645" i="12"/>
  <c r="F6646" i="12"/>
  <c r="F6647" i="12"/>
  <c r="F6648" i="12"/>
  <c r="F6649" i="12"/>
  <c r="F6650" i="12"/>
  <c r="F6651" i="12"/>
  <c r="F6652" i="12"/>
  <c r="F6653" i="12"/>
  <c r="F6654" i="12"/>
  <c r="F6655" i="12"/>
  <c r="F6656" i="12"/>
  <c r="F6657" i="12"/>
  <c r="F6658" i="12"/>
  <c r="F6659" i="12"/>
  <c r="F6660" i="12"/>
  <c r="F6661" i="12"/>
  <c r="F6662" i="12"/>
  <c r="F6663" i="12"/>
  <c r="F6664" i="12"/>
  <c r="F6665" i="12"/>
  <c r="F6666" i="12"/>
  <c r="F6667" i="12"/>
  <c r="F6668" i="12"/>
  <c r="F6669" i="12"/>
  <c r="F6670" i="12"/>
  <c r="F6671" i="12"/>
  <c r="F6672" i="12"/>
  <c r="F6673" i="12"/>
  <c r="F6674" i="12"/>
  <c r="F6675" i="12"/>
  <c r="F6676" i="12"/>
  <c r="F6677" i="12"/>
  <c r="F6678" i="12"/>
  <c r="F6679" i="12"/>
  <c r="F6680" i="12"/>
  <c r="F6681" i="12"/>
  <c r="F6682" i="12"/>
  <c r="F6683" i="12"/>
  <c r="F6684" i="12"/>
  <c r="F6685" i="12"/>
  <c r="F6686" i="12"/>
  <c r="F6687" i="12"/>
  <c r="F6688" i="12"/>
  <c r="F6689" i="12"/>
  <c r="F6690" i="12"/>
  <c r="F6691" i="12"/>
  <c r="F6692" i="12"/>
  <c r="F6693" i="12"/>
  <c r="F6694" i="12"/>
  <c r="F6695" i="12"/>
  <c r="F6696" i="12"/>
  <c r="F6697" i="12"/>
  <c r="F6698" i="12"/>
  <c r="F6699" i="12"/>
  <c r="F6700" i="12"/>
  <c r="F6701" i="12"/>
  <c r="F6702" i="12"/>
  <c r="F6703" i="12"/>
  <c r="F6704" i="12"/>
  <c r="F6705" i="12"/>
  <c r="F6706" i="12"/>
  <c r="F6707" i="12"/>
  <c r="F6708" i="12"/>
  <c r="F6709" i="12"/>
  <c r="F6710" i="12"/>
  <c r="F6711" i="12"/>
  <c r="F6712" i="12"/>
  <c r="F6713" i="12"/>
  <c r="F6714" i="12"/>
  <c r="F6715" i="12"/>
  <c r="F6716" i="12"/>
  <c r="F6717" i="12"/>
  <c r="F6718" i="12"/>
  <c r="F6719" i="12"/>
  <c r="F6720" i="12"/>
  <c r="F6721" i="12"/>
  <c r="F6722" i="12"/>
  <c r="F6723" i="12"/>
  <c r="F6724" i="12"/>
  <c r="F6725" i="12"/>
  <c r="F6726" i="12"/>
  <c r="F6727" i="12"/>
  <c r="F6728" i="12"/>
  <c r="F6729" i="12"/>
  <c r="F6730" i="12"/>
  <c r="F6731" i="12"/>
  <c r="F6732" i="12"/>
  <c r="F6733" i="12"/>
  <c r="F6734" i="12"/>
  <c r="F6735" i="12"/>
  <c r="F6736" i="12"/>
  <c r="F6737" i="12"/>
  <c r="F6738" i="12"/>
  <c r="F6739" i="12"/>
  <c r="F6740" i="12"/>
  <c r="F6741" i="12"/>
  <c r="F6742" i="12"/>
  <c r="F6743" i="12"/>
  <c r="F6744" i="12"/>
  <c r="F6745" i="12"/>
  <c r="F6746" i="12"/>
  <c r="F6747" i="12"/>
  <c r="F6748" i="12"/>
  <c r="F6749" i="12"/>
  <c r="F6750" i="12"/>
  <c r="F6751" i="12"/>
  <c r="F6752" i="12"/>
  <c r="F6753" i="12"/>
  <c r="F6754" i="12"/>
  <c r="F6755" i="12"/>
  <c r="F6756" i="12"/>
  <c r="F6757" i="12"/>
  <c r="F6758" i="12"/>
  <c r="F6759" i="12"/>
  <c r="F6760" i="12"/>
  <c r="F6761" i="12"/>
  <c r="F6762" i="12"/>
  <c r="F6763" i="12"/>
  <c r="F6764" i="12"/>
  <c r="F6765" i="12"/>
  <c r="F6766" i="12"/>
  <c r="F6767" i="12"/>
  <c r="F6768" i="12"/>
  <c r="F6769" i="12"/>
  <c r="F6770" i="12"/>
  <c r="F6771" i="12"/>
  <c r="F6772" i="12"/>
  <c r="F6773" i="12"/>
  <c r="F6774" i="12"/>
  <c r="F6775" i="12"/>
  <c r="F6776" i="12"/>
  <c r="F6777" i="12"/>
  <c r="F6778" i="12"/>
  <c r="F6779" i="12"/>
  <c r="F6780" i="12"/>
  <c r="F6781" i="12"/>
  <c r="F6782" i="12"/>
  <c r="F6783" i="12"/>
  <c r="F6784" i="12"/>
  <c r="F6785" i="12"/>
  <c r="F6786" i="12"/>
  <c r="F6787" i="12"/>
  <c r="F6788" i="12"/>
  <c r="F6789" i="12"/>
  <c r="F6790" i="12"/>
  <c r="F6791" i="12"/>
  <c r="F6792" i="12"/>
  <c r="F6793" i="12"/>
  <c r="F6794" i="12"/>
  <c r="F6795" i="12"/>
  <c r="F6796" i="12"/>
  <c r="F6797" i="12"/>
  <c r="F6798" i="12"/>
  <c r="F6799" i="12"/>
  <c r="F6800" i="12"/>
  <c r="F6801" i="12"/>
  <c r="F6802" i="12"/>
  <c r="F6803" i="12"/>
  <c r="F6804" i="12"/>
  <c r="F6805" i="12"/>
  <c r="F6806" i="12"/>
  <c r="F6807" i="12"/>
  <c r="F6808" i="12"/>
  <c r="F6809" i="12"/>
  <c r="F6810" i="12"/>
  <c r="F6811" i="12"/>
  <c r="F6812" i="12"/>
  <c r="F6813" i="12"/>
  <c r="F6814" i="12"/>
  <c r="F6815" i="12"/>
  <c r="F6816" i="12"/>
  <c r="F6817" i="12"/>
  <c r="F6818" i="12"/>
  <c r="F6819" i="12"/>
  <c r="F6820" i="12"/>
  <c r="F6821" i="12"/>
  <c r="F6822" i="12"/>
  <c r="F6823" i="12"/>
  <c r="F6824" i="12"/>
  <c r="F6825" i="12"/>
  <c r="F6826" i="12"/>
  <c r="F6827" i="12"/>
  <c r="F6828" i="12"/>
  <c r="F6829" i="12"/>
  <c r="F6830" i="12"/>
  <c r="F6831" i="12"/>
  <c r="F6832" i="12"/>
  <c r="F6833" i="12"/>
  <c r="F6834" i="12"/>
  <c r="F6835" i="12"/>
  <c r="F6836" i="12"/>
  <c r="F6837" i="12"/>
  <c r="F6838" i="12"/>
  <c r="F6839" i="12"/>
  <c r="F6840" i="12"/>
  <c r="F6841" i="12"/>
  <c r="F6842" i="12"/>
  <c r="F6843" i="12"/>
  <c r="F6844" i="12"/>
  <c r="F6845" i="12"/>
  <c r="F6846" i="12"/>
  <c r="F6847" i="12"/>
  <c r="F6848" i="12"/>
  <c r="F6849" i="12"/>
  <c r="F6850" i="12"/>
  <c r="F6851" i="12"/>
  <c r="F6852" i="12"/>
  <c r="F6853" i="12"/>
  <c r="F6854" i="12"/>
  <c r="F6855" i="12"/>
  <c r="F6856" i="12"/>
  <c r="F6857" i="12"/>
  <c r="F6858" i="12"/>
  <c r="F6859" i="12"/>
  <c r="F6860" i="12"/>
  <c r="F6861" i="12"/>
  <c r="F6862" i="12"/>
  <c r="F6863" i="12"/>
  <c r="F6864" i="12"/>
  <c r="F6865" i="12"/>
  <c r="F6866" i="12"/>
  <c r="F6867" i="12"/>
  <c r="F6868" i="12"/>
  <c r="F6869" i="12"/>
  <c r="F6870" i="12"/>
  <c r="F6871" i="12"/>
  <c r="F6872" i="12"/>
  <c r="F6873" i="12"/>
  <c r="F6874" i="12"/>
  <c r="F6875" i="12"/>
  <c r="F6876" i="12"/>
  <c r="F6877" i="12"/>
  <c r="F6878" i="12"/>
  <c r="F6879" i="12"/>
  <c r="F6880" i="12"/>
  <c r="F6881" i="12"/>
  <c r="F6882" i="12"/>
  <c r="F6883" i="12"/>
  <c r="F6884" i="12"/>
  <c r="F6885" i="12"/>
  <c r="F6886" i="12"/>
  <c r="F6887" i="12"/>
  <c r="F6888" i="12"/>
  <c r="F6889" i="12"/>
  <c r="F6890" i="12"/>
  <c r="F6891" i="12"/>
  <c r="F6892" i="12"/>
  <c r="F6893" i="12"/>
  <c r="F6894" i="12"/>
  <c r="F6895" i="12"/>
  <c r="F6896" i="12"/>
  <c r="F6897" i="12"/>
  <c r="F6898" i="12"/>
  <c r="F6899" i="12"/>
  <c r="F6900" i="12"/>
  <c r="F6901" i="12"/>
  <c r="F6902" i="12"/>
  <c r="F6903" i="12"/>
  <c r="F6904" i="12"/>
  <c r="F6905" i="12"/>
  <c r="F6906" i="12"/>
  <c r="F6907" i="12"/>
  <c r="F6908" i="12"/>
  <c r="F6909" i="12"/>
  <c r="F6910" i="12"/>
  <c r="F6911" i="12"/>
  <c r="F6912" i="12"/>
  <c r="F6913" i="12"/>
  <c r="F6914" i="12"/>
  <c r="F6915" i="12"/>
  <c r="F6916" i="12"/>
  <c r="F6917" i="12"/>
  <c r="F6918" i="12"/>
  <c r="F6919" i="12"/>
  <c r="F6920" i="12"/>
  <c r="F6921" i="12"/>
  <c r="F6922" i="12"/>
  <c r="F6923" i="12"/>
  <c r="F6924" i="12"/>
  <c r="F6925" i="12"/>
  <c r="F6926" i="12"/>
  <c r="F6927" i="12"/>
  <c r="F6928" i="12"/>
  <c r="F6929" i="12"/>
  <c r="F6930" i="12"/>
  <c r="F6931" i="12"/>
  <c r="F6932" i="12"/>
  <c r="F6933" i="12"/>
  <c r="F6934" i="12"/>
  <c r="F6935" i="12"/>
  <c r="F6936" i="12"/>
  <c r="F6937" i="12"/>
  <c r="F6938" i="12"/>
  <c r="F6939" i="12"/>
  <c r="F6940" i="12"/>
  <c r="F6941" i="12"/>
  <c r="F6942" i="12"/>
  <c r="F6943" i="12"/>
  <c r="F6944" i="12"/>
  <c r="F6945" i="12"/>
  <c r="F6946" i="12"/>
  <c r="F6947" i="12"/>
  <c r="F6948" i="12"/>
  <c r="F6949" i="12"/>
  <c r="F6950" i="12"/>
  <c r="F6951" i="12"/>
  <c r="F6952" i="12"/>
  <c r="F6953" i="12"/>
  <c r="F6954" i="12"/>
  <c r="F6955" i="12"/>
  <c r="F6956" i="12"/>
  <c r="F6957" i="12"/>
  <c r="F6958" i="12"/>
  <c r="F6959" i="12"/>
  <c r="F6960" i="12"/>
  <c r="F6961" i="12"/>
  <c r="F6962" i="12"/>
  <c r="F6963" i="12"/>
  <c r="F6964" i="12"/>
  <c r="F6965" i="12"/>
  <c r="F6966" i="12"/>
  <c r="F6967" i="12"/>
  <c r="F6968" i="12"/>
  <c r="F6969" i="12"/>
  <c r="F6970" i="12"/>
  <c r="F6971" i="12"/>
  <c r="F6972" i="12"/>
  <c r="F6973" i="12"/>
  <c r="F6974" i="12"/>
  <c r="F6975" i="12"/>
  <c r="F6976" i="12"/>
  <c r="F6977" i="12"/>
  <c r="F6978" i="12"/>
  <c r="F6979" i="12"/>
  <c r="F6980" i="12"/>
  <c r="F6981" i="12"/>
  <c r="F6982" i="12"/>
  <c r="F6983" i="12"/>
  <c r="F6984" i="12"/>
  <c r="F6985" i="12"/>
  <c r="F6986" i="12"/>
  <c r="F6987" i="12"/>
  <c r="F6988" i="12"/>
  <c r="F6989" i="12"/>
  <c r="F6990" i="12"/>
  <c r="F6991" i="12"/>
  <c r="F6992" i="12"/>
  <c r="F6993" i="12"/>
  <c r="F6994" i="12"/>
  <c r="F6995" i="12"/>
  <c r="F6996" i="12"/>
  <c r="F6997" i="12"/>
  <c r="F6998" i="12"/>
  <c r="F6999" i="12"/>
  <c r="F7000" i="12"/>
  <c r="F7001" i="12"/>
  <c r="F7002" i="12"/>
  <c r="F7003" i="12"/>
  <c r="F7004" i="12"/>
  <c r="F7005" i="12"/>
  <c r="F7006" i="12"/>
  <c r="F7007" i="12"/>
  <c r="F7008" i="12"/>
  <c r="F7009" i="12"/>
  <c r="F7010" i="12"/>
  <c r="F7011" i="12"/>
  <c r="F7012" i="12"/>
  <c r="F7013" i="12"/>
  <c r="F7014" i="12"/>
  <c r="F7015" i="12"/>
  <c r="F7016" i="12"/>
  <c r="F7017" i="12"/>
  <c r="F7018" i="12"/>
  <c r="F7019" i="12"/>
  <c r="F7020" i="12"/>
  <c r="F7021" i="12"/>
  <c r="F7022" i="12"/>
  <c r="F7023" i="12"/>
  <c r="F7024" i="12"/>
  <c r="F7025" i="12"/>
  <c r="F7026" i="12"/>
  <c r="F7027" i="12"/>
  <c r="F7028" i="12"/>
  <c r="F7029" i="12"/>
  <c r="F7030" i="12"/>
  <c r="F7031" i="12"/>
  <c r="F7032" i="12"/>
  <c r="F7033" i="12"/>
  <c r="F7034" i="12"/>
  <c r="F7035" i="12"/>
  <c r="F7036" i="12"/>
  <c r="F7037" i="12"/>
  <c r="F7038" i="12"/>
  <c r="F7039" i="12"/>
  <c r="F7040" i="12"/>
  <c r="F7041" i="12"/>
  <c r="F7042" i="12"/>
  <c r="F7043" i="12"/>
  <c r="F7044" i="12"/>
  <c r="F7045" i="12"/>
  <c r="F7046" i="12"/>
  <c r="F7047" i="12"/>
  <c r="F7048" i="12"/>
  <c r="F7049" i="12"/>
  <c r="F7050" i="12"/>
  <c r="F7051" i="12"/>
  <c r="F7052" i="12"/>
  <c r="F7053" i="12"/>
  <c r="F7054" i="12"/>
  <c r="F7055" i="12"/>
  <c r="F7056" i="12"/>
  <c r="F7057" i="12"/>
  <c r="F7058" i="12"/>
  <c r="F7059" i="12"/>
  <c r="F7060" i="12"/>
  <c r="F7061" i="12"/>
  <c r="F7062" i="12"/>
  <c r="F7063" i="12"/>
  <c r="F7064" i="12"/>
  <c r="F7065" i="12"/>
  <c r="F7066" i="12"/>
  <c r="F7067" i="12"/>
  <c r="F7068" i="12"/>
  <c r="F7069" i="12"/>
  <c r="F7070" i="12"/>
  <c r="F7071" i="12"/>
  <c r="F7072" i="12"/>
  <c r="F7073" i="12"/>
  <c r="F7074" i="12"/>
  <c r="F7075" i="12"/>
  <c r="F7076" i="12"/>
  <c r="F7077" i="12"/>
  <c r="F7078" i="12"/>
  <c r="F7079" i="12"/>
  <c r="F7080" i="12"/>
  <c r="F7081" i="12"/>
  <c r="F7082" i="12"/>
  <c r="F7083" i="12"/>
  <c r="F7084" i="12"/>
  <c r="F7085" i="12"/>
  <c r="F7086" i="12"/>
  <c r="F7087" i="12"/>
  <c r="F7088" i="12"/>
  <c r="F7089" i="12"/>
  <c r="F7090" i="12"/>
  <c r="F7091" i="12"/>
  <c r="F7092" i="12"/>
  <c r="F7093" i="12"/>
  <c r="F7094" i="12"/>
  <c r="F7095" i="12"/>
  <c r="F7096" i="12"/>
  <c r="F7097" i="12"/>
  <c r="F7098" i="12"/>
  <c r="F7099" i="12"/>
  <c r="F7100" i="12"/>
  <c r="F7101" i="12"/>
  <c r="F7102" i="12"/>
  <c r="F7103" i="12"/>
  <c r="F7104" i="12"/>
  <c r="F7105" i="12"/>
  <c r="F7106" i="12"/>
  <c r="F7107" i="12"/>
  <c r="F7108" i="12"/>
  <c r="F7109" i="12"/>
  <c r="F7110" i="12"/>
  <c r="F7111" i="12"/>
  <c r="F7112" i="12"/>
  <c r="F7113" i="12"/>
  <c r="F7114" i="12"/>
  <c r="F7115" i="12"/>
  <c r="F7116" i="12"/>
  <c r="F7117" i="12"/>
  <c r="F7118" i="12"/>
  <c r="F7119" i="12"/>
  <c r="F7120" i="12"/>
  <c r="F7121" i="12"/>
  <c r="F7122" i="12"/>
  <c r="F7123" i="12"/>
  <c r="F7124" i="12"/>
  <c r="F7125" i="12"/>
  <c r="F7126" i="12"/>
  <c r="F7127" i="12"/>
  <c r="F7128" i="12"/>
  <c r="F7129" i="12"/>
  <c r="F7130" i="12"/>
  <c r="F7131" i="12"/>
  <c r="F7132" i="12"/>
  <c r="F7133" i="12"/>
  <c r="F7134" i="12"/>
  <c r="F7135" i="12"/>
  <c r="F7136" i="12"/>
  <c r="F7137" i="12"/>
  <c r="F7138" i="12"/>
  <c r="F7139" i="12"/>
  <c r="F7140" i="12"/>
  <c r="F7141" i="12"/>
  <c r="F7142" i="12"/>
  <c r="F7143" i="12"/>
  <c r="F7144" i="12"/>
  <c r="F7145" i="12"/>
  <c r="F7146" i="12"/>
  <c r="F7147" i="12"/>
  <c r="F7148" i="12"/>
  <c r="F7149" i="12"/>
  <c r="F7150" i="12"/>
  <c r="F7151" i="12"/>
  <c r="F7152" i="12"/>
  <c r="F7153" i="12"/>
  <c r="F7154" i="12"/>
  <c r="F7155" i="12"/>
  <c r="F7156" i="12"/>
  <c r="F7157" i="12"/>
  <c r="F7158" i="12"/>
  <c r="F7159" i="12"/>
  <c r="F7160" i="12"/>
  <c r="F7161" i="12"/>
  <c r="F7162" i="12"/>
  <c r="F7163" i="12"/>
  <c r="F7164" i="12"/>
  <c r="F7165" i="12"/>
  <c r="F7166" i="12"/>
  <c r="F7167" i="12"/>
  <c r="F7168" i="12"/>
  <c r="F7169" i="12"/>
  <c r="F7170" i="12"/>
  <c r="F7171" i="12"/>
  <c r="F7172" i="12"/>
  <c r="F7173" i="12"/>
  <c r="F7174" i="12"/>
  <c r="F7175" i="12"/>
  <c r="F7176" i="12"/>
  <c r="F7177" i="12"/>
  <c r="F7178" i="12"/>
  <c r="F7179" i="12"/>
  <c r="F7180" i="12"/>
  <c r="F7181" i="12"/>
  <c r="F7182" i="12"/>
  <c r="F7183" i="12"/>
  <c r="F7184" i="12"/>
  <c r="F7185" i="12"/>
  <c r="F7186" i="12"/>
  <c r="F7187" i="12"/>
  <c r="F7188" i="12"/>
  <c r="F7189" i="12"/>
  <c r="F7190" i="12"/>
  <c r="F7191" i="12"/>
  <c r="F7192" i="12"/>
  <c r="F7193" i="12"/>
  <c r="F7194" i="12"/>
  <c r="F7195" i="12"/>
  <c r="F7196" i="12"/>
  <c r="F7197" i="12"/>
  <c r="F7198" i="12"/>
  <c r="F7199" i="12"/>
  <c r="F7200" i="12"/>
  <c r="F7201" i="12"/>
  <c r="F7202" i="12"/>
  <c r="F7203" i="12"/>
  <c r="F7204" i="12"/>
  <c r="F7205" i="12"/>
  <c r="F7206" i="12"/>
  <c r="F7207" i="12"/>
  <c r="F7208" i="12"/>
  <c r="F7209" i="12"/>
  <c r="F7210" i="12"/>
  <c r="F7211" i="12"/>
  <c r="F7212" i="12"/>
  <c r="F7213" i="12"/>
  <c r="F7214" i="12"/>
  <c r="F7215" i="12"/>
  <c r="F7216" i="12"/>
  <c r="F7217" i="12"/>
  <c r="F7218" i="12"/>
  <c r="F7219" i="12"/>
  <c r="F7220" i="12"/>
  <c r="F7221" i="12"/>
  <c r="F7222" i="12"/>
  <c r="F7223" i="12"/>
  <c r="F7224" i="12"/>
  <c r="F7225" i="12"/>
  <c r="F7226" i="12"/>
  <c r="F7227" i="12"/>
  <c r="F7228" i="12"/>
  <c r="F7229" i="12"/>
  <c r="F7230" i="12"/>
  <c r="F7231" i="12"/>
  <c r="F7232" i="12"/>
  <c r="F7233" i="12"/>
  <c r="F7234" i="12"/>
  <c r="F7235" i="12"/>
  <c r="F7236" i="12"/>
  <c r="F7237" i="12"/>
  <c r="F7238" i="12"/>
  <c r="F7239" i="12"/>
  <c r="F7240" i="12"/>
  <c r="F7241" i="12"/>
  <c r="F7242" i="12"/>
  <c r="F7243" i="12"/>
  <c r="F7244" i="12"/>
  <c r="F7245" i="12"/>
  <c r="F7246" i="12"/>
  <c r="F7247" i="12"/>
  <c r="F7248" i="12"/>
  <c r="F7249" i="12"/>
  <c r="F7250" i="12"/>
  <c r="F7251" i="12"/>
  <c r="F7252" i="12"/>
  <c r="F7253" i="12"/>
  <c r="F7254" i="12"/>
  <c r="F7255" i="12"/>
  <c r="F7256" i="12"/>
  <c r="F7257" i="12"/>
  <c r="F7258" i="12"/>
  <c r="F7259" i="12"/>
  <c r="F7260" i="12"/>
  <c r="F7261" i="12"/>
  <c r="F7262" i="12"/>
  <c r="F7263" i="12"/>
  <c r="F7264" i="12"/>
  <c r="F7265" i="12"/>
  <c r="F7266" i="12"/>
  <c r="F7267" i="12"/>
  <c r="F7268" i="12"/>
  <c r="F7269" i="12"/>
  <c r="F7270" i="12"/>
  <c r="F7271" i="12"/>
  <c r="F7272" i="12"/>
  <c r="F7273" i="12"/>
  <c r="F7274" i="12"/>
  <c r="F7275" i="12"/>
  <c r="F7276" i="12"/>
  <c r="F7277" i="12"/>
  <c r="F7278" i="12"/>
  <c r="F7279" i="12"/>
  <c r="F7280" i="12"/>
  <c r="F7281" i="12"/>
  <c r="F7282" i="12"/>
  <c r="F7283" i="12"/>
  <c r="F7284" i="12"/>
  <c r="F7285" i="12"/>
  <c r="F7286" i="12"/>
  <c r="F7287" i="12"/>
  <c r="F7288" i="12"/>
  <c r="F7289" i="12"/>
  <c r="F7290" i="12"/>
  <c r="F7291" i="12"/>
  <c r="F7292" i="12"/>
  <c r="F7293" i="12"/>
  <c r="F7294" i="12"/>
  <c r="F7295" i="12"/>
  <c r="F7296" i="12"/>
  <c r="F7297" i="12"/>
  <c r="F7298" i="12"/>
  <c r="F7299" i="12"/>
  <c r="F7300" i="12"/>
  <c r="F7301" i="12"/>
  <c r="F7302" i="12"/>
  <c r="F7303" i="12"/>
  <c r="F7304" i="12"/>
  <c r="F7305" i="12"/>
  <c r="F7306" i="12"/>
  <c r="F7307" i="12"/>
  <c r="F7308" i="12"/>
  <c r="F7309" i="12"/>
  <c r="F7310" i="12"/>
  <c r="F7311" i="12"/>
  <c r="F7312" i="12"/>
  <c r="F7313" i="12"/>
  <c r="F7314" i="12"/>
  <c r="F7315" i="12"/>
  <c r="F7316" i="12"/>
  <c r="F7317" i="12"/>
  <c r="F7318" i="12"/>
  <c r="F7319" i="12"/>
  <c r="F7320" i="12"/>
  <c r="F7321" i="12"/>
  <c r="F7322" i="12"/>
  <c r="F7323" i="12"/>
  <c r="F7324" i="12"/>
  <c r="F7325" i="12"/>
  <c r="F7326" i="12"/>
  <c r="F7327" i="12"/>
  <c r="F7328" i="12"/>
  <c r="F7329" i="12"/>
  <c r="F7330" i="12"/>
  <c r="F7331" i="12"/>
  <c r="F7332" i="12"/>
  <c r="F7333" i="12"/>
  <c r="F7334" i="12"/>
  <c r="F7335" i="12"/>
  <c r="F7336" i="12"/>
  <c r="F7337" i="12"/>
  <c r="F7338" i="12"/>
  <c r="F7339" i="12"/>
  <c r="F7340" i="12"/>
  <c r="F7341" i="12"/>
  <c r="F7342" i="12"/>
  <c r="F7343" i="12"/>
  <c r="F7344" i="12"/>
  <c r="F7345" i="12"/>
  <c r="F7346" i="12"/>
  <c r="F7347" i="12"/>
  <c r="F7348" i="12"/>
  <c r="F7349" i="12"/>
  <c r="F7350" i="12"/>
  <c r="F7351" i="12"/>
  <c r="F7352" i="12"/>
  <c r="F7353" i="12"/>
  <c r="F7354" i="12"/>
  <c r="F7355" i="12"/>
  <c r="F7356" i="12"/>
  <c r="F7357" i="12"/>
  <c r="F7358" i="12"/>
  <c r="F7359" i="12"/>
  <c r="F7360" i="12"/>
  <c r="F7361" i="12"/>
  <c r="F7362" i="12"/>
  <c r="F7363" i="12"/>
  <c r="F7364" i="12"/>
  <c r="F7365" i="12"/>
  <c r="F7366" i="12"/>
  <c r="F7367" i="12"/>
  <c r="F7368" i="12"/>
  <c r="F7369" i="12"/>
  <c r="F7370" i="12"/>
  <c r="F7371" i="12"/>
  <c r="F7372" i="12"/>
  <c r="F7373" i="12"/>
  <c r="F7374" i="12"/>
  <c r="F7375" i="12"/>
  <c r="F7376" i="12"/>
  <c r="F7377" i="12"/>
  <c r="F7378" i="12"/>
  <c r="F7379" i="12"/>
  <c r="F7380" i="12"/>
  <c r="F7381" i="12"/>
  <c r="F7382" i="12"/>
  <c r="F7383" i="12"/>
  <c r="F7384" i="12"/>
  <c r="F7385" i="12"/>
  <c r="F7386" i="12"/>
  <c r="F7387" i="12"/>
  <c r="F7388" i="12"/>
  <c r="F7389" i="12"/>
  <c r="F7390" i="12"/>
  <c r="F7391" i="12"/>
  <c r="F7392" i="12"/>
  <c r="F7393" i="12"/>
  <c r="F7394" i="12"/>
  <c r="F7395" i="12"/>
  <c r="F7396" i="12"/>
  <c r="F7397" i="12"/>
  <c r="F7398" i="12"/>
  <c r="F7399" i="12"/>
  <c r="F7400" i="12"/>
  <c r="F7401" i="12"/>
  <c r="F7402" i="12"/>
  <c r="F7403" i="12"/>
  <c r="F7404" i="12"/>
  <c r="F7405" i="12"/>
  <c r="F7406" i="12"/>
  <c r="F7407" i="12"/>
  <c r="F7408" i="12"/>
  <c r="F7409" i="12"/>
  <c r="F7410" i="12"/>
  <c r="F7411" i="12"/>
  <c r="F7412" i="12"/>
  <c r="F7413" i="12"/>
  <c r="F7414" i="12"/>
  <c r="F7415" i="12"/>
  <c r="F7416" i="12"/>
  <c r="F7417" i="12"/>
  <c r="F7418" i="12"/>
  <c r="F7419" i="12"/>
  <c r="F7420" i="12"/>
  <c r="F7421" i="12"/>
  <c r="F7422" i="12"/>
  <c r="F7423" i="12"/>
  <c r="F7424" i="12"/>
  <c r="F7425" i="12"/>
  <c r="F7426" i="12"/>
  <c r="F7427" i="12"/>
  <c r="F7428" i="12"/>
  <c r="F7429" i="12"/>
  <c r="F7430" i="12"/>
  <c r="F7431" i="12"/>
  <c r="F7432" i="12"/>
  <c r="F7433" i="12"/>
  <c r="F7434" i="12"/>
  <c r="F7435" i="12"/>
  <c r="F7436" i="12"/>
  <c r="F7437" i="12"/>
  <c r="F7438" i="12"/>
  <c r="F7439" i="12"/>
  <c r="F7440" i="12"/>
  <c r="F7441" i="12"/>
  <c r="F7442" i="12"/>
  <c r="F7443" i="12"/>
  <c r="F7444" i="12"/>
  <c r="F7445" i="12"/>
  <c r="F7446" i="12"/>
  <c r="F7447" i="12"/>
  <c r="F7448" i="12"/>
  <c r="F7449" i="12"/>
  <c r="F7450" i="12"/>
  <c r="F7451" i="12"/>
  <c r="F7452" i="12"/>
  <c r="F7453" i="12"/>
  <c r="F7454" i="12"/>
  <c r="F7455" i="12"/>
  <c r="F7456" i="12"/>
  <c r="F7457" i="12"/>
  <c r="F7458" i="12"/>
  <c r="F7459" i="12"/>
  <c r="F7460" i="12"/>
  <c r="F7461" i="12"/>
  <c r="F7462" i="12"/>
  <c r="F7463" i="12"/>
  <c r="F7464" i="12"/>
  <c r="F7465" i="12"/>
  <c r="F7466" i="12"/>
  <c r="F7467" i="12"/>
  <c r="F7468" i="12"/>
  <c r="F7469" i="12"/>
  <c r="F7470" i="12"/>
  <c r="F7471" i="12"/>
  <c r="F7472" i="12"/>
  <c r="F7473" i="12"/>
  <c r="F7474" i="12"/>
  <c r="F7475" i="12"/>
  <c r="F7476" i="12"/>
  <c r="F7477" i="12"/>
  <c r="F7478" i="12"/>
  <c r="F7479" i="12"/>
  <c r="F7480" i="12"/>
  <c r="F7481" i="12"/>
  <c r="F7482" i="12"/>
  <c r="F7483" i="12"/>
  <c r="F7484" i="12"/>
  <c r="F7485" i="12"/>
  <c r="F7486" i="12"/>
  <c r="F7487" i="12"/>
  <c r="F7488" i="12"/>
  <c r="F7489" i="12"/>
  <c r="F7490" i="12"/>
  <c r="F7491" i="12"/>
  <c r="F7492" i="12"/>
  <c r="F7493" i="12"/>
  <c r="F7494" i="12"/>
  <c r="F7495" i="12"/>
  <c r="F7496" i="12"/>
  <c r="F7497" i="12"/>
  <c r="F7498" i="12"/>
  <c r="F7499" i="12"/>
  <c r="F7500" i="12"/>
  <c r="F7501" i="12"/>
  <c r="F7502" i="12"/>
  <c r="F7503" i="12"/>
  <c r="F7504" i="12"/>
  <c r="F7505" i="12"/>
  <c r="F7506" i="12"/>
  <c r="F7507" i="12"/>
  <c r="F7508" i="12"/>
  <c r="F7509" i="12"/>
  <c r="F7510" i="12"/>
  <c r="F7511" i="12"/>
  <c r="F7512" i="12"/>
  <c r="F7513" i="12"/>
  <c r="F7514" i="12"/>
  <c r="F7515" i="12"/>
  <c r="F7516" i="12"/>
  <c r="F7517" i="12"/>
  <c r="F7518" i="12"/>
  <c r="F7519" i="12"/>
  <c r="F7520" i="12"/>
  <c r="F7521" i="12"/>
  <c r="F7522" i="12"/>
  <c r="F7523" i="12"/>
  <c r="F7524" i="12"/>
  <c r="F7525" i="12"/>
  <c r="F7526" i="12"/>
  <c r="F7527" i="12"/>
  <c r="F7528" i="12"/>
  <c r="F7529" i="12"/>
  <c r="F7530" i="12"/>
  <c r="F7531" i="12"/>
  <c r="F7532" i="12"/>
  <c r="F7533" i="12"/>
  <c r="F7534" i="12"/>
  <c r="F7535" i="12"/>
  <c r="F7536" i="12"/>
  <c r="F7537" i="12"/>
  <c r="F7538" i="12"/>
  <c r="F7539" i="12"/>
  <c r="F7540" i="12"/>
  <c r="F7541" i="12"/>
  <c r="F7542" i="12"/>
  <c r="F7543" i="12"/>
  <c r="F7544" i="12"/>
  <c r="F7545" i="12"/>
  <c r="F7546" i="12"/>
  <c r="F7547" i="12"/>
  <c r="F7548" i="12"/>
  <c r="F7549" i="12"/>
  <c r="F7550" i="12"/>
  <c r="F7551" i="12"/>
  <c r="F7552" i="12"/>
  <c r="F7553" i="12"/>
  <c r="F7554" i="12"/>
  <c r="F7555" i="12"/>
  <c r="F7556" i="12"/>
  <c r="F7557" i="12"/>
  <c r="F7558" i="12"/>
  <c r="F7559" i="12"/>
  <c r="F7560" i="12"/>
  <c r="F7561" i="12"/>
  <c r="F7562" i="12"/>
  <c r="F7563" i="12"/>
  <c r="F7564" i="12"/>
  <c r="F7565" i="12"/>
  <c r="F7566" i="12"/>
  <c r="F7567" i="12"/>
  <c r="F7568" i="12"/>
  <c r="F7569" i="12"/>
  <c r="F7570" i="12"/>
  <c r="F7571" i="12"/>
  <c r="F7572" i="12"/>
  <c r="F7573" i="12"/>
  <c r="F7574" i="12"/>
  <c r="F7575" i="12"/>
  <c r="F7576" i="12"/>
  <c r="F7577" i="12"/>
  <c r="F7578" i="12"/>
  <c r="F7579" i="12"/>
  <c r="F7580" i="12"/>
  <c r="F7581" i="12"/>
  <c r="F7582" i="12"/>
  <c r="F7583" i="12"/>
  <c r="F7584" i="12"/>
  <c r="F7585" i="12"/>
  <c r="F7586" i="12"/>
  <c r="F7587" i="12"/>
  <c r="F7588" i="12"/>
  <c r="F7589" i="12"/>
  <c r="F7590" i="12"/>
  <c r="F7591" i="12"/>
  <c r="F7592" i="12"/>
  <c r="F7593" i="12"/>
  <c r="F7594" i="12"/>
  <c r="F7595" i="12"/>
  <c r="F7596" i="12"/>
  <c r="F7597" i="12"/>
  <c r="F7598" i="12"/>
  <c r="F7599" i="12"/>
  <c r="F7600" i="12"/>
  <c r="F7601" i="12"/>
  <c r="F7602" i="12"/>
  <c r="F7603" i="12"/>
  <c r="F7604" i="12"/>
  <c r="F7605" i="12"/>
  <c r="F7606" i="12"/>
  <c r="F7607" i="12"/>
  <c r="F7608" i="12"/>
  <c r="F7609" i="12"/>
  <c r="F7610" i="12"/>
  <c r="F7611" i="12"/>
  <c r="F7612" i="12"/>
  <c r="F7613" i="12"/>
  <c r="F7614" i="12"/>
  <c r="F7615" i="12"/>
  <c r="F7616" i="12"/>
  <c r="F7617" i="12"/>
  <c r="F7618" i="12"/>
  <c r="F7619" i="12"/>
  <c r="F7620" i="12"/>
  <c r="F7621" i="12"/>
  <c r="F7622" i="12"/>
  <c r="F7623" i="12"/>
  <c r="F7624" i="12"/>
  <c r="F7625" i="12"/>
  <c r="F7626" i="12"/>
  <c r="F7627" i="12"/>
  <c r="F7628" i="12"/>
  <c r="F7629" i="12"/>
  <c r="F7630" i="12"/>
  <c r="F7631" i="12"/>
  <c r="F7632" i="12"/>
  <c r="F7633" i="12"/>
  <c r="F7634" i="12"/>
  <c r="F7635" i="12"/>
  <c r="F7636" i="12"/>
  <c r="F7637" i="12"/>
  <c r="F7638" i="12"/>
  <c r="F7639" i="12"/>
  <c r="F7640" i="12"/>
  <c r="F7641" i="12"/>
  <c r="F7642" i="12"/>
  <c r="F7643" i="12"/>
  <c r="F7644" i="12"/>
  <c r="F7645" i="12"/>
  <c r="F7646" i="12"/>
  <c r="F7647" i="12"/>
  <c r="F7648" i="12"/>
  <c r="F7649" i="12"/>
  <c r="F7650" i="12"/>
  <c r="F7651" i="12"/>
  <c r="F7652" i="12"/>
  <c r="F7653" i="12"/>
  <c r="F7654" i="12"/>
  <c r="F7655" i="12"/>
  <c r="F7656" i="12"/>
  <c r="F7657" i="12"/>
  <c r="F7658" i="12"/>
  <c r="F7659" i="12"/>
  <c r="F7660" i="12"/>
  <c r="F7661" i="12"/>
  <c r="F7662" i="12"/>
  <c r="F7663" i="12"/>
  <c r="F7664" i="12"/>
  <c r="F7665" i="12"/>
  <c r="F7666" i="12"/>
  <c r="F7667" i="12"/>
  <c r="F7668" i="12"/>
  <c r="F7669" i="12"/>
  <c r="F7670" i="12"/>
  <c r="F7671" i="12"/>
  <c r="F7672" i="12"/>
  <c r="F7673" i="12"/>
  <c r="F7674" i="12"/>
  <c r="F7675" i="12"/>
  <c r="F7676" i="12"/>
  <c r="F7677" i="12"/>
  <c r="F7678" i="12"/>
  <c r="F7679" i="12"/>
  <c r="F7680" i="12"/>
  <c r="F7681" i="12"/>
  <c r="F7682" i="12"/>
  <c r="F7683" i="12"/>
  <c r="F7684" i="12"/>
  <c r="F7685" i="12"/>
  <c r="F7686" i="12"/>
  <c r="F7687" i="12"/>
  <c r="F7688" i="12"/>
  <c r="F7689" i="12"/>
  <c r="F7690" i="12"/>
  <c r="F7691" i="12"/>
  <c r="F7692" i="12"/>
  <c r="F7693" i="12"/>
  <c r="F7694" i="12"/>
  <c r="F7695" i="12"/>
  <c r="F7696" i="12"/>
  <c r="F7697" i="12"/>
  <c r="F7698" i="12"/>
  <c r="F7699" i="12"/>
  <c r="F7700" i="12"/>
  <c r="F7701" i="12"/>
  <c r="F7702" i="12"/>
  <c r="F7703" i="12"/>
  <c r="F7704" i="12"/>
  <c r="F7705" i="12"/>
  <c r="F7706" i="12"/>
  <c r="F7707" i="12"/>
  <c r="F7708" i="12"/>
  <c r="F7709" i="12"/>
  <c r="F7710" i="12"/>
  <c r="F7711" i="12"/>
  <c r="F7712" i="12"/>
  <c r="F7713" i="12"/>
  <c r="F7714" i="12"/>
  <c r="F7715" i="12"/>
  <c r="F7716" i="12"/>
  <c r="F7717" i="12"/>
  <c r="F7718" i="12"/>
  <c r="F7719" i="12"/>
  <c r="F7720" i="12"/>
  <c r="F7721" i="12"/>
  <c r="F7722" i="12"/>
  <c r="F7723" i="12"/>
  <c r="F7724" i="12"/>
  <c r="F7725" i="12"/>
  <c r="F7726" i="12"/>
  <c r="F7727" i="12"/>
  <c r="F7728" i="12"/>
  <c r="F7729" i="12"/>
  <c r="F7730" i="12"/>
  <c r="F7731" i="12"/>
  <c r="F7732" i="12"/>
  <c r="F7733" i="12"/>
  <c r="F7734" i="12"/>
  <c r="F7735" i="12"/>
  <c r="F7736" i="12"/>
  <c r="F7737" i="12"/>
  <c r="F7738" i="12"/>
  <c r="F7739" i="12"/>
  <c r="F7740" i="12"/>
  <c r="F7741" i="12"/>
  <c r="F7742" i="12"/>
  <c r="F7743" i="12"/>
  <c r="F7744" i="12"/>
  <c r="F7745" i="12"/>
  <c r="F7746" i="12"/>
  <c r="F7747" i="12"/>
  <c r="F7748" i="12"/>
  <c r="F7749" i="12"/>
  <c r="F7750" i="12"/>
  <c r="F7751" i="12"/>
  <c r="F7752" i="12"/>
  <c r="F7753" i="12"/>
  <c r="F7754" i="12"/>
  <c r="F7755" i="12"/>
  <c r="F7756" i="12"/>
  <c r="F7757" i="12"/>
  <c r="F7758" i="12"/>
  <c r="F7759" i="12"/>
  <c r="F7760" i="12"/>
  <c r="F7761" i="12"/>
  <c r="F7762" i="12"/>
  <c r="F7763" i="12"/>
  <c r="F7764" i="12"/>
  <c r="F7765" i="12"/>
  <c r="F7766" i="12"/>
  <c r="F7767" i="12"/>
  <c r="F7768" i="12"/>
  <c r="F7769" i="12"/>
  <c r="F7770" i="12"/>
  <c r="F7771" i="12"/>
  <c r="F7772" i="12"/>
  <c r="F7773" i="12"/>
  <c r="F7774" i="12"/>
  <c r="F7775" i="12"/>
  <c r="F7776" i="12"/>
  <c r="F7777" i="12"/>
  <c r="F7778" i="12"/>
  <c r="F7779" i="12"/>
  <c r="F7780" i="12"/>
  <c r="F7781" i="12"/>
  <c r="F7782" i="12"/>
  <c r="F7783" i="12"/>
  <c r="F7784" i="12"/>
  <c r="F7785" i="12"/>
  <c r="F7786" i="12"/>
  <c r="F7787" i="12"/>
  <c r="F7788" i="12"/>
  <c r="F7789" i="12"/>
  <c r="F7790" i="12"/>
  <c r="F7791" i="12"/>
  <c r="F7792" i="12"/>
  <c r="F7793" i="12"/>
  <c r="F7794" i="12"/>
  <c r="F7795" i="12"/>
  <c r="F7796" i="12"/>
  <c r="F7797" i="12"/>
  <c r="F7798" i="12"/>
  <c r="F7799" i="12"/>
  <c r="F7800" i="12"/>
  <c r="F7801" i="12"/>
  <c r="F7802" i="12"/>
  <c r="F7803" i="12"/>
  <c r="F7804" i="12"/>
  <c r="F7805" i="12"/>
  <c r="F7806" i="12"/>
  <c r="F7807" i="12"/>
  <c r="F7808" i="12"/>
  <c r="F7809" i="12"/>
  <c r="F7810" i="12"/>
  <c r="F7811" i="12"/>
  <c r="F7812" i="12"/>
  <c r="F7813" i="12"/>
  <c r="F7814" i="12"/>
  <c r="F7815" i="12"/>
  <c r="F7816" i="12"/>
  <c r="F7817" i="12"/>
  <c r="F7818" i="12"/>
  <c r="F7819" i="12"/>
  <c r="F7820" i="12"/>
  <c r="F7821" i="12"/>
  <c r="F7822" i="12"/>
  <c r="F7823" i="12"/>
  <c r="F7824" i="12"/>
  <c r="F7825" i="12"/>
  <c r="F7826" i="12"/>
  <c r="F7827" i="12"/>
  <c r="F7828" i="12"/>
  <c r="F7829" i="12"/>
  <c r="F7830" i="12"/>
  <c r="F7831" i="12"/>
  <c r="F7832" i="12"/>
  <c r="F7833" i="12"/>
  <c r="F7834" i="12"/>
  <c r="F7835" i="12"/>
  <c r="F7836" i="12"/>
  <c r="F7837" i="12"/>
  <c r="F7838" i="12"/>
  <c r="F7839" i="12"/>
  <c r="F7840" i="12"/>
  <c r="F7841" i="12"/>
  <c r="F7842" i="12"/>
  <c r="F7843" i="12"/>
  <c r="F7844" i="12"/>
  <c r="F7845" i="12"/>
  <c r="F7846" i="12"/>
  <c r="F7847" i="12"/>
  <c r="F7848" i="12"/>
  <c r="F7849" i="12"/>
  <c r="F7850" i="12"/>
  <c r="F7851" i="12"/>
  <c r="F7852" i="12"/>
  <c r="F7853" i="12"/>
  <c r="F7854" i="12"/>
  <c r="F7855" i="12"/>
  <c r="F7856" i="12"/>
  <c r="F7857" i="12"/>
  <c r="F7858" i="12"/>
  <c r="F7859" i="12"/>
  <c r="F7860" i="12"/>
  <c r="F7861" i="12"/>
  <c r="F7862" i="12"/>
  <c r="F7863" i="12"/>
  <c r="F7864" i="12"/>
  <c r="F7865" i="12"/>
  <c r="F7866" i="12"/>
  <c r="F7867" i="12"/>
  <c r="F7868" i="12"/>
  <c r="F7869" i="12"/>
  <c r="F7870" i="12"/>
  <c r="F7871" i="12"/>
  <c r="F7872" i="12"/>
  <c r="F7873" i="12"/>
  <c r="F7874" i="12"/>
  <c r="F7875" i="12"/>
  <c r="F7876" i="12"/>
  <c r="F7877" i="12"/>
  <c r="F7878" i="12"/>
  <c r="F7879" i="12"/>
  <c r="F7880" i="12"/>
  <c r="F7881" i="12"/>
  <c r="F7882" i="12"/>
  <c r="F7883" i="12"/>
  <c r="F7884" i="12"/>
  <c r="F7885" i="12"/>
  <c r="F7886" i="12"/>
  <c r="F7887" i="12"/>
  <c r="F7888" i="12"/>
  <c r="F7889" i="12"/>
  <c r="F7890" i="12"/>
  <c r="F7891" i="12"/>
  <c r="F7892" i="12"/>
  <c r="F7893" i="12"/>
  <c r="F7894" i="12"/>
  <c r="F7895" i="12"/>
  <c r="F7896" i="12"/>
  <c r="F7897" i="12"/>
  <c r="F7898" i="12"/>
  <c r="F7899" i="12"/>
  <c r="F7900" i="12"/>
  <c r="F7901" i="12"/>
  <c r="F7902" i="12"/>
  <c r="F7903" i="12"/>
  <c r="F7904" i="12"/>
  <c r="F7905" i="12"/>
  <c r="F7906" i="12"/>
  <c r="F7907" i="12"/>
  <c r="F7908" i="12"/>
  <c r="F7909" i="12"/>
  <c r="F7910" i="12"/>
  <c r="F7911" i="12"/>
  <c r="F7912" i="12"/>
  <c r="F7913" i="12"/>
  <c r="F7914" i="12"/>
  <c r="F7915" i="12"/>
  <c r="F7916" i="12"/>
  <c r="F7917" i="12"/>
  <c r="F7918" i="12"/>
  <c r="F7919" i="12"/>
  <c r="F7920" i="12"/>
  <c r="F7921" i="12"/>
  <c r="F7922" i="12"/>
  <c r="F7923" i="12"/>
  <c r="F7924" i="12"/>
  <c r="F7925" i="12"/>
  <c r="F7926" i="12"/>
  <c r="F7927" i="12"/>
  <c r="F7928" i="12"/>
  <c r="F7929" i="12"/>
  <c r="F7930" i="12"/>
  <c r="F7931" i="12"/>
  <c r="F7932" i="12"/>
  <c r="F7933" i="12"/>
  <c r="F7934" i="12"/>
  <c r="F7935" i="12"/>
  <c r="F7936" i="12"/>
  <c r="F7937" i="12"/>
  <c r="F7938" i="12"/>
  <c r="F7939" i="12"/>
  <c r="F7940" i="12"/>
  <c r="F7941" i="12"/>
  <c r="F7942" i="12"/>
  <c r="F7943" i="12"/>
  <c r="F7944" i="12"/>
  <c r="F7945" i="12"/>
  <c r="F7946" i="12"/>
  <c r="F7947" i="12"/>
  <c r="F7948" i="12"/>
  <c r="F7949" i="12"/>
  <c r="F7950" i="12"/>
  <c r="F7951" i="12"/>
  <c r="F7952" i="12"/>
  <c r="F7953" i="12"/>
  <c r="F7954" i="12"/>
  <c r="F7955" i="12"/>
  <c r="F7956" i="12"/>
  <c r="F7957" i="12"/>
  <c r="F7958" i="12"/>
  <c r="F7959" i="12"/>
  <c r="F7960" i="12"/>
  <c r="F7961" i="12"/>
  <c r="F7962" i="12"/>
  <c r="F7963" i="12"/>
  <c r="F7964" i="12"/>
  <c r="F7965" i="12"/>
  <c r="F7966" i="12"/>
  <c r="F7967" i="12"/>
  <c r="F7968" i="12"/>
  <c r="F7969" i="12"/>
  <c r="F7970" i="12"/>
  <c r="F7971" i="12"/>
  <c r="F7972" i="12"/>
  <c r="F7973" i="12"/>
  <c r="F7974" i="12"/>
  <c r="F7975" i="12"/>
  <c r="F7976" i="12"/>
  <c r="F7977" i="12"/>
  <c r="F7978" i="12"/>
  <c r="F7979" i="12"/>
  <c r="F7980" i="12"/>
  <c r="F7981" i="12"/>
  <c r="F7982" i="12"/>
  <c r="F7983" i="12"/>
  <c r="F7984" i="12"/>
  <c r="F7985" i="12"/>
  <c r="F7986" i="12"/>
  <c r="F7987" i="12"/>
  <c r="F7988" i="12"/>
  <c r="F7989" i="12"/>
  <c r="F7990" i="12"/>
  <c r="F7991" i="12"/>
  <c r="F7992" i="12"/>
  <c r="F7993" i="12"/>
  <c r="F7994" i="12"/>
  <c r="F7995" i="12"/>
  <c r="F7996" i="12"/>
  <c r="F7997" i="12"/>
  <c r="F7998" i="12"/>
  <c r="F7999" i="12"/>
  <c r="F8000" i="12"/>
  <c r="F8001" i="12"/>
  <c r="F8002" i="12"/>
  <c r="F8003" i="12"/>
  <c r="F8004" i="12"/>
  <c r="F8005" i="12"/>
  <c r="F8006" i="12"/>
  <c r="F8007" i="12"/>
  <c r="F8008" i="12"/>
  <c r="F8009" i="12"/>
  <c r="F8010" i="12"/>
  <c r="F8011" i="12"/>
  <c r="F8012" i="12"/>
  <c r="F8013" i="12"/>
  <c r="F8014" i="12"/>
  <c r="F8015" i="12"/>
  <c r="F8016" i="12"/>
  <c r="F8017" i="12"/>
  <c r="F8018" i="12"/>
  <c r="F8019" i="12"/>
  <c r="F8020" i="12"/>
  <c r="F8021" i="12"/>
  <c r="F8022" i="12"/>
  <c r="F8023" i="12"/>
  <c r="F8024" i="12"/>
  <c r="F8025" i="12"/>
  <c r="F8026" i="12"/>
  <c r="F8027" i="12"/>
  <c r="F8028" i="12"/>
  <c r="F8029" i="12"/>
  <c r="F8030" i="12"/>
  <c r="F8031" i="12"/>
  <c r="F8032" i="12"/>
  <c r="F8033" i="12"/>
  <c r="F8034" i="12"/>
  <c r="F8035" i="12"/>
  <c r="F8036" i="12"/>
  <c r="F8037" i="12"/>
  <c r="F8038" i="12"/>
  <c r="F8039" i="12"/>
  <c r="F8040" i="12"/>
  <c r="F8041" i="12"/>
  <c r="F8042" i="12"/>
  <c r="F8043" i="12"/>
  <c r="F8044" i="12"/>
  <c r="F8045" i="12"/>
  <c r="F8046" i="12"/>
  <c r="F8047" i="12"/>
  <c r="F8048" i="12"/>
  <c r="F8049" i="12"/>
  <c r="F8050" i="12"/>
  <c r="F8051" i="12"/>
  <c r="F8052" i="12"/>
  <c r="F8053" i="12"/>
  <c r="F8054" i="12"/>
  <c r="F8055" i="12"/>
  <c r="F8056" i="12"/>
  <c r="F8057" i="12"/>
  <c r="F8058" i="12"/>
  <c r="F8059" i="12"/>
  <c r="F8060" i="12"/>
  <c r="F8061" i="12"/>
  <c r="F8062" i="12"/>
  <c r="F8063" i="12"/>
  <c r="F8064" i="12"/>
  <c r="F8065" i="12"/>
  <c r="F8066" i="12"/>
  <c r="F8067" i="12"/>
  <c r="F8068" i="12"/>
  <c r="F8069" i="12"/>
  <c r="F8070" i="12"/>
  <c r="F8071" i="12"/>
  <c r="F8072" i="12"/>
  <c r="F8073" i="12"/>
  <c r="F8074" i="12"/>
  <c r="F8075" i="12"/>
  <c r="F8076" i="12"/>
  <c r="F8077" i="12"/>
  <c r="F8078" i="12"/>
  <c r="F8079" i="12"/>
  <c r="F8080" i="12"/>
  <c r="F8081" i="12"/>
  <c r="F8082" i="12"/>
  <c r="F8083" i="12"/>
  <c r="F8084" i="12"/>
  <c r="F8085" i="12"/>
  <c r="F8086" i="12"/>
  <c r="F8087" i="12"/>
  <c r="F8088" i="12"/>
  <c r="F8089" i="12"/>
  <c r="F8090" i="12"/>
  <c r="F8091" i="12"/>
  <c r="F8092" i="12"/>
  <c r="F8093" i="12"/>
  <c r="F8094" i="12"/>
  <c r="F8095" i="12"/>
  <c r="F8096" i="12"/>
  <c r="F8097" i="12"/>
  <c r="F8098" i="12"/>
  <c r="F8099" i="12"/>
  <c r="F8100" i="12"/>
  <c r="F8101" i="12"/>
  <c r="F8102" i="12"/>
  <c r="F8103" i="12"/>
  <c r="F8104" i="12"/>
  <c r="F8105" i="12"/>
  <c r="F8106" i="12"/>
  <c r="F8107" i="12"/>
  <c r="F8108" i="12"/>
  <c r="F8109" i="12"/>
  <c r="F8110" i="12"/>
  <c r="F8111" i="12"/>
  <c r="F8112" i="12"/>
  <c r="F8113" i="12"/>
  <c r="F8114" i="12"/>
  <c r="F8115" i="12"/>
  <c r="F8116" i="12"/>
  <c r="F8117" i="12"/>
  <c r="F8118" i="12"/>
  <c r="F8119" i="12"/>
  <c r="F8120" i="12"/>
  <c r="F8121" i="12"/>
  <c r="F8122" i="12"/>
  <c r="F8123" i="12"/>
  <c r="F8124" i="12"/>
  <c r="F8125" i="12"/>
  <c r="F8126" i="12"/>
  <c r="F8127" i="12"/>
  <c r="F8128" i="12"/>
  <c r="F8129" i="12"/>
  <c r="F8130" i="12"/>
  <c r="F8131" i="12"/>
  <c r="F8132" i="12"/>
  <c r="F8133" i="12"/>
  <c r="F8134" i="12"/>
  <c r="F8135" i="12"/>
  <c r="F8136" i="12"/>
  <c r="F8137" i="12"/>
  <c r="F8138" i="12"/>
  <c r="F8139" i="12"/>
  <c r="F8140" i="12"/>
  <c r="F8141" i="12"/>
  <c r="F8142" i="12"/>
  <c r="F8143" i="12"/>
  <c r="F8144" i="12"/>
  <c r="F8145" i="12"/>
  <c r="F8146" i="12"/>
  <c r="F8147" i="12"/>
  <c r="F8148" i="12"/>
  <c r="F8149" i="12"/>
  <c r="F8150" i="12"/>
  <c r="F8151" i="12"/>
  <c r="F8152" i="12"/>
  <c r="F8153" i="12"/>
  <c r="F8154" i="12"/>
  <c r="F8155" i="12"/>
  <c r="F8156" i="12"/>
  <c r="F8157" i="12"/>
  <c r="F8158" i="12"/>
  <c r="F8159" i="12"/>
  <c r="F8160" i="12"/>
  <c r="F8161" i="12"/>
  <c r="F8162" i="12"/>
  <c r="F8163" i="12"/>
  <c r="F8164" i="12"/>
  <c r="F8165" i="12"/>
  <c r="F8166" i="12"/>
  <c r="F8167" i="12"/>
  <c r="F8168" i="12"/>
  <c r="F8169" i="12"/>
  <c r="F8170" i="12"/>
  <c r="F8171" i="12"/>
  <c r="F8172" i="12"/>
  <c r="F8173" i="12"/>
  <c r="F8174" i="12"/>
  <c r="F8175" i="12"/>
  <c r="F8176" i="12"/>
  <c r="F8177" i="12"/>
  <c r="F8178" i="12"/>
  <c r="F8179" i="12"/>
  <c r="F8180" i="12"/>
  <c r="F8181" i="12"/>
  <c r="F8182" i="12"/>
  <c r="F8183" i="12"/>
  <c r="F8184" i="12"/>
  <c r="F8185" i="12"/>
  <c r="F8186" i="12"/>
  <c r="F8187" i="12"/>
  <c r="F8188" i="12"/>
  <c r="F8189" i="12"/>
  <c r="F8190" i="12"/>
  <c r="F8191" i="12"/>
  <c r="F8192" i="12"/>
  <c r="F8193" i="12"/>
  <c r="F8194" i="12"/>
  <c r="F8195" i="12"/>
  <c r="F8196" i="12"/>
  <c r="F8197" i="12"/>
  <c r="F8198" i="12"/>
  <c r="F8199" i="12"/>
  <c r="F8200" i="12"/>
  <c r="F8201" i="12"/>
  <c r="F8202" i="12"/>
  <c r="F8203" i="12"/>
  <c r="F8204" i="12"/>
  <c r="F8205" i="12"/>
  <c r="F8206" i="12"/>
  <c r="F8207" i="12"/>
  <c r="F8208" i="12"/>
  <c r="F8209" i="12"/>
  <c r="F8210" i="12"/>
  <c r="F8211" i="12"/>
  <c r="F8212" i="12"/>
  <c r="F8213" i="12"/>
  <c r="F8214" i="12"/>
  <c r="F8215" i="12"/>
  <c r="F8216" i="12"/>
  <c r="F8217" i="12"/>
  <c r="F8218" i="12"/>
  <c r="F8219" i="12"/>
  <c r="F8220" i="12"/>
  <c r="F8221" i="12"/>
  <c r="F8222" i="12"/>
  <c r="F8223" i="12"/>
  <c r="F8224" i="12"/>
  <c r="F8225" i="12"/>
  <c r="F8226" i="12"/>
  <c r="F8227" i="12"/>
  <c r="F8228" i="12"/>
  <c r="F8229" i="12"/>
  <c r="F8230" i="12"/>
  <c r="F8231" i="12"/>
  <c r="F8232" i="12"/>
  <c r="F8233" i="12"/>
  <c r="F8234" i="12"/>
  <c r="F8235" i="12"/>
  <c r="F8236" i="12"/>
  <c r="F8237" i="12"/>
  <c r="F8238" i="12"/>
  <c r="F8239" i="12"/>
  <c r="F8240" i="12"/>
  <c r="F8241" i="12"/>
  <c r="F8242" i="12"/>
  <c r="F8243" i="12"/>
  <c r="F8244" i="12"/>
  <c r="F8245" i="12"/>
  <c r="F8246" i="12"/>
  <c r="F8247" i="12"/>
  <c r="F8248" i="12"/>
  <c r="F8249" i="12"/>
  <c r="F8250" i="12"/>
  <c r="F8251" i="12"/>
  <c r="F8252" i="12"/>
  <c r="F8253" i="12"/>
  <c r="F8254" i="12"/>
  <c r="F8255" i="12"/>
  <c r="F8256" i="12"/>
  <c r="F8257" i="12"/>
  <c r="F8258" i="12"/>
  <c r="F8259" i="12"/>
  <c r="F8260" i="12"/>
  <c r="F8261" i="12"/>
  <c r="F8262" i="12"/>
  <c r="F8263" i="12"/>
  <c r="F8264" i="12"/>
  <c r="F8265" i="12"/>
  <c r="F8266" i="12"/>
  <c r="F8267" i="12"/>
  <c r="F8268" i="12"/>
  <c r="F8269" i="12"/>
  <c r="F8270" i="12"/>
  <c r="F8271" i="12"/>
  <c r="F8272" i="12"/>
  <c r="F8273" i="12"/>
  <c r="F8274" i="12"/>
  <c r="F8275" i="12"/>
  <c r="F8276" i="12"/>
  <c r="F8277" i="12"/>
  <c r="F8278" i="12"/>
  <c r="F8279" i="12"/>
  <c r="F8280" i="12"/>
  <c r="F8281" i="12"/>
  <c r="F8282" i="12"/>
  <c r="F8283" i="12"/>
  <c r="F8284" i="12"/>
  <c r="F8285" i="12"/>
  <c r="F8286" i="12"/>
  <c r="F8287" i="12"/>
  <c r="F8288" i="12"/>
  <c r="F8289" i="12"/>
  <c r="F8290" i="12"/>
  <c r="F8291" i="12"/>
  <c r="F8292" i="12"/>
  <c r="F8293" i="12"/>
  <c r="F8294" i="12"/>
  <c r="F8295" i="12"/>
  <c r="F8296" i="12"/>
  <c r="F8297" i="12"/>
  <c r="F8298" i="12"/>
  <c r="F8299" i="12"/>
  <c r="F8300" i="12"/>
  <c r="F8301" i="12"/>
  <c r="F8302" i="12"/>
  <c r="F8303" i="12"/>
  <c r="F8304" i="12"/>
  <c r="F8305" i="12"/>
  <c r="F8306" i="12"/>
  <c r="F8307" i="12"/>
  <c r="F8308" i="12"/>
  <c r="F8309" i="12"/>
  <c r="F8310" i="12"/>
  <c r="F8311" i="12"/>
  <c r="F8312" i="12"/>
  <c r="F8313" i="12"/>
  <c r="F8314" i="12"/>
  <c r="F8315" i="12"/>
  <c r="F8316" i="12"/>
  <c r="F8317" i="12"/>
  <c r="F8318" i="12"/>
  <c r="F8319" i="12"/>
  <c r="F8320" i="12"/>
  <c r="F8321" i="12"/>
  <c r="F8322" i="12"/>
  <c r="F8323" i="12"/>
  <c r="F8324" i="12"/>
  <c r="F8325" i="12"/>
  <c r="F8326" i="12"/>
  <c r="F8327" i="12"/>
  <c r="F8328" i="12"/>
  <c r="F8329" i="12"/>
  <c r="F8330" i="12"/>
  <c r="F8331" i="12"/>
  <c r="F8332" i="12"/>
  <c r="F8333" i="12"/>
  <c r="F8334" i="12"/>
  <c r="F8335" i="12"/>
  <c r="F8336" i="12"/>
  <c r="F8337" i="12"/>
  <c r="F8338" i="12"/>
  <c r="F8339" i="12"/>
  <c r="F8340" i="12"/>
  <c r="F8341" i="12"/>
  <c r="F8342" i="12"/>
  <c r="F8343" i="12"/>
  <c r="F8344" i="12"/>
  <c r="F8345" i="12"/>
  <c r="F8346" i="12"/>
  <c r="F8347" i="12"/>
  <c r="F8348" i="12"/>
  <c r="F8349" i="12"/>
  <c r="F8350" i="12"/>
  <c r="F8351" i="12"/>
  <c r="F8352" i="12"/>
  <c r="F8353" i="12"/>
  <c r="F8354" i="12"/>
  <c r="F8355" i="12"/>
  <c r="F8356" i="12"/>
  <c r="F8357" i="12"/>
  <c r="F8358" i="12"/>
  <c r="F8359" i="12"/>
  <c r="F8360" i="12"/>
  <c r="F8361" i="12"/>
  <c r="F8362" i="12"/>
  <c r="F8363" i="12"/>
  <c r="F8364" i="12"/>
  <c r="F8365" i="12"/>
  <c r="F8366" i="12"/>
  <c r="F8367" i="12"/>
  <c r="F8368" i="12"/>
  <c r="F8369" i="12"/>
  <c r="F8370" i="12"/>
  <c r="F8371" i="12"/>
  <c r="F8372" i="12"/>
  <c r="F8373" i="12"/>
  <c r="F8374" i="12"/>
  <c r="F8375" i="12"/>
  <c r="F8376" i="12"/>
  <c r="F8377" i="12"/>
  <c r="F8378" i="12"/>
  <c r="F8379" i="12"/>
  <c r="F8380" i="12"/>
  <c r="F8381" i="12"/>
  <c r="F8382" i="12"/>
  <c r="F8383" i="12"/>
  <c r="F8384" i="12"/>
  <c r="F8385" i="12"/>
  <c r="F8386" i="12"/>
  <c r="F8387" i="12"/>
  <c r="F8388" i="12"/>
  <c r="F8389" i="12"/>
  <c r="F8390" i="12"/>
  <c r="F8391" i="12"/>
  <c r="F8392" i="12"/>
  <c r="F8393" i="12"/>
  <c r="F8394" i="12"/>
  <c r="F8395" i="12"/>
  <c r="F8396" i="12"/>
  <c r="F8397" i="12"/>
  <c r="F8398" i="12"/>
  <c r="F8399" i="12"/>
  <c r="F8400" i="12"/>
  <c r="F8401" i="12"/>
  <c r="F8402" i="12"/>
  <c r="F8403" i="12"/>
  <c r="F8404" i="12"/>
  <c r="F8405" i="12"/>
  <c r="F8406" i="12"/>
  <c r="F8407" i="12"/>
  <c r="F8408" i="12"/>
  <c r="F8409" i="12"/>
  <c r="F8410" i="12"/>
  <c r="F8411" i="12"/>
  <c r="F8412" i="12"/>
  <c r="F8413" i="12"/>
  <c r="F8414" i="12"/>
  <c r="F8415" i="12"/>
  <c r="F8416" i="12"/>
  <c r="F8417" i="12"/>
  <c r="F8418" i="12"/>
  <c r="F8419" i="12"/>
  <c r="F8420" i="12"/>
  <c r="F8421" i="12"/>
  <c r="F8422" i="12"/>
  <c r="F8423" i="12"/>
  <c r="F8424" i="12"/>
  <c r="F8425" i="12"/>
  <c r="F8426" i="12"/>
  <c r="F8427" i="12"/>
  <c r="F8428" i="12"/>
  <c r="F8429" i="12"/>
  <c r="F8430" i="12"/>
  <c r="F8431" i="12"/>
  <c r="F8432" i="12"/>
  <c r="F8433" i="12"/>
  <c r="F8434" i="12"/>
  <c r="F8435" i="12"/>
  <c r="F8436" i="12"/>
  <c r="F8437" i="12"/>
  <c r="F8438" i="12"/>
  <c r="F8439" i="12"/>
  <c r="F8440" i="12"/>
  <c r="F8441" i="12"/>
  <c r="F8442" i="12"/>
  <c r="F8443" i="12"/>
  <c r="G2" i="2"/>
  <c r="G137" i="2"/>
  <c r="G272" i="2"/>
  <c r="G407" i="2"/>
  <c r="G542" i="2"/>
  <c r="G677" i="2"/>
  <c r="G812" i="2"/>
  <c r="G947" i="2"/>
  <c r="G1082" i="2"/>
  <c r="G1217" i="2"/>
  <c r="G1352" i="2"/>
  <c r="G1487" i="2"/>
  <c r="G1622" i="2"/>
  <c r="G1757" i="2"/>
  <c r="G1892" i="2"/>
  <c r="G2027" i="2"/>
  <c r="M2" i="2"/>
  <c r="M3" i="2"/>
  <c r="M5" i="2"/>
  <c r="M4" i="2"/>
  <c r="M8" i="2"/>
  <c r="M6" i="2"/>
  <c r="M10" i="2"/>
  <c r="M13" i="2"/>
  <c r="M9" i="2"/>
  <c r="M12" i="2"/>
  <c r="M11" i="2"/>
  <c r="M7" i="2"/>
  <c r="M18" i="2"/>
  <c r="M25" i="2"/>
  <c r="M14" i="2"/>
  <c r="M15" i="2"/>
  <c r="M20" i="2"/>
  <c r="M26" i="2"/>
  <c r="M27" i="2"/>
  <c r="M29" i="2"/>
  <c r="M19" i="2"/>
  <c r="M30" i="2"/>
  <c r="M16" i="2"/>
  <c r="M31" i="2"/>
  <c r="M32" i="2"/>
  <c r="M40" i="2"/>
  <c r="M33" i="2"/>
  <c r="M41" i="2"/>
  <c r="M17" i="2"/>
  <c r="M22" i="2"/>
  <c r="M28" i="2"/>
  <c r="M21" i="2"/>
  <c r="M34" i="2"/>
  <c r="M35" i="2"/>
  <c r="M42" i="2"/>
  <c r="M23" i="2"/>
  <c r="M36" i="2"/>
  <c r="M24" i="2"/>
  <c r="M37" i="2"/>
  <c r="M43" i="2"/>
  <c r="M38" i="2"/>
  <c r="M44" i="2"/>
  <c r="M39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8" i="2"/>
  <c r="M137" i="2"/>
  <c r="M140" i="2"/>
  <c r="M139" i="2"/>
  <c r="M141" i="2"/>
  <c r="M143" i="2"/>
  <c r="M142" i="2"/>
  <c r="M146" i="2"/>
  <c r="M144" i="2"/>
  <c r="M159" i="2"/>
  <c r="M145" i="2"/>
  <c r="M152" i="2"/>
  <c r="M151" i="2"/>
  <c r="M148" i="2"/>
  <c r="M149" i="2"/>
  <c r="M155" i="2"/>
  <c r="M147" i="2"/>
  <c r="M153" i="2"/>
  <c r="M154" i="2"/>
  <c r="M150" i="2"/>
  <c r="M156" i="2"/>
  <c r="M160" i="2"/>
  <c r="M157" i="2"/>
  <c r="M163" i="2"/>
  <c r="M164" i="2"/>
  <c r="M158" i="2"/>
  <c r="M170" i="2"/>
  <c r="M165" i="2"/>
  <c r="M166" i="2"/>
  <c r="M171" i="2"/>
  <c r="M167" i="2"/>
  <c r="M161" i="2"/>
  <c r="M172" i="2"/>
  <c r="M162" i="2"/>
  <c r="M173" i="2"/>
  <c r="M174" i="2"/>
  <c r="M175" i="2"/>
  <c r="M176" i="2"/>
  <c r="M168" i="2"/>
  <c r="M169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6" i="2"/>
  <c r="M275" i="2"/>
  <c r="M282" i="2"/>
  <c r="M280" i="2"/>
  <c r="M284" i="2"/>
  <c r="M277" i="2"/>
  <c r="M281" i="2"/>
  <c r="M279" i="2"/>
  <c r="M278" i="2"/>
  <c r="M288" i="2"/>
  <c r="M292" i="2"/>
  <c r="M285" i="2"/>
  <c r="M286" i="2"/>
  <c r="M283" i="2"/>
  <c r="M287" i="2"/>
  <c r="M302" i="2"/>
  <c r="M293" i="2"/>
  <c r="M303" i="2"/>
  <c r="M289" i="2"/>
  <c r="M304" i="2"/>
  <c r="M301" i="2"/>
  <c r="M294" i="2"/>
  <c r="M305" i="2"/>
  <c r="M290" i="2"/>
  <c r="M306" i="2"/>
  <c r="M295" i="2"/>
  <c r="M297" i="2"/>
  <c r="M311" i="2"/>
  <c r="M296" i="2"/>
  <c r="M307" i="2"/>
  <c r="M298" i="2"/>
  <c r="M291" i="2"/>
  <c r="M308" i="2"/>
  <c r="M312" i="2"/>
  <c r="M309" i="2"/>
  <c r="M313" i="2"/>
  <c r="M314" i="2"/>
  <c r="M310" i="2"/>
  <c r="M299" i="2"/>
  <c r="M300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8" i="2"/>
  <c r="M407" i="2"/>
  <c r="M409" i="2"/>
  <c r="M413" i="2"/>
  <c r="M410" i="2"/>
  <c r="M412" i="2"/>
  <c r="M414" i="2"/>
  <c r="M415" i="2"/>
  <c r="M411" i="2"/>
  <c r="M416" i="2"/>
  <c r="M418" i="2"/>
  <c r="M417" i="2"/>
  <c r="M422" i="2"/>
  <c r="M424" i="2"/>
  <c r="M419" i="2"/>
  <c r="M423" i="2"/>
  <c r="M420" i="2"/>
  <c r="M421" i="2"/>
  <c r="M432" i="2"/>
  <c r="M425" i="2"/>
  <c r="M427" i="2"/>
  <c r="M426" i="2"/>
  <c r="M431" i="2"/>
  <c r="M436" i="2"/>
  <c r="M437" i="2"/>
  <c r="M433" i="2"/>
  <c r="M428" i="2"/>
  <c r="M434" i="2"/>
  <c r="M446" i="2"/>
  <c r="M447" i="2"/>
  <c r="M435" i="2"/>
  <c r="M429" i="2"/>
  <c r="M438" i="2"/>
  <c r="M430" i="2"/>
  <c r="M448" i="2"/>
  <c r="M449" i="2"/>
  <c r="M450" i="2"/>
  <c r="M451" i="2"/>
  <c r="M439" i="2"/>
  <c r="M440" i="2"/>
  <c r="M441" i="2"/>
  <c r="M442" i="2"/>
  <c r="M452" i="2"/>
  <c r="M453" i="2"/>
  <c r="M443" i="2"/>
  <c r="M444" i="2"/>
  <c r="M445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50" i="2"/>
  <c r="M547" i="2"/>
  <c r="M552" i="2"/>
  <c r="M545" i="2"/>
  <c r="M546" i="2"/>
  <c r="M551" i="2"/>
  <c r="M548" i="2"/>
  <c r="M554" i="2"/>
  <c r="M567" i="2"/>
  <c r="M555" i="2"/>
  <c r="M557" i="2"/>
  <c r="M556" i="2"/>
  <c r="M572" i="2"/>
  <c r="M568" i="2"/>
  <c r="M553" i="2"/>
  <c r="M560" i="2"/>
  <c r="M549" i="2"/>
  <c r="M570" i="2"/>
  <c r="M561" i="2"/>
  <c r="M558" i="2"/>
  <c r="M576" i="2"/>
  <c r="M564" i="2"/>
  <c r="M569" i="2"/>
  <c r="M559" i="2"/>
  <c r="M573" i="2"/>
  <c r="M562" i="2"/>
  <c r="M565" i="2"/>
  <c r="M563" i="2"/>
  <c r="M571" i="2"/>
  <c r="M577" i="2"/>
  <c r="M578" i="2"/>
  <c r="M574" i="2"/>
  <c r="M579" i="2"/>
  <c r="M580" i="2"/>
  <c r="M581" i="2"/>
  <c r="M566" i="2"/>
  <c r="M575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7" i="2"/>
  <c r="M683" i="2"/>
  <c r="M685" i="2"/>
  <c r="M681" i="2"/>
  <c r="M682" i="2"/>
  <c r="M692" i="2"/>
  <c r="M684" i="2"/>
  <c r="M688" i="2"/>
  <c r="M690" i="2"/>
  <c r="M693" i="2"/>
  <c r="M691" i="2"/>
  <c r="M689" i="2"/>
  <c r="M686" i="2"/>
  <c r="M694" i="2"/>
  <c r="M697" i="2"/>
  <c r="M702" i="2"/>
  <c r="M695" i="2"/>
  <c r="M706" i="2"/>
  <c r="M703" i="2"/>
  <c r="M698" i="2"/>
  <c r="M704" i="2"/>
  <c r="M710" i="2"/>
  <c r="M707" i="2"/>
  <c r="M696" i="2"/>
  <c r="M705" i="2"/>
  <c r="M699" i="2"/>
  <c r="M711" i="2"/>
  <c r="M700" i="2"/>
  <c r="M712" i="2"/>
  <c r="M708" i="2"/>
  <c r="M709" i="2"/>
  <c r="M701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4" i="2"/>
  <c r="M813" i="2"/>
  <c r="M817" i="2"/>
  <c r="M822" i="2"/>
  <c r="M815" i="2"/>
  <c r="M816" i="2"/>
  <c r="M818" i="2"/>
  <c r="M823" i="2"/>
  <c r="M825" i="2"/>
  <c r="M827" i="2"/>
  <c r="M820" i="2"/>
  <c r="M821" i="2"/>
  <c r="M824" i="2"/>
  <c r="M819" i="2"/>
  <c r="M826" i="2"/>
  <c r="M831" i="2"/>
  <c r="M837" i="2"/>
  <c r="M828" i="2"/>
  <c r="M838" i="2"/>
  <c r="M829" i="2"/>
  <c r="M832" i="2"/>
  <c r="M839" i="2"/>
  <c r="M833" i="2"/>
  <c r="M840" i="2"/>
  <c r="M834" i="2"/>
  <c r="M835" i="2"/>
  <c r="M851" i="2"/>
  <c r="M852" i="2"/>
  <c r="M853" i="2"/>
  <c r="M841" i="2"/>
  <c r="M830" i="2"/>
  <c r="M842" i="2"/>
  <c r="M843" i="2"/>
  <c r="M844" i="2"/>
  <c r="M854" i="2"/>
  <c r="M845" i="2"/>
  <c r="M855" i="2"/>
  <c r="M846" i="2"/>
  <c r="M847" i="2"/>
  <c r="M856" i="2"/>
  <c r="M836" i="2"/>
  <c r="M848" i="2"/>
  <c r="M849" i="2"/>
  <c r="M850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8" i="2"/>
  <c r="M947" i="2"/>
  <c r="M949" i="2"/>
  <c r="M952" i="2"/>
  <c r="M950" i="2"/>
  <c r="M956" i="2"/>
  <c r="M955" i="2"/>
  <c r="M953" i="2"/>
  <c r="M951" i="2"/>
  <c r="M954" i="2"/>
  <c r="M967" i="2"/>
  <c r="M959" i="2"/>
  <c r="M962" i="2"/>
  <c r="M960" i="2"/>
  <c r="M963" i="2"/>
  <c r="M957" i="2"/>
  <c r="M977" i="2"/>
  <c r="M961" i="2"/>
  <c r="M965" i="2"/>
  <c r="M964" i="2"/>
  <c r="M958" i="2"/>
  <c r="M969" i="2"/>
  <c r="M968" i="2"/>
  <c r="M978" i="2"/>
  <c r="M966" i="2"/>
  <c r="M970" i="2"/>
  <c r="M971" i="2"/>
  <c r="M973" i="2"/>
  <c r="M980" i="2"/>
  <c r="M988" i="2"/>
  <c r="M979" i="2"/>
  <c r="M989" i="2"/>
  <c r="M972" i="2"/>
  <c r="M974" i="2"/>
  <c r="M981" i="2"/>
  <c r="M990" i="2"/>
  <c r="M982" i="2"/>
  <c r="M991" i="2"/>
  <c r="M992" i="2"/>
  <c r="M983" i="2"/>
  <c r="M984" i="2"/>
  <c r="M993" i="2"/>
  <c r="M994" i="2"/>
  <c r="M985" i="2"/>
  <c r="M995" i="2"/>
  <c r="M975" i="2"/>
  <c r="M986" i="2"/>
  <c r="M976" i="2"/>
  <c r="M996" i="2"/>
  <c r="M987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3" i="2"/>
  <c r="M1082" i="2"/>
  <c r="M1084" i="2"/>
  <c r="M1085" i="2"/>
  <c r="M1088" i="2"/>
  <c r="M1090" i="2"/>
  <c r="M1087" i="2"/>
  <c r="M1089" i="2"/>
  <c r="M1091" i="2"/>
  <c r="M1086" i="2"/>
  <c r="M1098" i="2"/>
  <c r="M1092" i="2"/>
  <c r="M1094" i="2"/>
  <c r="M1099" i="2"/>
  <c r="M1093" i="2"/>
  <c r="M1095" i="2"/>
  <c r="M1100" i="2"/>
  <c r="M1101" i="2"/>
  <c r="M1108" i="2"/>
  <c r="M1109" i="2"/>
  <c r="M1097" i="2"/>
  <c r="M1096" i="2"/>
  <c r="M1110" i="2"/>
  <c r="M1102" i="2"/>
  <c r="M1103" i="2"/>
  <c r="M1104" i="2"/>
  <c r="M1105" i="2"/>
  <c r="M1111" i="2"/>
  <c r="M1125" i="2"/>
  <c r="M1119" i="2"/>
  <c r="M1120" i="2"/>
  <c r="M1121" i="2"/>
  <c r="M1126" i="2"/>
  <c r="M1106" i="2"/>
  <c r="M1114" i="2"/>
  <c r="M1115" i="2"/>
  <c r="M1127" i="2"/>
  <c r="M1123" i="2"/>
  <c r="M1112" i="2"/>
  <c r="M1131" i="2"/>
  <c r="M1122" i="2"/>
  <c r="M1132" i="2"/>
  <c r="M1116" i="2"/>
  <c r="M1107" i="2"/>
  <c r="M1113" i="2"/>
  <c r="M1128" i="2"/>
  <c r="M1117" i="2"/>
  <c r="M1133" i="2"/>
  <c r="M1134" i="2"/>
  <c r="M1124" i="2"/>
  <c r="M1135" i="2"/>
  <c r="M1118" i="2"/>
  <c r="M1136" i="2"/>
  <c r="M1137" i="2"/>
  <c r="M1129" i="2"/>
  <c r="M1138" i="2"/>
  <c r="M1130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9" i="2"/>
  <c r="M1218" i="2"/>
  <c r="M1220" i="2"/>
  <c r="M1223" i="2"/>
  <c r="M1221" i="2"/>
  <c r="M1222" i="2"/>
  <c r="M1226" i="2"/>
  <c r="M1225" i="2"/>
  <c r="M1224" i="2"/>
  <c r="M1233" i="2"/>
  <c r="M1227" i="2"/>
  <c r="M1230" i="2"/>
  <c r="M1234" i="2"/>
  <c r="M1228" i="2"/>
  <c r="M1231" i="2"/>
  <c r="M1246" i="2"/>
  <c r="M1229" i="2"/>
  <c r="M1239" i="2"/>
  <c r="M1254" i="2"/>
  <c r="M1240" i="2"/>
  <c r="M1235" i="2"/>
  <c r="M1242" i="2"/>
  <c r="M1241" i="2"/>
  <c r="M1232" i="2"/>
  <c r="M1236" i="2"/>
  <c r="M1255" i="2"/>
  <c r="M1247" i="2"/>
  <c r="M1248" i="2"/>
  <c r="M1237" i="2"/>
  <c r="M1249" i="2"/>
  <c r="M1256" i="2"/>
  <c r="M1250" i="2"/>
  <c r="M1243" i="2"/>
  <c r="M1238" i="2"/>
  <c r="M1251" i="2"/>
  <c r="M1244" i="2"/>
  <c r="M1257" i="2"/>
  <c r="M1245" i="2"/>
  <c r="M1258" i="2"/>
  <c r="M1270" i="2"/>
  <c r="M1275" i="2"/>
  <c r="M1252" i="2"/>
  <c r="M1253" i="2"/>
  <c r="M1259" i="2"/>
  <c r="M1271" i="2"/>
  <c r="M1272" i="2"/>
  <c r="M1263" i="2"/>
  <c r="M1260" i="2"/>
  <c r="M1261" i="2"/>
  <c r="M1283" i="2"/>
  <c r="M1262" i="2"/>
  <c r="M1284" i="2"/>
  <c r="M1273" i="2"/>
  <c r="M1274" i="2"/>
  <c r="M1264" i="2"/>
  <c r="M1285" i="2"/>
  <c r="M1276" i="2"/>
  <c r="M1277" i="2"/>
  <c r="M1265" i="2"/>
  <c r="M1278" i="2"/>
  <c r="M1266" i="2"/>
  <c r="M1267" i="2"/>
  <c r="M1268" i="2"/>
  <c r="M1286" i="2"/>
  <c r="M1287" i="2"/>
  <c r="M1288" i="2"/>
  <c r="M1279" i="2"/>
  <c r="M1289" i="2"/>
  <c r="M1290" i="2"/>
  <c r="M1291" i="2"/>
  <c r="M1280" i="2"/>
  <c r="M1292" i="2"/>
  <c r="M1269" i="2"/>
  <c r="M1281" i="2"/>
  <c r="M1293" i="2"/>
  <c r="M1294" i="2"/>
  <c r="M1282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61" i="2"/>
  <c r="M1364" i="2"/>
  <c r="M1362" i="2"/>
  <c r="M1359" i="2"/>
  <c r="M1360" i="2"/>
  <c r="M1373" i="2"/>
  <c r="M1363" i="2"/>
  <c r="M1366" i="2"/>
  <c r="M1365" i="2"/>
  <c r="M1375" i="2"/>
  <c r="M1404" i="2"/>
  <c r="M1370" i="2"/>
  <c r="M1367" i="2"/>
  <c r="M1368" i="2"/>
  <c r="M1369" i="2"/>
  <c r="M1376" i="2"/>
  <c r="M1371" i="2"/>
  <c r="M1390" i="2"/>
  <c r="M1383" i="2"/>
  <c r="M1405" i="2"/>
  <c r="M1372" i="2"/>
  <c r="M1382" i="2"/>
  <c r="M1406" i="2"/>
  <c r="M1374" i="2"/>
  <c r="M1384" i="2"/>
  <c r="M1385" i="2"/>
  <c r="M1418" i="2"/>
  <c r="M1387" i="2"/>
  <c r="M1391" i="2"/>
  <c r="M1386" i="2"/>
  <c r="M1407" i="2"/>
  <c r="M1393" i="2"/>
  <c r="M1377" i="2"/>
  <c r="M1409" i="2"/>
  <c r="M1379" i="2"/>
  <c r="M1408" i="2"/>
  <c r="M1378" i="2"/>
  <c r="M1380" i="2"/>
  <c r="M1397" i="2"/>
  <c r="M1410" i="2"/>
  <c r="M1394" i="2"/>
  <c r="M1388" i="2"/>
  <c r="M1389" i="2"/>
  <c r="M1398" i="2"/>
  <c r="M1395" i="2"/>
  <c r="M1392" i="2"/>
  <c r="M1396" i="2"/>
  <c r="M1381" i="2"/>
  <c r="M1399" i="2"/>
  <c r="M1419" i="2"/>
  <c r="M1400" i="2"/>
  <c r="M1411" i="2"/>
  <c r="M1420" i="2"/>
  <c r="M1412" i="2"/>
  <c r="M1413" i="2"/>
  <c r="M1421" i="2"/>
  <c r="M1422" i="2"/>
  <c r="M1423" i="2"/>
  <c r="M1401" i="2"/>
  <c r="M1402" i="2"/>
  <c r="M1424" i="2"/>
  <c r="M1414" i="2"/>
  <c r="M1425" i="2"/>
  <c r="M1426" i="2"/>
  <c r="M1427" i="2"/>
  <c r="M1428" i="2"/>
  <c r="M1415" i="2"/>
  <c r="M1429" i="2"/>
  <c r="M1403" i="2"/>
  <c r="M1430" i="2"/>
  <c r="M1416" i="2"/>
  <c r="M1417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8" i="2"/>
  <c r="M1489" i="2"/>
  <c r="M1487" i="2"/>
  <c r="M1492" i="2"/>
  <c r="M1490" i="2"/>
  <c r="M1491" i="2"/>
  <c r="M1497" i="2"/>
  <c r="M1493" i="2"/>
  <c r="M1495" i="2"/>
  <c r="M1494" i="2"/>
  <c r="M1498" i="2"/>
  <c r="M1505" i="2"/>
  <c r="M1506" i="2"/>
  <c r="M1500" i="2"/>
  <c r="M1496" i="2"/>
  <c r="M1501" i="2"/>
  <c r="M1499" i="2"/>
  <c r="M1515" i="2"/>
  <c r="M1509" i="2"/>
  <c r="M1502" i="2"/>
  <c r="M1519" i="2"/>
  <c r="M1507" i="2"/>
  <c r="M1527" i="2"/>
  <c r="M1520" i="2"/>
  <c r="M1511" i="2"/>
  <c r="M1503" i="2"/>
  <c r="M1524" i="2"/>
  <c r="M1510" i="2"/>
  <c r="M1525" i="2"/>
  <c r="M1513" i="2"/>
  <c r="M1530" i="2"/>
  <c r="M1516" i="2"/>
  <c r="M1528" i="2"/>
  <c r="M1526" i="2"/>
  <c r="M1504" i="2"/>
  <c r="M1512" i="2"/>
  <c r="M1529" i="2"/>
  <c r="M1517" i="2"/>
  <c r="M1508" i="2"/>
  <c r="M1535" i="2"/>
  <c r="M1532" i="2"/>
  <c r="M1533" i="2"/>
  <c r="M1521" i="2"/>
  <c r="M1542" i="2"/>
  <c r="M1545" i="2"/>
  <c r="M1522" i="2"/>
  <c r="M1514" i="2"/>
  <c r="M1518" i="2"/>
  <c r="M1543" i="2"/>
  <c r="M1544" i="2"/>
  <c r="M1536" i="2"/>
  <c r="M1550" i="2"/>
  <c r="M1531" i="2"/>
  <c r="M1523" i="2"/>
  <c r="M1546" i="2"/>
  <c r="M1534" i="2"/>
  <c r="M1537" i="2"/>
  <c r="M1553" i="2"/>
  <c r="M1547" i="2"/>
  <c r="M1548" i="2"/>
  <c r="M1538" i="2"/>
  <c r="M1554" i="2"/>
  <c r="M1549" i="2"/>
  <c r="M1555" i="2"/>
  <c r="M1539" i="2"/>
  <c r="M1540" i="2"/>
  <c r="M1541" i="2"/>
  <c r="M1556" i="2"/>
  <c r="M1551" i="2"/>
  <c r="M1557" i="2"/>
  <c r="M1552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32" i="2"/>
  <c r="M1628" i="2"/>
  <c r="M1644" i="2"/>
  <c r="M1630" i="2"/>
  <c r="M1629" i="2"/>
  <c r="M1633" i="2"/>
  <c r="M1634" i="2"/>
  <c r="M1645" i="2"/>
  <c r="M1646" i="2"/>
  <c r="M1631" i="2"/>
  <c r="M1640" i="2"/>
  <c r="M1635" i="2"/>
  <c r="M1639" i="2"/>
  <c r="M1638" i="2"/>
  <c r="M1642" i="2"/>
  <c r="M1649" i="2"/>
  <c r="M1636" i="2"/>
  <c r="M1637" i="2"/>
  <c r="M1653" i="2"/>
  <c r="M1647" i="2"/>
  <c r="M1652" i="2"/>
  <c r="M1651" i="2"/>
  <c r="M1648" i="2"/>
  <c r="M1654" i="2"/>
  <c r="M1643" i="2"/>
  <c r="M1650" i="2"/>
  <c r="M1641" i="2"/>
  <c r="M1676" i="2"/>
  <c r="M1664" i="2"/>
  <c r="M1655" i="2"/>
  <c r="M1656" i="2"/>
  <c r="M1682" i="2"/>
  <c r="M1665" i="2"/>
  <c r="M1661" i="2"/>
  <c r="M1679" i="2"/>
  <c r="M1677" i="2"/>
  <c r="M1658" i="2"/>
  <c r="M1680" i="2"/>
  <c r="M1662" i="2"/>
  <c r="M1666" i="2"/>
  <c r="M1678" i="2"/>
  <c r="M1657" i="2"/>
  <c r="M1683" i="2"/>
  <c r="M1660" i="2"/>
  <c r="M1684" i="2"/>
  <c r="M1681" i="2"/>
  <c r="M1663" i="2"/>
  <c r="M1671" i="2"/>
  <c r="M1685" i="2"/>
  <c r="M1686" i="2"/>
  <c r="M1667" i="2"/>
  <c r="M1687" i="2"/>
  <c r="M1659" i="2"/>
  <c r="M1688" i="2"/>
  <c r="M1668" i="2"/>
  <c r="M1689" i="2"/>
  <c r="M1701" i="2"/>
  <c r="M1672" i="2"/>
  <c r="M1690" i="2"/>
  <c r="M1669" i="2"/>
  <c r="M1691" i="2"/>
  <c r="M1670" i="2"/>
  <c r="M1702" i="2"/>
  <c r="M1692" i="2"/>
  <c r="M1673" i="2"/>
  <c r="M1693" i="2"/>
  <c r="M1694" i="2"/>
  <c r="M1703" i="2"/>
  <c r="M1704" i="2"/>
  <c r="M1705" i="2"/>
  <c r="M1695" i="2"/>
  <c r="M1674" i="2"/>
  <c r="M1696" i="2"/>
  <c r="M1697" i="2"/>
  <c r="M1706" i="2"/>
  <c r="M1675" i="2"/>
  <c r="M1707" i="2"/>
  <c r="M1698" i="2"/>
  <c r="M1699" i="2"/>
  <c r="M1700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4" i="2"/>
  <c r="M1768" i="2"/>
  <c r="M1763" i="2"/>
  <c r="M1762" i="2"/>
  <c r="M1767" i="2"/>
  <c r="M1773" i="2"/>
  <c r="M1769" i="2"/>
  <c r="M1779" i="2"/>
  <c r="M1785" i="2"/>
  <c r="M1765" i="2"/>
  <c r="M1766" i="2"/>
  <c r="M1771" i="2"/>
  <c r="M1772" i="2"/>
  <c r="M1778" i="2"/>
  <c r="M1780" i="2"/>
  <c r="M1770" i="2"/>
  <c r="M1783" i="2"/>
  <c r="M1775" i="2"/>
  <c r="M1774" i="2"/>
  <c r="M1786" i="2"/>
  <c r="M1781" i="2"/>
  <c r="M1789" i="2"/>
  <c r="M1794" i="2"/>
  <c r="M1795" i="2"/>
  <c r="M1787" i="2"/>
  <c r="M1782" i="2"/>
  <c r="M1777" i="2"/>
  <c r="M1788" i="2"/>
  <c r="M1796" i="2"/>
  <c r="M1784" i="2"/>
  <c r="M1812" i="2"/>
  <c r="M1797" i="2"/>
  <c r="M1776" i="2"/>
  <c r="M1798" i="2"/>
  <c r="M1792" i="2"/>
  <c r="M1813" i="2"/>
  <c r="M1819" i="2"/>
  <c r="M1799" i="2"/>
  <c r="M1790" i="2"/>
  <c r="M1811" i="2"/>
  <c r="M1791" i="2"/>
  <c r="M1800" i="2"/>
  <c r="M1814" i="2"/>
  <c r="M1801" i="2"/>
  <c r="M1820" i="2"/>
  <c r="M1815" i="2"/>
  <c r="M1816" i="2"/>
  <c r="M1831" i="2"/>
  <c r="M1817" i="2"/>
  <c r="M1804" i="2"/>
  <c r="M1793" i="2"/>
  <c r="M1802" i="2"/>
  <c r="M1821" i="2"/>
  <c r="M1803" i="2"/>
  <c r="M1822" i="2"/>
  <c r="M1823" i="2"/>
  <c r="M1824" i="2"/>
  <c r="M1818" i="2"/>
  <c r="M1825" i="2"/>
  <c r="M1832" i="2"/>
  <c r="M1833" i="2"/>
  <c r="M1834" i="2"/>
  <c r="M1805" i="2"/>
  <c r="M1806" i="2"/>
  <c r="M1826" i="2"/>
  <c r="M1835" i="2"/>
  <c r="M1827" i="2"/>
  <c r="M1807" i="2"/>
  <c r="M1828" i="2"/>
  <c r="M1808" i="2"/>
  <c r="M1829" i="2"/>
  <c r="M1836" i="2"/>
  <c r="M1837" i="2"/>
  <c r="M1838" i="2"/>
  <c r="M1830" i="2"/>
  <c r="M1839" i="2"/>
  <c r="M1840" i="2"/>
  <c r="M1809" i="2"/>
  <c r="M181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8" i="2"/>
  <c r="M1897" i="2"/>
  <c r="M1904" i="2"/>
  <c r="M1905" i="2"/>
  <c r="M1911" i="2"/>
  <c r="M1899" i="2"/>
  <c r="M1907" i="2"/>
  <c r="M1902" i="2"/>
  <c r="M1900" i="2"/>
  <c r="M1901" i="2"/>
  <c r="M1931" i="2"/>
  <c r="M1921" i="2"/>
  <c r="M1914" i="2"/>
  <c r="M1903" i="2"/>
  <c r="M1908" i="2"/>
  <c r="M1915" i="2"/>
  <c r="M1912" i="2"/>
  <c r="M1935" i="2"/>
  <c r="M1906" i="2"/>
  <c r="M1924" i="2"/>
  <c r="M1910" i="2"/>
  <c r="M1909" i="2"/>
  <c r="M1923" i="2"/>
  <c r="M1922" i="2"/>
  <c r="M1932" i="2"/>
  <c r="M1925" i="2"/>
  <c r="M1916" i="2"/>
  <c r="M1917" i="2"/>
  <c r="M1936" i="2"/>
  <c r="M1919" i="2"/>
  <c r="M1949" i="2"/>
  <c r="M1933" i="2"/>
  <c r="M1930" i="2"/>
  <c r="M1920" i="2"/>
  <c r="M1952" i="2"/>
  <c r="M1926" i="2"/>
  <c r="M1927" i="2"/>
  <c r="M1963" i="2"/>
  <c r="M1928" i="2"/>
  <c r="M1913" i="2"/>
  <c r="M1950" i="2"/>
  <c r="M1937" i="2"/>
  <c r="M1918" i="2"/>
  <c r="M1934" i="2"/>
  <c r="M1929" i="2"/>
  <c r="M1938" i="2"/>
  <c r="M1955" i="2"/>
  <c r="M1964" i="2"/>
  <c r="M1951" i="2"/>
  <c r="M1965" i="2"/>
  <c r="M1953" i="2"/>
  <c r="M1966" i="2"/>
  <c r="M1939" i="2"/>
  <c r="M1941" i="2"/>
  <c r="M1942" i="2"/>
  <c r="M1954" i="2"/>
  <c r="M1956" i="2"/>
  <c r="M1967" i="2"/>
  <c r="M1957" i="2"/>
  <c r="M1940" i="2"/>
  <c r="M1968" i="2"/>
  <c r="M1958" i="2"/>
  <c r="M1969" i="2"/>
  <c r="M1970" i="2"/>
  <c r="M1971" i="2"/>
  <c r="M1943" i="2"/>
  <c r="M1959" i="2"/>
  <c r="M1944" i="2"/>
  <c r="M1972" i="2"/>
  <c r="M1960" i="2"/>
  <c r="M1973" i="2"/>
  <c r="M1961" i="2"/>
  <c r="M1945" i="2"/>
  <c r="M1974" i="2"/>
  <c r="M1962" i="2"/>
  <c r="M1946" i="2"/>
  <c r="M1947" i="2"/>
  <c r="M1975" i="2"/>
  <c r="M1948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31" i="2"/>
  <c r="M2030" i="2"/>
  <c r="M2029" i="2"/>
  <c r="M2032" i="2"/>
  <c r="M2035" i="2"/>
  <c r="M2033" i="2"/>
  <c r="M2036" i="2"/>
  <c r="M2034" i="2"/>
  <c r="M2040" i="2"/>
  <c r="M2037" i="2"/>
  <c r="M2038" i="2"/>
  <c r="M2041" i="2"/>
  <c r="M2071" i="2"/>
  <c r="M2042" i="2"/>
  <c r="M2046" i="2"/>
  <c r="M2039" i="2"/>
  <c r="M2047" i="2"/>
  <c r="M2052" i="2"/>
  <c r="M2048" i="2"/>
  <c r="M2043" i="2"/>
  <c r="M2062" i="2"/>
  <c r="M2044" i="2"/>
  <c r="M2049" i="2"/>
  <c r="M2051" i="2"/>
  <c r="M2050" i="2"/>
  <c r="M2045" i="2"/>
  <c r="M2054" i="2"/>
  <c r="M2060" i="2"/>
  <c r="M2108" i="2"/>
  <c r="M2079" i="2"/>
  <c r="M2092" i="2"/>
  <c r="M2055" i="2"/>
  <c r="M2072" i="2"/>
  <c r="M2074" i="2"/>
  <c r="M2053" i="2"/>
  <c r="M2056" i="2"/>
  <c r="M2080" i="2"/>
  <c r="M2075" i="2"/>
  <c r="M2063" i="2"/>
  <c r="M2109" i="2"/>
  <c r="M2061" i="2"/>
  <c r="M2091" i="2"/>
  <c r="M2093" i="2"/>
  <c r="M2058" i="2"/>
  <c r="M2057" i="2"/>
  <c r="M2059" i="2"/>
  <c r="M2094" i="2"/>
  <c r="M2081" i="2"/>
  <c r="M2064" i="2"/>
  <c r="M2067" i="2"/>
  <c r="M2097" i="2"/>
  <c r="M2076" i="2"/>
  <c r="M2082" i="2"/>
  <c r="M2068" i="2"/>
  <c r="M2095" i="2"/>
  <c r="M2077" i="2"/>
  <c r="M2065" i="2"/>
  <c r="M2073" i="2"/>
  <c r="M2098" i="2"/>
  <c r="M2066" i="2"/>
  <c r="M2096" i="2"/>
  <c r="M2099" i="2"/>
  <c r="M2078" i="2"/>
  <c r="M2069" i="2"/>
  <c r="M2084" i="2"/>
  <c r="M2110" i="2"/>
  <c r="M2085" i="2"/>
  <c r="M2100" i="2"/>
  <c r="M2086" i="2"/>
  <c r="M2101" i="2"/>
  <c r="M2087" i="2"/>
  <c r="M2083" i="2"/>
  <c r="M2070" i="2"/>
  <c r="M2111" i="2"/>
  <c r="M2102" i="2"/>
  <c r="M2088" i="2"/>
  <c r="M2112" i="2"/>
  <c r="M2113" i="2"/>
  <c r="M2114" i="2"/>
  <c r="M2115" i="2"/>
  <c r="M2116" i="2"/>
  <c r="M2103" i="2"/>
  <c r="M2089" i="2"/>
  <c r="M2117" i="2"/>
  <c r="M2104" i="2"/>
  <c r="M2105" i="2"/>
  <c r="M2090" i="2"/>
  <c r="M2106" i="2"/>
  <c r="M2118" i="2"/>
  <c r="M2107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L2" i="2"/>
  <c r="L3" i="2"/>
  <c r="L5" i="2"/>
  <c r="L4" i="2"/>
  <c r="L8" i="2"/>
  <c r="L6" i="2"/>
  <c r="L10" i="2"/>
  <c r="L13" i="2"/>
  <c r="L9" i="2"/>
  <c r="L12" i="2"/>
  <c r="L11" i="2"/>
  <c r="L7" i="2"/>
  <c r="L18" i="2"/>
  <c r="L25" i="2"/>
  <c r="L14" i="2"/>
  <c r="L15" i="2"/>
  <c r="L20" i="2"/>
  <c r="L26" i="2"/>
  <c r="L27" i="2"/>
  <c r="L29" i="2"/>
  <c r="L19" i="2"/>
  <c r="L30" i="2"/>
  <c r="L16" i="2"/>
  <c r="L31" i="2"/>
  <c r="L32" i="2"/>
  <c r="L40" i="2"/>
  <c r="L33" i="2"/>
  <c r="L41" i="2"/>
  <c r="L17" i="2"/>
  <c r="L22" i="2"/>
  <c r="L28" i="2"/>
  <c r="L21" i="2"/>
  <c r="L34" i="2"/>
  <c r="L35" i="2"/>
  <c r="L42" i="2"/>
  <c r="L23" i="2"/>
  <c r="L36" i="2"/>
  <c r="L24" i="2"/>
  <c r="L37" i="2"/>
  <c r="L43" i="2"/>
  <c r="L38" i="2"/>
  <c r="L44" i="2"/>
  <c r="L39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8" i="2"/>
  <c r="L137" i="2"/>
  <c r="L140" i="2"/>
  <c r="L139" i="2"/>
  <c r="L141" i="2"/>
  <c r="L143" i="2"/>
  <c r="L142" i="2"/>
  <c r="L146" i="2"/>
  <c r="L144" i="2"/>
  <c r="L159" i="2"/>
  <c r="L145" i="2"/>
  <c r="L152" i="2"/>
  <c r="L151" i="2"/>
  <c r="L148" i="2"/>
  <c r="L149" i="2"/>
  <c r="L155" i="2"/>
  <c r="L147" i="2"/>
  <c r="L153" i="2"/>
  <c r="L154" i="2"/>
  <c r="L150" i="2"/>
  <c r="L156" i="2"/>
  <c r="L160" i="2"/>
  <c r="L157" i="2"/>
  <c r="L163" i="2"/>
  <c r="L164" i="2"/>
  <c r="L158" i="2"/>
  <c r="L170" i="2"/>
  <c r="L165" i="2"/>
  <c r="L166" i="2"/>
  <c r="L171" i="2"/>
  <c r="L167" i="2"/>
  <c r="L161" i="2"/>
  <c r="L172" i="2"/>
  <c r="L162" i="2"/>
  <c r="L173" i="2"/>
  <c r="L174" i="2"/>
  <c r="L175" i="2"/>
  <c r="L176" i="2"/>
  <c r="L168" i="2"/>
  <c r="L169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6" i="2"/>
  <c r="L275" i="2"/>
  <c r="L282" i="2"/>
  <c r="L280" i="2"/>
  <c r="L284" i="2"/>
  <c r="L277" i="2"/>
  <c r="L281" i="2"/>
  <c r="L279" i="2"/>
  <c r="L278" i="2"/>
  <c r="L288" i="2"/>
  <c r="L292" i="2"/>
  <c r="L285" i="2"/>
  <c r="L286" i="2"/>
  <c r="L283" i="2"/>
  <c r="L287" i="2"/>
  <c r="L302" i="2"/>
  <c r="L293" i="2"/>
  <c r="L303" i="2"/>
  <c r="L289" i="2"/>
  <c r="L304" i="2"/>
  <c r="L301" i="2"/>
  <c r="L294" i="2"/>
  <c r="L305" i="2"/>
  <c r="L290" i="2"/>
  <c r="L306" i="2"/>
  <c r="L295" i="2"/>
  <c r="L297" i="2"/>
  <c r="L311" i="2"/>
  <c r="L296" i="2"/>
  <c r="L307" i="2"/>
  <c r="L298" i="2"/>
  <c r="L291" i="2"/>
  <c r="L308" i="2"/>
  <c r="L312" i="2"/>
  <c r="L309" i="2"/>
  <c r="L313" i="2"/>
  <c r="L314" i="2"/>
  <c r="L310" i="2"/>
  <c r="L299" i="2"/>
  <c r="L300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8" i="2"/>
  <c r="L407" i="2"/>
  <c r="L409" i="2"/>
  <c r="L413" i="2"/>
  <c r="L410" i="2"/>
  <c r="L412" i="2"/>
  <c r="L414" i="2"/>
  <c r="L415" i="2"/>
  <c r="L411" i="2"/>
  <c r="L416" i="2"/>
  <c r="L418" i="2"/>
  <c r="L417" i="2"/>
  <c r="L422" i="2"/>
  <c r="L424" i="2"/>
  <c r="L419" i="2"/>
  <c r="L423" i="2"/>
  <c r="L420" i="2"/>
  <c r="L421" i="2"/>
  <c r="L432" i="2"/>
  <c r="L425" i="2"/>
  <c r="L427" i="2"/>
  <c r="L426" i="2"/>
  <c r="L431" i="2"/>
  <c r="L436" i="2"/>
  <c r="L437" i="2"/>
  <c r="L433" i="2"/>
  <c r="L428" i="2"/>
  <c r="L434" i="2"/>
  <c r="L446" i="2"/>
  <c r="L447" i="2"/>
  <c r="L435" i="2"/>
  <c r="L429" i="2"/>
  <c r="L438" i="2"/>
  <c r="L430" i="2"/>
  <c r="L448" i="2"/>
  <c r="L449" i="2"/>
  <c r="L450" i="2"/>
  <c r="L451" i="2"/>
  <c r="L439" i="2"/>
  <c r="L440" i="2"/>
  <c r="L441" i="2"/>
  <c r="L442" i="2"/>
  <c r="L452" i="2"/>
  <c r="L453" i="2"/>
  <c r="L443" i="2"/>
  <c r="L444" i="2"/>
  <c r="L445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50" i="2"/>
  <c r="L547" i="2"/>
  <c r="L552" i="2"/>
  <c r="L545" i="2"/>
  <c r="L546" i="2"/>
  <c r="L551" i="2"/>
  <c r="L548" i="2"/>
  <c r="L554" i="2"/>
  <c r="L567" i="2"/>
  <c r="L555" i="2"/>
  <c r="L557" i="2"/>
  <c r="L556" i="2"/>
  <c r="L572" i="2"/>
  <c r="L568" i="2"/>
  <c r="L553" i="2"/>
  <c r="L560" i="2"/>
  <c r="L549" i="2"/>
  <c r="L570" i="2"/>
  <c r="L561" i="2"/>
  <c r="L558" i="2"/>
  <c r="L576" i="2"/>
  <c r="L564" i="2"/>
  <c r="L569" i="2"/>
  <c r="L559" i="2"/>
  <c r="L573" i="2"/>
  <c r="L562" i="2"/>
  <c r="L565" i="2"/>
  <c r="L563" i="2"/>
  <c r="L571" i="2"/>
  <c r="L577" i="2"/>
  <c r="L578" i="2"/>
  <c r="L574" i="2"/>
  <c r="L579" i="2"/>
  <c r="L580" i="2"/>
  <c r="L581" i="2"/>
  <c r="L566" i="2"/>
  <c r="L575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7" i="2"/>
  <c r="L683" i="2"/>
  <c r="L685" i="2"/>
  <c r="L681" i="2"/>
  <c r="L682" i="2"/>
  <c r="L692" i="2"/>
  <c r="L684" i="2"/>
  <c r="L688" i="2"/>
  <c r="L690" i="2"/>
  <c r="L693" i="2"/>
  <c r="L691" i="2"/>
  <c r="L689" i="2"/>
  <c r="L686" i="2"/>
  <c r="L694" i="2"/>
  <c r="L697" i="2"/>
  <c r="L702" i="2"/>
  <c r="L695" i="2"/>
  <c r="L706" i="2"/>
  <c r="L703" i="2"/>
  <c r="L698" i="2"/>
  <c r="L704" i="2"/>
  <c r="L710" i="2"/>
  <c r="L707" i="2"/>
  <c r="L696" i="2"/>
  <c r="L705" i="2"/>
  <c r="L699" i="2"/>
  <c r="L711" i="2"/>
  <c r="L700" i="2"/>
  <c r="L712" i="2"/>
  <c r="L708" i="2"/>
  <c r="L709" i="2"/>
  <c r="L701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4" i="2"/>
  <c r="L813" i="2"/>
  <c r="L817" i="2"/>
  <c r="L822" i="2"/>
  <c r="L815" i="2"/>
  <c r="L816" i="2"/>
  <c r="L818" i="2"/>
  <c r="L823" i="2"/>
  <c r="L825" i="2"/>
  <c r="L827" i="2"/>
  <c r="L820" i="2"/>
  <c r="L821" i="2"/>
  <c r="L824" i="2"/>
  <c r="L819" i="2"/>
  <c r="L826" i="2"/>
  <c r="L831" i="2"/>
  <c r="L837" i="2"/>
  <c r="L828" i="2"/>
  <c r="L838" i="2"/>
  <c r="L829" i="2"/>
  <c r="L832" i="2"/>
  <c r="L839" i="2"/>
  <c r="L833" i="2"/>
  <c r="L840" i="2"/>
  <c r="L834" i="2"/>
  <c r="L835" i="2"/>
  <c r="L851" i="2"/>
  <c r="L852" i="2"/>
  <c r="L853" i="2"/>
  <c r="L841" i="2"/>
  <c r="L830" i="2"/>
  <c r="L842" i="2"/>
  <c r="L843" i="2"/>
  <c r="L844" i="2"/>
  <c r="L854" i="2"/>
  <c r="L845" i="2"/>
  <c r="L855" i="2"/>
  <c r="L846" i="2"/>
  <c r="L847" i="2"/>
  <c r="L856" i="2"/>
  <c r="L836" i="2"/>
  <c r="L848" i="2"/>
  <c r="L849" i="2"/>
  <c r="L850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8" i="2"/>
  <c r="L947" i="2"/>
  <c r="L949" i="2"/>
  <c r="L952" i="2"/>
  <c r="L950" i="2"/>
  <c r="L956" i="2"/>
  <c r="L955" i="2"/>
  <c r="L953" i="2"/>
  <c r="L951" i="2"/>
  <c r="L954" i="2"/>
  <c r="L967" i="2"/>
  <c r="L959" i="2"/>
  <c r="L962" i="2"/>
  <c r="L960" i="2"/>
  <c r="L963" i="2"/>
  <c r="L957" i="2"/>
  <c r="L977" i="2"/>
  <c r="L961" i="2"/>
  <c r="L965" i="2"/>
  <c r="L964" i="2"/>
  <c r="L958" i="2"/>
  <c r="L969" i="2"/>
  <c r="L968" i="2"/>
  <c r="L978" i="2"/>
  <c r="L966" i="2"/>
  <c r="L970" i="2"/>
  <c r="L971" i="2"/>
  <c r="L973" i="2"/>
  <c r="L980" i="2"/>
  <c r="L988" i="2"/>
  <c r="L979" i="2"/>
  <c r="L989" i="2"/>
  <c r="L972" i="2"/>
  <c r="L974" i="2"/>
  <c r="L981" i="2"/>
  <c r="L990" i="2"/>
  <c r="L982" i="2"/>
  <c r="L991" i="2"/>
  <c r="L992" i="2"/>
  <c r="L983" i="2"/>
  <c r="L984" i="2"/>
  <c r="L993" i="2"/>
  <c r="L994" i="2"/>
  <c r="L985" i="2"/>
  <c r="L995" i="2"/>
  <c r="L975" i="2"/>
  <c r="L986" i="2"/>
  <c r="L976" i="2"/>
  <c r="L996" i="2"/>
  <c r="L987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3" i="2"/>
  <c r="L1082" i="2"/>
  <c r="L1084" i="2"/>
  <c r="L1085" i="2"/>
  <c r="L1088" i="2"/>
  <c r="L1090" i="2"/>
  <c r="L1087" i="2"/>
  <c r="L1089" i="2"/>
  <c r="L1091" i="2"/>
  <c r="L1086" i="2"/>
  <c r="L1098" i="2"/>
  <c r="L1092" i="2"/>
  <c r="L1094" i="2"/>
  <c r="L1099" i="2"/>
  <c r="L1093" i="2"/>
  <c r="L1095" i="2"/>
  <c r="L1100" i="2"/>
  <c r="L1101" i="2"/>
  <c r="L1108" i="2"/>
  <c r="L1109" i="2"/>
  <c r="L1097" i="2"/>
  <c r="L1096" i="2"/>
  <c r="L1110" i="2"/>
  <c r="L1102" i="2"/>
  <c r="L1103" i="2"/>
  <c r="L1104" i="2"/>
  <c r="L1105" i="2"/>
  <c r="L1111" i="2"/>
  <c r="L1125" i="2"/>
  <c r="L1119" i="2"/>
  <c r="L1120" i="2"/>
  <c r="L1121" i="2"/>
  <c r="L1126" i="2"/>
  <c r="L1106" i="2"/>
  <c r="L1114" i="2"/>
  <c r="L1115" i="2"/>
  <c r="L1127" i="2"/>
  <c r="L1123" i="2"/>
  <c r="L1112" i="2"/>
  <c r="L1131" i="2"/>
  <c r="L1122" i="2"/>
  <c r="L1132" i="2"/>
  <c r="L1116" i="2"/>
  <c r="L1107" i="2"/>
  <c r="L1113" i="2"/>
  <c r="L1128" i="2"/>
  <c r="L1117" i="2"/>
  <c r="L1133" i="2"/>
  <c r="L1134" i="2"/>
  <c r="L1124" i="2"/>
  <c r="L1135" i="2"/>
  <c r="L1118" i="2"/>
  <c r="L1136" i="2"/>
  <c r="L1137" i="2"/>
  <c r="L1129" i="2"/>
  <c r="L1138" i="2"/>
  <c r="L1130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9" i="2"/>
  <c r="L1218" i="2"/>
  <c r="L1220" i="2"/>
  <c r="L1223" i="2"/>
  <c r="L1221" i="2"/>
  <c r="L1222" i="2"/>
  <c r="L1226" i="2"/>
  <c r="L1225" i="2"/>
  <c r="L1224" i="2"/>
  <c r="L1233" i="2"/>
  <c r="L1227" i="2"/>
  <c r="L1230" i="2"/>
  <c r="L1234" i="2"/>
  <c r="L1228" i="2"/>
  <c r="L1231" i="2"/>
  <c r="L1246" i="2"/>
  <c r="L1229" i="2"/>
  <c r="L1239" i="2"/>
  <c r="L1254" i="2"/>
  <c r="L1240" i="2"/>
  <c r="L1235" i="2"/>
  <c r="L1242" i="2"/>
  <c r="L1241" i="2"/>
  <c r="L1232" i="2"/>
  <c r="L1236" i="2"/>
  <c r="L1255" i="2"/>
  <c r="L1247" i="2"/>
  <c r="L1248" i="2"/>
  <c r="L1237" i="2"/>
  <c r="L1249" i="2"/>
  <c r="L1256" i="2"/>
  <c r="L1250" i="2"/>
  <c r="L1243" i="2"/>
  <c r="L1238" i="2"/>
  <c r="L1251" i="2"/>
  <c r="L1244" i="2"/>
  <c r="L1257" i="2"/>
  <c r="L1245" i="2"/>
  <c r="L1258" i="2"/>
  <c r="L1270" i="2"/>
  <c r="L1275" i="2"/>
  <c r="L1252" i="2"/>
  <c r="L1253" i="2"/>
  <c r="L1259" i="2"/>
  <c r="L1271" i="2"/>
  <c r="L1272" i="2"/>
  <c r="L1263" i="2"/>
  <c r="L1260" i="2"/>
  <c r="L1261" i="2"/>
  <c r="L1283" i="2"/>
  <c r="L1262" i="2"/>
  <c r="L1284" i="2"/>
  <c r="L1273" i="2"/>
  <c r="L1274" i="2"/>
  <c r="L1264" i="2"/>
  <c r="L1285" i="2"/>
  <c r="L1276" i="2"/>
  <c r="L1277" i="2"/>
  <c r="L1265" i="2"/>
  <c r="L1278" i="2"/>
  <c r="L1266" i="2"/>
  <c r="L1267" i="2"/>
  <c r="L1268" i="2"/>
  <c r="L1286" i="2"/>
  <c r="L1287" i="2"/>
  <c r="L1288" i="2"/>
  <c r="L1279" i="2"/>
  <c r="L1289" i="2"/>
  <c r="L1290" i="2"/>
  <c r="L1291" i="2"/>
  <c r="L1280" i="2"/>
  <c r="L1292" i="2"/>
  <c r="L1269" i="2"/>
  <c r="L1281" i="2"/>
  <c r="L1293" i="2"/>
  <c r="L1294" i="2"/>
  <c r="L1282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61" i="2"/>
  <c r="L1364" i="2"/>
  <c r="L1362" i="2"/>
  <c r="L1359" i="2"/>
  <c r="L1360" i="2"/>
  <c r="L1373" i="2"/>
  <c r="L1363" i="2"/>
  <c r="L1366" i="2"/>
  <c r="L1365" i="2"/>
  <c r="L1375" i="2"/>
  <c r="L1404" i="2"/>
  <c r="L1370" i="2"/>
  <c r="L1367" i="2"/>
  <c r="L1368" i="2"/>
  <c r="L1369" i="2"/>
  <c r="L1376" i="2"/>
  <c r="L1371" i="2"/>
  <c r="L1390" i="2"/>
  <c r="L1383" i="2"/>
  <c r="L1405" i="2"/>
  <c r="L1372" i="2"/>
  <c r="L1382" i="2"/>
  <c r="L1406" i="2"/>
  <c r="L1374" i="2"/>
  <c r="L1384" i="2"/>
  <c r="L1385" i="2"/>
  <c r="L1418" i="2"/>
  <c r="L1387" i="2"/>
  <c r="L1391" i="2"/>
  <c r="L1386" i="2"/>
  <c r="L1407" i="2"/>
  <c r="L1393" i="2"/>
  <c r="L1377" i="2"/>
  <c r="L1409" i="2"/>
  <c r="L1379" i="2"/>
  <c r="L1408" i="2"/>
  <c r="L1378" i="2"/>
  <c r="L1380" i="2"/>
  <c r="L1397" i="2"/>
  <c r="L1410" i="2"/>
  <c r="L1394" i="2"/>
  <c r="L1388" i="2"/>
  <c r="L1389" i="2"/>
  <c r="L1398" i="2"/>
  <c r="L1395" i="2"/>
  <c r="L1392" i="2"/>
  <c r="L1396" i="2"/>
  <c r="L1381" i="2"/>
  <c r="L1399" i="2"/>
  <c r="L1419" i="2"/>
  <c r="L1400" i="2"/>
  <c r="L1411" i="2"/>
  <c r="L1420" i="2"/>
  <c r="L1412" i="2"/>
  <c r="L1413" i="2"/>
  <c r="L1421" i="2"/>
  <c r="L1422" i="2"/>
  <c r="L1423" i="2"/>
  <c r="L1401" i="2"/>
  <c r="L1402" i="2"/>
  <c r="L1424" i="2"/>
  <c r="L1414" i="2"/>
  <c r="L1425" i="2"/>
  <c r="L1426" i="2"/>
  <c r="L1427" i="2"/>
  <c r="L1428" i="2"/>
  <c r="L1415" i="2"/>
  <c r="L1429" i="2"/>
  <c r="L1403" i="2"/>
  <c r="L1430" i="2"/>
  <c r="L1416" i="2"/>
  <c r="L1417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8" i="2"/>
  <c r="L1489" i="2"/>
  <c r="L1487" i="2"/>
  <c r="L1492" i="2"/>
  <c r="L1490" i="2"/>
  <c r="L1491" i="2"/>
  <c r="L1497" i="2"/>
  <c r="L1493" i="2"/>
  <c r="L1495" i="2"/>
  <c r="L1494" i="2"/>
  <c r="L1498" i="2"/>
  <c r="L1505" i="2"/>
  <c r="L1506" i="2"/>
  <c r="L1500" i="2"/>
  <c r="L1496" i="2"/>
  <c r="L1501" i="2"/>
  <c r="L1499" i="2"/>
  <c r="L1515" i="2"/>
  <c r="L1509" i="2"/>
  <c r="L1502" i="2"/>
  <c r="L1519" i="2"/>
  <c r="L1507" i="2"/>
  <c r="L1527" i="2"/>
  <c r="L1520" i="2"/>
  <c r="L1511" i="2"/>
  <c r="L1503" i="2"/>
  <c r="L1524" i="2"/>
  <c r="L1510" i="2"/>
  <c r="L1525" i="2"/>
  <c r="L1513" i="2"/>
  <c r="L1530" i="2"/>
  <c r="L1516" i="2"/>
  <c r="L1528" i="2"/>
  <c r="L1526" i="2"/>
  <c r="L1504" i="2"/>
  <c r="L1512" i="2"/>
  <c r="L1529" i="2"/>
  <c r="L1517" i="2"/>
  <c r="L1508" i="2"/>
  <c r="L1535" i="2"/>
  <c r="L1532" i="2"/>
  <c r="L1533" i="2"/>
  <c r="L1521" i="2"/>
  <c r="L1542" i="2"/>
  <c r="L1545" i="2"/>
  <c r="L1522" i="2"/>
  <c r="L1514" i="2"/>
  <c r="L1518" i="2"/>
  <c r="L1543" i="2"/>
  <c r="L1544" i="2"/>
  <c r="L1536" i="2"/>
  <c r="L1550" i="2"/>
  <c r="L1531" i="2"/>
  <c r="L1523" i="2"/>
  <c r="L1546" i="2"/>
  <c r="L1534" i="2"/>
  <c r="L1537" i="2"/>
  <c r="L1553" i="2"/>
  <c r="L1547" i="2"/>
  <c r="L1548" i="2"/>
  <c r="L1538" i="2"/>
  <c r="L1554" i="2"/>
  <c r="L1549" i="2"/>
  <c r="L1555" i="2"/>
  <c r="L1539" i="2"/>
  <c r="L1540" i="2"/>
  <c r="L1541" i="2"/>
  <c r="L1556" i="2"/>
  <c r="L1551" i="2"/>
  <c r="L1557" i="2"/>
  <c r="L1552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32" i="2"/>
  <c r="L1628" i="2"/>
  <c r="L1644" i="2"/>
  <c r="L1630" i="2"/>
  <c r="L1629" i="2"/>
  <c r="L1633" i="2"/>
  <c r="L1634" i="2"/>
  <c r="L1645" i="2"/>
  <c r="L1646" i="2"/>
  <c r="L1631" i="2"/>
  <c r="L1640" i="2"/>
  <c r="L1635" i="2"/>
  <c r="L1639" i="2"/>
  <c r="L1638" i="2"/>
  <c r="L1642" i="2"/>
  <c r="L1649" i="2"/>
  <c r="L1636" i="2"/>
  <c r="L1637" i="2"/>
  <c r="L1653" i="2"/>
  <c r="L1647" i="2"/>
  <c r="L1652" i="2"/>
  <c r="L1651" i="2"/>
  <c r="L1648" i="2"/>
  <c r="L1654" i="2"/>
  <c r="L1643" i="2"/>
  <c r="L1650" i="2"/>
  <c r="L1641" i="2"/>
  <c r="L1676" i="2"/>
  <c r="L1664" i="2"/>
  <c r="L1655" i="2"/>
  <c r="L1656" i="2"/>
  <c r="L1682" i="2"/>
  <c r="L1665" i="2"/>
  <c r="L1661" i="2"/>
  <c r="L1679" i="2"/>
  <c r="L1677" i="2"/>
  <c r="L1658" i="2"/>
  <c r="L1680" i="2"/>
  <c r="L1662" i="2"/>
  <c r="L1666" i="2"/>
  <c r="L1678" i="2"/>
  <c r="L1657" i="2"/>
  <c r="L1683" i="2"/>
  <c r="L1660" i="2"/>
  <c r="L1684" i="2"/>
  <c r="L1681" i="2"/>
  <c r="L1663" i="2"/>
  <c r="L1671" i="2"/>
  <c r="L1685" i="2"/>
  <c r="L1686" i="2"/>
  <c r="L1667" i="2"/>
  <c r="L1687" i="2"/>
  <c r="L1659" i="2"/>
  <c r="L1688" i="2"/>
  <c r="L1668" i="2"/>
  <c r="L1689" i="2"/>
  <c r="L1701" i="2"/>
  <c r="L1672" i="2"/>
  <c r="L1690" i="2"/>
  <c r="L1669" i="2"/>
  <c r="L1691" i="2"/>
  <c r="L1670" i="2"/>
  <c r="L1702" i="2"/>
  <c r="L1692" i="2"/>
  <c r="L1673" i="2"/>
  <c r="L1693" i="2"/>
  <c r="L1694" i="2"/>
  <c r="L1703" i="2"/>
  <c r="L1704" i="2"/>
  <c r="L1705" i="2"/>
  <c r="L1695" i="2"/>
  <c r="L1674" i="2"/>
  <c r="L1696" i="2"/>
  <c r="L1697" i="2"/>
  <c r="L1706" i="2"/>
  <c r="L1675" i="2"/>
  <c r="L1707" i="2"/>
  <c r="L1698" i="2"/>
  <c r="L1699" i="2"/>
  <c r="L1700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4" i="2"/>
  <c r="L1768" i="2"/>
  <c r="L1763" i="2"/>
  <c r="L1762" i="2"/>
  <c r="L1767" i="2"/>
  <c r="L1773" i="2"/>
  <c r="L1769" i="2"/>
  <c r="L1779" i="2"/>
  <c r="L1785" i="2"/>
  <c r="L1765" i="2"/>
  <c r="L1766" i="2"/>
  <c r="L1771" i="2"/>
  <c r="L1772" i="2"/>
  <c r="L1778" i="2"/>
  <c r="L1780" i="2"/>
  <c r="L1770" i="2"/>
  <c r="L1783" i="2"/>
  <c r="L1775" i="2"/>
  <c r="L1774" i="2"/>
  <c r="L1786" i="2"/>
  <c r="L1781" i="2"/>
  <c r="L1789" i="2"/>
  <c r="L1794" i="2"/>
  <c r="L1795" i="2"/>
  <c r="L1787" i="2"/>
  <c r="L1782" i="2"/>
  <c r="L1777" i="2"/>
  <c r="L1788" i="2"/>
  <c r="L1796" i="2"/>
  <c r="L1784" i="2"/>
  <c r="L1812" i="2"/>
  <c r="L1797" i="2"/>
  <c r="L1776" i="2"/>
  <c r="L1798" i="2"/>
  <c r="L1792" i="2"/>
  <c r="L1813" i="2"/>
  <c r="L1819" i="2"/>
  <c r="L1799" i="2"/>
  <c r="L1790" i="2"/>
  <c r="L1811" i="2"/>
  <c r="L1791" i="2"/>
  <c r="L1800" i="2"/>
  <c r="L1814" i="2"/>
  <c r="L1801" i="2"/>
  <c r="L1820" i="2"/>
  <c r="L1815" i="2"/>
  <c r="L1816" i="2"/>
  <c r="L1831" i="2"/>
  <c r="L1817" i="2"/>
  <c r="L1804" i="2"/>
  <c r="L1793" i="2"/>
  <c r="L1802" i="2"/>
  <c r="L1821" i="2"/>
  <c r="L1803" i="2"/>
  <c r="L1822" i="2"/>
  <c r="L1823" i="2"/>
  <c r="L1824" i="2"/>
  <c r="L1818" i="2"/>
  <c r="L1825" i="2"/>
  <c r="L1832" i="2"/>
  <c r="L1833" i="2"/>
  <c r="L1834" i="2"/>
  <c r="L1805" i="2"/>
  <c r="L1806" i="2"/>
  <c r="L1826" i="2"/>
  <c r="L1835" i="2"/>
  <c r="L1827" i="2"/>
  <c r="L1807" i="2"/>
  <c r="L1828" i="2"/>
  <c r="L1808" i="2"/>
  <c r="L1829" i="2"/>
  <c r="L1836" i="2"/>
  <c r="L1837" i="2"/>
  <c r="L1838" i="2"/>
  <c r="L1830" i="2"/>
  <c r="L1839" i="2"/>
  <c r="L1840" i="2"/>
  <c r="L1809" i="2"/>
  <c r="L181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8" i="2"/>
  <c r="L1897" i="2"/>
  <c r="L1904" i="2"/>
  <c r="L1905" i="2"/>
  <c r="L1911" i="2"/>
  <c r="L1899" i="2"/>
  <c r="L1907" i="2"/>
  <c r="L1902" i="2"/>
  <c r="L1900" i="2"/>
  <c r="L1901" i="2"/>
  <c r="L1931" i="2"/>
  <c r="L1921" i="2"/>
  <c r="L1914" i="2"/>
  <c r="L1903" i="2"/>
  <c r="L1908" i="2"/>
  <c r="L1915" i="2"/>
  <c r="L1912" i="2"/>
  <c r="L1935" i="2"/>
  <c r="L1906" i="2"/>
  <c r="L1924" i="2"/>
  <c r="L1910" i="2"/>
  <c r="L1909" i="2"/>
  <c r="L1923" i="2"/>
  <c r="L1922" i="2"/>
  <c r="L1932" i="2"/>
  <c r="L1925" i="2"/>
  <c r="L1916" i="2"/>
  <c r="L1917" i="2"/>
  <c r="L1936" i="2"/>
  <c r="L1919" i="2"/>
  <c r="L1949" i="2"/>
  <c r="L1933" i="2"/>
  <c r="L1930" i="2"/>
  <c r="L1920" i="2"/>
  <c r="L1952" i="2"/>
  <c r="L1926" i="2"/>
  <c r="L1927" i="2"/>
  <c r="L1963" i="2"/>
  <c r="L1928" i="2"/>
  <c r="L1913" i="2"/>
  <c r="L1950" i="2"/>
  <c r="L1937" i="2"/>
  <c r="L1918" i="2"/>
  <c r="L1934" i="2"/>
  <c r="L1929" i="2"/>
  <c r="L1938" i="2"/>
  <c r="L1955" i="2"/>
  <c r="L1964" i="2"/>
  <c r="L1951" i="2"/>
  <c r="L1965" i="2"/>
  <c r="L1953" i="2"/>
  <c r="L1966" i="2"/>
  <c r="L1939" i="2"/>
  <c r="L1941" i="2"/>
  <c r="L1942" i="2"/>
  <c r="L1954" i="2"/>
  <c r="L1956" i="2"/>
  <c r="L1967" i="2"/>
  <c r="L1957" i="2"/>
  <c r="L1940" i="2"/>
  <c r="L1968" i="2"/>
  <c r="L1958" i="2"/>
  <c r="L1969" i="2"/>
  <c r="L1970" i="2"/>
  <c r="L1971" i="2"/>
  <c r="L1943" i="2"/>
  <c r="L1959" i="2"/>
  <c r="L1944" i="2"/>
  <c r="L1972" i="2"/>
  <c r="L1960" i="2"/>
  <c r="L1973" i="2"/>
  <c r="L1961" i="2"/>
  <c r="L1945" i="2"/>
  <c r="L1974" i="2"/>
  <c r="L1962" i="2"/>
  <c r="L1946" i="2"/>
  <c r="L1947" i="2"/>
  <c r="L1975" i="2"/>
  <c r="L1948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31" i="2"/>
  <c r="L2030" i="2"/>
  <c r="L2029" i="2"/>
  <c r="L2032" i="2"/>
  <c r="L2035" i="2"/>
  <c r="L2033" i="2"/>
  <c r="L2036" i="2"/>
  <c r="L2034" i="2"/>
  <c r="L2040" i="2"/>
  <c r="L2037" i="2"/>
  <c r="L2038" i="2"/>
  <c r="L2041" i="2"/>
  <c r="L2071" i="2"/>
  <c r="L2042" i="2"/>
  <c r="L2046" i="2"/>
  <c r="L2039" i="2"/>
  <c r="L2047" i="2"/>
  <c r="L2052" i="2"/>
  <c r="L2048" i="2"/>
  <c r="L2043" i="2"/>
  <c r="L2062" i="2"/>
  <c r="L2044" i="2"/>
  <c r="L2049" i="2"/>
  <c r="L2051" i="2"/>
  <c r="L2050" i="2"/>
  <c r="L2045" i="2"/>
  <c r="L2054" i="2"/>
  <c r="L2060" i="2"/>
  <c r="L2108" i="2"/>
  <c r="L2079" i="2"/>
  <c r="L2092" i="2"/>
  <c r="L2055" i="2"/>
  <c r="L2072" i="2"/>
  <c r="L2074" i="2"/>
  <c r="L2053" i="2"/>
  <c r="L2056" i="2"/>
  <c r="L2080" i="2"/>
  <c r="L2075" i="2"/>
  <c r="L2063" i="2"/>
  <c r="L2109" i="2"/>
  <c r="L2061" i="2"/>
  <c r="L2091" i="2"/>
  <c r="L2093" i="2"/>
  <c r="L2058" i="2"/>
  <c r="L2057" i="2"/>
  <c r="L2059" i="2"/>
  <c r="L2094" i="2"/>
  <c r="L2081" i="2"/>
  <c r="L2064" i="2"/>
  <c r="L2067" i="2"/>
  <c r="L2097" i="2"/>
  <c r="L2076" i="2"/>
  <c r="L2082" i="2"/>
  <c r="L2068" i="2"/>
  <c r="L2095" i="2"/>
  <c r="L2077" i="2"/>
  <c r="L2065" i="2"/>
  <c r="L2073" i="2"/>
  <c r="L2098" i="2"/>
  <c r="L2066" i="2"/>
  <c r="L2096" i="2"/>
  <c r="L2099" i="2"/>
  <c r="L2078" i="2"/>
  <c r="L2069" i="2"/>
  <c r="L2084" i="2"/>
  <c r="L2110" i="2"/>
  <c r="L2085" i="2"/>
  <c r="L2100" i="2"/>
  <c r="L2086" i="2"/>
  <c r="L2101" i="2"/>
  <c r="L2087" i="2"/>
  <c r="L2083" i="2"/>
  <c r="L2070" i="2"/>
  <c r="L2111" i="2"/>
  <c r="L2102" i="2"/>
  <c r="L2088" i="2"/>
  <c r="L2112" i="2"/>
  <c r="L2113" i="2"/>
  <c r="L2114" i="2"/>
  <c r="L2115" i="2"/>
  <c r="L2116" i="2"/>
  <c r="L2103" i="2"/>
  <c r="L2089" i="2"/>
  <c r="L2117" i="2"/>
  <c r="L2104" i="2"/>
  <c r="L2105" i="2"/>
  <c r="L2090" i="2"/>
  <c r="L2106" i="2"/>
  <c r="L2118" i="2"/>
  <c r="L2107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F46" i="2"/>
  <c r="F47" i="2"/>
  <c r="F32" i="2"/>
  <c r="F48" i="2"/>
  <c r="F6" i="2"/>
  <c r="F19" i="2"/>
  <c r="F49" i="2"/>
  <c r="F50" i="2"/>
  <c r="F27" i="2"/>
  <c r="F51" i="2"/>
  <c r="F18" i="2"/>
  <c r="F52" i="2"/>
  <c r="F53" i="2"/>
  <c r="F54" i="2"/>
  <c r="F55" i="2"/>
  <c r="F40" i="2"/>
  <c r="F56" i="2"/>
  <c r="F57" i="2"/>
  <c r="F34" i="2"/>
  <c r="F25" i="2"/>
  <c r="F58" i="2"/>
  <c r="F35" i="2"/>
  <c r="F59" i="2"/>
  <c r="F60" i="2"/>
  <c r="F61" i="2"/>
  <c r="F62" i="2"/>
  <c r="F63" i="2"/>
  <c r="F64" i="2"/>
  <c r="F11" i="2"/>
  <c r="F5" i="2"/>
  <c r="F65" i="2"/>
  <c r="F14" i="2"/>
  <c r="F66" i="2"/>
  <c r="F67" i="2"/>
  <c r="F68" i="2"/>
  <c r="F33" i="2"/>
  <c r="F69" i="2"/>
  <c r="F42" i="2"/>
  <c r="F70" i="2"/>
  <c r="F23" i="2"/>
  <c r="F20" i="2"/>
  <c r="F71" i="2"/>
  <c r="F26" i="2"/>
  <c r="F72" i="2"/>
  <c r="F13" i="2"/>
  <c r="F73" i="2"/>
  <c r="F36" i="2"/>
  <c r="F24" i="2"/>
  <c r="F74" i="2"/>
  <c r="F75" i="2"/>
  <c r="F76" i="2"/>
  <c r="F77" i="2"/>
  <c r="F78" i="2"/>
  <c r="F8" i="2"/>
  <c r="F79" i="2"/>
  <c r="F37" i="2"/>
  <c r="F80" i="2"/>
  <c r="F29" i="2"/>
  <c r="F43" i="2"/>
  <c r="F81" i="2"/>
  <c r="F82" i="2"/>
  <c r="F4" i="2"/>
  <c r="F41" i="2"/>
  <c r="F83" i="2"/>
  <c r="F9" i="2"/>
  <c r="F84" i="2"/>
  <c r="F85" i="2"/>
  <c r="F86" i="2"/>
  <c r="F87" i="2"/>
  <c r="F88" i="2"/>
  <c r="F89" i="2"/>
  <c r="F90" i="2"/>
  <c r="F91" i="2"/>
  <c r="F92" i="2"/>
  <c r="F38" i="2"/>
  <c r="F93" i="2"/>
  <c r="F44" i="2"/>
  <c r="F94" i="2"/>
  <c r="F95" i="2"/>
  <c r="F96" i="2"/>
  <c r="F97" i="2"/>
  <c r="F98" i="2"/>
  <c r="F99" i="2"/>
  <c r="F100" i="2"/>
  <c r="F101" i="2"/>
  <c r="F102" i="2"/>
  <c r="F30" i="2"/>
  <c r="F17" i="2"/>
  <c r="F16" i="2"/>
  <c r="F22" i="2"/>
  <c r="F103" i="2"/>
  <c r="F104" i="2"/>
  <c r="F105" i="2"/>
  <c r="F10" i="2"/>
  <c r="F106" i="2"/>
  <c r="F107" i="2"/>
  <c r="F28" i="2"/>
  <c r="F108" i="2"/>
  <c r="F109" i="2"/>
  <c r="F12" i="2"/>
  <c r="F2" i="2"/>
  <c r="F110" i="2"/>
  <c r="F111" i="2"/>
  <c r="F112" i="2"/>
  <c r="F39" i="2"/>
  <c r="F113" i="2"/>
  <c r="F114" i="2"/>
  <c r="F115" i="2"/>
  <c r="F116" i="2"/>
  <c r="F117" i="2"/>
  <c r="F15" i="2"/>
  <c r="F118" i="2"/>
  <c r="F119" i="2"/>
  <c r="F120" i="2"/>
  <c r="F121" i="2"/>
  <c r="F122" i="2"/>
  <c r="F123" i="2"/>
  <c r="F124" i="2"/>
  <c r="F125" i="2"/>
  <c r="F7" i="2"/>
  <c r="F126" i="2"/>
  <c r="F127" i="2"/>
  <c r="F128" i="2"/>
  <c r="F129" i="2"/>
  <c r="F3" i="2"/>
  <c r="F130" i="2"/>
  <c r="F45" i="2"/>
  <c r="F131" i="2"/>
  <c r="F132" i="2"/>
  <c r="F133" i="2"/>
  <c r="F134" i="2"/>
  <c r="F21" i="2"/>
  <c r="F31" i="2"/>
  <c r="F135" i="2"/>
  <c r="F136" i="2"/>
  <c r="F178" i="2"/>
  <c r="F179" i="2"/>
  <c r="F166" i="2"/>
  <c r="F180" i="2"/>
  <c r="F144" i="2"/>
  <c r="F181" i="2"/>
  <c r="F182" i="2"/>
  <c r="F183" i="2"/>
  <c r="F157" i="2"/>
  <c r="F184" i="2"/>
  <c r="F148" i="2"/>
  <c r="F185" i="2"/>
  <c r="F158" i="2"/>
  <c r="F186" i="2"/>
  <c r="F187" i="2"/>
  <c r="F171" i="2"/>
  <c r="F188" i="2"/>
  <c r="F189" i="2"/>
  <c r="F154" i="2"/>
  <c r="F160" i="2"/>
  <c r="F190" i="2"/>
  <c r="F191" i="2"/>
  <c r="F192" i="2"/>
  <c r="F193" i="2"/>
  <c r="F194" i="2"/>
  <c r="F195" i="2"/>
  <c r="F167" i="2"/>
  <c r="F196" i="2"/>
  <c r="F145" i="2"/>
  <c r="F140" i="2"/>
  <c r="F197" i="2"/>
  <c r="F155" i="2"/>
  <c r="F198" i="2"/>
  <c r="F199" i="2"/>
  <c r="F200" i="2"/>
  <c r="F201" i="2"/>
  <c r="F202" i="2"/>
  <c r="F203" i="2"/>
  <c r="F204" i="2"/>
  <c r="F161" i="2"/>
  <c r="F150" i="2"/>
  <c r="F205" i="2"/>
  <c r="F159" i="2"/>
  <c r="F206" i="2"/>
  <c r="F146" i="2"/>
  <c r="F207" i="2"/>
  <c r="F172" i="2"/>
  <c r="F208" i="2"/>
  <c r="F209" i="2"/>
  <c r="F210" i="2"/>
  <c r="F211" i="2"/>
  <c r="F212" i="2"/>
  <c r="F213" i="2"/>
  <c r="F142" i="2"/>
  <c r="F214" i="2"/>
  <c r="F162" i="2"/>
  <c r="F173" i="2"/>
  <c r="F170" i="2"/>
  <c r="F215" i="2"/>
  <c r="F216" i="2"/>
  <c r="F217" i="2"/>
  <c r="F141" i="2"/>
  <c r="F218" i="2"/>
  <c r="F219" i="2"/>
  <c r="F139" i="2"/>
  <c r="F220" i="2"/>
  <c r="F174" i="2"/>
  <c r="F221" i="2"/>
  <c r="F163" i="2"/>
  <c r="F222" i="2"/>
  <c r="F223" i="2"/>
  <c r="F224" i="2"/>
  <c r="F225" i="2"/>
  <c r="F226" i="2"/>
  <c r="F227" i="2"/>
  <c r="F228" i="2"/>
  <c r="F175" i="2"/>
  <c r="F229" i="2"/>
  <c r="F230" i="2"/>
  <c r="F231" i="2"/>
  <c r="F232" i="2"/>
  <c r="F233" i="2"/>
  <c r="F234" i="2"/>
  <c r="F235" i="2"/>
  <c r="F236" i="2"/>
  <c r="F176" i="2"/>
  <c r="F151" i="2"/>
  <c r="F237" i="2"/>
  <c r="F147" i="2"/>
  <c r="F168" i="2"/>
  <c r="F238" i="2"/>
  <c r="F239" i="2"/>
  <c r="F169" i="2"/>
  <c r="F143" i="2"/>
  <c r="F240" i="2"/>
  <c r="F241" i="2"/>
  <c r="F242" i="2"/>
  <c r="F243" i="2"/>
  <c r="F244" i="2"/>
  <c r="F152" i="2"/>
  <c r="F138" i="2"/>
  <c r="F245" i="2"/>
  <c r="F246" i="2"/>
  <c r="F247" i="2"/>
  <c r="F248" i="2"/>
  <c r="F249" i="2"/>
  <c r="F250" i="2"/>
  <c r="F251" i="2"/>
  <c r="F252" i="2"/>
  <c r="F253" i="2"/>
  <c r="F149" i="2"/>
  <c r="F254" i="2"/>
  <c r="F255" i="2"/>
  <c r="F256" i="2"/>
  <c r="F257" i="2"/>
  <c r="F258" i="2"/>
  <c r="F259" i="2"/>
  <c r="F164" i="2"/>
  <c r="F165" i="2"/>
  <c r="F153" i="2"/>
  <c r="F260" i="2"/>
  <c r="F261" i="2"/>
  <c r="F262" i="2"/>
  <c r="F177" i="2"/>
  <c r="F137" i="2"/>
  <c r="F263" i="2"/>
  <c r="F264" i="2"/>
  <c r="F265" i="2"/>
  <c r="F266" i="2"/>
  <c r="F267" i="2"/>
  <c r="F268" i="2"/>
  <c r="F156" i="2"/>
  <c r="F269" i="2"/>
  <c r="F270" i="2"/>
  <c r="F271" i="2"/>
  <c r="F315" i="2"/>
  <c r="F316" i="2"/>
  <c r="F311" i="2"/>
  <c r="F317" i="2"/>
  <c r="F280" i="2"/>
  <c r="F302" i="2"/>
  <c r="F318" i="2"/>
  <c r="F319" i="2"/>
  <c r="F306" i="2"/>
  <c r="F320" i="2"/>
  <c r="F288" i="2"/>
  <c r="F321" i="2"/>
  <c r="F322" i="2"/>
  <c r="F323" i="2"/>
  <c r="F324" i="2"/>
  <c r="F304" i="2"/>
  <c r="F325" i="2"/>
  <c r="F326" i="2"/>
  <c r="F293" i="2"/>
  <c r="F303" i="2"/>
  <c r="F327" i="2"/>
  <c r="F312" i="2"/>
  <c r="F328" i="2"/>
  <c r="F309" i="2"/>
  <c r="F329" i="2"/>
  <c r="F330" i="2"/>
  <c r="F301" i="2"/>
  <c r="F331" i="2"/>
  <c r="F278" i="2"/>
  <c r="F274" i="2"/>
  <c r="F332" i="2"/>
  <c r="F292" i="2"/>
  <c r="F333" i="2"/>
  <c r="F334" i="2"/>
  <c r="F335" i="2"/>
  <c r="F336" i="2"/>
  <c r="F337" i="2"/>
  <c r="F338" i="2"/>
  <c r="F339" i="2"/>
  <c r="F296" i="2"/>
  <c r="F294" i="2"/>
  <c r="F340" i="2"/>
  <c r="F277" i="2"/>
  <c r="F341" i="2"/>
  <c r="F279" i="2"/>
  <c r="F342" i="2"/>
  <c r="F343" i="2"/>
  <c r="F313" i="2"/>
  <c r="F344" i="2"/>
  <c r="F345" i="2"/>
  <c r="F346" i="2"/>
  <c r="F347" i="2"/>
  <c r="F348" i="2"/>
  <c r="F276" i="2"/>
  <c r="F349" i="2"/>
  <c r="F314" i="2"/>
  <c r="F350" i="2"/>
  <c r="F289" i="2"/>
  <c r="F351" i="2"/>
  <c r="F352" i="2"/>
  <c r="F353" i="2"/>
  <c r="F284" i="2"/>
  <c r="F310" i="2"/>
  <c r="F354" i="2"/>
  <c r="F275" i="2"/>
  <c r="F355" i="2"/>
  <c r="F285" i="2"/>
  <c r="F356" i="2"/>
  <c r="F307" i="2"/>
  <c r="F357" i="2"/>
  <c r="F358" i="2"/>
  <c r="F359" i="2"/>
  <c r="F360" i="2"/>
  <c r="F361" i="2"/>
  <c r="F362" i="2"/>
  <c r="F363" i="2"/>
  <c r="F286" i="2"/>
  <c r="F364" i="2"/>
  <c r="F365" i="2"/>
  <c r="F305" i="2"/>
  <c r="F366" i="2"/>
  <c r="F367" i="2"/>
  <c r="F368" i="2"/>
  <c r="F369" i="2"/>
  <c r="F370" i="2"/>
  <c r="F371" i="2"/>
  <c r="F283" i="2"/>
  <c r="F295" i="2"/>
  <c r="F297" i="2"/>
  <c r="F299" i="2"/>
  <c r="F372" i="2"/>
  <c r="F373" i="2"/>
  <c r="F374" i="2"/>
  <c r="F282" i="2"/>
  <c r="F375" i="2"/>
  <c r="F376" i="2"/>
  <c r="F377" i="2"/>
  <c r="F378" i="2"/>
  <c r="F379" i="2"/>
  <c r="F281" i="2"/>
  <c r="F273" i="2"/>
  <c r="F380" i="2"/>
  <c r="F381" i="2"/>
  <c r="F382" i="2"/>
  <c r="F383" i="2"/>
  <c r="F384" i="2"/>
  <c r="F385" i="2"/>
  <c r="F386" i="2"/>
  <c r="F387" i="2"/>
  <c r="F388" i="2"/>
  <c r="F290" i="2"/>
  <c r="F389" i="2"/>
  <c r="F390" i="2"/>
  <c r="F391" i="2"/>
  <c r="F392" i="2"/>
  <c r="F393" i="2"/>
  <c r="F394" i="2"/>
  <c r="F395" i="2"/>
  <c r="F298" i="2"/>
  <c r="F291" i="2"/>
  <c r="F396" i="2"/>
  <c r="F308" i="2"/>
  <c r="F397" i="2"/>
  <c r="F398" i="2"/>
  <c r="F272" i="2"/>
  <c r="F399" i="2"/>
  <c r="F300" i="2"/>
  <c r="F400" i="2"/>
  <c r="F401" i="2"/>
  <c r="F402" i="2"/>
  <c r="F403" i="2"/>
  <c r="F287" i="2"/>
  <c r="F404" i="2"/>
  <c r="F405" i="2"/>
  <c r="F406" i="2"/>
  <c r="F454" i="2"/>
  <c r="F455" i="2"/>
  <c r="F438" i="2"/>
  <c r="F456" i="2"/>
  <c r="F411" i="2"/>
  <c r="F436" i="2"/>
  <c r="F457" i="2"/>
  <c r="F458" i="2"/>
  <c r="F434" i="2"/>
  <c r="F459" i="2"/>
  <c r="F414" i="2"/>
  <c r="F460" i="2"/>
  <c r="F461" i="2"/>
  <c r="F462" i="2"/>
  <c r="F463" i="2"/>
  <c r="F446" i="2"/>
  <c r="F464" i="2"/>
  <c r="F465" i="2"/>
  <c r="F432" i="2"/>
  <c r="F431" i="2"/>
  <c r="F466" i="2"/>
  <c r="F467" i="2"/>
  <c r="F468" i="2"/>
  <c r="F469" i="2"/>
  <c r="F437" i="2"/>
  <c r="F470" i="2"/>
  <c r="F419" i="2"/>
  <c r="F471" i="2"/>
  <c r="F423" i="2"/>
  <c r="F408" i="2"/>
  <c r="F472" i="2"/>
  <c r="F430" i="2"/>
  <c r="F473" i="2"/>
  <c r="F474" i="2"/>
  <c r="F475" i="2"/>
  <c r="F476" i="2"/>
  <c r="F477" i="2"/>
  <c r="F448" i="2"/>
  <c r="F478" i="2"/>
  <c r="F447" i="2"/>
  <c r="F420" i="2"/>
  <c r="F479" i="2"/>
  <c r="F422" i="2"/>
  <c r="F480" i="2"/>
  <c r="F415" i="2"/>
  <c r="F481" i="2"/>
  <c r="F449" i="2"/>
  <c r="F435" i="2"/>
  <c r="F482" i="2"/>
  <c r="F483" i="2"/>
  <c r="F484" i="2"/>
  <c r="F485" i="2"/>
  <c r="F486" i="2"/>
  <c r="F413" i="2"/>
  <c r="F487" i="2"/>
  <c r="F450" i="2"/>
  <c r="F488" i="2"/>
  <c r="F433" i="2"/>
  <c r="F489" i="2"/>
  <c r="F490" i="2"/>
  <c r="F491" i="2"/>
  <c r="F416" i="2"/>
  <c r="F451" i="2"/>
  <c r="F492" i="2"/>
  <c r="F410" i="2"/>
  <c r="F493" i="2"/>
  <c r="F424" i="2"/>
  <c r="F494" i="2"/>
  <c r="F439" i="2"/>
  <c r="F495" i="2"/>
  <c r="F440" i="2"/>
  <c r="F496" i="2"/>
  <c r="F497" i="2"/>
  <c r="F498" i="2"/>
  <c r="F499" i="2"/>
  <c r="F500" i="2"/>
  <c r="F441" i="2"/>
  <c r="F501" i="2"/>
  <c r="F502" i="2"/>
  <c r="F442" i="2"/>
  <c r="F503" i="2"/>
  <c r="F504" i="2"/>
  <c r="F505" i="2"/>
  <c r="F506" i="2"/>
  <c r="F452" i="2"/>
  <c r="F453" i="2"/>
  <c r="F421" i="2"/>
  <c r="F425" i="2"/>
  <c r="F428" i="2"/>
  <c r="F443" i="2"/>
  <c r="F507" i="2"/>
  <c r="F508" i="2"/>
  <c r="F509" i="2"/>
  <c r="F412" i="2"/>
  <c r="F510" i="2"/>
  <c r="F427" i="2"/>
  <c r="F511" i="2"/>
  <c r="F512" i="2"/>
  <c r="F513" i="2"/>
  <c r="F418" i="2"/>
  <c r="F407" i="2"/>
  <c r="F514" i="2"/>
  <c r="F515" i="2"/>
  <c r="F516" i="2"/>
  <c r="F517" i="2"/>
  <c r="F518" i="2"/>
  <c r="F519" i="2"/>
  <c r="F520" i="2"/>
  <c r="F521" i="2"/>
  <c r="F522" i="2"/>
  <c r="F417" i="2"/>
  <c r="F523" i="2"/>
  <c r="F524" i="2"/>
  <c r="F525" i="2"/>
  <c r="F526" i="2"/>
  <c r="F527" i="2"/>
  <c r="F528" i="2"/>
  <c r="F529" i="2"/>
  <c r="F444" i="2"/>
  <c r="F445" i="2"/>
  <c r="F530" i="2"/>
  <c r="F429" i="2"/>
  <c r="F531" i="2"/>
  <c r="F532" i="2"/>
  <c r="F409" i="2"/>
  <c r="F533" i="2"/>
  <c r="F534" i="2"/>
  <c r="F535" i="2"/>
  <c r="F536" i="2"/>
  <c r="F537" i="2"/>
  <c r="F538" i="2"/>
  <c r="F426" i="2"/>
  <c r="F539" i="2"/>
  <c r="F540" i="2"/>
  <c r="F541" i="2"/>
  <c r="F582" i="2"/>
  <c r="F583" i="2"/>
  <c r="F584" i="2"/>
  <c r="F585" i="2"/>
  <c r="F572" i="2"/>
  <c r="F577" i="2"/>
  <c r="F586" i="2"/>
  <c r="F587" i="2"/>
  <c r="F568" i="2"/>
  <c r="F588" i="2"/>
  <c r="F546" i="2"/>
  <c r="F589" i="2"/>
  <c r="F590" i="2"/>
  <c r="F591" i="2"/>
  <c r="F578" i="2"/>
  <c r="F576" i="2"/>
  <c r="F592" i="2"/>
  <c r="F593" i="2"/>
  <c r="F567" i="2"/>
  <c r="F561" i="2"/>
  <c r="F594" i="2"/>
  <c r="F595" i="2"/>
  <c r="F596" i="2"/>
  <c r="F597" i="2"/>
  <c r="F598" i="2"/>
  <c r="F599" i="2"/>
  <c r="F548" i="2"/>
  <c r="F600" i="2"/>
  <c r="F557" i="2"/>
  <c r="F542" i="2"/>
  <c r="F601" i="2"/>
  <c r="F564" i="2"/>
  <c r="F602" i="2"/>
  <c r="F603" i="2"/>
  <c r="F604" i="2"/>
  <c r="F605" i="2"/>
  <c r="F606" i="2"/>
  <c r="F569" i="2"/>
  <c r="F607" i="2"/>
  <c r="F608" i="2"/>
  <c r="F553" i="2"/>
  <c r="F609" i="2"/>
  <c r="F555" i="2"/>
  <c r="F610" i="2"/>
  <c r="F551" i="2"/>
  <c r="F611" i="2"/>
  <c r="F612" i="2"/>
  <c r="F613" i="2"/>
  <c r="F614" i="2"/>
  <c r="F615" i="2"/>
  <c r="F616" i="2"/>
  <c r="F617" i="2"/>
  <c r="F618" i="2"/>
  <c r="F552" i="2"/>
  <c r="F619" i="2"/>
  <c r="F620" i="2"/>
  <c r="F621" i="2"/>
  <c r="F573" i="2"/>
  <c r="F622" i="2"/>
  <c r="F623" i="2"/>
  <c r="F624" i="2"/>
  <c r="F554" i="2"/>
  <c r="F562" i="2"/>
  <c r="F625" i="2"/>
  <c r="F545" i="2"/>
  <c r="F626" i="2"/>
  <c r="F627" i="2"/>
  <c r="F628" i="2"/>
  <c r="F560" i="2"/>
  <c r="F629" i="2"/>
  <c r="F630" i="2"/>
  <c r="F631" i="2"/>
  <c r="F632" i="2"/>
  <c r="F633" i="2"/>
  <c r="F634" i="2"/>
  <c r="F635" i="2"/>
  <c r="F565" i="2"/>
  <c r="F636" i="2"/>
  <c r="F637" i="2"/>
  <c r="F574" i="2"/>
  <c r="F638" i="2"/>
  <c r="F639" i="2"/>
  <c r="F640" i="2"/>
  <c r="F641" i="2"/>
  <c r="F642" i="2"/>
  <c r="F643" i="2"/>
  <c r="F570" i="2"/>
  <c r="F559" i="2"/>
  <c r="F558" i="2"/>
  <c r="F579" i="2"/>
  <c r="F644" i="2"/>
  <c r="F645" i="2"/>
  <c r="F646" i="2"/>
  <c r="F547" i="2"/>
  <c r="F580" i="2"/>
  <c r="F563" i="2"/>
  <c r="F571" i="2"/>
  <c r="F647" i="2"/>
  <c r="F648" i="2"/>
  <c r="F550" i="2"/>
  <c r="F543" i="2"/>
  <c r="F649" i="2"/>
  <c r="F650" i="2"/>
  <c r="F651" i="2"/>
  <c r="F652" i="2"/>
  <c r="F653" i="2"/>
  <c r="F654" i="2"/>
  <c r="F655" i="2"/>
  <c r="F656" i="2"/>
  <c r="F657" i="2"/>
  <c r="F549" i="2"/>
  <c r="F658" i="2"/>
  <c r="F659" i="2"/>
  <c r="F581" i="2"/>
  <c r="F660" i="2"/>
  <c r="F661" i="2"/>
  <c r="F662" i="2"/>
  <c r="F566" i="2"/>
  <c r="F663" i="2"/>
  <c r="F664" i="2"/>
  <c r="F665" i="2"/>
  <c r="F666" i="2"/>
  <c r="F667" i="2"/>
  <c r="F668" i="2"/>
  <c r="F544" i="2"/>
  <c r="F669" i="2"/>
  <c r="F575" i="2"/>
  <c r="F670" i="2"/>
  <c r="F671" i="2"/>
  <c r="F672" i="2"/>
  <c r="F673" i="2"/>
  <c r="F556" i="2"/>
  <c r="F674" i="2"/>
  <c r="F675" i="2"/>
  <c r="F676" i="2"/>
  <c r="F713" i="2"/>
  <c r="F714" i="2"/>
  <c r="F715" i="2"/>
  <c r="F716" i="2"/>
  <c r="F693" i="2"/>
  <c r="F697" i="2"/>
  <c r="F717" i="2"/>
  <c r="F718" i="2"/>
  <c r="F699" i="2"/>
  <c r="F719" i="2"/>
  <c r="F679" i="2"/>
  <c r="F720" i="2"/>
  <c r="F721" i="2"/>
  <c r="F722" i="2"/>
  <c r="F723" i="2"/>
  <c r="F686" i="2"/>
  <c r="F724" i="2"/>
  <c r="F725" i="2"/>
  <c r="F726" i="2"/>
  <c r="F696" i="2"/>
  <c r="F727" i="2"/>
  <c r="F728" i="2"/>
  <c r="F729" i="2"/>
  <c r="F730" i="2"/>
  <c r="F731" i="2"/>
  <c r="F732" i="2"/>
  <c r="F681" i="2"/>
  <c r="F733" i="2"/>
  <c r="F692" i="2"/>
  <c r="F678" i="2"/>
  <c r="F734" i="2"/>
  <c r="F694" i="2"/>
  <c r="F735" i="2"/>
  <c r="F736" i="2"/>
  <c r="F737" i="2"/>
  <c r="F738" i="2"/>
  <c r="F739" i="2"/>
  <c r="F691" i="2"/>
  <c r="F740" i="2"/>
  <c r="F695" i="2"/>
  <c r="F689" i="2"/>
  <c r="F741" i="2"/>
  <c r="F684" i="2"/>
  <c r="F742" i="2"/>
  <c r="F685" i="2"/>
  <c r="F743" i="2"/>
  <c r="F744" i="2"/>
  <c r="F698" i="2"/>
  <c r="F745" i="2"/>
  <c r="F746" i="2"/>
  <c r="F711" i="2"/>
  <c r="F747" i="2"/>
  <c r="F748" i="2"/>
  <c r="F680" i="2"/>
  <c r="F749" i="2"/>
  <c r="F700" i="2"/>
  <c r="F704" i="2"/>
  <c r="F750" i="2"/>
  <c r="F751" i="2"/>
  <c r="F752" i="2"/>
  <c r="F753" i="2"/>
  <c r="F682" i="2"/>
  <c r="F710" i="2"/>
  <c r="F754" i="2"/>
  <c r="F755" i="2"/>
  <c r="F756" i="2"/>
  <c r="F757" i="2"/>
  <c r="F758" i="2"/>
  <c r="F759" i="2"/>
  <c r="F760" i="2"/>
  <c r="F712" i="2"/>
  <c r="F761" i="2"/>
  <c r="F762" i="2"/>
  <c r="F763" i="2"/>
  <c r="F764" i="2"/>
  <c r="F765" i="2"/>
  <c r="F706" i="2"/>
  <c r="F766" i="2"/>
  <c r="F767" i="2"/>
  <c r="F703" i="2"/>
  <c r="F768" i="2"/>
  <c r="F769" i="2"/>
  <c r="F770" i="2"/>
  <c r="F771" i="2"/>
  <c r="F772" i="2"/>
  <c r="F773" i="2"/>
  <c r="F707" i="2"/>
  <c r="F774" i="2"/>
  <c r="F775" i="2"/>
  <c r="F776" i="2"/>
  <c r="F777" i="2"/>
  <c r="F778" i="2"/>
  <c r="F779" i="2"/>
  <c r="F687" i="2"/>
  <c r="F780" i="2"/>
  <c r="F702" i="2"/>
  <c r="F781" i="2"/>
  <c r="F782" i="2"/>
  <c r="F783" i="2"/>
  <c r="F683" i="2"/>
  <c r="F677" i="2"/>
  <c r="F784" i="2"/>
  <c r="F785" i="2"/>
  <c r="F786" i="2"/>
  <c r="F787" i="2"/>
  <c r="F788" i="2"/>
  <c r="F789" i="2"/>
  <c r="F790" i="2"/>
  <c r="F791" i="2"/>
  <c r="F792" i="2"/>
  <c r="F688" i="2"/>
  <c r="F793" i="2"/>
  <c r="F794" i="2"/>
  <c r="F795" i="2"/>
  <c r="F796" i="2"/>
  <c r="F797" i="2"/>
  <c r="F798" i="2"/>
  <c r="F799" i="2"/>
  <c r="F800" i="2"/>
  <c r="F801" i="2"/>
  <c r="F705" i="2"/>
  <c r="F708" i="2"/>
  <c r="F802" i="2"/>
  <c r="F803" i="2"/>
  <c r="F804" i="2"/>
  <c r="F805" i="2"/>
  <c r="F709" i="2"/>
  <c r="F806" i="2"/>
  <c r="F807" i="2"/>
  <c r="F808" i="2"/>
  <c r="F809" i="2"/>
  <c r="F690" i="2"/>
  <c r="F810" i="2"/>
  <c r="F811" i="2"/>
  <c r="F701" i="2"/>
  <c r="F858" i="2"/>
  <c r="F859" i="2"/>
  <c r="F860" i="2"/>
  <c r="F861" i="2"/>
  <c r="F825" i="2"/>
  <c r="F833" i="2"/>
  <c r="F862" i="2"/>
  <c r="F863" i="2"/>
  <c r="F832" i="2"/>
  <c r="F864" i="2"/>
  <c r="F865" i="2"/>
  <c r="F866" i="2"/>
  <c r="F867" i="2"/>
  <c r="F868" i="2"/>
  <c r="F869" i="2"/>
  <c r="F831" i="2"/>
  <c r="F870" i="2"/>
  <c r="F871" i="2"/>
  <c r="F817" i="2"/>
  <c r="F837" i="2"/>
  <c r="F872" i="2"/>
  <c r="F815" i="2"/>
  <c r="F844" i="2"/>
  <c r="F854" i="2"/>
  <c r="F845" i="2"/>
  <c r="F873" i="2"/>
  <c r="F874" i="2"/>
  <c r="F875" i="2"/>
  <c r="F876" i="2"/>
  <c r="F814" i="2"/>
  <c r="F877" i="2"/>
  <c r="F838" i="2"/>
  <c r="F855" i="2"/>
  <c r="F853" i="2"/>
  <c r="F878" i="2"/>
  <c r="F846" i="2"/>
  <c r="F879" i="2"/>
  <c r="F828" i="2"/>
  <c r="F880" i="2"/>
  <c r="F881" i="2"/>
  <c r="F826" i="2"/>
  <c r="F882" i="2"/>
  <c r="F823" i="2"/>
  <c r="F883" i="2"/>
  <c r="F822" i="2"/>
  <c r="F884" i="2"/>
  <c r="F885" i="2"/>
  <c r="F841" i="2"/>
  <c r="F886" i="2"/>
  <c r="F887" i="2"/>
  <c r="F888" i="2"/>
  <c r="F889" i="2"/>
  <c r="F890" i="2"/>
  <c r="F891" i="2"/>
  <c r="F892" i="2"/>
  <c r="F893" i="2"/>
  <c r="F847" i="2"/>
  <c r="F894" i="2"/>
  <c r="F895" i="2"/>
  <c r="F856" i="2"/>
  <c r="F896" i="2"/>
  <c r="F816" i="2"/>
  <c r="F840" i="2"/>
  <c r="F897" i="2"/>
  <c r="F818" i="2"/>
  <c r="F898" i="2"/>
  <c r="F834" i="2"/>
  <c r="F899" i="2"/>
  <c r="F821" i="2"/>
  <c r="F900" i="2"/>
  <c r="F901" i="2"/>
  <c r="F902" i="2"/>
  <c r="F903" i="2"/>
  <c r="F904" i="2"/>
  <c r="F830" i="2"/>
  <c r="F905" i="2"/>
  <c r="F829" i="2"/>
  <c r="F906" i="2"/>
  <c r="F907" i="2"/>
  <c r="F908" i="2"/>
  <c r="F909" i="2"/>
  <c r="F910" i="2"/>
  <c r="F911" i="2"/>
  <c r="F912" i="2"/>
  <c r="F913" i="2"/>
  <c r="F842" i="2"/>
  <c r="F824" i="2"/>
  <c r="F839" i="2"/>
  <c r="F819" i="2"/>
  <c r="F836" i="2"/>
  <c r="F914" i="2"/>
  <c r="F848" i="2"/>
  <c r="F915" i="2"/>
  <c r="F916" i="2"/>
  <c r="F843" i="2"/>
  <c r="F917" i="2"/>
  <c r="F835" i="2"/>
  <c r="F918" i="2"/>
  <c r="F919" i="2"/>
  <c r="F813" i="2"/>
  <c r="F920" i="2"/>
  <c r="F921" i="2"/>
  <c r="F922" i="2"/>
  <c r="F923" i="2"/>
  <c r="F924" i="2"/>
  <c r="F925" i="2"/>
  <c r="F926" i="2"/>
  <c r="F927" i="2"/>
  <c r="F928" i="2"/>
  <c r="F929" i="2"/>
  <c r="F827" i="2"/>
  <c r="F849" i="2"/>
  <c r="F930" i="2"/>
  <c r="F850" i="2"/>
  <c r="F931" i="2"/>
  <c r="F932" i="2"/>
  <c r="F933" i="2"/>
  <c r="F934" i="2"/>
  <c r="F935" i="2"/>
  <c r="F851" i="2"/>
  <c r="F936" i="2"/>
  <c r="F937" i="2"/>
  <c r="F938" i="2"/>
  <c r="F939" i="2"/>
  <c r="F812" i="2"/>
  <c r="F940" i="2"/>
  <c r="F852" i="2"/>
  <c r="F941" i="2"/>
  <c r="F942" i="2"/>
  <c r="F943" i="2"/>
  <c r="F944" i="2"/>
  <c r="F820" i="2"/>
  <c r="F945" i="2"/>
  <c r="F857" i="2"/>
  <c r="F946" i="2"/>
  <c r="F997" i="2"/>
  <c r="F998" i="2"/>
  <c r="F980" i="2"/>
  <c r="F999" i="2"/>
  <c r="F962" i="2"/>
  <c r="F974" i="2"/>
  <c r="F1000" i="2"/>
  <c r="F1001" i="2"/>
  <c r="F988" i="2"/>
  <c r="F1002" i="2"/>
  <c r="F952" i="2"/>
  <c r="F1003" i="2"/>
  <c r="F1004" i="2"/>
  <c r="F1005" i="2"/>
  <c r="F1006" i="2"/>
  <c r="F969" i="2"/>
  <c r="F1007" i="2"/>
  <c r="F1008" i="2"/>
  <c r="F961" i="2"/>
  <c r="F978" i="2"/>
  <c r="F981" i="2"/>
  <c r="F956" i="2"/>
  <c r="F1009" i="2"/>
  <c r="F1010" i="2"/>
  <c r="F990" i="2"/>
  <c r="F982" i="2"/>
  <c r="F1011" i="2"/>
  <c r="F1012" i="2"/>
  <c r="F964" i="2"/>
  <c r="F948" i="2"/>
  <c r="F991" i="2"/>
  <c r="F966" i="2"/>
  <c r="F1013" i="2"/>
  <c r="F1014" i="2"/>
  <c r="F1015" i="2"/>
  <c r="F1016" i="2"/>
  <c r="F1017" i="2"/>
  <c r="F970" i="2"/>
  <c r="F1018" i="2"/>
  <c r="F1019" i="2"/>
  <c r="F971" i="2"/>
  <c r="F1020" i="2"/>
  <c r="F954" i="2"/>
  <c r="F1021" i="2"/>
  <c r="F955" i="2"/>
  <c r="F1022" i="2"/>
  <c r="F1023" i="2"/>
  <c r="F992" i="2"/>
  <c r="F1024" i="2"/>
  <c r="F1025" i="2"/>
  <c r="F1026" i="2"/>
  <c r="F1027" i="2"/>
  <c r="F1028" i="2"/>
  <c r="F951" i="2"/>
  <c r="F983" i="2"/>
  <c r="F1029" i="2"/>
  <c r="F1030" i="2"/>
  <c r="F984" i="2"/>
  <c r="F1031" i="2"/>
  <c r="F1032" i="2"/>
  <c r="F1033" i="2"/>
  <c r="F957" i="2"/>
  <c r="F979" i="2"/>
  <c r="F1034" i="2"/>
  <c r="F960" i="2"/>
  <c r="F1035" i="2"/>
  <c r="F958" i="2"/>
  <c r="F1036" i="2"/>
  <c r="F950" i="2"/>
  <c r="F1037" i="2"/>
  <c r="F1038" i="2"/>
  <c r="F1039" i="2"/>
  <c r="F1040" i="2"/>
  <c r="F1041" i="2"/>
  <c r="F973" i="2"/>
  <c r="F1042" i="2"/>
  <c r="F989" i="2"/>
  <c r="F1043" i="2"/>
  <c r="F1044" i="2"/>
  <c r="F993" i="2"/>
  <c r="F1045" i="2"/>
  <c r="F1046" i="2"/>
  <c r="F1047" i="2"/>
  <c r="F1048" i="2"/>
  <c r="F1049" i="2"/>
  <c r="F1050" i="2"/>
  <c r="F965" i="2"/>
  <c r="F968" i="2"/>
  <c r="F959" i="2"/>
  <c r="F994" i="2"/>
  <c r="F1051" i="2"/>
  <c r="F985" i="2"/>
  <c r="F995" i="2"/>
  <c r="F967" i="2"/>
  <c r="F1052" i="2"/>
  <c r="F1053" i="2"/>
  <c r="F975" i="2"/>
  <c r="F1054" i="2"/>
  <c r="F1055" i="2"/>
  <c r="F953" i="2"/>
  <c r="F947" i="2"/>
  <c r="F1056" i="2"/>
  <c r="F1057" i="2"/>
  <c r="F986" i="2"/>
  <c r="F1058" i="2"/>
  <c r="F1059" i="2"/>
  <c r="F1060" i="2"/>
  <c r="F976" i="2"/>
  <c r="F1061" i="2"/>
  <c r="F1062" i="2"/>
  <c r="F977" i="2"/>
  <c r="F1063" i="2"/>
  <c r="F1064" i="2"/>
  <c r="F996" i="2"/>
  <c r="F1065" i="2"/>
  <c r="F1066" i="2"/>
  <c r="F1067" i="2"/>
  <c r="F1068" i="2"/>
  <c r="F1069" i="2"/>
  <c r="F972" i="2"/>
  <c r="F1070" i="2"/>
  <c r="F1071" i="2"/>
  <c r="F1072" i="2"/>
  <c r="F1073" i="2"/>
  <c r="F949" i="2"/>
  <c r="F1074" i="2"/>
  <c r="F1075" i="2"/>
  <c r="F987" i="2"/>
  <c r="F1076" i="2"/>
  <c r="F1077" i="2"/>
  <c r="F1078" i="2"/>
  <c r="F963" i="2"/>
  <c r="F1079" i="2"/>
  <c r="F1080" i="2"/>
  <c r="F1081" i="2"/>
  <c r="F1144" i="2"/>
  <c r="F1145" i="2"/>
  <c r="F1132" i="2"/>
  <c r="F1146" i="2"/>
  <c r="F1091" i="2"/>
  <c r="F1121" i="2"/>
  <c r="F1147" i="2"/>
  <c r="F1148" i="2"/>
  <c r="F1126" i="2"/>
  <c r="F1149" i="2"/>
  <c r="F1100" i="2"/>
  <c r="F1150" i="2"/>
  <c r="F1135" i="2"/>
  <c r="F1151" i="2"/>
  <c r="F1152" i="2"/>
  <c r="F1106" i="2"/>
  <c r="F1153" i="2"/>
  <c r="F1154" i="2"/>
  <c r="F1092" i="2"/>
  <c r="F1118" i="2"/>
  <c r="F1155" i="2"/>
  <c r="F1085" i="2"/>
  <c r="F1156" i="2"/>
  <c r="F1157" i="2"/>
  <c r="F1136" i="2"/>
  <c r="F1158" i="2"/>
  <c r="F1087" i="2"/>
  <c r="F1159" i="2"/>
  <c r="F1096" i="2"/>
  <c r="F1084" i="2"/>
  <c r="F1160" i="2"/>
  <c r="F1110" i="2"/>
  <c r="F1161" i="2"/>
  <c r="F1116" i="2"/>
  <c r="F1162" i="2"/>
  <c r="F1163" i="2"/>
  <c r="F1164" i="2"/>
  <c r="F1086" i="2"/>
  <c r="F1114" i="2"/>
  <c r="F1115" i="2"/>
  <c r="F1111" i="2"/>
  <c r="F1165" i="2"/>
  <c r="F1090" i="2"/>
  <c r="F1166" i="2"/>
  <c r="F1094" i="2"/>
  <c r="F1167" i="2"/>
  <c r="F1137" i="2"/>
  <c r="F1107" i="2"/>
  <c r="F1168" i="2"/>
  <c r="F1169" i="2"/>
  <c r="F1170" i="2"/>
  <c r="F1171" i="2"/>
  <c r="F1125" i="2"/>
  <c r="F1089" i="2"/>
  <c r="F1104" i="2"/>
  <c r="F1172" i="2"/>
  <c r="F1113" i="2"/>
  <c r="F1127" i="2"/>
  <c r="F1173" i="2"/>
  <c r="F1174" i="2"/>
  <c r="F1128" i="2"/>
  <c r="F1093" i="2"/>
  <c r="F1119" i="2"/>
  <c r="F1175" i="2"/>
  <c r="F1098" i="2"/>
  <c r="F1176" i="2"/>
  <c r="F1102" i="2"/>
  <c r="F1177" i="2"/>
  <c r="F1088" i="2"/>
  <c r="F1178" i="2"/>
  <c r="F1179" i="2"/>
  <c r="F1180" i="2"/>
  <c r="F1117" i="2"/>
  <c r="F1123" i="2"/>
  <c r="F1112" i="2"/>
  <c r="F1181" i="2"/>
  <c r="F1129" i="2"/>
  <c r="F1182" i="2"/>
  <c r="F1183" i="2"/>
  <c r="F1133" i="2"/>
  <c r="F1184" i="2"/>
  <c r="F1185" i="2"/>
  <c r="F1134" i="2"/>
  <c r="F1124" i="2"/>
  <c r="F1186" i="2"/>
  <c r="F1120" i="2"/>
  <c r="F1101" i="2"/>
  <c r="F1103" i="2"/>
  <c r="F1109" i="2"/>
  <c r="F1138" i="2"/>
  <c r="F1187" i="2"/>
  <c r="F1130" i="2"/>
  <c r="F1139" i="2"/>
  <c r="F1099" i="2"/>
  <c r="F1140" i="2"/>
  <c r="F1097" i="2"/>
  <c r="F1188" i="2"/>
  <c r="F1189" i="2"/>
  <c r="F1141" i="2"/>
  <c r="F1095" i="2"/>
  <c r="F1082" i="2"/>
  <c r="F1190" i="2"/>
  <c r="F1191" i="2"/>
  <c r="F1192" i="2"/>
  <c r="F1193" i="2"/>
  <c r="F1194" i="2"/>
  <c r="F1195" i="2"/>
  <c r="F1142" i="2"/>
  <c r="F1196" i="2"/>
  <c r="F1131" i="2"/>
  <c r="F1108" i="2"/>
  <c r="F1197" i="2"/>
  <c r="F1198" i="2"/>
  <c r="F1143" i="2"/>
  <c r="F1199" i="2"/>
  <c r="F1200" i="2"/>
  <c r="F1201" i="2"/>
  <c r="F1202" i="2"/>
  <c r="F1203" i="2"/>
  <c r="F1105" i="2"/>
  <c r="F1204" i="2"/>
  <c r="F1205" i="2"/>
  <c r="F1206" i="2"/>
  <c r="F1207" i="2"/>
  <c r="F1083" i="2"/>
  <c r="F1208" i="2"/>
  <c r="F1209" i="2"/>
  <c r="F1210" i="2"/>
  <c r="F1211" i="2"/>
  <c r="F1212" i="2"/>
  <c r="F1213" i="2"/>
  <c r="F1214" i="2"/>
  <c r="F1122" i="2"/>
  <c r="F1215" i="2"/>
  <c r="F1216" i="2"/>
  <c r="F1295" i="2"/>
  <c r="F1296" i="2"/>
  <c r="F1270" i="2"/>
  <c r="F1261" i="2"/>
  <c r="F1223" i="2"/>
  <c r="F1275" i="2"/>
  <c r="F1277" i="2"/>
  <c r="F1265" i="2"/>
  <c r="F1248" i="2"/>
  <c r="F1297" i="2"/>
  <c r="F1239" i="2"/>
  <c r="F1298" i="2"/>
  <c r="F1278" i="2"/>
  <c r="F1254" i="2"/>
  <c r="F1299" i="2"/>
  <c r="F1231" i="2"/>
  <c r="F1300" i="2"/>
  <c r="F1301" i="2"/>
  <c r="F1233" i="2"/>
  <c r="F1232" i="2"/>
  <c r="F1302" i="2"/>
  <c r="F1220" i="2"/>
  <c r="F1303" i="2"/>
  <c r="F1304" i="2"/>
  <c r="F1305" i="2"/>
  <c r="F1266" i="2"/>
  <c r="F1225" i="2"/>
  <c r="F1306" i="2"/>
  <c r="F1235" i="2"/>
  <c r="F1219" i="2"/>
  <c r="F1307" i="2"/>
  <c r="F1237" i="2"/>
  <c r="F1308" i="2"/>
  <c r="F1252" i="2"/>
  <c r="F1267" i="2"/>
  <c r="F1309" i="2"/>
  <c r="F1310" i="2"/>
  <c r="F1228" i="2"/>
  <c r="F1311" i="2"/>
  <c r="F1253" i="2"/>
  <c r="F1257" i="2"/>
  <c r="F1312" i="2"/>
  <c r="F1221" i="2"/>
  <c r="F1313" i="2"/>
  <c r="F1246" i="2"/>
  <c r="F1283" i="2"/>
  <c r="F1314" i="2"/>
  <c r="F1236" i="2"/>
  <c r="F1315" i="2"/>
  <c r="F1316" i="2"/>
  <c r="F1317" i="2"/>
  <c r="F1268" i="2"/>
  <c r="F1262" i="2"/>
  <c r="F1227" i="2"/>
  <c r="F1249" i="2"/>
  <c r="F1286" i="2"/>
  <c r="F1245" i="2"/>
  <c r="F1259" i="2"/>
  <c r="F1318" i="2"/>
  <c r="F1319" i="2"/>
  <c r="F1287" i="2"/>
  <c r="F1222" i="2"/>
  <c r="F1256" i="2"/>
  <c r="F1320" i="2"/>
  <c r="F1240" i="2"/>
  <c r="F1242" i="2"/>
  <c r="F1255" i="2"/>
  <c r="F1321" i="2"/>
  <c r="F1226" i="2"/>
  <c r="F1322" i="2"/>
  <c r="F1323" i="2"/>
  <c r="F1324" i="2"/>
  <c r="F1288" i="2"/>
  <c r="F1279" i="2"/>
  <c r="F1284" i="2"/>
  <c r="F1271" i="2"/>
  <c r="F1289" i="2"/>
  <c r="F1325" i="2"/>
  <c r="F1326" i="2"/>
  <c r="F1290" i="2"/>
  <c r="F1291" i="2"/>
  <c r="F1327" i="2"/>
  <c r="F1272" i="2"/>
  <c r="F1273" i="2"/>
  <c r="F1328" i="2"/>
  <c r="F1250" i="2"/>
  <c r="F1234" i="2"/>
  <c r="F1247" i="2"/>
  <c r="F1243" i="2"/>
  <c r="F1329" i="2"/>
  <c r="F1330" i="2"/>
  <c r="F1331" i="2"/>
  <c r="F1280" i="2"/>
  <c r="F1229" i="2"/>
  <c r="F1292" i="2"/>
  <c r="F1251" i="2"/>
  <c r="F1263" i="2"/>
  <c r="F1332" i="2"/>
  <c r="F1333" i="2"/>
  <c r="F1230" i="2"/>
  <c r="F1218" i="2"/>
  <c r="F1334" i="2"/>
  <c r="F1335" i="2"/>
  <c r="F1336" i="2"/>
  <c r="F1337" i="2"/>
  <c r="F1338" i="2"/>
  <c r="F1258" i="2"/>
  <c r="F1339" i="2"/>
  <c r="F1260" i="2"/>
  <c r="F1274" i="2"/>
  <c r="F1241" i="2"/>
  <c r="F1269" i="2"/>
  <c r="F1340" i="2"/>
  <c r="F1264" i="2"/>
  <c r="F1341" i="2"/>
  <c r="F1342" i="2"/>
  <c r="F1281" i="2"/>
  <c r="F1285" i="2"/>
  <c r="F1293" i="2"/>
  <c r="F1238" i="2"/>
  <c r="F1343" i="2"/>
  <c r="F1294" i="2"/>
  <c r="F1224" i="2"/>
  <c r="F1344" i="2"/>
  <c r="F1217" i="2"/>
  <c r="F1276" i="2"/>
  <c r="F1345" i="2"/>
  <c r="F1346" i="2"/>
  <c r="F1347" i="2"/>
  <c r="F1348" i="2"/>
  <c r="F1349" i="2"/>
  <c r="F1350" i="2"/>
  <c r="F1244" i="2"/>
  <c r="F1282" i="2"/>
  <c r="F1351" i="2"/>
  <c r="F1431" i="2"/>
  <c r="F1432" i="2"/>
  <c r="F1407" i="2"/>
  <c r="F1421" i="2"/>
  <c r="F1355" i="2"/>
  <c r="F1378" i="2"/>
  <c r="F1388" i="2"/>
  <c r="F1433" i="2"/>
  <c r="F1406" i="2"/>
  <c r="F1434" i="2"/>
  <c r="F1367" i="2"/>
  <c r="F1435" i="2"/>
  <c r="F1389" i="2"/>
  <c r="F1375" i="2"/>
  <c r="F1436" i="2"/>
  <c r="F1404" i="2"/>
  <c r="F1422" i="2"/>
  <c r="F1437" i="2"/>
  <c r="F1370" i="2"/>
  <c r="F1390" i="2"/>
  <c r="F1423" i="2"/>
  <c r="F1354" i="2"/>
  <c r="F1438" i="2"/>
  <c r="F1401" i="2"/>
  <c r="F1402" i="2"/>
  <c r="F1419" i="2"/>
  <c r="F1362" i="2"/>
  <c r="F1439" i="2"/>
  <c r="F1383" i="2"/>
  <c r="F1356" i="2"/>
  <c r="F1440" i="2"/>
  <c r="F1385" i="2"/>
  <c r="F1441" i="2"/>
  <c r="F1393" i="2"/>
  <c r="F1442" i="2"/>
  <c r="F1443" i="2"/>
  <c r="F1444" i="2"/>
  <c r="F1376" i="2"/>
  <c r="F1398" i="2"/>
  <c r="F1372" i="2"/>
  <c r="F1377" i="2"/>
  <c r="F1445" i="2"/>
  <c r="F1357" i="2"/>
  <c r="F1446" i="2"/>
  <c r="F1361" i="2"/>
  <c r="F1418" i="2"/>
  <c r="F1447" i="2"/>
  <c r="F1368" i="2"/>
  <c r="F1448" i="2"/>
  <c r="F1449" i="2"/>
  <c r="F1450" i="2"/>
  <c r="F1451" i="2"/>
  <c r="F1400" i="2"/>
  <c r="F1363" i="2"/>
  <c r="F1382" i="2"/>
  <c r="F1424" i="2"/>
  <c r="F1414" i="2"/>
  <c r="F1380" i="2"/>
  <c r="F1452" i="2"/>
  <c r="F1425" i="2"/>
  <c r="F1426" i="2"/>
  <c r="F1358" i="2"/>
  <c r="F1405" i="2"/>
  <c r="F1453" i="2"/>
  <c r="F1366" i="2"/>
  <c r="F1374" i="2"/>
  <c r="F1384" i="2"/>
  <c r="F1427" i="2"/>
  <c r="F1364" i="2"/>
  <c r="F1428" i="2"/>
  <c r="F1454" i="2"/>
  <c r="F1415" i="2"/>
  <c r="F1387" i="2"/>
  <c r="F1395" i="2"/>
  <c r="F1409" i="2"/>
  <c r="F1411" i="2"/>
  <c r="F1391" i="2"/>
  <c r="F1429" i="2"/>
  <c r="F1455" i="2"/>
  <c r="F1456" i="2"/>
  <c r="F1403" i="2"/>
  <c r="F1457" i="2"/>
  <c r="F1458" i="2"/>
  <c r="F1459" i="2"/>
  <c r="F1460" i="2"/>
  <c r="F1392" i="2"/>
  <c r="F1360" i="2"/>
  <c r="F1371" i="2"/>
  <c r="F1397" i="2"/>
  <c r="F1461" i="2"/>
  <c r="F1462" i="2"/>
  <c r="F1463" i="2"/>
  <c r="F1464" i="2"/>
  <c r="F1365" i="2"/>
  <c r="F1465" i="2"/>
  <c r="F1410" i="2"/>
  <c r="F1420" i="2"/>
  <c r="F1466" i="2"/>
  <c r="F1430" i="2"/>
  <c r="F1359" i="2"/>
  <c r="F1353" i="2"/>
  <c r="F1412" i="2"/>
  <c r="F1467" i="2"/>
  <c r="F1468" i="2"/>
  <c r="F1469" i="2"/>
  <c r="F1470" i="2"/>
  <c r="F1396" i="2"/>
  <c r="F1471" i="2"/>
  <c r="F1386" i="2"/>
  <c r="F1381" i="2"/>
  <c r="F1369" i="2"/>
  <c r="F1472" i="2"/>
  <c r="F1473" i="2"/>
  <c r="F1399" i="2"/>
  <c r="F1474" i="2"/>
  <c r="F1475" i="2"/>
  <c r="F1476" i="2"/>
  <c r="F1413" i="2"/>
  <c r="F1477" i="2"/>
  <c r="F1379" i="2"/>
  <c r="F1478" i="2"/>
  <c r="F1479" i="2"/>
  <c r="F1373" i="2"/>
  <c r="F1416" i="2"/>
  <c r="F1352" i="2"/>
  <c r="F1394" i="2"/>
  <c r="F1480" i="2"/>
  <c r="F1481" i="2"/>
  <c r="F1417" i="2"/>
  <c r="F1482" i="2"/>
  <c r="F1483" i="2"/>
  <c r="F1484" i="2"/>
  <c r="F1408" i="2"/>
  <c r="F1485" i="2"/>
  <c r="F1486" i="2"/>
  <c r="F1560" i="2"/>
  <c r="F1539" i="2"/>
  <c r="F1524" i="2"/>
  <c r="F1561" i="2"/>
  <c r="F1490" i="2"/>
  <c r="F1510" i="2"/>
  <c r="F1535" i="2"/>
  <c r="F1562" i="2"/>
  <c r="F1536" i="2"/>
  <c r="F1563" i="2"/>
  <c r="F1519" i="2"/>
  <c r="F1564" i="2"/>
  <c r="F1537" i="2"/>
  <c r="F1515" i="2"/>
  <c r="F1565" i="2"/>
  <c r="F1502" i="2"/>
  <c r="F1566" i="2"/>
  <c r="F1567" i="2"/>
  <c r="F1509" i="2"/>
  <c r="F1530" i="2"/>
  <c r="F1514" i="2"/>
  <c r="F1487" i="2"/>
  <c r="F1568" i="2"/>
  <c r="F1540" i="2"/>
  <c r="F1553" i="2"/>
  <c r="F1569" i="2"/>
  <c r="F1498" i="2"/>
  <c r="F1570" i="2"/>
  <c r="F1527" i="2"/>
  <c r="F1492" i="2"/>
  <c r="F1571" i="2"/>
  <c r="F1520" i="2"/>
  <c r="F1541" i="2"/>
  <c r="F1572" i="2"/>
  <c r="F1573" i="2"/>
  <c r="F1532" i="2"/>
  <c r="F1556" i="2"/>
  <c r="F1505" i="2"/>
  <c r="F1550" i="2"/>
  <c r="F1516" i="2"/>
  <c r="F1547" i="2"/>
  <c r="F1574" i="2"/>
  <c r="F1493" i="2"/>
  <c r="F1575" i="2"/>
  <c r="F1497" i="2"/>
  <c r="F1518" i="2"/>
  <c r="F1576" i="2"/>
  <c r="F1501" i="2"/>
  <c r="F1577" i="2"/>
  <c r="F1578" i="2"/>
  <c r="F1579" i="2"/>
  <c r="F1548" i="2"/>
  <c r="F1528" i="2"/>
  <c r="F1499" i="2"/>
  <c r="F1533" i="2"/>
  <c r="F1551" i="2"/>
  <c r="F1580" i="2"/>
  <c r="F1517" i="2"/>
  <c r="F1581" i="2"/>
  <c r="F1582" i="2"/>
  <c r="F1538" i="2"/>
  <c r="F1495" i="2"/>
  <c r="F1521" i="2"/>
  <c r="F1583" i="2"/>
  <c r="F1491" i="2"/>
  <c r="F1525" i="2"/>
  <c r="F1526" i="2"/>
  <c r="F1584" i="2"/>
  <c r="F1494" i="2"/>
  <c r="F1585" i="2"/>
  <c r="F1586" i="2"/>
  <c r="F1587" i="2"/>
  <c r="F1531" i="2"/>
  <c r="F1543" i="2"/>
  <c r="F1523" i="2"/>
  <c r="F1588" i="2"/>
  <c r="F1544" i="2"/>
  <c r="F1589" i="2"/>
  <c r="F1590" i="2"/>
  <c r="F1557" i="2"/>
  <c r="F1591" i="2"/>
  <c r="F1592" i="2"/>
  <c r="F1593" i="2"/>
  <c r="F1594" i="2"/>
  <c r="F1595" i="2"/>
  <c r="F1554" i="2"/>
  <c r="F1506" i="2"/>
  <c r="F1504" i="2"/>
  <c r="F1508" i="2"/>
  <c r="F1596" i="2"/>
  <c r="F1597" i="2"/>
  <c r="F1598" i="2"/>
  <c r="F1599" i="2"/>
  <c r="F1507" i="2"/>
  <c r="F1600" i="2"/>
  <c r="F1542" i="2"/>
  <c r="F1546" i="2"/>
  <c r="F1552" i="2"/>
  <c r="F1601" i="2"/>
  <c r="F1496" i="2"/>
  <c r="F1489" i="2"/>
  <c r="F1602" i="2"/>
  <c r="F1603" i="2"/>
  <c r="F1604" i="2"/>
  <c r="F1605" i="2"/>
  <c r="F1606" i="2"/>
  <c r="F1549" i="2"/>
  <c r="F1607" i="2"/>
  <c r="F1512" i="2"/>
  <c r="F1545" i="2"/>
  <c r="F1503" i="2"/>
  <c r="F1558" i="2"/>
  <c r="F1608" i="2"/>
  <c r="F1513" i="2"/>
  <c r="F1609" i="2"/>
  <c r="F1610" i="2"/>
  <c r="F1611" i="2"/>
  <c r="F1559" i="2"/>
  <c r="F1612" i="2"/>
  <c r="F1511" i="2"/>
  <c r="F1613" i="2"/>
  <c r="F1614" i="2"/>
  <c r="F1500" i="2"/>
  <c r="F1615" i="2"/>
  <c r="F1488" i="2"/>
  <c r="F1522" i="2"/>
  <c r="F1555" i="2"/>
  <c r="F1616" i="2"/>
  <c r="F1617" i="2"/>
  <c r="F1618" i="2"/>
  <c r="F1619" i="2"/>
  <c r="F1620" i="2"/>
  <c r="F1529" i="2"/>
  <c r="F1621" i="2"/>
  <c r="F1534" i="2"/>
  <c r="F1702" i="2"/>
  <c r="F1708" i="2"/>
  <c r="F1652" i="2"/>
  <c r="F1682" i="2"/>
  <c r="F1626" i="2"/>
  <c r="F1684" i="2"/>
  <c r="F1664" i="2"/>
  <c r="F1709" i="2"/>
  <c r="F1659" i="2"/>
  <c r="F1710" i="2"/>
  <c r="F1665" i="2"/>
  <c r="F1711" i="2"/>
  <c r="F1688" i="2"/>
  <c r="F1640" i="2"/>
  <c r="F1712" i="2"/>
  <c r="F1646" i="2"/>
  <c r="F1713" i="2"/>
  <c r="F1714" i="2"/>
  <c r="F1645" i="2"/>
  <c r="F1651" i="2"/>
  <c r="F1692" i="2"/>
  <c r="F1622" i="2"/>
  <c r="F1715" i="2"/>
  <c r="F1673" i="2"/>
  <c r="F1681" i="2"/>
  <c r="F1716" i="2"/>
  <c r="F1644" i="2"/>
  <c r="F1717" i="2"/>
  <c r="F1648" i="2"/>
  <c r="F1627" i="2"/>
  <c r="F1718" i="2"/>
  <c r="F1649" i="2"/>
  <c r="F1668" i="2"/>
  <c r="F1689" i="2"/>
  <c r="F1693" i="2"/>
  <c r="F1701" i="2"/>
  <c r="F1719" i="2"/>
  <c r="F1633" i="2"/>
  <c r="F1663" i="2"/>
  <c r="F1643" i="2"/>
  <c r="F1661" i="2"/>
  <c r="F1720" i="2"/>
  <c r="F1632" i="2"/>
  <c r="F1721" i="2"/>
  <c r="F1625" i="2"/>
  <c r="F1650" i="2"/>
  <c r="F1722" i="2"/>
  <c r="F1678" i="2"/>
  <c r="F1723" i="2"/>
  <c r="F1724" i="2"/>
  <c r="F1725" i="2"/>
  <c r="F1726" i="2"/>
  <c r="F1679" i="2"/>
  <c r="F1639" i="2"/>
  <c r="F1654" i="2"/>
  <c r="F1671" i="2"/>
  <c r="F1685" i="2"/>
  <c r="F1672" i="2"/>
  <c r="F1727" i="2"/>
  <c r="F1694" i="2"/>
  <c r="F1703" i="2"/>
  <c r="F1630" i="2"/>
  <c r="F1636" i="2"/>
  <c r="F1728" i="2"/>
  <c r="F1629" i="2"/>
  <c r="F1653" i="2"/>
  <c r="F1635" i="2"/>
  <c r="F1686" i="2"/>
  <c r="F1628" i="2"/>
  <c r="F1729" i="2"/>
  <c r="F1730" i="2"/>
  <c r="F1731" i="2"/>
  <c r="F1677" i="2"/>
  <c r="F1667" i="2"/>
  <c r="F1690" i="2"/>
  <c r="F1704" i="2"/>
  <c r="F1658" i="2"/>
  <c r="F1732" i="2"/>
  <c r="F1733" i="2"/>
  <c r="F1657" i="2"/>
  <c r="F1734" i="2"/>
  <c r="F1705" i="2"/>
  <c r="F1695" i="2"/>
  <c r="F1735" i="2"/>
  <c r="F1736" i="2"/>
  <c r="F1680" i="2"/>
  <c r="F1631" i="2"/>
  <c r="F1647" i="2"/>
  <c r="F1642" i="2"/>
  <c r="F1737" i="2"/>
  <c r="F1674" i="2"/>
  <c r="F1738" i="2"/>
  <c r="F1739" i="2"/>
  <c r="F1638" i="2"/>
  <c r="F1740" i="2"/>
  <c r="F1655" i="2"/>
  <c r="F1669" i="2"/>
  <c r="F1741" i="2"/>
  <c r="F1742" i="2"/>
  <c r="F1637" i="2"/>
  <c r="F1624" i="2"/>
  <c r="F1743" i="2"/>
  <c r="F1696" i="2"/>
  <c r="F1744" i="2"/>
  <c r="F1697" i="2"/>
  <c r="F1745" i="2"/>
  <c r="F1687" i="2"/>
  <c r="F1746" i="2"/>
  <c r="F1641" i="2"/>
  <c r="F1662" i="2"/>
  <c r="F1676" i="2"/>
  <c r="F1747" i="2"/>
  <c r="F1706" i="2"/>
  <c r="F1656" i="2"/>
  <c r="F1691" i="2"/>
  <c r="F1748" i="2"/>
  <c r="F1749" i="2"/>
  <c r="F1670" i="2"/>
  <c r="F1675" i="2"/>
  <c r="F1666" i="2"/>
  <c r="F1750" i="2"/>
  <c r="F1751" i="2"/>
  <c r="F1634" i="2"/>
  <c r="F1752" i="2"/>
  <c r="F1623" i="2"/>
  <c r="F1683" i="2"/>
  <c r="F1707" i="2"/>
  <c r="F1753" i="2"/>
  <c r="F1698" i="2"/>
  <c r="F1699" i="2"/>
  <c r="F1754" i="2"/>
  <c r="F1755" i="2"/>
  <c r="F1700" i="2"/>
  <c r="F1756" i="2"/>
  <c r="F1660" i="2"/>
  <c r="F1834" i="2"/>
  <c r="F1841" i="2"/>
  <c r="F1798" i="2"/>
  <c r="F1821" i="2"/>
  <c r="F1764" i="2"/>
  <c r="F1842" i="2"/>
  <c r="F1789" i="2"/>
  <c r="F1843" i="2"/>
  <c r="F1820" i="2"/>
  <c r="F1844" i="2"/>
  <c r="F1815" i="2"/>
  <c r="F1805" i="2"/>
  <c r="F1806" i="2"/>
  <c r="F1778" i="2"/>
  <c r="F1845" i="2"/>
  <c r="F1779" i="2"/>
  <c r="F1846" i="2"/>
  <c r="F1826" i="2"/>
  <c r="F1785" i="2"/>
  <c r="F1790" i="2"/>
  <c r="F1847" i="2"/>
  <c r="F1758" i="2"/>
  <c r="F1848" i="2"/>
  <c r="F1835" i="2"/>
  <c r="F1795" i="2"/>
  <c r="F1849" i="2"/>
  <c r="F1772" i="2"/>
  <c r="F1827" i="2"/>
  <c r="F1775" i="2"/>
  <c r="F1761" i="2"/>
  <c r="F1850" i="2"/>
  <c r="F1780" i="2"/>
  <c r="F1803" i="2"/>
  <c r="F1807" i="2"/>
  <c r="F1851" i="2"/>
  <c r="F1811" i="2"/>
  <c r="F1852" i="2"/>
  <c r="F1773" i="2"/>
  <c r="F1822" i="2"/>
  <c r="F1782" i="2"/>
  <c r="F1816" i="2"/>
  <c r="F1853" i="2"/>
  <c r="F1763" i="2"/>
  <c r="F1828" i="2"/>
  <c r="F1759" i="2"/>
  <c r="F1796" i="2"/>
  <c r="F1854" i="2"/>
  <c r="F1831" i="2"/>
  <c r="F1808" i="2"/>
  <c r="F1829" i="2"/>
  <c r="F1855" i="2"/>
  <c r="F1836" i="2"/>
  <c r="F1784" i="2"/>
  <c r="F1765" i="2"/>
  <c r="F1817" i="2"/>
  <c r="F1812" i="2"/>
  <c r="F1797" i="2"/>
  <c r="F1770" i="2"/>
  <c r="F1856" i="2"/>
  <c r="F1857" i="2"/>
  <c r="F1858" i="2"/>
  <c r="F1767" i="2"/>
  <c r="F1774" i="2"/>
  <c r="F1859" i="2"/>
  <c r="F1768" i="2"/>
  <c r="F1781" i="2"/>
  <c r="F1786" i="2"/>
  <c r="F1860" i="2"/>
  <c r="F1762" i="2"/>
  <c r="F1837" i="2"/>
  <c r="F1861" i="2"/>
  <c r="F1862" i="2"/>
  <c r="F1792" i="2"/>
  <c r="F1804" i="2"/>
  <c r="F1838" i="2"/>
  <c r="F1863" i="2"/>
  <c r="F1794" i="2"/>
  <c r="F1864" i="2"/>
  <c r="F1830" i="2"/>
  <c r="F1813" i="2"/>
  <c r="F1865" i="2"/>
  <c r="F1866" i="2"/>
  <c r="F1823" i="2"/>
  <c r="F1867" i="2"/>
  <c r="F1868" i="2"/>
  <c r="F1869" i="2"/>
  <c r="F1769" i="2"/>
  <c r="F1791" i="2"/>
  <c r="F1766" i="2"/>
  <c r="F1870" i="2"/>
  <c r="F1871" i="2"/>
  <c r="F1872" i="2"/>
  <c r="F1873" i="2"/>
  <c r="F1783" i="2"/>
  <c r="F1824" i="2"/>
  <c r="F1777" i="2"/>
  <c r="F1818" i="2"/>
  <c r="F1874" i="2"/>
  <c r="F1825" i="2"/>
  <c r="F1788" i="2"/>
  <c r="F1760" i="2"/>
  <c r="F1839" i="2"/>
  <c r="F1875" i="2"/>
  <c r="F1876" i="2"/>
  <c r="F1832" i="2"/>
  <c r="F1877" i="2"/>
  <c r="F1800" i="2"/>
  <c r="F1878" i="2"/>
  <c r="F1819" i="2"/>
  <c r="F1799" i="2"/>
  <c r="F1787" i="2"/>
  <c r="F1879" i="2"/>
  <c r="F1880" i="2"/>
  <c r="F1814" i="2"/>
  <c r="F1840" i="2"/>
  <c r="F1881" i="2"/>
  <c r="F1882" i="2"/>
  <c r="F1801" i="2"/>
  <c r="F1793" i="2"/>
  <c r="F1802" i="2"/>
  <c r="F1883" i="2"/>
  <c r="F1809" i="2"/>
  <c r="F1771" i="2"/>
  <c r="F1884" i="2"/>
  <c r="F1757" i="2"/>
  <c r="F1833" i="2"/>
  <c r="F1810" i="2"/>
  <c r="F1885" i="2"/>
  <c r="F1886" i="2"/>
  <c r="F1887" i="2"/>
  <c r="F1888" i="2"/>
  <c r="F1889" i="2"/>
  <c r="F1776" i="2"/>
  <c r="F1890" i="2"/>
  <c r="F1891" i="2"/>
  <c r="F1976" i="2"/>
  <c r="F1968" i="2"/>
  <c r="F1913" i="2"/>
  <c r="F1934" i="2"/>
  <c r="F1904" i="2"/>
  <c r="F1966" i="2"/>
  <c r="F1931" i="2"/>
  <c r="F1958" i="2"/>
  <c r="F1927" i="2"/>
  <c r="F1977" i="2"/>
  <c r="F1955" i="2"/>
  <c r="F1939" i="2"/>
  <c r="F1941" i="2"/>
  <c r="F1932" i="2"/>
  <c r="F1978" i="2"/>
  <c r="F1899" i="2"/>
  <c r="F1979" i="2"/>
  <c r="F1980" i="2"/>
  <c r="F1911" i="2"/>
  <c r="F1916" i="2"/>
  <c r="F1981" i="2"/>
  <c r="F1893" i="2"/>
  <c r="F1942" i="2"/>
  <c r="F1982" i="2"/>
  <c r="F1917" i="2"/>
  <c r="F1983" i="2"/>
  <c r="F1910" i="2"/>
  <c r="F1984" i="2"/>
  <c r="F1935" i="2"/>
  <c r="F1896" i="2"/>
  <c r="F1985" i="2"/>
  <c r="F1921" i="2"/>
  <c r="F1969" i="2"/>
  <c r="F1954" i="2"/>
  <c r="F1986" i="2"/>
  <c r="F1964" i="2"/>
  <c r="F1987" i="2"/>
  <c r="F1901" i="2"/>
  <c r="F1970" i="2"/>
  <c r="F1936" i="2"/>
  <c r="F1971" i="2"/>
  <c r="F1943" i="2"/>
  <c r="F1898" i="2"/>
  <c r="F1988" i="2"/>
  <c r="F1894" i="2"/>
  <c r="F1930" i="2"/>
  <c r="F1989" i="2"/>
  <c r="F1920" i="2"/>
  <c r="F1959" i="2"/>
  <c r="F1990" i="2"/>
  <c r="F1991" i="2"/>
  <c r="F1992" i="2"/>
  <c r="F1906" i="2"/>
  <c r="F1903" i="2"/>
  <c r="F1929" i="2"/>
  <c r="F1956" i="2"/>
  <c r="F1951" i="2"/>
  <c r="F1919" i="2"/>
  <c r="F1993" i="2"/>
  <c r="F1994" i="2"/>
  <c r="F1967" i="2"/>
  <c r="F1905" i="2"/>
  <c r="F1909" i="2"/>
  <c r="F1944" i="2"/>
  <c r="F1897" i="2"/>
  <c r="F1914" i="2"/>
  <c r="F1908" i="2"/>
  <c r="F1995" i="2"/>
  <c r="F1902" i="2"/>
  <c r="F1996" i="2"/>
  <c r="F1997" i="2"/>
  <c r="F1998" i="2"/>
  <c r="F1952" i="2"/>
  <c r="F1999" i="2"/>
  <c r="F1972" i="2"/>
  <c r="F2000" i="2"/>
  <c r="F1950" i="2"/>
  <c r="F2001" i="2"/>
  <c r="F2002" i="2"/>
  <c r="F1957" i="2"/>
  <c r="F2003" i="2"/>
  <c r="F2004" i="2"/>
  <c r="F1949" i="2"/>
  <c r="F2005" i="2"/>
  <c r="F1960" i="2"/>
  <c r="F1973" i="2"/>
  <c r="F1900" i="2"/>
  <c r="F1963" i="2"/>
  <c r="F1907" i="2"/>
  <c r="F2006" i="2"/>
  <c r="F2007" i="2"/>
  <c r="F2008" i="2"/>
  <c r="F1961" i="2"/>
  <c r="F1915" i="2"/>
  <c r="F1945" i="2"/>
  <c r="F1926" i="2"/>
  <c r="F1974" i="2"/>
  <c r="F2009" i="2"/>
  <c r="F1962" i="2"/>
  <c r="F1937" i="2"/>
  <c r="F1895" i="2"/>
  <c r="F2010" i="2"/>
  <c r="F2011" i="2"/>
  <c r="F2012" i="2"/>
  <c r="F1946" i="2"/>
  <c r="F2013" i="2"/>
  <c r="F1925" i="2"/>
  <c r="F2014" i="2"/>
  <c r="F1918" i="2"/>
  <c r="F1938" i="2"/>
  <c r="F1923" i="2"/>
  <c r="F2015" i="2"/>
  <c r="F2016" i="2"/>
  <c r="F1928" i="2"/>
  <c r="F1947" i="2"/>
  <c r="F2017" i="2"/>
  <c r="F2018" i="2"/>
  <c r="F1975" i="2"/>
  <c r="F1965" i="2"/>
  <c r="F1933" i="2"/>
  <c r="F2019" i="2"/>
  <c r="F2020" i="2"/>
  <c r="F1924" i="2"/>
  <c r="F2021" i="2"/>
  <c r="F1892" i="2"/>
  <c r="F1912" i="2"/>
  <c r="F1953" i="2"/>
  <c r="F2022" i="2"/>
  <c r="F1940" i="2"/>
  <c r="F2023" i="2"/>
  <c r="F1948" i="2"/>
  <c r="F2024" i="2"/>
  <c r="F1922" i="2"/>
  <c r="F2025" i="2"/>
  <c r="F2026" i="2"/>
  <c r="F2119" i="2"/>
  <c r="F2120" i="2"/>
  <c r="F2098" i="2"/>
  <c r="F2094" i="2"/>
  <c r="F2032" i="2"/>
  <c r="F2079" i="2"/>
  <c r="F2092" i="2"/>
  <c r="F2121" i="2"/>
  <c r="F2055" i="2"/>
  <c r="F2111" i="2"/>
  <c r="F2056" i="2"/>
  <c r="F2102" i="2"/>
  <c r="F2069" i="2"/>
  <c r="F2072" i="2"/>
  <c r="F2088" i="2"/>
  <c r="F2038" i="2"/>
  <c r="F2122" i="2"/>
  <c r="F2112" i="2"/>
  <c r="F2040" i="2"/>
  <c r="F2052" i="2"/>
  <c r="F2123" i="2"/>
  <c r="F2027" i="2"/>
  <c r="F2113" i="2"/>
  <c r="F2124" i="2"/>
  <c r="F2091" i="2"/>
  <c r="F2125" i="2"/>
  <c r="F2039" i="2"/>
  <c r="F2126" i="2"/>
  <c r="F2043" i="2"/>
  <c r="F2035" i="2"/>
  <c r="F2127" i="2"/>
  <c r="F2048" i="2"/>
  <c r="F2093" i="2"/>
  <c r="F2128" i="2"/>
  <c r="F2066" i="2"/>
  <c r="F2080" i="2"/>
  <c r="F2129" i="2"/>
  <c r="F2046" i="2"/>
  <c r="F2084" i="2"/>
  <c r="F2081" i="2"/>
  <c r="F2110" i="2"/>
  <c r="F2085" i="2"/>
  <c r="F2034" i="2"/>
  <c r="F2130" i="2"/>
  <c r="F2030" i="2"/>
  <c r="F2060" i="2"/>
  <c r="F2114" i="2"/>
  <c r="F2064" i="2"/>
  <c r="F2115" i="2"/>
  <c r="F2131" i="2"/>
  <c r="F2132" i="2"/>
  <c r="F2075" i="2"/>
  <c r="F2044" i="2"/>
  <c r="F2042" i="2"/>
  <c r="F2063" i="2"/>
  <c r="F2074" i="2"/>
  <c r="F2058" i="2"/>
  <c r="F2053" i="2"/>
  <c r="F2133" i="2"/>
  <c r="F2134" i="2"/>
  <c r="F2067" i="2"/>
  <c r="F2033" i="2"/>
  <c r="F2050" i="2"/>
  <c r="F2100" i="2"/>
  <c r="F2029" i="2"/>
  <c r="F2108" i="2"/>
  <c r="F2049" i="2"/>
  <c r="F2096" i="2"/>
  <c r="F2041" i="2"/>
  <c r="F2116" i="2"/>
  <c r="F2135" i="2"/>
  <c r="F2136" i="2"/>
  <c r="F2103" i="2"/>
  <c r="F2086" i="2"/>
  <c r="F2089" i="2"/>
  <c r="F2117" i="2"/>
  <c r="F2109" i="2"/>
  <c r="F2104" i="2"/>
  <c r="F2137" i="2"/>
  <c r="F2097" i="2"/>
  <c r="F2138" i="2"/>
  <c r="F2139" i="2"/>
  <c r="F2099" i="2"/>
  <c r="F2105" i="2"/>
  <c r="F2140" i="2"/>
  <c r="F2101" i="2"/>
  <c r="F2036" i="2"/>
  <c r="F2045" i="2"/>
  <c r="F2037" i="2"/>
  <c r="F2141" i="2"/>
  <c r="F2142" i="2"/>
  <c r="F2143" i="2"/>
  <c r="F2076" i="2"/>
  <c r="F2047" i="2"/>
  <c r="F2090" i="2"/>
  <c r="F2144" i="2"/>
  <c r="F2082" i="2"/>
  <c r="F2145" i="2"/>
  <c r="F2068" i="2"/>
  <c r="F2061" i="2"/>
  <c r="F2031" i="2"/>
  <c r="F2106" i="2"/>
  <c r="F2146" i="2"/>
  <c r="F2147" i="2"/>
  <c r="F2148" i="2"/>
  <c r="F2095" i="2"/>
  <c r="F2054" i="2"/>
  <c r="F2149" i="2"/>
  <c r="F2077" i="2"/>
  <c r="F2057" i="2"/>
  <c r="F2051" i="2"/>
  <c r="F2118" i="2"/>
  <c r="F2150" i="2"/>
  <c r="F2087" i="2"/>
  <c r="F2151" i="2"/>
  <c r="F2107" i="2"/>
  <c r="F2152" i="2"/>
  <c r="F2153" i="2"/>
  <c r="F2083" i="2"/>
  <c r="F2062" i="2"/>
  <c r="F2154" i="2"/>
  <c r="F2065" i="2"/>
  <c r="F2071" i="2"/>
  <c r="F2155" i="2"/>
  <c r="F2028" i="2"/>
  <c r="F2059" i="2"/>
  <c r="F2073" i="2"/>
  <c r="F2156" i="2"/>
  <c r="F2157" i="2"/>
  <c r="F2158" i="2"/>
  <c r="F2070" i="2"/>
  <c r="F2159" i="2"/>
  <c r="F2078" i="2"/>
  <c r="F2160" i="2"/>
  <c r="F2161" i="2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N2062" i="2" l="1"/>
  <c r="N2046" i="2"/>
  <c r="N2030" i="2"/>
  <c r="N2038" i="2"/>
  <c r="N2150" i="2"/>
  <c r="N2134" i="2"/>
  <c r="N2118" i="2"/>
  <c r="N2102" i="2"/>
  <c r="N2086" i="2"/>
  <c r="N2070" i="2"/>
  <c r="N2054" i="2"/>
  <c r="N2" i="2"/>
  <c r="N6" i="2"/>
  <c r="N10" i="2"/>
  <c r="N14" i="2"/>
  <c r="N18" i="2"/>
  <c r="N22" i="2"/>
  <c r="N26" i="2"/>
  <c r="N30" i="2"/>
  <c r="N34" i="2"/>
  <c r="N38" i="2"/>
  <c r="N42" i="2"/>
  <c r="N46" i="2"/>
  <c r="N50" i="2"/>
  <c r="N54" i="2"/>
  <c r="N58" i="2"/>
  <c r="N62" i="2"/>
  <c r="N66" i="2"/>
  <c r="N70" i="2"/>
  <c r="N74" i="2"/>
  <c r="N78" i="2"/>
  <c r="N82" i="2"/>
  <c r="N86" i="2"/>
  <c r="N90" i="2"/>
  <c r="N94" i="2"/>
  <c r="N98" i="2"/>
  <c r="N102" i="2"/>
  <c r="N106" i="2"/>
  <c r="N110" i="2"/>
  <c r="N114" i="2"/>
  <c r="N118" i="2"/>
  <c r="N122" i="2"/>
  <c r="N126" i="2"/>
  <c r="N130" i="2"/>
  <c r="N134" i="2"/>
  <c r="N138" i="2"/>
  <c r="N142" i="2"/>
  <c r="N146" i="2"/>
  <c r="N150" i="2"/>
  <c r="N154" i="2"/>
  <c r="N158" i="2"/>
  <c r="N162" i="2"/>
  <c r="N166" i="2"/>
  <c r="N170" i="2"/>
  <c r="N174" i="2"/>
  <c r="N178" i="2"/>
  <c r="N182" i="2"/>
  <c r="N186" i="2"/>
  <c r="N190" i="2"/>
  <c r="N194" i="2"/>
  <c r="N198" i="2"/>
  <c r="N202" i="2"/>
  <c r="N206" i="2"/>
  <c r="N210" i="2"/>
  <c r="N214" i="2"/>
  <c r="N218" i="2"/>
  <c r="N222" i="2"/>
  <c r="N226" i="2"/>
  <c r="N230" i="2"/>
  <c r="N234" i="2"/>
  <c r="N238" i="2"/>
  <c r="N242" i="2"/>
  <c r="N246" i="2"/>
  <c r="N250" i="2"/>
  <c r="N254" i="2"/>
  <c r="N258" i="2"/>
  <c r="N262" i="2"/>
  <c r="N266" i="2"/>
  <c r="N270" i="2"/>
  <c r="N274" i="2"/>
  <c r="N278" i="2"/>
  <c r="N282" i="2"/>
  <c r="N286" i="2"/>
  <c r="N290" i="2"/>
  <c r="N294" i="2"/>
  <c r="N298" i="2"/>
  <c r="N302" i="2"/>
  <c r="N306" i="2"/>
  <c r="N310" i="2"/>
  <c r="N314" i="2"/>
  <c r="N318" i="2"/>
  <c r="N322" i="2"/>
  <c r="N326" i="2"/>
  <c r="N330" i="2"/>
  <c r="N334" i="2"/>
  <c r="N338" i="2"/>
  <c r="N3" i="2"/>
  <c r="N7" i="2"/>
  <c r="N11" i="2"/>
  <c r="N15" i="2"/>
  <c r="N19" i="2"/>
  <c r="N23" i="2"/>
  <c r="N27" i="2"/>
  <c r="N31" i="2"/>
  <c r="N35" i="2"/>
  <c r="N39" i="2"/>
  <c r="N43" i="2"/>
  <c r="N47" i="2"/>
  <c r="N51" i="2"/>
  <c r="N55" i="2"/>
  <c r="N59" i="2"/>
  <c r="N63" i="2"/>
  <c r="N67" i="2"/>
  <c r="N71" i="2"/>
  <c r="N75" i="2"/>
  <c r="N79" i="2"/>
  <c r="N83" i="2"/>
  <c r="N87" i="2"/>
  <c r="N91" i="2"/>
  <c r="N95" i="2"/>
  <c r="N99" i="2"/>
  <c r="N103" i="2"/>
  <c r="N107" i="2"/>
  <c r="N111" i="2"/>
  <c r="N115" i="2"/>
  <c r="N119" i="2"/>
  <c r="N123" i="2"/>
  <c r="N127" i="2"/>
  <c r="N131" i="2"/>
  <c r="N135" i="2"/>
  <c r="N139" i="2"/>
  <c r="N143" i="2"/>
  <c r="N147" i="2"/>
  <c r="N151" i="2"/>
  <c r="N155" i="2"/>
  <c r="N159" i="2"/>
  <c r="N163" i="2"/>
  <c r="N167" i="2"/>
  <c r="N171" i="2"/>
  <c r="N175" i="2"/>
  <c r="N179" i="2"/>
  <c r="N183" i="2"/>
  <c r="N187" i="2"/>
  <c r="N191" i="2"/>
  <c r="N195" i="2"/>
  <c r="N199" i="2"/>
  <c r="N203" i="2"/>
  <c r="N207" i="2"/>
  <c r="N211" i="2"/>
  <c r="N215" i="2"/>
  <c r="N219" i="2"/>
  <c r="N223" i="2"/>
  <c r="N227" i="2"/>
  <c r="N231" i="2"/>
  <c r="N235" i="2"/>
  <c r="N239" i="2"/>
  <c r="N243" i="2"/>
  <c r="N247" i="2"/>
  <c r="N251" i="2"/>
  <c r="N255" i="2"/>
  <c r="N259" i="2"/>
  <c r="N263" i="2"/>
  <c r="N267" i="2"/>
  <c r="N271" i="2"/>
  <c r="N275" i="2"/>
  <c r="N279" i="2"/>
  <c r="N283" i="2"/>
  <c r="N287" i="2"/>
  <c r="N291" i="2"/>
  <c r="N295" i="2"/>
  <c r="N299" i="2"/>
  <c r="N303" i="2"/>
  <c r="N4" i="2"/>
  <c r="N12" i="2"/>
  <c r="N20" i="2"/>
  <c r="N28" i="2"/>
  <c r="N36" i="2"/>
  <c r="N44" i="2"/>
  <c r="N52" i="2"/>
  <c r="N60" i="2"/>
  <c r="N68" i="2"/>
  <c r="N76" i="2"/>
  <c r="N84" i="2"/>
  <c r="N92" i="2"/>
  <c r="N100" i="2"/>
  <c r="N108" i="2"/>
  <c r="N116" i="2"/>
  <c r="N124" i="2"/>
  <c r="N132" i="2"/>
  <c r="N140" i="2"/>
  <c r="N148" i="2"/>
  <c r="N156" i="2"/>
  <c r="N164" i="2"/>
  <c r="N172" i="2"/>
  <c r="N180" i="2"/>
  <c r="N188" i="2"/>
  <c r="N196" i="2"/>
  <c r="N204" i="2"/>
  <c r="N212" i="2"/>
  <c r="N220" i="2"/>
  <c r="N228" i="2"/>
  <c r="N236" i="2"/>
  <c r="N244" i="2"/>
  <c r="N252" i="2"/>
  <c r="N260" i="2"/>
  <c r="N268" i="2"/>
  <c r="N276" i="2"/>
  <c r="N284" i="2"/>
  <c r="N292" i="2"/>
  <c r="N300" i="2"/>
  <c r="N307" i="2"/>
  <c r="N312" i="2"/>
  <c r="N317" i="2"/>
  <c r="N323" i="2"/>
  <c r="N328" i="2"/>
  <c r="N333" i="2"/>
  <c r="N339" i="2"/>
  <c r="N343" i="2"/>
  <c r="N347" i="2"/>
  <c r="N351" i="2"/>
  <c r="N355" i="2"/>
  <c r="N359" i="2"/>
  <c r="N363" i="2"/>
  <c r="N367" i="2"/>
  <c r="N371" i="2"/>
  <c r="N375" i="2"/>
  <c r="N379" i="2"/>
  <c r="N383" i="2"/>
  <c r="N387" i="2"/>
  <c r="N391" i="2"/>
  <c r="N395" i="2"/>
  <c r="N399" i="2"/>
  <c r="N403" i="2"/>
  <c r="N407" i="2"/>
  <c r="N411" i="2"/>
  <c r="N415" i="2"/>
  <c r="N419" i="2"/>
  <c r="N423" i="2"/>
  <c r="N427" i="2"/>
  <c r="N431" i="2"/>
  <c r="N435" i="2"/>
  <c r="N439" i="2"/>
  <c r="N443" i="2"/>
  <c r="N447" i="2"/>
  <c r="N451" i="2"/>
  <c r="N455" i="2"/>
  <c r="N459" i="2"/>
  <c r="N463" i="2"/>
  <c r="N467" i="2"/>
  <c r="N471" i="2"/>
  <c r="N475" i="2"/>
  <c r="N479" i="2"/>
  <c r="N483" i="2"/>
  <c r="N487" i="2"/>
  <c r="N491" i="2"/>
  <c r="N495" i="2"/>
  <c r="N499" i="2"/>
  <c r="N503" i="2"/>
  <c r="N507" i="2"/>
  <c r="N511" i="2"/>
  <c r="N515" i="2"/>
  <c r="N519" i="2"/>
  <c r="N523" i="2"/>
  <c r="N527" i="2"/>
  <c r="N531" i="2"/>
  <c r="N535" i="2"/>
  <c r="N539" i="2"/>
  <c r="N543" i="2"/>
  <c r="N547" i="2"/>
  <c r="N551" i="2"/>
  <c r="N555" i="2"/>
  <c r="N559" i="2"/>
  <c r="N563" i="2"/>
  <c r="N567" i="2"/>
  <c r="N571" i="2"/>
  <c r="N575" i="2"/>
  <c r="N579" i="2"/>
  <c r="N583" i="2"/>
  <c r="N587" i="2"/>
  <c r="N591" i="2"/>
  <c r="N595" i="2"/>
  <c r="N599" i="2"/>
  <c r="N603" i="2"/>
  <c r="N607" i="2"/>
  <c r="N611" i="2"/>
  <c r="N615" i="2"/>
  <c r="N619" i="2"/>
  <c r="N623" i="2"/>
  <c r="N627" i="2"/>
  <c r="N631" i="2"/>
  <c r="N635" i="2"/>
  <c r="N639" i="2"/>
  <c r="N643" i="2"/>
  <c r="N647" i="2"/>
  <c r="N651" i="2"/>
  <c r="N655" i="2"/>
  <c r="N659" i="2"/>
  <c r="N663" i="2"/>
  <c r="N667" i="2"/>
  <c r="N671" i="2"/>
  <c r="N675" i="2"/>
  <c r="N679" i="2"/>
  <c r="N683" i="2"/>
  <c r="N687" i="2"/>
  <c r="N691" i="2"/>
  <c r="N695" i="2"/>
  <c r="N699" i="2"/>
  <c r="N703" i="2"/>
  <c r="N707" i="2"/>
  <c r="N711" i="2"/>
  <c r="N715" i="2"/>
  <c r="N5" i="2"/>
  <c r="N13" i="2"/>
  <c r="N21" i="2"/>
  <c r="N29" i="2"/>
  <c r="N37" i="2"/>
  <c r="N45" i="2"/>
  <c r="N53" i="2"/>
  <c r="N61" i="2"/>
  <c r="N69" i="2"/>
  <c r="N77" i="2"/>
  <c r="N85" i="2"/>
  <c r="N93" i="2"/>
  <c r="N101" i="2"/>
  <c r="N109" i="2"/>
  <c r="N117" i="2"/>
  <c r="N125" i="2"/>
  <c r="N133" i="2"/>
  <c r="N141" i="2"/>
  <c r="N149" i="2"/>
  <c r="N157" i="2"/>
  <c r="N165" i="2"/>
  <c r="N173" i="2"/>
  <c r="N181" i="2"/>
  <c r="N189" i="2"/>
  <c r="N197" i="2"/>
  <c r="N205" i="2"/>
  <c r="N213" i="2"/>
  <c r="N221" i="2"/>
  <c r="N229" i="2"/>
  <c r="N237" i="2"/>
  <c r="N245" i="2"/>
  <c r="N253" i="2"/>
  <c r="N261" i="2"/>
  <c r="N269" i="2"/>
  <c r="N277" i="2"/>
  <c r="N285" i="2"/>
  <c r="N293" i="2"/>
  <c r="N301" i="2"/>
  <c r="N308" i="2"/>
  <c r="N313" i="2"/>
  <c r="N319" i="2"/>
  <c r="N324" i="2"/>
  <c r="N329" i="2"/>
  <c r="N335" i="2"/>
  <c r="N340" i="2"/>
  <c r="N344" i="2"/>
  <c r="N348" i="2"/>
  <c r="N352" i="2"/>
  <c r="N356" i="2"/>
  <c r="N360" i="2"/>
  <c r="N364" i="2"/>
  <c r="N368" i="2"/>
  <c r="N372" i="2"/>
  <c r="N376" i="2"/>
  <c r="N380" i="2"/>
  <c r="N384" i="2"/>
  <c r="N388" i="2"/>
  <c r="N392" i="2"/>
  <c r="N396" i="2"/>
  <c r="N400" i="2"/>
  <c r="N404" i="2"/>
  <c r="N408" i="2"/>
  <c r="N412" i="2"/>
  <c r="N416" i="2"/>
  <c r="N420" i="2"/>
  <c r="N424" i="2"/>
  <c r="N428" i="2"/>
  <c r="N432" i="2"/>
  <c r="N436" i="2"/>
  <c r="N440" i="2"/>
  <c r="N444" i="2"/>
  <c r="N448" i="2"/>
  <c r="N452" i="2"/>
  <c r="N456" i="2"/>
  <c r="N460" i="2"/>
  <c r="N464" i="2"/>
  <c r="N468" i="2"/>
  <c r="N472" i="2"/>
  <c r="N476" i="2"/>
  <c r="N480" i="2"/>
  <c r="N484" i="2"/>
  <c r="N488" i="2"/>
  <c r="N492" i="2"/>
  <c r="N496" i="2"/>
  <c r="N500" i="2"/>
  <c r="N8" i="2"/>
  <c r="N24" i="2"/>
  <c r="N40" i="2"/>
  <c r="N56" i="2"/>
  <c r="N72" i="2"/>
  <c r="N88" i="2"/>
  <c r="N104" i="2"/>
  <c r="N120" i="2"/>
  <c r="N136" i="2"/>
  <c r="N152" i="2"/>
  <c r="N168" i="2"/>
  <c r="N184" i="2"/>
  <c r="N200" i="2"/>
  <c r="N216" i="2"/>
  <c r="N232" i="2"/>
  <c r="N248" i="2"/>
  <c r="N264" i="2"/>
  <c r="N280" i="2"/>
  <c r="N296" i="2"/>
  <c r="N309" i="2"/>
  <c r="N320" i="2"/>
  <c r="N331" i="2"/>
  <c r="N341" i="2"/>
  <c r="N349" i="2"/>
  <c r="N357" i="2"/>
  <c r="N365" i="2"/>
  <c r="N373" i="2"/>
  <c r="N381" i="2"/>
  <c r="N389" i="2"/>
  <c r="N397" i="2"/>
  <c r="N405" i="2"/>
  <c r="N413" i="2"/>
  <c r="N421" i="2"/>
  <c r="N429" i="2"/>
  <c r="N437" i="2"/>
  <c r="N445" i="2"/>
  <c r="N453" i="2"/>
  <c r="N461" i="2"/>
  <c r="N469" i="2"/>
  <c r="N477" i="2"/>
  <c r="N485" i="2"/>
  <c r="N493" i="2"/>
  <c r="N501" i="2"/>
  <c r="N506" i="2"/>
  <c r="N512" i="2"/>
  <c r="N517" i="2"/>
  <c r="N522" i="2"/>
  <c r="N528" i="2"/>
  <c r="N533" i="2"/>
  <c r="N538" i="2"/>
  <c r="N544" i="2"/>
  <c r="N549" i="2"/>
  <c r="N554" i="2"/>
  <c r="N560" i="2"/>
  <c r="N565" i="2"/>
  <c r="N570" i="2"/>
  <c r="N576" i="2"/>
  <c r="N581" i="2"/>
  <c r="N586" i="2"/>
  <c r="N592" i="2"/>
  <c r="N597" i="2"/>
  <c r="N602" i="2"/>
  <c r="N608" i="2"/>
  <c r="N613" i="2"/>
  <c r="N618" i="2"/>
  <c r="N624" i="2"/>
  <c r="N9" i="2"/>
  <c r="N25" i="2"/>
  <c r="N41" i="2"/>
  <c r="N57" i="2"/>
  <c r="N73" i="2"/>
  <c r="N89" i="2"/>
  <c r="N105" i="2"/>
  <c r="N121" i="2"/>
  <c r="N137" i="2"/>
  <c r="N153" i="2"/>
  <c r="N169" i="2"/>
  <c r="N185" i="2"/>
  <c r="N201" i="2"/>
  <c r="N217" i="2"/>
  <c r="N233" i="2"/>
  <c r="N249" i="2"/>
  <c r="N265" i="2"/>
  <c r="N281" i="2"/>
  <c r="N297" i="2"/>
  <c r="N311" i="2"/>
  <c r="N321" i="2"/>
  <c r="N332" i="2"/>
  <c r="N342" i="2"/>
  <c r="N350" i="2"/>
  <c r="N358" i="2"/>
  <c r="N366" i="2"/>
  <c r="N374" i="2"/>
  <c r="N382" i="2"/>
  <c r="N390" i="2"/>
  <c r="N398" i="2"/>
  <c r="N406" i="2"/>
  <c r="N414" i="2"/>
  <c r="N422" i="2"/>
  <c r="N430" i="2"/>
  <c r="N438" i="2"/>
  <c r="N446" i="2"/>
  <c r="N454" i="2"/>
  <c r="N462" i="2"/>
  <c r="N470" i="2"/>
  <c r="N478" i="2"/>
  <c r="N486" i="2"/>
  <c r="N494" i="2"/>
  <c r="N502" i="2"/>
  <c r="N508" i="2"/>
  <c r="N513" i="2"/>
  <c r="N518" i="2"/>
  <c r="N524" i="2"/>
  <c r="N529" i="2"/>
  <c r="N534" i="2"/>
  <c r="N540" i="2"/>
  <c r="N545" i="2"/>
  <c r="N550" i="2"/>
  <c r="N556" i="2"/>
  <c r="N561" i="2"/>
  <c r="N566" i="2"/>
  <c r="N572" i="2"/>
  <c r="N577" i="2"/>
  <c r="N582" i="2"/>
  <c r="N588" i="2"/>
  <c r="N593" i="2"/>
  <c r="N598" i="2"/>
  <c r="N604" i="2"/>
  <c r="N609" i="2"/>
  <c r="N614" i="2"/>
  <c r="N620" i="2"/>
  <c r="N625" i="2"/>
  <c r="N630" i="2"/>
  <c r="N636" i="2"/>
  <c r="N641" i="2"/>
  <c r="N646" i="2"/>
  <c r="N652" i="2"/>
  <c r="N657" i="2"/>
  <c r="N662" i="2"/>
  <c r="N668" i="2"/>
  <c r="N673" i="2"/>
  <c r="N678" i="2"/>
  <c r="N684" i="2"/>
  <c r="N689" i="2"/>
  <c r="N694" i="2"/>
  <c r="N700" i="2"/>
  <c r="N705" i="2"/>
  <c r="N710" i="2"/>
  <c r="N716" i="2"/>
  <c r="N720" i="2"/>
  <c r="N724" i="2"/>
  <c r="N728" i="2"/>
  <c r="N732" i="2"/>
  <c r="N736" i="2"/>
  <c r="N740" i="2"/>
  <c r="N744" i="2"/>
  <c r="N748" i="2"/>
  <c r="N752" i="2"/>
  <c r="N756" i="2"/>
  <c r="N760" i="2"/>
  <c r="N764" i="2"/>
  <c r="N768" i="2"/>
  <c r="N772" i="2"/>
  <c r="N776" i="2"/>
  <c r="N780" i="2"/>
  <c r="N784" i="2"/>
  <c r="N788" i="2"/>
  <c r="N792" i="2"/>
  <c r="N796" i="2"/>
  <c r="N800" i="2"/>
  <c r="N804" i="2"/>
  <c r="N808" i="2"/>
  <c r="N812" i="2"/>
  <c r="N816" i="2"/>
  <c r="N820" i="2"/>
  <c r="N824" i="2"/>
  <c r="N828" i="2"/>
  <c r="N832" i="2"/>
  <c r="N836" i="2"/>
  <c r="N840" i="2"/>
  <c r="N844" i="2"/>
  <c r="N848" i="2"/>
  <c r="N852" i="2"/>
  <c r="N856" i="2"/>
  <c r="N860" i="2"/>
  <c r="N864" i="2"/>
  <c r="N868" i="2"/>
  <c r="N872" i="2"/>
  <c r="N876" i="2"/>
  <c r="N880" i="2"/>
  <c r="N884" i="2"/>
  <c r="N888" i="2"/>
  <c r="N892" i="2"/>
  <c r="N16" i="2"/>
  <c r="N32" i="2"/>
  <c r="N48" i="2"/>
  <c r="N64" i="2"/>
  <c r="N80" i="2"/>
  <c r="N96" i="2"/>
  <c r="N112" i="2"/>
  <c r="N128" i="2"/>
  <c r="N144" i="2"/>
  <c r="N160" i="2"/>
  <c r="N176" i="2"/>
  <c r="N192" i="2"/>
  <c r="N208" i="2"/>
  <c r="N224" i="2"/>
  <c r="N240" i="2"/>
  <c r="N256" i="2"/>
  <c r="N272" i="2"/>
  <c r="N288" i="2"/>
  <c r="N304" i="2"/>
  <c r="N315" i="2"/>
  <c r="N325" i="2"/>
  <c r="N336" i="2"/>
  <c r="N345" i="2"/>
  <c r="N353" i="2"/>
  <c r="N361" i="2"/>
  <c r="N369" i="2"/>
  <c r="N377" i="2"/>
  <c r="N385" i="2"/>
  <c r="N393" i="2"/>
  <c r="N401" i="2"/>
  <c r="N409" i="2"/>
  <c r="N417" i="2"/>
  <c r="N425" i="2"/>
  <c r="N433" i="2"/>
  <c r="N441" i="2"/>
  <c r="N449" i="2"/>
  <c r="N457" i="2"/>
  <c r="N465" i="2"/>
  <c r="N473" i="2"/>
  <c r="N481" i="2"/>
  <c r="N489" i="2"/>
  <c r="N497" i="2"/>
  <c r="N504" i="2"/>
  <c r="N509" i="2"/>
  <c r="N514" i="2"/>
  <c r="N520" i="2"/>
  <c r="N525" i="2"/>
  <c r="N530" i="2"/>
  <c r="N536" i="2"/>
  <c r="N541" i="2"/>
  <c r="N546" i="2"/>
  <c r="N552" i="2"/>
  <c r="N557" i="2"/>
  <c r="N562" i="2"/>
  <c r="N568" i="2"/>
  <c r="N573" i="2"/>
  <c r="N578" i="2"/>
  <c r="N584" i="2"/>
  <c r="N589" i="2"/>
  <c r="N594" i="2"/>
  <c r="N600" i="2"/>
  <c r="N605" i="2"/>
  <c r="N610" i="2"/>
  <c r="N616" i="2"/>
  <c r="N621" i="2"/>
  <c r="N626" i="2"/>
  <c r="N632" i="2"/>
  <c r="N637" i="2"/>
  <c r="N642" i="2"/>
  <c r="N648" i="2"/>
  <c r="N653" i="2"/>
  <c r="N658" i="2"/>
  <c r="N664" i="2"/>
  <c r="N669" i="2"/>
  <c r="N674" i="2"/>
  <c r="N680" i="2"/>
  <c r="N685" i="2"/>
  <c r="N690" i="2"/>
  <c r="N696" i="2"/>
  <c r="N701" i="2"/>
  <c r="N706" i="2"/>
  <c r="N712" i="2"/>
  <c r="N717" i="2"/>
  <c r="N721" i="2"/>
  <c r="N725" i="2"/>
  <c r="N17" i="2"/>
  <c r="N81" i="2"/>
  <c r="N145" i="2"/>
  <c r="N209" i="2"/>
  <c r="N273" i="2"/>
  <c r="N327" i="2"/>
  <c r="N362" i="2"/>
  <c r="N394" i="2"/>
  <c r="N426" i="2"/>
  <c r="N458" i="2"/>
  <c r="N490" i="2"/>
  <c r="N516" i="2"/>
  <c r="N537" i="2"/>
  <c r="N558" i="2"/>
  <c r="N580" i="2"/>
  <c r="N601" i="2"/>
  <c r="N622" i="2"/>
  <c r="N634" i="2"/>
  <c r="N645" i="2"/>
  <c r="N656" i="2"/>
  <c r="N666" i="2"/>
  <c r="N677" i="2"/>
  <c r="N688" i="2"/>
  <c r="N698" i="2"/>
  <c r="N709" i="2"/>
  <c r="N719" i="2"/>
  <c r="N727" i="2"/>
  <c r="N733" i="2"/>
  <c r="N738" i="2"/>
  <c r="N743" i="2"/>
  <c r="N749" i="2"/>
  <c r="N754" i="2"/>
  <c r="N759" i="2"/>
  <c r="N765" i="2"/>
  <c r="N770" i="2"/>
  <c r="N775" i="2"/>
  <c r="N781" i="2"/>
  <c r="N786" i="2"/>
  <c r="N791" i="2"/>
  <c r="N797" i="2"/>
  <c r="N802" i="2"/>
  <c r="N807" i="2"/>
  <c r="N813" i="2"/>
  <c r="N818" i="2"/>
  <c r="N823" i="2"/>
  <c r="N829" i="2"/>
  <c r="N834" i="2"/>
  <c r="N839" i="2"/>
  <c r="N845" i="2"/>
  <c r="N850" i="2"/>
  <c r="N855" i="2"/>
  <c r="N861" i="2"/>
  <c r="N866" i="2"/>
  <c r="N871" i="2"/>
  <c r="N877" i="2"/>
  <c r="N882" i="2"/>
  <c r="N887" i="2"/>
  <c r="N893" i="2"/>
  <c r="N897" i="2"/>
  <c r="N901" i="2"/>
  <c r="N905" i="2"/>
  <c r="N909" i="2"/>
  <c r="N913" i="2"/>
  <c r="N917" i="2"/>
  <c r="N921" i="2"/>
  <c r="N925" i="2"/>
  <c r="N929" i="2"/>
  <c r="N933" i="2"/>
  <c r="N937" i="2"/>
  <c r="N941" i="2"/>
  <c r="N945" i="2"/>
  <c r="N949" i="2"/>
  <c r="N953" i="2"/>
  <c r="N957" i="2"/>
  <c r="N961" i="2"/>
  <c r="N965" i="2"/>
  <c r="N969" i="2"/>
  <c r="N973" i="2"/>
  <c r="N977" i="2"/>
  <c r="N981" i="2"/>
  <c r="N985" i="2"/>
  <c r="N989" i="2"/>
  <c r="N993" i="2"/>
  <c r="N997" i="2"/>
  <c r="N1001" i="2"/>
  <c r="N1005" i="2"/>
  <c r="N1009" i="2"/>
  <c r="N1013" i="2"/>
  <c r="N1017" i="2"/>
  <c r="N1021" i="2"/>
  <c r="N1025" i="2"/>
  <c r="N1029" i="2"/>
  <c r="N1033" i="2"/>
  <c r="N1037" i="2"/>
  <c r="N1041" i="2"/>
  <c r="N1045" i="2"/>
  <c r="N1049" i="2"/>
  <c r="N1053" i="2"/>
  <c r="N1057" i="2"/>
  <c r="N1061" i="2"/>
  <c r="N33" i="2"/>
  <c r="N97" i="2"/>
  <c r="N161" i="2"/>
  <c r="N225" i="2"/>
  <c r="N289" i="2"/>
  <c r="N337" i="2"/>
  <c r="N370" i="2"/>
  <c r="N402" i="2"/>
  <c r="N434" i="2"/>
  <c r="N466" i="2"/>
  <c r="N498" i="2"/>
  <c r="N521" i="2"/>
  <c r="N542" i="2"/>
  <c r="N564" i="2"/>
  <c r="N585" i="2"/>
  <c r="N606" i="2"/>
  <c r="N628" i="2"/>
  <c r="N638" i="2"/>
  <c r="N649" i="2"/>
  <c r="N660" i="2"/>
  <c r="N670" i="2"/>
  <c r="N681" i="2"/>
  <c r="N692" i="2"/>
  <c r="N702" i="2"/>
  <c r="N713" i="2"/>
  <c r="N722" i="2"/>
  <c r="N729" i="2"/>
  <c r="N734" i="2"/>
  <c r="N739" i="2"/>
  <c r="N745" i="2"/>
  <c r="N750" i="2"/>
  <c r="N755" i="2"/>
  <c r="N761" i="2"/>
  <c r="N766" i="2"/>
  <c r="N771" i="2"/>
  <c r="N777" i="2"/>
  <c r="N782" i="2"/>
  <c r="N787" i="2"/>
  <c r="N793" i="2"/>
  <c r="N798" i="2"/>
  <c r="N803" i="2"/>
  <c r="N809" i="2"/>
  <c r="N814" i="2"/>
  <c r="N819" i="2"/>
  <c r="N825" i="2"/>
  <c r="N830" i="2"/>
  <c r="N835" i="2"/>
  <c r="N841" i="2"/>
  <c r="N846" i="2"/>
  <c r="N851" i="2"/>
  <c r="N857" i="2"/>
  <c r="N862" i="2"/>
  <c r="N867" i="2"/>
  <c r="N873" i="2"/>
  <c r="N878" i="2"/>
  <c r="N883" i="2"/>
  <c r="N889" i="2"/>
  <c r="N894" i="2"/>
  <c r="N898" i="2"/>
  <c r="N902" i="2"/>
  <c r="N906" i="2"/>
  <c r="N910" i="2"/>
  <c r="N914" i="2"/>
  <c r="N918" i="2"/>
  <c r="N922" i="2"/>
  <c r="N926" i="2"/>
  <c r="N930" i="2"/>
  <c r="N934" i="2"/>
  <c r="N938" i="2"/>
  <c r="N942" i="2"/>
  <c r="N946" i="2"/>
  <c r="N950" i="2"/>
  <c r="N954" i="2"/>
  <c r="N958" i="2"/>
  <c r="N962" i="2"/>
  <c r="N966" i="2"/>
  <c r="N970" i="2"/>
  <c r="N974" i="2"/>
  <c r="N978" i="2"/>
  <c r="N982" i="2"/>
  <c r="N986" i="2"/>
  <c r="N990" i="2"/>
  <c r="N994" i="2"/>
  <c r="N998" i="2"/>
  <c r="N1002" i="2"/>
  <c r="N1006" i="2"/>
  <c r="N1010" i="2"/>
  <c r="N1014" i="2"/>
  <c r="N1018" i="2"/>
  <c r="N1022" i="2"/>
  <c r="N1026" i="2"/>
  <c r="N1030" i="2"/>
  <c r="N1034" i="2"/>
  <c r="N1038" i="2"/>
  <c r="N1042" i="2"/>
  <c r="N1046" i="2"/>
  <c r="N1050" i="2"/>
  <c r="N1054" i="2"/>
  <c r="N1058" i="2"/>
  <c r="N1062" i="2"/>
  <c r="N1066" i="2"/>
  <c r="N1070" i="2"/>
  <c r="N1074" i="2"/>
  <c r="N1078" i="2"/>
  <c r="N1082" i="2"/>
  <c r="N49" i="2"/>
  <c r="N113" i="2"/>
  <c r="N177" i="2"/>
  <c r="N241" i="2"/>
  <c r="N305" i="2"/>
  <c r="N346" i="2"/>
  <c r="N378" i="2"/>
  <c r="N410" i="2"/>
  <c r="N442" i="2"/>
  <c r="N474" i="2"/>
  <c r="N505" i="2"/>
  <c r="N526" i="2"/>
  <c r="N548" i="2"/>
  <c r="N569" i="2"/>
  <c r="N590" i="2"/>
  <c r="N612" i="2"/>
  <c r="N629" i="2"/>
  <c r="N640" i="2"/>
  <c r="N650" i="2"/>
  <c r="N661" i="2"/>
  <c r="N672" i="2"/>
  <c r="N682" i="2"/>
  <c r="N693" i="2"/>
  <c r="N704" i="2"/>
  <c r="N714" i="2"/>
  <c r="N723" i="2"/>
  <c r="N730" i="2"/>
  <c r="N735" i="2"/>
  <c r="N741" i="2"/>
  <c r="N746" i="2"/>
  <c r="N751" i="2"/>
  <c r="N757" i="2"/>
  <c r="N762" i="2"/>
  <c r="N767" i="2"/>
  <c r="N773" i="2"/>
  <c r="N778" i="2"/>
  <c r="N783" i="2"/>
  <c r="N789" i="2"/>
  <c r="N794" i="2"/>
  <c r="N799" i="2"/>
  <c r="N805" i="2"/>
  <c r="N810" i="2"/>
  <c r="N815" i="2"/>
  <c r="N821" i="2"/>
  <c r="N826" i="2"/>
  <c r="N831" i="2"/>
  <c r="N837" i="2"/>
  <c r="N842" i="2"/>
  <c r="N847" i="2"/>
  <c r="N853" i="2"/>
  <c r="N858" i="2"/>
  <c r="N863" i="2"/>
  <c r="N869" i="2"/>
  <c r="N874" i="2"/>
  <c r="N879" i="2"/>
  <c r="N885" i="2"/>
  <c r="N890" i="2"/>
  <c r="N895" i="2"/>
  <c r="N899" i="2"/>
  <c r="N903" i="2"/>
  <c r="N907" i="2"/>
  <c r="N911" i="2"/>
  <c r="N915" i="2"/>
  <c r="N919" i="2"/>
  <c r="N923" i="2"/>
  <c r="N927" i="2"/>
  <c r="N931" i="2"/>
  <c r="N935" i="2"/>
  <c r="N939" i="2"/>
  <c r="N943" i="2"/>
  <c r="N947" i="2"/>
  <c r="N951" i="2"/>
  <c r="N955" i="2"/>
  <c r="N959" i="2"/>
  <c r="N963" i="2"/>
  <c r="N967" i="2"/>
  <c r="N971" i="2"/>
  <c r="N975" i="2"/>
  <c r="N979" i="2"/>
  <c r="N983" i="2"/>
  <c r="N987" i="2"/>
  <c r="N991" i="2"/>
  <c r="N995" i="2"/>
  <c r="N999" i="2"/>
  <c r="N1003" i="2"/>
  <c r="N1007" i="2"/>
  <c r="N1011" i="2"/>
  <c r="N1015" i="2"/>
  <c r="N1019" i="2"/>
  <c r="N1023" i="2"/>
  <c r="N1027" i="2"/>
  <c r="N1031" i="2"/>
  <c r="N1035" i="2"/>
  <c r="N1039" i="2"/>
  <c r="N1043" i="2"/>
  <c r="N1047" i="2"/>
  <c r="N1051" i="2"/>
  <c r="N1055" i="2"/>
  <c r="N1059" i="2"/>
  <c r="N1063" i="2"/>
  <c r="N1067" i="2"/>
  <c r="N1071" i="2"/>
  <c r="N1075" i="2"/>
  <c r="N1079" i="2"/>
  <c r="N1083" i="2"/>
  <c r="N1087" i="2"/>
  <c r="N1091" i="2"/>
  <c r="N1095" i="2"/>
  <c r="N1099" i="2"/>
  <c r="N1103" i="2"/>
  <c r="N1107" i="2"/>
  <c r="N1111" i="2"/>
  <c r="N1115" i="2"/>
  <c r="N1119" i="2"/>
  <c r="N1123" i="2"/>
  <c r="N1127" i="2"/>
  <c r="N1131" i="2"/>
  <c r="N1135" i="2"/>
  <c r="N1139" i="2"/>
  <c r="N1143" i="2"/>
  <c r="N1147" i="2"/>
  <c r="N1151" i="2"/>
  <c r="N1155" i="2"/>
  <c r="N1159" i="2"/>
  <c r="N1163" i="2"/>
  <c r="N1167" i="2"/>
  <c r="N1171" i="2"/>
  <c r="N1175" i="2"/>
  <c r="N1179" i="2"/>
  <c r="N1183" i="2"/>
  <c r="N1187" i="2"/>
  <c r="N1191" i="2"/>
  <c r="N1195" i="2"/>
  <c r="N1199" i="2"/>
  <c r="N1203" i="2"/>
  <c r="N1207" i="2"/>
  <c r="N1211" i="2"/>
  <c r="N1215" i="2"/>
  <c r="N1219" i="2"/>
  <c r="N1223" i="2"/>
  <c r="N1227" i="2"/>
  <c r="N1231" i="2"/>
  <c r="N1235" i="2"/>
  <c r="N1239" i="2"/>
  <c r="N1243" i="2"/>
  <c r="N1247" i="2"/>
  <c r="N1251" i="2"/>
  <c r="N1255" i="2"/>
  <c r="N1259" i="2"/>
  <c r="N1263" i="2"/>
  <c r="N1267" i="2"/>
  <c r="N1271" i="2"/>
  <c r="N1275" i="2"/>
  <c r="N1279" i="2"/>
  <c r="N1283" i="2"/>
  <c r="N1287" i="2"/>
  <c r="N1291" i="2"/>
  <c r="N1295" i="2"/>
  <c r="N1299" i="2"/>
  <c r="N1303" i="2"/>
  <c r="N1307" i="2"/>
  <c r="N1311" i="2"/>
  <c r="N1315" i="2"/>
  <c r="N1319" i="2"/>
  <c r="N1323" i="2"/>
  <c r="N1327" i="2"/>
  <c r="N1331" i="2"/>
  <c r="N1335" i="2"/>
  <c r="N1339" i="2"/>
  <c r="N1343" i="2"/>
  <c r="N65" i="2"/>
  <c r="N316" i="2"/>
  <c r="N450" i="2"/>
  <c r="N553" i="2"/>
  <c r="N633" i="2"/>
  <c r="N676" i="2"/>
  <c r="N718" i="2"/>
  <c r="N742" i="2"/>
  <c r="N763" i="2"/>
  <c r="N785" i="2"/>
  <c r="N806" i="2"/>
  <c r="N827" i="2"/>
  <c r="N849" i="2"/>
  <c r="N870" i="2"/>
  <c r="N891" i="2"/>
  <c r="N908" i="2"/>
  <c r="N924" i="2"/>
  <c r="N940" i="2"/>
  <c r="N956" i="2"/>
  <c r="N972" i="2"/>
  <c r="N988" i="2"/>
  <c r="N1004" i="2"/>
  <c r="N1020" i="2"/>
  <c r="N1036" i="2"/>
  <c r="N1052" i="2"/>
  <c r="N1065" i="2"/>
  <c r="N1073" i="2"/>
  <c r="N1081" i="2"/>
  <c r="N1088" i="2"/>
  <c r="N1093" i="2"/>
  <c r="N1098" i="2"/>
  <c r="N1104" i="2"/>
  <c r="N1109" i="2"/>
  <c r="N1114" i="2"/>
  <c r="N1120" i="2"/>
  <c r="N1125" i="2"/>
  <c r="N1130" i="2"/>
  <c r="N1136" i="2"/>
  <c r="N1141" i="2"/>
  <c r="N1146" i="2"/>
  <c r="N1152" i="2"/>
  <c r="N1157" i="2"/>
  <c r="N1162" i="2"/>
  <c r="N1168" i="2"/>
  <c r="N1173" i="2"/>
  <c r="N1178" i="2"/>
  <c r="N1184" i="2"/>
  <c r="N1189" i="2"/>
  <c r="N1194" i="2"/>
  <c r="N1200" i="2"/>
  <c r="N1205" i="2"/>
  <c r="N1210" i="2"/>
  <c r="N1216" i="2"/>
  <c r="N1221" i="2"/>
  <c r="N1226" i="2"/>
  <c r="N1232" i="2"/>
  <c r="N1237" i="2"/>
  <c r="N1242" i="2"/>
  <c r="N1248" i="2"/>
  <c r="N1253" i="2"/>
  <c r="N1258" i="2"/>
  <c r="N1264" i="2"/>
  <c r="N1269" i="2"/>
  <c r="N1274" i="2"/>
  <c r="N1280" i="2"/>
  <c r="N1285" i="2"/>
  <c r="N1290" i="2"/>
  <c r="N1296" i="2"/>
  <c r="N1301" i="2"/>
  <c r="N1306" i="2"/>
  <c r="N1312" i="2"/>
  <c r="N1317" i="2"/>
  <c r="N1322" i="2"/>
  <c r="N1328" i="2"/>
  <c r="N1333" i="2"/>
  <c r="N1338" i="2"/>
  <c r="N1344" i="2"/>
  <c r="N1348" i="2"/>
  <c r="N1352" i="2"/>
  <c r="N1356" i="2"/>
  <c r="N1360" i="2"/>
  <c r="N1364" i="2"/>
  <c r="N1368" i="2"/>
  <c r="N1372" i="2"/>
  <c r="N1376" i="2"/>
  <c r="N1380" i="2"/>
  <c r="N1384" i="2"/>
  <c r="N1388" i="2"/>
  <c r="N1392" i="2"/>
  <c r="N1396" i="2"/>
  <c r="N1400" i="2"/>
  <c r="N1404" i="2"/>
  <c r="N1408" i="2"/>
  <c r="N1412" i="2"/>
  <c r="N1416" i="2"/>
  <c r="N1420" i="2"/>
  <c r="N1424" i="2"/>
  <c r="N1428" i="2"/>
  <c r="N1432" i="2"/>
  <c r="N1436" i="2"/>
  <c r="N1440" i="2"/>
  <c r="N1444" i="2"/>
  <c r="N1448" i="2"/>
  <c r="N1452" i="2"/>
  <c r="N1456" i="2"/>
  <c r="N1460" i="2"/>
  <c r="N1464" i="2"/>
  <c r="N1468" i="2"/>
  <c r="N1472" i="2"/>
  <c r="N1476" i="2"/>
  <c r="N1480" i="2"/>
  <c r="N1484" i="2"/>
  <c r="N1488" i="2"/>
  <c r="N1492" i="2"/>
  <c r="N1496" i="2"/>
  <c r="N1500" i="2"/>
  <c r="N1504" i="2"/>
  <c r="N1508" i="2"/>
  <c r="N1512" i="2"/>
  <c r="N1516" i="2"/>
  <c r="N1520" i="2"/>
  <c r="N1524" i="2"/>
  <c r="N1528" i="2"/>
  <c r="N1532" i="2"/>
  <c r="N1536" i="2"/>
  <c r="N1540" i="2"/>
  <c r="N1544" i="2"/>
  <c r="N1548" i="2"/>
  <c r="N1552" i="2"/>
  <c r="N1556" i="2"/>
  <c r="N1560" i="2"/>
  <c r="N1564" i="2"/>
  <c r="N1568" i="2"/>
  <c r="N1572" i="2"/>
  <c r="N1576" i="2"/>
  <c r="N1580" i="2"/>
  <c r="N1584" i="2"/>
  <c r="N1588" i="2"/>
  <c r="N1592" i="2"/>
  <c r="N1596" i="2"/>
  <c r="N1600" i="2"/>
  <c r="N1604" i="2"/>
  <c r="N1608" i="2"/>
  <c r="N1612" i="2"/>
  <c r="N1616" i="2"/>
  <c r="N1620" i="2"/>
  <c r="N1624" i="2"/>
  <c r="N1628" i="2"/>
  <c r="N1632" i="2"/>
  <c r="N1636" i="2"/>
  <c r="N1640" i="2"/>
  <c r="N1644" i="2"/>
  <c r="N1648" i="2"/>
  <c r="N1652" i="2"/>
  <c r="N1656" i="2"/>
  <c r="N1660" i="2"/>
  <c r="N1664" i="2"/>
  <c r="N1668" i="2"/>
  <c r="N1672" i="2"/>
  <c r="N1676" i="2"/>
  <c r="N1680" i="2"/>
  <c r="N1684" i="2"/>
  <c r="N1688" i="2"/>
  <c r="N1692" i="2"/>
  <c r="N1696" i="2"/>
  <c r="N1700" i="2"/>
  <c r="N1704" i="2"/>
  <c r="N1708" i="2"/>
  <c r="N1712" i="2"/>
  <c r="N1716" i="2"/>
  <c r="N129" i="2"/>
  <c r="N354" i="2"/>
  <c r="N482" i="2"/>
  <c r="N574" i="2"/>
  <c r="N644" i="2"/>
  <c r="N686" i="2"/>
  <c r="N726" i="2"/>
  <c r="N747" i="2"/>
  <c r="N769" i="2"/>
  <c r="N790" i="2"/>
  <c r="N811" i="2"/>
  <c r="N833" i="2"/>
  <c r="N854" i="2"/>
  <c r="N875" i="2"/>
  <c r="N896" i="2"/>
  <c r="N912" i="2"/>
  <c r="N928" i="2"/>
  <c r="N944" i="2"/>
  <c r="N960" i="2"/>
  <c r="N976" i="2"/>
  <c r="N992" i="2"/>
  <c r="N1008" i="2"/>
  <c r="N1024" i="2"/>
  <c r="N1040" i="2"/>
  <c r="N1056" i="2"/>
  <c r="N1068" i="2"/>
  <c r="N1076" i="2"/>
  <c r="N1084" i="2"/>
  <c r="N1089" i="2"/>
  <c r="N1094" i="2"/>
  <c r="N1100" i="2"/>
  <c r="N1105" i="2"/>
  <c r="N1110" i="2"/>
  <c r="N1116" i="2"/>
  <c r="N1121" i="2"/>
  <c r="N1126" i="2"/>
  <c r="N1132" i="2"/>
  <c r="N1137" i="2"/>
  <c r="N1142" i="2"/>
  <c r="N1148" i="2"/>
  <c r="N1153" i="2"/>
  <c r="N1158" i="2"/>
  <c r="N1164" i="2"/>
  <c r="N1169" i="2"/>
  <c r="N1174" i="2"/>
  <c r="N1180" i="2"/>
  <c r="N1185" i="2"/>
  <c r="N1190" i="2"/>
  <c r="N1196" i="2"/>
  <c r="N1201" i="2"/>
  <c r="N1206" i="2"/>
  <c r="N1212" i="2"/>
  <c r="N1217" i="2"/>
  <c r="N1222" i="2"/>
  <c r="N1228" i="2"/>
  <c r="N1233" i="2"/>
  <c r="N1238" i="2"/>
  <c r="N1244" i="2"/>
  <c r="N1249" i="2"/>
  <c r="N1254" i="2"/>
  <c r="N1260" i="2"/>
  <c r="N1265" i="2"/>
  <c r="N1270" i="2"/>
  <c r="N1276" i="2"/>
  <c r="N193" i="2"/>
  <c r="N386" i="2"/>
  <c r="N510" i="2"/>
  <c r="N596" i="2"/>
  <c r="N654" i="2"/>
  <c r="N697" i="2"/>
  <c r="N731" i="2"/>
  <c r="N753" i="2"/>
  <c r="N774" i="2"/>
  <c r="N795" i="2"/>
  <c r="N817" i="2"/>
  <c r="N838" i="2"/>
  <c r="N859" i="2"/>
  <c r="N881" i="2"/>
  <c r="N900" i="2"/>
  <c r="N916" i="2"/>
  <c r="N932" i="2"/>
  <c r="N948" i="2"/>
  <c r="N964" i="2"/>
  <c r="N980" i="2"/>
  <c r="N996" i="2"/>
  <c r="N1012" i="2"/>
  <c r="N1028" i="2"/>
  <c r="N1044" i="2"/>
  <c r="N1060" i="2"/>
  <c r="N1069" i="2"/>
  <c r="N1077" i="2"/>
  <c r="N1085" i="2"/>
  <c r="N1090" i="2"/>
  <c r="N1096" i="2"/>
  <c r="N1101" i="2"/>
  <c r="N1106" i="2"/>
  <c r="N1112" i="2"/>
  <c r="N1117" i="2"/>
  <c r="N1122" i="2"/>
  <c r="N1128" i="2"/>
  <c r="N1133" i="2"/>
  <c r="N1138" i="2"/>
  <c r="N1144" i="2"/>
  <c r="N1149" i="2"/>
  <c r="N1154" i="2"/>
  <c r="N1160" i="2"/>
  <c r="N1165" i="2"/>
  <c r="N1170" i="2"/>
  <c r="N1176" i="2"/>
  <c r="N1181" i="2"/>
  <c r="N1186" i="2"/>
  <c r="N1192" i="2"/>
  <c r="N1197" i="2"/>
  <c r="N1202" i="2"/>
  <c r="N1208" i="2"/>
  <c r="N1213" i="2"/>
  <c r="N1218" i="2"/>
  <c r="N1224" i="2"/>
  <c r="N1229" i="2"/>
  <c r="N1234" i="2"/>
  <c r="N1240" i="2"/>
  <c r="N1245" i="2"/>
  <c r="N1250" i="2"/>
  <c r="N1256" i="2"/>
  <c r="N1261" i="2"/>
  <c r="N1266" i="2"/>
  <c r="N1272" i="2"/>
  <c r="N1277" i="2"/>
  <c r="N1282" i="2"/>
  <c r="N1288" i="2"/>
  <c r="N1293" i="2"/>
  <c r="N1298" i="2"/>
  <c r="N1304" i="2"/>
  <c r="N1309" i="2"/>
  <c r="N1314" i="2"/>
  <c r="N1320" i="2"/>
  <c r="N1325" i="2"/>
  <c r="N1330" i="2"/>
  <c r="N257" i="2"/>
  <c r="N665" i="2"/>
  <c r="N779" i="2"/>
  <c r="N865" i="2"/>
  <c r="N936" i="2"/>
  <c r="N1000" i="2"/>
  <c r="N1064" i="2"/>
  <c r="N1092" i="2"/>
  <c r="N1113" i="2"/>
  <c r="N1134" i="2"/>
  <c r="N1156" i="2"/>
  <c r="N1177" i="2"/>
  <c r="N1198" i="2"/>
  <c r="N1220" i="2"/>
  <c r="N1241" i="2"/>
  <c r="N1262" i="2"/>
  <c r="N1281" i="2"/>
  <c r="N1292" i="2"/>
  <c r="N1302" i="2"/>
  <c r="N1313" i="2"/>
  <c r="N1324" i="2"/>
  <c r="N1334" i="2"/>
  <c r="N1341" i="2"/>
  <c r="N1347" i="2"/>
  <c r="N1353" i="2"/>
  <c r="N1358" i="2"/>
  <c r="N1363" i="2"/>
  <c r="N1369" i="2"/>
  <c r="N1374" i="2"/>
  <c r="N1379" i="2"/>
  <c r="N1385" i="2"/>
  <c r="N1390" i="2"/>
  <c r="N1395" i="2"/>
  <c r="N1401" i="2"/>
  <c r="N1406" i="2"/>
  <c r="N1411" i="2"/>
  <c r="N1417" i="2"/>
  <c r="N1422" i="2"/>
  <c r="N1427" i="2"/>
  <c r="N1433" i="2"/>
  <c r="N1438" i="2"/>
  <c r="N1443" i="2"/>
  <c r="N1449" i="2"/>
  <c r="N1454" i="2"/>
  <c r="N1459" i="2"/>
  <c r="N1465" i="2"/>
  <c r="N1470" i="2"/>
  <c r="N1475" i="2"/>
  <c r="N1481" i="2"/>
  <c r="N1486" i="2"/>
  <c r="N1491" i="2"/>
  <c r="N1497" i="2"/>
  <c r="N1502" i="2"/>
  <c r="N1507" i="2"/>
  <c r="N1513" i="2"/>
  <c r="N1518" i="2"/>
  <c r="N1523" i="2"/>
  <c r="N1529" i="2"/>
  <c r="N1534" i="2"/>
  <c r="N1539" i="2"/>
  <c r="N1545" i="2"/>
  <c r="N1550" i="2"/>
  <c r="N1555" i="2"/>
  <c r="N1561" i="2"/>
  <c r="N1566" i="2"/>
  <c r="N1571" i="2"/>
  <c r="N1577" i="2"/>
  <c r="N1582" i="2"/>
  <c r="N1587" i="2"/>
  <c r="N1593" i="2"/>
  <c r="N1598" i="2"/>
  <c r="N1603" i="2"/>
  <c r="N1609" i="2"/>
  <c r="N1614" i="2"/>
  <c r="N1619" i="2"/>
  <c r="N1625" i="2"/>
  <c r="N1630" i="2"/>
  <c r="N1635" i="2"/>
  <c r="N1641" i="2"/>
  <c r="N1646" i="2"/>
  <c r="N1651" i="2"/>
  <c r="N418" i="2"/>
  <c r="N708" i="2"/>
  <c r="N801" i="2"/>
  <c r="N886" i="2"/>
  <c r="N952" i="2"/>
  <c r="N1016" i="2"/>
  <c r="N1072" i="2"/>
  <c r="N1097" i="2"/>
  <c r="N1118" i="2"/>
  <c r="N1140" i="2"/>
  <c r="N1161" i="2"/>
  <c r="N1182" i="2"/>
  <c r="N1204" i="2"/>
  <c r="N1225" i="2"/>
  <c r="N1246" i="2"/>
  <c r="N1268" i="2"/>
  <c r="N1284" i="2"/>
  <c r="N1294" i="2"/>
  <c r="N1305" i="2"/>
  <c r="N1316" i="2"/>
  <c r="N1326" i="2"/>
  <c r="N1336" i="2"/>
  <c r="N1342" i="2"/>
  <c r="N1349" i="2"/>
  <c r="N1354" i="2"/>
  <c r="N1359" i="2"/>
  <c r="N1365" i="2"/>
  <c r="N1370" i="2"/>
  <c r="N1375" i="2"/>
  <c r="N1381" i="2"/>
  <c r="N1386" i="2"/>
  <c r="N1391" i="2"/>
  <c r="N1397" i="2"/>
  <c r="N1402" i="2"/>
  <c r="N1407" i="2"/>
  <c r="N1413" i="2"/>
  <c r="N1418" i="2"/>
  <c r="N1423" i="2"/>
  <c r="N1429" i="2"/>
  <c r="N1434" i="2"/>
  <c r="N1439" i="2"/>
  <c r="N1445" i="2"/>
  <c r="N1450" i="2"/>
  <c r="N1455" i="2"/>
  <c r="N1461" i="2"/>
  <c r="N1466" i="2"/>
  <c r="N1471" i="2"/>
  <c r="N1477" i="2"/>
  <c r="N1482" i="2"/>
  <c r="N1487" i="2"/>
  <c r="N1493" i="2"/>
  <c r="N1498" i="2"/>
  <c r="N1503" i="2"/>
  <c r="N1509" i="2"/>
  <c r="N1514" i="2"/>
  <c r="N1519" i="2"/>
  <c r="N1525" i="2"/>
  <c r="N1530" i="2"/>
  <c r="N1535" i="2"/>
  <c r="N1541" i="2"/>
  <c r="N1546" i="2"/>
  <c r="N1551" i="2"/>
  <c r="N1557" i="2"/>
  <c r="N1562" i="2"/>
  <c r="N1567" i="2"/>
  <c r="N1573" i="2"/>
  <c r="N1578" i="2"/>
  <c r="N1583" i="2"/>
  <c r="N1589" i="2"/>
  <c r="N1594" i="2"/>
  <c r="N1599" i="2"/>
  <c r="N1605" i="2"/>
  <c r="N1610" i="2"/>
  <c r="N1615" i="2"/>
  <c r="N1621" i="2"/>
  <c r="N1626" i="2"/>
  <c r="N1631" i="2"/>
  <c r="N1637" i="2"/>
  <c r="N1642" i="2"/>
  <c r="N1647" i="2"/>
  <c r="N1653" i="2"/>
  <c r="N1658" i="2"/>
  <c r="N1663" i="2"/>
  <c r="N1669" i="2"/>
  <c r="N1674" i="2"/>
  <c r="N1679" i="2"/>
  <c r="N1685" i="2"/>
  <c r="N1690" i="2"/>
  <c r="N1695" i="2"/>
  <c r="N1701" i="2"/>
  <c r="N1706" i="2"/>
  <c r="N1711" i="2"/>
  <c r="N1717" i="2"/>
  <c r="N1721" i="2"/>
  <c r="N1725" i="2"/>
  <c r="N1729" i="2"/>
  <c r="N1733" i="2"/>
  <c r="N1737" i="2"/>
  <c r="N1741" i="2"/>
  <c r="N1745" i="2"/>
  <c r="N1749" i="2"/>
  <c r="N1753" i="2"/>
  <c r="N1757" i="2"/>
  <c r="N1761" i="2"/>
  <c r="N1765" i="2"/>
  <c r="N1769" i="2"/>
  <c r="N1773" i="2"/>
  <c r="N1777" i="2"/>
  <c r="N1781" i="2"/>
  <c r="N1785" i="2"/>
  <c r="N1789" i="2"/>
  <c r="N1793" i="2"/>
  <c r="N1797" i="2"/>
  <c r="N1801" i="2"/>
  <c r="N1805" i="2"/>
  <c r="N1809" i="2"/>
  <c r="N1813" i="2"/>
  <c r="N1817" i="2"/>
  <c r="N1821" i="2"/>
  <c r="N1825" i="2"/>
  <c r="N1829" i="2"/>
  <c r="N1833" i="2"/>
  <c r="N1837" i="2"/>
  <c r="N1841" i="2"/>
  <c r="N1845" i="2"/>
  <c r="N1849" i="2"/>
  <c r="N1853" i="2"/>
  <c r="N1857" i="2"/>
  <c r="N1861" i="2"/>
  <c r="N1865" i="2"/>
  <c r="N1869" i="2"/>
  <c r="N1873" i="2"/>
  <c r="N1877" i="2"/>
  <c r="N1881" i="2"/>
  <c r="N1885" i="2"/>
  <c r="N1889" i="2"/>
  <c r="N1893" i="2"/>
  <c r="N1897" i="2"/>
  <c r="N1901" i="2"/>
  <c r="N1905" i="2"/>
  <c r="N1909" i="2"/>
  <c r="N1913" i="2"/>
  <c r="N1917" i="2"/>
  <c r="N1921" i="2"/>
  <c r="N1925" i="2"/>
  <c r="N1929" i="2"/>
  <c r="N1933" i="2"/>
  <c r="N1937" i="2"/>
  <c r="N1941" i="2"/>
  <c r="N1945" i="2"/>
  <c r="N1949" i="2"/>
  <c r="N1953" i="2"/>
  <c r="N1957" i="2"/>
  <c r="N1961" i="2"/>
  <c r="N1965" i="2"/>
  <c r="N1969" i="2"/>
  <c r="N1973" i="2"/>
  <c r="N1977" i="2"/>
  <c r="N1981" i="2"/>
  <c r="N1985" i="2"/>
  <c r="N1989" i="2"/>
  <c r="N1993" i="2"/>
  <c r="N1997" i="2"/>
  <c r="N2001" i="2"/>
  <c r="N2005" i="2"/>
  <c r="N2009" i="2"/>
  <c r="N2013" i="2"/>
  <c r="N2017" i="2"/>
  <c r="N2021" i="2"/>
  <c r="N2025" i="2"/>
  <c r="N532" i="2"/>
  <c r="N737" i="2"/>
  <c r="N822" i="2"/>
  <c r="N904" i="2"/>
  <c r="N968" i="2"/>
  <c r="N1032" i="2"/>
  <c r="N1080" i="2"/>
  <c r="N1102" i="2"/>
  <c r="N1124" i="2"/>
  <c r="N1145" i="2"/>
  <c r="N1166" i="2"/>
  <c r="N1188" i="2"/>
  <c r="N1209" i="2"/>
  <c r="N1230" i="2"/>
  <c r="N1252" i="2"/>
  <c r="N1273" i="2"/>
  <c r="N1286" i="2"/>
  <c r="N1297" i="2"/>
  <c r="N1308" i="2"/>
  <c r="N1318" i="2"/>
  <c r="N1329" i="2"/>
  <c r="N1337" i="2"/>
  <c r="N1345" i="2"/>
  <c r="N1350" i="2"/>
  <c r="N1355" i="2"/>
  <c r="N1361" i="2"/>
  <c r="N1366" i="2"/>
  <c r="N1371" i="2"/>
  <c r="N1377" i="2"/>
  <c r="N1382" i="2"/>
  <c r="N1387" i="2"/>
  <c r="N1393" i="2"/>
  <c r="N1398" i="2"/>
  <c r="N1403" i="2"/>
  <c r="N1409" i="2"/>
  <c r="N1414" i="2"/>
  <c r="N1419" i="2"/>
  <c r="N1425" i="2"/>
  <c r="N1430" i="2"/>
  <c r="N1435" i="2"/>
  <c r="N1441" i="2"/>
  <c r="N1446" i="2"/>
  <c r="N1451" i="2"/>
  <c r="N1457" i="2"/>
  <c r="N1462" i="2"/>
  <c r="N1467" i="2"/>
  <c r="N1473" i="2"/>
  <c r="N1478" i="2"/>
  <c r="N1483" i="2"/>
  <c r="N1489" i="2"/>
  <c r="N1494" i="2"/>
  <c r="N1499" i="2"/>
  <c r="N1505" i="2"/>
  <c r="N1510" i="2"/>
  <c r="N1515" i="2"/>
  <c r="N1521" i="2"/>
  <c r="N1526" i="2"/>
  <c r="N1531" i="2"/>
  <c r="N1537" i="2"/>
  <c r="N1542" i="2"/>
  <c r="N1547" i="2"/>
  <c r="N1553" i="2"/>
  <c r="N1558" i="2"/>
  <c r="N1563" i="2"/>
  <c r="N1569" i="2"/>
  <c r="N1574" i="2"/>
  <c r="N1579" i="2"/>
  <c r="N1585" i="2"/>
  <c r="N1590" i="2"/>
  <c r="N1595" i="2"/>
  <c r="N1601" i="2"/>
  <c r="N1606" i="2"/>
  <c r="N1611" i="2"/>
  <c r="N1617" i="2"/>
  <c r="N1622" i="2"/>
  <c r="N1627" i="2"/>
  <c r="N1633" i="2"/>
  <c r="N1638" i="2"/>
  <c r="N1643" i="2"/>
  <c r="N1649" i="2"/>
  <c r="N1654" i="2"/>
  <c r="N1659" i="2"/>
  <c r="N1665" i="2"/>
  <c r="N1670" i="2"/>
  <c r="N617" i="2"/>
  <c r="N984" i="2"/>
  <c r="N1129" i="2"/>
  <c r="N1214" i="2"/>
  <c r="N1289" i="2"/>
  <c r="N1332" i="2"/>
  <c r="N1357" i="2"/>
  <c r="N1378" i="2"/>
  <c r="N1399" i="2"/>
  <c r="N1421" i="2"/>
  <c r="N1442" i="2"/>
  <c r="N1463" i="2"/>
  <c r="N1485" i="2"/>
  <c r="N1506" i="2"/>
  <c r="N1527" i="2"/>
  <c r="N1549" i="2"/>
  <c r="N1570" i="2"/>
  <c r="N1591" i="2"/>
  <c r="N1613" i="2"/>
  <c r="N1634" i="2"/>
  <c r="N1655" i="2"/>
  <c r="N1666" i="2"/>
  <c r="N1675" i="2"/>
  <c r="N1682" i="2"/>
  <c r="N1689" i="2"/>
  <c r="N1697" i="2"/>
  <c r="N1703" i="2"/>
  <c r="N1710" i="2"/>
  <c r="N1718" i="2"/>
  <c r="N1723" i="2"/>
  <c r="N1728" i="2"/>
  <c r="N1734" i="2"/>
  <c r="N1739" i="2"/>
  <c r="N1744" i="2"/>
  <c r="N1750" i="2"/>
  <c r="N1755" i="2"/>
  <c r="N1760" i="2"/>
  <c r="N1766" i="2"/>
  <c r="N1771" i="2"/>
  <c r="N1776" i="2"/>
  <c r="N1782" i="2"/>
  <c r="N1787" i="2"/>
  <c r="N1792" i="2"/>
  <c r="N1798" i="2"/>
  <c r="N1803" i="2"/>
  <c r="N1808" i="2"/>
  <c r="N1814" i="2"/>
  <c r="N1819" i="2"/>
  <c r="N1824" i="2"/>
  <c r="N1830" i="2"/>
  <c r="N1835" i="2"/>
  <c r="N1840" i="2"/>
  <c r="N1846" i="2"/>
  <c r="N1851" i="2"/>
  <c r="N1856" i="2"/>
  <c r="N1862" i="2"/>
  <c r="N1867" i="2"/>
  <c r="N1872" i="2"/>
  <c r="N1878" i="2"/>
  <c r="N1883" i="2"/>
  <c r="N1888" i="2"/>
  <c r="N1894" i="2"/>
  <c r="N1899" i="2"/>
  <c r="N1904" i="2"/>
  <c r="N1910" i="2"/>
  <c r="N1915" i="2"/>
  <c r="N1920" i="2"/>
  <c r="N1926" i="2"/>
  <c r="N1931" i="2"/>
  <c r="N1936" i="2"/>
  <c r="N1942" i="2"/>
  <c r="N1947" i="2"/>
  <c r="N1952" i="2"/>
  <c r="N1958" i="2"/>
  <c r="N1963" i="2"/>
  <c r="N1968" i="2"/>
  <c r="N1974" i="2"/>
  <c r="N1979" i="2"/>
  <c r="N1984" i="2"/>
  <c r="N1990" i="2"/>
  <c r="N1995" i="2"/>
  <c r="N2000" i="2"/>
  <c r="N2006" i="2"/>
  <c r="N2011" i="2"/>
  <c r="N2016" i="2"/>
  <c r="N2022" i="2"/>
  <c r="N2027" i="2"/>
  <c r="N2031" i="2"/>
  <c r="N2035" i="2"/>
  <c r="N2039" i="2"/>
  <c r="N2043" i="2"/>
  <c r="N2047" i="2"/>
  <c r="N2051" i="2"/>
  <c r="N2055" i="2"/>
  <c r="N2059" i="2"/>
  <c r="N2063" i="2"/>
  <c r="N2067" i="2"/>
  <c r="N2071" i="2"/>
  <c r="N2075" i="2"/>
  <c r="N2079" i="2"/>
  <c r="N2083" i="2"/>
  <c r="N2087" i="2"/>
  <c r="N2091" i="2"/>
  <c r="N2095" i="2"/>
  <c r="N2099" i="2"/>
  <c r="N2103" i="2"/>
  <c r="N2107" i="2"/>
  <c r="N2111" i="2"/>
  <c r="N2115" i="2"/>
  <c r="N2119" i="2"/>
  <c r="N2123" i="2"/>
  <c r="N2127" i="2"/>
  <c r="N2131" i="2"/>
  <c r="N2135" i="2"/>
  <c r="N2139" i="2"/>
  <c r="N2143" i="2"/>
  <c r="N2147" i="2"/>
  <c r="N2151" i="2"/>
  <c r="N2155" i="2"/>
  <c r="N2159" i="2"/>
  <c r="N758" i="2"/>
  <c r="N1048" i="2"/>
  <c r="N1150" i="2"/>
  <c r="N1236" i="2"/>
  <c r="N1300" i="2"/>
  <c r="N1340" i="2"/>
  <c r="N1362" i="2"/>
  <c r="N1383" i="2"/>
  <c r="N1405" i="2"/>
  <c r="N1426" i="2"/>
  <c r="N1447" i="2"/>
  <c r="N1469" i="2"/>
  <c r="N1490" i="2"/>
  <c r="N1511" i="2"/>
  <c r="N1533" i="2"/>
  <c r="N1554" i="2"/>
  <c r="N1575" i="2"/>
  <c r="N1597" i="2"/>
  <c r="N1618" i="2"/>
  <c r="N1639" i="2"/>
  <c r="N1657" i="2"/>
  <c r="N1667" i="2"/>
  <c r="N1677" i="2"/>
  <c r="N1683" i="2"/>
  <c r="N1691" i="2"/>
  <c r="N1698" i="2"/>
  <c r="N1705" i="2"/>
  <c r="N1713" i="2"/>
  <c r="N1719" i="2"/>
  <c r="N1724" i="2"/>
  <c r="N1730" i="2"/>
  <c r="N1735" i="2"/>
  <c r="N1740" i="2"/>
  <c r="N1746" i="2"/>
  <c r="N1751" i="2"/>
  <c r="N1756" i="2"/>
  <c r="N1762" i="2"/>
  <c r="N1767" i="2"/>
  <c r="N1772" i="2"/>
  <c r="N1778" i="2"/>
  <c r="N1783" i="2"/>
  <c r="N1788" i="2"/>
  <c r="N1794" i="2"/>
  <c r="N1799" i="2"/>
  <c r="N1804" i="2"/>
  <c r="N1810" i="2"/>
  <c r="N1815" i="2"/>
  <c r="N1820" i="2"/>
  <c r="N1826" i="2"/>
  <c r="N1831" i="2"/>
  <c r="N1836" i="2"/>
  <c r="N1842" i="2"/>
  <c r="N1847" i="2"/>
  <c r="N1852" i="2"/>
  <c r="N1858" i="2"/>
  <c r="N1863" i="2"/>
  <c r="N1868" i="2"/>
  <c r="N1874" i="2"/>
  <c r="N1879" i="2"/>
  <c r="N1884" i="2"/>
  <c r="N1890" i="2"/>
  <c r="N1895" i="2"/>
  <c r="N1900" i="2"/>
  <c r="N1906" i="2"/>
  <c r="N1911" i="2"/>
  <c r="N1916" i="2"/>
  <c r="N1922" i="2"/>
  <c r="N1927" i="2"/>
  <c r="N1932" i="2"/>
  <c r="N1938" i="2"/>
  <c r="N1943" i="2"/>
  <c r="N1948" i="2"/>
  <c r="N1954" i="2"/>
  <c r="N1959" i="2"/>
  <c r="N1964" i="2"/>
  <c r="N1970" i="2"/>
  <c r="N1975" i="2"/>
  <c r="N1980" i="2"/>
  <c r="N1986" i="2"/>
  <c r="N1991" i="2"/>
  <c r="N1996" i="2"/>
  <c r="N2002" i="2"/>
  <c r="N2007" i="2"/>
  <c r="N2012" i="2"/>
  <c r="N2018" i="2"/>
  <c r="N2023" i="2"/>
  <c r="N2028" i="2"/>
  <c r="N2032" i="2"/>
  <c r="N2036" i="2"/>
  <c r="N2040" i="2"/>
  <c r="N2044" i="2"/>
  <c r="N2048" i="2"/>
  <c r="N2052" i="2"/>
  <c r="N2056" i="2"/>
  <c r="N2060" i="2"/>
  <c r="N2064" i="2"/>
  <c r="N2068" i="2"/>
  <c r="N2072" i="2"/>
  <c r="N2076" i="2"/>
  <c r="N2080" i="2"/>
  <c r="N2084" i="2"/>
  <c r="N2088" i="2"/>
  <c r="N2092" i="2"/>
  <c r="N2096" i="2"/>
  <c r="N2100" i="2"/>
  <c r="N2104" i="2"/>
  <c r="N2108" i="2"/>
  <c r="N2112" i="2"/>
  <c r="N2116" i="2"/>
  <c r="N2120" i="2"/>
  <c r="N2124" i="2"/>
  <c r="N2128" i="2"/>
  <c r="N2132" i="2"/>
  <c r="N2136" i="2"/>
  <c r="N2140" i="2"/>
  <c r="N2144" i="2"/>
  <c r="N2148" i="2"/>
  <c r="N2152" i="2"/>
  <c r="N2156" i="2"/>
  <c r="N2160" i="2"/>
  <c r="N843" i="2"/>
  <c r="N1086" i="2"/>
  <c r="N1172" i="2"/>
  <c r="N1257" i="2"/>
  <c r="N1310" i="2"/>
  <c r="N1346" i="2"/>
  <c r="N1367" i="2"/>
  <c r="N1389" i="2"/>
  <c r="N1410" i="2"/>
  <c r="N1431" i="2"/>
  <c r="N1453" i="2"/>
  <c r="N1474" i="2"/>
  <c r="N1495" i="2"/>
  <c r="N1517" i="2"/>
  <c r="N1538" i="2"/>
  <c r="N1559" i="2"/>
  <c r="N1581" i="2"/>
  <c r="N1602" i="2"/>
  <c r="N1623" i="2"/>
  <c r="N1645" i="2"/>
  <c r="N1661" i="2"/>
  <c r="N1671" i="2"/>
  <c r="N1678" i="2"/>
  <c r="N1686" i="2"/>
  <c r="N1693" i="2"/>
  <c r="N1699" i="2"/>
  <c r="N1707" i="2"/>
  <c r="N1714" i="2"/>
  <c r="N1720" i="2"/>
  <c r="N1726" i="2"/>
  <c r="N1731" i="2"/>
  <c r="N1736" i="2"/>
  <c r="N1742" i="2"/>
  <c r="N1747" i="2"/>
  <c r="N1752" i="2"/>
  <c r="N1758" i="2"/>
  <c r="N1763" i="2"/>
  <c r="N1768" i="2"/>
  <c r="N1774" i="2"/>
  <c r="N1779" i="2"/>
  <c r="N1784" i="2"/>
  <c r="N1790" i="2"/>
  <c r="N1795" i="2"/>
  <c r="N1800" i="2"/>
  <c r="N1806" i="2"/>
  <c r="N1811" i="2"/>
  <c r="N1816" i="2"/>
  <c r="N1822" i="2"/>
  <c r="N1827" i="2"/>
  <c r="N1832" i="2"/>
  <c r="N1838" i="2"/>
  <c r="N1843" i="2"/>
  <c r="N1848" i="2"/>
  <c r="N1854" i="2"/>
  <c r="N1859" i="2"/>
  <c r="N1864" i="2"/>
  <c r="N1870" i="2"/>
  <c r="N1875" i="2"/>
  <c r="N1880" i="2"/>
  <c r="N1886" i="2"/>
  <c r="N1891" i="2"/>
  <c r="N1896" i="2"/>
  <c r="N1902" i="2"/>
  <c r="N1907" i="2"/>
  <c r="N1912" i="2"/>
  <c r="N1918" i="2"/>
  <c r="N1923" i="2"/>
  <c r="N1928" i="2"/>
  <c r="N1934" i="2"/>
  <c r="N1939" i="2"/>
  <c r="N1944" i="2"/>
  <c r="N1950" i="2"/>
  <c r="N1955" i="2"/>
  <c r="N1960" i="2"/>
  <c r="N1966" i="2"/>
  <c r="N1971" i="2"/>
  <c r="N1976" i="2"/>
  <c r="N1982" i="2"/>
  <c r="N1987" i="2"/>
  <c r="N1992" i="2"/>
  <c r="N1998" i="2"/>
  <c r="N2003" i="2"/>
  <c r="N2008" i="2"/>
  <c r="N2014" i="2"/>
  <c r="N2019" i="2"/>
  <c r="N2024" i="2"/>
  <c r="N2029" i="2"/>
  <c r="N2033" i="2"/>
  <c r="N2037" i="2"/>
  <c r="N2041" i="2"/>
  <c r="N2045" i="2"/>
  <c r="N2049" i="2"/>
  <c r="N2053" i="2"/>
  <c r="N2057" i="2"/>
  <c r="N2061" i="2"/>
  <c r="N2065" i="2"/>
  <c r="N2069" i="2"/>
  <c r="N2073" i="2"/>
  <c r="N2077" i="2"/>
  <c r="N2081" i="2"/>
  <c r="N2085" i="2"/>
  <c r="N2089" i="2"/>
  <c r="N2093" i="2"/>
  <c r="N2097" i="2"/>
  <c r="N2101" i="2"/>
  <c r="N2105" i="2"/>
  <c r="N2109" i="2"/>
  <c r="N2113" i="2"/>
  <c r="N2117" i="2"/>
  <c r="N2121" i="2"/>
  <c r="N2125" i="2"/>
  <c r="N2129" i="2"/>
  <c r="N2133" i="2"/>
  <c r="N2137" i="2"/>
  <c r="N2141" i="2"/>
  <c r="N2145" i="2"/>
  <c r="N2149" i="2"/>
  <c r="N2153" i="2"/>
  <c r="N2157" i="2"/>
  <c r="N2161" i="2"/>
  <c r="N920" i="2"/>
  <c r="N1108" i="2"/>
  <c r="N1193" i="2"/>
  <c r="N1278" i="2"/>
  <c r="N1321" i="2"/>
  <c r="N1351" i="2"/>
  <c r="N1373" i="2"/>
  <c r="N1394" i="2"/>
  <c r="N1415" i="2"/>
  <c r="N1437" i="2"/>
  <c r="N1458" i="2"/>
  <c r="N1479" i="2"/>
  <c r="N1501" i="2"/>
  <c r="N1522" i="2"/>
  <c r="N1543" i="2"/>
  <c r="N1565" i="2"/>
  <c r="N1586" i="2"/>
  <c r="N1607" i="2"/>
  <c r="N1629" i="2"/>
  <c r="N1650" i="2"/>
  <c r="N1662" i="2"/>
  <c r="N1673" i="2"/>
  <c r="N1681" i="2"/>
  <c r="N1687" i="2"/>
  <c r="N1694" i="2"/>
  <c r="N1702" i="2"/>
  <c r="N1709" i="2"/>
  <c r="N1715" i="2"/>
  <c r="N1722" i="2"/>
  <c r="N1727" i="2"/>
  <c r="N1732" i="2"/>
  <c r="N1738" i="2"/>
  <c r="N1743" i="2"/>
  <c r="N1748" i="2"/>
  <c r="N1754" i="2"/>
  <c r="N1759" i="2"/>
  <c r="N1764" i="2"/>
  <c r="N1770" i="2"/>
  <c r="N1775" i="2"/>
  <c r="N1780" i="2"/>
  <c r="N1786" i="2"/>
  <c r="N1791" i="2"/>
  <c r="N1796" i="2"/>
  <c r="N1802" i="2"/>
  <c r="N1807" i="2"/>
  <c r="N1812" i="2"/>
  <c r="N1818" i="2"/>
  <c r="N1823" i="2"/>
  <c r="N1828" i="2"/>
  <c r="N1834" i="2"/>
  <c r="N1839" i="2"/>
  <c r="N1844" i="2"/>
  <c r="N1850" i="2"/>
  <c r="N1855" i="2"/>
  <c r="N1860" i="2"/>
  <c r="N1866" i="2"/>
  <c r="N1871" i="2"/>
  <c r="N1876" i="2"/>
  <c r="N1882" i="2"/>
  <c r="N1887" i="2"/>
  <c r="N1892" i="2"/>
  <c r="N1898" i="2"/>
  <c r="N1903" i="2"/>
  <c r="N1908" i="2"/>
  <c r="N1914" i="2"/>
  <c r="N1919" i="2"/>
  <c r="N1924" i="2"/>
  <c r="N1930" i="2"/>
  <c r="N1935" i="2"/>
  <c r="N1940" i="2"/>
  <c r="N1946" i="2"/>
  <c r="N1951" i="2"/>
  <c r="N1956" i="2"/>
  <c r="N1962" i="2"/>
  <c r="N1967" i="2"/>
  <c r="N1972" i="2"/>
  <c r="N1978" i="2"/>
  <c r="N1983" i="2"/>
  <c r="N1988" i="2"/>
  <c r="N1994" i="2"/>
  <c r="N1999" i="2"/>
  <c r="N2004" i="2"/>
  <c r="N2010" i="2"/>
  <c r="N2015" i="2"/>
  <c r="N2020" i="2"/>
  <c r="N2146" i="2"/>
  <c r="N2130" i="2"/>
  <c r="N2114" i="2"/>
  <c r="N2098" i="2"/>
  <c r="N2082" i="2"/>
  <c r="N2066" i="2"/>
  <c r="N2050" i="2"/>
  <c r="N2034" i="2"/>
  <c r="N2158" i="2"/>
  <c r="N2142" i="2"/>
  <c r="N2126" i="2"/>
  <c r="N2110" i="2"/>
  <c r="N2094" i="2"/>
  <c r="N2078" i="2"/>
  <c r="N2154" i="2"/>
  <c r="N2138" i="2"/>
  <c r="N2122" i="2"/>
  <c r="N2106" i="2"/>
  <c r="N2090" i="2"/>
  <c r="N2074" i="2"/>
  <c r="N2058" i="2"/>
  <c r="N2042" i="2"/>
  <c r="N2026" i="2"/>
  <c r="K2158" i="2"/>
  <c r="J2158" i="2"/>
  <c r="I2158" i="2"/>
  <c r="H2158" i="2"/>
  <c r="G2158" i="2" s="1"/>
  <c r="K2065" i="2"/>
  <c r="J2065" i="2"/>
  <c r="I2065" i="2"/>
  <c r="H2065" i="2"/>
  <c r="K2087" i="2"/>
  <c r="J2087" i="2"/>
  <c r="I2087" i="2"/>
  <c r="H2087" i="2"/>
  <c r="K2145" i="2"/>
  <c r="J2145" i="2"/>
  <c r="I2145" i="2"/>
  <c r="H2145" i="2"/>
  <c r="G2145" i="2" s="1"/>
  <c r="K2141" i="2"/>
  <c r="J2141" i="2"/>
  <c r="I2141" i="2"/>
  <c r="H2141" i="2"/>
  <c r="G2141" i="2" s="1"/>
  <c r="K2139" i="2"/>
  <c r="J2139" i="2"/>
  <c r="I2139" i="2"/>
  <c r="H2139" i="2"/>
  <c r="G2139" i="2" s="1"/>
  <c r="K2108" i="2"/>
  <c r="J2108" i="2"/>
  <c r="I2108" i="2"/>
  <c r="H2108" i="2"/>
  <c r="K2053" i="2"/>
  <c r="J2053" i="2"/>
  <c r="I2053" i="2"/>
  <c r="H2053" i="2"/>
  <c r="K2085" i="2"/>
  <c r="J2085" i="2"/>
  <c r="I2085" i="2"/>
  <c r="H2085" i="2"/>
  <c r="K2128" i="2"/>
  <c r="J2128" i="2"/>
  <c r="I2128" i="2"/>
  <c r="H2128" i="2"/>
  <c r="G2128" i="2" s="1"/>
  <c r="K2125" i="2"/>
  <c r="J2125" i="2"/>
  <c r="I2125" i="2"/>
  <c r="H2125" i="2"/>
  <c r="G2125" i="2" s="1"/>
  <c r="K2111" i="2"/>
  <c r="J2111" i="2"/>
  <c r="I2111" i="2"/>
  <c r="H2111" i="2"/>
  <c r="K2120" i="2"/>
  <c r="J2120" i="2"/>
  <c r="I2120" i="2"/>
  <c r="H2120" i="2"/>
  <c r="G2120" i="2" s="1"/>
  <c r="K2019" i="2"/>
  <c r="J2019" i="2"/>
  <c r="I2019" i="2"/>
  <c r="H2019" i="2"/>
  <c r="G2019" i="2" s="1"/>
  <c r="K2016" i="2"/>
  <c r="J2016" i="2"/>
  <c r="I2016" i="2"/>
  <c r="H2016" i="2"/>
  <c r="G2016" i="2" s="1"/>
  <c r="K1974" i="2"/>
  <c r="J1974" i="2"/>
  <c r="I1974" i="2"/>
  <c r="H1974" i="2"/>
  <c r="K1907" i="2"/>
  <c r="J1907" i="2"/>
  <c r="I1907" i="2"/>
  <c r="H1907" i="2"/>
  <c r="K2003" i="2"/>
  <c r="J2003" i="2"/>
  <c r="I2003" i="2"/>
  <c r="H2003" i="2"/>
  <c r="G2003" i="2" s="1"/>
  <c r="K1897" i="2"/>
  <c r="J1897" i="2"/>
  <c r="I1897" i="2"/>
  <c r="H1897" i="2"/>
  <c r="K1951" i="2"/>
  <c r="J1951" i="2"/>
  <c r="I1951" i="2"/>
  <c r="H1951" i="2"/>
  <c r="K1971" i="2"/>
  <c r="J1971" i="2"/>
  <c r="I1971" i="2"/>
  <c r="H1971" i="2"/>
  <c r="K1969" i="2"/>
  <c r="J1969" i="2"/>
  <c r="I1969" i="2"/>
  <c r="H1969" i="2"/>
  <c r="K1917" i="2"/>
  <c r="J1917" i="2"/>
  <c r="I1917" i="2"/>
  <c r="H1917" i="2"/>
  <c r="K1927" i="2"/>
  <c r="J1927" i="2"/>
  <c r="I1927" i="2"/>
  <c r="H1927" i="2"/>
  <c r="K1976" i="2"/>
  <c r="J1976" i="2"/>
  <c r="I1976" i="2"/>
  <c r="H1976" i="2"/>
  <c r="G1976" i="2" s="1"/>
  <c r="K1884" i="2"/>
  <c r="J1884" i="2"/>
  <c r="I1884" i="2"/>
  <c r="H1884" i="2"/>
  <c r="G1884" i="2" s="1"/>
  <c r="K1879" i="2"/>
  <c r="J1879" i="2"/>
  <c r="I1879" i="2"/>
  <c r="H1879" i="2"/>
  <c r="G1879" i="2" s="1"/>
  <c r="K1876" i="2"/>
  <c r="J1876" i="2"/>
  <c r="I1876" i="2"/>
  <c r="H1876" i="2"/>
  <c r="G1876" i="2" s="1"/>
  <c r="K1791" i="2"/>
  <c r="J1791" i="2"/>
  <c r="I1791" i="2"/>
  <c r="H1791" i="2"/>
  <c r="K1813" i="2"/>
  <c r="J1813" i="2"/>
  <c r="I1813" i="2"/>
  <c r="H1813" i="2"/>
  <c r="K1862" i="2"/>
  <c r="J1862" i="2"/>
  <c r="I1862" i="2"/>
  <c r="H1862" i="2"/>
  <c r="G1862" i="2" s="1"/>
  <c r="K1812" i="2"/>
  <c r="J1812" i="2"/>
  <c r="I1812" i="2"/>
  <c r="H1812" i="2"/>
  <c r="K1831" i="2"/>
  <c r="J1831" i="2"/>
  <c r="I1831" i="2"/>
  <c r="H1831" i="2"/>
  <c r="K1780" i="2"/>
  <c r="J1780" i="2"/>
  <c r="I1780" i="2"/>
  <c r="H1780" i="2"/>
  <c r="K1835" i="2"/>
  <c r="J1835" i="2"/>
  <c r="I1835" i="2"/>
  <c r="H1835" i="2"/>
  <c r="K1843" i="2"/>
  <c r="J1843" i="2"/>
  <c r="I1843" i="2"/>
  <c r="H1843" i="2"/>
  <c r="G1843" i="2" s="1"/>
  <c r="K1660" i="2"/>
  <c r="J1660" i="2"/>
  <c r="I1660" i="2"/>
  <c r="H1660" i="2"/>
  <c r="K1707" i="2"/>
  <c r="J1707" i="2"/>
  <c r="I1707" i="2"/>
  <c r="H1707" i="2"/>
  <c r="K1676" i="2"/>
  <c r="J1676" i="2"/>
  <c r="I1676" i="2"/>
  <c r="H1676" i="2"/>
  <c r="K1696" i="2"/>
  <c r="J1696" i="2"/>
  <c r="I1696" i="2"/>
  <c r="H1696" i="2"/>
  <c r="K1631" i="2"/>
  <c r="J1631" i="2"/>
  <c r="I1631" i="2"/>
  <c r="H1631" i="2"/>
  <c r="K1733" i="2"/>
  <c r="J1733" i="2"/>
  <c r="I1733" i="2"/>
  <c r="H1733" i="2"/>
  <c r="G1733" i="2" s="1"/>
  <c r="K1730" i="2"/>
  <c r="J1730" i="2"/>
  <c r="I1730" i="2"/>
  <c r="H1730" i="2"/>
  <c r="G1730" i="2" s="1"/>
  <c r="K1654" i="2"/>
  <c r="J1654" i="2"/>
  <c r="I1654" i="2"/>
  <c r="H1654" i="2"/>
  <c r="K1722" i="2"/>
  <c r="J1722" i="2"/>
  <c r="I1722" i="2"/>
  <c r="H1722" i="2"/>
  <c r="G1722" i="2" s="1"/>
  <c r="K1632" i="2"/>
  <c r="J1632" i="2"/>
  <c r="I1632" i="2"/>
  <c r="H1632" i="2"/>
  <c r="K1644" i="2"/>
  <c r="J1644" i="2"/>
  <c r="I1644" i="2"/>
  <c r="H1644" i="2"/>
  <c r="K1645" i="2"/>
  <c r="J1645" i="2"/>
  <c r="I1645" i="2"/>
  <c r="H1645" i="2"/>
  <c r="K1652" i="2"/>
  <c r="J1652" i="2"/>
  <c r="I1652" i="2"/>
  <c r="H1652" i="2"/>
  <c r="K1618" i="2"/>
  <c r="J1618" i="2"/>
  <c r="I1618" i="2"/>
  <c r="H1618" i="2"/>
  <c r="G1618" i="2" s="1"/>
  <c r="K1513" i="2"/>
  <c r="J1513" i="2"/>
  <c r="I1513" i="2"/>
  <c r="H1513" i="2"/>
  <c r="K1606" i="2"/>
  <c r="J1606" i="2"/>
  <c r="I1606" i="2"/>
  <c r="H1606" i="2"/>
  <c r="G1606" i="2" s="1"/>
  <c r="K1552" i="2"/>
  <c r="J1552" i="2"/>
  <c r="I1552" i="2"/>
  <c r="H1552" i="2"/>
  <c r="K1592" i="2"/>
  <c r="J1592" i="2"/>
  <c r="I1592" i="2"/>
  <c r="H1592" i="2"/>
  <c r="G1592" i="2" s="1"/>
  <c r="K1543" i="2"/>
  <c r="J1543" i="2"/>
  <c r="I1543" i="2"/>
  <c r="H1543" i="2"/>
  <c r="K1517" i="2"/>
  <c r="J1517" i="2"/>
  <c r="I1517" i="2"/>
  <c r="H1517" i="2"/>
  <c r="K1578" i="2"/>
  <c r="J1578" i="2"/>
  <c r="I1578" i="2"/>
  <c r="H1578" i="2"/>
  <c r="G1578" i="2" s="1"/>
  <c r="K1505" i="2"/>
  <c r="J1505" i="2"/>
  <c r="I1505" i="2"/>
  <c r="H1505" i="2"/>
  <c r="K1569" i="2"/>
  <c r="J1569" i="2"/>
  <c r="I1569" i="2"/>
  <c r="H1569" i="2"/>
  <c r="G1569" i="2" s="1"/>
  <c r="K1567" i="2"/>
  <c r="J1567" i="2"/>
  <c r="I1567" i="2"/>
  <c r="H1567" i="2"/>
  <c r="G1567" i="2" s="1"/>
  <c r="K1539" i="2"/>
  <c r="J1539" i="2"/>
  <c r="I1539" i="2"/>
  <c r="H1539" i="2"/>
  <c r="K1417" i="2"/>
  <c r="J1417" i="2"/>
  <c r="I1417" i="2"/>
  <c r="H1417" i="2"/>
  <c r="K1476" i="2"/>
  <c r="J1476" i="2"/>
  <c r="I1476" i="2"/>
  <c r="H1476" i="2"/>
  <c r="G1476" i="2" s="1"/>
  <c r="K1469" i="2"/>
  <c r="J1469" i="2"/>
  <c r="I1469" i="2"/>
  <c r="H1469" i="2"/>
  <c r="G1469" i="2" s="1"/>
  <c r="K1420" i="2"/>
  <c r="J1420" i="2"/>
  <c r="I1420" i="2"/>
  <c r="H1420" i="2"/>
  <c r="K1403" i="2"/>
  <c r="J1403" i="2"/>
  <c r="I1403" i="2"/>
  <c r="H1403" i="2"/>
  <c r="K1387" i="2"/>
  <c r="J1387" i="2"/>
  <c r="I1387" i="2"/>
  <c r="H1387" i="2"/>
  <c r="K1414" i="2"/>
  <c r="J1414" i="2"/>
  <c r="I1414" i="2"/>
  <c r="H1414" i="2"/>
  <c r="K1448" i="2"/>
  <c r="J1448" i="2"/>
  <c r="I1448" i="2"/>
  <c r="H1448" i="2"/>
  <c r="G1448" i="2" s="1"/>
  <c r="K1377" i="2"/>
  <c r="J1377" i="2"/>
  <c r="I1377" i="2"/>
  <c r="H1377" i="2"/>
  <c r="K1402" i="2"/>
  <c r="J1402" i="2"/>
  <c r="I1402" i="2"/>
  <c r="H1402" i="2"/>
  <c r="K1422" i="2"/>
  <c r="J1422" i="2"/>
  <c r="I1422" i="2"/>
  <c r="H1422" i="2"/>
  <c r="K1431" i="2"/>
  <c r="J1431" i="2"/>
  <c r="I1431" i="2"/>
  <c r="H1431" i="2"/>
  <c r="G1431" i="2" s="1"/>
  <c r="K1346" i="2"/>
  <c r="J1346" i="2"/>
  <c r="I1346" i="2"/>
  <c r="H1346" i="2"/>
  <c r="G1346" i="2" s="1"/>
  <c r="K1269" i="2"/>
  <c r="J1269" i="2"/>
  <c r="I1269" i="2"/>
  <c r="H1269" i="2"/>
  <c r="K1230" i="2"/>
  <c r="J1230" i="2"/>
  <c r="I1230" i="2"/>
  <c r="H1230" i="2"/>
  <c r="K1247" i="2"/>
  <c r="J1247" i="2"/>
  <c r="I1247" i="2"/>
  <c r="H1247" i="2"/>
  <c r="K1271" i="2"/>
  <c r="J1271" i="2"/>
  <c r="I1271" i="2"/>
  <c r="H1271" i="2"/>
  <c r="K1321" i="2"/>
  <c r="J1321" i="2"/>
  <c r="I1321" i="2"/>
  <c r="H1321" i="2"/>
  <c r="G1321" i="2" s="1"/>
  <c r="K1268" i="2"/>
  <c r="J1268" i="2"/>
  <c r="I1268" i="2"/>
  <c r="H1268" i="2"/>
  <c r="K1313" i="2"/>
  <c r="J1313" i="2"/>
  <c r="I1313" i="2"/>
  <c r="H1313" i="2"/>
  <c r="G1313" i="2" s="1"/>
  <c r="K1306" i="2"/>
  <c r="J1306" i="2"/>
  <c r="I1306" i="2"/>
  <c r="H1306" i="2"/>
  <c r="G1306" i="2" s="1"/>
  <c r="K1232" i="2"/>
  <c r="J1232" i="2"/>
  <c r="I1232" i="2"/>
  <c r="H1232" i="2"/>
  <c r="K1265" i="2"/>
  <c r="J1265" i="2"/>
  <c r="I1265" i="2"/>
  <c r="H1265" i="2"/>
  <c r="K1213" i="2"/>
  <c r="J1213" i="2"/>
  <c r="I1213" i="2"/>
  <c r="H1213" i="2"/>
  <c r="G1213" i="2" s="1"/>
  <c r="K1206" i="2"/>
  <c r="J1206" i="2"/>
  <c r="I1206" i="2"/>
  <c r="H1206" i="2"/>
  <c r="G1206" i="2" s="1"/>
  <c r="K1195" i="2"/>
  <c r="J1195" i="2"/>
  <c r="I1195" i="2"/>
  <c r="H1195" i="2"/>
  <c r="G1195" i="2" s="1"/>
  <c r="K1141" i="2"/>
  <c r="J1141" i="2"/>
  <c r="I1141" i="2"/>
  <c r="H1141" i="2"/>
  <c r="K1134" i="2"/>
  <c r="J1134" i="2"/>
  <c r="I1134" i="2"/>
  <c r="H1134" i="2"/>
  <c r="K1112" i="2"/>
  <c r="J1112" i="2"/>
  <c r="I1112" i="2"/>
  <c r="H1112" i="2"/>
  <c r="K1102" i="2"/>
  <c r="J1102" i="2"/>
  <c r="I1102" i="2"/>
  <c r="H1102" i="2"/>
  <c r="K1170" i="2"/>
  <c r="J1170" i="2"/>
  <c r="I1170" i="2"/>
  <c r="H1170" i="2"/>
  <c r="G1170" i="2" s="1"/>
  <c r="K1090" i="2"/>
  <c r="J1090" i="2"/>
  <c r="I1090" i="2"/>
  <c r="H1090" i="2"/>
  <c r="K1087" i="2"/>
  <c r="J1087" i="2"/>
  <c r="I1087" i="2"/>
  <c r="H1087" i="2"/>
  <c r="K1156" i="2"/>
  <c r="J1156" i="2"/>
  <c r="I1156" i="2"/>
  <c r="H1156" i="2"/>
  <c r="G1156" i="2" s="1"/>
  <c r="K1147" i="2"/>
  <c r="J1147" i="2"/>
  <c r="I1147" i="2"/>
  <c r="H1147" i="2"/>
  <c r="G1147" i="2" s="1"/>
  <c r="K1071" i="2"/>
  <c r="J1071" i="2"/>
  <c r="I1071" i="2"/>
  <c r="H1071" i="2"/>
  <c r="G1071" i="2" s="1"/>
  <c r="K2157" i="2"/>
  <c r="J2157" i="2"/>
  <c r="I2157" i="2"/>
  <c r="H2157" i="2"/>
  <c r="G2157" i="2" s="1"/>
  <c r="K2154" i="2"/>
  <c r="J2154" i="2"/>
  <c r="I2154" i="2"/>
  <c r="H2154" i="2"/>
  <c r="G2154" i="2" s="1"/>
  <c r="K2077" i="2"/>
  <c r="J2077" i="2"/>
  <c r="I2077" i="2"/>
  <c r="H2077" i="2"/>
  <c r="K2031" i="2"/>
  <c r="J2031" i="2"/>
  <c r="I2031" i="2"/>
  <c r="H2031" i="2"/>
  <c r="K2037" i="2"/>
  <c r="J2037" i="2"/>
  <c r="I2037" i="2"/>
  <c r="H2037" i="2"/>
  <c r="K2138" i="2"/>
  <c r="J2138" i="2"/>
  <c r="I2138" i="2"/>
  <c r="H2138" i="2"/>
  <c r="G2138" i="2" s="1"/>
  <c r="K2103" i="2"/>
  <c r="J2103" i="2"/>
  <c r="I2103" i="2"/>
  <c r="H2103" i="2"/>
  <c r="K2067" i="2"/>
  <c r="J2067" i="2"/>
  <c r="I2067" i="2"/>
  <c r="H2067" i="2"/>
  <c r="K2115" i="2"/>
  <c r="J2115" i="2"/>
  <c r="I2115" i="2"/>
  <c r="H2115" i="2"/>
  <c r="K2110" i="2"/>
  <c r="J2110" i="2"/>
  <c r="I2110" i="2"/>
  <c r="H2110" i="2"/>
  <c r="K2093" i="2"/>
  <c r="J2093" i="2"/>
  <c r="I2093" i="2"/>
  <c r="H2093" i="2"/>
  <c r="K2123" i="2"/>
  <c r="J2123" i="2"/>
  <c r="I2123" i="2"/>
  <c r="H2123" i="2"/>
  <c r="G2123" i="2" s="1"/>
  <c r="K2069" i="2"/>
  <c r="J2069" i="2"/>
  <c r="I2069" i="2"/>
  <c r="H2069" i="2"/>
  <c r="K2119" i="2"/>
  <c r="J2119" i="2"/>
  <c r="I2119" i="2"/>
  <c r="H2119" i="2"/>
  <c r="G2119" i="2" s="1"/>
  <c r="K2022" i="2"/>
  <c r="J2022" i="2"/>
  <c r="I2022" i="2"/>
  <c r="H2022" i="2"/>
  <c r="G2022" i="2" s="1"/>
  <c r="K2017" i="2"/>
  <c r="J2017" i="2"/>
  <c r="I2017" i="2"/>
  <c r="H2017" i="2"/>
  <c r="G2017" i="2" s="1"/>
  <c r="K2014" i="2"/>
  <c r="J2014" i="2"/>
  <c r="I2014" i="2"/>
  <c r="H2014" i="2"/>
  <c r="G2014" i="2" s="1"/>
  <c r="K1937" i="2"/>
  <c r="J1937" i="2"/>
  <c r="I1937" i="2"/>
  <c r="H1937" i="2"/>
  <c r="K1963" i="2"/>
  <c r="J1963" i="2"/>
  <c r="I1963" i="2"/>
  <c r="H1963" i="2"/>
  <c r="K1944" i="2"/>
  <c r="J1944" i="2"/>
  <c r="I1944" i="2"/>
  <c r="H1944" i="2"/>
  <c r="K2161" i="2"/>
  <c r="J2161" i="2"/>
  <c r="I2161" i="2"/>
  <c r="H2161" i="2"/>
  <c r="G2161" i="2" s="1"/>
  <c r="K2070" i="2"/>
  <c r="J2070" i="2"/>
  <c r="I2070" i="2"/>
  <c r="H2070" i="2"/>
  <c r="K2073" i="2"/>
  <c r="J2073" i="2"/>
  <c r="I2073" i="2"/>
  <c r="H2073" i="2"/>
  <c r="K2071" i="2"/>
  <c r="J2071" i="2"/>
  <c r="I2071" i="2"/>
  <c r="H2071" i="2"/>
  <c r="K2083" i="2"/>
  <c r="J2083" i="2"/>
  <c r="I2083" i="2"/>
  <c r="H2083" i="2"/>
  <c r="K2151" i="2"/>
  <c r="J2151" i="2"/>
  <c r="I2151" i="2"/>
  <c r="H2151" i="2"/>
  <c r="G2151" i="2" s="1"/>
  <c r="K2051" i="2"/>
  <c r="J2051" i="2"/>
  <c r="I2051" i="2"/>
  <c r="H2051" i="2"/>
  <c r="K2054" i="2"/>
  <c r="J2054" i="2"/>
  <c r="I2054" i="2"/>
  <c r="H2054" i="2"/>
  <c r="K2146" i="2"/>
  <c r="J2146" i="2"/>
  <c r="I2146" i="2"/>
  <c r="H2146" i="2"/>
  <c r="G2146" i="2" s="1"/>
  <c r="K2068" i="2"/>
  <c r="J2068" i="2"/>
  <c r="I2068" i="2"/>
  <c r="H2068" i="2"/>
  <c r="K2090" i="2"/>
  <c r="J2090" i="2"/>
  <c r="I2090" i="2"/>
  <c r="H2090" i="2"/>
  <c r="K2142" i="2"/>
  <c r="J2142" i="2"/>
  <c r="I2142" i="2"/>
  <c r="H2142" i="2"/>
  <c r="G2142" i="2" s="1"/>
  <c r="K2036" i="2"/>
  <c r="J2036" i="2"/>
  <c r="I2036" i="2"/>
  <c r="H2036" i="2"/>
  <c r="K2099" i="2"/>
  <c r="J2099" i="2"/>
  <c r="I2099" i="2"/>
  <c r="H2099" i="2"/>
  <c r="K2137" i="2"/>
  <c r="J2137" i="2"/>
  <c r="I2137" i="2"/>
  <c r="H2137" i="2"/>
  <c r="G2137" i="2" s="1"/>
  <c r="K2089" i="2"/>
  <c r="J2089" i="2"/>
  <c r="I2089" i="2"/>
  <c r="H2089" i="2"/>
  <c r="K2135" i="2"/>
  <c r="J2135" i="2"/>
  <c r="I2135" i="2"/>
  <c r="H2135" i="2"/>
  <c r="G2135" i="2" s="1"/>
  <c r="K2049" i="2"/>
  <c r="J2049" i="2"/>
  <c r="I2049" i="2"/>
  <c r="H2049" i="2"/>
  <c r="K2050" i="2"/>
  <c r="J2050" i="2"/>
  <c r="I2050" i="2"/>
  <c r="H2050" i="2"/>
  <c r="K2133" i="2"/>
  <c r="J2133" i="2"/>
  <c r="I2133" i="2"/>
  <c r="H2133" i="2"/>
  <c r="G2133" i="2" s="1"/>
  <c r="K2063" i="2"/>
  <c r="J2063" i="2"/>
  <c r="I2063" i="2"/>
  <c r="H2063" i="2"/>
  <c r="K2132" i="2"/>
  <c r="J2132" i="2"/>
  <c r="I2132" i="2"/>
  <c r="H2132" i="2"/>
  <c r="G2132" i="2" s="1"/>
  <c r="K2114" i="2"/>
  <c r="J2114" i="2"/>
  <c r="I2114" i="2"/>
  <c r="H2114" i="2"/>
  <c r="K2034" i="2"/>
  <c r="J2034" i="2"/>
  <c r="I2034" i="2"/>
  <c r="H2034" i="2"/>
  <c r="K2084" i="2"/>
  <c r="J2084" i="2"/>
  <c r="I2084" i="2"/>
  <c r="H2084" i="2"/>
  <c r="K2066" i="2"/>
  <c r="J2066" i="2"/>
  <c r="I2066" i="2"/>
  <c r="H2066" i="2"/>
  <c r="K2127" i="2"/>
  <c r="J2127" i="2"/>
  <c r="I2127" i="2"/>
  <c r="H2127" i="2"/>
  <c r="G2127" i="2" s="1"/>
  <c r="K2039" i="2"/>
  <c r="J2039" i="2"/>
  <c r="H2039" i="2"/>
  <c r="I2039" i="2"/>
  <c r="K2113" i="2"/>
  <c r="J2113" i="2"/>
  <c r="H2113" i="2"/>
  <c r="I2113" i="2"/>
  <c r="K2040" i="2"/>
  <c r="J2040" i="2"/>
  <c r="H2040" i="2"/>
  <c r="I2040" i="2"/>
  <c r="K2088" i="2"/>
  <c r="J2088" i="2"/>
  <c r="I2088" i="2"/>
  <c r="H2088" i="2"/>
  <c r="K2056" i="2"/>
  <c r="J2056" i="2"/>
  <c r="I2056" i="2"/>
  <c r="H2056" i="2"/>
  <c r="K2092" i="2"/>
  <c r="J2092" i="2"/>
  <c r="I2092" i="2"/>
  <c r="H2092" i="2"/>
  <c r="K2098" i="2"/>
  <c r="J2098" i="2"/>
  <c r="I2098" i="2"/>
  <c r="H2098" i="2"/>
  <c r="K2025" i="2"/>
  <c r="J2025" i="2"/>
  <c r="I2025" i="2"/>
  <c r="H2025" i="2"/>
  <c r="G2025" i="2" s="1"/>
  <c r="K2023" i="2"/>
  <c r="J2023" i="2"/>
  <c r="I2023" i="2"/>
  <c r="H2023" i="2"/>
  <c r="G2023" i="2" s="1"/>
  <c r="K1912" i="2"/>
  <c r="J1912" i="2"/>
  <c r="I1912" i="2"/>
  <c r="H1912" i="2"/>
  <c r="K2020" i="2"/>
  <c r="J2020" i="2"/>
  <c r="I2020" i="2"/>
  <c r="H2020" i="2"/>
  <c r="G2020" i="2" s="1"/>
  <c r="K1975" i="2"/>
  <c r="J1975" i="2"/>
  <c r="I1975" i="2"/>
  <c r="H1975" i="2"/>
  <c r="K1928" i="2"/>
  <c r="J1928" i="2"/>
  <c r="I1928" i="2"/>
  <c r="H1928" i="2"/>
  <c r="K1938" i="2"/>
  <c r="J1938" i="2"/>
  <c r="I1938" i="2"/>
  <c r="H1938" i="2"/>
  <c r="K2013" i="2"/>
  <c r="J2013" i="2"/>
  <c r="I2013" i="2"/>
  <c r="H2013" i="2"/>
  <c r="G2013" i="2" s="1"/>
  <c r="K2010" i="2"/>
  <c r="J2010" i="2"/>
  <c r="I2010" i="2"/>
  <c r="H2010" i="2"/>
  <c r="G2010" i="2" s="1"/>
  <c r="K2009" i="2"/>
  <c r="J2009" i="2"/>
  <c r="I2009" i="2"/>
  <c r="H2009" i="2"/>
  <c r="G2009" i="2" s="1"/>
  <c r="K1915" i="2"/>
  <c r="J1915" i="2"/>
  <c r="I1915" i="2"/>
  <c r="H1915" i="2"/>
  <c r="K2006" i="2"/>
  <c r="J2006" i="2"/>
  <c r="I2006" i="2"/>
  <c r="H2006" i="2"/>
  <c r="G2006" i="2" s="1"/>
  <c r="K1973" i="2"/>
  <c r="J1973" i="2"/>
  <c r="I1973" i="2"/>
  <c r="H1973" i="2"/>
  <c r="K2004" i="2"/>
  <c r="J2004" i="2"/>
  <c r="I2004" i="2"/>
  <c r="H2004" i="2"/>
  <c r="G2004" i="2" s="1"/>
  <c r="K2001" i="2"/>
  <c r="J2001" i="2"/>
  <c r="I2001" i="2"/>
  <c r="H2001" i="2"/>
  <c r="G2001" i="2" s="1"/>
  <c r="K1999" i="2"/>
  <c r="J1999" i="2"/>
  <c r="I1999" i="2"/>
  <c r="H1999" i="2"/>
  <c r="G1999" i="2" s="1"/>
  <c r="K1996" i="2"/>
  <c r="J1996" i="2"/>
  <c r="I1996" i="2"/>
  <c r="H1996" i="2"/>
  <c r="G1996" i="2" s="1"/>
  <c r="K1914" i="2"/>
  <c r="J1914" i="2"/>
  <c r="I1914" i="2"/>
  <c r="H1914" i="2"/>
  <c r="K1905" i="2"/>
  <c r="J1905" i="2"/>
  <c r="I1905" i="2"/>
  <c r="H1905" i="2"/>
  <c r="K1919" i="2"/>
  <c r="J1919" i="2"/>
  <c r="I1919" i="2"/>
  <c r="H1919" i="2"/>
  <c r="K1903" i="2"/>
  <c r="J1903" i="2"/>
  <c r="I1903" i="2"/>
  <c r="H1903" i="2"/>
  <c r="K1990" i="2"/>
  <c r="J1990" i="2"/>
  <c r="I1990" i="2"/>
  <c r="H1990" i="2"/>
  <c r="G1990" i="2" s="1"/>
  <c r="K1930" i="2"/>
  <c r="J1930" i="2"/>
  <c r="I1930" i="2"/>
  <c r="H1930" i="2"/>
  <c r="K1943" i="2"/>
  <c r="J1943" i="2"/>
  <c r="I1943" i="2"/>
  <c r="H1943" i="2"/>
  <c r="K1901" i="2"/>
  <c r="J1901" i="2"/>
  <c r="I1901" i="2"/>
  <c r="H1901" i="2"/>
  <c r="K1954" i="2"/>
  <c r="J1954" i="2"/>
  <c r="I1954" i="2"/>
  <c r="H1954" i="2"/>
  <c r="K1896" i="2"/>
  <c r="J1896" i="2"/>
  <c r="I1896" i="2"/>
  <c r="H1896" i="2"/>
  <c r="K1983" i="2"/>
  <c r="J1983" i="2"/>
  <c r="I1983" i="2"/>
  <c r="H1983" i="2"/>
  <c r="G1983" i="2" s="1"/>
  <c r="K1893" i="2"/>
  <c r="J1893" i="2"/>
  <c r="I1893" i="2"/>
  <c r="H1893" i="2"/>
  <c r="G1893" i="2" s="1"/>
  <c r="K1980" i="2"/>
  <c r="J1980" i="2"/>
  <c r="I1980" i="2"/>
  <c r="H1980" i="2"/>
  <c r="G1980" i="2" s="1"/>
  <c r="K1932" i="2"/>
  <c r="J1932" i="2"/>
  <c r="I1932" i="2"/>
  <c r="H1932" i="2"/>
  <c r="K1977" i="2"/>
  <c r="J1977" i="2"/>
  <c r="I1977" i="2"/>
  <c r="H1977" i="2"/>
  <c r="G1977" i="2" s="1"/>
  <c r="K1966" i="2"/>
  <c r="J1966" i="2"/>
  <c r="I1966" i="2"/>
  <c r="H1966" i="2"/>
  <c r="K1968" i="2"/>
  <c r="J1968" i="2"/>
  <c r="I1968" i="2"/>
  <c r="H1968" i="2"/>
  <c r="K1776" i="2"/>
  <c r="J1776" i="2"/>
  <c r="I1776" i="2"/>
  <c r="H1776" i="2"/>
  <c r="K1886" i="2"/>
  <c r="J1886" i="2"/>
  <c r="I1886" i="2"/>
  <c r="H1886" i="2"/>
  <c r="G1886" i="2" s="1"/>
  <c r="K1757" i="2"/>
  <c r="J1757" i="2"/>
  <c r="I1757" i="2"/>
  <c r="H1757" i="2"/>
  <c r="K1883" i="2"/>
  <c r="J1883" i="2"/>
  <c r="I1883" i="2"/>
  <c r="H1883" i="2"/>
  <c r="G1883" i="2" s="1"/>
  <c r="K1882" i="2"/>
  <c r="J1882" i="2"/>
  <c r="I1882" i="2"/>
  <c r="H1882" i="2"/>
  <c r="G1882" i="2" s="1"/>
  <c r="K1880" i="2"/>
  <c r="J1880" i="2"/>
  <c r="I1880" i="2"/>
  <c r="H1880" i="2"/>
  <c r="G1880" i="2" s="1"/>
  <c r="K1819" i="2"/>
  <c r="J1819" i="2"/>
  <c r="I1819" i="2"/>
  <c r="H1819" i="2"/>
  <c r="K1832" i="2"/>
  <c r="J1832" i="2"/>
  <c r="I1832" i="2"/>
  <c r="H1832" i="2"/>
  <c r="K1760" i="2"/>
  <c r="J1760" i="2"/>
  <c r="I1760" i="2"/>
  <c r="H1760" i="2"/>
  <c r="K1818" i="2"/>
  <c r="J1818" i="2"/>
  <c r="I1818" i="2"/>
  <c r="H1818" i="2"/>
  <c r="K1873" i="2"/>
  <c r="J1873" i="2"/>
  <c r="I1873" i="2"/>
  <c r="H1873" i="2"/>
  <c r="G1873" i="2" s="1"/>
  <c r="K1766" i="2"/>
  <c r="J1766" i="2"/>
  <c r="I1766" i="2"/>
  <c r="H1766" i="2"/>
  <c r="K1868" i="2"/>
  <c r="J1868" i="2"/>
  <c r="I1868" i="2"/>
  <c r="H1868" i="2"/>
  <c r="G1868" i="2" s="1"/>
  <c r="K1865" i="2"/>
  <c r="J1865" i="2"/>
  <c r="I1865" i="2"/>
  <c r="H1865" i="2"/>
  <c r="G1865" i="2" s="1"/>
  <c r="K1794" i="2"/>
  <c r="J1794" i="2"/>
  <c r="I1794" i="2"/>
  <c r="H1794" i="2"/>
  <c r="K1792" i="2"/>
  <c r="J1792" i="2"/>
  <c r="I1792" i="2"/>
  <c r="H1792" i="2"/>
  <c r="K1762" i="2"/>
  <c r="J1762" i="2"/>
  <c r="I1762" i="2"/>
  <c r="H1762" i="2"/>
  <c r="K1768" i="2"/>
  <c r="J1768" i="2"/>
  <c r="I1768" i="2"/>
  <c r="H1768" i="2"/>
  <c r="K1858" i="2"/>
  <c r="J1858" i="2"/>
  <c r="I1858" i="2"/>
  <c r="H1858" i="2"/>
  <c r="G1858" i="2" s="1"/>
  <c r="K1797" i="2"/>
  <c r="J1797" i="2"/>
  <c r="I1797" i="2"/>
  <c r="H1797" i="2"/>
  <c r="K1784" i="2"/>
  <c r="J1784" i="2"/>
  <c r="I1784" i="2"/>
  <c r="H1784" i="2"/>
  <c r="K1808" i="2"/>
  <c r="J1808" i="2"/>
  <c r="I1808" i="2"/>
  <c r="H1808" i="2"/>
  <c r="K1759" i="2"/>
  <c r="J1759" i="2"/>
  <c r="I1759" i="2"/>
  <c r="H1759" i="2"/>
  <c r="K1816" i="2"/>
  <c r="J1816" i="2"/>
  <c r="I1816" i="2"/>
  <c r="H1816" i="2"/>
  <c r="K1852" i="2"/>
  <c r="J1852" i="2"/>
  <c r="I1852" i="2"/>
  <c r="H1852" i="2"/>
  <c r="G1852" i="2" s="1"/>
  <c r="K1803" i="2"/>
  <c r="J1803" i="2"/>
  <c r="I1803" i="2"/>
  <c r="H1803" i="2"/>
  <c r="K1775" i="2"/>
  <c r="J1775" i="2"/>
  <c r="I1775" i="2"/>
  <c r="H1775" i="2"/>
  <c r="K1795" i="2"/>
  <c r="J1795" i="2"/>
  <c r="I1795" i="2"/>
  <c r="H1795" i="2"/>
  <c r="K1847" i="2"/>
  <c r="J1847" i="2"/>
  <c r="I1847" i="2"/>
  <c r="H1847" i="2"/>
  <c r="G1847" i="2" s="1"/>
  <c r="K1846" i="2"/>
  <c r="J1846" i="2"/>
  <c r="I1846" i="2"/>
  <c r="H1846" i="2"/>
  <c r="G1846" i="2" s="1"/>
  <c r="K1806" i="2"/>
  <c r="J1806" i="2"/>
  <c r="I1806" i="2"/>
  <c r="H1806" i="2"/>
  <c r="K1820" i="2"/>
  <c r="J1820" i="2"/>
  <c r="I1820" i="2"/>
  <c r="H1820" i="2"/>
  <c r="K1764" i="2"/>
  <c r="J1764" i="2"/>
  <c r="I1764" i="2"/>
  <c r="H1764" i="2"/>
  <c r="K1834" i="2"/>
  <c r="J1834" i="2"/>
  <c r="I1834" i="2"/>
  <c r="H1834" i="2"/>
  <c r="K1755" i="2"/>
  <c r="J1755" i="2"/>
  <c r="I1755" i="2"/>
  <c r="H1755" i="2"/>
  <c r="G1755" i="2" s="1"/>
  <c r="K1753" i="2"/>
  <c r="J1753" i="2"/>
  <c r="I1753" i="2"/>
  <c r="H1753" i="2"/>
  <c r="G1753" i="2" s="1"/>
  <c r="K1752" i="2"/>
  <c r="J1752" i="2"/>
  <c r="I1752" i="2"/>
  <c r="H1752" i="2"/>
  <c r="G1752" i="2" s="1"/>
  <c r="K1666" i="2"/>
  <c r="J1666" i="2"/>
  <c r="I1666" i="2"/>
  <c r="H1666" i="2"/>
  <c r="K1748" i="2"/>
  <c r="J1748" i="2"/>
  <c r="I1748" i="2"/>
  <c r="H1748" i="2"/>
  <c r="G1748" i="2" s="1"/>
  <c r="K1747" i="2"/>
  <c r="J1747" i="2"/>
  <c r="I1747" i="2"/>
  <c r="H1747" i="2"/>
  <c r="G1747" i="2" s="1"/>
  <c r="K1746" i="2"/>
  <c r="J1746" i="2"/>
  <c r="I1746" i="2"/>
  <c r="H1746" i="2"/>
  <c r="G1746" i="2" s="1"/>
  <c r="K1744" i="2"/>
  <c r="J1744" i="2"/>
  <c r="I1744" i="2"/>
  <c r="H1744" i="2"/>
  <c r="G1744" i="2" s="1"/>
  <c r="K1637" i="2"/>
  <c r="J1637" i="2"/>
  <c r="I1637" i="2"/>
  <c r="H1637" i="2"/>
  <c r="K1655" i="2"/>
  <c r="J1655" i="2"/>
  <c r="I1655" i="2"/>
  <c r="H1655" i="2"/>
  <c r="K1738" i="2"/>
  <c r="J1738" i="2"/>
  <c r="I1738" i="2"/>
  <c r="H1738" i="2"/>
  <c r="G1738" i="2" s="1"/>
  <c r="K1647" i="2"/>
  <c r="J1647" i="2"/>
  <c r="I1647" i="2"/>
  <c r="H1647" i="2"/>
  <c r="K1735" i="2"/>
  <c r="J1735" i="2"/>
  <c r="I1735" i="2"/>
  <c r="H1735" i="2"/>
  <c r="G1735" i="2" s="1"/>
  <c r="K1657" i="2"/>
  <c r="J1657" i="2"/>
  <c r="I1657" i="2"/>
  <c r="H1657" i="2"/>
  <c r="K1704" i="2"/>
  <c r="J1704" i="2"/>
  <c r="I1704" i="2"/>
  <c r="H1704" i="2"/>
  <c r="K1731" i="2"/>
  <c r="J1731" i="2"/>
  <c r="I1731" i="2"/>
  <c r="H1731" i="2"/>
  <c r="G1731" i="2" s="1"/>
  <c r="K1686" i="2"/>
  <c r="J1686" i="2"/>
  <c r="I1686" i="2"/>
  <c r="H1686" i="2"/>
  <c r="K1728" i="2"/>
  <c r="J1728" i="2"/>
  <c r="I1728" i="2"/>
  <c r="H1728" i="2"/>
  <c r="G1728" i="2" s="1"/>
  <c r="K1694" i="2"/>
  <c r="J1694" i="2"/>
  <c r="I1694" i="2"/>
  <c r="H1694" i="2"/>
  <c r="K1671" i="2"/>
  <c r="J1671" i="2"/>
  <c r="I1671" i="2"/>
  <c r="H1671" i="2"/>
  <c r="K1726" i="2"/>
  <c r="J1726" i="2"/>
  <c r="I1726" i="2"/>
  <c r="H1726" i="2"/>
  <c r="G1726" i="2" s="1"/>
  <c r="K1678" i="2"/>
  <c r="J1678" i="2"/>
  <c r="I1678" i="2"/>
  <c r="H1678" i="2"/>
  <c r="K1721" i="2"/>
  <c r="J1721" i="2"/>
  <c r="I1721" i="2"/>
  <c r="H1721" i="2"/>
  <c r="G1721" i="2" s="1"/>
  <c r="K1643" i="2"/>
  <c r="J1643" i="2"/>
  <c r="I1643" i="2"/>
  <c r="H1643" i="2"/>
  <c r="K1701" i="2"/>
  <c r="J1701" i="2"/>
  <c r="I1701" i="2"/>
  <c r="H1701" i="2"/>
  <c r="K1649" i="2"/>
  <c r="J1649" i="2"/>
  <c r="I1649" i="2"/>
  <c r="H1649" i="2"/>
  <c r="K1717" i="2"/>
  <c r="J1717" i="2"/>
  <c r="I1717" i="2"/>
  <c r="H1717" i="2"/>
  <c r="G1717" i="2" s="1"/>
  <c r="K1673" i="2"/>
  <c r="J1673" i="2"/>
  <c r="I1673" i="2"/>
  <c r="H1673" i="2"/>
  <c r="K1651" i="2"/>
  <c r="J1651" i="2"/>
  <c r="I1651" i="2"/>
  <c r="H1651" i="2"/>
  <c r="K1646" i="2"/>
  <c r="J1646" i="2"/>
  <c r="I1646" i="2"/>
  <c r="H1646" i="2"/>
  <c r="K1711" i="2"/>
  <c r="J1711" i="2"/>
  <c r="I1711" i="2"/>
  <c r="H1711" i="2"/>
  <c r="G1711" i="2" s="1"/>
  <c r="K1709" i="2"/>
  <c r="J1709" i="2"/>
  <c r="I1709" i="2"/>
  <c r="H1709" i="2"/>
  <c r="G1709" i="2" s="1"/>
  <c r="K1682" i="2"/>
  <c r="J1682" i="2"/>
  <c r="I1682" i="2"/>
  <c r="H1682" i="2"/>
  <c r="K1534" i="2"/>
  <c r="J1534" i="2"/>
  <c r="I1534" i="2"/>
  <c r="H1534" i="2"/>
  <c r="K1619" i="2"/>
  <c r="J1619" i="2"/>
  <c r="I1619" i="2"/>
  <c r="H1619" i="2"/>
  <c r="G1619" i="2" s="1"/>
  <c r="K1555" i="2"/>
  <c r="J1555" i="2"/>
  <c r="I1555" i="2"/>
  <c r="H1555" i="2"/>
  <c r="K1500" i="2"/>
  <c r="J1500" i="2"/>
  <c r="I1500" i="2"/>
  <c r="H1500" i="2"/>
  <c r="K1612" i="2"/>
  <c r="J1612" i="2"/>
  <c r="I1612" i="2"/>
  <c r="H1612" i="2"/>
  <c r="G1612" i="2" s="1"/>
  <c r="K1609" i="2"/>
  <c r="J1609" i="2"/>
  <c r="I1609" i="2"/>
  <c r="H1609" i="2"/>
  <c r="G1609" i="2" s="1"/>
  <c r="K1503" i="2"/>
  <c r="J1503" i="2"/>
  <c r="I1503" i="2"/>
  <c r="H1503" i="2"/>
  <c r="K1549" i="2"/>
  <c r="J1549" i="2"/>
  <c r="I1549" i="2"/>
  <c r="H1549" i="2"/>
  <c r="K1603" i="2"/>
  <c r="J1603" i="2"/>
  <c r="I1603" i="2"/>
  <c r="H1603" i="2"/>
  <c r="G1603" i="2" s="1"/>
  <c r="K1601" i="2"/>
  <c r="J1601" i="2"/>
  <c r="I1601" i="2"/>
  <c r="H1601" i="2"/>
  <c r="G1601" i="2" s="1"/>
  <c r="K1600" i="2"/>
  <c r="J1600" i="2"/>
  <c r="I1600" i="2"/>
  <c r="H1600" i="2"/>
  <c r="G1600" i="2" s="1"/>
  <c r="K1597" i="2"/>
  <c r="J1597" i="2"/>
  <c r="I1597" i="2"/>
  <c r="H1597" i="2"/>
  <c r="G1597" i="2" s="1"/>
  <c r="K1506" i="2"/>
  <c r="J1506" i="2"/>
  <c r="I1506" i="2"/>
  <c r="H1506" i="2"/>
  <c r="K1593" i="2"/>
  <c r="J1593" i="2"/>
  <c r="I1593" i="2"/>
  <c r="H1593" i="2"/>
  <c r="G1593" i="2" s="1"/>
  <c r="K1590" i="2"/>
  <c r="J1590" i="2"/>
  <c r="I1590" i="2"/>
  <c r="H1590" i="2"/>
  <c r="G1590" i="2" s="1"/>
  <c r="K1523" i="2"/>
  <c r="J1523" i="2"/>
  <c r="I1523" i="2"/>
  <c r="H1523" i="2"/>
  <c r="K1586" i="2"/>
  <c r="J1586" i="2"/>
  <c r="I1586" i="2"/>
  <c r="H1586" i="2"/>
  <c r="G1586" i="2" s="1"/>
  <c r="K1526" i="2"/>
  <c r="J1526" i="2"/>
  <c r="I1526" i="2"/>
  <c r="H1526" i="2"/>
  <c r="K1521" i="2"/>
  <c r="J1521" i="2"/>
  <c r="I1521" i="2"/>
  <c r="H1521" i="2"/>
  <c r="K1581" i="2"/>
  <c r="J1581" i="2"/>
  <c r="I1581" i="2"/>
  <c r="H1581" i="2"/>
  <c r="G1581" i="2" s="1"/>
  <c r="K1533" i="2"/>
  <c r="J1533" i="2"/>
  <c r="I1533" i="2"/>
  <c r="H1533" i="2"/>
  <c r="K1579" i="2"/>
  <c r="J1579" i="2"/>
  <c r="I1579" i="2"/>
  <c r="H1579" i="2"/>
  <c r="G1579" i="2" s="1"/>
  <c r="K1576" i="2"/>
  <c r="J1576" i="2"/>
  <c r="I1576" i="2"/>
  <c r="H1576" i="2"/>
  <c r="G1576" i="2" s="1"/>
  <c r="K1493" i="2"/>
  <c r="J1493" i="2"/>
  <c r="I1493" i="2"/>
  <c r="H1493" i="2"/>
  <c r="K1550" i="2"/>
  <c r="J1550" i="2"/>
  <c r="I1550" i="2"/>
  <c r="H1550" i="2"/>
  <c r="K1573" i="2"/>
  <c r="J1573" i="2"/>
  <c r="I1573" i="2"/>
  <c r="H1573" i="2"/>
  <c r="G1573" i="2" s="1"/>
  <c r="K1571" i="2"/>
  <c r="J1571" i="2"/>
  <c r="I1571" i="2"/>
  <c r="H1571" i="2"/>
  <c r="G1571" i="2" s="1"/>
  <c r="K1498" i="2"/>
  <c r="J1498" i="2"/>
  <c r="I1498" i="2"/>
  <c r="H1498" i="2"/>
  <c r="K1568" i="2"/>
  <c r="J1568" i="2"/>
  <c r="I1568" i="2"/>
  <c r="H1568" i="2"/>
  <c r="G1568" i="2" s="1"/>
  <c r="K1509" i="2"/>
  <c r="J1509" i="2"/>
  <c r="I1509" i="2"/>
  <c r="H1509" i="2"/>
  <c r="K1565" i="2"/>
  <c r="J1565" i="2"/>
  <c r="I1565" i="2"/>
  <c r="H1565" i="2"/>
  <c r="G1565" i="2" s="1"/>
  <c r="K1519" i="2"/>
  <c r="J1519" i="2"/>
  <c r="I1519" i="2"/>
  <c r="H1519" i="2"/>
  <c r="K1535" i="2"/>
  <c r="J1535" i="2"/>
  <c r="I1535" i="2"/>
  <c r="H1535" i="2"/>
  <c r="K1524" i="2"/>
  <c r="J1524" i="2"/>
  <c r="I1524" i="2"/>
  <c r="H1524" i="2"/>
  <c r="K1485" i="2"/>
  <c r="J1485" i="2"/>
  <c r="I1485" i="2"/>
  <c r="H1485" i="2"/>
  <c r="G1485" i="2" s="1"/>
  <c r="K1482" i="2"/>
  <c r="J1482" i="2"/>
  <c r="I1482" i="2"/>
  <c r="H1482" i="2"/>
  <c r="G1482" i="2" s="1"/>
  <c r="K1394" i="2"/>
  <c r="J1394" i="2"/>
  <c r="I1394" i="2"/>
  <c r="H1394" i="2"/>
  <c r="K1479" i="2"/>
  <c r="J1479" i="2"/>
  <c r="I1479" i="2"/>
  <c r="H1479" i="2"/>
  <c r="G1479" i="2" s="1"/>
  <c r="K1413" i="2"/>
  <c r="J1413" i="2"/>
  <c r="I1413" i="2"/>
  <c r="H1413" i="2"/>
  <c r="K1399" i="2"/>
  <c r="J1399" i="2"/>
  <c r="I1399" i="2"/>
  <c r="H1399" i="2"/>
  <c r="K1381" i="2"/>
  <c r="J1381" i="2"/>
  <c r="I1381" i="2"/>
  <c r="H1381" i="2"/>
  <c r="K1470" i="2"/>
  <c r="J1470" i="2"/>
  <c r="I1470" i="2"/>
  <c r="H1470" i="2"/>
  <c r="G1470" i="2" s="1"/>
  <c r="K1412" i="2"/>
  <c r="J1412" i="2"/>
  <c r="I1412" i="2"/>
  <c r="H1412" i="2"/>
  <c r="K1466" i="2"/>
  <c r="J1466" i="2"/>
  <c r="I1466" i="2"/>
  <c r="H1466" i="2"/>
  <c r="G1466" i="2" s="1"/>
  <c r="K1365" i="2"/>
  <c r="J1365" i="2"/>
  <c r="I1365" i="2"/>
  <c r="H1365" i="2"/>
  <c r="K1461" i="2"/>
  <c r="J1461" i="2"/>
  <c r="I1461" i="2"/>
  <c r="H1461" i="2"/>
  <c r="G1461" i="2" s="1"/>
  <c r="K1392" i="2"/>
  <c r="J1392" i="2"/>
  <c r="I1392" i="2"/>
  <c r="H1392" i="2"/>
  <c r="K1457" i="2"/>
  <c r="J1457" i="2"/>
  <c r="I1457" i="2"/>
  <c r="H1457" i="2"/>
  <c r="G1457" i="2" s="1"/>
  <c r="K1429" i="2"/>
  <c r="J1429" i="2"/>
  <c r="I1429" i="2"/>
  <c r="H1429" i="2"/>
  <c r="K1395" i="2"/>
  <c r="J1395" i="2"/>
  <c r="I1395" i="2"/>
  <c r="H1395" i="2"/>
  <c r="K1428" i="2"/>
  <c r="J1428" i="2"/>
  <c r="I1428" i="2"/>
  <c r="H1428" i="2"/>
  <c r="K1374" i="2"/>
  <c r="J1374" i="2"/>
  <c r="I1374" i="2"/>
  <c r="H1374" i="2"/>
  <c r="K1358" i="2"/>
  <c r="J1358" i="2"/>
  <c r="I1358" i="2"/>
  <c r="H1358" i="2"/>
  <c r="K1380" i="2"/>
  <c r="J1380" i="2"/>
  <c r="I1380" i="2"/>
  <c r="H1380" i="2"/>
  <c r="K1363" i="2"/>
  <c r="J1363" i="2"/>
  <c r="I1363" i="2"/>
  <c r="H1363" i="2"/>
  <c r="K1449" i="2"/>
  <c r="J1449" i="2"/>
  <c r="I1449" i="2"/>
  <c r="H1449" i="2"/>
  <c r="G1449" i="2" s="1"/>
  <c r="K1418" i="2"/>
  <c r="J1418" i="2"/>
  <c r="I1418" i="2"/>
  <c r="H1418" i="2"/>
  <c r="K1445" i="2"/>
  <c r="J1445" i="2"/>
  <c r="I1445" i="2"/>
  <c r="H1445" i="2"/>
  <c r="G1445" i="2" s="1"/>
  <c r="K1376" i="2"/>
  <c r="J1376" i="2"/>
  <c r="I1376" i="2"/>
  <c r="H1376" i="2"/>
  <c r="K1393" i="2"/>
  <c r="J1393" i="2"/>
  <c r="I1393" i="2"/>
  <c r="H1393" i="2"/>
  <c r="K1356" i="2"/>
  <c r="J1356" i="2"/>
  <c r="I1356" i="2"/>
  <c r="H1356" i="2"/>
  <c r="K1419" i="2"/>
  <c r="J1419" i="2"/>
  <c r="I1419" i="2"/>
  <c r="H1419" i="2"/>
  <c r="K1354" i="2"/>
  <c r="J1354" i="2"/>
  <c r="I1354" i="2"/>
  <c r="H1354" i="2"/>
  <c r="K1437" i="2"/>
  <c r="J1437" i="2"/>
  <c r="I1437" i="2"/>
  <c r="H1437" i="2"/>
  <c r="G1437" i="2" s="1"/>
  <c r="K1375" i="2"/>
  <c r="J1375" i="2"/>
  <c r="I1375" i="2"/>
  <c r="H1375" i="2"/>
  <c r="K1434" i="2"/>
  <c r="J1434" i="2"/>
  <c r="I1434" i="2"/>
  <c r="H1434" i="2"/>
  <c r="G1434" i="2" s="1"/>
  <c r="K1378" i="2"/>
  <c r="J1378" i="2"/>
  <c r="I1378" i="2"/>
  <c r="H1378" i="2"/>
  <c r="K1432" i="2"/>
  <c r="J1432" i="2"/>
  <c r="I1432" i="2"/>
  <c r="H1432" i="2"/>
  <c r="G1432" i="2" s="1"/>
  <c r="K1244" i="2"/>
  <c r="J1244" i="2"/>
  <c r="I1244" i="2"/>
  <c r="H1244" i="2"/>
  <c r="K1347" i="2"/>
  <c r="J1347" i="2"/>
  <c r="I1347" i="2"/>
  <c r="H1347" i="2"/>
  <c r="G1347" i="2" s="1"/>
  <c r="K1217" i="2"/>
  <c r="J1217" i="2"/>
  <c r="I1217" i="2"/>
  <c r="H1217" i="2"/>
  <c r="K1343" i="2"/>
  <c r="J1343" i="2"/>
  <c r="I1343" i="2"/>
  <c r="H1343" i="2"/>
  <c r="G1343" i="2" s="1"/>
  <c r="K1281" i="2"/>
  <c r="J1281" i="2"/>
  <c r="I1281" i="2"/>
  <c r="H1281" i="2"/>
  <c r="K1340" i="2"/>
  <c r="J1340" i="2"/>
  <c r="I1340" i="2"/>
  <c r="H1340" i="2"/>
  <c r="G1340" i="2" s="1"/>
  <c r="K1260" i="2"/>
  <c r="J1260" i="2"/>
  <c r="I1260" i="2"/>
  <c r="H1260" i="2"/>
  <c r="K1337" i="2"/>
  <c r="J1337" i="2"/>
  <c r="I1337" i="2"/>
  <c r="H1337" i="2"/>
  <c r="G1337" i="2" s="1"/>
  <c r="K1218" i="2"/>
  <c r="J1218" i="2"/>
  <c r="I1218" i="2"/>
  <c r="H1218" i="2"/>
  <c r="G1218" i="2" s="1"/>
  <c r="K1263" i="2"/>
  <c r="J1263" i="2"/>
  <c r="I1263" i="2"/>
  <c r="H1263" i="2"/>
  <c r="K1280" i="2"/>
  <c r="J1280" i="2"/>
  <c r="I1280" i="2"/>
  <c r="H1280" i="2"/>
  <c r="K1243" i="2"/>
  <c r="J1243" i="2"/>
  <c r="I1243" i="2"/>
  <c r="H1243" i="2"/>
  <c r="K1328" i="2"/>
  <c r="J1328" i="2"/>
  <c r="I1328" i="2"/>
  <c r="H1328" i="2"/>
  <c r="G1328" i="2" s="1"/>
  <c r="K1291" i="2"/>
  <c r="J1291" i="2"/>
  <c r="I1291" i="2"/>
  <c r="H1291" i="2"/>
  <c r="K1289" i="2"/>
  <c r="J1289" i="2"/>
  <c r="I1289" i="2"/>
  <c r="H1289" i="2"/>
  <c r="K1288" i="2"/>
  <c r="J1288" i="2"/>
  <c r="I1288" i="2"/>
  <c r="H1288" i="2"/>
  <c r="K1226" i="2"/>
  <c r="J1226" i="2"/>
  <c r="I1226" i="2"/>
  <c r="H1226" i="2"/>
  <c r="K1240" i="2"/>
  <c r="J1240" i="2"/>
  <c r="I1240" i="2"/>
  <c r="H1240" i="2"/>
  <c r="K1287" i="2"/>
  <c r="J1287" i="2"/>
  <c r="I1287" i="2"/>
  <c r="H1287" i="2"/>
  <c r="K1245" i="2"/>
  <c r="J1245" i="2"/>
  <c r="I1245" i="2"/>
  <c r="H1245" i="2"/>
  <c r="K1262" i="2"/>
  <c r="J1262" i="2"/>
  <c r="I1262" i="2"/>
  <c r="H1262" i="2"/>
  <c r="K1315" i="2"/>
  <c r="J1315" i="2"/>
  <c r="I1315" i="2"/>
  <c r="H1315" i="2"/>
  <c r="G1315" i="2" s="1"/>
  <c r="K1246" i="2"/>
  <c r="J1246" i="2"/>
  <c r="I1246" i="2"/>
  <c r="H1246" i="2"/>
  <c r="K1257" i="2"/>
  <c r="J1257" i="2"/>
  <c r="I1257" i="2"/>
  <c r="H1257" i="2"/>
  <c r="K1310" i="2"/>
  <c r="J1310" i="2"/>
  <c r="I1310" i="2"/>
  <c r="H1310" i="2"/>
  <c r="G1310" i="2" s="1"/>
  <c r="K1308" i="2"/>
  <c r="J1308" i="2"/>
  <c r="I1308" i="2"/>
  <c r="H1308" i="2"/>
  <c r="G1308" i="2" s="1"/>
  <c r="K1235" i="2"/>
  <c r="J1235" i="2"/>
  <c r="I1235" i="2"/>
  <c r="H1235" i="2"/>
  <c r="K1305" i="2"/>
  <c r="J1305" i="2"/>
  <c r="I1305" i="2"/>
  <c r="H1305" i="2"/>
  <c r="G1305" i="2" s="1"/>
  <c r="K1302" i="2"/>
  <c r="J1302" i="2"/>
  <c r="I1302" i="2"/>
  <c r="H1302" i="2"/>
  <c r="G1302" i="2" s="1"/>
  <c r="K1300" i="2"/>
  <c r="J1300" i="2"/>
  <c r="I1300" i="2"/>
  <c r="H1300" i="2"/>
  <c r="G1300" i="2" s="1"/>
  <c r="K1278" i="2"/>
  <c r="J1278" i="2"/>
  <c r="I1278" i="2"/>
  <c r="H1278" i="2"/>
  <c r="K1248" i="2"/>
  <c r="J1248" i="2"/>
  <c r="I1248" i="2"/>
  <c r="H1248" i="2"/>
  <c r="K1223" i="2"/>
  <c r="J1223" i="2"/>
  <c r="I1223" i="2"/>
  <c r="H1223" i="2"/>
  <c r="K1295" i="2"/>
  <c r="J1295" i="2"/>
  <c r="I1295" i="2"/>
  <c r="H1295" i="2"/>
  <c r="G1295" i="2" s="1"/>
  <c r="K1214" i="2"/>
  <c r="J1214" i="2"/>
  <c r="I1214" i="2"/>
  <c r="H1214" i="2"/>
  <c r="G1214" i="2" s="1"/>
  <c r="K1210" i="2"/>
  <c r="J1210" i="2"/>
  <c r="I1210" i="2"/>
  <c r="H1210" i="2"/>
  <c r="G1210" i="2" s="1"/>
  <c r="K1207" i="2"/>
  <c r="J1207" i="2"/>
  <c r="I1207" i="2"/>
  <c r="H1207" i="2"/>
  <c r="G1207" i="2" s="1"/>
  <c r="K1105" i="2"/>
  <c r="J1105" i="2"/>
  <c r="I1105" i="2"/>
  <c r="H1105" i="2"/>
  <c r="K1200" i="2"/>
  <c r="J1200" i="2"/>
  <c r="I1200" i="2"/>
  <c r="H1200" i="2"/>
  <c r="G1200" i="2" s="1"/>
  <c r="K1197" i="2"/>
  <c r="J1197" i="2"/>
  <c r="I1197" i="2"/>
  <c r="H1197" i="2"/>
  <c r="G1197" i="2" s="1"/>
  <c r="K1142" i="2"/>
  <c r="J1142" i="2"/>
  <c r="I1142" i="2"/>
  <c r="H1142" i="2"/>
  <c r="K1192" i="2"/>
  <c r="J1192" i="2"/>
  <c r="I1192" i="2"/>
  <c r="H1192" i="2"/>
  <c r="G1192" i="2" s="1"/>
  <c r="K1095" i="2"/>
  <c r="J1095" i="2"/>
  <c r="I1095" i="2"/>
  <c r="H1095" i="2"/>
  <c r="K1097" i="2"/>
  <c r="J1097" i="2"/>
  <c r="I1097" i="2"/>
  <c r="H1097" i="2"/>
  <c r="K1130" i="2"/>
  <c r="J1130" i="2"/>
  <c r="I1130" i="2"/>
  <c r="H1130" i="2"/>
  <c r="K1103" i="2"/>
  <c r="J1103" i="2"/>
  <c r="I1103" i="2"/>
  <c r="H1103" i="2"/>
  <c r="K1124" i="2"/>
  <c r="J1124" i="2"/>
  <c r="I1124" i="2"/>
  <c r="H1124" i="2"/>
  <c r="K1133" i="2"/>
  <c r="J1133" i="2"/>
  <c r="I1133" i="2"/>
  <c r="H1133" i="2"/>
  <c r="K1181" i="2"/>
  <c r="J1181" i="2"/>
  <c r="I1181" i="2"/>
  <c r="H1181" i="2"/>
  <c r="G1181" i="2" s="1"/>
  <c r="K1180" i="2"/>
  <c r="J1180" i="2"/>
  <c r="I1180" i="2"/>
  <c r="H1180" i="2"/>
  <c r="G1180" i="2" s="1"/>
  <c r="K1177" i="2"/>
  <c r="J1177" i="2"/>
  <c r="I1177" i="2"/>
  <c r="H1177" i="2"/>
  <c r="G1177" i="2" s="1"/>
  <c r="K1175" i="2"/>
  <c r="J1175" i="2"/>
  <c r="I1175" i="2"/>
  <c r="H1175" i="2"/>
  <c r="G1175" i="2" s="1"/>
  <c r="K1174" i="2"/>
  <c r="J1174" i="2"/>
  <c r="I1174" i="2"/>
  <c r="H1174" i="2"/>
  <c r="G1174" i="2" s="1"/>
  <c r="K1172" i="2"/>
  <c r="J1172" i="2"/>
  <c r="I1172" i="2"/>
  <c r="H1172" i="2"/>
  <c r="G1172" i="2" s="1"/>
  <c r="K1171" i="2"/>
  <c r="J1171" i="2"/>
  <c r="I1171" i="2"/>
  <c r="H1171" i="2"/>
  <c r="G1171" i="2" s="1"/>
  <c r="K1107" i="2"/>
  <c r="J1107" i="2"/>
  <c r="I1107" i="2"/>
  <c r="H1107" i="2"/>
  <c r="K1166" i="2"/>
  <c r="J1166" i="2"/>
  <c r="I1166" i="2"/>
  <c r="H1166" i="2"/>
  <c r="G1166" i="2" s="1"/>
  <c r="K1115" i="2"/>
  <c r="J1115" i="2"/>
  <c r="I1115" i="2"/>
  <c r="H1115" i="2"/>
  <c r="K1163" i="2"/>
  <c r="J1163" i="2"/>
  <c r="I1163" i="2"/>
  <c r="H1163" i="2"/>
  <c r="G1163" i="2" s="1"/>
  <c r="K1110" i="2"/>
  <c r="J1110" i="2"/>
  <c r="I1110" i="2"/>
  <c r="H1110" i="2"/>
  <c r="K1159" i="2"/>
  <c r="J1159" i="2"/>
  <c r="I1159" i="2"/>
  <c r="H1159" i="2"/>
  <c r="G1159" i="2" s="1"/>
  <c r="K1157" i="2"/>
  <c r="J1157" i="2"/>
  <c r="I1157" i="2"/>
  <c r="H1157" i="2"/>
  <c r="G1157" i="2" s="1"/>
  <c r="K1118" i="2"/>
  <c r="J1118" i="2"/>
  <c r="I1118" i="2"/>
  <c r="H1118" i="2"/>
  <c r="K1106" i="2"/>
  <c r="J1106" i="2"/>
  <c r="I1106" i="2"/>
  <c r="H1106" i="2"/>
  <c r="K1150" i="2"/>
  <c r="J1150" i="2"/>
  <c r="I1150" i="2"/>
  <c r="H1150" i="2"/>
  <c r="G1150" i="2" s="1"/>
  <c r="K1148" i="2"/>
  <c r="J1148" i="2"/>
  <c r="I1148" i="2"/>
  <c r="H1148" i="2"/>
  <c r="G1148" i="2" s="1"/>
  <c r="K1146" i="2"/>
  <c r="J1146" i="2"/>
  <c r="I1146" i="2"/>
  <c r="H1146" i="2"/>
  <c r="G1146" i="2" s="1"/>
  <c r="K1081" i="2"/>
  <c r="J1081" i="2"/>
  <c r="I1081" i="2"/>
  <c r="H1081" i="2"/>
  <c r="G1081" i="2" s="1"/>
  <c r="K1078" i="2"/>
  <c r="J1078" i="2"/>
  <c r="I1078" i="2"/>
  <c r="H1078" i="2"/>
  <c r="G1078" i="2" s="1"/>
  <c r="K1075" i="2"/>
  <c r="J1075" i="2"/>
  <c r="I1075" i="2"/>
  <c r="H1075" i="2"/>
  <c r="G1075" i="2" s="1"/>
  <c r="K1072" i="2"/>
  <c r="J1072" i="2"/>
  <c r="I1072" i="2"/>
  <c r="H1072" i="2"/>
  <c r="G1072" i="2" s="1"/>
  <c r="K1069" i="2"/>
  <c r="J1069" i="2"/>
  <c r="I1069" i="2"/>
  <c r="H1069" i="2"/>
  <c r="G1069" i="2" s="1"/>
  <c r="K1065" i="2"/>
  <c r="J1065" i="2"/>
  <c r="I1065" i="2"/>
  <c r="H1065" i="2"/>
  <c r="G1065" i="2" s="1"/>
  <c r="K977" i="2"/>
  <c r="J977" i="2"/>
  <c r="I977" i="2"/>
  <c r="H977" i="2"/>
  <c r="K1060" i="2"/>
  <c r="J1060" i="2"/>
  <c r="I1060" i="2"/>
  <c r="H1060" i="2"/>
  <c r="G1060" i="2" s="1"/>
  <c r="K1057" i="2"/>
  <c r="J1057" i="2"/>
  <c r="I1057" i="2"/>
  <c r="H1057" i="2"/>
  <c r="G1057" i="2" s="1"/>
  <c r="K1055" i="2"/>
  <c r="J1055" i="2"/>
  <c r="I1055" i="2"/>
  <c r="H1055" i="2"/>
  <c r="G1055" i="2" s="1"/>
  <c r="K1052" i="2"/>
  <c r="J1052" i="2"/>
  <c r="I1052" i="2"/>
  <c r="H1052" i="2"/>
  <c r="G1052" i="2" s="1"/>
  <c r="K1051" i="2"/>
  <c r="J1051" i="2"/>
  <c r="I1051" i="2"/>
  <c r="H1051" i="2"/>
  <c r="G1051" i="2" s="1"/>
  <c r="K965" i="2"/>
  <c r="J965" i="2"/>
  <c r="I965" i="2"/>
  <c r="H965" i="2"/>
  <c r="K1047" i="2"/>
  <c r="J1047" i="2"/>
  <c r="I1047" i="2"/>
  <c r="H1047" i="2"/>
  <c r="G1047" i="2" s="1"/>
  <c r="K1044" i="2"/>
  <c r="J1044" i="2"/>
  <c r="I1044" i="2"/>
  <c r="H1044" i="2"/>
  <c r="G1044" i="2" s="1"/>
  <c r="K973" i="2"/>
  <c r="J973" i="2"/>
  <c r="I973" i="2"/>
  <c r="H973" i="2"/>
  <c r="K1038" i="2"/>
  <c r="J1038" i="2"/>
  <c r="I1038" i="2"/>
  <c r="H1038" i="2"/>
  <c r="G1038" i="2" s="1"/>
  <c r="K958" i="2"/>
  <c r="J958" i="2"/>
  <c r="I958" i="2"/>
  <c r="H958" i="2"/>
  <c r="K979" i="2"/>
  <c r="J979" i="2"/>
  <c r="I979" i="2"/>
  <c r="H979" i="2"/>
  <c r="K1031" i="2"/>
  <c r="J1031" i="2"/>
  <c r="I1031" i="2"/>
  <c r="H1031" i="2"/>
  <c r="G1031" i="2" s="1"/>
  <c r="K983" i="2"/>
  <c r="J983" i="2"/>
  <c r="I983" i="2"/>
  <c r="H983" i="2"/>
  <c r="K1026" i="2"/>
  <c r="J1026" i="2"/>
  <c r="I1026" i="2"/>
  <c r="H1026" i="2"/>
  <c r="G1026" i="2" s="1"/>
  <c r="K1023" i="2"/>
  <c r="J1023" i="2"/>
  <c r="I1023" i="2"/>
  <c r="H1023" i="2"/>
  <c r="G1023" i="2" s="1"/>
  <c r="K954" i="2"/>
  <c r="J954" i="2"/>
  <c r="I954" i="2"/>
  <c r="H954" i="2"/>
  <c r="K1018" i="2"/>
  <c r="J1018" i="2"/>
  <c r="I1018" i="2"/>
  <c r="H1018" i="2"/>
  <c r="G1018" i="2" s="1"/>
  <c r="K1015" i="2"/>
  <c r="J1015" i="2"/>
  <c r="I1015" i="2"/>
  <c r="H1015" i="2"/>
  <c r="G1015" i="2" s="1"/>
  <c r="K991" i="2"/>
  <c r="J991" i="2"/>
  <c r="I991" i="2"/>
  <c r="H991" i="2"/>
  <c r="K1011" i="2"/>
  <c r="J1011" i="2"/>
  <c r="I1011" i="2"/>
  <c r="H1011" i="2"/>
  <c r="G1011" i="2" s="1"/>
  <c r="K1009" i="2"/>
  <c r="J1009" i="2"/>
  <c r="I1009" i="2"/>
  <c r="H1009" i="2"/>
  <c r="G1009" i="2" s="1"/>
  <c r="K961" i="2"/>
  <c r="J961" i="2"/>
  <c r="I961" i="2"/>
  <c r="H961" i="2"/>
  <c r="K1006" i="2"/>
  <c r="J1006" i="2"/>
  <c r="I1006" i="2"/>
  <c r="H1006" i="2"/>
  <c r="G1006" i="2" s="1"/>
  <c r="K952" i="2"/>
  <c r="J952" i="2"/>
  <c r="I952" i="2"/>
  <c r="H952" i="2"/>
  <c r="K1000" i="2"/>
  <c r="J1000" i="2"/>
  <c r="I1000" i="2"/>
  <c r="H1000" i="2"/>
  <c r="G1000" i="2" s="1"/>
  <c r="K980" i="2"/>
  <c r="J980" i="2"/>
  <c r="I980" i="2"/>
  <c r="H980" i="2"/>
  <c r="K857" i="2"/>
  <c r="J857" i="2"/>
  <c r="I857" i="2"/>
  <c r="H857" i="2"/>
  <c r="K943" i="2"/>
  <c r="J943" i="2"/>
  <c r="I943" i="2"/>
  <c r="H943" i="2"/>
  <c r="G943" i="2" s="1"/>
  <c r="K940" i="2"/>
  <c r="J940" i="2"/>
  <c r="I940" i="2"/>
  <c r="H940" i="2"/>
  <c r="G940" i="2" s="1"/>
  <c r="K937" i="2"/>
  <c r="J937" i="2"/>
  <c r="I937" i="2"/>
  <c r="H937" i="2"/>
  <c r="G937" i="2" s="1"/>
  <c r="K934" i="2"/>
  <c r="J934" i="2"/>
  <c r="I934" i="2"/>
  <c r="H934" i="2"/>
  <c r="G934" i="2" s="1"/>
  <c r="K850" i="2"/>
  <c r="J850" i="2"/>
  <c r="I850" i="2"/>
  <c r="H850" i="2"/>
  <c r="K929" i="2"/>
  <c r="J929" i="2"/>
  <c r="I929" i="2"/>
  <c r="H929" i="2"/>
  <c r="G929" i="2" s="1"/>
  <c r="K925" i="2"/>
  <c r="J925" i="2"/>
  <c r="I925" i="2"/>
  <c r="H925" i="2"/>
  <c r="G925" i="2" s="1"/>
  <c r="K921" i="2"/>
  <c r="J921" i="2"/>
  <c r="I921" i="2"/>
  <c r="H921" i="2"/>
  <c r="G921" i="2" s="1"/>
  <c r="K918" i="2"/>
  <c r="J918" i="2"/>
  <c r="I918" i="2"/>
  <c r="H918" i="2"/>
  <c r="G918" i="2" s="1"/>
  <c r="K916" i="2"/>
  <c r="J916" i="2"/>
  <c r="I916" i="2"/>
  <c r="H916" i="2"/>
  <c r="G916" i="2" s="1"/>
  <c r="K836" i="2"/>
  <c r="J836" i="2"/>
  <c r="I836" i="2"/>
  <c r="H836" i="2"/>
  <c r="K842" i="2"/>
  <c r="J842" i="2"/>
  <c r="I842" i="2"/>
  <c r="H842" i="2"/>
  <c r="K910" i="2"/>
  <c r="J910" i="2"/>
  <c r="I910" i="2"/>
  <c r="H910" i="2"/>
  <c r="G910" i="2" s="1"/>
  <c r="K906" i="2"/>
  <c r="J906" i="2"/>
  <c r="I906" i="2"/>
  <c r="H906" i="2"/>
  <c r="G906" i="2" s="1"/>
  <c r="K904" i="2"/>
  <c r="J904" i="2"/>
  <c r="I904" i="2"/>
  <c r="H904" i="2"/>
  <c r="G904" i="2" s="1"/>
  <c r="K900" i="2"/>
  <c r="J900" i="2"/>
  <c r="I900" i="2"/>
  <c r="H900" i="2"/>
  <c r="G900" i="2" s="1"/>
  <c r="K898" i="2"/>
  <c r="J898" i="2"/>
  <c r="I898" i="2"/>
  <c r="H898" i="2"/>
  <c r="G898" i="2" s="1"/>
  <c r="K816" i="2"/>
  <c r="J816" i="2"/>
  <c r="I816" i="2"/>
  <c r="H816" i="2"/>
  <c r="K894" i="2"/>
  <c r="J894" i="2"/>
  <c r="I894" i="2"/>
  <c r="H894" i="2"/>
  <c r="G894" i="2" s="1"/>
  <c r="K891" i="2"/>
  <c r="J891" i="2"/>
  <c r="I891" i="2"/>
  <c r="H891" i="2"/>
  <c r="G891" i="2" s="1"/>
  <c r="K887" i="2"/>
  <c r="J887" i="2"/>
  <c r="I887" i="2"/>
  <c r="H887" i="2"/>
  <c r="G887" i="2" s="1"/>
  <c r="K884" i="2"/>
  <c r="J884" i="2"/>
  <c r="I884" i="2"/>
  <c r="H884" i="2"/>
  <c r="G884" i="2" s="1"/>
  <c r="K882" i="2"/>
  <c r="J882" i="2"/>
  <c r="I882" i="2"/>
  <c r="H882" i="2"/>
  <c r="G882" i="2" s="1"/>
  <c r="K828" i="2"/>
  <c r="J828" i="2"/>
  <c r="I828" i="2"/>
  <c r="H828" i="2"/>
  <c r="K853" i="2"/>
  <c r="J853" i="2"/>
  <c r="I853" i="2"/>
  <c r="H853" i="2"/>
  <c r="K814" i="2"/>
  <c r="J814" i="2"/>
  <c r="I814" i="2"/>
  <c r="H814" i="2"/>
  <c r="K873" i="2"/>
  <c r="J873" i="2"/>
  <c r="I873" i="2"/>
  <c r="H873" i="2"/>
  <c r="G873" i="2" s="1"/>
  <c r="K815" i="2"/>
  <c r="J815" i="2"/>
  <c r="I815" i="2"/>
  <c r="H815" i="2"/>
  <c r="K871" i="2"/>
  <c r="J871" i="2"/>
  <c r="I871" i="2"/>
  <c r="H871" i="2"/>
  <c r="G871" i="2" s="1"/>
  <c r="K868" i="2"/>
  <c r="J868" i="2"/>
  <c r="I868" i="2"/>
  <c r="H868" i="2"/>
  <c r="G868" i="2" s="1"/>
  <c r="K864" i="2"/>
  <c r="J864" i="2"/>
  <c r="I864" i="2"/>
  <c r="H864" i="2"/>
  <c r="G864" i="2" s="1"/>
  <c r="K833" i="2"/>
  <c r="J833" i="2"/>
  <c r="I833" i="2"/>
  <c r="H833" i="2"/>
  <c r="K859" i="2"/>
  <c r="J859" i="2"/>
  <c r="I859" i="2"/>
  <c r="H859" i="2"/>
  <c r="G859" i="2" s="1"/>
  <c r="K810" i="2"/>
  <c r="J810" i="2"/>
  <c r="I810" i="2"/>
  <c r="H810" i="2"/>
  <c r="G810" i="2" s="1"/>
  <c r="K807" i="2"/>
  <c r="J807" i="2"/>
  <c r="I807" i="2"/>
  <c r="H807" i="2"/>
  <c r="G807" i="2" s="1"/>
  <c r="K804" i="2"/>
  <c r="J804" i="2"/>
  <c r="I804" i="2"/>
  <c r="H804" i="2"/>
  <c r="G804" i="2" s="1"/>
  <c r="K705" i="2"/>
  <c r="J705" i="2"/>
  <c r="I705" i="2"/>
  <c r="H705" i="2"/>
  <c r="K798" i="2"/>
  <c r="J798" i="2"/>
  <c r="I798" i="2"/>
  <c r="H798" i="2"/>
  <c r="G798" i="2" s="1"/>
  <c r="K794" i="2"/>
  <c r="J794" i="2"/>
  <c r="I794" i="2"/>
  <c r="H794" i="2"/>
  <c r="G794" i="2" s="1"/>
  <c r="K791" i="2"/>
  <c r="J791" i="2"/>
  <c r="I791" i="2"/>
  <c r="H791" i="2"/>
  <c r="G791" i="2" s="1"/>
  <c r="K787" i="2"/>
  <c r="J787" i="2"/>
  <c r="I787" i="2"/>
  <c r="H787" i="2"/>
  <c r="G787" i="2" s="1"/>
  <c r="K677" i="2"/>
  <c r="J677" i="2"/>
  <c r="I677" i="2"/>
  <c r="H677" i="2"/>
  <c r="K781" i="2"/>
  <c r="J781" i="2"/>
  <c r="I781" i="2"/>
  <c r="H781" i="2"/>
  <c r="G781" i="2" s="1"/>
  <c r="K779" i="2"/>
  <c r="J779" i="2"/>
  <c r="I779" i="2"/>
  <c r="H779" i="2"/>
  <c r="G779" i="2" s="1"/>
  <c r="K775" i="2"/>
  <c r="J775" i="2"/>
  <c r="I775" i="2"/>
  <c r="H775" i="2"/>
  <c r="G775" i="2" s="1"/>
  <c r="K772" i="2"/>
  <c r="J772" i="2"/>
  <c r="I772" i="2"/>
  <c r="H772" i="2"/>
  <c r="G772" i="2" s="1"/>
  <c r="K768" i="2"/>
  <c r="J768" i="2"/>
  <c r="I768" i="2"/>
  <c r="H768" i="2"/>
  <c r="G768" i="2" s="1"/>
  <c r="K706" i="2"/>
  <c r="J706" i="2"/>
  <c r="I706" i="2"/>
  <c r="H706" i="2"/>
  <c r="K762" i="2"/>
  <c r="J762" i="2"/>
  <c r="I762" i="2"/>
  <c r="H762" i="2"/>
  <c r="G762" i="2" s="1"/>
  <c r="K759" i="2"/>
  <c r="J759" i="2"/>
  <c r="I759" i="2"/>
  <c r="H759" i="2"/>
  <c r="G759" i="2" s="1"/>
  <c r="K755" i="2"/>
  <c r="J755" i="2"/>
  <c r="I755" i="2"/>
  <c r="H755" i="2"/>
  <c r="G755" i="2" s="1"/>
  <c r="K753" i="2"/>
  <c r="J753" i="2"/>
  <c r="I753" i="2"/>
  <c r="H753" i="2"/>
  <c r="G753" i="2" s="1"/>
  <c r="K704" i="2"/>
  <c r="J704" i="2"/>
  <c r="I704" i="2"/>
  <c r="H704" i="2"/>
  <c r="K748" i="2"/>
  <c r="J748" i="2"/>
  <c r="I748" i="2"/>
  <c r="H748" i="2"/>
  <c r="G748" i="2" s="1"/>
  <c r="K745" i="2"/>
  <c r="J745" i="2"/>
  <c r="I745" i="2"/>
  <c r="H745" i="2"/>
  <c r="G745" i="2" s="1"/>
  <c r="K685" i="2"/>
  <c r="J685" i="2"/>
  <c r="I685" i="2"/>
  <c r="H685" i="2"/>
  <c r="K689" i="2"/>
  <c r="J689" i="2"/>
  <c r="I689" i="2"/>
  <c r="H689" i="2"/>
  <c r="K739" i="2"/>
  <c r="J739" i="2"/>
  <c r="I739" i="2"/>
  <c r="H739" i="2"/>
  <c r="G739" i="2" s="1"/>
  <c r="K735" i="2"/>
  <c r="J735" i="2"/>
  <c r="I735" i="2"/>
  <c r="H735" i="2"/>
  <c r="G735" i="2" s="1"/>
  <c r="K692" i="2"/>
  <c r="J692" i="2"/>
  <c r="I692" i="2"/>
  <c r="H692" i="2"/>
  <c r="K731" i="2"/>
  <c r="J731" i="2"/>
  <c r="I731" i="2"/>
  <c r="H731" i="2"/>
  <c r="G731" i="2" s="1"/>
  <c r="K727" i="2"/>
  <c r="J727" i="2"/>
  <c r="I727" i="2"/>
  <c r="H727" i="2"/>
  <c r="G727" i="2" s="1"/>
  <c r="K724" i="2"/>
  <c r="J724" i="2"/>
  <c r="I724" i="2"/>
  <c r="H724" i="2"/>
  <c r="G724" i="2" s="1"/>
  <c r="K721" i="2"/>
  <c r="J721" i="2"/>
  <c r="I721" i="2"/>
  <c r="H721" i="2"/>
  <c r="G721" i="2" s="1"/>
  <c r="K699" i="2"/>
  <c r="J699" i="2"/>
  <c r="I699" i="2"/>
  <c r="H699" i="2"/>
  <c r="K693" i="2"/>
  <c r="J693" i="2"/>
  <c r="I693" i="2"/>
  <c r="H693" i="2"/>
  <c r="K713" i="2"/>
  <c r="J713" i="2"/>
  <c r="I713" i="2"/>
  <c r="H713" i="2"/>
  <c r="G713" i="2" s="1"/>
  <c r="K556" i="2"/>
  <c r="J556" i="2"/>
  <c r="I556" i="2"/>
  <c r="H556" i="2"/>
  <c r="K670" i="2"/>
  <c r="J670" i="2"/>
  <c r="I670" i="2"/>
  <c r="H670" i="2"/>
  <c r="G670" i="2" s="1"/>
  <c r="K668" i="2"/>
  <c r="J668" i="2"/>
  <c r="I668" i="2"/>
  <c r="H668" i="2"/>
  <c r="G668" i="2" s="1"/>
  <c r="K664" i="2"/>
  <c r="J664" i="2"/>
  <c r="I664" i="2"/>
  <c r="H664" i="2"/>
  <c r="G664" i="2" s="1"/>
  <c r="K661" i="2"/>
  <c r="J661" i="2"/>
  <c r="I661" i="2"/>
  <c r="H661" i="2"/>
  <c r="G661" i="2" s="1"/>
  <c r="K658" i="2"/>
  <c r="J658" i="2"/>
  <c r="I658" i="2"/>
  <c r="H658" i="2"/>
  <c r="G658" i="2" s="1"/>
  <c r="K655" i="2"/>
  <c r="J655" i="2"/>
  <c r="I655" i="2"/>
  <c r="H655" i="2"/>
  <c r="G655" i="2" s="1"/>
  <c r="K651" i="2"/>
  <c r="J651" i="2"/>
  <c r="I651" i="2"/>
  <c r="H651" i="2"/>
  <c r="G651" i="2" s="1"/>
  <c r="K550" i="2"/>
  <c r="J550" i="2"/>
  <c r="I550" i="2"/>
  <c r="H550" i="2"/>
  <c r="K563" i="2"/>
  <c r="J563" i="2"/>
  <c r="I563" i="2"/>
  <c r="H563" i="2"/>
  <c r="K645" i="2"/>
  <c r="J645" i="2"/>
  <c r="I645" i="2"/>
  <c r="H645" i="2"/>
  <c r="G645" i="2" s="1"/>
  <c r="K559" i="2"/>
  <c r="J559" i="2"/>
  <c r="I559" i="2"/>
  <c r="H559" i="2"/>
  <c r="K641" i="2"/>
  <c r="J641" i="2"/>
  <c r="I641" i="2"/>
  <c r="H641" i="2"/>
  <c r="G641" i="2" s="1"/>
  <c r="K574" i="2"/>
  <c r="J574" i="2"/>
  <c r="I574" i="2"/>
  <c r="H574" i="2"/>
  <c r="K635" i="2"/>
  <c r="J635" i="2"/>
  <c r="I635" i="2"/>
  <c r="H635" i="2"/>
  <c r="G635" i="2" s="1"/>
  <c r="K631" i="2"/>
  <c r="J631" i="2"/>
  <c r="I631" i="2"/>
  <c r="H631" i="2"/>
  <c r="G631" i="2" s="1"/>
  <c r="K628" i="2"/>
  <c r="J628" i="2"/>
  <c r="I628" i="2"/>
  <c r="H628" i="2"/>
  <c r="G628" i="2" s="1"/>
  <c r="K625" i="2"/>
  <c r="J625" i="2"/>
  <c r="I625" i="2"/>
  <c r="H625" i="2"/>
  <c r="G625" i="2" s="1"/>
  <c r="K623" i="2"/>
  <c r="J623" i="2"/>
  <c r="I623" i="2"/>
  <c r="H623" i="2"/>
  <c r="G623" i="2" s="1"/>
  <c r="K620" i="2"/>
  <c r="J620" i="2"/>
  <c r="I620" i="2"/>
  <c r="H620" i="2"/>
  <c r="G620" i="2" s="1"/>
  <c r="K617" i="2"/>
  <c r="J617" i="2"/>
  <c r="I617" i="2"/>
  <c r="H617" i="2"/>
  <c r="G617" i="2" s="1"/>
  <c r="K613" i="2"/>
  <c r="J613" i="2"/>
  <c r="I613" i="2"/>
  <c r="H613" i="2"/>
  <c r="G613" i="2" s="1"/>
  <c r="K610" i="2"/>
  <c r="J610" i="2"/>
  <c r="I610" i="2"/>
  <c r="H610" i="2"/>
  <c r="G610" i="2" s="1"/>
  <c r="K608" i="2"/>
  <c r="J608" i="2"/>
  <c r="I608" i="2"/>
  <c r="H608" i="2"/>
  <c r="G608" i="2" s="1"/>
  <c r="K605" i="2"/>
  <c r="J605" i="2"/>
  <c r="I605" i="2"/>
  <c r="H605" i="2"/>
  <c r="G605" i="2" s="1"/>
  <c r="K564" i="2"/>
  <c r="J564" i="2"/>
  <c r="I564" i="2"/>
  <c r="H564" i="2"/>
  <c r="K600" i="2"/>
  <c r="J600" i="2"/>
  <c r="I600" i="2"/>
  <c r="H600" i="2"/>
  <c r="G600" i="2" s="1"/>
  <c r="K597" i="2"/>
  <c r="J597" i="2"/>
  <c r="I597" i="2"/>
  <c r="H597" i="2"/>
  <c r="G597" i="2" s="1"/>
  <c r="K561" i="2"/>
  <c r="J561" i="2"/>
  <c r="I561" i="2"/>
  <c r="H561" i="2"/>
  <c r="K576" i="2"/>
  <c r="J576" i="2"/>
  <c r="I576" i="2"/>
  <c r="H576" i="2"/>
  <c r="K589" i="2"/>
  <c r="J589" i="2"/>
  <c r="I589" i="2"/>
  <c r="H589" i="2"/>
  <c r="G589" i="2" s="1"/>
  <c r="K587" i="2"/>
  <c r="J587" i="2"/>
  <c r="I587" i="2"/>
  <c r="H587" i="2"/>
  <c r="G587" i="2" s="1"/>
  <c r="K585" i="2"/>
  <c r="J585" i="2"/>
  <c r="I585" i="2"/>
  <c r="H585" i="2"/>
  <c r="G585" i="2" s="1"/>
  <c r="K541" i="2"/>
  <c r="J541" i="2"/>
  <c r="I541" i="2"/>
  <c r="H541" i="2"/>
  <c r="G541" i="2" s="1"/>
  <c r="K538" i="2"/>
  <c r="J538" i="2"/>
  <c r="I538" i="2"/>
  <c r="H538" i="2"/>
  <c r="G538" i="2" s="1"/>
  <c r="K534" i="2"/>
  <c r="J534" i="2"/>
  <c r="I534" i="2"/>
  <c r="H534" i="2"/>
  <c r="G534" i="2" s="1"/>
  <c r="K531" i="2"/>
  <c r="J531" i="2"/>
  <c r="I531" i="2"/>
  <c r="H531" i="2"/>
  <c r="G531" i="2" s="1"/>
  <c r="K444" i="2"/>
  <c r="J444" i="2"/>
  <c r="I444" i="2"/>
  <c r="H444" i="2"/>
  <c r="K526" i="2"/>
  <c r="J526" i="2"/>
  <c r="I526" i="2"/>
  <c r="H526" i="2"/>
  <c r="G526" i="2" s="1"/>
  <c r="K417" i="2"/>
  <c r="J417" i="2"/>
  <c r="I417" i="2"/>
  <c r="H417" i="2"/>
  <c r="K519" i="2"/>
  <c r="J519" i="2"/>
  <c r="I519" i="2"/>
  <c r="H519" i="2"/>
  <c r="G519" i="2" s="1"/>
  <c r="K515" i="2"/>
  <c r="J515" i="2"/>
  <c r="I515" i="2"/>
  <c r="H515" i="2"/>
  <c r="G515" i="2" s="1"/>
  <c r="K513" i="2"/>
  <c r="J513" i="2"/>
  <c r="I513" i="2"/>
  <c r="H513" i="2"/>
  <c r="G513" i="2" s="1"/>
  <c r="K510" i="2"/>
  <c r="J510" i="2"/>
  <c r="I510" i="2"/>
  <c r="H510" i="2"/>
  <c r="G510" i="2" s="1"/>
  <c r="K507" i="2"/>
  <c r="J507" i="2"/>
  <c r="I507" i="2"/>
  <c r="H507" i="2"/>
  <c r="G507" i="2" s="1"/>
  <c r="K421" i="2"/>
  <c r="J421" i="2"/>
  <c r="I421" i="2"/>
  <c r="H421" i="2"/>
  <c r="K505" i="2"/>
  <c r="J505" i="2"/>
  <c r="I505" i="2"/>
  <c r="H505" i="2"/>
  <c r="G505" i="2" s="1"/>
  <c r="K502" i="2"/>
  <c r="J502" i="2"/>
  <c r="I502" i="2"/>
  <c r="H502" i="2"/>
  <c r="G502" i="2" s="1"/>
  <c r="K499" i="2"/>
  <c r="J499" i="2"/>
  <c r="I499" i="2"/>
  <c r="H499" i="2"/>
  <c r="G499" i="2" s="1"/>
  <c r="K440" i="2"/>
  <c r="J440" i="2"/>
  <c r="I440" i="2"/>
  <c r="H440" i="2"/>
  <c r="K424" i="2"/>
  <c r="J424" i="2"/>
  <c r="I424" i="2"/>
  <c r="H424" i="2"/>
  <c r="K451" i="2"/>
  <c r="J451" i="2"/>
  <c r="I451" i="2"/>
  <c r="H451" i="2"/>
  <c r="K489" i="2"/>
  <c r="J489" i="2"/>
  <c r="I489" i="2"/>
  <c r="H489" i="2"/>
  <c r="G489" i="2" s="1"/>
  <c r="K487" i="2"/>
  <c r="J487" i="2"/>
  <c r="I487" i="2"/>
  <c r="H487" i="2"/>
  <c r="G487" i="2" s="1"/>
  <c r="K484" i="2"/>
  <c r="J484" i="2"/>
  <c r="I484" i="2"/>
  <c r="H484" i="2"/>
  <c r="G484" i="2" s="1"/>
  <c r="K449" i="2"/>
  <c r="J449" i="2"/>
  <c r="I449" i="2"/>
  <c r="H449" i="2"/>
  <c r="K422" i="2"/>
  <c r="J422" i="2"/>
  <c r="I422" i="2"/>
  <c r="H422" i="2"/>
  <c r="K478" i="2"/>
  <c r="J478" i="2"/>
  <c r="I478" i="2"/>
  <c r="H478" i="2"/>
  <c r="G478" i="2" s="1"/>
  <c r="K475" i="2"/>
  <c r="J475" i="2"/>
  <c r="I475" i="2"/>
  <c r="H475" i="2"/>
  <c r="G475" i="2" s="1"/>
  <c r="K472" i="2"/>
  <c r="J472" i="2"/>
  <c r="I472" i="2"/>
  <c r="H472" i="2"/>
  <c r="G472" i="2" s="1"/>
  <c r="K419" i="2"/>
  <c r="J419" i="2"/>
  <c r="I419" i="2"/>
  <c r="H419" i="2"/>
  <c r="K468" i="2"/>
  <c r="J468" i="2"/>
  <c r="I468" i="2"/>
  <c r="H468" i="2"/>
  <c r="G468" i="2" s="1"/>
  <c r="K432" i="2"/>
  <c r="J432" i="2"/>
  <c r="I432" i="2"/>
  <c r="H432" i="2"/>
  <c r="K463" i="2"/>
  <c r="J463" i="2"/>
  <c r="I463" i="2"/>
  <c r="H463" i="2"/>
  <c r="G463" i="2" s="1"/>
  <c r="K414" i="2"/>
  <c r="J414" i="2"/>
  <c r="I414" i="2"/>
  <c r="H414" i="2"/>
  <c r="K457" i="2"/>
  <c r="J457" i="2"/>
  <c r="I457" i="2"/>
  <c r="H457" i="2"/>
  <c r="G457" i="2" s="1"/>
  <c r="K438" i="2"/>
  <c r="J438" i="2"/>
  <c r="I438" i="2"/>
  <c r="H438" i="2"/>
  <c r="K405" i="2"/>
  <c r="J405" i="2"/>
  <c r="I405" i="2"/>
  <c r="H405" i="2"/>
  <c r="G405" i="2" s="1"/>
  <c r="K402" i="2"/>
  <c r="J402" i="2"/>
  <c r="I402" i="2"/>
  <c r="H402" i="2"/>
  <c r="G402" i="2" s="1"/>
  <c r="K399" i="2"/>
  <c r="J399" i="2"/>
  <c r="I399" i="2"/>
  <c r="H399" i="2"/>
  <c r="G399" i="2" s="1"/>
  <c r="K308" i="2"/>
  <c r="J308" i="2"/>
  <c r="I308" i="2"/>
  <c r="H308" i="2"/>
  <c r="K395" i="2"/>
  <c r="J395" i="2"/>
  <c r="I395" i="2"/>
  <c r="H395" i="2"/>
  <c r="G395" i="2" s="1"/>
  <c r="K391" i="2"/>
  <c r="J391" i="2"/>
  <c r="I391" i="2"/>
  <c r="H391" i="2"/>
  <c r="G391" i="2" s="1"/>
  <c r="K388" i="2"/>
  <c r="J388" i="2"/>
  <c r="I388" i="2"/>
  <c r="H388" i="2"/>
  <c r="G388" i="2" s="1"/>
  <c r="K384" i="2"/>
  <c r="J384" i="2"/>
  <c r="I384" i="2"/>
  <c r="H384" i="2"/>
  <c r="G384" i="2" s="1"/>
  <c r="K380" i="2"/>
  <c r="J380" i="2"/>
  <c r="I380" i="2"/>
  <c r="H380" i="2"/>
  <c r="G380" i="2" s="1"/>
  <c r="K378" i="2"/>
  <c r="J378" i="2"/>
  <c r="I378" i="2"/>
  <c r="H378" i="2"/>
  <c r="G378" i="2" s="1"/>
  <c r="K282" i="2"/>
  <c r="J282" i="2"/>
  <c r="I282" i="2"/>
  <c r="H282" i="2"/>
  <c r="K299" i="2"/>
  <c r="J299" i="2"/>
  <c r="I299" i="2"/>
  <c r="H299" i="2"/>
  <c r="K371" i="2"/>
  <c r="J371" i="2"/>
  <c r="I371" i="2"/>
  <c r="H371" i="2"/>
  <c r="G371" i="2" s="1"/>
  <c r="K367" i="2"/>
  <c r="J367" i="2"/>
  <c r="I367" i="2"/>
  <c r="H367" i="2"/>
  <c r="G367" i="2" s="1"/>
  <c r="K364" i="2"/>
  <c r="J364" i="2"/>
  <c r="I364" i="2"/>
  <c r="H364" i="2"/>
  <c r="G364" i="2" s="1"/>
  <c r="K361" i="2"/>
  <c r="J361" i="2"/>
  <c r="I361" i="2"/>
  <c r="H361" i="2"/>
  <c r="G361" i="2" s="1"/>
  <c r="K357" i="2"/>
  <c r="J357" i="2"/>
  <c r="I357" i="2"/>
  <c r="H357" i="2"/>
  <c r="G357" i="2" s="1"/>
  <c r="K355" i="2"/>
  <c r="J355" i="2"/>
  <c r="I355" i="2"/>
  <c r="H355" i="2"/>
  <c r="G355" i="2" s="1"/>
  <c r="K284" i="2"/>
  <c r="J284" i="2"/>
  <c r="I284" i="2"/>
  <c r="H284" i="2"/>
  <c r="K289" i="2"/>
  <c r="J289" i="2"/>
  <c r="I289" i="2"/>
  <c r="H289" i="2"/>
  <c r="K276" i="2"/>
  <c r="J276" i="2"/>
  <c r="I276" i="2"/>
  <c r="H276" i="2"/>
  <c r="K345" i="2"/>
  <c r="J345" i="2"/>
  <c r="I345" i="2"/>
  <c r="H345" i="2"/>
  <c r="G345" i="2" s="1"/>
  <c r="K342" i="2"/>
  <c r="J342" i="2"/>
  <c r="I342" i="2"/>
  <c r="H342" i="2"/>
  <c r="G342" i="2" s="1"/>
  <c r="K340" i="2"/>
  <c r="J340" i="2"/>
  <c r="I340" i="2"/>
  <c r="H340" i="2"/>
  <c r="G340" i="2" s="1"/>
  <c r="K338" i="2"/>
  <c r="J338" i="2"/>
  <c r="I338" i="2"/>
  <c r="H338" i="2"/>
  <c r="G338" i="2" s="1"/>
  <c r="K334" i="2"/>
  <c r="J334" i="2"/>
  <c r="I334" i="2"/>
  <c r="H334" i="2"/>
  <c r="G334" i="2" s="1"/>
  <c r="K274" i="2"/>
  <c r="J274" i="2"/>
  <c r="I274" i="2"/>
  <c r="H274" i="2"/>
  <c r="K330" i="2"/>
  <c r="J330" i="2"/>
  <c r="I330" i="2"/>
  <c r="H330" i="2"/>
  <c r="G330" i="2" s="1"/>
  <c r="K312" i="2"/>
  <c r="J312" i="2"/>
  <c r="I312" i="2"/>
  <c r="H312" i="2"/>
  <c r="K326" i="2"/>
  <c r="J326" i="2"/>
  <c r="I326" i="2"/>
  <c r="H326" i="2"/>
  <c r="G326" i="2" s="1"/>
  <c r="K323" i="2"/>
  <c r="J323" i="2"/>
  <c r="I323" i="2"/>
  <c r="H323" i="2"/>
  <c r="G323" i="2" s="1"/>
  <c r="K320" i="2"/>
  <c r="J320" i="2"/>
  <c r="I320" i="2"/>
  <c r="H320" i="2"/>
  <c r="G320" i="2" s="1"/>
  <c r="K302" i="2"/>
  <c r="J302" i="2"/>
  <c r="I302" i="2"/>
  <c r="H302" i="2"/>
  <c r="K316" i="2"/>
  <c r="J316" i="2"/>
  <c r="I316" i="2"/>
  <c r="H316" i="2"/>
  <c r="G316" i="2" s="1"/>
  <c r="K269" i="2"/>
  <c r="J269" i="2"/>
  <c r="I269" i="2"/>
  <c r="H269" i="2"/>
  <c r="G269" i="2" s="1"/>
  <c r="K266" i="2"/>
  <c r="J266" i="2"/>
  <c r="I266" i="2"/>
  <c r="H266" i="2"/>
  <c r="G266" i="2" s="1"/>
  <c r="K137" i="2"/>
  <c r="J137" i="2"/>
  <c r="I137" i="2"/>
  <c r="H137" i="2"/>
  <c r="K260" i="2"/>
  <c r="J260" i="2"/>
  <c r="I260" i="2"/>
  <c r="H260" i="2"/>
  <c r="G260" i="2" s="1"/>
  <c r="K2095" i="2"/>
  <c r="J2095" i="2"/>
  <c r="I2095" i="2"/>
  <c r="H2095" i="2"/>
  <c r="K2116" i="2"/>
  <c r="J2116" i="2"/>
  <c r="I2116" i="2"/>
  <c r="H2116" i="2"/>
  <c r="K2060" i="2"/>
  <c r="J2060" i="2"/>
  <c r="I2060" i="2"/>
  <c r="H2060" i="2"/>
  <c r="K2112" i="2"/>
  <c r="J2112" i="2"/>
  <c r="I2112" i="2"/>
  <c r="H2112" i="2"/>
  <c r="K1892" i="2"/>
  <c r="J1892" i="2"/>
  <c r="I1892" i="2"/>
  <c r="H1892" i="2"/>
  <c r="K1895" i="2"/>
  <c r="J1895" i="2"/>
  <c r="I1895" i="2"/>
  <c r="H1895" i="2"/>
  <c r="K1902" i="2"/>
  <c r="J1902" i="2"/>
  <c r="I1902" i="2"/>
  <c r="H1902" i="2"/>
  <c r="K1894" i="2"/>
  <c r="J1894" i="2"/>
  <c r="I1894" i="2"/>
  <c r="H1894" i="2"/>
  <c r="G1894" i="2" s="1"/>
  <c r="K1981" i="2"/>
  <c r="J1981" i="2"/>
  <c r="I1981" i="2"/>
  <c r="H1981" i="2"/>
  <c r="G1981" i="2" s="1"/>
  <c r="K1802" i="2"/>
  <c r="J1802" i="2"/>
  <c r="I1802" i="2"/>
  <c r="H1802" i="2"/>
  <c r="K1872" i="2"/>
  <c r="J1872" i="2"/>
  <c r="I1872" i="2"/>
  <c r="H1872" i="2"/>
  <c r="G1872" i="2" s="1"/>
  <c r="K1859" i="2"/>
  <c r="J1859" i="2"/>
  <c r="I1859" i="2"/>
  <c r="H1859" i="2"/>
  <c r="G1859" i="2" s="1"/>
  <c r="K1782" i="2"/>
  <c r="J1782" i="2"/>
  <c r="I1782" i="2"/>
  <c r="H1782" i="2"/>
  <c r="K1805" i="2"/>
  <c r="J1805" i="2"/>
  <c r="I1805" i="2"/>
  <c r="H1805" i="2"/>
  <c r="K1634" i="2"/>
  <c r="J1634" i="2"/>
  <c r="I1634" i="2"/>
  <c r="H1634" i="2"/>
  <c r="K1740" i="2"/>
  <c r="J1740" i="2"/>
  <c r="I1740" i="2"/>
  <c r="H1740" i="2"/>
  <c r="G1740" i="2" s="1"/>
  <c r="K1636" i="2"/>
  <c r="J1636" i="2"/>
  <c r="I1636" i="2"/>
  <c r="H1636" i="2"/>
  <c r="K1718" i="2"/>
  <c r="J1718" i="2"/>
  <c r="I1718" i="2"/>
  <c r="H1718" i="2"/>
  <c r="G1718" i="2" s="1"/>
  <c r="K1665" i="2"/>
  <c r="J1665" i="2"/>
  <c r="I1665" i="2"/>
  <c r="H1665" i="2"/>
  <c r="K1559" i="2"/>
  <c r="J1559" i="2"/>
  <c r="I1559" i="2"/>
  <c r="H1559" i="2"/>
  <c r="K1596" i="2"/>
  <c r="J1596" i="2"/>
  <c r="I1596" i="2"/>
  <c r="H1596" i="2"/>
  <c r="G1596" i="2" s="1"/>
  <c r="K1495" i="2"/>
  <c r="J1495" i="2"/>
  <c r="I1495" i="2"/>
  <c r="H1495" i="2"/>
  <c r="K1572" i="2"/>
  <c r="J1572" i="2"/>
  <c r="I1572" i="2"/>
  <c r="H1572" i="2"/>
  <c r="G1572" i="2" s="1"/>
  <c r="K1510" i="2"/>
  <c r="J1510" i="2"/>
  <c r="I1510" i="2"/>
  <c r="H1510" i="2"/>
  <c r="K1478" i="2"/>
  <c r="J1478" i="2"/>
  <c r="I1478" i="2"/>
  <c r="H1478" i="2"/>
  <c r="G1478" i="2" s="1"/>
  <c r="K1460" i="2"/>
  <c r="J1460" i="2"/>
  <c r="I1460" i="2"/>
  <c r="H1460" i="2"/>
  <c r="G1460" i="2" s="1"/>
  <c r="K1426" i="2"/>
  <c r="J1426" i="2"/>
  <c r="I1426" i="2"/>
  <c r="H1426" i="2"/>
  <c r="K1383" i="2"/>
  <c r="J1383" i="2"/>
  <c r="I1383" i="2"/>
  <c r="H1383" i="2"/>
  <c r="K1355" i="2"/>
  <c r="J1355" i="2"/>
  <c r="I1355" i="2"/>
  <c r="H1355" i="2"/>
  <c r="K1342" i="2"/>
  <c r="J1342" i="2"/>
  <c r="I1342" i="2"/>
  <c r="H1342" i="2"/>
  <c r="G1342" i="2" s="1"/>
  <c r="K1273" i="2"/>
  <c r="J1273" i="2"/>
  <c r="I1273" i="2"/>
  <c r="H1273" i="2"/>
  <c r="K1319" i="2"/>
  <c r="J1319" i="2"/>
  <c r="I1319" i="2"/>
  <c r="H1319" i="2"/>
  <c r="G1319" i="2" s="1"/>
  <c r="K1309" i="2"/>
  <c r="J1309" i="2"/>
  <c r="I1309" i="2"/>
  <c r="H1309" i="2"/>
  <c r="G1309" i="2" s="1"/>
  <c r="K1261" i="2"/>
  <c r="J1261" i="2"/>
  <c r="I1261" i="2"/>
  <c r="H1261" i="2"/>
  <c r="K1199" i="2"/>
  <c r="J1199" i="2"/>
  <c r="I1199" i="2"/>
  <c r="H1199" i="2"/>
  <c r="G1199" i="2" s="1"/>
  <c r="K1101" i="2"/>
  <c r="J1101" i="2"/>
  <c r="I1101" i="2"/>
  <c r="H1101" i="2"/>
  <c r="K1119" i="2"/>
  <c r="J1119" i="2"/>
  <c r="I1119" i="2"/>
  <c r="H1119" i="2"/>
  <c r="K1160" i="2"/>
  <c r="J1160" i="2"/>
  <c r="I1160" i="2"/>
  <c r="H1160" i="2"/>
  <c r="G1160" i="2" s="1"/>
  <c r="K1152" i="2"/>
  <c r="J1152" i="2"/>
  <c r="I1152" i="2"/>
  <c r="H1152" i="2"/>
  <c r="G1152" i="2" s="1"/>
  <c r="K1132" i="2"/>
  <c r="J1132" i="2"/>
  <c r="I1132" i="2"/>
  <c r="H1132" i="2"/>
  <c r="K1080" i="2"/>
  <c r="J1080" i="2"/>
  <c r="I1080" i="2"/>
  <c r="H1080" i="2"/>
  <c r="G1080" i="2" s="1"/>
  <c r="K1068" i="2"/>
  <c r="J1068" i="2"/>
  <c r="I1068" i="2"/>
  <c r="H1068" i="2"/>
  <c r="G1068" i="2" s="1"/>
  <c r="K996" i="2"/>
  <c r="J996" i="2"/>
  <c r="I996" i="2"/>
  <c r="H996" i="2"/>
  <c r="K1062" i="2"/>
  <c r="J1062" i="2"/>
  <c r="I1062" i="2"/>
  <c r="H1062" i="2"/>
  <c r="G1062" i="2" s="1"/>
  <c r="K1059" i="2"/>
  <c r="J1059" i="2"/>
  <c r="I1059" i="2"/>
  <c r="H1059" i="2"/>
  <c r="G1059" i="2" s="1"/>
  <c r="K1056" i="2"/>
  <c r="J1056" i="2"/>
  <c r="I1056" i="2"/>
  <c r="H1056" i="2"/>
  <c r="G1056" i="2" s="1"/>
  <c r="K1054" i="2"/>
  <c r="J1054" i="2"/>
  <c r="I1054" i="2"/>
  <c r="H1054" i="2"/>
  <c r="G1054" i="2" s="1"/>
  <c r="K967" i="2"/>
  <c r="J967" i="2"/>
  <c r="I967" i="2"/>
  <c r="H967" i="2"/>
  <c r="K994" i="2"/>
  <c r="J994" i="2"/>
  <c r="I994" i="2"/>
  <c r="H994" i="2"/>
  <c r="K1050" i="2"/>
  <c r="J1050" i="2"/>
  <c r="I1050" i="2"/>
  <c r="H1050" i="2"/>
  <c r="G1050" i="2" s="1"/>
  <c r="K1046" i="2"/>
  <c r="J1046" i="2"/>
  <c r="I1046" i="2"/>
  <c r="H1046" i="2"/>
  <c r="G1046" i="2" s="1"/>
  <c r="K1043" i="2"/>
  <c r="J1043" i="2"/>
  <c r="I1043" i="2"/>
  <c r="H1043" i="2"/>
  <c r="G1043" i="2" s="1"/>
  <c r="K1041" i="2"/>
  <c r="J1041" i="2"/>
  <c r="I1041" i="2"/>
  <c r="H1041" i="2"/>
  <c r="G1041" i="2" s="1"/>
  <c r="K1037" i="2"/>
  <c r="J1037" i="2"/>
  <c r="I1037" i="2"/>
  <c r="H1037" i="2"/>
  <c r="G1037" i="2" s="1"/>
  <c r="K1035" i="2"/>
  <c r="J1035" i="2"/>
  <c r="I1035" i="2"/>
  <c r="H1035" i="2"/>
  <c r="G1035" i="2" s="1"/>
  <c r="K957" i="2"/>
  <c r="J957" i="2"/>
  <c r="I957" i="2"/>
  <c r="H957" i="2"/>
  <c r="K984" i="2"/>
  <c r="J984" i="2"/>
  <c r="I984" i="2"/>
  <c r="H984" i="2"/>
  <c r="K951" i="2"/>
  <c r="J951" i="2"/>
  <c r="I951" i="2"/>
  <c r="H951" i="2"/>
  <c r="K1025" i="2"/>
  <c r="J1025" i="2"/>
  <c r="I1025" i="2"/>
  <c r="H1025" i="2"/>
  <c r="G1025" i="2" s="1"/>
  <c r="K1022" i="2"/>
  <c r="J1022" i="2"/>
  <c r="I1022" i="2"/>
  <c r="H1022" i="2"/>
  <c r="G1022" i="2" s="1"/>
  <c r="K1020" i="2"/>
  <c r="J1020" i="2"/>
  <c r="I1020" i="2"/>
  <c r="H1020" i="2"/>
  <c r="G1020" i="2" s="1"/>
  <c r="K970" i="2"/>
  <c r="J970" i="2"/>
  <c r="I970" i="2"/>
  <c r="H970" i="2"/>
  <c r="K1014" i="2"/>
  <c r="J1014" i="2"/>
  <c r="I1014" i="2"/>
  <c r="H1014" i="2"/>
  <c r="G1014" i="2" s="1"/>
  <c r="K948" i="2"/>
  <c r="J948" i="2"/>
  <c r="I948" i="2"/>
  <c r="H948" i="2"/>
  <c r="G948" i="2" s="1"/>
  <c r="K982" i="2"/>
  <c r="J982" i="2"/>
  <c r="I982" i="2"/>
  <c r="H982" i="2"/>
  <c r="K956" i="2"/>
  <c r="J956" i="2"/>
  <c r="I956" i="2"/>
  <c r="H956" i="2"/>
  <c r="K1008" i="2"/>
  <c r="J1008" i="2"/>
  <c r="I1008" i="2"/>
  <c r="H1008" i="2"/>
  <c r="G1008" i="2" s="1"/>
  <c r="K1005" i="2"/>
  <c r="J1005" i="2"/>
  <c r="I1005" i="2"/>
  <c r="H1005" i="2"/>
  <c r="G1005" i="2" s="1"/>
  <c r="K1002" i="2"/>
  <c r="J1002" i="2"/>
  <c r="I1002" i="2"/>
  <c r="H1002" i="2"/>
  <c r="G1002" i="2" s="1"/>
  <c r="K974" i="2"/>
  <c r="J974" i="2"/>
  <c r="I974" i="2"/>
  <c r="H974" i="2"/>
  <c r="K998" i="2"/>
  <c r="J998" i="2"/>
  <c r="I998" i="2"/>
  <c r="H998" i="2"/>
  <c r="G998" i="2" s="1"/>
  <c r="K945" i="2"/>
  <c r="J945" i="2"/>
  <c r="I945" i="2"/>
  <c r="H945" i="2"/>
  <c r="G945" i="2" s="1"/>
  <c r="K942" i="2"/>
  <c r="J942" i="2"/>
  <c r="I942" i="2"/>
  <c r="H942" i="2"/>
  <c r="G942" i="2" s="1"/>
  <c r="K812" i="2"/>
  <c r="J812" i="2"/>
  <c r="I812" i="2"/>
  <c r="H812" i="2"/>
  <c r="K936" i="2"/>
  <c r="J936" i="2"/>
  <c r="I936" i="2"/>
  <c r="H936" i="2"/>
  <c r="G936" i="2" s="1"/>
  <c r="K933" i="2"/>
  <c r="J933" i="2"/>
  <c r="I933" i="2"/>
  <c r="H933" i="2"/>
  <c r="G933" i="2" s="1"/>
  <c r="K930" i="2"/>
  <c r="J930" i="2"/>
  <c r="I930" i="2"/>
  <c r="H930" i="2"/>
  <c r="G930" i="2" s="1"/>
  <c r="K928" i="2"/>
  <c r="J928" i="2"/>
  <c r="I928" i="2"/>
  <c r="H928" i="2"/>
  <c r="G928" i="2" s="1"/>
  <c r="K924" i="2"/>
  <c r="J924" i="2"/>
  <c r="I924" i="2"/>
  <c r="H924" i="2"/>
  <c r="G924" i="2" s="1"/>
  <c r="K920" i="2"/>
  <c r="J920" i="2"/>
  <c r="I920" i="2"/>
  <c r="H920" i="2"/>
  <c r="G920" i="2" s="1"/>
  <c r="K835" i="2"/>
  <c r="J835" i="2"/>
  <c r="I835" i="2"/>
  <c r="H835" i="2"/>
  <c r="K915" i="2"/>
  <c r="J915" i="2"/>
  <c r="I915" i="2"/>
  <c r="H915" i="2"/>
  <c r="G915" i="2" s="1"/>
  <c r="K819" i="2"/>
  <c r="J819" i="2"/>
  <c r="I819" i="2"/>
  <c r="H819" i="2"/>
  <c r="K913" i="2"/>
  <c r="J913" i="2"/>
  <c r="I913" i="2"/>
  <c r="H913" i="2"/>
  <c r="G913" i="2" s="1"/>
  <c r="K909" i="2"/>
  <c r="J909" i="2"/>
  <c r="I909" i="2"/>
  <c r="H909" i="2"/>
  <c r="G909" i="2" s="1"/>
  <c r="K829" i="2"/>
  <c r="J829" i="2"/>
  <c r="I829" i="2"/>
  <c r="H829" i="2"/>
  <c r="K903" i="2"/>
  <c r="J903" i="2"/>
  <c r="I903" i="2"/>
  <c r="H903" i="2"/>
  <c r="G903" i="2" s="1"/>
  <c r="K821" i="2"/>
  <c r="J821" i="2"/>
  <c r="I821" i="2"/>
  <c r="H821" i="2"/>
  <c r="K818" i="2"/>
  <c r="J818" i="2"/>
  <c r="I818" i="2"/>
  <c r="H818" i="2"/>
  <c r="K896" i="2"/>
  <c r="J896" i="2"/>
  <c r="I896" i="2"/>
  <c r="H896" i="2"/>
  <c r="G896" i="2" s="1"/>
  <c r="K847" i="2"/>
  <c r="J847" i="2"/>
  <c r="I847" i="2"/>
  <c r="H847" i="2"/>
  <c r="K890" i="2"/>
  <c r="J890" i="2"/>
  <c r="I890" i="2"/>
  <c r="H890" i="2"/>
  <c r="G890" i="2" s="1"/>
  <c r="K886" i="2"/>
  <c r="J886" i="2"/>
  <c r="I886" i="2"/>
  <c r="H886" i="2"/>
  <c r="G886" i="2" s="1"/>
  <c r="K822" i="2"/>
  <c r="J822" i="2"/>
  <c r="I822" i="2"/>
  <c r="H822" i="2"/>
  <c r="K826" i="2"/>
  <c r="J826" i="2"/>
  <c r="I826" i="2"/>
  <c r="H826" i="2"/>
  <c r="K879" i="2"/>
  <c r="J879" i="2"/>
  <c r="I879" i="2"/>
  <c r="H879" i="2"/>
  <c r="G879" i="2" s="1"/>
  <c r="K855" i="2"/>
  <c r="J855" i="2"/>
  <c r="I855" i="2"/>
  <c r="H855" i="2"/>
  <c r="K876" i="2"/>
  <c r="J876" i="2"/>
  <c r="I876" i="2"/>
  <c r="H876" i="2"/>
  <c r="G876" i="2" s="1"/>
  <c r="K845" i="2"/>
  <c r="J845" i="2"/>
  <c r="I845" i="2"/>
  <c r="H845" i="2"/>
  <c r="K872" i="2"/>
  <c r="J872" i="2"/>
  <c r="I872" i="2"/>
  <c r="H872" i="2"/>
  <c r="G872" i="2" s="1"/>
  <c r="K870" i="2"/>
  <c r="J870" i="2"/>
  <c r="I870" i="2"/>
  <c r="H870" i="2"/>
  <c r="G870" i="2" s="1"/>
  <c r="K867" i="2"/>
  <c r="J867" i="2"/>
  <c r="I867" i="2"/>
  <c r="H867" i="2"/>
  <c r="G867" i="2" s="1"/>
  <c r="K832" i="2"/>
  <c r="J832" i="2"/>
  <c r="I832" i="2"/>
  <c r="H832" i="2"/>
  <c r="K825" i="2"/>
  <c r="J825" i="2"/>
  <c r="I825" i="2"/>
  <c r="H825" i="2"/>
  <c r="K858" i="2"/>
  <c r="J858" i="2"/>
  <c r="I858" i="2"/>
  <c r="H858" i="2"/>
  <c r="G858" i="2" s="1"/>
  <c r="K690" i="2"/>
  <c r="J690" i="2"/>
  <c r="I690" i="2"/>
  <c r="H690" i="2"/>
  <c r="K806" i="2"/>
  <c r="J806" i="2"/>
  <c r="I806" i="2"/>
  <c r="H806" i="2"/>
  <c r="G806" i="2" s="1"/>
  <c r="K803" i="2"/>
  <c r="J803" i="2"/>
  <c r="I803" i="2"/>
  <c r="H803" i="2"/>
  <c r="G803" i="2" s="1"/>
  <c r="K801" i="2"/>
  <c r="J801" i="2"/>
  <c r="I801" i="2"/>
  <c r="H801" i="2"/>
  <c r="G801" i="2" s="1"/>
  <c r="K797" i="2"/>
  <c r="J797" i="2"/>
  <c r="I797" i="2"/>
  <c r="H797" i="2"/>
  <c r="G797" i="2" s="1"/>
  <c r="K793" i="2"/>
  <c r="J793" i="2"/>
  <c r="I793" i="2"/>
  <c r="H793" i="2"/>
  <c r="G793" i="2" s="1"/>
  <c r="K790" i="2"/>
  <c r="J790" i="2"/>
  <c r="I790" i="2"/>
  <c r="H790" i="2"/>
  <c r="G790" i="2" s="1"/>
  <c r="K786" i="2"/>
  <c r="J786" i="2"/>
  <c r="I786" i="2"/>
  <c r="H786" i="2"/>
  <c r="G786" i="2" s="1"/>
  <c r="K683" i="2"/>
  <c r="J683" i="2"/>
  <c r="I683" i="2"/>
  <c r="H683" i="2"/>
  <c r="K702" i="2"/>
  <c r="J702" i="2"/>
  <c r="I702" i="2"/>
  <c r="H702" i="2"/>
  <c r="K778" i="2"/>
  <c r="J778" i="2"/>
  <c r="I778" i="2"/>
  <c r="H778" i="2"/>
  <c r="G778" i="2" s="1"/>
  <c r="K774" i="2"/>
  <c r="J774" i="2"/>
  <c r="I774" i="2"/>
  <c r="H774" i="2"/>
  <c r="G774" i="2" s="1"/>
  <c r="K771" i="2"/>
  <c r="J771" i="2"/>
  <c r="I771" i="2"/>
  <c r="H771" i="2"/>
  <c r="G771" i="2" s="1"/>
  <c r="K703" i="2"/>
  <c r="J703" i="2"/>
  <c r="I703" i="2"/>
  <c r="H703" i="2"/>
  <c r="K765" i="2"/>
  <c r="J765" i="2"/>
  <c r="I765" i="2"/>
  <c r="H765" i="2"/>
  <c r="G765" i="2" s="1"/>
  <c r="K761" i="2"/>
  <c r="J761" i="2"/>
  <c r="I761" i="2"/>
  <c r="H761" i="2"/>
  <c r="G761" i="2" s="1"/>
  <c r="K758" i="2"/>
  <c r="J758" i="2"/>
  <c r="I758" i="2"/>
  <c r="H758" i="2"/>
  <c r="G758" i="2" s="1"/>
  <c r="K754" i="2"/>
  <c r="J754" i="2"/>
  <c r="I754" i="2"/>
  <c r="H754" i="2"/>
  <c r="G754" i="2" s="1"/>
  <c r="K752" i="2"/>
  <c r="J752" i="2"/>
  <c r="I752" i="2"/>
  <c r="H752" i="2"/>
  <c r="G752" i="2" s="1"/>
  <c r="K700" i="2"/>
  <c r="J700" i="2"/>
  <c r="I700" i="2"/>
  <c r="H700" i="2"/>
  <c r="K747" i="2"/>
  <c r="J747" i="2"/>
  <c r="I747" i="2"/>
  <c r="H747" i="2"/>
  <c r="G747" i="2" s="1"/>
  <c r="K698" i="2"/>
  <c r="J698" i="2"/>
  <c r="I698" i="2"/>
  <c r="H698" i="2"/>
  <c r="K742" i="2"/>
  <c r="J742" i="2"/>
  <c r="I742" i="2"/>
  <c r="H742" i="2"/>
  <c r="G742" i="2" s="1"/>
  <c r="K695" i="2"/>
  <c r="J695" i="2"/>
  <c r="I695" i="2"/>
  <c r="H695" i="2"/>
  <c r="K738" i="2"/>
  <c r="J738" i="2"/>
  <c r="I738" i="2"/>
  <c r="H738" i="2"/>
  <c r="G738" i="2" s="1"/>
  <c r="K694" i="2"/>
  <c r="J694" i="2"/>
  <c r="I694" i="2"/>
  <c r="H694" i="2"/>
  <c r="K733" i="2"/>
  <c r="J733" i="2"/>
  <c r="I733" i="2"/>
  <c r="H733" i="2"/>
  <c r="G733" i="2" s="1"/>
  <c r="K730" i="2"/>
  <c r="J730" i="2"/>
  <c r="I730" i="2"/>
  <c r="H730" i="2"/>
  <c r="G730" i="2" s="1"/>
  <c r="K696" i="2"/>
  <c r="J696" i="2"/>
  <c r="I696" i="2"/>
  <c r="H696" i="2"/>
  <c r="K686" i="2"/>
  <c r="J686" i="2"/>
  <c r="I686" i="2"/>
  <c r="H686" i="2"/>
  <c r="K720" i="2"/>
  <c r="J720" i="2"/>
  <c r="I720" i="2"/>
  <c r="H720" i="2"/>
  <c r="G720" i="2" s="1"/>
  <c r="K718" i="2"/>
  <c r="J718" i="2"/>
  <c r="I718" i="2"/>
  <c r="H718" i="2"/>
  <c r="G718" i="2" s="1"/>
  <c r="K716" i="2"/>
  <c r="J716" i="2"/>
  <c r="I716" i="2"/>
  <c r="H716" i="2"/>
  <c r="G716" i="2" s="1"/>
  <c r="K676" i="2"/>
  <c r="J676" i="2"/>
  <c r="I676" i="2"/>
  <c r="H676" i="2"/>
  <c r="G676" i="2" s="1"/>
  <c r="K673" i="2"/>
  <c r="J673" i="2"/>
  <c r="I673" i="2"/>
  <c r="H673" i="2"/>
  <c r="G673" i="2" s="1"/>
  <c r="K575" i="2"/>
  <c r="J575" i="2"/>
  <c r="I575" i="2"/>
  <c r="H575" i="2"/>
  <c r="K667" i="2"/>
  <c r="J667" i="2"/>
  <c r="I667" i="2"/>
  <c r="H667" i="2"/>
  <c r="G667" i="2" s="1"/>
  <c r="K663" i="2"/>
  <c r="J663" i="2"/>
  <c r="I663" i="2"/>
  <c r="H663" i="2"/>
  <c r="G663" i="2" s="1"/>
  <c r="K660" i="2"/>
  <c r="J660" i="2"/>
  <c r="I660" i="2"/>
  <c r="H660" i="2"/>
  <c r="G660" i="2" s="1"/>
  <c r="K549" i="2"/>
  <c r="J549" i="2"/>
  <c r="I549" i="2"/>
  <c r="H549" i="2"/>
  <c r="K654" i="2"/>
  <c r="J654" i="2"/>
  <c r="I654" i="2"/>
  <c r="H654" i="2"/>
  <c r="G654" i="2" s="1"/>
  <c r="K650" i="2"/>
  <c r="J650" i="2"/>
  <c r="I650" i="2"/>
  <c r="H650" i="2"/>
  <c r="G650" i="2" s="1"/>
  <c r="K648" i="2"/>
  <c r="J648" i="2"/>
  <c r="I648" i="2"/>
  <c r="H648" i="2"/>
  <c r="G648" i="2" s="1"/>
  <c r="K580" i="2"/>
  <c r="J580" i="2"/>
  <c r="I580" i="2"/>
  <c r="H580" i="2"/>
  <c r="K644" i="2"/>
  <c r="J644" i="2"/>
  <c r="I644" i="2"/>
  <c r="H644" i="2"/>
  <c r="G644" i="2" s="1"/>
  <c r="K570" i="2"/>
  <c r="J570" i="2"/>
  <c r="I570" i="2"/>
  <c r="H570" i="2"/>
  <c r="K640" i="2"/>
  <c r="J640" i="2"/>
  <c r="I640" i="2"/>
  <c r="H640" i="2"/>
  <c r="G640" i="2" s="1"/>
  <c r="K637" i="2"/>
  <c r="J637" i="2"/>
  <c r="I637" i="2"/>
  <c r="H637" i="2"/>
  <c r="G637" i="2" s="1"/>
  <c r="K634" i="2"/>
  <c r="J634" i="2"/>
  <c r="I634" i="2"/>
  <c r="H634" i="2"/>
  <c r="G634" i="2" s="1"/>
  <c r="K630" i="2"/>
  <c r="J630" i="2"/>
  <c r="I630" i="2"/>
  <c r="H630" i="2"/>
  <c r="G630" i="2" s="1"/>
  <c r="K627" i="2"/>
  <c r="J627" i="2"/>
  <c r="I627" i="2"/>
  <c r="H627" i="2"/>
  <c r="G627" i="2" s="1"/>
  <c r="K562" i="2"/>
  <c r="J562" i="2"/>
  <c r="I562" i="2"/>
  <c r="H562" i="2"/>
  <c r="K622" i="2"/>
  <c r="J622" i="2"/>
  <c r="I622" i="2"/>
  <c r="H622" i="2"/>
  <c r="G622" i="2" s="1"/>
  <c r="K619" i="2"/>
  <c r="J619" i="2"/>
  <c r="I619" i="2"/>
  <c r="H619" i="2"/>
  <c r="G619" i="2" s="1"/>
  <c r="K616" i="2"/>
  <c r="J616" i="2"/>
  <c r="I616" i="2"/>
  <c r="H616" i="2"/>
  <c r="G616" i="2" s="1"/>
  <c r="K612" i="2"/>
  <c r="J612" i="2"/>
  <c r="I612" i="2"/>
  <c r="H612" i="2"/>
  <c r="G612" i="2" s="1"/>
  <c r="K555" i="2"/>
  <c r="J555" i="2"/>
  <c r="I555" i="2"/>
  <c r="H555" i="2"/>
  <c r="K607" i="2"/>
  <c r="J607" i="2"/>
  <c r="I607" i="2"/>
  <c r="H607" i="2"/>
  <c r="G607" i="2" s="1"/>
  <c r="K604" i="2"/>
  <c r="J604" i="2"/>
  <c r="I604" i="2"/>
  <c r="H604" i="2"/>
  <c r="G604" i="2" s="1"/>
  <c r="K601" i="2"/>
  <c r="J601" i="2"/>
  <c r="I601" i="2"/>
  <c r="H601" i="2"/>
  <c r="G601" i="2" s="1"/>
  <c r="K548" i="2"/>
  <c r="J548" i="2"/>
  <c r="I548" i="2"/>
  <c r="H548" i="2"/>
  <c r="K596" i="2"/>
  <c r="J596" i="2"/>
  <c r="I596" i="2"/>
  <c r="H596" i="2"/>
  <c r="G596" i="2" s="1"/>
  <c r="K567" i="2"/>
  <c r="J567" i="2"/>
  <c r="I567" i="2"/>
  <c r="H567" i="2"/>
  <c r="K578" i="2"/>
  <c r="J578" i="2"/>
  <c r="I578" i="2"/>
  <c r="H578" i="2"/>
  <c r="K546" i="2"/>
  <c r="J546" i="2"/>
  <c r="I546" i="2"/>
  <c r="H546" i="2"/>
  <c r="K586" i="2"/>
  <c r="J586" i="2"/>
  <c r="I586" i="2"/>
  <c r="H586" i="2"/>
  <c r="G586" i="2" s="1"/>
  <c r="K584" i="2"/>
  <c r="J584" i="2"/>
  <c r="I584" i="2"/>
  <c r="H584" i="2"/>
  <c r="G584" i="2" s="1"/>
  <c r="K540" i="2"/>
  <c r="J540" i="2"/>
  <c r="I540" i="2"/>
  <c r="H540" i="2"/>
  <c r="G540" i="2" s="1"/>
  <c r="K537" i="2"/>
  <c r="J537" i="2"/>
  <c r="I537" i="2"/>
  <c r="H537" i="2"/>
  <c r="G537" i="2" s="1"/>
  <c r="K533" i="2"/>
  <c r="J533" i="2"/>
  <c r="I533" i="2"/>
  <c r="H533" i="2"/>
  <c r="G533" i="2" s="1"/>
  <c r="K429" i="2"/>
  <c r="J429" i="2"/>
  <c r="I429" i="2"/>
  <c r="H429" i="2"/>
  <c r="K529" i="2"/>
  <c r="J529" i="2"/>
  <c r="I529" i="2"/>
  <c r="H529" i="2"/>
  <c r="G529" i="2" s="1"/>
  <c r="K525" i="2"/>
  <c r="J525" i="2"/>
  <c r="I525" i="2"/>
  <c r="H525" i="2"/>
  <c r="G525" i="2" s="1"/>
  <c r="K522" i="2"/>
  <c r="J522" i="2"/>
  <c r="I522" i="2"/>
  <c r="H522" i="2"/>
  <c r="G522" i="2" s="1"/>
  <c r="K518" i="2"/>
  <c r="J518" i="2"/>
  <c r="I518" i="2"/>
  <c r="H518" i="2"/>
  <c r="G518" i="2" s="1"/>
  <c r="K514" i="2"/>
  <c r="J514" i="2"/>
  <c r="I514" i="2"/>
  <c r="H514" i="2"/>
  <c r="G514" i="2" s="1"/>
  <c r="K512" i="2"/>
  <c r="J512" i="2"/>
  <c r="I512" i="2"/>
  <c r="H512" i="2"/>
  <c r="G512" i="2" s="1"/>
  <c r="K412" i="2"/>
  <c r="J412" i="2"/>
  <c r="I412" i="2"/>
  <c r="H412" i="2"/>
  <c r="K443" i="2"/>
  <c r="J443" i="2"/>
  <c r="I443" i="2"/>
  <c r="H443" i="2"/>
  <c r="K453" i="2"/>
  <c r="J453" i="2"/>
  <c r="I453" i="2"/>
  <c r="H453" i="2"/>
  <c r="K504" i="2"/>
  <c r="J504" i="2"/>
  <c r="I504" i="2"/>
  <c r="H504" i="2"/>
  <c r="G504" i="2" s="1"/>
  <c r="K501" i="2"/>
  <c r="J501" i="2"/>
  <c r="I501" i="2"/>
  <c r="H501" i="2"/>
  <c r="G501" i="2" s="1"/>
  <c r="K498" i="2"/>
  <c r="J498" i="2"/>
  <c r="I498" i="2"/>
  <c r="H498" i="2"/>
  <c r="G498" i="2" s="1"/>
  <c r="K495" i="2"/>
  <c r="J495" i="2"/>
  <c r="I495" i="2"/>
  <c r="H495" i="2"/>
  <c r="G495" i="2" s="1"/>
  <c r="K493" i="2"/>
  <c r="J493" i="2"/>
  <c r="I493" i="2"/>
  <c r="H493" i="2"/>
  <c r="G493" i="2" s="1"/>
  <c r="K416" i="2"/>
  <c r="J416" i="2"/>
  <c r="I416" i="2"/>
  <c r="H416" i="2"/>
  <c r="K433" i="2"/>
  <c r="J433" i="2"/>
  <c r="I433" i="2"/>
  <c r="H433" i="2"/>
  <c r="K413" i="2"/>
  <c r="J413" i="2"/>
  <c r="I413" i="2"/>
  <c r="H413" i="2"/>
  <c r="K483" i="2"/>
  <c r="J483" i="2"/>
  <c r="I483" i="2"/>
  <c r="H483" i="2"/>
  <c r="G483" i="2" s="1"/>
  <c r="K481" i="2"/>
  <c r="J481" i="2"/>
  <c r="I481" i="2"/>
  <c r="H481" i="2"/>
  <c r="G481" i="2" s="1"/>
  <c r="K479" i="2"/>
  <c r="J479" i="2"/>
  <c r="I479" i="2"/>
  <c r="H479" i="2"/>
  <c r="G479" i="2" s="1"/>
  <c r="K448" i="2"/>
  <c r="J448" i="2"/>
  <c r="I448" i="2"/>
  <c r="H448" i="2"/>
  <c r="K474" i="2"/>
  <c r="J474" i="2"/>
  <c r="I474" i="2"/>
  <c r="H474" i="2"/>
  <c r="G474" i="2" s="1"/>
  <c r="K408" i="2"/>
  <c r="J408" i="2"/>
  <c r="I408" i="2"/>
  <c r="H408" i="2"/>
  <c r="G408" i="2" s="1"/>
  <c r="K470" i="2"/>
  <c r="J470" i="2"/>
  <c r="I470" i="2"/>
  <c r="H470" i="2"/>
  <c r="G470" i="2" s="1"/>
  <c r="K467" i="2"/>
  <c r="J467" i="2"/>
  <c r="I467" i="2"/>
  <c r="H467" i="2"/>
  <c r="G467" i="2" s="1"/>
  <c r="K465" i="2"/>
  <c r="J465" i="2"/>
  <c r="I465" i="2"/>
  <c r="H465" i="2"/>
  <c r="G465" i="2" s="1"/>
  <c r="K462" i="2"/>
  <c r="J462" i="2"/>
  <c r="I462" i="2"/>
  <c r="H462" i="2"/>
  <c r="G462" i="2" s="1"/>
  <c r="K459" i="2"/>
  <c r="J459" i="2"/>
  <c r="I459" i="2"/>
  <c r="H459" i="2"/>
  <c r="G459" i="2" s="1"/>
  <c r="K436" i="2"/>
  <c r="J436" i="2"/>
  <c r="I436" i="2"/>
  <c r="H436" i="2"/>
  <c r="K455" i="2"/>
  <c r="J455" i="2"/>
  <c r="I455" i="2"/>
  <c r="H455" i="2"/>
  <c r="G455" i="2" s="1"/>
  <c r="K404" i="2"/>
  <c r="J404" i="2"/>
  <c r="I404" i="2"/>
  <c r="H404" i="2"/>
  <c r="G404" i="2" s="1"/>
  <c r="K401" i="2"/>
  <c r="J401" i="2"/>
  <c r="I401" i="2"/>
  <c r="H401" i="2"/>
  <c r="G401" i="2" s="1"/>
  <c r="K272" i="2"/>
  <c r="J272" i="2"/>
  <c r="I272" i="2"/>
  <c r="H272" i="2"/>
  <c r="K396" i="2"/>
  <c r="J396" i="2"/>
  <c r="I396" i="2"/>
  <c r="H396" i="2"/>
  <c r="G396" i="2" s="1"/>
  <c r="K394" i="2"/>
  <c r="J394" i="2"/>
  <c r="I394" i="2"/>
  <c r="H394" i="2"/>
  <c r="G394" i="2" s="1"/>
  <c r="K390" i="2"/>
  <c r="J390" i="2"/>
  <c r="I390" i="2"/>
  <c r="H390" i="2"/>
  <c r="G390" i="2" s="1"/>
  <c r="K387" i="2"/>
  <c r="J387" i="2"/>
  <c r="I387" i="2"/>
  <c r="H387" i="2"/>
  <c r="G387" i="2" s="1"/>
  <c r="K383" i="2"/>
  <c r="J383" i="2"/>
  <c r="I383" i="2"/>
  <c r="H383" i="2"/>
  <c r="G383" i="2" s="1"/>
  <c r="K273" i="2"/>
  <c r="J273" i="2"/>
  <c r="I273" i="2"/>
  <c r="H273" i="2"/>
  <c r="G273" i="2" s="1"/>
  <c r="G274" i="2" s="1"/>
  <c r="K377" i="2"/>
  <c r="J377" i="2"/>
  <c r="I377" i="2"/>
  <c r="H377" i="2"/>
  <c r="G377" i="2" s="1"/>
  <c r="K374" i="2"/>
  <c r="J374" i="2"/>
  <c r="I374" i="2"/>
  <c r="H374" i="2"/>
  <c r="G374" i="2" s="1"/>
  <c r="K297" i="2"/>
  <c r="J297" i="2"/>
  <c r="I297" i="2"/>
  <c r="H297" i="2"/>
  <c r="K370" i="2"/>
  <c r="J370" i="2"/>
  <c r="I370" i="2"/>
  <c r="H370" i="2"/>
  <c r="G370" i="2" s="1"/>
  <c r="K366" i="2"/>
  <c r="J366" i="2"/>
  <c r="I366" i="2"/>
  <c r="H366" i="2"/>
  <c r="G366" i="2" s="1"/>
  <c r="K286" i="2"/>
  <c r="J286" i="2"/>
  <c r="I286" i="2"/>
  <c r="H286" i="2"/>
  <c r="K360" i="2"/>
  <c r="J360" i="2"/>
  <c r="I360" i="2"/>
  <c r="H360" i="2"/>
  <c r="G360" i="2" s="1"/>
  <c r="K307" i="2"/>
  <c r="J307" i="2"/>
  <c r="I307" i="2"/>
  <c r="H307" i="2"/>
  <c r="K275" i="2"/>
  <c r="J275" i="2"/>
  <c r="I275" i="2"/>
  <c r="H275" i="2"/>
  <c r="K353" i="2"/>
  <c r="J353" i="2"/>
  <c r="I353" i="2"/>
  <c r="H353" i="2"/>
  <c r="G353" i="2" s="1"/>
  <c r="K350" i="2"/>
  <c r="J350" i="2"/>
  <c r="I350" i="2"/>
  <c r="H350" i="2"/>
  <c r="G350" i="2" s="1"/>
  <c r="K348" i="2"/>
  <c r="J348" i="2"/>
  <c r="I348" i="2"/>
  <c r="H348" i="2"/>
  <c r="G348" i="2" s="1"/>
  <c r="K344" i="2"/>
  <c r="J344" i="2"/>
  <c r="I344" i="2"/>
  <c r="H344" i="2"/>
  <c r="G344" i="2" s="1"/>
  <c r="K279" i="2"/>
  <c r="J279" i="2"/>
  <c r="I279" i="2"/>
  <c r="H279" i="2"/>
  <c r="K294" i="2"/>
  <c r="J294" i="2"/>
  <c r="I294" i="2"/>
  <c r="H294" i="2"/>
  <c r="K337" i="2"/>
  <c r="J337" i="2"/>
  <c r="I337" i="2"/>
  <c r="H337" i="2"/>
  <c r="G337" i="2" s="1"/>
  <c r="K333" i="2"/>
  <c r="J333" i="2"/>
  <c r="I333" i="2"/>
  <c r="H333" i="2"/>
  <c r="G333" i="2" s="1"/>
  <c r="K278" i="2"/>
  <c r="J278" i="2"/>
  <c r="I278" i="2"/>
  <c r="H278" i="2"/>
  <c r="K329" i="2"/>
  <c r="J329" i="2"/>
  <c r="I329" i="2"/>
  <c r="H329" i="2"/>
  <c r="G329" i="2" s="1"/>
  <c r="K327" i="2"/>
  <c r="J327" i="2"/>
  <c r="I327" i="2"/>
  <c r="H327" i="2"/>
  <c r="G327" i="2" s="1"/>
  <c r="K325" i="2"/>
  <c r="J325" i="2"/>
  <c r="I325" i="2"/>
  <c r="H325" i="2"/>
  <c r="G325" i="2" s="1"/>
  <c r="K322" i="2"/>
  <c r="J322" i="2"/>
  <c r="I322" i="2"/>
  <c r="H322" i="2"/>
  <c r="G322" i="2" s="1"/>
  <c r="K306" i="2"/>
  <c r="J306" i="2"/>
  <c r="I306" i="2"/>
  <c r="H306" i="2"/>
  <c r="K280" i="2"/>
  <c r="J280" i="2"/>
  <c r="I280" i="2"/>
  <c r="H280" i="2"/>
  <c r="K315" i="2"/>
  <c r="J315" i="2"/>
  <c r="I315" i="2"/>
  <c r="H315" i="2"/>
  <c r="G315" i="2" s="1"/>
  <c r="K156" i="2"/>
  <c r="J156" i="2"/>
  <c r="I156" i="2"/>
  <c r="H156" i="2"/>
  <c r="K265" i="2"/>
  <c r="J265" i="2"/>
  <c r="I265" i="2"/>
  <c r="H265" i="2"/>
  <c r="G265" i="2" s="1"/>
  <c r="K177" i="2"/>
  <c r="J177" i="2"/>
  <c r="I177" i="2"/>
  <c r="H177" i="2"/>
  <c r="K153" i="2"/>
  <c r="J153" i="2"/>
  <c r="I153" i="2"/>
  <c r="H153" i="2"/>
  <c r="K258" i="2"/>
  <c r="J258" i="2"/>
  <c r="I258" i="2"/>
  <c r="H258" i="2"/>
  <c r="G258" i="2" s="1"/>
  <c r="K254" i="2"/>
  <c r="J254" i="2"/>
  <c r="I254" i="2"/>
  <c r="H254" i="2"/>
  <c r="G254" i="2" s="1"/>
  <c r="K251" i="2"/>
  <c r="J251" i="2"/>
  <c r="I251" i="2"/>
  <c r="H251" i="2"/>
  <c r="G251" i="2" s="1"/>
  <c r="K247" i="2"/>
  <c r="J247" i="2"/>
  <c r="I247" i="2"/>
  <c r="H247" i="2"/>
  <c r="G247" i="2" s="1"/>
  <c r="K152" i="2"/>
  <c r="J152" i="2"/>
  <c r="I152" i="2"/>
  <c r="H152" i="2"/>
  <c r="K241" i="2"/>
  <c r="J241" i="2"/>
  <c r="I241" i="2"/>
  <c r="H241" i="2"/>
  <c r="G241" i="2" s="1"/>
  <c r="K239" i="2"/>
  <c r="J239" i="2"/>
  <c r="I239" i="2"/>
  <c r="H239" i="2"/>
  <c r="G239" i="2" s="1"/>
  <c r="K237" i="2"/>
  <c r="J237" i="2"/>
  <c r="I237" i="2"/>
  <c r="H237" i="2"/>
  <c r="G237" i="2" s="1"/>
  <c r="K235" i="2"/>
  <c r="J235" i="2"/>
  <c r="I235" i="2"/>
  <c r="H235" i="2"/>
  <c r="G235" i="2" s="1"/>
  <c r="K231" i="2"/>
  <c r="J231" i="2"/>
  <c r="I231" i="2"/>
  <c r="H231" i="2"/>
  <c r="G231" i="2" s="1"/>
  <c r="K228" i="2"/>
  <c r="J228" i="2"/>
  <c r="I228" i="2"/>
  <c r="H228" i="2"/>
  <c r="G228" i="2" s="1"/>
  <c r="K224" i="2"/>
  <c r="J224" i="2"/>
  <c r="I224" i="2"/>
  <c r="H224" i="2"/>
  <c r="G224" i="2" s="1"/>
  <c r="K221" i="2"/>
  <c r="J221" i="2"/>
  <c r="I221" i="2"/>
  <c r="H221" i="2"/>
  <c r="G221" i="2" s="1"/>
  <c r="K219" i="2"/>
  <c r="J219" i="2"/>
  <c r="I219" i="2"/>
  <c r="H219" i="2"/>
  <c r="G219" i="2" s="1"/>
  <c r="K216" i="2"/>
  <c r="J216" i="2"/>
  <c r="I216" i="2"/>
  <c r="H216" i="2"/>
  <c r="G216" i="2" s="1"/>
  <c r="K162" i="2"/>
  <c r="J162" i="2"/>
  <c r="I162" i="2"/>
  <c r="H162" i="2"/>
  <c r="K2160" i="2"/>
  <c r="J2160" i="2"/>
  <c r="I2160" i="2"/>
  <c r="H2160" i="2"/>
  <c r="G2160" i="2" s="1"/>
  <c r="K2106" i="2"/>
  <c r="J2106" i="2"/>
  <c r="I2106" i="2"/>
  <c r="H2106" i="2"/>
  <c r="K2086" i="2"/>
  <c r="J2086" i="2"/>
  <c r="I2086" i="2"/>
  <c r="H2086" i="2"/>
  <c r="K2131" i="2"/>
  <c r="J2131" i="2"/>
  <c r="I2131" i="2"/>
  <c r="H2131" i="2"/>
  <c r="G2131" i="2" s="1"/>
  <c r="K2027" i="2"/>
  <c r="J2027" i="2"/>
  <c r="I2027" i="2"/>
  <c r="H2027" i="2"/>
  <c r="K1940" i="2"/>
  <c r="J1940" i="2"/>
  <c r="I1940" i="2"/>
  <c r="H1940" i="2"/>
  <c r="K1946" i="2"/>
  <c r="J1946" i="2"/>
  <c r="I1946" i="2"/>
  <c r="H1946" i="2"/>
  <c r="K1950" i="2"/>
  <c r="J1950" i="2"/>
  <c r="I1950" i="2"/>
  <c r="H1950" i="2"/>
  <c r="K1959" i="2"/>
  <c r="J1959" i="2"/>
  <c r="I1959" i="2"/>
  <c r="H1959" i="2"/>
  <c r="K1941" i="2"/>
  <c r="J1941" i="2"/>
  <c r="I1941" i="2"/>
  <c r="H1941" i="2"/>
  <c r="K1885" i="2"/>
  <c r="J1885" i="2"/>
  <c r="I1885" i="2"/>
  <c r="H1885" i="2"/>
  <c r="G1885" i="2" s="1"/>
  <c r="K1777" i="2"/>
  <c r="J1777" i="2"/>
  <c r="I1777" i="2"/>
  <c r="H1777" i="2"/>
  <c r="K1860" i="2"/>
  <c r="J1860" i="2"/>
  <c r="I1860" i="2"/>
  <c r="H1860" i="2"/>
  <c r="G1860" i="2" s="1"/>
  <c r="K1828" i="2"/>
  <c r="J1828" i="2"/>
  <c r="I1828" i="2"/>
  <c r="H1828" i="2"/>
  <c r="K1779" i="2"/>
  <c r="J1779" i="2"/>
  <c r="I1779" i="2"/>
  <c r="H1779" i="2"/>
  <c r="K1675" i="2"/>
  <c r="J1675" i="2"/>
  <c r="I1675" i="2"/>
  <c r="H1675" i="2"/>
  <c r="K1674" i="2"/>
  <c r="J1674" i="2"/>
  <c r="I1674" i="2"/>
  <c r="H1674" i="2"/>
  <c r="K1635" i="2"/>
  <c r="J1635" i="2"/>
  <c r="I1635" i="2"/>
  <c r="H1635" i="2"/>
  <c r="K1663" i="2"/>
  <c r="J1663" i="2"/>
  <c r="I1663" i="2"/>
  <c r="H1663" i="2"/>
  <c r="K1664" i="2"/>
  <c r="J1664" i="2"/>
  <c r="I1664" i="2"/>
  <c r="H1664" i="2"/>
  <c r="K1614" i="2"/>
  <c r="J1614" i="2"/>
  <c r="I1614" i="2"/>
  <c r="H1614" i="2"/>
  <c r="G1614" i="2" s="1"/>
  <c r="K1507" i="2"/>
  <c r="J1507" i="2"/>
  <c r="I1507" i="2"/>
  <c r="H1507" i="2"/>
  <c r="K1525" i="2"/>
  <c r="J1525" i="2"/>
  <c r="I1525" i="2"/>
  <c r="H1525" i="2"/>
  <c r="K1574" i="2"/>
  <c r="J1574" i="2"/>
  <c r="I1574" i="2"/>
  <c r="H1574" i="2"/>
  <c r="G1574" i="2" s="1"/>
  <c r="K1563" i="2"/>
  <c r="J1563" i="2"/>
  <c r="I1563" i="2"/>
  <c r="H1563" i="2"/>
  <c r="G1563" i="2" s="1"/>
  <c r="K1473" i="2"/>
  <c r="J1473" i="2"/>
  <c r="I1473" i="2"/>
  <c r="H1473" i="2"/>
  <c r="G1473" i="2" s="1"/>
  <c r="K1397" i="2"/>
  <c r="J1397" i="2"/>
  <c r="I1397" i="2"/>
  <c r="H1397" i="2"/>
  <c r="K1366" i="2"/>
  <c r="J1366" i="2"/>
  <c r="I1366" i="2"/>
  <c r="H1366" i="2"/>
  <c r="K1441" i="2"/>
  <c r="J1441" i="2"/>
  <c r="I1441" i="2"/>
  <c r="H1441" i="2"/>
  <c r="G1441" i="2" s="1"/>
  <c r="K1406" i="2"/>
  <c r="J1406" i="2"/>
  <c r="I1406" i="2"/>
  <c r="H1406" i="2"/>
  <c r="K1238" i="2"/>
  <c r="J1238" i="2"/>
  <c r="I1238" i="2"/>
  <c r="H1238" i="2"/>
  <c r="K1331" i="2"/>
  <c r="J1331" i="2"/>
  <c r="I1331" i="2"/>
  <c r="H1331" i="2"/>
  <c r="G1331" i="2" s="1"/>
  <c r="K1320" i="2"/>
  <c r="J1320" i="2"/>
  <c r="I1320" i="2"/>
  <c r="H1320" i="2"/>
  <c r="G1320" i="2" s="1"/>
  <c r="K1253" i="2"/>
  <c r="J1253" i="2"/>
  <c r="I1253" i="2"/>
  <c r="H1253" i="2"/>
  <c r="K1231" i="2"/>
  <c r="J1231" i="2"/>
  <c r="I1231" i="2"/>
  <c r="H1231" i="2"/>
  <c r="K1203" i="2"/>
  <c r="J1203" i="2"/>
  <c r="I1203" i="2"/>
  <c r="H1203" i="2"/>
  <c r="G1203" i="2" s="1"/>
  <c r="K1187" i="2"/>
  <c r="J1187" i="2"/>
  <c r="I1187" i="2"/>
  <c r="H1187" i="2"/>
  <c r="G1187" i="2" s="1"/>
  <c r="K1173" i="2"/>
  <c r="J1173" i="2"/>
  <c r="I1173" i="2"/>
  <c r="H1173" i="2"/>
  <c r="G1173" i="2" s="1"/>
  <c r="K1114" i="2"/>
  <c r="J1114" i="2"/>
  <c r="I1114" i="2"/>
  <c r="H1114" i="2"/>
  <c r="K1077" i="2"/>
  <c r="J1077" i="2"/>
  <c r="I1077" i="2"/>
  <c r="H1077" i="2"/>
  <c r="G1077" i="2" s="1"/>
  <c r="K2152" i="2"/>
  <c r="J2152" i="2"/>
  <c r="I2152" i="2"/>
  <c r="H2152" i="2"/>
  <c r="G2152" i="2" s="1"/>
  <c r="K2082" i="2"/>
  <c r="J2082" i="2"/>
  <c r="I2082" i="2"/>
  <c r="H2082" i="2"/>
  <c r="K2041" i="2"/>
  <c r="J2041" i="2"/>
  <c r="I2041" i="2"/>
  <c r="H2041" i="2"/>
  <c r="K2044" i="2"/>
  <c r="J2044" i="2"/>
  <c r="I2044" i="2"/>
  <c r="H2044" i="2"/>
  <c r="K2091" i="2"/>
  <c r="J2091" i="2"/>
  <c r="H2091" i="2"/>
  <c r="I2091" i="2"/>
  <c r="K2032" i="2"/>
  <c r="J2032" i="2"/>
  <c r="I2032" i="2"/>
  <c r="H2032" i="2"/>
  <c r="K1933" i="2"/>
  <c r="J1933" i="2"/>
  <c r="I1933" i="2"/>
  <c r="H1933" i="2"/>
  <c r="K2008" i="2"/>
  <c r="J2008" i="2"/>
  <c r="I2008" i="2"/>
  <c r="H2008" i="2"/>
  <c r="G2008" i="2" s="1"/>
  <c r="K2000" i="2"/>
  <c r="J2000" i="2"/>
  <c r="I2000" i="2"/>
  <c r="H2000" i="2"/>
  <c r="G2000" i="2" s="1"/>
  <c r="K1994" i="2"/>
  <c r="J1994" i="2"/>
  <c r="I1994" i="2"/>
  <c r="H1994" i="2"/>
  <c r="G1994" i="2" s="1"/>
  <c r="K1988" i="2"/>
  <c r="J1988" i="2"/>
  <c r="I1988" i="2"/>
  <c r="H1988" i="2"/>
  <c r="G1988" i="2" s="1"/>
  <c r="K1921" i="2"/>
  <c r="J1921" i="2"/>
  <c r="I1921" i="2"/>
  <c r="H1921" i="2"/>
  <c r="K1916" i="2"/>
  <c r="J1916" i="2"/>
  <c r="I1916" i="2"/>
  <c r="H1916" i="2"/>
  <c r="K1934" i="2"/>
  <c r="J1934" i="2"/>
  <c r="I1934" i="2"/>
  <c r="H1934" i="2"/>
  <c r="K1810" i="2"/>
  <c r="J1810" i="2"/>
  <c r="I1810" i="2"/>
  <c r="H1810" i="2"/>
  <c r="K1840" i="2"/>
  <c r="J1840" i="2"/>
  <c r="I1840" i="2"/>
  <c r="H1840" i="2"/>
  <c r="K1825" i="2"/>
  <c r="J1825" i="2"/>
  <c r="I1825" i="2"/>
  <c r="H1825" i="2"/>
  <c r="K1823" i="2"/>
  <c r="J1823" i="2"/>
  <c r="I1823" i="2"/>
  <c r="H1823" i="2"/>
  <c r="K1861" i="2"/>
  <c r="J1861" i="2"/>
  <c r="I1861" i="2"/>
  <c r="H1861" i="2"/>
  <c r="G1861" i="2" s="1"/>
  <c r="K1817" i="2"/>
  <c r="J1817" i="2"/>
  <c r="I1817" i="2"/>
  <c r="H1817" i="2"/>
  <c r="K1763" i="2"/>
  <c r="J1763" i="2"/>
  <c r="I1763" i="2"/>
  <c r="H1763" i="2"/>
  <c r="K1772" i="2"/>
  <c r="J1772" i="2"/>
  <c r="I1772" i="2"/>
  <c r="H1772" i="2"/>
  <c r="K1845" i="2"/>
  <c r="J1845" i="2"/>
  <c r="I1845" i="2"/>
  <c r="H1845" i="2"/>
  <c r="G1845" i="2" s="1"/>
  <c r="K1756" i="2"/>
  <c r="J1756" i="2"/>
  <c r="I1756" i="2"/>
  <c r="H1756" i="2"/>
  <c r="G1756" i="2" s="1"/>
  <c r="K1670" i="2"/>
  <c r="J1670" i="2"/>
  <c r="I1670" i="2"/>
  <c r="H1670" i="2"/>
  <c r="K1745" i="2"/>
  <c r="J1745" i="2"/>
  <c r="I1745" i="2"/>
  <c r="H1745" i="2"/>
  <c r="G1745" i="2" s="1"/>
  <c r="K1737" i="2"/>
  <c r="J1737" i="2"/>
  <c r="I1737" i="2"/>
  <c r="H1737" i="2"/>
  <c r="G1737" i="2" s="1"/>
  <c r="K1732" i="2"/>
  <c r="J1732" i="2"/>
  <c r="I1732" i="2"/>
  <c r="H1732" i="2"/>
  <c r="G1732" i="2" s="1"/>
  <c r="K1630" i="2"/>
  <c r="J1630" i="2"/>
  <c r="I1630" i="2"/>
  <c r="H1630" i="2"/>
  <c r="K1724" i="2"/>
  <c r="J1724" i="2"/>
  <c r="I1724" i="2"/>
  <c r="H1724" i="2"/>
  <c r="G1724" i="2" s="1"/>
  <c r="K1689" i="2"/>
  <c r="J1689" i="2"/>
  <c r="I1689" i="2"/>
  <c r="H1689" i="2"/>
  <c r="K1622" i="2"/>
  <c r="J1622" i="2"/>
  <c r="I1622" i="2"/>
  <c r="H1622" i="2"/>
  <c r="K1708" i="2"/>
  <c r="J1708" i="2"/>
  <c r="I1708" i="2"/>
  <c r="H1708" i="2"/>
  <c r="G1708" i="2" s="1"/>
  <c r="K1488" i="2"/>
  <c r="J1488" i="2"/>
  <c r="I1488" i="2"/>
  <c r="H1488" i="2"/>
  <c r="G1488" i="2" s="1"/>
  <c r="K1512" i="2"/>
  <c r="J1512" i="2"/>
  <c r="I1512" i="2"/>
  <c r="H1512" i="2"/>
  <c r="K1546" i="2"/>
  <c r="J1546" i="2"/>
  <c r="I1546" i="2"/>
  <c r="H1546" i="2"/>
  <c r="K1591" i="2"/>
  <c r="J1591" i="2"/>
  <c r="I1591" i="2"/>
  <c r="H1591" i="2"/>
  <c r="G1591" i="2" s="1"/>
  <c r="K1494" i="2"/>
  <c r="J1494" i="2"/>
  <c r="I1494" i="2"/>
  <c r="H1494" i="2"/>
  <c r="K1528" i="2"/>
  <c r="J1528" i="2"/>
  <c r="I1528" i="2"/>
  <c r="H1528" i="2"/>
  <c r="K1547" i="2"/>
  <c r="J1547" i="2"/>
  <c r="I1547" i="2"/>
  <c r="H1547" i="2"/>
  <c r="K1553" i="2"/>
  <c r="J1553" i="2"/>
  <c r="I1553" i="2"/>
  <c r="H1553" i="2"/>
  <c r="K1537" i="2"/>
  <c r="J1537" i="2"/>
  <c r="I1537" i="2"/>
  <c r="H1537" i="2"/>
  <c r="K1484" i="2"/>
  <c r="J1484" i="2"/>
  <c r="I1484" i="2"/>
  <c r="H1484" i="2"/>
  <c r="G1484" i="2" s="1"/>
  <c r="K1379" i="2"/>
  <c r="J1379" i="2"/>
  <c r="I1379" i="2"/>
  <c r="H1379" i="2"/>
  <c r="K1471" i="2"/>
  <c r="J1471" i="2"/>
  <c r="I1471" i="2"/>
  <c r="H1471" i="2"/>
  <c r="G1471" i="2" s="1"/>
  <c r="K1463" i="2"/>
  <c r="J1463" i="2"/>
  <c r="I1463" i="2"/>
  <c r="H1463" i="2"/>
  <c r="G1463" i="2" s="1"/>
  <c r="K1456" i="2"/>
  <c r="J1456" i="2"/>
  <c r="I1456" i="2"/>
  <c r="H1456" i="2"/>
  <c r="G1456" i="2" s="1"/>
  <c r="K1453" i="2"/>
  <c r="J1453" i="2"/>
  <c r="I1453" i="2"/>
  <c r="H1453" i="2"/>
  <c r="G1453" i="2" s="1"/>
  <c r="K1451" i="2"/>
  <c r="J1451" i="2"/>
  <c r="I1451" i="2"/>
  <c r="H1451" i="2"/>
  <c r="G1451" i="2" s="1"/>
  <c r="K1372" i="2"/>
  <c r="J1372" i="2"/>
  <c r="I1372" i="2"/>
  <c r="H1372" i="2"/>
  <c r="K1401" i="2"/>
  <c r="J1401" i="2"/>
  <c r="I1401" i="2"/>
  <c r="H1401" i="2"/>
  <c r="K1435" i="2"/>
  <c r="J1435" i="2"/>
  <c r="I1435" i="2"/>
  <c r="H1435" i="2"/>
  <c r="G1435" i="2" s="1"/>
  <c r="K1351" i="2"/>
  <c r="J1351" i="2"/>
  <c r="I1351" i="2"/>
  <c r="H1351" i="2"/>
  <c r="G1351" i="2" s="1"/>
  <c r="K1224" i="2"/>
  <c r="J1224" i="2"/>
  <c r="I1224" i="2"/>
  <c r="H1224" i="2"/>
  <c r="K1258" i="2"/>
  <c r="J1258" i="2"/>
  <c r="I1258" i="2"/>
  <c r="H1258" i="2"/>
  <c r="K1292" i="2"/>
  <c r="J1292" i="2"/>
  <c r="I1292" i="2"/>
  <c r="H1292" i="2"/>
  <c r="K1272" i="2"/>
  <c r="J1272" i="2"/>
  <c r="I1272" i="2"/>
  <c r="H1272" i="2"/>
  <c r="K1326" i="2"/>
  <c r="J1326" i="2"/>
  <c r="I1326" i="2"/>
  <c r="H1326" i="2"/>
  <c r="G1326" i="2" s="1"/>
  <c r="K1323" i="2"/>
  <c r="J1323" i="2"/>
  <c r="I1323" i="2"/>
  <c r="H1323" i="2"/>
  <c r="G1323" i="2" s="1"/>
  <c r="K1255" i="2"/>
  <c r="J1255" i="2"/>
  <c r="I1255" i="2"/>
  <c r="H1255" i="2"/>
  <c r="K1256" i="2"/>
  <c r="J1256" i="2"/>
  <c r="I1256" i="2"/>
  <c r="H1256" i="2"/>
  <c r="K1318" i="2"/>
  <c r="J1318" i="2"/>
  <c r="I1318" i="2"/>
  <c r="H1318" i="2"/>
  <c r="G1318" i="2" s="1"/>
  <c r="K1249" i="2"/>
  <c r="J1249" i="2"/>
  <c r="I1249" i="2"/>
  <c r="H1249" i="2"/>
  <c r="K1317" i="2"/>
  <c r="J1317" i="2"/>
  <c r="I1317" i="2"/>
  <c r="H1317" i="2"/>
  <c r="G1317" i="2" s="1"/>
  <c r="K1314" i="2"/>
  <c r="J1314" i="2"/>
  <c r="I1314" i="2"/>
  <c r="H1314" i="2"/>
  <c r="G1314" i="2" s="1"/>
  <c r="K1221" i="2"/>
  <c r="J1221" i="2"/>
  <c r="I1221" i="2"/>
  <c r="H1221" i="2"/>
  <c r="K1311" i="2"/>
  <c r="J1311" i="2"/>
  <c r="I1311" i="2"/>
  <c r="H1311" i="2"/>
  <c r="G1311" i="2" s="1"/>
  <c r="K1267" i="2"/>
  <c r="J1267" i="2"/>
  <c r="I1267" i="2"/>
  <c r="H1267" i="2"/>
  <c r="K1307" i="2"/>
  <c r="J1307" i="2"/>
  <c r="I1307" i="2"/>
  <c r="H1307" i="2"/>
  <c r="G1307" i="2" s="1"/>
  <c r="K1225" i="2"/>
  <c r="J1225" i="2"/>
  <c r="I1225" i="2"/>
  <c r="H1225" i="2"/>
  <c r="K1303" i="2"/>
  <c r="J1303" i="2"/>
  <c r="I1303" i="2"/>
  <c r="H1303" i="2"/>
  <c r="G1303" i="2" s="1"/>
  <c r="K1233" i="2"/>
  <c r="J1233" i="2"/>
  <c r="I1233" i="2"/>
  <c r="H1233" i="2"/>
  <c r="K1299" i="2"/>
  <c r="J1299" i="2"/>
  <c r="I1299" i="2"/>
  <c r="H1299" i="2"/>
  <c r="G1299" i="2" s="1"/>
  <c r="K1239" i="2"/>
  <c r="J1239" i="2"/>
  <c r="I1239" i="2"/>
  <c r="H1239" i="2"/>
  <c r="K1277" i="2"/>
  <c r="J1277" i="2"/>
  <c r="I1277" i="2"/>
  <c r="H1277" i="2"/>
  <c r="K1270" i="2"/>
  <c r="J1270" i="2"/>
  <c r="I1270" i="2"/>
  <c r="H1270" i="2"/>
  <c r="K1215" i="2"/>
  <c r="J1215" i="2"/>
  <c r="I1215" i="2"/>
  <c r="H1215" i="2"/>
  <c r="G1215" i="2" s="1"/>
  <c r="K1212" i="2"/>
  <c r="J1212" i="2"/>
  <c r="I1212" i="2"/>
  <c r="H1212" i="2"/>
  <c r="G1212" i="2" s="1"/>
  <c r="K1208" i="2"/>
  <c r="J1208" i="2"/>
  <c r="I1208" i="2"/>
  <c r="H1208" i="2"/>
  <c r="G1208" i="2" s="1"/>
  <c r="K1205" i="2"/>
  <c r="J1205" i="2"/>
  <c r="I1205" i="2"/>
  <c r="H1205" i="2"/>
  <c r="G1205" i="2" s="1"/>
  <c r="K1202" i="2"/>
  <c r="J1202" i="2"/>
  <c r="I1202" i="2"/>
  <c r="H1202" i="2"/>
  <c r="G1202" i="2" s="1"/>
  <c r="K1143" i="2"/>
  <c r="J1143" i="2"/>
  <c r="I1143" i="2"/>
  <c r="H1143" i="2"/>
  <c r="K1131" i="2"/>
  <c r="J1131" i="2"/>
  <c r="I1131" i="2"/>
  <c r="H1131" i="2"/>
  <c r="K1194" i="2"/>
  <c r="J1194" i="2"/>
  <c r="I1194" i="2"/>
  <c r="H1194" i="2"/>
  <c r="G1194" i="2" s="1"/>
  <c r="K1190" i="2"/>
  <c r="J1190" i="2"/>
  <c r="I1190" i="2"/>
  <c r="H1190" i="2"/>
  <c r="G1190" i="2" s="1"/>
  <c r="K1189" i="2"/>
  <c r="J1189" i="2"/>
  <c r="I1189" i="2"/>
  <c r="H1189" i="2"/>
  <c r="G1189" i="2" s="1"/>
  <c r="K1099" i="2"/>
  <c r="J1099" i="2"/>
  <c r="I1099" i="2"/>
  <c r="H1099" i="2"/>
  <c r="K1138" i="2"/>
  <c r="J1138" i="2"/>
  <c r="I1138" i="2"/>
  <c r="H1138" i="2"/>
  <c r="K1120" i="2"/>
  <c r="J1120" i="2"/>
  <c r="I1120" i="2"/>
  <c r="H1120" i="2"/>
  <c r="K1185" i="2"/>
  <c r="J1185" i="2"/>
  <c r="I1185" i="2"/>
  <c r="H1185" i="2"/>
  <c r="G1185" i="2" s="1"/>
  <c r="K1182" i="2"/>
  <c r="J1182" i="2"/>
  <c r="I1182" i="2"/>
  <c r="H1182" i="2"/>
  <c r="G1182" i="2" s="1"/>
  <c r="K1123" i="2"/>
  <c r="J1123" i="2"/>
  <c r="I1123" i="2"/>
  <c r="H1123" i="2"/>
  <c r="K1178" i="2"/>
  <c r="J1178" i="2"/>
  <c r="I1178" i="2"/>
  <c r="H1178" i="2"/>
  <c r="G1178" i="2" s="1"/>
  <c r="K1176" i="2"/>
  <c r="J1176" i="2"/>
  <c r="I1176" i="2"/>
  <c r="H1176" i="2"/>
  <c r="G1176" i="2" s="1"/>
  <c r="K1093" i="2"/>
  <c r="J1093" i="2"/>
  <c r="I1093" i="2"/>
  <c r="H1093" i="2"/>
  <c r="K1127" i="2"/>
  <c r="J1127" i="2"/>
  <c r="I1127" i="2"/>
  <c r="H1127" i="2"/>
  <c r="K1089" i="2"/>
  <c r="J1089" i="2"/>
  <c r="I1089" i="2"/>
  <c r="H1089" i="2"/>
  <c r="K1169" i="2"/>
  <c r="J1169" i="2"/>
  <c r="I1169" i="2"/>
  <c r="H1169" i="2"/>
  <c r="G1169" i="2" s="1"/>
  <c r="K1167" i="2"/>
  <c r="J1167" i="2"/>
  <c r="I1167" i="2"/>
  <c r="H1167" i="2"/>
  <c r="G1167" i="2" s="1"/>
  <c r="K1165" i="2"/>
  <c r="J1165" i="2"/>
  <c r="I1165" i="2"/>
  <c r="H1165" i="2"/>
  <c r="G1165" i="2" s="1"/>
  <c r="K1086" i="2"/>
  <c r="J1086" i="2"/>
  <c r="I1086" i="2"/>
  <c r="H1086" i="2"/>
  <c r="K1116" i="2"/>
  <c r="J1116" i="2"/>
  <c r="I1116" i="2"/>
  <c r="H1116" i="2"/>
  <c r="K1084" i="2"/>
  <c r="J1084" i="2"/>
  <c r="I1084" i="2"/>
  <c r="H1084" i="2"/>
  <c r="K1158" i="2"/>
  <c r="J1158" i="2"/>
  <c r="I1158" i="2"/>
  <c r="H1158" i="2"/>
  <c r="G1158" i="2" s="1"/>
  <c r="K1085" i="2"/>
  <c r="J1085" i="2"/>
  <c r="I1085" i="2"/>
  <c r="H1085" i="2"/>
  <c r="K1154" i="2"/>
  <c r="J1154" i="2"/>
  <c r="I1154" i="2"/>
  <c r="H1154" i="2"/>
  <c r="G1154" i="2" s="1"/>
  <c r="K1151" i="2"/>
  <c r="J1151" i="2"/>
  <c r="I1151" i="2"/>
  <c r="H1151" i="2"/>
  <c r="G1151" i="2" s="1"/>
  <c r="K1149" i="2"/>
  <c r="J1149" i="2"/>
  <c r="I1149" i="2"/>
  <c r="H1149" i="2"/>
  <c r="G1149" i="2" s="1"/>
  <c r="K1121" i="2"/>
  <c r="J1121" i="2"/>
  <c r="I1121" i="2"/>
  <c r="H1121" i="2"/>
  <c r="K1145" i="2"/>
  <c r="J1145" i="2"/>
  <c r="I1145" i="2"/>
  <c r="H1145" i="2"/>
  <c r="G1145" i="2" s="1"/>
  <c r="K1079" i="2"/>
  <c r="J1079" i="2"/>
  <c r="I1079" i="2"/>
  <c r="H1079" i="2"/>
  <c r="G1079" i="2" s="1"/>
  <c r="K1076" i="2"/>
  <c r="J1076" i="2"/>
  <c r="I1076" i="2"/>
  <c r="H1076" i="2"/>
  <c r="G1076" i="2" s="1"/>
  <c r="K949" i="2"/>
  <c r="J949" i="2"/>
  <c r="I949" i="2"/>
  <c r="H949" i="2"/>
  <c r="K1070" i="2"/>
  <c r="J1070" i="2"/>
  <c r="I1070" i="2"/>
  <c r="H1070" i="2"/>
  <c r="G1070" i="2" s="1"/>
  <c r="K1067" i="2"/>
  <c r="J1067" i="2"/>
  <c r="I1067" i="2"/>
  <c r="H1067" i="2"/>
  <c r="G1067" i="2" s="1"/>
  <c r="K1064" i="2"/>
  <c r="J1064" i="2"/>
  <c r="I1064" i="2"/>
  <c r="H1064" i="2"/>
  <c r="G1064" i="2" s="1"/>
  <c r="K1061" i="2"/>
  <c r="J1061" i="2"/>
  <c r="I1061" i="2"/>
  <c r="H1061" i="2"/>
  <c r="G1061" i="2" s="1"/>
  <c r="K1058" i="2"/>
  <c r="J1058" i="2"/>
  <c r="I1058" i="2"/>
  <c r="H1058" i="2"/>
  <c r="G1058" i="2" s="1"/>
  <c r="K947" i="2"/>
  <c r="J947" i="2"/>
  <c r="I947" i="2"/>
  <c r="H947" i="2"/>
  <c r="K975" i="2"/>
  <c r="J975" i="2"/>
  <c r="I975" i="2"/>
  <c r="H975" i="2"/>
  <c r="K995" i="2"/>
  <c r="J995" i="2"/>
  <c r="I995" i="2"/>
  <c r="H995" i="2"/>
  <c r="K959" i="2"/>
  <c r="J959" i="2"/>
  <c r="I959" i="2"/>
  <c r="H959" i="2"/>
  <c r="K1049" i="2"/>
  <c r="J1049" i="2"/>
  <c r="I1049" i="2"/>
  <c r="H1049" i="2"/>
  <c r="G1049" i="2" s="1"/>
  <c r="K1045" i="2"/>
  <c r="J1045" i="2"/>
  <c r="I1045" i="2"/>
  <c r="H1045" i="2"/>
  <c r="G1045" i="2" s="1"/>
  <c r="K989" i="2"/>
  <c r="J989" i="2"/>
  <c r="I989" i="2"/>
  <c r="H989" i="2"/>
  <c r="K1040" i="2"/>
  <c r="J1040" i="2"/>
  <c r="I1040" i="2"/>
  <c r="H1040" i="2"/>
  <c r="G1040" i="2" s="1"/>
  <c r="K950" i="2"/>
  <c r="J950" i="2"/>
  <c r="I950" i="2"/>
  <c r="H950" i="2"/>
  <c r="K960" i="2"/>
  <c r="J960" i="2"/>
  <c r="I960" i="2"/>
  <c r="H960" i="2"/>
  <c r="K1033" i="2"/>
  <c r="J1033" i="2"/>
  <c r="I1033" i="2"/>
  <c r="H1033" i="2"/>
  <c r="G1033" i="2" s="1"/>
  <c r="K1030" i="2"/>
  <c r="J1030" i="2"/>
  <c r="I1030" i="2"/>
  <c r="H1030" i="2"/>
  <c r="G1030" i="2" s="1"/>
  <c r="K1028" i="2"/>
  <c r="J1028" i="2"/>
  <c r="I1028" i="2"/>
  <c r="H1028" i="2"/>
  <c r="G1028" i="2" s="1"/>
  <c r="K1024" i="2"/>
  <c r="J1024" i="2"/>
  <c r="I1024" i="2"/>
  <c r="H1024" i="2"/>
  <c r="G1024" i="2" s="1"/>
  <c r="K955" i="2"/>
  <c r="J955" i="2"/>
  <c r="I955" i="2"/>
  <c r="H955" i="2"/>
  <c r="K971" i="2"/>
  <c r="J971" i="2"/>
  <c r="I971" i="2"/>
  <c r="H971" i="2"/>
  <c r="K1017" i="2"/>
  <c r="J1017" i="2"/>
  <c r="I1017" i="2"/>
  <c r="H1017" i="2"/>
  <c r="G1017" i="2" s="1"/>
  <c r="K1013" i="2"/>
  <c r="J1013" i="2"/>
  <c r="I1013" i="2"/>
  <c r="H1013" i="2"/>
  <c r="G1013" i="2" s="1"/>
  <c r="K964" i="2"/>
  <c r="J964" i="2"/>
  <c r="I964" i="2"/>
  <c r="H964" i="2"/>
  <c r="K990" i="2"/>
  <c r="J990" i="2"/>
  <c r="I990" i="2"/>
  <c r="H990" i="2"/>
  <c r="K981" i="2"/>
  <c r="J981" i="2"/>
  <c r="I981" i="2"/>
  <c r="H981" i="2"/>
  <c r="K1007" i="2"/>
  <c r="J1007" i="2"/>
  <c r="I1007" i="2"/>
  <c r="H1007" i="2"/>
  <c r="G1007" i="2" s="1"/>
  <c r="K1004" i="2"/>
  <c r="J1004" i="2"/>
  <c r="I1004" i="2"/>
  <c r="H1004" i="2"/>
  <c r="G1004" i="2" s="1"/>
  <c r="K988" i="2"/>
  <c r="J988" i="2"/>
  <c r="I988" i="2"/>
  <c r="H988" i="2"/>
  <c r="K962" i="2"/>
  <c r="J962" i="2"/>
  <c r="I962" i="2"/>
  <c r="H962" i="2"/>
  <c r="K997" i="2"/>
  <c r="J997" i="2"/>
  <c r="I997" i="2"/>
  <c r="H997" i="2"/>
  <c r="G997" i="2" s="1"/>
  <c r="K820" i="2"/>
  <c r="J820" i="2"/>
  <c r="I820" i="2"/>
  <c r="H820" i="2"/>
  <c r="K941" i="2"/>
  <c r="J941" i="2"/>
  <c r="I941" i="2"/>
  <c r="H941" i="2"/>
  <c r="G941" i="2" s="1"/>
  <c r="K939" i="2"/>
  <c r="J939" i="2"/>
  <c r="I939" i="2"/>
  <c r="H939" i="2"/>
  <c r="G939" i="2" s="1"/>
  <c r="K851" i="2"/>
  <c r="J851" i="2"/>
  <c r="I851" i="2"/>
  <c r="H851" i="2"/>
  <c r="K932" i="2"/>
  <c r="J932" i="2"/>
  <c r="I932" i="2"/>
  <c r="H932" i="2"/>
  <c r="G932" i="2" s="1"/>
  <c r="K849" i="2"/>
  <c r="J849" i="2"/>
  <c r="I849" i="2"/>
  <c r="H849" i="2"/>
  <c r="K927" i="2"/>
  <c r="J927" i="2"/>
  <c r="I927" i="2"/>
  <c r="H927" i="2"/>
  <c r="G927" i="2" s="1"/>
  <c r="K923" i="2"/>
  <c r="J923" i="2"/>
  <c r="I923" i="2"/>
  <c r="H923" i="2"/>
  <c r="G923" i="2" s="1"/>
  <c r="K813" i="2"/>
  <c r="J813" i="2"/>
  <c r="I813" i="2"/>
  <c r="H813" i="2"/>
  <c r="G813" i="2" s="1"/>
  <c r="G814" i="2" s="1"/>
  <c r="G815" i="2" s="1"/>
  <c r="G816" i="2" s="1"/>
  <c r="K917" i="2"/>
  <c r="J917" i="2"/>
  <c r="I917" i="2"/>
  <c r="H917" i="2"/>
  <c r="G917" i="2" s="1"/>
  <c r="K848" i="2"/>
  <c r="J848" i="2"/>
  <c r="I848" i="2"/>
  <c r="H848" i="2"/>
  <c r="K839" i="2"/>
  <c r="J839" i="2"/>
  <c r="I839" i="2"/>
  <c r="H839" i="2"/>
  <c r="K912" i="2"/>
  <c r="J912" i="2"/>
  <c r="I912" i="2"/>
  <c r="H912" i="2"/>
  <c r="G912" i="2" s="1"/>
  <c r="K908" i="2"/>
  <c r="J908" i="2"/>
  <c r="I908" i="2"/>
  <c r="H908" i="2"/>
  <c r="G908" i="2" s="1"/>
  <c r="K905" i="2"/>
  <c r="J905" i="2"/>
  <c r="I905" i="2"/>
  <c r="H905" i="2"/>
  <c r="G905" i="2" s="1"/>
  <c r="K902" i="2"/>
  <c r="J902" i="2"/>
  <c r="I902" i="2"/>
  <c r="H902" i="2"/>
  <c r="G902" i="2" s="1"/>
  <c r="K899" i="2"/>
  <c r="J899" i="2"/>
  <c r="I899" i="2"/>
  <c r="H899" i="2"/>
  <c r="G899" i="2" s="1"/>
  <c r="K897" i="2"/>
  <c r="J897" i="2"/>
  <c r="I897" i="2"/>
  <c r="H897" i="2"/>
  <c r="G897" i="2" s="1"/>
  <c r="K856" i="2"/>
  <c r="J856" i="2"/>
  <c r="I856" i="2"/>
  <c r="H856" i="2"/>
  <c r="K893" i="2"/>
  <c r="J893" i="2"/>
  <c r="I893" i="2"/>
  <c r="H893" i="2"/>
  <c r="G893" i="2" s="1"/>
  <c r="K889" i="2"/>
  <c r="J889" i="2"/>
  <c r="I889" i="2"/>
  <c r="H889" i="2"/>
  <c r="G889" i="2" s="1"/>
  <c r="K841" i="2"/>
  <c r="J841" i="2"/>
  <c r="I841" i="2"/>
  <c r="H841" i="2"/>
  <c r="K883" i="2"/>
  <c r="J883" i="2"/>
  <c r="I883" i="2"/>
  <c r="H883" i="2"/>
  <c r="G883" i="2" s="1"/>
  <c r="K881" i="2"/>
  <c r="J881" i="2"/>
  <c r="I881" i="2"/>
  <c r="H881" i="2"/>
  <c r="G881" i="2" s="1"/>
  <c r="K846" i="2"/>
  <c r="J846" i="2"/>
  <c r="I846" i="2"/>
  <c r="H846" i="2"/>
  <c r="K838" i="2"/>
  <c r="J838" i="2"/>
  <c r="I838" i="2"/>
  <c r="H838" i="2"/>
  <c r="K875" i="2"/>
  <c r="J875" i="2"/>
  <c r="I875" i="2"/>
  <c r="H875" i="2"/>
  <c r="G875" i="2" s="1"/>
  <c r="K854" i="2"/>
  <c r="J854" i="2"/>
  <c r="I854" i="2"/>
  <c r="H854" i="2"/>
  <c r="K837" i="2"/>
  <c r="J837" i="2"/>
  <c r="I837" i="2"/>
  <c r="H837" i="2"/>
  <c r="K831" i="2"/>
  <c r="J831" i="2"/>
  <c r="I831" i="2"/>
  <c r="H831" i="2"/>
  <c r="K866" i="2"/>
  <c r="J866" i="2"/>
  <c r="I866" i="2"/>
  <c r="H866" i="2"/>
  <c r="G866" i="2" s="1"/>
  <c r="K863" i="2"/>
  <c r="J863" i="2"/>
  <c r="I863" i="2"/>
  <c r="H863" i="2"/>
  <c r="G863" i="2" s="1"/>
  <c r="K861" i="2"/>
  <c r="J861" i="2"/>
  <c r="I861" i="2"/>
  <c r="H861" i="2"/>
  <c r="G861" i="2" s="1"/>
  <c r="K701" i="2"/>
  <c r="J701" i="2"/>
  <c r="I701" i="2"/>
  <c r="H701" i="2"/>
  <c r="K809" i="2"/>
  <c r="J809" i="2"/>
  <c r="I809" i="2"/>
  <c r="H809" i="2"/>
  <c r="G809" i="2" s="1"/>
  <c r="K709" i="2"/>
  <c r="J709" i="2"/>
  <c r="I709" i="2"/>
  <c r="H709" i="2"/>
  <c r="K802" i="2"/>
  <c r="J802" i="2"/>
  <c r="I802" i="2"/>
  <c r="H802" i="2"/>
  <c r="G802" i="2" s="1"/>
  <c r="K800" i="2"/>
  <c r="J800" i="2"/>
  <c r="I800" i="2"/>
  <c r="H800" i="2"/>
  <c r="G800" i="2" s="1"/>
  <c r="K796" i="2"/>
  <c r="J796" i="2"/>
  <c r="I796" i="2"/>
  <c r="H796" i="2"/>
  <c r="G796" i="2" s="1"/>
  <c r="K688" i="2"/>
  <c r="J688" i="2"/>
  <c r="I688" i="2"/>
  <c r="H688" i="2"/>
  <c r="K789" i="2"/>
  <c r="J789" i="2"/>
  <c r="I789" i="2"/>
  <c r="H789" i="2"/>
  <c r="G789" i="2" s="1"/>
  <c r="K785" i="2"/>
  <c r="J785" i="2"/>
  <c r="I785" i="2"/>
  <c r="H785" i="2"/>
  <c r="G785" i="2" s="1"/>
  <c r="K783" i="2"/>
  <c r="J783" i="2"/>
  <c r="I783" i="2"/>
  <c r="H783" i="2"/>
  <c r="G783" i="2" s="1"/>
  <c r="K780" i="2"/>
  <c r="J780" i="2"/>
  <c r="I780" i="2"/>
  <c r="H780" i="2"/>
  <c r="G780" i="2" s="1"/>
  <c r="K777" i="2"/>
  <c r="J777" i="2"/>
  <c r="I777" i="2"/>
  <c r="H777" i="2"/>
  <c r="G777" i="2" s="1"/>
  <c r="K707" i="2"/>
  <c r="J707" i="2"/>
  <c r="I707" i="2"/>
  <c r="H707" i="2"/>
  <c r="K770" i="2"/>
  <c r="J770" i="2"/>
  <c r="I770" i="2"/>
  <c r="H770" i="2"/>
  <c r="G770" i="2" s="1"/>
  <c r="K767" i="2"/>
  <c r="J767" i="2"/>
  <c r="I767" i="2"/>
  <c r="H767" i="2"/>
  <c r="G767" i="2" s="1"/>
  <c r="K764" i="2"/>
  <c r="J764" i="2"/>
  <c r="I764" i="2"/>
  <c r="H764" i="2"/>
  <c r="G764" i="2" s="1"/>
  <c r="K712" i="2"/>
  <c r="J712" i="2"/>
  <c r="I712" i="2"/>
  <c r="H712" i="2"/>
  <c r="K757" i="2"/>
  <c r="J757" i="2"/>
  <c r="I757" i="2"/>
  <c r="H757" i="2"/>
  <c r="G757" i="2" s="1"/>
  <c r="K710" i="2"/>
  <c r="J710" i="2"/>
  <c r="I710" i="2"/>
  <c r="H710" i="2"/>
  <c r="K751" i="2"/>
  <c r="J751" i="2"/>
  <c r="I751" i="2"/>
  <c r="H751" i="2"/>
  <c r="G751" i="2" s="1"/>
  <c r="K749" i="2"/>
  <c r="J749" i="2"/>
  <c r="I749" i="2"/>
  <c r="H749" i="2"/>
  <c r="G749" i="2" s="1"/>
  <c r="K711" i="2"/>
  <c r="J711" i="2"/>
  <c r="I711" i="2"/>
  <c r="H711" i="2"/>
  <c r="K744" i="2"/>
  <c r="J744" i="2"/>
  <c r="I744" i="2"/>
  <c r="H744" i="2"/>
  <c r="G744" i="2" s="1"/>
  <c r="K684" i="2"/>
  <c r="J684" i="2"/>
  <c r="I684" i="2"/>
  <c r="H684" i="2"/>
  <c r="K740" i="2"/>
  <c r="J740" i="2"/>
  <c r="I740" i="2"/>
  <c r="H740" i="2"/>
  <c r="G740" i="2" s="1"/>
  <c r="K737" i="2"/>
  <c r="J737" i="2"/>
  <c r="I737" i="2"/>
  <c r="H737" i="2"/>
  <c r="G737" i="2" s="1"/>
  <c r="K734" i="2"/>
  <c r="J734" i="2"/>
  <c r="I734" i="2"/>
  <c r="H734" i="2"/>
  <c r="G734" i="2" s="1"/>
  <c r="K681" i="2"/>
  <c r="J681" i="2"/>
  <c r="I681" i="2"/>
  <c r="H681" i="2"/>
  <c r="K729" i="2"/>
  <c r="J729" i="2"/>
  <c r="I729" i="2"/>
  <c r="H729" i="2"/>
  <c r="G729" i="2" s="1"/>
  <c r="K726" i="2"/>
  <c r="J726" i="2"/>
  <c r="I726" i="2"/>
  <c r="H726" i="2"/>
  <c r="G726" i="2" s="1"/>
  <c r="K723" i="2"/>
  <c r="J723" i="2"/>
  <c r="I723" i="2"/>
  <c r="H723" i="2"/>
  <c r="G723" i="2" s="1"/>
  <c r="K679" i="2"/>
  <c r="J679" i="2"/>
  <c r="I679" i="2"/>
  <c r="H679" i="2"/>
  <c r="K717" i="2"/>
  <c r="J717" i="2"/>
  <c r="I717" i="2"/>
  <c r="H717" i="2"/>
  <c r="G717" i="2" s="1"/>
  <c r="K715" i="2"/>
  <c r="J715" i="2"/>
  <c r="I715" i="2"/>
  <c r="H715" i="2"/>
  <c r="G715" i="2" s="1"/>
  <c r="K675" i="2"/>
  <c r="J675" i="2"/>
  <c r="I675" i="2"/>
  <c r="H675" i="2"/>
  <c r="G675" i="2" s="1"/>
  <c r="K672" i="2"/>
  <c r="J672" i="2"/>
  <c r="I672" i="2"/>
  <c r="H672" i="2"/>
  <c r="G672" i="2" s="1"/>
  <c r="K669" i="2"/>
  <c r="J669" i="2"/>
  <c r="I669" i="2"/>
  <c r="H669" i="2"/>
  <c r="G669" i="2" s="1"/>
  <c r="K666" i="2"/>
  <c r="J666" i="2"/>
  <c r="I666" i="2"/>
  <c r="H666" i="2"/>
  <c r="G666" i="2" s="1"/>
  <c r="K566" i="2"/>
  <c r="J566" i="2"/>
  <c r="I566" i="2"/>
  <c r="H566" i="2"/>
  <c r="K581" i="2"/>
  <c r="J581" i="2"/>
  <c r="I581" i="2"/>
  <c r="H581" i="2"/>
  <c r="K657" i="2"/>
  <c r="J657" i="2"/>
  <c r="I657" i="2"/>
  <c r="H657" i="2"/>
  <c r="G657" i="2" s="1"/>
  <c r="K653" i="2"/>
  <c r="J653" i="2"/>
  <c r="I653" i="2"/>
  <c r="H653" i="2"/>
  <c r="G653" i="2" s="1"/>
  <c r="K649" i="2"/>
  <c r="J649" i="2"/>
  <c r="I649" i="2"/>
  <c r="H649" i="2"/>
  <c r="G649" i="2" s="1"/>
  <c r="K647" i="2"/>
  <c r="J647" i="2"/>
  <c r="I647" i="2"/>
  <c r="H647" i="2"/>
  <c r="G647" i="2" s="1"/>
  <c r="K547" i="2"/>
  <c r="J547" i="2"/>
  <c r="I547" i="2"/>
  <c r="H547" i="2"/>
  <c r="K579" i="2"/>
  <c r="J579" i="2"/>
  <c r="I579" i="2"/>
  <c r="H579" i="2"/>
  <c r="K643" i="2"/>
  <c r="J643" i="2"/>
  <c r="I643" i="2"/>
  <c r="H643" i="2"/>
  <c r="G643" i="2" s="1"/>
  <c r="K2059" i="2"/>
  <c r="J2059" i="2"/>
  <c r="I2059" i="2"/>
  <c r="H2059" i="2"/>
  <c r="K2153" i="2"/>
  <c r="J2153" i="2"/>
  <c r="I2153" i="2"/>
  <c r="H2153" i="2"/>
  <c r="G2153" i="2" s="1"/>
  <c r="K2057" i="2"/>
  <c r="J2057" i="2"/>
  <c r="I2057" i="2"/>
  <c r="H2057" i="2"/>
  <c r="K2047" i="2"/>
  <c r="J2047" i="2"/>
  <c r="I2047" i="2"/>
  <c r="H2047" i="2"/>
  <c r="K2101" i="2"/>
  <c r="J2101" i="2"/>
  <c r="I2101" i="2"/>
  <c r="H2101" i="2"/>
  <c r="K2104" i="2"/>
  <c r="J2104" i="2"/>
  <c r="I2104" i="2"/>
  <c r="H2104" i="2"/>
  <c r="K2033" i="2"/>
  <c r="J2033" i="2"/>
  <c r="I2033" i="2"/>
  <c r="H2033" i="2"/>
  <c r="K2042" i="2"/>
  <c r="J2042" i="2"/>
  <c r="I2042" i="2"/>
  <c r="H2042" i="2"/>
  <c r="K2046" i="2"/>
  <c r="J2046" i="2"/>
  <c r="I2046" i="2"/>
  <c r="H2046" i="2"/>
  <c r="K2035" i="2"/>
  <c r="J2035" i="2"/>
  <c r="I2035" i="2"/>
  <c r="H2035" i="2"/>
  <c r="K2072" i="2"/>
  <c r="J2072" i="2"/>
  <c r="I2072" i="2"/>
  <c r="H2072" i="2"/>
  <c r="K2079" i="2"/>
  <c r="J2079" i="2"/>
  <c r="I2079" i="2"/>
  <c r="H2079" i="2"/>
  <c r="K1922" i="2"/>
  <c r="J1922" i="2"/>
  <c r="I1922" i="2"/>
  <c r="H1922" i="2"/>
  <c r="K2018" i="2"/>
  <c r="J2018" i="2"/>
  <c r="I2018" i="2"/>
  <c r="H2018" i="2"/>
  <c r="G2018" i="2" s="1"/>
  <c r="K1918" i="2"/>
  <c r="J1918" i="2"/>
  <c r="I1918" i="2"/>
  <c r="H1918" i="2"/>
  <c r="K1961" i="2"/>
  <c r="J1961" i="2"/>
  <c r="I1961" i="2"/>
  <c r="H1961" i="2"/>
  <c r="K1960" i="2"/>
  <c r="J1960" i="2"/>
  <c r="I1960" i="2"/>
  <c r="H1960" i="2"/>
  <c r="K1952" i="2"/>
  <c r="J1952" i="2"/>
  <c r="I1952" i="2"/>
  <c r="H1952" i="2"/>
  <c r="K1967" i="2"/>
  <c r="J1967" i="2"/>
  <c r="I1967" i="2"/>
  <c r="H1967" i="2"/>
  <c r="K1906" i="2"/>
  <c r="J1906" i="2"/>
  <c r="I1906" i="2"/>
  <c r="H1906" i="2"/>
  <c r="K1987" i="2"/>
  <c r="J1987" i="2"/>
  <c r="I1987" i="2"/>
  <c r="H1987" i="2"/>
  <c r="G1987" i="2" s="1"/>
  <c r="K1935" i="2"/>
  <c r="J1935" i="2"/>
  <c r="I1935" i="2"/>
  <c r="H1935" i="2"/>
  <c r="K1979" i="2"/>
  <c r="J1979" i="2"/>
  <c r="I1979" i="2"/>
  <c r="H1979" i="2"/>
  <c r="G1979" i="2" s="1"/>
  <c r="K1904" i="2"/>
  <c r="J1904" i="2"/>
  <c r="I1904" i="2"/>
  <c r="H1904" i="2"/>
  <c r="K1889" i="2"/>
  <c r="J1889" i="2"/>
  <c r="I1889" i="2"/>
  <c r="H1889" i="2"/>
  <c r="G1889" i="2" s="1"/>
  <c r="K1881" i="2"/>
  <c r="J1881" i="2"/>
  <c r="I1881" i="2"/>
  <c r="H1881" i="2"/>
  <c r="G1881" i="2" s="1"/>
  <c r="K1878" i="2"/>
  <c r="J1878" i="2"/>
  <c r="I1878" i="2"/>
  <c r="H1878" i="2"/>
  <c r="G1878" i="2" s="1"/>
  <c r="K1788" i="2"/>
  <c r="J1788" i="2"/>
  <c r="I1788" i="2"/>
  <c r="H1788" i="2"/>
  <c r="K1867" i="2"/>
  <c r="J1867" i="2"/>
  <c r="I1867" i="2"/>
  <c r="H1867" i="2"/>
  <c r="G1867" i="2" s="1"/>
  <c r="K1863" i="2"/>
  <c r="J1863" i="2"/>
  <c r="I1863" i="2"/>
  <c r="H1863" i="2"/>
  <c r="G1863" i="2" s="1"/>
  <c r="K1857" i="2"/>
  <c r="J1857" i="2"/>
  <c r="I1857" i="2"/>
  <c r="H1857" i="2"/>
  <c r="G1857" i="2" s="1"/>
  <c r="K1836" i="2"/>
  <c r="J1836" i="2"/>
  <c r="I1836" i="2"/>
  <c r="H1836" i="2"/>
  <c r="K1811" i="2"/>
  <c r="J1811" i="2"/>
  <c r="I1811" i="2"/>
  <c r="H1811" i="2"/>
  <c r="K1827" i="2"/>
  <c r="J1827" i="2"/>
  <c r="I1827" i="2"/>
  <c r="H1827" i="2"/>
  <c r="K1790" i="2"/>
  <c r="J1790" i="2"/>
  <c r="I1790" i="2"/>
  <c r="H1790" i="2"/>
  <c r="K1821" i="2"/>
  <c r="J1821" i="2"/>
  <c r="I1821" i="2"/>
  <c r="H1821" i="2"/>
  <c r="K1754" i="2"/>
  <c r="J1754" i="2"/>
  <c r="I1754" i="2"/>
  <c r="H1754" i="2"/>
  <c r="G1754" i="2" s="1"/>
  <c r="K1691" i="2"/>
  <c r="J1691" i="2"/>
  <c r="I1691" i="2"/>
  <c r="H1691" i="2"/>
  <c r="K1687" i="2"/>
  <c r="J1687" i="2"/>
  <c r="I1687" i="2"/>
  <c r="H1687" i="2"/>
  <c r="K1742" i="2"/>
  <c r="J1742" i="2"/>
  <c r="I1742" i="2"/>
  <c r="H1742" i="2"/>
  <c r="G1742" i="2" s="1"/>
  <c r="K1695" i="2"/>
  <c r="J1695" i="2"/>
  <c r="I1695" i="2"/>
  <c r="H1695" i="2"/>
  <c r="K1690" i="2"/>
  <c r="J1690" i="2"/>
  <c r="I1690" i="2"/>
  <c r="H1690" i="2"/>
  <c r="K1727" i="2"/>
  <c r="J1727" i="2"/>
  <c r="I1727" i="2"/>
  <c r="H1727" i="2"/>
  <c r="G1727" i="2" s="1"/>
  <c r="K1725" i="2"/>
  <c r="J1725" i="2"/>
  <c r="I1725" i="2"/>
  <c r="H1725" i="2"/>
  <c r="G1725" i="2" s="1"/>
  <c r="K1693" i="2"/>
  <c r="J1693" i="2"/>
  <c r="I1693" i="2"/>
  <c r="H1693" i="2"/>
  <c r="K1715" i="2"/>
  <c r="J1715" i="2"/>
  <c r="I1715" i="2"/>
  <c r="H1715" i="2"/>
  <c r="G1715" i="2" s="1"/>
  <c r="K1712" i="2"/>
  <c r="J1712" i="2"/>
  <c r="I1712" i="2"/>
  <c r="H1712" i="2"/>
  <c r="G1712" i="2" s="1"/>
  <c r="K1621" i="2"/>
  <c r="J1621" i="2"/>
  <c r="I1621" i="2"/>
  <c r="H1621" i="2"/>
  <c r="G1621" i="2" s="1"/>
  <c r="K1522" i="2"/>
  <c r="J1522" i="2"/>
  <c r="I1522" i="2"/>
  <c r="H1522" i="2"/>
  <c r="K1545" i="2"/>
  <c r="J1545" i="2"/>
  <c r="I1545" i="2"/>
  <c r="H1545" i="2"/>
  <c r="K1602" i="2"/>
  <c r="J1602" i="2"/>
  <c r="I1602" i="2"/>
  <c r="H1602" i="2"/>
  <c r="G1602" i="2" s="1"/>
  <c r="K1554" i="2"/>
  <c r="J1554" i="2"/>
  <c r="I1554" i="2"/>
  <c r="H1554" i="2"/>
  <c r="K1589" i="2"/>
  <c r="J1589" i="2"/>
  <c r="I1589" i="2"/>
  <c r="H1589" i="2"/>
  <c r="G1589" i="2" s="1"/>
  <c r="K1585" i="2"/>
  <c r="J1585" i="2"/>
  <c r="I1585" i="2"/>
  <c r="H1585" i="2"/>
  <c r="G1585" i="2" s="1"/>
  <c r="K1499" i="2"/>
  <c r="J1499" i="2"/>
  <c r="I1499" i="2"/>
  <c r="H1499" i="2"/>
  <c r="K1518" i="2"/>
  <c r="J1518" i="2"/>
  <c r="I1518" i="2"/>
  <c r="H1518" i="2"/>
  <c r="K1492" i="2"/>
  <c r="J1492" i="2"/>
  <c r="I1492" i="2"/>
  <c r="H1492" i="2"/>
  <c r="K1487" i="2"/>
  <c r="J1487" i="2"/>
  <c r="I1487" i="2"/>
  <c r="H1487" i="2"/>
  <c r="K1515" i="2"/>
  <c r="J1515" i="2"/>
  <c r="I1515" i="2"/>
  <c r="H1515" i="2"/>
  <c r="K1408" i="2"/>
  <c r="J1408" i="2"/>
  <c r="I1408" i="2"/>
  <c r="H1408" i="2"/>
  <c r="K1352" i="2"/>
  <c r="J1352" i="2"/>
  <c r="I1352" i="2"/>
  <c r="H1352" i="2"/>
  <c r="K1386" i="2"/>
  <c r="J1386" i="2"/>
  <c r="I1386" i="2"/>
  <c r="H1386" i="2"/>
  <c r="K1353" i="2"/>
  <c r="J1353" i="2"/>
  <c r="I1353" i="2"/>
  <c r="H1353" i="2"/>
  <c r="G1353" i="2" s="1"/>
  <c r="G1354" i="2" s="1"/>
  <c r="K1464" i="2"/>
  <c r="J1464" i="2"/>
  <c r="I1464" i="2"/>
  <c r="H1464" i="2"/>
  <c r="G1464" i="2" s="1"/>
  <c r="K1391" i="2"/>
  <c r="J1391" i="2"/>
  <c r="I1391" i="2"/>
  <c r="H1391" i="2"/>
  <c r="K1364" i="2"/>
  <c r="J1364" i="2"/>
  <c r="I1364" i="2"/>
  <c r="H1364" i="2"/>
  <c r="K1400" i="2"/>
  <c r="J1400" i="2"/>
  <c r="I1400" i="2"/>
  <c r="H1400" i="2"/>
  <c r="K1361" i="2"/>
  <c r="J1361" i="2"/>
  <c r="I1361" i="2"/>
  <c r="H1361" i="2"/>
  <c r="K1444" i="2"/>
  <c r="J1444" i="2"/>
  <c r="I1444" i="2"/>
  <c r="H1444" i="2"/>
  <c r="G1444" i="2" s="1"/>
  <c r="K1423" i="2"/>
  <c r="J1423" i="2"/>
  <c r="I1423" i="2"/>
  <c r="H1423" i="2"/>
  <c r="K1389" i="2"/>
  <c r="J1389" i="2"/>
  <c r="I1389" i="2"/>
  <c r="H1389" i="2"/>
  <c r="K1350" i="2"/>
  <c r="J1350" i="2"/>
  <c r="I1350" i="2"/>
  <c r="H1350" i="2"/>
  <c r="G1350" i="2" s="1"/>
  <c r="K1344" i="2"/>
  <c r="J1344" i="2"/>
  <c r="I1344" i="2"/>
  <c r="H1344" i="2"/>
  <c r="G1344" i="2" s="1"/>
  <c r="K1339" i="2"/>
  <c r="J1339" i="2"/>
  <c r="I1339" i="2"/>
  <c r="H1339" i="2"/>
  <c r="G1339" i="2" s="1"/>
  <c r="K1336" i="2"/>
  <c r="J1336" i="2"/>
  <c r="I1336" i="2"/>
  <c r="H1336" i="2"/>
  <c r="G1336" i="2" s="1"/>
  <c r="K1251" i="2"/>
  <c r="J1251" i="2"/>
  <c r="I1251" i="2"/>
  <c r="H1251" i="2"/>
  <c r="K1290" i="2"/>
  <c r="J1290" i="2"/>
  <c r="I1290" i="2"/>
  <c r="H1290" i="2"/>
  <c r="K1324" i="2"/>
  <c r="J1324" i="2"/>
  <c r="I1324" i="2"/>
  <c r="H1324" i="2"/>
  <c r="G1324" i="2" s="1"/>
  <c r="K1286" i="2"/>
  <c r="J1286" i="2"/>
  <c r="I1286" i="2"/>
  <c r="H1286" i="2"/>
  <c r="K1236" i="2"/>
  <c r="J1236" i="2"/>
  <c r="I1236" i="2"/>
  <c r="H1236" i="2"/>
  <c r="K1237" i="2"/>
  <c r="J1237" i="2"/>
  <c r="I1237" i="2"/>
  <c r="H1237" i="2"/>
  <c r="K1304" i="2"/>
  <c r="J1304" i="2"/>
  <c r="I1304" i="2"/>
  <c r="H1304" i="2"/>
  <c r="G1304" i="2" s="1"/>
  <c r="K1298" i="2"/>
  <c r="J1298" i="2"/>
  <c r="I1298" i="2"/>
  <c r="H1298" i="2"/>
  <c r="G1298" i="2" s="1"/>
  <c r="K1216" i="2"/>
  <c r="J1216" i="2"/>
  <c r="I1216" i="2"/>
  <c r="H1216" i="2"/>
  <c r="G1216" i="2" s="1"/>
  <c r="K1209" i="2"/>
  <c r="J1209" i="2"/>
  <c r="I1209" i="2"/>
  <c r="H1209" i="2"/>
  <c r="G1209" i="2" s="1"/>
  <c r="K1108" i="2"/>
  <c r="J1108" i="2"/>
  <c r="I1108" i="2"/>
  <c r="H1108" i="2"/>
  <c r="K1191" i="2"/>
  <c r="J1191" i="2"/>
  <c r="I1191" i="2"/>
  <c r="H1191" i="2"/>
  <c r="G1191" i="2" s="1"/>
  <c r="K1140" i="2"/>
  <c r="J1140" i="2"/>
  <c r="I1140" i="2"/>
  <c r="H1140" i="2"/>
  <c r="K1183" i="2"/>
  <c r="J1183" i="2"/>
  <c r="I1183" i="2"/>
  <c r="H1183" i="2"/>
  <c r="G1183" i="2" s="1"/>
  <c r="K1179" i="2"/>
  <c r="J1179" i="2"/>
  <c r="I1179" i="2"/>
  <c r="H1179" i="2"/>
  <c r="G1179" i="2" s="1"/>
  <c r="K1104" i="2"/>
  <c r="J1104" i="2"/>
  <c r="I1104" i="2"/>
  <c r="H1104" i="2"/>
  <c r="K1137" i="2"/>
  <c r="J1137" i="2"/>
  <c r="I1137" i="2"/>
  <c r="H1137" i="2"/>
  <c r="K1162" i="2"/>
  <c r="J1162" i="2"/>
  <c r="I1162" i="2"/>
  <c r="H1162" i="2"/>
  <c r="G1162" i="2" s="1"/>
  <c r="K1092" i="2"/>
  <c r="J1092" i="2"/>
  <c r="I1092" i="2"/>
  <c r="H1092" i="2"/>
  <c r="K1100" i="2"/>
  <c r="J1100" i="2"/>
  <c r="I1100" i="2"/>
  <c r="H1100" i="2"/>
  <c r="K1074" i="2"/>
  <c r="J1074" i="2"/>
  <c r="I1074" i="2"/>
  <c r="H1074" i="2"/>
  <c r="G1074" i="2" s="1"/>
  <c r="K2078" i="2"/>
  <c r="J2078" i="2"/>
  <c r="I2078" i="2"/>
  <c r="H2078" i="2"/>
  <c r="K2028" i="2"/>
  <c r="J2028" i="2"/>
  <c r="I2028" i="2"/>
  <c r="H2028" i="2"/>
  <c r="G2028" i="2" s="1"/>
  <c r="K2150" i="2"/>
  <c r="J2150" i="2"/>
  <c r="I2150" i="2"/>
  <c r="H2150" i="2"/>
  <c r="G2150" i="2" s="1"/>
  <c r="K2148" i="2"/>
  <c r="J2148" i="2"/>
  <c r="I2148" i="2"/>
  <c r="H2148" i="2"/>
  <c r="G2148" i="2" s="1"/>
  <c r="K2076" i="2"/>
  <c r="J2076" i="2"/>
  <c r="I2076" i="2"/>
  <c r="H2076" i="2"/>
  <c r="K2140" i="2"/>
  <c r="J2140" i="2"/>
  <c r="I2140" i="2"/>
  <c r="H2140" i="2"/>
  <c r="G2140" i="2" s="1"/>
  <c r="K2109" i="2"/>
  <c r="J2109" i="2"/>
  <c r="I2109" i="2"/>
  <c r="H2109" i="2"/>
  <c r="K2029" i="2"/>
  <c r="J2029" i="2"/>
  <c r="I2029" i="2"/>
  <c r="H2029" i="2"/>
  <c r="K2058" i="2"/>
  <c r="J2058" i="2"/>
  <c r="I2058" i="2"/>
  <c r="H2058" i="2"/>
  <c r="K2030" i="2"/>
  <c r="J2030" i="2"/>
  <c r="I2030" i="2"/>
  <c r="H2030" i="2"/>
  <c r="K2129" i="2"/>
  <c r="J2129" i="2"/>
  <c r="I2129" i="2"/>
  <c r="H2129" i="2"/>
  <c r="G2129" i="2" s="1"/>
  <c r="K2043" i="2"/>
  <c r="J2043" i="2"/>
  <c r="I2043" i="2"/>
  <c r="H2043" i="2"/>
  <c r="K2122" i="2"/>
  <c r="J2122" i="2"/>
  <c r="I2122" i="2"/>
  <c r="H2122" i="2"/>
  <c r="G2122" i="2" s="1"/>
  <c r="K2055" i="2"/>
  <c r="J2055" i="2"/>
  <c r="I2055" i="2"/>
  <c r="H2055" i="2"/>
  <c r="K2024" i="2"/>
  <c r="J2024" i="2"/>
  <c r="I2024" i="2"/>
  <c r="H2024" i="2"/>
  <c r="G2024" i="2" s="1"/>
  <c r="K2021" i="2"/>
  <c r="J2021" i="2"/>
  <c r="I2021" i="2"/>
  <c r="H2021" i="2"/>
  <c r="G2021" i="2" s="1"/>
  <c r="K2015" i="2"/>
  <c r="J2015" i="2"/>
  <c r="I2015" i="2"/>
  <c r="H2015" i="2"/>
  <c r="G2015" i="2" s="1"/>
  <c r="K2012" i="2"/>
  <c r="J2012" i="2"/>
  <c r="I2012" i="2"/>
  <c r="H2012" i="2"/>
  <c r="G2012" i="2" s="1"/>
  <c r="K1926" i="2"/>
  <c r="J1926" i="2"/>
  <c r="I1926" i="2"/>
  <c r="H1926" i="2"/>
  <c r="K2005" i="2"/>
  <c r="J2005" i="2"/>
  <c r="I2005" i="2"/>
  <c r="H2005" i="2"/>
  <c r="G2005" i="2" s="1"/>
  <c r="K1957" i="2"/>
  <c r="J1957" i="2"/>
  <c r="I1957" i="2"/>
  <c r="H1957" i="2"/>
  <c r="K1998" i="2"/>
  <c r="J1998" i="2"/>
  <c r="I1998" i="2"/>
  <c r="H1998" i="2"/>
  <c r="G1998" i="2" s="1"/>
  <c r="K1995" i="2"/>
  <c r="J1995" i="2"/>
  <c r="I1995" i="2"/>
  <c r="H1995" i="2"/>
  <c r="G1995" i="2" s="1"/>
  <c r="K1956" i="2"/>
  <c r="J1956" i="2"/>
  <c r="I1956" i="2"/>
  <c r="H1956" i="2"/>
  <c r="K1992" i="2"/>
  <c r="J1992" i="2"/>
  <c r="I1992" i="2"/>
  <c r="H1992" i="2"/>
  <c r="G1992" i="2" s="1"/>
  <c r="K1920" i="2"/>
  <c r="J1920" i="2"/>
  <c r="I1920" i="2"/>
  <c r="H1920" i="2"/>
  <c r="K1936" i="2"/>
  <c r="J1936" i="2"/>
  <c r="I1936" i="2"/>
  <c r="H1936" i="2"/>
  <c r="K1964" i="2"/>
  <c r="J1964" i="2"/>
  <c r="I1964" i="2"/>
  <c r="H1964" i="2"/>
  <c r="K1984" i="2"/>
  <c r="J1984" i="2"/>
  <c r="I1984" i="2"/>
  <c r="H1984" i="2"/>
  <c r="G1984" i="2" s="1"/>
  <c r="K1982" i="2"/>
  <c r="J1982" i="2"/>
  <c r="I1982" i="2"/>
  <c r="H1982" i="2"/>
  <c r="G1982" i="2" s="1"/>
  <c r="K1899" i="2"/>
  <c r="J1899" i="2"/>
  <c r="I1899" i="2"/>
  <c r="H1899" i="2"/>
  <c r="K1939" i="2"/>
  <c r="J1939" i="2"/>
  <c r="I1939" i="2"/>
  <c r="H1939" i="2"/>
  <c r="K1958" i="2"/>
  <c r="J1958" i="2"/>
  <c r="I1958" i="2"/>
  <c r="H1958" i="2"/>
  <c r="K1891" i="2"/>
  <c r="J1891" i="2"/>
  <c r="I1891" i="2"/>
  <c r="H1891" i="2"/>
  <c r="G1891" i="2" s="1"/>
  <c r="K1888" i="2"/>
  <c r="J1888" i="2"/>
  <c r="I1888" i="2"/>
  <c r="H1888" i="2"/>
  <c r="G1888" i="2" s="1"/>
  <c r="K1771" i="2"/>
  <c r="J1771" i="2"/>
  <c r="I1771" i="2"/>
  <c r="H1771" i="2"/>
  <c r="K1793" i="2"/>
  <c r="J1793" i="2"/>
  <c r="I1793" i="2"/>
  <c r="H1793" i="2"/>
  <c r="K1787" i="2"/>
  <c r="J1787" i="2"/>
  <c r="I1787" i="2"/>
  <c r="H1787" i="2"/>
  <c r="K1800" i="2"/>
  <c r="J1800" i="2"/>
  <c r="I1800" i="2"/>
  <c r="H1800" i="2"/>
  <c r="K1875" i="2"/>
  <c r="J1875" i="2"/>
  <c r="I1875" i="2"/>
  <c r="H1875" i="2"/>
  <c r="G1875" i="2" s="1"/>
  <c r="K1824" i="2"/>
  <c r="J1824" i="2"/>
  <c r="I1824" i="2"/>
  <c r="H1824" i="2"/>
  <c r="K1871" i="2"/>
  <c r="J1871" i="2"/>
  <c r="I1871" i="2"/>
  <c r="H1871" i="2"/>
  <c r="G1871" i="2" s="1"/>
  <c r="K1769" i="2"/>
  <c r="J1769" i="2"/>
  <c r="I1769" i="2"/>
  <c r="H1769" i="2"/>
  <c r="K1830" i="2"/>
  <c r="J1830" i="2"/>
  <c r="I1830" i="2"/>
  <c r="H1830" i="2"/>
  <c r="K1838" i="2"/>
  <c r="J1838" i="2"/>
  <c r="I1838" i="2"/>
  <c r="H1838" i="2"/>
  <c r="K1786" i="2"/>
  <c r="J1786" i="2"/>
  <c r="I1786" i="2"/>
  <c r="H1786" i="2"/>
  <c r="K1774" i="2"/>
  <c r="J1774" i="2"/>
  <c r="I1774" i="2"/>
  <c r="H1774" i="2"/>
  <c r="K1856" i="2"/>
  <c r="J1856" i="2"/>
  <c r="I1856" i="2"/>
  <c r="H1856" i="2"/>
  <c r="G1856" i="2" s="1"/>
  <c r="K1855" i="2"/>
  <c r="J1855" i="2"/>
  <c r="I1855" i="2"/>
  <c r="H1855" i="2"/>
  <c r="G1855" i="2" s="1"/>
  <c r="K1854" i="2"/>
  <c r="J1854" i="2"/>
  <c r="I1854" i="2"/>
  <c r="H1854" i="2"/>
  <c r="G1854" i="2" s="1"/>
  <c r="K1822" i="2"/>
  <c r="J1822" i="2"/>
  <c r="I1822" i="2"/>
  <c r="H1822" i="2"/>
  <c r="K1851" i="2"/>
  <c r="J1851" i="2"/>
  <c r="I1851" i="2"/>
  <c r="H1851" i="2"/>
  <c r="G1851" i="2" s="1"/>
  <c r="K1850" i="2"/>
  <c r="J1850" i="2"/>
  <c r="I1850" i="2"/>
  <c r="H1850" i="2"/>
  <c r="G1850" i="2" s="1"/>
  <c r="K1848" i="2"/>
  <c r="J1848" i="2"/>
  <c r="I1848" i="2"/>
  <c r="H1848" i="2"/>
  <c r="G1848" i="2" s="1"/>
  <c r="K1785" i="2"/>
  <c r="J1785" i="2"/>
  <c r="I1785" i="2"/>
  <c r="H1785" i="2"/>
  <c r="K1815" i="2"/>
  <c r="J1815" i="2"/>
  <c r="I1815" i="2"/>
  <c r="H1815" i="2"/>
  <c r="K1789" i="2"/>
  <c r="J1789" i="2"/>
  <c r="I1789" i="2"/>
  <c r="H1789" i="2"/>
  <c r="K1798" i="2"/>
  <c r="J1798" i="2"/>
  <c r="I1798" i="2"/>
  <c r="H1798" i="2"/>
  <c r="K1699" i="2"/>
  <c r="J1699" i="2"/>
  <c r="I1699" i="2"/>
  <c r="H1699" i="2"/>
  <c r="K1683" i="2"/>
  <c r="J1683" i="2"/>
  <c r="I1683" i="2"/>
  <c r="H1683" i="2"/>
  <c r="K1751" i="2"/>
  <c r="J1751" i="2"/>
  <c r="I1751" i="2"/>
  <c r="H1751" i="2"/>
  <c r="G1751" i="2" s="1"/>
  <c r="K1656" i="2"/>
  <c r="J1656" i="2"/>
  <c r="I1656" i="2"/>
  <c r="H1656" i="2"/>
  <c r="K1662" i="2"/>
  <c r="J1662" i="2"/>
  <c r="I1662" i="2"/>
  <c r="H1662" i="2"/>
  <c r="K1743" i="2"/>
  <c r="J1743" i="2"/>
  <c r="I1743" i="2"/>
  <c r="H1743" i="2"/>
  <c r="G1743" i="2" s="1"/>
  <c r="K1741" i="2"/>
  <c r="J1741" i="2"/>
  <c r="I1741" i="2"/>
  <c r="H1741" i="2"/>
  <c r="G1741" i="2" s="1"/>
  <c r="K1638" i="2"/>
  <c r="J1638" i="2"/>
  <c r="I1638" i="2"/>
  <c r="H1638" i="2"/>
  <c r="K1680" i="2"/>
  <c r="J1680" i="2"/>
  <c r="I1680" i="2"/>
  <c r="H1680" i="2"/>
  <c r="K1705" i="2"/>
  <c r="J1705" i="2"/>
  <c r="I1705" i="2"/>
  <c r="H1705" i="2"/>
  <c r="K1667" i="2"/>
  <c r="J1667" i="2"/>
  <c r="I1667" i="2"/>
  <c r="H1667" i="2"/>
  <c r="K1729" i="2"/>
  <c r="J1729" i="2"/>
  <c r="I1729" i="2"/>
  <c r="H1729" i="2"/>
  <c r="G1729" i="2" s="1"/>
  <c r="K1653" i="2"/>
  <c r="J1653" i="2"/>
  <c r="I1653" i="2"/>
  <c r="H1653" i="2"/>
  <c r="K1672" i="2"/>
  <c r="J1672" i="2"/>
  <c r="I1672" i="2"/>
  <c r="H1672" i="2"/>
  <c r="K1639" i="2"/>
  <c r="J1639" i="2"/>
  <c r="I1639" i="2"/>
  <c r="H1639" i="2"/>
  <c r="K1650" i="2"/>
  <c r="J1650" i="2"/>
  <c r="I1650" i="2"/>
  <c r="H1650" i="2"/>
  <c r="K1720" i="2"/>
  <c r="J1720" i="2"/>
  <c r="I1720" i="2"/>
  <c r="H1720" i="2"/>
  <c r="G1720" i="2" s="1"/>
  <c r="K1633" i="2"/>
  <c r="J1633" i="2"/>
  <c r="I1633" i="2"/>
  <c r="H1633" i="2"/>
  <c r="K1627" i="2"/>
  <c r="J1627" i="2"/>
  <c r="I1627" i="2"/>
  <c r="H1627" i="2"/>
  <c r="K1716" i="2"/>
  <c r="J1716" i="2"/>
  <c r="I1716" i="2"/>
  <c r="H1716" i="2"/>
  <c r="G1716" i="2" s="1"/>
  <c r="K1714" i="2"/>
  <c r="J1714" i="2"/>
  <c r="I1714" i="2"/>
  <c r="H1714" i="2"/>
  <c r="G1714" i="2" s="1"/>
  <c r="K1640" i="2"/>
  <c r="J1640" i="2"/>
  <c r="I1640" i="2"/>
  <c r="H1640" i="2"/>
  <c r="K1710" i="2"/>
  <c r="J1710" i="2"/>
  <c r="I1710" i="2"/>
  <c r="H1710" i="2"/>
  <c r="G1710" i="2" s="1"/>
  <c r="K1684" i="2"/>
  <c r="J1684" i="2"/>
  <c r="I1684" i="2"/>
  <c r="H1684" i="2"/>
  <c r="K1529" i="2"/>
  <c r="J1529" i="2"/>
  <c r="I1529" i="2"/>
  <c r="H1529" i="2"/>
  <c r="K1617" i="2"/>
  <c r="J1617" i="2"/>
  <c r="I1617" i="2"/>
  <c r="H1617" i="2"/>
  <c r="G1617" i="2" s="1"/>
  <c r="K1613" i="2"/>
  <c r="J1613" i="2"/>
  <c r="I1613" i="2"/>
  <c r="H1613" i="2"/>
  <c r="G1613" i="2" s="1"/>
  <c r="K1611" i="2"/>
  <c r="J1611" i="2"/>
  <c r="I1611" i="2"/>
  <c r="H1611" i="2"/>
  <c r="G1611" i="2" s="1"/>
  <c r="K1608" i="2"/>
  <c r="J1608" i="2"/>
  <c r="I1608" i="2"/>
  <c r="H1608" i="2"/>
  <c r="G1608" i="2" s="1"/>
  <c r="K1605" i="2"/>
  <c r="J1605" i="2"/>
  <c r="I1605" i="2"/>
  <c r="H1605" i="2"/>
  <c r="G1605" i="2" s="1"/>
  <c r="K1489" i="2"/>
  <c r="J1489" i="2"/>
  <c r="I1489" i="2"/>
  <c r="H1489" i="2"/>
  <c r="K1599" i="2"/>
  <c r="J1599" i="2"/>
  <c r="I1599" i="2"/>
  <c r="H1599" i="2"/>
  <c r="G1599" i="2" s="1"/>
  <c r="K1508" i="2"/>
  <c r="J1508" i="2"/>
  <c r="I1508" i="2"/>
  <c r="H1508" i="2"/>
  <c r="K1595" i="2"/>
  <c r="J1595" i="2"/>
  <c r="I1595" i="2"/>
  <c r="H1595" i="2"/>
  <c r="G1595" i="2" s="1"/>
  <c r="K1544" i="2"/>
  <c r="J1544" i="2"/>
  <c r="I1544" i="2"/>
  <c r="H1544" i="2"/>
  <c r="K1531" i="2"/>
  <c r="J1531" i="2"/>
  <c r="I1531" i="2"/>
  <c r="H1531" i="2"/>
  <c r="K1491" i="2"/>
  <c r="J1491" i="2"/>
  <c r="I1491" i="2"/>
  <c r="H1491" i="2"/>
  <c r="K1538" i="2"/>
  <c r="J1538" i="2"/>
  <c r="I1538" i="2"/>
  <c r="H1538" i="2"/>
  <c r="K1580" i="2"/>
  <c r="J1580" i="2"/>
  <c r="I1580" i="2"/>
  <c r="H1580" i="2"/>
  <c r="G1580" i="2" s="1"/>
  <c r="K1577" i="2"/>
  <c r="J1577" i="2"/>
  <c r="I1577" i="2"/>
  <c r="H1577" i="2"/>
  <c r="G1577" i="2" s="1"/>
  <c r="K1497" i="2"/>
  <c r="J1497" i="2"/>
  <c r="I1497" i="2"/>
  <c r="H1497" i="2"/>
  <c r="K1556" i="2"/>
  <c r="J1556" i="2"/>
  <c r="I1556" i="2"/>
  <c r="H1556" i="2"/>
  <c r="K1541" i="2"/>
  <c r="J1541" i="2"/>
  <c r="I1541" i="2"/>
  <c r="H1541" i="2"/>
  <c r="K1527" i="2"/>
  <c r="J1527" i="2"/>
  <c r="I1527" i="2"/>
  <c r="H1527" i="2"/>
  <c r="K1514" i="2"/>
  <c r="J1514" i="2"/>
  <c r="I1514" i="2"/>
  <c r="H1514" i="2"/>
  <c r="K1566" i="2"/>
  <c r="J1566" i="2"/>
  <c r="I1566" i="2"/>
  <c r="H1566" i="2"/>
  <c r="G1566" i="2" s="1"/>
  <c r="K1536" i="2"/>
  <c r="J1536" i="2"/>
  <c r="I1536" i="2"/>
  <c r="H1536" i="2"/>
  <c r="K1490" i="2"/>
  <c r="J1490" i="2"/>
  <c r="I1490" i="2"/>
  <c r="H1490" i="2"/>
  <c r="K1560" i="2"/>
  <c r="J1560" i="2"/>
  <c r="I1560" i="2"/>
  <c r="H1560" i="2"/>
  <c r="G1560" i="2" s="1"/>
  <c r="K1481" i="2"/>
  <c r="J1481" i="2"/>
  <c r="I1481" i="2"/>
  <c r="H1481" i="2"/>
  <c r="G1481" i="2" s="1"/>
  <c r="K1416" i="2"/>
  <c r="J1416" i="2"/>
  <c r="I1416" i="2"/>
  <c r="H1416" i="2"/>
  <c r="K1475" i="2"/>
  <c r="J1475" i="2"/>
  <c r="I1475" i="2"/>
  <c r="H1475" i="2"/>
  <c r="G1475" i="2" s="1"/>
  <c r="K1472" i="2"/>
  <c r="J1472" i="2"/>
  <c r="I1472" i="2"/>
  <c r="H1472" i="2"/>
  <c r="G1472" i="2" s="1"/>
  <c r="K1468" i="2"/>
  <c r="J1468" i="2"/>
  <c r="I1468" i="2"/>
  <c r="H1468" i="2"/>
  <c r="G1468" i="2" s="1"/>
  <c r="K1359" i="2"/>
  <c r="J1359" i="2"/>
  <c r="I1359" i="2"/>
  <c r="H1359" i="2"/>
  <c r="K1410" i="2"/>
  <c r="J1410" i="2"/>
  <c r="I1410" i="2"/>
  <c r="H1410" i="2"/>
  <c r="K1371" i="2"/>
  <c r="J1371" i="2"/>
  <c r="I1371" i="2"/>
  <c r="H1371" i="2"/>
  <c r="K1459" i="2"/>
  <c r="J1459" i="2"/>
  <c r="I1459" i="2"/>
  <c r="H1459" i="2"/>
  <c r="G1459" i="2" s="1"/>
  <c r="K1411" i="2"/>
  <c r="J1411" i="2"/>
  <c r="I1411" i="2"/>
  <c r="H1411" i="2"/>
  <c r="K1415" i="2"/>
  <c r="J1415" i="2"/>
  <c r="I1415" i="2"/>
  <c r="H1415" i="2"/>
  <c r="K1427" i="2"/>
  <c r="J1427" i="2"/>
  <c r="I1427" i="2"/>
  <c r="H1427" i="2"/>
  <c r="K1425" i="2"/>
  <c r="J1425" i="2"/>
  <c r="I1425" i="2"/>
  <c r="H1425" i="2"/>
  <c r="K1424" i="2"/>
  <c r="J1424" i="2"/>
  <c r="I1424" i="2"/>
  <c r="H1424" i="2"/>
  <c r="K1368" i="2"/>
  <c r="J1368" i="2"/>
  <c r="I1368" i="2"/>
  <c r="H1368" i="2"/>
  <c r="K1446" i="2"/>
  <c r="J1446" i="2"/>
  <c r="I1446" i="2"/>
  <c r="H1446" i="2"/>
  <c r="G1446" i="2" s="1"/>
  <c r="K1443" i="2"/>
  <c r="J1443" i="2"/>
  <c r="I1443" i="2"/>
  <c r="H1443" i="2"/>
  <c r="G1443" i="2" s="1"/>
  <c r="K1385" i="2"/>
  <c r="J1385" i="2"/>
  <c r="I1385" i="2"/>
  <c r="H1385" i="2"/>
  <c r="K1439" i="2"/>
  <c r="J1439" i="2"/>
  <c r="I1439" i="2"/>
  <c r="H1439" i="2"/>
  <c r="G1439" i="2" s="1"/>
  <c r="K1390" i="2"/>
  <c r="J1390" i="2"/>
  <c r="I1390" i="2"/>
  <c r="H1390" i="2"/>
  <c r="K1404" i="2"/>
  <c r="J1404" i="2"/>
  <c r="I1404" i="2"/>
  <c r="H1404" i="2"/>
  <c r="K1433" i="2"/>
  <c r="J1433" i="2"/>
  <c r="I1433" i="2"/>
  <c r="H1433" i="2"/>
  <c r="G1433" i="2" s="1"/>
  <c r="K1421" i="2"/>
  <c r="J1421" i="2"/>
  <c r="I1421" i="2"/>
  <c r="H1421" i="2"/>
  <c r="K1349" i="2"/>
  <c r="J1349" i="2"/>
  <c r="I1349" i="2"/>
  <c r="H1349" i="2"/>
  <c r="G1349" i="2" s="1"/>
  <c r="K1345" i="2"/>
  <c r="J1345" i="2"/>
  <c r="I1345" i="2"/>
  <c r="H1345" i="2"/>
  <c r="G1345" i="2" s="1"/>
  <c r="K1293" i="2"/>
  <c r="J1293" i="2"/>
  <c r="I1293" i="2"/>
  <c r="H1293" i="2"/>
  <c r="K1341" i="2"/>
  <c r="J1341" i="2"/>
  <c r="I1341" i="2"/>
  <c r="H1341" i="2"/>
  <c r="G1341" i="2" s="1"/>
  <c r="K1241" i="2"/>
  <c r="J1241" i="2"/>
  <c r="I1241" i="2"/>
  <c r="H1241" i="2"/>
  <c r="K1335" i="2"/>
  <c r="J1335" i="2"/>
  <c r="I1335" i="2"/>
  <c r="H1335" i="2"/>
  <c r="G1335" i="2" s="1"/>
  <c r="K1333" i="2"/>
  <c r="J1333" i="2"/>
  <c r="I1333" i="2"/>
  <c r="H1333" i="2"/>
  <c r="G1333" i="2" s="1"/>
  <c r="K1330" i="2"/>
  <c r="J1330" i="2"/>
  <c r="I1330" i="2"/>
  <c r="H1330" i="2"/>
  <c r="G1330" i="2" s="1"/>
  <c r="K1234" i="2"/>
  <c r="J1234" i="2"/>
  <c r="I1234" i="2"/>
  <c r="H1234" i="2"/>
  <c r="K1284" i="2"/>
  <c r="J1284" i="2"/>
  <c r="I1284" i="2"/>
  <c r="H1284" i="2"/>
  <c r="K2159" i="2"/>
  <c r="J2159" i="2"/>
  <c r="I2159" i="2"/>
  <c r="H2159" i="2"/>
  <c r="G2159" i="2" s="1"/>
  <c r="K2156" i="2"/>
  <c r="J2156" i="2"/>
  <c r="I2156" i="2"/>
  <c r="H2156" i="2"/>
  <c r="G2156" i="2" s="1"/>
  <c r="K2155" i="2"/>
  <c r="J2155" i="2"/>
  <c r="I2155" i="2"/>
  <c r="H2155" i="2"/>
  <c r="G2155" i="2" s="1"/>
  <c r="K2062" i="2"/>
  <c r="J2062" i="2"/>
  <c r="I2062" i="2"/>
  <c r="H2062" i="2"/>
  <c r="K2107" i="2"/>
  <c r="J2107" i="2"/>
  <c r="I2107" i="2"/>
  <c r="H2107" i="2"/>
  <c r="K2118" i="2"/>
  <c r="J2118" i="2"/>
  <c r="I2118" i="2"/>
  <c r="H2118" i="2"/>
  <c r="K2149" i="2"/>
  <c r="J2149" i="2"/>
  <c r="I2149" i="2"/>
  <c r="H2149" i="2"/>
  <c r="G2149" i="2" s="1"/>
  <c r="K2147" i="2"/>
  <c r="J2147" i="2"/>
  <c r="I2147" i="2"/>
  <c r="H2147" i="2"/>
  <c r="G2147" i="2" s="1"/>
  <c r="K2061" i="2"/>
  <c r="J2061" i="2"/>
  <c r="I2061" i="2"/>
  <c r="H2061" i="2"/>
  <c r="K2144" i="2"/>
  <c r="J2144" i="2"/>
  <c r="I2144" i="2"/>
  <c r="H2144" i="2"/>
  <c r="G2144" i="2" s="1"/>
  <c r="K2143" i="2"/>
  <c r="J2143" i="2"/>
  <c r="I2143" i="2"/>
  <c r="H2143" i="2"/>
  <c r="G2143" i="2" s="1"/>
  <c r="K2045" i="2"/>
  <c r="J2045" i="2"/>
  <c r="I2045" i="2"/>
  <c r="H2045" i="2"/>
  <c r="K2105" i="2"/>
  <c r="J2105" i="2"/>
  <c r="I2105" i="2"/>
  <c r="H2105" i="2"/>
  <c r="K2097" i="2"/>
  <c r="J2097" i="2"/>
  <c r="I2097" i="2"/>
  <c r="H2097" i="2"/>
  <c r="K2117" i="2"/>
  <c r="J2117" i="2"/>
  <c r="I2117" i="2"/>
  <c r="H2117" i="2"/>
  <c r="K2136" i="2"/>
  <c r="J2136" i="2"/>
  <c r="I2136" i="2"/>
  <c r="H2136" i="2"/>
  <c r="G2136" i="2" s="1"/>
  <c r="K2096" i="2"/>
  <c r="J2096" i="2"/>
  <c r="I2096" i="2"/>
  <c r="H2096" i="2"/>
  <c r="K2100" i="2"/>
  <c r="J2100" i="2"/>
  <c r="I2100" i="2"/>
  <c r="H2100" i="2"/>
  <c r="K2134" i="2"/>
  <c r="J2134" i="2"/>
  <c r="I2134" i="2"/>
  <c r="H2134" i="2"/>
  <c r="G2134" i="2" s="1"/>
  <c r="K2074" i="2"/>
  <c r="J2074" i="2"/>
  <c r="I2074" i="2"/>
  <c r="H2074" i="2"/>
  <c r="K2075" i="2"/>
  <c r="J2075" i="2"/>
  <c r="I2075" i="2"/>
  <c r="H2075" i="2"/>
  <c r="K2064" i="2"/>
  <c r="J2064" i="2"/>
  <c r="I2064" i="2"/>
  <c r="H2064" i="2"/>
  <c r="K2130" i="2"/>
  <c r="J2130" i="2"/>
  <c r="I2130" i="2"/>
  <c r="H2130" i="2"/>
  <c r="G2130" i="2" s="1"/>
  <c r="K2081" i="2"/>
  <c r="J2081" i="2"/>
  <c r="I2081" i="2"/>
  <c r="H2081" i="2"/>
  <c r="K2080" i="2"/>
  <c r="J2080" i="2"/>
  <c r="I2080" i="2"/>
  <c r="H2080" i="2"/>
  <c r="K2048" i="2"/>
  <c r="J2048" i="2"/>
  <c r="I2048" i="2"/>
  <c r="H2048" i="2"/>
  <c r="K2126" i="2"/>
  <c r="J2126" i="2"/>
  <c r="I2126" i="2"/>
  <c r="H2126" i="2"/>
  <c r="G2126" i="2" s="1"/>
  <c r="K2124" i="2"/>
  <c r="J2124" i="2"/>
  <c r="I2124" i="2"/>
  <c r="H2124" i="2"/>
  <c r="G2124" i="2" s="1"/>
  <c r="K2052" i="2"/>
  <c r="J2052" i="2"/>
  <c r="I2052" i="2"/>
  <c r="H2052" i="2"/>
  <c r="K2038" i="2"/>
  <c r="J2038" i="2"/>
  <c r="I2038" i="2"/>
  <c r="H2038" i="2"/>
  <c r="K2102" i="2"/>
  <c r="J2102" i="2"/>
  <c r="I2102" i="2"/>
  <c r="H2102" i="2"/>
  <c r="K2121" i="2"/>
  <c r="J2121" i="2"/>
  <c r="I2121" i="2"/>
  <c r="H2121" i="2"/>
  <c r="G2121" i="2" s="1"/>
  <c r="K2094" i="2"/>
  <c r="J2094" i="2"/>
  <c r="I2094" i="2"/>
  <c r="H2094" i="2"/>
  <c r="K2026" i="2"/>
  <c r="J2026" i="2"/>
  <c r="I2026" i="2"/>
  <c r="H2026" i="2"/>
  <c r="G2026" i="2" s="1"/>
  <c r="K1948" i="2"/>
  <c r="J1948" i="2"/>
  <c r="I1948" i="2"/>
  <c r="H1948" i="2"/>
  <c r="K1953" i="2"/>
  <c r="J1953" i="2"/>
  <c r="I1953" i="2"/>
  <c r="H1953" i="2"/>
  <c r="K1924" i="2"/>
  <c r="J1924" i="2"/>
  <c r="I1924" i="2"/>
  <c r="H1924" i="2"/>
  <c r="K1965" i="2"/>
  <c r="J1965" i="2"/>
  <c r="I1965" i="2"/>
  <c r="H1965" i="2"/>
  <c r="K1947" i="2"/>
  <c r="J1947" i="2"/>
  <c r="I1947" i="2"/>
  <c r="H1947" i="2"/>
  <c r="K1923" i="2"/>
  <c r="J1923" i="2"/>
  <c r="I1923" i="2"/>
  <c r="H1923" i="2"/>
  <c r="K1925" i="2"/>
  <c r="J1925" i="2"/>
  <c r="I1925" i="2"/>
  <c r="H1925" i="2"/>
  <c r="K2011" i="2"/>
  <c r="J2011" i="2"/>
  <c r="I2011" i="2"/>
  <c r="H2011" i="2"/>
  <c r="G2011" i="2" s="1"/>
  <c r="K1962" i="2"/>
  <c r="J1962" i="2"/>
  <c r="I1962" i="2"/>
  <c r="H1962" i="2"/>
  <c r="K1945" i="2"/>
  <c r="J1945" i="2"/>
  <c r="I1945" i="2"/>
  <c r="H1945" i="2"/>
  <c r="K2007" i="2"/>
  <c r="J2007" i="2"/>
  <c r="I2007" i="2"/>
  <c r="H2007" i="2"/>
  <c r="G2007" i="2" s="1"/>
  <c r="K1900" i="2"/>
  <c r="J1900" i="2"/>
  <c r="I1900" i="2"/>
  <c r="H1900" i="2"/>
  <c r="K1949" i="2"/>
  <c r="J1949" i="2"/>
  <c r="I1949" i="2"/>
  <c r="H1949" i="2"/>
  <c r="K2002" i="2"/>
  <c r="J2002" i="2"/>
  <c r="I2002" i="2"/>
  <c r="H2002" i="2"/>
  <c r="G2002" i="2" s="1"/>
  <c r="K1972" i="2"/>
  <c r="J1972" i="2"/>
  <c r="I1972" i="2"/>
  <c r="H1972" i="2"/>
  <c r="K1997" i="2"/>
  <c r="J1997" i="2"/>
  <c r="I1997" i="2"/>
  <c r="H1997" i="2"/>
  <c r="G1997" i="2" s="1"/>
  <c r="K1908" i="2"/>
  <c r="J1908" i="2"/>
  <c r="I1908" i="2"/>
  <c r="H1908" i="2"/>
  <c r="K1909" i="2"/>
  <c r="J1909" i="2"/>
  <c r="I1909" i="2"/>
  <c r="H1909" i="2"/>
  <c r="K1993" i="2"/>
  <c r="J1993" i="2"/>
  <c r="I1993" i="2"/>
  <c r="H1993" i="2"/>
  <c r="G1993" i="2" s="1"/>
  <c r="K1929" i="2"/>
  <c r="J1929" i="2"/>
  <c r="I1929" i="2"/>
  <c r="H1929" i="2"/>
  <c r="K1991" i="2"/>
  <c r="J1991" i="2"/>
  <c r="I1991" i="2"/>
  <c r="H1991" i="2"/>
  <c r="G1991" i="2" s="1"/>
  <c r="K1989" i="2"/>
  <c r="J1989" i="2"/>
  <c r="I1989" i="2"/>
  <c r="H1989" i="2"/>
  <c r="G1989" i="2" s="1"/>
  <c r="K1898" i="2"/>
  <c r="J1898" i="2"/>
  <c r="I1898" i="2"/>
  <c r="H1898" i="2"/>
  <c r="K1970" i="2"/>
  <c r="J1970" i="2"/>
  <c r="I1970" i="2"/>
  <c r="H1970" i="2"/>
  <c r="K1986" i="2"/>
  <c r="J1986" i="2"/>
  <c r="I1986" i="2"/>
  <c r="H1986" i="2"/>
  <c r="G1986" i="2" s="1"/>
  <c r="K1985" i="2"/>
  <c r="J1985" i="2"/>
  <c r="I1985" i="2"/>
  <c r="H1985" i="2"/>
  <c r="G1985" i="2" s="1"/>
  <c r="K1910" i="2"/>
  <c r="J1910" i="2"/>
  <c r="I1910" i="2"/>
  <c r="H1910" i="2"/>
  <c r="K1942" i="2"/>
  <c r="J1942" i="2"/>
  <c r="I1942" i="2"/>
  <c r="H1942" i="2"/>
  <c r="K1911" i="2"/>
  <c r="J1911" i="2"/>
  <c r="I1911" i="2"/>
  <c r="H1911" i="2"/>
  <c r="K1978" i="2"/>
  <c r="J1978" i="2"/>
  <c r="I1978" i="2"/>
  <c r="H1978" i="2"/>
  <c r="G1978" i="2" s="1"/>
  <c r="K1955" i="2"/>
  <c r="J1955" i="2"/>
  <c r="I1955" i="2"/>
  <c r="H1955" i="2"/>
  <c r="K1931" i="2"/>
  <c r="J1931" i="2"/>
  <c r="I1931" i="2"/>
  <c r="H1931" i="2"/>
  <c r="K1913" i="2"/>
  <c r="J1913" i="2"/>
  <c r="I1913" i="2"/>
  <c r="H1913" i="2"/>
  <c r="K1890" i="2"/>
  <c r="J1890" i="2"/>
  <c r="I1890" i="2"/>
  <c r="H1890" i="2"/>
  <c r="G1890" i="2" s="1"/>
  <c r="K1887" i="2"/>
  <c r="J1887" i="2"/>
  <c r="I1887" i="2"/>
  <c r="H1887" i="2"/>
  <c r="G1887" i="2" s="1"/>
  <c r="K1833" i="2"/>
  <c r="J1833" i="2"/>
  <c r="I1833" i="2"/>
  <c r="H1833" i="2"/>
  <c r="K1809" i="2"/>
  <c r="J1809" i="2"/>
  <c r="I1809" i="2"/>
  <c r="H1809" i="2"/>
  <c r="K1801" i="2"/>
  <c r="J1801" i="2"/>
  <c r="I1801" i="2"/>
  <c r="H1801" i="2"/>
  <c r="K1814" i="2"/>
  <c r="J1814" i="2"/>
  <c r="I1814" i="2"/>
  <c r="H1814" i="2"/>
  <c r="K1799" i="2"/>
  <c r="J1799" i="2"/>
  <c r="I1799" i="2"/>
  <c r="H1799" i="2"/>
  <c r="K1877" i="2"/>
  <c r="J1877" i="2"/>
  <c r="I1877" i="2"/>
  <c r="H1877" i="2"/>
  <c r="G1877" i="2" s="1"/>
  <c r="K1839" i="2"/>
  <c r="J1839" i="2"/>
  <c r="I1839" i="2"/>
  <c r="H1839" i="2"/>
  <c r="K1874" i="2"/>
  <c r="J1874" i="2"/>
  <c r="I1874" i="2"/>
  <c r="H1874" i="2"/>
  <c r="G1874" i="2" s="1"/>
  <c r="K1783" i="2"/>
  <c r="J1783" i="2"/>
  <c r="I1783" i="2"/>
  <c r="H1783" i="2"/>
  <c r="K1870" i="2"/>
  <c r="J1870" i="2"/>
  <c r="I1870" i="2"/>
  <c r="H1870" i="2"/>
  <c r="G1870" i="2" s="1"/>
  <c r="K1869" i="2"/>
  <c r="J1869" i="2"/>
  <c r="I1869" i="2"/>
  <c r="H1869" i="2"/>
  <c r="G1869" i="2" s="1"/>
  <c r="K1866" i="2"/>
  <c r="J1866" i="2"/>
  <c r="I1866" i="2"/>
  <c r="H1866" i="2"/>
  <c r="G1866" i="2" s="1"/>
  <c r="K1864" i="2"/>
  <c r="J1864" i="2"/>
  <c r="I1864" i="2"/>
  <c r="H1864" i="2"/>
  <c r="G1864" i="2" s="1"/>
  <c r="K1804" i="2"/>
  <c r="J1804" i="2"/>
  <c r="I1804" i="2"/>
  <c r="H1804" i="2"/>
  <c r="K1837" i="2"/>
  <c r="J1837" i="2"/>
  <c r="I1837" i="2"/>
  <c r="H1837" i="2"/>
  <c r="K1781" i="2"/>
  <c r="J1781" i="2"/>
  <c r="I1781" i="2"/>
  <c r="H1781" i="2"/>
  <c r="K1767" i="2"/>
  <c r="J1767" i="2"/>
  <c r="I1767" i="2"/>
  <c r="H1767" i="2"/>
  <c r="K1770" i="2"/>
  <c r="J1770" i="2"/>
  <c r="I1770" i="2"/>
  <c r="H1770" i="2"/>
  <c r="K1765" i="2"/>
  <c r="J1765" i="2"/>
  <c r="I1765" i="2"/>
  <c r="H1765" i="2"/>
  <c r="K1829" i="2"/>
  <c r="J1829" i="2"/>
  <c r="I1829" i="2"/>
  <c r="H1829" i="2"/>
  <c r="K1796" i="2"/>
  <c r="J1796" i="2"/>
  <c r="I1796" i="2"/>
  <c r="H1796" i="2"/>
  <c r="K1853" i="2"/>
  <c r="J1853" i="2"/>
  <c r="I1853" i="2"/>
  <c r="H1853" i="2"/>
  <c r="G1853" i="2" s="1"/>
  <c r="K1773" i="2"/>
  <c r="J1773" i="2"/>
  <c r="I1773" i="2"/>
  <c r="H1773" i="2"/>
  <c r="K1807" i="2"/>
  <c r="J1807" i="2"/>
  <c r="I1807" i="2"/>
  <c r="H1807" i="2"/>
  <c r="K1761" i="2"/>
  <c r="J1761" i="2"/>
  <c r="I1761" i="2"/>
  <c r="H1761" i="2"/>
  <c r="K1849" i="2"/>
  <c r="J1849" i="2"/>
  <c r="I1849" i="2"/>
  <c r="H1849" i="2"/>
  <c r="G1849" i="2" s="1"/>
  <c r="K1758" i="2"/>
  <c r="J1758" i="2"/>
  <c r="I1758" i="2"/>
  <c r="H1758" i="2"/>
  <c r="G1758" i="2" s="1"/>
  <c r="K1826" i="2"/>
  <c r="J1826" i="2"/>
  <c r="I1826" i="2"/>
  <c r="H1826" i="2"/>
  <c r="K1778" i="2"/>
  <c r="J1778" i="2"/>
  <c r="I1778" i="2"/>
  <c r="H1778" i="2"/>
  <c r="K1844" i="2"/>
  <c r="J1844" i="2"/>
  <c r="I1844" i="2"/>
  <c r="H1844" i="2"/>
  <c r="G1844" i="2" s="1"/>
  <c r="K1842" i="2"/>
  <c r="J1842" i="2"/>
  <c r="I1842" i="2"/>
  <c r="H1842" i="2"/>
  <c r="G1842" i="2" s="1"/>
  <c r="K1841" i="2"/>
  <c r="J1841" i="2"/>
  <c r="I1841" i="2"/>
  <c r="H1841" i="2"/>
  <c r="G1841" i="2" s="1"/>
  <c r="K1700" i="2"/>
  <c r="J1700" i="2"/>
  <c r="I1700" i="2"/>
  <c r="H1700" i="2"/>
  <c r="K1698" i="2"/>
  <c r="J1698" i="2"/>
  <c r="I1698" i="2"/>
  <c r="H1698" i="2"/>
  <c r="K1623" i="2"/>
  <c r="J1623" i="2"/>
  <c r="I1623" i="2"/>
  <c r="H1623" i="2"/>
  <c r="G1623" i="2" s="1"/>
  <c r="K1750" i="2"/>
  <c r="J1750" i="2"/>
  <c r="I1750" i="2"/>
  <c r="H1750" i="2"/>
  <c r="G1750" i="2" s="1"/>
  <c r="K1749" i="2"/>
  <c r="J1749" i="2"/>
  <c r="I1749" i="2"/>
  <c r="H1749" i="2"/>
  <c r="G1749" i="2" s="1"/>
  <c r="K1706" i="2"/>
  <c r="J1706" i="2"/>
  <c r="I1706" i="2"/>
  <c r="H1706" i="2"/>
  <c r="K1641" i="2"/>
  <c r="J1641" i="2"/>
  <c r="I1641" i="2"/>
  <c r="H1641" i="2"/>
  <c r="K1697" i="2"/>
  <c r="J1697" i="2"/>
  <c r="I1697" i="2"/>
  <c r="H1697" i="2"/>
  <c r="K1624" i="2"/>
  <c r="J1624" i="2"/>
  <c r="I1624" i="2"/>
  <c r="H1624" i="2"/>
  <c r="G1624" i="2" s="1"/>
  <c r="K1669" i="2"/>
  <c r="J1669" i="2"/>
  <c r="I1669" i="2"/>
  <c r="H1669" i="2"/>
  <c r="K1739" i="2"/>
  <c r="J1739" i="2"/>
  <c r="I1739" i="2"/>
  <c r="H1739" i="2"/>
  <c r="G1739" i="2" s="1"/>
  <c r="K1642" i="2"/>
  <c r="J1642" i="2"/>
  <c r="I1642" i="2"/>
  <c r="H1642" i="2"/>
  <c r="K1736" i="2"/>
  <c r="J1736" i="2"/>
  <c r="I1736" i="2"/>
  <c r="H1736" i="2"/>
  <c r="G1736" i="2" s="1"/>
  <c r="K1734" i="2"/>
  <c r="J1734" i="2"/>
  <c r="I1734" i="2"/>
  <c r="H1734" i="2"/>
  <c r="G1734" i="2" s="1"/>
  <c r="K1658" i="2"/>
  <c r="J1658" i="2"/>
  <c r="I1658" i="2"/>
  <c r="H1658" i="2"/>
  <c r="K1677" i="2"/>
  <c r="J1677" i="2"/>
  <c r="I1677" i="2"/>
  <c r="H1677" i="2"/>
  <c r="K1628" i="2"/>
  <c r="J1628" i="2"/>
  <c r="I1628" i="2"/>
  <c r="H1628" i="2"/>
  <c r="K1629" i="2"/>
  <c r="J1629" i="2"/>
  <c r="I1629" i="2"/>
  <c r="H1629" i="2"/>
  <c r="K1703" i="2"/>
  <c r="J1703" i="2"/>
  <c r="I1703" i="2"/>
  <c r="H1703" i="2"/>
  <c r="K1685" i="2"/>
  <c r="J1685" i="2"/>
  <c r="I1685" i="2"/>
  <c r="H1685" i="2"/>
  <c r="K1679" i="2"/>
  <c r="J1679" i="2"/>
  <c r="I1679" i="2"/>
  <c r="H1679" i="2"/>
  <c r="K1723" i="2"/>
  <c r="J1723" i="2"/>
  <c r="I1723" i="2"/>
  <c r="H1723" i="2"/>
  <c r="G1723" i="2" s="1"/>
  <c r="K1625" i="2"/>
  <c r="J1625" i="2"/>
  <c r="I1625" i="2"/>
  <c r="H1625" i="2"/>
  <c r="G1625" i="2" s="1"/>
  <c r="K1661" i="2"/>
  <c r="J1661" i="2"/>
  <c r="I1661" i="2"/>
  <c r="H1661" i="2"/>
  <c r="K1719" i="2"/>
  <c r="J1719" i="2"/>
  <c r="I1719" i="2"/>
  <c r="H1719" i="2"/>
  <c r="G1719" i="2" s="1"/>
  <c r="K1668" i="2"/>
  <c r="J1668" i="2"/>
  <c r="I1668" i="2"/>
  <c r="H1668" i="2"/>
  <c r="K1648" i="2"/>
  <c r="J1648" i="2"/>
  <c r="I1648" i="2"/>
  <c r="H1648" i="2"/>
  <c r="K1681" i="2"/>
  <c r="J1681" i="2"/>
  <c r="I1681" i="2"/>
  <c r="H1681" i="2"/>
  <c r="K1692" i="2"/>
  <c r="J1692" i="2"/>
  <c r="I1692" i="2"/>
  <c r="H1692" i="2"/>
  <c r="K1713" i="2"/>
  <c r="J1713" i="2"/>
  <c r="I1713" i="2"/>
  <c r="H1713" i="2"/>
  <c r="G1713" i="2" s="1"/>
  <c r="K1688" i="2"/>
  <c r="J1688" i="2"/>
  <c r="I1688" i="2"/>
  <c r="H1688" i="2"/>
  <c r="K1659" i="2"/>
  <c r="J1659" i="2"/>
  <c r="I1659" i="2"/>
  <c r="H1659" i="2"/>
  <c r="K1626" i="2"/>
  <c r="J1626" i="2"/>
  <c r="I1626" i="2"/>
  <c r="H1626" i="2"/>
  <c r="K1702" i="2"/>
  <c r="J1702" i="2"/>
  <c r="I1702" i="2"/>
  <c r="H1702" i="2"/>
  <c r="K1620" i="2"/>
  <c r="J1620" i="2"/>
  <c r="I1620" i="2"/>
  <c r="H1620" i="2"/>
  <c r="G1620" i="2" s="1"/>
  <c r="K1616" i="2"/>
  <c r="J1616" i="2"/>
  <c r="I1616" i="2"/>
  <c r="H1616" i="2"/>
  <c r="G1616" i="2" s="1"/>
  <c r="K1615" i="2"/>
  <c r="J1615" i="2"/>
  <c r="I1615" i="2"/>
  <c r="H1615" i="2"/>
  <c r="G1615" i="2" s="1"/>
  <c r="K1511" i="2"/>
  <c r="J1511" i="2"/>
  <c r="I1511" i="2"/>
  <c r="H1511" i="2"/>
  <c r="K1610" i="2"/>
  <c r="J1610" i="2"/>
  <c r="I1610" i="2"/>
  <c r="H1610" i="2"/>
  <c r="G1610" i="2" s="1"/>
  <c r="K1558" i="2"/>
  <c r="J1558" i="2"/>
  <c r="I1558" i="2"/>
  <c r="H1558" i="2"/>
  <c r="K1607" i="2"/>
  <c r="J1607" i="2"/>
  <c r="I1607" i="2"/>
  <c r="H1607" i="2"/>
  <c r="G1607" i="2" s="1"/>
  <c r="K1604" i="2"/>
  <c r="J1604" i="2"/>
  <c r="I1604" i="2"/>
  <c r="H1604" i="2"/>
  <c r="G1604" i="2" s="1"/>
  <c r="K1496" i="2"/>
  <c r="J1496" i="2"/>
  <c r="I1496" i="2"/>
  <c r="H1496" i="2"/>
  <c r="K1542" i="2"/>
  <c r="J1542" i="2"/>
  <c r="I1542" i="2"/>
  <c r="H1542" i="2"/>
  <c r="K1598" i="2"/>
  <c r="J1598" i="2"/>
  <c r="I1598" i="2"/>
  <c r="H1598" i="2"/>
  <c r="G1598" i="2" s="1"/>
  <c r="K1504" i="2"/>
  <c r="J1504" i="2"/>
  <c r="I1504" i="2"/>
  <c r="H1504" i="2"/>
  <c r="K1594" i="2"/>
  <c r="J1594" i="2"/>
  <c r="I1594" i="2"/>
  <c r="H1594" i="2"/>
  <c r="G1594" i="2" s="1"/>
  <c r="K1557" i="2"/>
  <c r="J1557" i="2"/>
  <c r="I1557" i="2"/>
  <c r="H1557" i="2"/>
  <c r="K1588" i="2"/>
  <c r="J1588" i="2"/>
  <c r="I1588" i="2"/>
  <c r="H1588" i="2"/>
  <c r="G1588" i="2" s="1"/>
  <c r="K1587" i="2"/>
  <c r="J1587" i="2"/>
  <c r="I1587" i="2"/>
  <c r="H1587" i="2"/>
  <c r="G1587" i="2" s="1"/>
  <c r="K1584" i="2"/>
  <c r="J1584" i="2"/>
  <c r="I1584" i="2"/>
  <c r="H1584" i="2"/>
  <c r="G1584" i="2" s="1"/>
  <c r="K1583" i="2"/>
  <c r="J1583" i="2"/>
  <c r="I1583" i="2"/>
  <c r="H1583" i="2"/>
  <c r="G1583" i="2" s="1"/>
  <c r="K1582" i="2"/>
  <c r="J1582" i="2"/>
  <c r="I1582" i="2"/>
  <c r="H1582" i="2"/>
  <c r="G1582" i="2" s="1"/>
  <c r="K1551" i="2"/>
  <c r="J1551" i="2"/>
  <c r="I1551" i="2"/>
  <c r="H1551" i="2"/>
  <c r="K1548" i="2"/>
  <c r="J1548" i="2"/>
  <c r="I1548" i="2"/>
  <c r="H1548" i="2"/>
  <c r="K1501" i="2"/>
  <c r="J1501" i="2"/>
  <c r="I1501" i="2"/>
  <c r="H1501" i="2"/>
  <c r="K1575" i="2"/>
  <c r="J1575" i="2"/>
  <c r="I1575" i="2"/>
  <c r="H1575" i="2"/>
  <c r="G1575" i="2" s="1"/>
  <c r="K1516" i="2"/>
  <c r="J1516" i="2"/>
  <c r="I1516" i="2"/>
  <c r="H1516" i="2"/>
  <c r="K1532" i="2"/>
  <c r="J1532" i="2"/>
  <c r="I1532" i="2"/>
  <c r="H1532" i="2"/>
  <c r="K1520" i="2"/>
  <c r="J1520" i="2"/>
  <c r="I1520" i="2"/>
  <c r="H1520" i="2"/>
  <c r="K1570" i="2"/>
  <c r="J1570" i="2"/>
  <c r="I1570" i="2"/>
  <c r="H1570" i="2"/>
  <c r="G1570" i="2" s="1"/>
  <c r="K1540" i="2"/>
  <c r="J1540" i="2"/>
  <c r="I1540" i="2"/>
  <c r="H1540" i="2"/>
  <c r="K1530" i="2"/>
  <c r="J1530" i="2"/>
  <c r="I1530" i="2"/>
  <c r="H1530" i="2"/>
  <c r="K1502" i="2"/>
  <c r="J1502" i="2"/>
  <c r="I1502" i="2"/>
  <c r="H1502" i="2"/>
  <c r="K1564" i="2"/>
  <c r="J1564" i="2"/>
  <c r="I1564" i="2"/>
  <c r="H1564" i="2"/>
  <c r="G1564" i="2" s="1"/>
  <c r="K1562" i="2"/>
  <c r="J1562" i="2"/>
  <c r="I1562" i="2"/>
  <c r="H1562" i="2"/>
  <c r="G1562" i="2" s="1"/>
  <c r="K1561" i="2"/>
  <c r="J1561" i="2"/>
  <c r="I1561" i="2"/>
  <c r="H1561" i="2"/>
  <c r="G1561" i="2" s="1"/>
  <c r="K1486" i="2"/>
  <c r="J1486" i="2"/>
  <c r="I1486" i="2"/>
  <c r="H1486" i="2"/>
  <c r="G1486" i="2" s="1"/>
  <c r="K1483" i="2"/>
  <c r="J1483" i="2"/>
  <c r="I1483" i="2"/>
  <c r="H1483" i="2"/>
  <c r="G1483" i="2" s="1"/>
  <c r="K1480" i="2"/>
  <c r="J1480" i="2"/>
  <c r="I1480" i="2"/>
  <c r="H1480" i="2"/>
  <c r="G1480" i="2" s="1"/>
  <c r="K1373" i="2"/>
  <c r="J1373" i="2"/>
  <c r="I1373" i="2"/>
  <c r="H1373" i="2"/>
  <c r="K1477" i="2"/>
  <c r="J1477" i="2"/>
  <c r="I1477" i="2"/>
  <c r="H1477" i="2"/>
  <c r="G1477" i="2" s="1"/>
  <c r="K1474" i="2"/>
  <c r="J1474" i="2"/>
  <c r="I1474" i="2"/>
  <c r="H1474" i="2"/>
  <c r="G1474" i="2" s="1"/>
  <c r="K1369" i="2"/>
  <c r="J1369" i="2"/>
  <c r="I1369" i="2"/>
  <c r="H1369" i="2"/>
  <c r="K1396" i="2"/>
  <c r="J1396" i="2"/>
  <c r="I1396" i="2"/>
  <c r="H1396" i="2"/>
  <c r="K1467" i="2"/>
  <c r="J1467" i="2"/>
  <c r="I1467" i="2"/>
  <c r="H1467" i="2"/>
  <c r="G1467" i="2" s="1"/>
  <c r="K1430" i="2"/>
  <c r="J1430" i="2"/>
  <c r="I1430" i="2"/>
  <c r="H1430" i="2"/>
  <c r="K1465" i="2"/>
  <c r="J1465" i="2"/>
  <c r="I1465" i="2"/>
  <c r="H1465" i="2"/>
  <c r="G1465" i="2" s="1"/>
  <c r="K1462" i="2"/>
  <c r="J1462" i="2"/>
  <c r="I1462" i="2"/>
  <c r="H1462" i="2"/>
  <c r="G1462" i="2" s="1"/>
  <c r="K1360" i="2"/>
  <c r="J1360" i="2"/>
  <c r="I1360" i="2"/>
  <c r="H1360" i="2"/>
  <c r="K1458" i="2"/>
  <c r="J1458" i="2"/>
  <c r="I1458" i="2"/>
  <c r="H1458" i="2"/>
  <c r="G1458" i="2" s="1"/>
  <c r="K1455" i="2"/>
  <c r="J1455" i="2"/>
  <c r="I1455" i="2"/>
  <c r="H1455" i="2"/>
  <c r="G1455" i="2" s="1"/>
  <c r="K1409" i="2"/>
  <c r="J1409" i="2"/>
  <c r="I1409" i="2"/>
  <c r="H1409" i="2"/>
  <c r="K1454" i="2"/>
  <c r="J1454" i="2"/>
  <c r="I1454" i="2"/>
  <c r="H1454" i="2"/>
  <c r="G1454" i="2" s="1"/>
  <c r="K1384" i="2"/>
  <c r="J1384" i="2"/>
  <c r="I1384" i="2"/>
  <c r="H1384" i="2"/>
  <c r="K1405" i="2"/>
  <c r="J1405" i="2"/>
  <c r="I1405" i="2"/>
  <c r="H1405" i="2"/>
  <c r="K1452" i="2"/>
  <c r="J1452" i="2"/>
  <c r="I1452" i="2"/>
  <c r="H1452" i="2"/>
  <c r="G1452" i="2" s="1"/>
  <c r="K1382" i="2"/>
  <c r="J1382" i="2"/>
  <c r="I1382" i="2"/>
  <c r="H1382" i="2"/>
  <c r="K1450" i="2"/>
  <c r="J1450" i="2"/>
  <c r="I1450" i="2"/>
  <c r="H1450" i="2"/>
  <c r="G1450" i="2" s="1"/>
  <c r="K1447" i="2"/>
  <c r="J1447" i="2"/>
  <c r="I1447" i="2"/>
  <c r="H1447" i="2"/>
  <c r="G1447" i="2" s="1"/>
  <c r="K1357" i="2"/>
  <c r="J1357" i="2"/>
  <c r="I1357" i="2"/>
  <c r="H1357" i="2"/>
  <c r="K1398" i="2"/>
  <c r="J1398" i="2"/>
  <c r="I1398" i="2"/>
  <c r="H1398" i="2"/>
  <c r="K1442" i="2"/>
  <c r="J1442" i="2"/>
  <c r="I1442" i="2"/>
  <c r="H1442" i="2"/>
  <c r="G1442" i="2" s="1"/>
  <c r="K1440" i="2"/>
  <c r="J1440" i="2"/>
  <c r="I1440" i="2"/>
  <c r="H1440" i="2"/>
  <c r="G1440" i="2" s="1"/>
  <c r="K1362" i="2"/>
  <c r="J1362" i="2"/>
  <c r="I1362" i="2"/>
  <c r="H1362" i="2"/>
  <c r="K1438" i="2"/>
  <c r="J1438" i="2"/>
  <c r="I1438" i="2"/>
  <c r="H1438" i="2"/>
  <c r="G1438" i="2" s="1"/>
  <c r="K1370" i="2"/>
  <c r="J1370" i="2"/>
  <c r="I1370" i="2"/>
  <c r="H1370" i="2"/>
  <c r="K1436" i="2"/>
  <c r="J1436" i="2"/>
  <c r="I1436" i="2"/>
  <c r="H1436" i="2"/>
  <c r="G1436" i="2" s="1"/>
  <c r="K1367" i="2"/>
  <c r="J1367" i="2"/>
  <c r="I1367" i="2"/>
  <c r="H1367" i="2"/>
  <c r="K1388" i="2"/>
  <c r="J1388" i="2"/>
  <c r="I1388" i="2"/>
  <c r="H1388" i="2"/>
  <c r="K1407" i="2"/>
  <c r="J1407" i="2"/>
  <c r="I1407" i="2"/>
  <c r="H1407" i="2"/>
  <c r="K1282" i="2"/>
  <c r="J1282" i="2"/>
  <c r="I1282" i="2"/>
  <c r="H1282" i="2"/>
  <c r="K1348" i="2"/>
  <c r="J1348" i="2"/>
  <c r="I1348" i="2"/>
  <c r="H1348" i="2"/>
  <c r="G1348" i="2" s="1"/>
  <c r="K1276" i="2"/>
  <c r="J1276" i="2"/>
  <c r="I1276" i="2"/>
  <c r="H1276" i="2"/>
  <c r="K1294" i="2"/>
  <c r="J1294" i="2"/>
  <c r="I1294" i="2"/>
  <c r="H1294" i="2"/>
  <c r="K1285" i="2"/>
  <c r="J1285" i="2"/>
  <c r="I1285" i="2"/>
  <c r="H1285" i="2"/>
  <c r="K1264" i="2"/>
  <c r="J1264" i="2"/>
  <c r="I1264" i="2"/>
  <c r="H1264" i="2"/>
  <c r="K1274" i="2"/>
  <c r="J1274" i="2"/>
  <c r="I1274" i="2"/>
  <c r="H1274" i="2"/>
  <c r="K1338" i="2"/>
  <c r="J1338" i="2"/>
  <c r="I1338" i="2"/>
  <c r="H1338" i="2"/>
  <c r="G1338" i="2" s="1"/>
  <c r="K1334" i="2"/>
  <c r="J1334" i="2"/>
  <c r="I1334" i="2"/>
  <c r="H1334" i="2"/>
  <c r="G1334" i="2" s="1"/>
  <c r="K1332" i="2"/>
  <c r="J1332" i="2"/>
  <c r="I1332" i="2"/>
  <c r="H1332" i="2"/>
  <c r="G1332" i="2" s="1"/>
  <c r="K1229" i="2"/>
  <c r="J1229" i="2"/>
  <c r="I1229" i="2"/>
  <c r="H1229" i="2"/>
  <c r="K1329" i="2"/>
  <c r="J1329" i="2"/>
  <c r="I1329" i="2"/>
  <c r="H1329" i="2"/>
  <c r="G1329" i="2" s="1"/>
  <c r="K1250" i="2"/>
  <c r="J1250" i="2"/>
  <c r="I1250" i="2"/>
  <c r="H1250" i="2"/>
  <c r="K1327" i="2"/>
  <c r="J1327" i="2"/>
  <c r="I1327" i="2"/>
  <c r="H1327" i="2"/>
  <c r="G1327" i="2" s="1"/>
  <c r="K1325" i="2"/>
  <c r="J1325" i="2"/>
  <c r="I1325" i="2"/>
  <c r="H1325" i="2"/>
  <c r="G1325" i="2" s="1"/>
  <c r="K1279" i="2"/>
  <c r="J1279" i="2"/>
  <c r="I1279" i="2"/>
  <c r="H1279" i="2"/>
  <c r="K1322" i="2"/>
  <c r="J1322" i="2"/>
  <c r="I1322" i="2"/>
  <c r="H1322" i="2"/>
  <c r="G1322" i="2" s="1"/>
  <c r="K1242" i="2"/>
  <c r="J1242" i="2"/>
  <c r="I1242" i="2"/>
  <c r="H1242" i="2"/>
  <c r="K1222" i="2"/>
  <c r="J1222" i="2"/>
  <c r="I1222" i="2"/>
  <c r="H1222" i="2"/>
  <c r="K1259" i="2"/>
  <c r="J1259" i="2"/>
  <c r="I1259" i="2"/>
  <c r="H1259" i="2"/>
  <c r="K1227" i="2"/>
  <c r="J1227" i="2"/>
  <c r="I1227" i="2"/>
  <c r="H1227" i="2"/>
  <c r="K1316" i="2"/>
  <c r="J1316" i="2"/>
  <c r="I1316" i="2"/>
  <c r="H1316" i="2"/>
  <c r="G1316" i="2" s="1"/>
  <c r="K1283" i="2"/>
  <c r="J1283" i="2"/>
  <c r="I1283" i="2"/>
  <c r="H1283" i="2"/>
  <c r="K1312" i="2"/>
  <c r="J1312" i="2"/>
  <c r="I1312" i="2"/>
  <c r="H1312" i="2"/>
  <c r="G1312" i="2" s="1"/>
  <c r="K1228" i="2"/>
  <c r="J1228" i="2"/>
  <c r="I1228" i="2"/>
  <c r="H1228" i="2"/>
  <c r="K1252" i="2"/>
  <c r="J1252" i="2"/>
  <c r="I1252" i="2"/>
  <c r="H1252" i="2"/>
  <c r="K1219" i="2"/>
  <c r="J1219" i="2"/>
  <c r="I1219" i="2"/>
  <c r="H1219" i="2"/>
  <c r="K1266" i="2"/>
  <c r="J1266" i="2"/>
  <c r="I1266" i="2"/>
  <c r="H1266" i="2"/>
  <c r="K1220" i="2"/>
  <c r="J1220" i="2"/>
  <c r="I1220" i="2"/>
  <c r="H1220" i="2"/>
  <c r="K1301" i="2"/>
  <c r="J1301" i="2"/>
  <c r="I1301" i="2"/>
  <c r="H1301" i="2"/>
  <c r="G1301" i="2" s="1"/>
  <c r="K1254" i="2"/>
  <c r="J1254" i="2"/>
  <c r="I1254" i="2"/>
  <c r="H1254" i="2"/>
  <c r="K1297" i="2"/>
  <c r="J1297" i="2"/>
  <c r="I1297" i="2"/>
  <c r="H1297" i="2"/>
  <c r="G1297" i="2" s="1"/>
  <c r="K1275" i="2"/>
  <c r="J1275" i="2"/>
  <c r="I1275" i="2"/>
  <c r="H1275" i="2"/>
  <c r="K1296" i="2"/>
  <c r="J1296" i="2"/>
  <c r="I1296" i="2"/>
  <c r="H1296" i="2"/>
  <c r="G1296" i="2" s="1"/>
  <c r="K1122" i="2"/>
  <c r="J1122" i="2"/>
  <c r="I1122" i="2"/>
  <c r="H1122" i="2"/>
  <c r="K1211" i="2"/>
  <c r="J1211" i="2"/>
  <c r="I1211" i="2"/>
  <c r="H1211" i="2"/>
  <c r="G1211" i="2" s="1"/>
  <c r="K1083" i="2"/>
  <c r="J1083" i="2"/>
  <c r="I1083" i="2"/>
  <c r="H1083" i="2"/>
  <c r="G1083" i="2" s="1"/>
  <c r="G1084" i="2" s="1"/>
  <c r="G1085" i="2" s="1"/>
  <c r="G1086" i="2" s="1"/>
  <c r="G1087" i="2" s="1"/>
  <c r="K1204" i="2"/>
  <c r="J1204" i="2"/>
  <c r="I1204" i="2"/>
  <c r="H1204" i="2"/>
  <c r="G1204" i="2" s="1"/>
  <c r="K1201" i="2"/>
  <c r="J1201" i="2"/>
  <c r="I1201" i="2"/>
  <c r="H1201" i="2"/>
  <c r="G1201" i="2" s="1"/>
  <c r="K1198" i="2"/>
  <c r="J1198" i="2"/>
  <c r="I1198" i="2"/>
  <c r="H1198" i="2"/>
  <c r="G1198" i="2" s="1"/>
  <c r="K1196" i="2"/>
  <c r="J1196" i="2"/>
  <c r="I1196" i="2"/>
  <c r="H1196" i="2"/>
  <c r="G1196" i="2" s="1"/>
  <c r="K1193" i="2"/>
  <c r="J1193" i="2"/>
  <c r="I1193" i="2"/>
  <c r="H1193" i="2"/>
  <c r="G1193" i="2" s="1"/>
  <c r="K1082" i="2"/>
  <c r="J1082" i="2"/>
  <c r="I1082" i="2"/>
  <c r="H1082" i="2"/>
  <c r="K1188" i="2"/>
  <c r="J1188" i="2"/>
  <c r="I1188" i="2"/>
  <c r="H1188" i="2"/>
  <c r="G1188" i="2" s="1"/>
  <c r="K1139" i="2"/>
  <c r="J1139" i="2"/>
  <c r="I1139" i="2"/>
  <c r="H1139" i="2"/>
  <c r="K1109" i="2"/>
  <c r="J1109" i="2"/>
  <c r="I1109" i="2"/>
  <c r="H1109" i="2"/>
  <c r="K1186" i="2"/>
  <c r="J1186" i="2"/>
  <c r="I1186" i="2"/>
  <c r="H1186" i="2"/>
  <c r="G1186" i="2" s="1"/>
  <c r="K1184" i="2"/>
  <c r="J1184" i="2"/>
  <c r="I1184" i="2"/>
  <c r="H1184" i="2"/>
  <c r="G1184" i="2" s="1"/>
  <c r="K1129" i="2"/>
  <c r="J1129" i="2"/>
  <c r="I1129" i="2"/>
  <c r="H1129" i="2"/>
  <c r="K1117" i="2"/>
  <c r="J1117" i="2"/>
  <c r="I1117" i="2"/>
  <c r="H1117" i="2"/>
  <c r="K1088" i="2"/>
  <c r="J1088" i="2"/>
  <c r="I1088" i="2"/>
  <c r="H1088" i="2"/>
  <c r="K1098" i="2"/>
  <c r="J1098" i="2"/>
  <c r="I1098" i="2"/>
  <c r="H1098" i="2"/>
  <c r="K1128" i="2"/>
  <c r="J1128" i="2"/>
  <c r="I1128" i="2"/>
  <c r="H1128" i="2"/>
  <c r="K1113" i="2"/>
  <c r="J1113" i="2"/>
  <c r="I1113" i="2"/>
  <c r="H1113" i="2"/>
  <c r="K1125" i="2"/>
  <c r="J1125" i="2"/>
  <c r="I1125" i="2"/>
  <c r="H1125" i="2"/>
  <c r="K1168" i="2"/>
  <c r="J1168" i="2"/>
  <c r="I1168" i="2"/>
  <c r="H1168" i="2"/>
  <c r="G1168" i="2" s="1"/>
  <c r="K1094" i="2"/>
  <c r="J1094" i="2"/>
  <c r="I1094" i="2"/>
  <c r="H1094" i="2"/>
  <c r="K1111" i="2"/>
  <c r="J1111" i="2"/>
  <c r="I1111" i="2"/>
  <c r="H1111" i="2"/>
  <c r="K1164" i="2"/>
  <c r="J1164" i="2"/>
  <c r="I1164" i="2"/>
  <c r="H1164" i="2"/>
  <c r="G1164" i="2" s="1"/>
  <c r="K1161" i="2"/>
  <c r="J1161" i="2"/>
  <c r="I1161" i="2"/>
  <c r="H1161" i="2"/>
  <c r="G1161" i="2" s="1"/>
  <c r="K1096" i="2"/>
  <c r="J1096" i="2"/>
  <c r="I1096" i="2"/>
  <c r="H1096" i="2"/>
  <c r="K1136" i="2"/>
  <c r="J1136" i="2"/>
  <c r="I1136" i="2"/>
  <c r="H1136" i="2"/>
  <c r="K1155" i="2"/>
  <c r="J1155" i="2"/>
  <c r="I1155" i="2"/>
  <c r="H1155" i="2"/>
  <c r="G1155" i="2" s="1"/>
  <c r="K1153" i="2"/>
  <c r="J1153" i="2"/>
  <c r="I1153" i="2"/>
  <c r="H1153" i="2"/>
  <c r="G1153" i="2" s="1"/>
  <c r="K1135" i="2"/>
  <c r="J1135" i="2"/>
  <c r="I1135" i="2"/>
  <c r="H1135" i="2"/>
  <c r="K1126" i="2"/>
  <c r="J1126" i="2"/>
  <c r="I1126" i="2"/>
  <c r="H1126" i="2"/>
  <c r="K1091" i="2"/>
  <c r="J1091" i="2"/>
  <c r="I1091" i="2"/>
  <c r="H1091" i="2"/>
  <c r="K1144" i="2"/>
  <c r="J1144" i="2"/>
  <c r="I1144" i="2"/>
  <c r="H1144" i="2"/>
  <c r="G1144" i="2" s="1"/>
  <c r="K963" i="2"/>
  <c r="J963" i="2"/>
  <c r="I963" i="2"/>
  <c r="H963" i="2"/>
  <c r="K987" i="2"/>
  <c r="J987" i="2"/>
  <c r="I987" i="2"/>
  <c r="H987" i="2"/>
  <c r="K1073" i="2"/>
  <c r="J1073" i="2"/>
  <c r="I1073" i="2"/>
  <c r="H1073" i="2"/>
  <c r="G1073" i="2" s="1"/>
  <c r="K972" i="2"/>
  <c r="J972" i="2"/>
  <c r="I972" i="2"/>
  <c r="H972" i="2"/>
  <c r="K1066" i="2"/>
  <c r="J1066" i="2"/>
  <c r="I1066" i="2"/>
  <c r="H1066" i="2"/>
  <c r="G1066" i="2" s="1"/>
  <c r="K1063" i="2"/>
  <c r="J1063" i="2"/>
  <c r="I1063" i="2"/>
  <c r="H1063" i="2"/>
  <c r="G1063" i="2" s="1"/>
  <c r="K976" i="2"/>
  <c r="J976" i="2"/>
  <c r="I976" i="2"/>
  <c r="H976" i="2"/>
  <c r="K986" i="2"/>
  <c r="J986" i="2"/>
  <c r="I986" i="2"/>
  <c r="H986" i="2"/>
  <c r="K953" i="2"/>
  <c r="J953" i="2"/>
  <c r="I953" i="2"/>
  <c r="H953" i="2"/>
  <c r="K1053" i="2"/>
  <c r="J1053" i="2"/>
  <c r="I1053" i="2"/>
  <c r="H1053" i="2"/>
  <c r="G1053" i="2" s="1"/>
  <c r="K985" i="2"/>
  <c r="J985" i="2"/>
  <c r="I985" i="2"/>
  <c r="H985" i="2"/>
  <c r="K968" i="2"/>
  <c r="J968" i="2"/>
  <c r="I968" i="2"/>
  <c r="H968" i="2"/>
  <c r="K1048" i="2"/>
  <c r="J1048" i="2"/>
  <c r="I1048" i="2"/>
  <c r="H1048" i="2"/>
  <c r="G1048" i="2" s="1"/>
  <c r="K993" i="2"/>
  <c r="J993" i="2"/>
  <c r="I993" i="2"/>
  <c r="H993" i="2"/>
  <c r="K1042" i="2"/>
  <c r="J1042" i="2"/>
  <c r="I1042" i="2"/>
  <c r="H1042" i="2"/>
  <c r="G1042" i="2" s="1"/>
  <c r="K1039" i="2"/>
  <c r="J1039" i="2"/>
  <c r="I1039" i="2"/>
  <c r="H1039" i="2"/>
  <c r="G1039" i="2" s="1"/>
  <c r="K1036" i="2"/>
  <c r="J1036" i="2"/>
  <c r="I1036" i="2"/>
  <c r="H1036" i="2"/>
  <c r="G1036" i="2" s="1"/>
  <c r="K1034" i="2"/>
  <c r="J1034" i="2"/>
  <c r="I1034" i="2"/>
  <c r="H1034" i="2"/>
  <c r="G1034" i="2" s="1"/>
  <c r="K1032" i="2"/>
  <c r="J1032" i="2"/>
  <c r="I1032" i="2"/>
  <c r="H1032" i="2"/>
  <c r="G1032" i="2" s="1"/>
  <c r="K1029" i="2"/>
  <c r="J1029" i="2"/>
  <c r="I1029" i="2"/>
  <c r="H1029" i="2"/>
  <c r="G1029" i="2" s="1"/>
  <c r="K1027" i="2"/>
  <c r="J1027" i="2"/>
  <c r="I1027" i="2"/>
  <c r="H1027" i="2"/>
  <c r="G1027" i="2" s="1"/>
  <c r="K992" i="2"/>
  <c r="J992" i="2"/>
  <c r="I992" i="2"/>
  <c r="H992" i="2"/>
  <c r="K1021" i="2"/>
  <c r="J1021" i="2"/>
  <c r="I1021" i="2"/>
  <c r="H1021" i="2"/>
  <c r="G1021" i="2" s="1"/>
  <c r="K1019" i="2"/>
  <c r="J1019" i="2"/>
  <c r="I1019" i="2"/>
  <c r="H1019" i="2"/>
  <c r="G1019" i="2" s="1"/>
  <c r="K1016" i="2"/>
  <c r="J1016" i="2"/>
  <c r="I1016" i="2"/>
  <c r="H1016" i="2"/>
  <c r="G1016" i="2" s="1"/>
  <c r="K966" i="2"/>
  <c r="J966" i="2"/>
  <c r="I966" i="2"/>
  <c r="H966" i="2"/>
  <c r="K1012" i="2"/>
  <c r="J1012" i="2"/>
  <c r="I1012" i="2"/>
  <c r="H1012" i="2"/>
  <c r="G1012" i="2" s="1"/>
  <c r="K1010" i="2"/>
  <c r="J1010" i="2"/>
  <c r="I1010" i="2"/>
  <c r="H1010" i="2"/>
  <c r="G1010" i="2" s="1"/>
  <c r="K978" i="2"/>
  <c r="J978" i="2"/>
  <c r="I978" i="2"/>
  <c r="H978" i="2"/>
  <c r="K969" i="2"/>
  <c r="J969" i="2"/>
  <c r="I969" i="2"/>
  <c r="H969" i="2"/>
  <c r="K1003" i="2"/>
  <c r="J1003" i="2"/>
  <c r="I1003" i="2"/>
  <c r="H1003" i="2"/>
  <c r="G1003" i="2" s="1"/>
  <c r="K1001" i="2"/>
  <c r="J1001" i="2"/>
  <c r="I1001" i="2"/>
  <c r="H1001" i="2"/>
  <c r="G1001" i="2" s="1"/>
  <c r="K999" i="2"/>
  <c r="J999" i="2"/>
  <c r="I999" i="2"/>
  <c r="H999" i="2"/>
  <c r="G999" i="2" s="1"/>
  <c r="K946" i="2"/>
  <c r="J946" i="2"/>
  <c r="I946" i="2"/>
  <c r="H946" i="2"/>
  <c r="G946" i="2" s="1"/>
  <c r="K944" i="2"/>
  <c r="J944" i="2"/>
  <c r="I944" i="2"/>
  <c r="H944" i="2"/>
  <c r="G944" i="2" s="1"/>
  <c r="K852" i="2"/>
  <c r="J852" i="2"/>
  <c r="I852" i="2"/>
  <c r="H852" i="2"/>
  <c r="K938" i="2"/>
  <c r="J938" i="2"/>
  <c r="I938" i="2"/>
  <c r="H938" i="2"/>
  <c r="G938" i="2" s="1"/>
  <c r="K935" i="2"/>
  <c r="J935" i="2"/>
  <c r="I935" i="2"/>
  <c r="H935" i="2"/>
  <c r="G935" i="2" s="1"/>
  <c r="K931" i="2"/>
  <c r="J931" i="2"/>
  <c r="I931" i="2"/>
  <c r="H931" i="2"/>
  <c r="G931" i="2" s="1"/>
  <c r="K827" i="2"/>
  <c r="J827" i="2"/>
  <c r="I827" i="2"/>
  <c r="H827" i="2"/>
  <c r="K926" i="2"/>
  <c r="J926" i="2"/>
  <c r="I926" i="2"/>
  <c r="H926" i="2"/>
  <c r="G926" i="2" s="1"/>
  <c r="K922" i="2"/>
  <c r="J922" i="2"/>
  <c r="I922" i="2"/>
  <c r="H922" i="2"/>
  <c r="G922" i="2" s="1"/>
  <c r="K919" i="2"/>
  <c r="J919" i="2"/>
  <c r="I919" i="2"/>
  <c r="H919" i="2"/>
  <c r="G919" i="2" s="1"/>
  <c r="K843" i="2"/>
  <c r="J843" i="2"/>
  <c r="I843" i="2"/>
  <c r="H843" i="2"/>
  <c r="K914" i="2"/>
  <c r="J914" i="2"/>
  <c r="I914" i="2"/>
  <c r="H914" i="2"/>
  <c r="G914" i="2" s="1"/>
  <c r="K824" i="2"/>
  <c r="J824" i="2"/>
  <c r="I824" i="2"/>
  <c r="H824" i="2"/>
  <c r="K911" i="2"/>
  <c r="J911" i="2"/>
  <c r="I911" i="2"/>
  <c r="H911" i="2"/>
  <c r="G911" i="2" s="1"/>
  <c r="K907" i="2"/>
  <c r="J907" i="2"/>
  <c r="I907" i="2"/>
  <c r="H907" i="2"/>
  <c r="G907" i="2" s="1"/>
  <c r="K830" i="2"/>
  <c r="J830" i="2"/>
  <c r="I830" i="2"/>
  <c r="H830" i="2"/>
  <c r="K901" i="2"/>
  <c r="J901" i="2"/>
  <c r="I901" i="2"/>
  <c r="H901" i="2"/>
  <c r="G901" i="2" s="1"/>
  <c r="K834" i="2"/>
  <c r="J834" i="2"/>
  <c r="I834" i="2"/>
  <c r="H834" i="2"/>
  <c r="K840" i="2"/>
  <c r="J840" i="2"/>
  <c r="I840" i="2"/>
  <c r="H840" i="2"/>
  <c r="K895" i="2"/>
  <c r="J895" i="2"/>
  <c r="I895" i="2"/>
  <c r="H895" i="2"/>
  <c r="G895" i="2" s="1"/>
  <c r="K892" i="2"/>
  <c r="J892" i="2"/>
  <c r="I892" i="2"/>
  <c r="H892" i="2"/>
  <c r="G892" i="2" s="1"/>
  <c r="K888" i="2"/>
  <c r="J888" i="2"/>
  <c r="I888" i="2"/>
  <c r="H888" i="2"/>
  <c r="G888" i="2" s="1"/>
  <c r="K885" i="2"/>
  <c r="J885" i="2"/>
  <c r="I885" i="2"/>
  <c r="H885" i="2"/>
  <c r="G885" i="2" s="1"/>
  <c r="K823" i="2"/>
  <c r="J823" i="2"/>
  <c r="I823" i="2"/>
  <c r="H823" i="2"/>
  <c r="K880" i="2"/>
  <c r="J880" i="2"/>
  <c r="I880" i="2"/>
  <c r="H880" i="2"/>
  <c r="G880" i="2" s="1"/>
  <c r="K878" i="2"/>
  <c r="J878" i="2"/>
  <c r="I878" i="2"/>
  <c r="H878" i="2"/>
  <c r="G878" i="2" s="1"/>
  <c r="K877" i="2"/>
  <c r="J877" i="2"/>
  <c r="I877" i="2"/>
  <c r="H877" i="2"/>
  <c r="G877" i="2" s="1"/>
  <c r="K874" i="2"/>
  <c r="J874" i="2"/>
  <c r="I874" i="2"/>
  <c r="H874" i="2"/>
  <c r="G874" i="2" s="1"/>
  <c r="K844" i="2"/>
  <c r="J844" i="2"/>
  <c r="I844" i="2"/>
  <c r="H844" i="2"/>
  <c r="K817" i="2"/>
  <c r="J817" i="2"/>
  <c r="I817" i="2"/>
  <c r="H817" i="2"/>
  <c r="K869" i="2"/>
  <c r="J869" i="2"/>
  <c r="I869" i="2"/>
  <c r="H869" i="2"/>
  <c r="G869" i="2" s="1"/>
  <c r="K865" i="2"/>
  <c r="J865" i="2"/>
  <c r="I865" i="2"/>
  <c r="H865" i="2"/>
  <c r="G865" i="2" s="1"/>
  <c r="K862" i="2"/>
  <c r="J862" i="2"/>
  <c r="I862" i="2"/>
  <c r="H862" i="2"/>
  <c r="G862" i="2" s="1"/>
  <c r="K860" i="2"/>
  <c r="J860" i="2"/>
  <c r="I860" i="2"/>
  <c r="H860" i="2"/>
  <c r="G860" i="2" s="1"/>
  <c r="K811" i="2"/>
  <c r="J811" i="2"/>
  <c r="I811" i="2"/>
  <c r="H811" i="2"/>
  <c r="G811" i="2" s="1"/>
  <c r="K808" i="2"/>
  <c r="J808" i="2"/>
  <c r="I808" i="2"/>
  <c r="H808" i="2"/>
  <c r="G808" i="2" s="1"/>
  <c r="K805" i="2"/>
  <c r="J805" i="2"/>
  <c r="I805" i="2"/>
  <c r="H805" i="2"/>
  <c r="G805" i="2" s="1"/>
  <c r="K708" i="2"/>
  <c r="J708" i="2"/>
  <c r="I708" i="2"/>
  <c r="H708" i="2"/>
  <c r="K799" i="2"/>
  <c r="J799" i="2"/>
  <c r="I799" i="2"/>
  <c r="H799" i="2"/>
  <c r="G799" i="2" s="1"/>
  <c r="K795" i="2"/>
  <c r="J795" i="2"/>
  <c r="I795" i="2"/>
  <c r="H795" i="2"/>
  <c r="G795" i="2" s="1"/>
  <c r="K792" i="2"/>
  <c r="J792" i="2"/>
  <c r="I792" i="2"/>
  <c r="H792" i="2"/>
  <c r="G792" i="2" s="1"/>
  <c r="K788" i="2"/>
  <c r="J788" i="2"/>
  <c r="I788" i="2"/>
  <c r="H788" i="2"/>
  <c r="G788" i="2" s="1"/>
  <c r="K784" i="2"/>
  <c r="J784" i="2"/>
  <c r="I784" i="2"/>
  <c r="H784" i="2"/>
  <c r="G784" i="2" s="1"/>
  <c r="K782" i="2"/>
  <c r="J782" i="2"/>
  <c r="I782" i="2"/>
  <c r="H782" i="2"/>
  <c r="G782" i="2" s="1"/>
  <c r="K687" i="2"/>
  <c r="J687" i="2"/>
  <c r="I687" i="2"/>
  <c r="H687" i="2"/>
  <c r="K776" i="2"/>
  <c r="J776" i="2"/>
  <c r="I776" i="2"/>
  <c r="H776" i="2"/>
  <c r="G776" i="2" s="1"/>
  <c r="K773" i="2"/>
  <c r="J773" i="2"/>
  <c r="I773" i="2"/>
  <c r="H773" i="2"/>
  <c r="G773" i="2" s="1"/>
  <c r="K769" i="2"/>
  <c r="J769" i="2"/>
  <c r="I769" i="2"/>
  <c r="H769" i="2"/>
  <c r="G769" i="2" s="1"/>
  <c r="K766" i="2"/>
  <c r="J766" i="2"/>
  <c r="I766" i="2"/>
  <c r="H766" i="2"/>
  <c r="G766" i="2" s="1"/>
  <c r="K763" i="2"/>
  <c r="J763" i="2"/>
  <c r="I763" i="2"/>
  <c r="H763" i="2"/>
  <c r="G763" i="2" s="1"/>
  <c r="K760" i="2"/>
  <c r="J760" i="2"/>
  <c r="I760" i="2"/>
  <c r="H760" i="2"/>
  <c r="G760" i="2" s="1"/>
  <c r="K756" i="2"/>
  <c r="J756" i="2"/>
  <c r="I756" i="2"/>
  <c r="H756" i="2"/>
  <c r="G756" i="2" s="1"/>
  <c r="K682" i="2"/>
  <c r="J682" i="2"/>
  <c r="I682" i="2"/>
  <c r="H682" i="2"/>
  <c r="K750" i="2"/>
  <c r="J750" i="2"/>
  <c r="I750" i="2"/>
  <c r="H750" i="2"/>
  <c r="G750" i="2" s="1"/>
  <c r="K680" i="2"/>
  <c r="J680" i="2"/>
  <c r="I680" i="2"/>
  <c r="H680" i="2"/>
  <c r="K746" i="2"/>
  <c r="J746" i="2"/>
  <c r="I746" i="2"/>
  <c r="H746" i="2"/>
  <c r="G746" i="2" s="1"/>
  <c r="K743" i="2"/>
  <c r="J743" i="2"/>
  <c r="I743" i="2"/>
  <c r="H743" i="2"/>
  <c r="G743" i="2" s="1"/>
  <c r="K741" i="2"/>
  <c r="J741" i="2"/>
  <c r="I741" i="2"/>
  <c r="H741" i="2"/>
  <c r="G741" i="2" s="1"/>
  <c r="K691" i="2"/>
  <c r="J691" i="2"/>
  <c r="I691" i="2"/>
  <c r="H691" i="2"/>
  <c r="K736" i="2"/>
  <c r="J736" i="2"/>
  <c r="I736" i="2"/>
  <c r="H736" i="2"/>
  <c r="G736" i="2" s="1"/>
  <c r="K678" i="2"/>
  <c r="J678" i="2"/>
  <c r="I678" i="2"/>
  <c r="H678" i="2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K732" i="2"/>
  <c r="J732" i="2"/>
  <c r="I732" i="2"/>
  <c r="H732" i="2"/>
  <c r="G732" i="2" s="1"/>
  <c r="K728" i="2"/>
  <c r="J728" i="2"/>
  <c r="I728" i="2"/>
  <c r="H728" i="2"/>
  <c r="G728" i="2" s="1"/>
  <c r="K725" i="2"/>
  <c r="J725" i="2"/>
  <c r="I725" i="2"/>
  <c r="H725" i="2"/>
  <c r="G725" i="2" s="1"/>
  <c r="K722" i="2"/>
  <c r="J722" i="2"/>
  <c r="I722" i="2"/>
  <c r="H722" i="2"/>
  <c r="G722" i="2" s="1"/>
  <c r="K719" i="2"/>
  <c r="J719" i="2"/>
  <c r="I719" i="2"/>
  <c r="H719" i="2"/>
  <c r="G719" i="2" s="1"/>
  <c r="K697" i="2"/>
  <c r="J697" i="2"/>
  <c r="I697" i="2"/>
  <c r="H697" i="2"/>
  <c r="K714" i="2"/>
  <c r="J714" i="2"/>
  <c r="I714" i="2"/>
  <c r="H714" i="2"/>
  <c r="G714" i="2" s="1"/>
  <c r="K674" i="2"/>
  <c r="J674" i="2"/>
  <c r="I674" i="2"/>
  <c r="H674" i="2"/>
  <c r="G674" i="2" s="1"/>
  <c r="K671" i="2"/>
  <c r="J671" i="2"/>
  <c r="I671" i="2"/>
  <c r="H671" i="2"/>
  <c r="G671" i="2" s="1"/>
  <c r="K544" i="2"/>
  <c r="J544" i="2"/>
  <c r="I544" i="2"/>
  <c r="H544" i="2"/>
  <c r="K665" i="2"/>
  <c r="J665" i="2"/>
  <c r="I665" i="2"/>
  <c r="H665" i="2"/>
  <c r="G665" i="2" s="1"/>
  <c r="K662" i="2"/>
  <c r="J662" i="2"/>
  <c r="I662" i="2"/>
  <c r="H662" i="2"/>
  <c r="G662" i="2" s="1"/>
  <c r="K659" i="2"/>
  <c r="J659" i="2"/>
  <c r="I659" i="2"/>
  <c r="H659" i="2"/>
  <c r="G659" i="2" s="1"/>
  <c r="K656" i="2"/>
  <c r="J656" i="2"/>
  <c r="I656" i="2"/>
  <c r="H656" i="2"/>
  <c r="G656" i="2" s="1"/>
  <c r="K652" i="2"/>
  <c r="J652" i="2"/>
  <c r="I652" i="2"/>
  <c r="H652" i="2"/>
  <c r="G652" i="2" s="1"/>
  <c r="K543" i="2"/>
  <c r="J543" i="2"/>
  <c r="I543" i="2"/>
  <c r="H543" i="2"/>
  <c r="G543" i="2" s="1"/>
  <c r="G544" i="2" s="1"/>
  <c r="K571" i="2"/>
  <c r="J571" i="2"/>
  <c r="I571" i="2"/>
  <c r="H571" i="2"/>
  <c r="K212" i="2"/>
  <c r="J212" i="2"/>
  <c r="I212" i="2"/>
  <c r="K208" i="2"/>
  <c r="J208" i="2"/>
  <c r="I208" i="2"/>
  <c r="K206" i="2"/>
  <c r="J206" i="2"/>
  <c r="I206" i="2"/>
  <c r="K161" i="2"/>
  <c r="J161" i="2"/>
  <c r="I161" i="2"/>
  <c r="K201" i="2"/>
  <c r="J201" i="2"/>
  <c r="I201" i="2"/>
  <c r="K155" i="2"/>
  <c r="J155" i="2"/>
  <c r="I155" i="2"/>
  <c r="K196" i="2"/>
  <c r="J196" i="2"/>
  <c r="I196" i="2"/>
  <c r="K193" i="2"/>
  <c r="J193" i="2"/>
  <c r="I193" i="2"/>
  <c r="K160" i="2"/>
  <c r="J160" i="2"/>
  <c r="I160" i="2"/>
  <c r="K171" i="2"/>
  <c r="J171" i="2"/>
  <c r="I171" i="2"/>
  <c r="K185" i="2"/>
  <c r="J185" i="2"/>
  <c r="I185" i="2"/>
  <c r="K183" i="2"/>
  <c r="J183" i="2"/>
  <c r="I183" i="2"/>
  <c r="K180" i="2"/>
  <c r="J180" i="2"/>
  <c r="I180" i="2"/>
  <c r="K136" i="2"/>
  <c r="J136" i="2"/>
  <c r="I136" i="2"/>
  <c r="K134" i="2"/>
  <c r="J134" i="2"/>
  <c r="I134" i="2"/>
  <c r="K45" i="2"/>
  <c r="J45" i="2"/>
  <c r="I45" i="2"/>
  <c r="K128" i="2"/>
  <c r="J128" i="2"/>
  <c r="I128" i="2"/>
  <c r="K125" i="2"/>
  <c r="J125" i="2"/>
  <c r="I125" i="2"/>
  <c r="K121" i="2"/>
  <c r="J121" i="2"/>
  <c r="I121" i="2"/>
  <c r="K15" i="2"/>
  <c r="J15" i="2"/>
  <c r="I15" i="2"/>
  <c r="K114" i="2"/>
  <c r="J114" i="2"/>
  <c r="I114" i="2"/>
  <c r="K111" i="2"/>
  <c r="J111" i="2"/>
  <c r="I111" i="2"/>
  <c r="K109" i="2"/>
  <c r="J109" i="2"/>
  <c r="I109" i="2"/>
  <c r="K106" i="2"/>
  <c r="J106" i="2"/>
  <c r="I106" i="2"/>
  <c r="K103" i="2"/>
  <c r="J103" i="2"/>
  <c r="I103" i="2"/>
  <c r="K30" i="2"/>
  <c r="J30" i="2"/>
  <c r="I30" i="2"/>
  <c r="K99" i="2"/>
  <c r="J99" i="2"/>
  <c r="I99" i="2"/>
  <c r="K95" i="2"/>
  <c r="J95" i="2"/>
  <c r="I95" i="2"/>
  <c r="K38" i="2"/>
  <c r="J38" i="2"/>
  <c r="I38" i="2"/>
  <c r="K89" i="2"/>
  <c r="J89" i="2"/>
  <c r="I89" i="2"/>
  <c r="K85" i="2"/>
  <c r="J85" i="2"/>
  <c r="I85" i="2"/>
  <c r="K41" i="2"/>
  <c r="J41" i="2"/>
  <c r="I41" i="2"/>
  <c r="K43" i="2"/>
  <c r="J43" i="2"/>
  <c r="I43" i="2"/>
  <c r="K79" i="2"/>
  <c r="J79" i="2"/>
  <c r="I79" i="2"/>
  <c r="K76" i="2"/>
  <c r="J76" i="2"/>
  <c r="I76" i="2"/>
  <c r="K36" i="2"/>
  <c r="J36" i="2"/>
  <c r="I36" i="2"/>
  <c r="K26" i="2"/>
  <c r="J26" i="2"/>
  <c r="I26" i="2"/>
  <c r="K70" i="2"/>
  <c r="J70" i="2"/>
  <c r="I70" i="2"/>
  <c r="K68" i="2"/>
  <c r="J68" i="2"/>
  <c r="I68" i="2"/>
  <c r="K65" i="2"/>
  <c r="J65" i="2"/>
  <c r="I65" i="2"/>
  <c r="K63" i="2"/>
  <c r="J63" i="2"/>
  <c r="I63" i="2"/>
  <c r="K59" i="2"/>
  <c r="J59" i="2"/>
  <c r="I59" i="2"/>
  <c r="K34" i="2"/>
  <c r="J34" i="2"/>
  <c r="I34" i="2"/>
  <c r="K55" i="2"/>
  <c r="J55" i="2"/>
  <c r="I55" i="2"/>
  <c r="K18" i="2"/>
  <c r="J18" i="2"/>
  <c r="I18" i="2"/>
  <c r="K49" i="2"/>
  <c r="J49" i="2"/>
  <c r="I49" i="2"/>
  <c r="K32" i="2"/>
  <c r="J32" i="2"/>
  <c r="I32" i="2"/>
  <c r="H212" i="2"/>
  <c r="G212" i="2" s="1"/>
  <c r="H208" i="2"/>
  <c r="G208" i="2" s="1"/>
  <c r="H206" i="2"/>
  <c r="G206" i="2" s="1"/>
  <c r="H161" i="2"/>
  <c r="H201" i="2"/>
  <c r="G201" i="2" s="1"/>
  <c r="H155" i="2"/>
  <c r="H196" i="2"/>
  <c r="G196" i="2" s="1"/>
  <c r="H193" i="2"/>
  <c r="G193" i="2" s="1"/>
  <c r="H160" i="2"/>
  <c r="H171" i="2"/>
  <c r="H185" i="2"/>
  <c r="G185" i="2" s="1"/>
  <c r="H183" i="2"/>
  <c r="G183" i="2" s="1"/>
  <c r="H180" i="2"/>
  <c r="G180" i="2" s="1"/>
  <c r="H136" i="2"/>
  <c r="G136" i="2" s="1"/>
  <c r="H134" i="2"/>
  <c r="G134" i="2" s="1"/>
  <c r="H45" i="2"/>
  <c r="H128" i="2"/>
  <c r="G128" i="2" s="1"/>
  <c r="H125" i="2"/>
  <c r="G125" i="2" s="1"/>
  <c r="H121" i="2"/>
  <c r="G121" i="2" s="1"/>
  <c r="H15" i="2"/>
  <c r="H114" i="2"/>
  <c r="G114" i="2" s="1"/>
  <c r="H111" i="2"/>
  <c r="G111" i="2" s="1"/>
  <c r="H109" i="2"/>
  <c r="G109" i="2" s="1"/>
  <c r="H106" i="2"/>
  <c r="G106" i="2" s="1"/>
  <c r="H103" i="2"/>
  <c r="G103" i="2" s="1"/>
  <c r="H30" i="2"/>
  <c r="H99" i="2"/>
  <c r="G99" i="2" s="1"/>
  <c r="H95" i="2"/>
  <c r="G95" i="2" s="1"/>
  <c r="H38" i="2"/>
  <c r="H89" i="2"/>
  <c r="G89" i="2" s="1"/>
  <c r="H85" i="2"/>
  <c r="G85" i="2" s="1"/>
  <c r="H41" i="2"/>
  <c r="H43" i="2"/>
  <c r="H79" i="2"/>
  <c r="G79" i="2" s="1"/>
  <c r="H76" i="2"/>
  <c r="G76" i="2" s="1"/>
  <c r="H36" i="2"/>
  <c r="H26" i="2"/>
  <c r="H70" i="2"/>
  <c r="G70" i="2" s="1"/>
  <c r="H68" i="2"/>
  <c r="G68" i="2" s="1"/>
  <c r="H65" i="2"/>
  <c r="G65" i="2" s="1"/>
  <c r="H63" i="2"/>
  <c r="G63" i="2" s="1"/>
  <c r="H59" i="2"/>
  <c r="G59" i="2" s="1"/>
  <c r="H34" i="2"/>
  <c r="H55" i="2"/>
  <c r="G55" i="2" s="1"/>
  <c r="H18" i="2"/>
  <c r="H49" i="2"/>
  <c r="G49" i="2" s="1"/>
  <c r="H32" i="2"/>
  <c r="K639" i="2"/>
  <c r="J639" i="2"/>
  <c r="I639" i="2"/>
  <c r="K636" i="2"/>
  <c r="J636" i="2"/>
  <c r="I636" i="2"/>
  <c r="K633" i="2"/>
  <c r="J633" i="2"/>
  <c r="I633" i="2"/>
  <c r="K629" i="2"/>
  <c r="J629" i="2"/>
  <c r="I629" i="2"/>
  <c r="K626" i="2"/>
  <c r="J626" i="2"/>
  <c r="I626" i="2"/>
  <c r="K554" i="2"/>
  <c r="J554" i="2"/>
  <c r="I554" i="2"/>
  <c r="K573" i="2"/>
  <c r="J573" i="2"/>
  <c r="I573" i="2"/>
  <c r="K552" i="2"/>
  <c r="J552" i="2"/>
  <c r="I552" i="2"/>
  <c r="K615" i="2"/>
  <c r="J615" i="2"/>
  <c r="I615" i="2"/>
  <c r="K611" i="2"/>
  <c r="J611" i="2"/>
  <c r="I611" i="2"/>
  <c r="K609" i="2"/>
  <c r="J609" i="2"/>
  <c r="I609" i="2"/>
  <c r="K569" i="2"/>
  <c r="J569" i="2"/>
  <c r="I569" i="2"/>
  <c r="K603" i="2"/>
  <c r="J603" i="2"/>
  <c r="I603" i="2"/>
  <c r="K542" i="2"/>
  <c r="J542" i="2"/>
  <c r="I542" i="2"/>
  <c r="K599" i="2"/>
  <c r="J599" i="2"/>
  <c r="I599" i="2"/>
  <c r="K595" i="2"/>
  <c r="J595" i="2"/>
  <c r="I595" i="2"/>
  <c r="K593" i="2"/>
  <c r="J593" i="2"/>
  <c r="I593" i="2"/>
  <c r="K591" i="2"/>
  <c r="J591" i="2"/>
  <c r="I591" i="2"/>
  <c r="K588" i="2"/>
  <c r="J588" i="2"/>
  <c r="I588" i="2"/>
  <c r="K577" i="2"/>
  <c r="J577" i="2"/>
  <c r="I577" i="2"/>
  <c r="K583" i="2"/>
  <c r="J583" i="2"/>
  <c r="I583" i="2"/>
  <c r="K539" i="2"/>
  <c r="J539" i="2"/>
  <c r="I539" i="2"/>
  <c r="K536" i="2"/>
  <c r="J536" i="2"/>
  <c r="I536" i="2"/>
  <c r="K409" i="2"/>
  <c r="J409" i="2"/>
  <c r="I409" i="2"/>
  <c r="K530" i="2"/>
  <c r="J530" i="2"/>
  <c r="I530" i="2"/>
  <c r="K528" i="2"/>
  <c r="J528" i="2"/>
  <c r="I528" i="2"/>
  <c r="K524" i="2"/>
  <c r="J524" i="2"/>
  <c r="I524" i="2"/>
  <c r="K521" i="2"/>
  <c r="J521" i="2"/>
  <c r="I521" i="2"/>
  <c r="K517" i="2"/>
  <c r="J517" i="2"/>
  <c r="I517" i="2"/>
  <c r="K407" i="2"/>
  <c r="J407" i="2"/>
  <c r="I407" i="2"/>
  <c r="K511" i="2"/>
  <c r="J511" i="2"/>
  <c r="I511" i="2"/>
  <c r="K509" i="2"/>
  <c r="J509" i="2"/>
  <c r="I509" i="2"/>
  <c r="K428" i="2"/>
  <c r="J428" i="2"/>
  <c r="I428" i="2"/>
  <c r="K452" i="2"/>
  <c r="J452" i="2"/>
  <c r="I452" i="2"/>
  <c r="K503" i="2"/>
  <c r="J503" i="2"/>
  <c r="I503" i="2"/>
  <c r="K441" i="2"/>
  <c r="J441" i="2"/>
  <c r="I441" i="2"/>
  <c r="K497" i="2"/>
  <c r="J497" i="2"/>
  <c r="I497" i="2"/>
  <c r="K439" i="2"/>
  <c r="J439" i="2"/>
  <c r="I439" i="2"/>
  <c r="K410" i="2"/>
  <c r="J410" i="2"/>
  <c r="I410" i="2"/>
  <c r="K491" i="2"/>
  <c r="J491" i="2"/>
  <c r="I491" i="2"/>
  <c r="K488" i="2"/>
  <c r="J488" i="2"/>
  <c r="I488" i="2"/>
  <c r="K486" i="2"/>
  <c r="J486" i="2"/>
  <c r="I486" i="2"/>
  <c r="K482" i="2"/>
  <c r="J482" i="2"/>
  <c r="I482" i="2"/>
  <c r="K415" i="2"/>
  <c r="J415" i="2"/>
  <c r="I415" i="2"/>
  <c r="K420" i="2"/>
  <c r="J420" i="2"/>
  <c r="I420" i="2"/>
  <c r="K477" i="2"/>
  <c r="J477" i="2"/>
  <c r="I477" i="2"/>
  <c r="K473" i="2"/>
  <c r="J473" i="2"/>
  <c r="I473" i="2"/>
  <c r="K423" i="2"/>
  <c r="J423" i="2"/>
  <c r="I423" i="2"/>
  <c r="K437" i="2"/>
  <c r="J437" i="2"/>
  <c r="I437" i="2"/>
  <c r="K466" i="2"/>
  <c r="J466" i="2"/>
  <c r="I466" i="2"/>
  <c r="K464" i="2"/>
  <c r="J464" i="2"/>
  <c r="I464" i="2"/>
  <c r="K461" i="2"/>
  <c r="J461" i="2"/>
  <c r="I461" i="2"/>
  <c r="K434" i="2"/>
  <c r="J434" i="2"/>
  <c r="I434" i="2"/>
  <c r="K411" i="2"/>
  <c r="J411" i="2"/>
  <c r="I411" i="2"/>
  <c r="K454" i="2"/>
  <c r="J454" i="2"/>
  <c r="I454" i="2"/>
  <c r="K287" i="2"/>
  <c r="J287" i="2"/>
  <c r="I287" i="2"/>
  <c r="K400" i="2"/>
  <c r="J400" i="2"/>
  <c r="I400" i="2"/>
  <c r="K398" i="2"/>
  <c r="J398" i="2"/>
  <c r="I398" i="2"/>
  <c r="K291" i="2"/>
  <c r="J291" i="2"/>
  <c r="I291" i="2"/>
  <c r="K393" i="2"/>
  <c r="J393" i="2"/>
  <c r="I393" i="2"/>
  <c r="K389" i="2"/>
  <c r="J389" i="2"/>
  <c r="I389" i="2"/>
  <c r="K386" i="2"/>
  <c r="J386" i="2"/>
  <c r="I386" i="2"/>
  <c r="K382" i="2"/>
  <c r="J382" i="2"/>
  <c r="I382" i="2"/>
  <c r="K281" i="2"/>
  <c r="J281" i="2"/>
  <c r="I281" i="2"/>
  <c r="K376" i="2"/>
  <c r="J376" i="2"/>
  <c r="I376" i="2"/>
  <c r="K373" i="2"/>
  <c r="J373" i="2"/>
  <c r="I373" i="2"/>
  <c r="K295" i="2"/>
  <c r="J295" i="2"/>
  <c r="I295" i="2"/>
  <c r="K369" i="2"/>
  <c r="J369" i="2"/>
  <c r="I369" i="2"/>
  <c r="K305" i="2"/>
  <c r="J305" i="2"/>
  <c r="I305" i="2"/>
  <c r="K363" i="2"/>
  <c r="J363" i="2"/>
  <c r="I363" i="2"/>
  <c r="K359" i="2"/>
  <c r="J359" i="2"/>
  <c r="I359" i="2"/>
  <c r="K356" i="2"/>
  <c r="J356" i="2"/>
  <c r="I356" i="2"/>
  <c r="K354" i="2"/>
  <c r="J354" i="2"/>
  <c r="I354" i="2"/>
  <c r="K352" i="2"/>
  <c r="J352" i="2"/>
  <c r="I352" i="2"/>
  <c r="K314" i="2"/>
  <c r="J314" i="2"/>
  <c r="I314" i="2"/>
  <c r="K347" i="2"/>
  <c r="J347" i="2"/>
  <c r="I347" i="2"/>
  <c r="K313" i="2"/>
  <c r="J313" i="2"/>
  <c r="I313" i="2"/>
  <c r="K341" i="2"/>
  <c r="J341" i="2"/>
  <c r="I341" i="2"/>
  <c r="K296" i="2"/>
  <c r="J296" i="2"/>
  <c r="I296" i="2"/>
  <c r="K336" i="2"/>
  <c r="J336" i="2"/>
  <c r="I336" i="2"/>
  <c r="K292" i="2"/>
  <c r="J292" i="2"/>
  <c r="I292" i="2"/>
  <c r="K331" i="2"/>
  <c r="J331" i="2"/>
  <c r="I331" i="2"/>
  <c r="K309" i="2"/>
  <c r="J309" i="2"/>
  <c r="I309" i="2"/>
  <c r="K303" i="2"/>
  <c r="J303" i="2"/>
  <c r="I303" i="2"/>
  <c r="K304" i="2"/>
  <c r="J304" i="2"/>
  <c r="I304" i="2"/>
  <c r="K321" i="2"/>
  <c r="J321" i="2"/>
  <c r="I321" i="2"/>
  <c r="K319" i="2"/>
  <c r="J319" i="2"/>
  <c r="I319" i="2"/>
  <c r="K317" i="2"/>
  <c r="J317" i="2"/>
  <c r="I317" i="2"/>
  <c r="K271" i="2"/>
  <c r="J271" i="2"/>
  <c r="I271" i="2"/>
  <c r="K268" i="2"/>
  <c r="J268" i="2"/>
  <c r="I268" i="2"/>
  <c r="K264" i="2"/>
  <c r="J264" i="2"/>
  <c r="I264" i="2"/>
  <c r="K262" i="2"/>
  <c r="J262" i="2"/>
  <c r="I262" i="2"/>
  <c r="K165" i="2"/>
  <c r="J165" i="2"/>
  <c r="I165" i="2"/>
  <c r="K257" i="2"/>
  <c r="J257" i="2"/>
  <c r="I257" i="2"/>
  <c r="K149" i="2"/>
  <c r="J149" i="2"/>
  <c r="I149" i="2"/>
  <c r="K250" i="2"/>
  <c r="J250" i="2"/>
  <c r="I250" i="2"/>
  <c r="K246" i="2"/>
  <c r="J246" i="2"/>
  <c r="I246" i="2"/>
  <c r="K244" i="2"/>
  <c r="J244" i="2"/>
  <c r="I244" i="2"/>
  <c r="K240" i="2"/>
  <c r="J240" i="2"/>
  <c r="I240" i="2"/>
  <c r="K238" i="2"/>
  <c r="J238" i="2"/>
  <c r="I238" i="2"/>
  <c r="K151" i="2"/>
  <c r="J151" i="2"/>
  <c r="I151" i="2"/>
  <c r="K234" i="2"/>
  <c r="J234" i="2"/>
  <c r="I234" i="2"/>
  <c r="K230" i="2"/>
  <c r="J230" i="2"/>
  <c r="I230" i="2"/>
  <c r="K227" i="2"/>
  <c r="J227" i="2"/>
  <c r="I227" i="2"/>
  <c r="K223" i="2"/>
  <c r="J223" i="2"/>
  <c r="I223" i="2"/>
  <c r="K174" i="2"/>
  <c r="J174" i="2"/>
  <c r="I174" i="2"/>
  <c r="K218" i="2"/>
  <c r="J218" i="2"/>
  <c r="I218" i="2"/>
  <c r="K215" i="2"/>
  <c r="J215" i="2"/>
  <c r="I215" i="2"/>
  <c r="K214" i="2"/>
  <c r="J214" i="2"/>
  <c r="I214" i="2"/>
  <c r="K211" i="2"/>
  <c r="J211" i="2"/>
  <c r="I211" i="2"/>
  <c r="K172" i="2"/>
  <c r="J172" i="2"/>
  <c r="I172" i="2"/>
  <c r="K159" i="2"/>
  <c r="J159" i="2"/>
  <c r="I159" i="2"/>
  <c r="K204" i="2"/>
  <c r="J204" i="2"/>
  <c r="I204" i="2"/>
  <c r="K200" i="2"/>
  <c r="J200" i="2"/>
  <c r="I200" i="2"/>
  <c r="K197" i="2"/>
  <c r="J197" i="2"/>
  <c r="I197" i="2"/>
  <c r="K167" i="2"/>
  <c r="J167" i="2"/>
  <c r="I167" i="2"/>
  <c r="K192" i="2"/>
  <c r="J192" i="2"/>
  <c r="I192" i="2"/>
  <c r="K154" i="2"/>
  <c r="J154" i="2"/>
  <c r="I154" i="2"/>
  <c r="K187" i="2"/>
  <c r="J187" i="2"/>
  <c r="I187" i="2"/>
  <c r="K148" i="2"/>
  <c r="J148" i="2"/>
  <c r="I148" i="2"/>
  <c r="K182" i="2"/>
  <c r="J182" i="2"/>
  <c r="I182" i="2"/>
  <c r="K166" i="2"/>
  <c r="J166" i="2"/>
  <c r="I166" i="2"/>
  <c r="K135" i="2"/>
  <c r="J135" i="2"/>
  <c r="I135" i="2"/>
  <c r="K133" i="2"/>
  <c r="J133" i="2"/>
  <c r="I133" i="2"/>
  <c r="K130" i="2"/>
  <c r="J130" i="2"/>
  <c r="I130" i="2"/>
  <c r="K127" i="2"/>
  <c r="J127" i="2"/>
  <c r="I127" i="2"/>
  <c r="K124" i="2"/>
  <c r="J124" i="2"/>
  <c r="I124" i="2"/>
  <c r="K120" i="2"/>
  <c r="J120" i="2"/>
  <c r="I120" i="2"/>
  <c r="K117" i="2"/>
  <c r="J117" i="2"/>
  <c r="I117" i="2"/>
  <c r="K113" i="2"/>
  <c r="J113" i="2"/>
  <c r="I113" i="2"/>
  <c r="K110" i="2"/>
  <c r="J110" i="2"/>
  <c r="I110" i="2"/>
  <c r="K108" i="2"/>
  <c r="J108" i="2"/>
  <c r="I108" i="2"/>
  <c r="K10" i="2"/>
  <c r="J10" i="2"/>
  <c r="I10" i="2"/>
  <c r="K22" i="2"/>
  <c r="J22" i="2"/>
  <c r="I22" i="2"/>
  <c r="K102" i="2"/>
  <c r="J102" i="2"/>
  <c r="I102" i="2"/>
  <c r="K98" i="2"/>
  <c r="J98" i="2"/>
  <c r="I98" i="2"/>
  <c r="K94" i="2"/>
  <c r="J94" i="2"/>
  <c r="I94" i="2"/>
  <c r="K92" i="2"/>
  <c r="J92" i="2"/>
  <c r="I92" i="2"/>
  <c r="K88" i="2"/>
  <c r="J88" i="2"/>
  <c r="I88" i="2"/>
  <c r="K84" i="2"/>
  <c r="J84" i="2"/>
  <c r="I84" i="2"/>
  <c r="K4" i="2"/>
  <c r="J4" i="2"/>
  <c r="I4" i="2"/>
  <c r="K29" i="2"/>
  <c r="J29" i="2"/>
  <c r="I29" i="2"/>
  <c r="K8" i="2"/>
  <c r="J8" i="2"/>
  <c r="I8" i="2"/>
  <c r="K75" i="2"/>
  <c r="J75" i="2"/>
  <c r="I75" i="2"/>
  <c r="K73" i="2"/>
  <c r="J73" i="2"/>
  <c r="I73" i="2"/>
  <c r="K71" i="2"/>
  <c r="J71" i="2"/>
  <c r="I71" i="2"/>
  <c r="K42" i="2"/>
  <c r="J42" i="2"/>
  <c r="I42" i="2"/>
  <c r="K67" i="2"/>
  <c r="J67" i="2"/>
  <c r="I67" i="2"/>
  <c r="K5" i="2"/>
  <c r="J5" i="2"/>
  <c r="I5" i="2"/>
  <c r="K62" i="2"/>
  <c r="J62" i="2"/>
  <c r="I62" i="2"/>
  <c r="K35" i="2"/>
  <c r="J35" i="2"/>
  <c r="I35" i="2"/>
  <c r="K57" i="2"/>
  <c r="J57" i="2"/>
  <c r="I57" i="2"/>
  <c r="K54" i="2"/>
  <c r="J54" i="2"/>
  <c r="I54" i="2"/>
  <c r="K51" i="2"/>
  <c r="J51" i="2"/>
  <c r="I51" i="2"/>
  <c r="K19" i="2"/>
  <c r="J19" i="2"/>
  <c r="I19" i="2"/>
  <c r="K47" i="2"/>
  <c r="J47" i="2"/>
  <c r="I47" i="2"/>
  <c r="H639" i="2"/>
  <c r="G639" i="2" s="1"/>
  <c r="H636" i="2"/>
  <c r="G636" i="2" s="1"/>
  <c r="H633" i="2"/>
  <c r="G633" i="2" s="1"/>
  <c r="H629" i="2"/>
  <c r="G629" i="2" s="1"/>
  <c r="H626" i="2"/>
  <c r="G626" i="2" s="1"/>
  <c r="H554" i="2"/>
  <c r="H573" i="2"/>
  <c r="H552" i="2"/>
  <c r="H615" i="2"/>
  <c r="G615" i="2" s="1"/>
  <c r="H611" i="2"/>
  <c r="G611" i="2" s="1"/>
  <c r="H609" i="2"/>
  <c r="G609" i="2" s="1"/>
  <c r="H569" i="2"/>
  <c r="H603" i="2"/>
  <c r="G603" i="2" s="1"/>
  <c r="H542" i="2"/>
  <c r="H599" i="2"/>
  <c r="G599" i="2" s="1"/>
  <c r="H595" i="2"/>
  <c r="G595" i="2" s="1"/>
  <c r="H593" i="2"/>
  <c r="G593" i="2" s="1"/>
  <c r="H591" i="2"/>
  <c r="G591" i="2" s="1"/>
  <c r="H588" i="2"/>
  <c r="G588" i="2" s="1"/>
  <c r="H577" i="2"/>
  <c r="H583" i="2"/>
  <c r="G583" i="2" s="1"/>
  <c r="H539" i="2"/>
  <c r="G539" i="2" s="1"/>
  <c r="H536" i="2"/>
  <c r="G536" i="2" s="1"/>
  <c r="H409" i="2"/>
  <c r="H530" i="2"/>
  <c r="G530" i="2" s="1"/>
  <c r="H528" i="2"/>
  <c r="G528" i="2" s="1"/>
  <c r="H524" i="2"/>
  <c r="G524" i="2" s="1"/>
  <c r="H521" i="2"/>
  <c r="G521" i="2" s="1"/>
  <c r="H517" i="2"/>
  <c r="G517" i="2" s="1"/>
  <c r="H407" i="2"/>
  <c r="H511" i="2"/>
  <c r="G511" i="2" s="1"/>
  <c r="H509" i="2"/>
  <c r="G509" i="2" s="1"/>
  <c r="H428" i="2"/>
  <c r="H452" i="2"/>
  <c r="H503" i="2"/>
  <c r="G503" i="2" s="1"/>
  <c r="H441" i="2"/>
  <c r="H497" i="2"/>
  <c r="G497" i="2" s="1"/>
  <c r="H439" i="2"/>
  <c r="H410" i="2"/>
  <c r="H491" i="2"/>
  <c r="G491" i="2" s="1"/>
  <c r="H488" i="2"/>
  <c r="G488" i="2" s="1"/>
  <c r="H486" i="2"/>
  <c r="G486" i="2" s="1"/>
  <c r="H482" i="2"/>
  <c r="G482" i="2" s="1"/>
  <c r="H415" i="2"/>
  <c r="H420" i="2"/>
  <c r="H477" i="2"/>
  <c r="G477" i="2" s="1"/>
  <c r="H473" i="2"/>
  <c r="G473" i="2" s="1"/>
  <c r="H423" i="2"/>
  <c r="H437" i="2"/>
  <c r="H466" i="2"/>
  <c r="G466" i="2" s="1"/>
  <c r="H464" i="2"/>
  <c r="G464" i="2" s="1"/>
  <c r="H461" i="2"/>
  <c r="G461" i="2" s="1"/>
  <c r="H434" i="2"/>
  <c r="H411" i="2"/>
  <c r="H454" i="2"/>
  <c r="G454" i="2" s="1"/>
  <c r="H287" i="2"/>
  <c r="H400" i="2"/>
  <c r="G400" i="2" s="1"/>
  <c r="H398" i="2"/>
  <c r="G398" i="2" s="1"/>
  <c r="H291" i="2"/>
  <c r="H393" i="2"/>
  <c r="G393" i="2" s="1"/>
  <c r="H389" i="2"/>
  <c r="G389" i="2" s="1"/>
  <c r="H386" i="2"/>
  <c r="G386" i="2" s="1"/>
  <c r="H382" i="2"/>
  <c r="G382" i="2" s="1"/>
  <c r="H281" i="2"/>
  <c r="H376" i="2"/>
  <c r="G376" i="2" s="1"/>
  <c r="H373" i="2"/>
  <c r="G373" i="2" s="1"/>
  <c r="H295" i="2"/>
  <c r="H369" i="2"/>
  <c r="G369" i="2" s="1"/>
  <c r="H305" i="2"/>
  <c r="H363" i="2"/>
  <c r="G363" i="2" s="1"/>
  <c r="H359" i="2"/>
  <c r="G359" i="2" s="1"/>
  <c r="H356" i="2"/>
  <c r="G356" i="2" s="1"/>
  <c r="H354" i="2"/>
  <c r="G354" i="2" s="1"/>
  <c r="H352" i="2"/>
  <c r="G352" i="2" s="1"/>
  <c r="H314" i="2"/>
  <c r="H347" i="2"/>
  <c r="G347" i="2" s="1"/>
  <c r="H313" i="2"/>
  <c r="H341" i="2"/>
  <c r="G341" i="2" s="1"/>
  <c r="H296" i="2"/>
  <c r="H336" i="2"/>
  <c r="G336" i="2" s="1"/>
  <c r="H292" i="2"/>
  <c r="H331" i="2"/>
  <c r="G331" i="2" s="1"/>
  <c r="H309" i="2"/>
  <c r="H303" i="2"/>
  <c r="H304" i="2"/>
  <c r="H321" i="2"/>
  <c r="G321" i="2" s="1"/>
  <c r="H319" i="2"/>
  <c r="G319" i="2" s="1"/>
  <c r="H317" i="2"/>
  <c r="G317" i="2" s="1"/>
  <c r="H271" i="2"/>
  <c r="G271" i="2" s="1"/>
  <c r="H268" i="2"/>
  <c r="G268" i="2" s="1"/>
  <c r="H264" i="2"/>
  <c r="G264" i="2" s="1"/>
  <c r="H262" i="2"/>
  <c r="G262" i="2" s="1"/>
  <c r="H165" i="2"/>
  <c r="H257" i="2"/>
  <c r="G257" i="2" s="1"/>
  <c r="H149" i="2"/>
  <c r="H250" i="2"/>
  <c r="G250" i="2" s="1"/>
  <c r="H246" i="2"/>
  <c r="G246" i="2" s="1"/>
  <c r="H244" i="2"/>
  <c r="G244" i="2" s="1"/>
  <c r="H240" i="2"/>
  <c r="G240" i="2" s="1"/>
  <c r="H238" i="2"/>
  <c r="G238" i="2" s="1"/>
  <c r="H151" i="2"/>
  <c r="H234" i="2"/>
  <c r="G234" i="2" s="1"/>
  <c r="H230" i="2"/>
  <c r="G230" i="2" s="1"/>
  <c r="H227" i="2"/>
  <c r="G227" i="2" s="1"/>
  <c r="H223" i="2"/>
  <c r="G223" i="2" s="1"/>
  <c r="H174" i="2"/>
  <c r="H218" i="2"/>
  <c r="G218" i="2" s="1"/>
  <c r="H215" i="2"/>
  <c r="G215" i="2" s="1"/>
  <c r="H214" i="2"/>
  <c r="G214" i="2" s="1"/>
  <c r="H211" i="2"/>
  <c r="G211" i="2" s="1"/>
  <c r="H172" i="2"/>
  <c r="H159" i="2"/>
  <c r="H204" i="2"/>
  <c r="G204" i="2" s="1"/>
  <c r="H200" i="2"/>
  <c r="G200" i="2" s="1"/>
  <c r="H197" i="2"/>
  <c r="G197" i="2" s="1"/>
  <c r="H167" i="2"/>
  <c r="H192" i="2"/>
  <c r="G192" i="2" s="1"/>
  <c r="H154" i="2"/>
  <c r="H187" i="2"/>
  <c r="G187" i="2" s="1"/>
  <c r="H148" i="2"/>
  <c r="H182" i="2"/>
  <c r="G182" i="2" s="1"/>
  <c r="H166" i="2"/>
  <c r="H135" i="2"/>
  <c r="G135" i="2" s="1"/>
  <c r="H133" i="2"/>
  <c r="G133" i="2" s="1"/>
  <c r="H130" i="2"/>
  <c r="G130" i="2" s="1"/>
  <c r="H127" i="2"/>
  <c r="G127" i="2" s="1"/>
  <c r="H124" i="2"/>
  <c r="G124" i="2" s="1"/>
  <c r="H120" i="2"/>
  <c r="G120" i="2" s="1"/>
  <c r="H117" i="2"/>
  <c r="G117" i="2" s="1"/>
  <c r="H113" i="2"/>
  <c r="G113" i="2" s="1"/>
  <c r="H110" i="2"/>
  <c r="G110" i="2" s="1"/>
  <c r="H108" i="2"/>
  <c r="G108" i="2" s="1"/>
  <c r="H10" i="2"/>
  <c r="H22" i="2"/>
  <c r="H102" i="2"/>
  <c r="G102" i="2" s="1"/>
  <c r="H98" i="2"/>
  <c r="G98" i="2" s="1"/>
  <c r="H94" i="2"/>
  <c r="G94" i="2" s="1"/>
  <c r="H92" i="2"/>
  <c r="G92" i="2" s="1"/>
  <c r="H88" i="2"/>
  <c r="G88" i="2" s="1"/>
  <c r="H84" i="2"/>
  <c r="G84" i="2" s="1"/>
  <c r="H4" i="2"/>
  <c r="H29" i="2"/>
  <c r="H8" i="2"/>
  <c r="H75" i="2"/>
  <c r="G75" i="2" s="1"/>
  <c r="H73" i="2"/>
  <c r="G73" i="2" s="1"/>
  <c r="H71" i="2"/>
  <c r="G71" i="2" s="1"/>
  <c r="H42" i="2"/>
  <c r="H67" i="2"/>
  <c r="G67" i="2" s="1"/>
  <c r="H5" i="2"/>
  <c r="H62" i="2"/>
  <c r="G62" i="2" s="1"/>
  <c r="H35" i="2"/>
  <c r="H57" i="2"/>
  <c r="G57" i="2" s="1"/>
  <c r="H54" i="2"/>
  <c r="G54" i="2" s="1"/>
  <c r="H51" i="2"/>
  <c r="G51" i="2" s="1"/>
  <c r="H19" i="2"/>
  <c r="H47" i="2"/>
  <c r="G47" i="2" s="1"/>
  <c r="K646" i="2"/>
  <c r="J646" i="2"/>
  <c r="I646" i="2"/>
  <c r="K558" i="2"/>
  <c r="J558" i="2"/>
  <c r="I558" i="2"/>
  <c r="K642" i="2"/>
  <c r="J642" i="2"/>
  <c r="I642" i="2"/>
  <c r="K638" i="2"/>
  <c r="J638" i="2"/>
  <c r="I638" i="2"/>
  <c r="K565" i="2"/>
  <c r="J565" i="2"/>
  <c r="I565" i="2"/>
  <c r="K632" i="2"/>
  <c r="J632" i="2"/>
  <c r="I632" i="2"/>
  <c r="K560" i="2"/>
  <c r="J560" i="2"/>
  <c r="I560" i="2"/>
  <c r="K545" i="2"/>
  <c r="J545" i="2"/>
  <c r="I545" i="2"/>
  <c r="K624" i="2"/>
  <c r="J624" i="2"/>
  <c r="I624" i="2"/>
  <c r="K621" i="2"/>
  <c r="J621" i="2"/>
  <c r="I621" i="2"/>
  <c r="K618" i="2"/>
  <c r="J618" i="2"/>
  <c r="I618" i="2"/>
  <c r="K614" i="2"/>
  <c r="J614" i="2"/>
  <c r="I614" i="2"/>
  <c r="K551" i="2"/>
  <c r="J551" i="2"/>
  <c r="I551" i="2"/>
  <c r="K553" i="2"/>
  <c r="J553" i="2"/>
  <c r="I553" i="2"/>
  <c r="K606" i="2"/>
  <c r="J606" i="2"/>
  <c r="I606" i="2"/>
  <c r="K602" i="2"/>
  <c r="J602" i="2"/>
  <c r="I602" i="2"/>
  <c r="K557" i="2"/>
  <c r="J557" i="2"/>
  <c r="I557" i="2"/>
  <c r="K598" i="2"/>
  <c r="J598" i="2"/>
  <c r="I598" i="2"/>
  <c r="K594" i="2"/>
  <c r="J594" i="2"/>
  <c r="I594" i="2"/>
  <c r="K592" i="2"/>
  <c r="J592" i="2"/>
  <c r="I592" i="2"/>
  <c r="K590" i="2"/>
  <c r="J590" i="2"/>
  <c r="I590" i="2"/>
  <c r="K568" i="2"/>
  <c r="J568" i="2"/>
  <c r="I568" i="2"/>
  <c r="K572" i="2"/>
  <c r="J572" i="2"/>
  <c r="I572" i="2"/>
  <c r="K582" i="2"/>
  <c r="J582" i="2"/>
  <c r="I582" i="2"/>
  <c r="K426" i="2"/>
  <c r="J426" i="2"/>
  <c r="I426" i="2"/>
  <c r="K535" i="2"/>
  <c r="J535" i="2"/>
  <c r="I535" i="2"/>
  <c r="K532" i="2"/>
  <c r="J532" i="2"/>
  <c r="I532" i="2"/>
  <c r="K445" i="2"/>
  <c r="J445" i="2"/>
  <c r="I445" i="2"/>
  <c r="K527" i="2"/>
  <c r="J527" i="2"/>
  <c r="I527" i="2"/>
  <c r="K523" i="2"/>
  <c r="J523" i="2"/>
  <c r="I523" i="2"/>
  <c r="K520" i="2"/>
  <c r="J520" i="2"/>
  <c r="I520" i="2"/>
  <c r="K516" i="2"/>
  <c r="J516" i="2"/>
  <c r="I516" i="2"/>
  <c r="K418" i="2"/>
  <c r="J418" i="2"/>
  <c r="I418" i="2"/>
  <c r="K427" i="2"/>
  <c r="J427" i="2"/>
  <c r="I427" i="2"/>
  <c r="K508" i="2"/>
  <c r="J508" i="2"/>
  <c r="I508" i="2"/>
  <c r="K425" i="2"/>
  <c r="J425" i="2"/>
  <c r="I425" i="2"/>
  <c r="K506" i="2"/>
  <c r="J506" i="2"/>
  <c r="I506" i="2"/>
  <c r="K442" i="2"/>
  <c r="J442" i="2"/>
  <c r="I442" i="2"/>
  <c r="K500" i="2"/>
  <c r="J500" i="2"/>
  <c r="I500" i="2"/>
  <c r="K496" i="2"/>
  <c r="J496" i="2"/>
  <c r="I496" i="2"/>
  <c r="K494" i="2"/>
  <c r="J494" i="2"/>
  <c r="I494" i="2"/>
  <c r="K492" i="2"/>
  <c r="J492" i="2"/>
  <c r="I492" i="2"/>
  <c r="K490" i="2"/>
  <c r="J490" i="2"/>
  <c r="I490" i="2"/>
  <c r="K450" i="2"/>
  <c r="J450" i="2"/>
  <c r="I450" i="2"/>
  <c r="K485" i="2"/>
  <c r="J485" i="2"/>
  <c r="I485" i="2"/>
  <c r="K435" i="2"/>
  <c r="J435" i="2"/>
  <c r="I435" i="2"/>
  <c r="K480" i="2"/>
  <c r="J480" i="2"/>
  <c r="I480" i="2"/>
  <c r="K447" i="2"/>
  <c r="J447" i="2"/>
  <c r="I447" i="2"/>
  <c r="K476" i="2"/>
  <c r="J476" i="2"/>
  <c r="I476" i="2"/>
  <c r="K430" i="2"/>
  <c r="J430" i="2"/>
  <c r="I430" i="2"/>
  <c r="K471" i="2"/>
  <c r="J471" i="2"/>
  <c r="I471" i="2"/>
  <c r="K469" i="2"/>
  <c r="J469" i="2"/>
  <c r="I469" i="2"/>
  <c r="K431" i="2"/>
  <c r="J431" i="2"/>
  <c r="I431" i="2"/>
  <c r="K446" i="2"/>
  <c r="J446" i="2"/>
  <c r="I446" i="2"/>
  <c r="K460" i="2"/>
  <c r="J460" i="2"/>
  <c r="I460" i="2"/>
  <c r="K458" i="2"/>
  <c r="J458" i="2"/>
  <c r="I458" i="2"/>
  <c r="K456" i="2"/>
  <c r="J456" i="2"/>
  <c r="I456" i="2"/>
  <c r="K406" i="2"/>
  <c r="J406" i="2"/>
  <c r="I406" i="2"/>
  <c r="K403" i="2"/>
  <c r="J403" i="2"/>
  <c r="I403" i="2"/>
  <c r="K300" i="2"/>
  <c r="J300" i="2"/>
  <c r="I300" i="2"/>
  <c r="K397" i="2"/>
  <c r="J397" i="2"/>
  <c r="I397" i="2"/>
  <c r="K298" i="2"/>
  <c r="J298" i="2"/>
  <c r="I298" i="2"/>
  <c r="K392" i="2"/>
  <c r="J392" i="2"/>
  <c r="I392" i="2"/>
  <c r="K290" i="2"/>
  <c r="J290" i="2"/>
  <c r="I290" i="2"/>
  <c r="K385" i="2"/>
  <c r="J385" i="2"/>
  <c r="I385" i="2"/>
  <c r="K381" i="2"/>
  <c r="J381" i="2"/>
  <c r="I381" i="2"/>
  <c r="K379" i="2"/>
  <c r="J379" i="2"/>
  <c r="I379" i="2"/>
  <c r="K375" i="2"/>
  <c r="J375" i="2"/>
  <c r="I375" i="2"/>
  <c r="K372" i="2"/>
  <c r="J372" i="2"/>
  <c r="I372" i="2"/>
  <c r="K283" i="2"/>
  <c r="J283" i="2"/>
  <c r="I283" i="2"/>
  <c r="K368" i="2"/>
  <c r="J368" i="2"/>
  <c r="I368" i="2"/>
  <c r="K365" i="2"/>
  <c r="J365" i="2"/>
  <c r="I365" i="2"/>
  <c r="K362" i="2"/>
  <c r="J362" i="2"/>
  <c r="I362" i="2"/>
  <c r="K358" i="2"/>
  <c r="J358" i="2"/>
  <c r="I358" i="2"/>
  <c r="K285" i="2"/>
  <c r="J285" i="2"/>
  <c r="I285" i="2"/>
  <c r="K310" i="2"/>
  <c r="J310" i="2"/>
  <c r="I310" i="2"/>
  <c r="K351" i="2"/>
  <c r="J351" i="2"/>
  <c r="I351" i="2"/>
  <c r="K349" i="2"/>
  <c r="J349" i="2"/>
  <c r="I349" i="2"/>
  <c r="K346" i="2"/>
  <c r="J346" i="2"/>
  <c r="I346" i="2"/>
  <c r="K343" i="2"/>
  <c r="J343" i="2"/>
  <c r="I343" i="2"/>
  <c r="K277" i="2"/>
  <c r="J277" i="2"/>
  <c r="I277" i="2"/>
  <c r="K339" i="2"/>
  <c r="J339" i="2"/>
  <c r="I339" i="2"/>
  <c r="K335" i="2"/>
  <c r="J335" i="2"/>
  <c r="I335" i="2"/>
  <c r="K332" i="2"/>
  <c r="J332" i="2"/>
  <c r="I332" i="2"/>
  <c r="K301" i="2"/>
  <c r="J301" i="2"/>
  <c r="I301" i="2"/>
  <c r="K328" i="2"/>
  <c r="J328" i="2"/>
  <c r="I328" i="2"/>
  <c r="K293" i="2"/>
  <c r="J293" i="2"/>
  <c r="I293" i="2"/>
  <c r="K324" i="2"/>
  <c r="J324" i="2"/>
  <c r="I324" i="2"/>
  <c r="K288" i="2"/>
  <c r="J288" i="2"/>
  <c r="I288" i="2"/>
  <c r="K318" i="2"/>
  <c r="J318" i="2"/>
  <c r="I318" i="2"/>
  <c r="K311" i="2"/>
  <c r="J311" i="2"/>
  <c r="I311" i="2"/>
  <c r="K270" i="2"/>
  <c r="J270" i="2"/>
  <c r="I270" i="2"/>
  <c r="K267" i="2"/>
  <c r="J267" i="2"/>
  <c r="I267" i="2"/>
  <c r="K263" i="2"/>
  <c r="J263" i="2"/>
  <c r="I263" i="2"/>
  <c r="K261" i="2"/>
  <c r="J261" i="2"/>
  <c r="I261" i="2"/>
  <c r="K164" i="2"/>
  <c r="J164" i="2"/>
  <c r="I164" i="2"/>
  <c r="K256" i="2"/>
  <c r="J256" i="2"/>
  <c r="I256" i="2"/>
  <c r="K253" i="2"/>
  <c r="J253" i="2"/>
  <c r="I253" i="2"/>
  <c r="K249" i="2"/>
  <c r="J249" i="2"/>
  <c r="I249" i="2"/>
  <c r="K245" i="2"/>
  <c r="J245" i="2"/>
  <c r="I245" i="2"/>
  <c r="K243" i="2"/>
  <c r="J243" i="2"/>
  <c r="I243" i="2"/>
  <c r="K143" i="2"/>
  <c r="J143" i="2"/>
  <c r="I143" i="2"/>
  <c r="K168" i="2"/>
  <c r="J168" i="2"/>
  <c r="I168" i="2"/>
  <c r="K176" i="2"/>
  <c r="J176" i="2"/>
  <c r="I176" i="2"/>
  <c r="K233" i="2"/>
  <c r="J233" i="2"/>
  <c r="I233" i="2"/>
  <c r="K229" i="2"/>
  <c r="J229" i="2"/>
  <c r="I229" i="2"/>
  <c r="K226" i="2"/>
  <c r="J226" i="2"/>
  <c r="I226" i="2"/>
  <c r="K222" i="2"/>
  <c r="J222" i="2"/>
  <c r="I222" i="2"/>
  <c r="K220" i="2"/>
  <c r="J220" i="2"/>
  <c r="I220" i="2"/>
  <c r="K141" i="2"/>
  <c r="J141" i="2"/>
  <c r="I141" i="2"/>
  <c r="K170" i="2"/>
  <c r="J170" i="2"/>
  <c r="I170" i="2"/>
  <c r="K142" i="2"/>
  <c r="J142" i="2"/>
  <c r="I142" i="2"/>
  <c r="K210" i="2"/>
  <c r="J210" i="2"/>
  <c r="I210" i="2"/>
  <c r="K207" i="2"/>
  <c r="J207" i="2"/>
  <c r="I207" i="2"/>
  <c r="K205" i="2"/>
  <c r="J205" i="2"/>
  <c r="I205" i="2"/>
  <c r="K203" i="2"/>
  <c r="J203" i="2"/>
  <c r="I203" i="2"/>
  <c r="K199" i="2"/>
  <c r="J199" i="2"/>
  <c r="I199" i="2"/>
  <c r="K140" i="2"/>
  <c r="J140" i="2"/>
  <c r="I140" i="2"/>
  <c r="K195" i="2"/>
  <c r="J195" i="2"/>
  <c r="I195" i="2"/>
  <c r="K191" i="2"/>
  <c r="J191" i="2"/>
  <c r="I191" i="2"/>
  <c r="K189" i="2"/>
  <c r="J189" i="2"/>
  <c r="I189" i="2"/>
  <c r="K186" i="2"/>
  <c r="J186" i="2"/>
  <c r="I186" i="2"/>
  <c r="K184" i="2"/>
  <c r="J184" i="2"/>
  <c r="I184" i="2"/>
  <c r="K181" i="2"/>
  <c r="J181" i="2"/>
  <c r="I181" i="2"/>
  <c r="K179" i="2"/>
  <c r="J179" i="2"/>
  <c r="I179" i="2"/>
  <c r="K31" i="2"/>
  <c r="J31" i="2"/>
  <c r="I31" i="2"/>
  <c r="K132" i="2"/>
  <c r="J132" i="2"/>
  <c r="I132" i="2"/>
  <c r="K3" i="2"/>
  <c r="J3" i="2"/>
  <c r="I3" i="2"/>
  <c r="K126" i="2"/>
  <c r="J126" i="2"/>
  <c r="I126" i="2"/>
  <c r="K123" i="2"/>
  <c r="J123" i="2"/>
  <c r="I123" i="2"/>
  <c r="K119" i="2"/>
  <c r="J119" i="2"/>
  <c r="I119" i="2"/>
  <c r="K116" i="2"/>
  <c r="J116" i="2"/>
  <c r="I116" i="2"/>
  <c r="K39" i="2"/>
  <c r="J39" i="2"/>
  <c r="I39" i="2"/>
  <c r="K2" i="2"/>
  <c r="J2" i="2"/>
  <c r="I2" i="2"/>
  <c r="K28" i="2"/>
  <c r="J28" i="2"/>
  <c r="I28" i="2"/>
  <c r="K105" i="2"/>
  <c r="J105" i="2"/>
  <c r="I105" i="2"/>
  <c r="K16" i="2"/>
  <c r="J16" i="2"/>
  <c r="I16" i="2"/>
  <c r="K101" i="2"/>
  <c r="J101" i="2"/>
  <c r="I101" i="2"/>
  <c r="K97" i="2"/>
  <c r="J97" i="2"/>
  <c r="I97" i="2"/>
  <c r="K44" i="2"/>
  <c r="J44" i="2"/>
  <c r="I44" i="2"/>
  <c r="K91" i="2"/>
  <c r="J91" i="2"/>
  <c r="I91" i="2"/>
  <c r="K87" i="2"/>
  <c r="J87" i="2"/>
  <c r="I87" i="2"/>
  <c r="K9" i="2"/>
  <c r="J9" i="2"/>
  <c r="I9" i="2"/>
  <c r="K82" i="2"/>
  <c r="J82" i="2"/>
  <c r="I82" i="2"/>
  <c r="K80" i="2"/>
  <c r="J80" i="2"/>
  <c r="I80" i="2"/>
  <c r="K78" i="2"/>
  <c r="J78" i="2"/>
  <c r="I78" i="2"/>
  <c r="K74" i="2"/>
  <c r="J74" i="2"/>
  <c r="I74" i="2"/>
  <c r="K13" i="2"/>
  <c r="J13" i="2"/>
  <c r="I13" i="2"/>
  <c r="K20" i="2"/>
  <c r="J20" i="2"/>
  <c r="I20" i="2"/>
  <c r="K69" i="2"/>
  <c r="J69" i="2"/>
  <c r="I69" i="2"/>
  <c r="K66" i="2"/>
  <c r="J66" i="2"/>
  <c r="I66" i="2"/>
  <c r="K11" i="2"/>
  <c r="J11" i="2"/>
  <c r="I11" i="2"/>
  <c r="K61" i="2"/>
  <c r="J61" i="2"/>
  <c r="I61" i="2"/>
  <c r="K58" i="2"/>
  <c r="J58" i="2"/>
  <c r="I58" i="2"/>
  <c r="K56" i="2"/>
  <c r="J56" i="2"/>
  <c r="I56" i="2"/>
  <c r="K53" i="2"/>
  <c r="J53" i="2"/>
  <c r="I53" i="2"/>
  <c r="K27" i="2"/>
  <c r="J27" i="2"/>
  <c r="I27" i="2"/>
  <c r="K6" i="2"/>
  <c r="J6" i="2"/>
  <c r="I6" i="2"/>
  <c r="K46" i="2"/>
  <c r="J46" i="2"/>
  <c r="I46" i="2"/>
  <c r="H646" i="2"/>
  <c r="G646" i="2" s="1"/>
  <c r="H558" i="2"/>
  <c r="H642" i="2"/>
  <c r="G642" i="2" s="1"/>
  <c r="H638" i="2"/>
  <c r="G638" i="2" s="1"/>
  <c r="H565" i="2"/>
  <c r="H632" i="2"/>
  <c r="G632" i="2" s="1"/>
  <c r="H560" i="2"/>
  <c r="H545" i="2"/>
  <c r="H624" i="2"/>
  <c r="G624" i="2" s="1"/>
  <c r="H621" i="2"/>
  <c r="G621" i="2" s="1"/>
  <c r="H618" i="2"/>
  <c r="G618" i="2" s="1"/>
  <c r="H614" i="2"/>
  <c r="G614" i="2" s="1"/>
  <c r="H551" i="2"/>
  <c r="H553" i="2"/>
  <c r="H606" i="2"/>
  <c r="G606" i="2" s="1"/>
  <c r="H602" i="2"/>
  <c r="G602" i="2" s="1"/>
  <c r="H557" i="2"/>
  <c r="H598" i="2"/>
  <c r="G598" i="2" s="1"/>
  <c r="H594" i="2"/>
  <c r="G594" i="2" s="1"/>
  <c r="H592" i="2"/>
  <c r="G592" i="2" s="1"/>
  <c r="H590" i="2"/>
  <c r="G590" i="2" s="1"/>
  <c r="H568" i="2"/>
  <c r="H572" i="2"/>
  <c r="H582" i="2"/>
  <c r="G582" i="2" s="1"/>
  <c r="H426" i="2"/>
  <c r="H535" i="2"/>
  <c r="G535" i="2" s="1"/>
  <c r="H532" i="2"/>
  <c r="G532" i="2" s="1"/>
  <c r="H445" i="2"/>
  <c r="H527" i="2"/>
  <c r="G527" i="2" s="1"/>
  <c r="H523" i="2"/>
  <c r="G523" i="2" s="1"/>
  <c r="H520" i="2"/>
  <c r="G520" i="2" s="1"/>
  <c r="H516" i="2"/>
  <c r="G516" i="2" s="1"/>
  <c r="H418" i="2"/>
  <c r="H427" i="2"/>
  <c r="H508" i="2"/>
  <c r="G508" i="2" s="1"/>
  <c r="H425" i="2"/>
  <c r="H506" i="2"/>
  <c r="G506" i="2" s="1"/>
  <c r="H442" i="2"/>
  <c r="H500" i="2"/>
  <c r="G500" i="2" s="1"/>
  <c r="H496" i="2"/>
  <c r="G496" i="2" s="1"/>
  <c r="H494" i="2"/>
  <c r="G494" i="2" s="1"/>
  <c r="H492" i="2"/>
  <c r="G492" i="2" s="1"/>
  <c r="H490" i="2"/>
  <c r="G490" i="2" s="1"/>
  <c r="H450" i="2"/>
  <c r="H485" i="2"/>
  <c r="G485" i="2" s="1"/>
  <c r="H435" i="2"/>
  <c r="H480" i="2"/>
  <c r="G480" i="2" s="1"/>
  <c r="H447" i="2"/>
  <c r="H476" i="2"/>
  <c r="G476" i="2" s="1"/>
  <c r="H430" i="2"/>
  <c r="H471" i="2"/>
  <c r="G471" i="2" s="1"/>
  <c r="H469" i="2"/>
  <c r="G469" i="2" s="1"/>
  <c r="H431" i="2"/>
  <c r="H446" i="2"/>
  <c r="H460" i="2"/>
  <c r="G460" i="2" s="1"/>
  <c r="H458" i="2"/>
  <c r="G458" i="2" s="1"/>
  <c r="H456" i="2"/>
  <c r="G456" i="2" s="1"/>
  <c r="H406" i="2"/>
  <c r="G406" i="2" s="1"/>
  <c r="H403" i="2"/>
  <c r="G403" i="2" s="1"/>
  <c r="H300" i="2"/>
  <c r="H397" i="2"/>
  <c r="G397" i="2" s="1"/>
  <c r="H298" i="2"/>
  <c r="H392" i="2"/>
  <c r="G392" i="2" s="1"/>
  <c r="H290" i="2"/>
  <c r="H385" i="2"/>
  <c r="G385" i="2" s="1"/>
  <c r="H381" i="2"/>
  <c r="G381" i="2" s="1"/>
  <c r="H379" i="2"/>
  <c r="G379" i="2" s="1"/>
  <c r="H375" i="2"/>
  <c r="G375" i="2" s="1"/>
  <c r="H372" i="2"/>
  <c r="G372" i="2" s="1"/>
  <c r="H283" i="2"/>
  <c r="H368" i="2"/>
  <c r="G368" i="2" s="1"/>
  <c r="H365" i="2"/>
  <c r="G365" i="2" s="1"/>
  <c r="H362" i="2"/>
  <c r="G362" i="2" s="1"/>
  <c r="H358" i="2"/>
  <c r="G358" i="2" s="1"/>
  <c r="H285" i="2"/>
  <c r="H310" i="2"/>
  <c r="H351" i="2"/>
  <c r="G351" i="2" s="1"/>
  <c r="H349" i="2"/>
  <c r="G349" i="2" s="1"/>
  <c r="H346" i="2"/>
  <c r="G346" i="2" s="1"/>
  <c r="H343" i="2"/>
  <c r="G343" i="2" s="1"/>
  <c r="H277" i="2"/>
  <c r="H339" i="2"/>
  <c r="G339" i="2" s="1"/>
  <c r="H335" i="2"/>
  <c r="G335" i="2" s="1"/>
  <c r="H332" i="2"/>
  <c r="G332" i="2" s="1"/>
  <c r="H301" i="2"/>
  <c r="H328" i="2"/>
  <c r="G328" i="2" s="1"/>
  <c r="H293" i="2"/>
  <c r="H324" i="2"/>
  <c r="G324" i="2" s="1"/>
  <c r="H288" i="2"/>
  <c r="H318" i="2"/>
  <c r="G318" i="2" s="1"/>
  <c r="H311" i="2"/>
  <c r="H270" i="2"/>
  <c r="G270" i="2" s="1"/>
  <c r="H267" i="2"/>
  <c r="G267" i="2" s="1"/>
  <c r="H263" i="2"/>
  <c r="G263" i="2" s="1"/>
  <c r="H261" i="2"/>
  <c r="G261" i="2" s="1"/>
  <c r="H164" i="2"/>
  <c r="H256" i="2"/>
  <c r="G256" i="2" s="1"/>
  <c r="H253" i="2"/>
  <c r="G253" i="2" s="1"/>
  <c r="H249" i="2"/>
  <c r="G249" i="2" s="1"/>
  <c r="H245" i="2"/>
  <c r="G245" i="2" s="1"/>
  <c r="H243" i="2"/>
  <c r="G243" i="2" s="1"/>
  <c r="H143" i="2"/>
  <c r="H168" i="2"/>
  <c r="H176" i="2"/>
  <c r="H233" i="2"/>
  <c r="G233" i="2" s="1"/>
  <c r="H229" i="2"/>
  <c r="G229" i="2" s="1"/>
  <c r="H226" i="2"/>
  <c r="G226" i="2" s="1"/>
  <c r="H222" i="2"/>
  <c r="G222" i="2" s="1"/>
  <c r="H220" i="2"/>
  <c r="G220" i="2" s="1"/>
  <c r="H141" i="2"/>
  <c r="H170" i="2"/>
  <c r="H142" i="2"/>
  <c r="H210" i="2"/>
  <c r="G210" i="2" s="1"/>
  <c r="H207" i="2"/>
  <c r="G207" i="2" s="1"/>
  <c r="H205" i="2"/>
  <c r="G205" i="2" s="1"/>
  <c r="H203" i="2"/>
  <c r="G203" i="2" s="1"/>
  <c r="H199" i="2"/>
  <c r="G199" i="2" s="1"/>
  <c r="H140" i="2"/>
  <c r="H195" i="2"/>
  <c r="G195" i="2" s="1"/>
  <c r="H191" i="2"/>
  <c r="G191" i="2" s="1"/>
  <c r="H189" i="2"/>
  <c r="G189" i="2" s="1"/>
  <c r="H186" i="2"/>
  <c r="G186" i="2" s="1"/>
  <c r="H184" i="2"/>
  <c r="G184" i="2" s="1"/>
  <c r="H181" i="2"/>
  <c r="G181" i="2" s="1"/>
  <c r="H179" i="2"/>
  <c r="G179" i="2" s="1"/>
  <c r="H31" i="2"/>
  <c r="H132" i="2"/>
  <c r="G132" i="2" s="1"/>
  <c r="H3" i="2"/>
  <c r="G3" i="2" s="1"/>
  <c r="G4" i="2" s="1"/>
  <c r="H126" i="2"/>
  <c r="G126" i="2" s="1"/>
  <c r="H123" i="2"/>
  <c r="G123" i="2" s="1"/>
  <c r="H119" i="2"/>
  <c r="G119" i="2" s="1"/>
  <c r="H116" i="2"/>
  <c r="G116" i="2" s="1"/>
  <c r="H39" i="2"/>
  <c r="H2" i="2"/>
  <c r="H28" i="2"/>
  <c r="H105" i="2"/>
  <c r="G105" i="2" s="1"/>
  <c r="H16" i="2"/>
  <c r="H101" i="2"/>
  <c r="G101" i="2" s="1"/>
  <c r="H97" i="2"/>
  <c r="G97" i="2" s="1"/>
  <c r="H44" i="2"/>
  <c r="H91" i="2"/>
  <c r="G91" i="2" s="1"/>
  <c r="H87" i="2"/>
  <c r="G87" i="2" s="1"/>
  <c r="H9" i="2"/>
  <c r="H82" i="2"/>
  <c r="G82" i="2" s="1"/>
  <c r="H80" i="2"/>
  <c r="G80" i="2" s="1"/>
  <c r="H78" i="2"/>
  <c r="G78" i="2" s="1"/>
  <c r="H74" i="2"/>
  <c r="G74" i="2" s="1"/>
  <c r="H13" i="2"/>
  <c r="H20" i="2"/>
  <c r="H69" i="2"/>
  <c r="G69" i="2" s="1"/>
  <c r="H66" i="2"/>
  <c r="G66" i="2" s="1"/>
  <c r="H11" i="2"/>
  <c r="H61" i="2"/>
  <c r="G61" i="2" s="1"/>
  <c r="H58" i="2"/>
  <c r="G58" i="2" s="1"/>
  <c r="H56" i="2"/>
  <c r="G56" i="2" s="1"/>
  <c r="H53" i="2"/>
  <c r="G53" i="2" s="1"/>
  <c r="H27" i="2"/>
  <c r="H6" i="2"/>
  <c r="H46" i="2"/>
  <c r="G46" i="2" s="1"/>
  <c r="K259" i="2"/>
  <c r="J259" i="2"/>
  <c r="I259" i="2"/>
  <c r="K255" i="2"/>
  <c r="J255" i="2"/>
  <c r="I255" i="2"/>
  <c r="K252" i="2"/>
  <c r="J252" i="2"/>
  <c r="I252" i="2"/>
  <c r="K248" i="2"/>
  <c r="J248" i="2"/>
  <c r="I248" i="2"/>
  <c r="K138" i="2"/>
  <c r="J138" i="2"/>
  <c r="I138" i="2"/>
  <c r="K242" i="2"/>
  <c r="J242" i="2"/>
  <c r="I242" i="2"/>
  <c r="K169" i="2"/>
  <c r="J169" i="2"/>
  <c r="I169" i="2"/>
  <c r="K147" i="2"/>
  <c r="J147" i="2"/>
  <c r="I147" i="2"/>
  <c r="K236" i="2"/>
  <c r="J236" i="2"/>
  <c r="I236" i="2"/>
  <c r="K232" i="2"/>
  <c r="J232" i="2"/>
  <c r="I232" i="2"/>
  <c r="K175" i="2"/>
  <c r="J175" i="2"/>
  <c r="I175" i="2"/>
  <c r="K225" i="2"/>
  <c r="J225" i="2"/>
  <c r="I225" i="2"/>
  <c r="K163" i="2"/>
  <c r="J163" i="2"/>
  <c r="I163" i="2"/>
  <c r="K139" i="2"/>
  <c r="J139" i="2"/>
  <c r="I139" i="2"/>
  <c r="K217" i="2"/>
  <c r="J217" i="2"/>
  <c r="I217" i="2"/>
  <c r="K173" i="2"/>
  <c r="J173" i="2"/>
  <c r="I173" i="2"/>
  <c r="K213" i="2"/>
  <c r="J213" i="2"/>
  <c r="I213" i="2"/>
  <c r="K209" i="2"/>
  <c r="J209" i="2"/>
  <c r="I209" i="2"/>
  <c r="K146" i="2"/>
  <c r="J146" i="2"/>
  <c r="I146" i="2"/>
  <c r="K150" i="2"/>
  <c r="J150" i="2"/>
  <c r="I150" i="2"/>
  <c r="K202" i="2"/>
  <c r="J202" i="2"/>
  <c r="I202" i="2"/>
  <c r="K198" i="2"/>
  <c r="J198" i="2"/>
  <c r="I198" i="2"/>
  <c r="K145" i="2"/>
  <c r="J145" i="2"/>
  <c r="I145" i="2"/>
  <c r="K194" i="2"/>
  <c r="J194" i="2"/>
  <c r="I194" i="2"/>
  <c r="K190" i="2"/>
  <c r="J190" i="2"/>
  <c r="I190" i="2"/>
  <c r="K188" i="2"/>
  <c r="J188" i="2"/>
  <c r="I188" i="2"/>
  <c r="K158" i="2"/>
  <c r="J158" i="2"/>
  <c r="I158" i="2"/>
  <c r="K157" i="2"/>
  <c r="J157" i="2"/>
  <c r="I157" i="2"/>
  <c r="K144" i="2"/>
  <c r="J144" i="2"/>
  <c r="I144" i="2"/>
  <c r="K178" i="2"/>
  <c r="J178" i="2"/>
  <c r="I178" i="2"/>
  <c r="K21" i="2"/>
  <c r="J21" i="2"/>
  <c r="I21" i="2"/>
  <c r="K131" i="2"/>
  <c r="J131" i="2"/>
  <c r="I131" i="2"/>
  <c r="K129" i="2"/>
  <c r="J129" i="2"/>
  <c r="I129" i="2"/>
  <c r="K7" i="2"/>
  <c r="J7" i="2"/>
  <c r="I7" i="2"/>
  <c r="K122" i="2"/>
  <c r="J122" i="2"/>
  <c r="I122" i="2"/>
  <c r="K118" i="2"/>
  <c r="J118" i="2"/>
  <c r="I118" i="2"/>
  <c r="K115" i="2"/>
  <c r="J115" i="2"/>
  <c r="I115" i="2"/>
  <c r="K112" i="2"/>
  <c r="J112" i="2"/>
  <c r="I112" i="2"/>
  <c r="K12" i="2"/>
  <c r="J12" i="2"/>
  <c r="I12" i="2"/>
  <c r="K107" i="2"/>
  <c r="J107" i="2"/>
  <c r="I107" i="2"/>
  <c r="K104" i="2"/>
  <c r="J104" i="2"/>
  <c r="I104" i="2"/>
  <c r="K17" i="2"/>
  <c r="J17" i="2"/>
  <c r="I17" i="2"/>
  <c r="K100" i="2"/>
  <c r="J100" i="2"/>
  <c r="I100" i="2"/>
  <c r="K96" i="2"/>
  <c r="J96" i="2"/>
  <c r="I96" i="2"/>
  <c r="K93" i="2"/>
  <c r="J93" i="2"/>
  <c r="I93" i="2"/>
  <c r="K90" i="2"/>
  <c r="J90" i="2"/>
  <c r="I90" i="2"/>
  <c r="K86" i="2"/>
  <c r="J86" i="2"/>
  <c r="I86" i="2"/>
  <c r="K83" i="2"/>
  <c r="J83" i="2"/>
  <c r="I83" i="2"/>
  <c r="K81" i="2"/>
  <c r="J81" i="2"/>
  <c r="I81" i="2"/>
  <c r="K37" i="2"/>
  <c r="J37" i="2"/>
  <c r="I37" i="2"/>
  <c r="K77" i="2"/>
  <c r="J77" i="2"/>
  <c r="I77" i="2"/>
  <c r="K24" i="2"/>
  <c r="J24" i="2"/>
  <c r="I24" i="2"/>
  <c r="K72" i="2"/>
  <c r="J72" i="2"/>
  <c r="I72" i="2"/>
  <c r="K23" i="2"/>
  <c r="J23" i="2"/>
  <c r="I23" i="2"/>
  <c r="K33" i="2"/>
  <c r="J33" i="2"/>
  <c r="I33" i="2"/>
  <c r="K14" i="2"/>
  <c r="J14" i="2"/>
  <c r="I14" i="2"/>
  <c r="K64" i="2"/>
  <c r="J64" i="2"/>
  <c r="I64" i="2"/>
  <c r="K60" i="2"/>
  <c r="J60" i="2"/>
  <c r="I60" i="2"/>
  <c r="K25" i="2"/>
  <c r="J25" i="2"/>
  <c r="I25" i="2"/>
  <c r="K40" i="2"/>
  <c r="J40" i="2"/>
  <c r="I40" i="2"/>
  <c r="K52" i="2"/>
  <c r="J52" i="2"/>
  <c r="I52" i="2"/>
  <c r="K50" i="2"/>
  <c r="J50" i="2"/>
  <c r="I50" i="2"/>
  <c r="K48" i="2"/>
  <c r="J48" i="2"/>
  <c r="I48" i="2"/>
  <c r="H259" i="2"/>
  <c r="G259" i="2" s="1"/>
  <c r="H255" i="2"/>
  <c r="G255" i="2" s="1"/>
  <c r="H252" i="2"/>
  <c r="G252" i="2" s="1"/>
  <c r="H248" i="2"/>
  <c r="G248" i="2" s="1"/>
  <c r="H138" i="2"/>
  <c r="G138" i="2" s="1"/>
  <c r="H242" i="2"/>
  <c r="G242" i="2" s="1"/>
  <c r="H169" i="2"/>
  <c r="H147" i="2"/>
  <c r="H236" i="2"/>
  <c r="G236" i="2" s="1"/>
  <c r="H232" i="2"/>
  <c r="G232" i="2" s="1"/>
  <c r="H175" i="2"/>
  <c r="H225" i="2"/>
  <c r="G225" i="2" s="1"/>
  <c r="H163" i="2"/>
  <c r="H139" i="2"/>
  <c r="H217" i="2"/>
  <c r="G217" i="2" s="1"/>
  <c r="H173" i="2"/>
  <c r="H213" i="2"/>
  <c r="G213" i="2" s="1"/>
  <c r="H209" i="2"/>
  <c r="G209" i="2" s="1"/>
  <c r="H146" i="2"/>
  <c r="H150" i="2"/>
  <c r="H202" i="2"/>
  <c r="G202" i="2" s="1"/>
  <c r="H198" i="2"/>
  <c r="G198" i="2" s="1"/>
  <c r="H145" i="2"/>
  <c r="H194" i="2"/>
  <c r="G194" i="2" s="1"/>
  <c r="H190" i="2"/>
  <c r="G190" i="2" s="1"/>
  <c r="H188" i="2"/>
  <c r="G188" i="2" s="1"/>
  <c r="H158" i="2"/>
  <c r="H157" i="2"/>
  <c r="H144" i="2"/>
  <c r="H178" i="2"/>
  <c r="G178" i="2" s="1"/>
  <c r="H21" i="2"/>
  <c r="H131" i="2"/>
  <c r="G131" i="2" s="1"/>
  <c r="H129" i="2"/>
  <c r="G129" i="2" s="1"/>
  <c r="H7" i="2"/>
  <c r="H122" i="2"/>
  <c r="G122" i="2" s="1"/>
  <c r="H118" i="2"/>
  <c r="G118" i="2" s="1"/>
  <c r="H115" i="2"/>
  <c r="G115" i="2" s="1"/>
  <c r="H112" i="2"/>
  <c r="G112" i="2" s="1"/>
  <c r="H12" i="2"/>
  <c r="H107" i="2"/>
  <c r="G107" i="2" s="1"/>
  <c r="H104" i="2"/>
  <c r="G104" i="2" s="1"/>
  <c r="H17" i="2"/>
  <c r="H100" i="2"/>
  <c r="G100" i="2" s="1"/>
  <c r="H96" i="2"/>
  <c r="G96" i="2" s="1"/>
  <c r="H93" i="2"/>
  <c r="G93" i="2" s="1"/>
  <c r="H90" i="2"/>
  <c r="G90" i="2" s="1"/>
  <c r="H86" i="2"/>
  <c r="G86" i="2" s="1"/>
  <c r="H83" i="2"/>
  <c r="G83" i="2" s="1"/>
  <c r="H81" i="2"/>
  <c r="G81" i="2" s="1"/>
  <c r="H37" i="2"/>
  <c r="H77" i="2"/>
  <c r="G77" i="2" s="1"/>
  <c r="H24" i="2"/>
  <c r="H72" i="2"/>
  <c r="G72" i="2" s="1"/>
  <c r="H23" i="2"/>
  <c r="H33" i="2"/>
  <c r="H14" i="2"/>
  <c r="H64" i="2"/>
  <c r="G64" i="2" s="1"/>
  <c r="H60" i="2"/>
  <c r="G60" i="2" s="1"/>
  <c r="H25" i="2"/>
  <c r="H40" i="2"/>
  <c r="H52" i="2"/>
  <c r="G52" i="2" s="1"/>
  <c r="H50" i="2"/>
  <c r="G50" i="2" s="1"/>
  <c r="H48" i="2"/>
  <c r="G48" i="2" s="1"/>
  <c r="G2029" i="2" l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 s="1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 s="1"/>
  <c r="G2115" i="2" s="1"/>
  <c r="G2116" i="2" s="1"/>
  <c r="G2117" i="2" s="1"/>
  <c r="G2118" i="2" s="1"/>
  <c r="G949" i="2"/>
  <c r="G950" i="2" s="1"/>
  <c r="G951" i="2" s="1"/>
  <c r="G952" i="2" s="1"/>
  <c r="G953" i="2" s="1"/>
  <c r="G954" i="2" s="1"/>
  <c r="G139" i="2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088" i="2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626" i="2"/>
  <c r="G817" i="2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153" i="2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219" i="2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627" i="2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545" i="2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" i="2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09" i="2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1489" i="2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955" i="2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275" i="2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1355" i="2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895" i="2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689" i="2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1759" i="2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6F0596-4BB2-44DD-81AD-9B3CCE53E77E}" keepAlive="1" name="Consulta - country_region_flag" description="Conexión a la consulta 'country_region_flag' en el libro." type="5" refreshedVersion="8" background="1" saveData="1">
    <dbPr connection="Provider=Microsoft.Mashup.OleDb.1;Data Source=$Workbook$;Location=country_region_flag;Extended Properties=&quot;&quot;" command="SELECT * FROM [country_region_flag]"/>
  </connection>
  <connection id="2" xr16:uid="{8F0A1CB8-0030-4767-9C95-284C50DB91FE}" keepAlive="1" name="Consulta - gdp_capita_rank" description="Conexión a la consulta 'gdp_capita_rank' en el libro." type="5" refreshedVersion="0" background="1">
    <dbPr connection="Provider=Microsoft.Mashup.OleDb.1;Data Source=$Workbook$;Location=gdp_capita_rank;Extended Properties=&quot;&quot;" command="SELECT * FROM [gdp_capita_rank]"/>
  </connection>
  <connection id="3" xr16:uid="{785C8747-D001-4338-808E-E755C66E6198}" keepAlive="1" name="Consulta - gdp_capita_rank (2)" description="Conexión a la consulta 'gdp_capita_rank (2)' en el libro." type="5" refreshedVersion="8" background="1" saveData="1">
    <dbPr connection="Provider=Microsoft.Mashup.OleDb.1;Data Source=$Workbook$;Location=&quot;gdp_capita_rank (2)&quot;;Extended Properties=&quot;&quot;" command="SELECT * FROM [gdp_capita_rank (2)]"/>
  </connection>
  <connection id="4" xr16:uid="{EDBA3883-CD4E-405D-9634-52EEEA31D050}" keepAlive="1" name="Consulta - olympic_medals_country_year_cumsum" description="Conexión a la consulta 'olympic_medals_country_year_cumsum' en el libro." type="5" refreshedVersion="8" background="1" saveData="1">
    <dbPr connection="Provider=Microsoft.Mashup.OleDb.1;Data Source=$Workbook$;Location=olympic_medals_country_year_cumsum;Extended Properties=&quot;&quot;" command="SELECT * FROM [olympic_medals_country_year_cumsum]"/>
  </connection>
  <connection id="5" xr16:uid="{5257F181-2A22-459A-9ED9-64AE48298D73}" keepAlive="1" name="Consulta - olympic_medals_country_year_cumsum (2)" description="Conexión a la consulta 'olympic_medals_country_year_cumsum (2)' en el libro." type="5" refreshedVersion="8" background="1" saveData="1">
    <dbPr connection="Provider=Microsoft.Mashup.OleDb.1;Data Source=$Workbook$;Location=&quot;olympic_medals_country_year_cumsum (2)&quot;;Extended Properties=&quot;&quot;" command="SELECT * FROM [olympic_medals_country_year_cumsum (2)]"/>
  </connection>
  <connection id="6" xr16:uid="{ADFBCD42-B2A9-419C-AB65-CA4D9F9A6A9E}" keepAlive="1" name="Consulta - olympic_medals_year_country" description="Conexión a la consulta 'olympic_medals_year_country' en el libro." type="5" refreshedVersion="8" background="1" saveData="1">
    <dbPr connection="Provider=Microsoft.Mashup.OleDb.1;Data Source=$Workbook$;Location=olympic_medals_year_country;Extended Properties=&quot;&quot;" command="SELECT * FROM [olympic_medals_year_country]"/>
  </connection>
</connections>
</file>

<file path=xl/sharedStrings.xml><?xml version="1.0" encoding="utf-8"?>
<sst xmlns="http://schemas.openxmlformats.org/spreadsheetml/2006/main" count="71868" uniqueCount="9904">
  <si>
    <t>WB_country_code</t>
  </si>
  <si>
    <t>WB_country_name</t>
  </si>
  <si>
    <t>Latitude</t>
  </si>
  <si>
    <t>Longitude</t>
  </si>
  <si>
    <t>year</t>
  </si>
  <si>
    <t>AFG</t>
  </si>
  <si>
    <t>Afghanistan</t>
  </si>
  <si>
    <t>ARE</t>
  </si>
  <si>
    <t>United Arab Emirates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</si>
  <si>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</si>
  <si>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</si>
  <si>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</si>
  <si>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</si>
  <si>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</si>
  <si>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</si>
  <si>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</si>
  <si>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</si>
  <si>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</si>
  <si>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</si>
  <si>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</si>
  <si>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</si>
  <si>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</si>
  <si>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</si>
  <si>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BFA</t>
  </si>
  <si>
    <t>Burkina Faso</t>
  </si>
  <si>
    <t>BGR</t>
  </si>
  <si>
    <t>Bulgaria</t>
  </si>
  <si>
    <t>BHR</t>
  </si>
  <si>
    <t>Bahrain</t>
  </si>
  <si>
    <t>BHS</t>
  </si>
  <si>
    <t>Bahamas</t>
  </si>
  <si>
    <t>BLR</t>
  </si>
  <si>
    <t>Belarus</t>
  </si>
  <si>
    <t>BMU</t>
  </si>
  <si>
    <t>Bermuda</t>
  </si>
  <si>
    <t>BRA</t>
  </si>
  <si>
    <t>Brazil</t>
  </si>
  <si>
    <t>BRB</t>
  </si>
  <si>
    <t>Barbados</t>
  </si>
  <si>
    <t>BWA</t>
  </si>
  <si>
    <t>Botswana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</si>
  <si>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</si>
  <si>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</si>
  <si>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</si>
  <si>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</si>
  <si>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</si>
  <si>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</si>
  <si>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</si>
  <si>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</si>
  <si>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</si>
  <si>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</si>
  <si>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</si>
  <si>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</si>
  <si>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COL</t>
  </si>
  <si>
    <t>Colombia</t>
  </si>
  <si>
    <t>CRI</t>
  </si>
  <si>
    <t>Costa Rica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</si>
  <si>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</si>
  <si>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</si>
  <si>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</si>
  <si>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</si>
  <si>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</si>
  <si>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</si>
  <si>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</si>
  <si>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</si>
  <si>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</si>
  <si>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</si>
  <si>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</si>
  <si>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</si>
  <si>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</si>
  <si>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</si>
  <si>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</si>
  <si>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</si>
  <si>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</si>
  <si>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</si>
  <si>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</si>
  <si>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</si>
  <si>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</si>
  <si>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</si>
  <si>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</si>
  <si>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</si>
  <si>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</si>
  <si>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</si>
  <si>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</si>
  <si>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</si>
  <si>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</si>
  <si>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</si>
  <si>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</si>
  <si>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</si>
  <si>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</si>
  <si>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</si>
  <si>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GAB</t>
  </si>
  <si>
    <t>Gabon</t>
  </si>
  <si>
    <t>GBR</t>
  </si>
  <si>
    <t>Great Britain</t>
  </si>
  <si>
    <t>GEO</t>
  </si>
  <si>
    <t>Georgia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</si>
  <si>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</si>
  <si>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</si>
  <si>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</si>
  <si>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</si>
  <si>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</si>
  <si>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</si>
  <si>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</si>
  <si>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</si>
  <si>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</si>
  <si>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</si>
  <si>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</si>
  <si>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</t>
  </si>
  <si>
    <t>HRV</t>
  </si>
  <si>
    <t>Croatia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</si>
  <si>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</si>
  <si>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</si>
  <si>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</si>
  <si>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</si>
  <si>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</si>
  <si>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</si>
  <si>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</si>
  <si>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</si>
  <si>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</si>
  <si>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</si>
  <si>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</si>
  <si>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</si>
  <si>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</si>
  <si>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</si>
  <si>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</si>
  <si>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</si>
  <si>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</si>
  <si>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</si>
  <si>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</si>
  <si>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</si>
  <si>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</si>
  <si>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</si>
  <si>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</si>
  <si>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</si>
  <si>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</si>
  <si>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</si>
  <si>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</si>
  <si>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</si>
  <si>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</si>
  <si>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</si>
  <si>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KOR</t>
  </si>
  <si>
    <t>South Korea</t>
  </si>
  <si>
    <t>KWT</t>
  </si>
  <si>
    <t>Kuwait</t>
  </si>
  <si>
    <t>LBN</t>
  </si>
  <si>
    <t>Lebanon</t>
  </si>
  <si>
    <t>LKA</t>
  </si>
  <si>
    <t>Sri Lanka</t>
  </si>
  <si>
    <t>LTU</t>
  </si>
  <si>
    <t>Lithuania</t>
  </si>
  <si>
    <t>LVA</t>
  </si>
  <si>
    <t>Latvia</t>
  </si>
  <si>
    <t>MAR</t>
  </si>
  <si>
    <t>Morocco</t>
  </si>
  <si>
    <t>MDA</t>
  </si>
  <si>
    <t>Moldova</t>
  </si>
  <si>
    <t>MEX</t>
  </si>
  <si>
    <t>Mexico</t>
  </si>
  <si>
    <t>MKD</t>
  </si>
  <si>
    <t>North Macedonia</t>
  </si>
  <si>
    <t>MNE</t>
  </si>
  <si>
    <t>Montenegro</t>
  </si>
  <si>
    <t>MNG</t>
  </si>
  <si>
    <t>Mongolia</t>
  </si>
  <si>
    <t>MOZ</t>
  </si>
  <si>
    <t>Mozambique</t>
  </si>
  <si>
    <t>MUS</t>
  </si>
  <si>
    <t>Mauritius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</si>
  <si>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</si>
  <si>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</si>
  <si>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</si>
  <si>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</si>
  <si>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</si>
  <si>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</si>
  <si>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</si>
  <si>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</si>
  <si>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NLD</t>
  </si>
  <si>
    <t>Netherlands</t>
  </si>
  <si>
    <t>NOR</t>
  </si>
  <si>
    <t>Norway</t>
  </si>
  <si>
    <t>NZL</t>
  </si>
  <si>
    <t>New Zealand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</si>
  <si>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</si>
  <si>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</si>
  <si>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</si>
  <si>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</si>
  <si>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</si>
  <si>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</si>
  <si>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</si>
  <si>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</si>
  <si>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POL</t>
  </si>
  <si>
    <t>Poland</t>
  </si>
  <si>
    <t>PRI</t>
  </si>
  <si>
    <t>Puerto Rico</t>
  </si>
  <si>
    <t>PRK</t>
  </si>
  <si>
    <t>North Korea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</si>
  <si>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</si>
  <si>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</si>
  <si>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</si>
  <si>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</si>
  <si>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</si>
  <si>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</si>
  <si>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</si>
  <si>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</si>
  <si>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</si>
  <si>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</si>
  <si>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</si>
  <si>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</si>
  <si>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</si>
  <si>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</si>
  <si>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</si>
  <si>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</si>
  <si>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</si>
  <si>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</si>
  <si>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SMR</t>
  </si>
  <si>
    <t>San Marino</t>
  </si>
  <si>
    <t>SRB</t>
  </si>
  <si>
    <t>Serbia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</si>
  <si>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</si>
  <si>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</si>
  <si>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</si>
  <si>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</si>
  <si>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</si>
  <si>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</si>
  <si>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</si>
  <si>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</si>
  <si>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SYR</t>
  </si>
  <si>
    <t>Syria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</si>
  <si>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</si>
  <si>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</si>
  <si>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</si>
  <si>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</si>
  <si>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</si>
  <si>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</si>
  <si>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</si>
  <si>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</si>
  <si>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</si>
  <si>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</si>
  <si>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</si>
  <si>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</si>
  <si>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</si>
  <si>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</si>
  <si>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</si>
  <si>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</si>
  <si>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</si>
  <si>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</si>
  <si>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</si>
  <si>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</si>
  <si>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</si>
  <si>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</si>
  <si>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</si>
  <si>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</si>
  <si>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</si>
  <si>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</si>
  <si>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</si>
  <si>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</si>
  <si>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VEN</t>
  </si>
  <si>
    <t>Venezuela</t>
  </si>
  <si>
    <t>VIR</t>
  </si>
  <si>
    <t>United States Virgin Islands</t>
  </si>
  <si>
    <t>VNM</t>
  </si>
  <si>
    <t>Vietnam</t>
  </si>
  <si>
    <t>WSM</t>
  </si>
  <si>
    <t>Samoa</t>
  </si>
  <si>
    <t>XKX</t>
  </si>
  <si>
    <t>Kosovo</t>
  </si>
  <si>
    <t>YGL</t>
  </si>
  <si>
    <t>Yugoslavia</t>
  </si>
  <si>
    <t>ZAF</t>
  </si>
  <si>
    <t>South Africa</t>
  </si>
  <si>
    <t>ZMB</t>
  </si>
  <si>
    <t>Zambia</t>
  </si>
  <si>
    <t>ZWE</t>
  </si>
  <si>
    <t>Zimbabwe</t>
  </si>
  <si>
    <t>Ranking</t>
  </si>
  <si>
    <t>game_year</t>
  </si>
  <si>
    <t>gold</t>
  </si>
  <si>
    <t>silver</t>
  </si>
  <si>
    <t>bronze</t>
  </si>
  <si>
    <t>sum_medals</t>
  </si>
  <si>
    <t>Year_Country</t>
  </si>
  <si>
    <t>Medals</t>
  </si>
  <si>
    <t>Gold</t>
  </si>
  <si>
    <t>Silver</t>
  </si>
  <si>
    <t>Bronze</t>
  </si>
  <si>
    <t>1960-ARG</t>
  </si>
  <si>
    <t>1960-AUS</t>
  </si>
  <si>
    <t>1960-AUT</t>
  </si>
  <si>
    <t>1960-BEL</t>
  </si>
  <si>
    <t>1960-BGR</t>
  </si>
  <si>
    <t>1960-BRA</t>
  </si>
  <si>
    <t>1960-CAN</t>
  </si>
  <si>
    <t>1960-CHE</t>
  </si>
  <si>
    <t>1960-CHN</t>
  </si>
  <si>
    <t>1960-CZE</t>
  </si>
  <si>
    <t>1960-DEU</t>
  </si>
  <si>
    <t>1960-DNK</t>
  </si>
  <si>
    <t>1960-EGY</t>
  </si>
  <si>
    <t>1960-ESP</t>
  </si>
  <si>
    <t>1960-ETH</t>
  </si>
  <si>
    <t>1960-FIN</t>
  </si>
  <si>
    <t>1960-FRA</t>
  </si>
  <si>
    <t>1960-GBR</t>
  </si>
  <si>
    <t>1960-GHA</t>
  </si>
  <si>
    <t>1960-GRC</t>
  </si>
  <si>
    <t>1960-HUN</t>
  </si>
  <si>
    <t>1960-IND</t>
  </si>
  <si>
    <t>1960-IRN</t>
  </si>
  <si>
    <t>1960-IRQ</t>
  </si>
  <si>
    <t>1960-ITA</t>
  </si>
  <si>
    <t>1960-JAM</t>
  </si>
  <si>
    <t>1960-JPN</t>
  </si>
  <si>
    <t>1960-MAR</t>
  </si>
  <si>
    <t>1960-MEX</t>
  </si>
  <si>
    <t>1960-NLD</t>
  </si>
  <si>
    <t>1960-NOR</t>
  </si>
  <si>
    <t>1960-NZL</t>
  </si>
  <si>
    <t>1960-PAK</t>
  </si>
  <si>
    <t>1960-POL</t>
  </si>
  <si>
    <t>1960-PRT</t>
  </si>
  <si>
    <t>1960-ROU</t>
  </si>
  <si>
    <t>1960-RUS</t>
  </si>
  <si>
    <t>1960-SGP</t>
  </si>
  <si>
    <t>1960-SWE</t>
  </si>
  <si>
    <t>1960-TUR</t>
  </si>
  <si>
    <t>1960-USA</t>
  </si>
  <si>
    <t>1960-VEN</t>
  </si>
  <si>
    <t>1960-YGL</t>
  </si>
  <si>
    <t>1960-ZAF</t>
  </si>
  <si>
    <t>1960-AFG</t>
  </si>
  <si>
    <t>1960-ARE</t>
  </si>
  <si>
    <t>1960-ARM</t>
  </si>
  <si>
    <t>1960-AZE</t>
  </si>
  <si>
    <t>1960-BDI</t>
  </si>
  <si>
    <t>1960-BFA</t>
  </si>
  <si>
    <t>1960-BHR</t>
  </si>
  <si>
    <t>1960-BHS</t>
  </si>
  <si>
    <t>1960-BLR</t>
  </si>
  <si>
    <t>1960-BMU</t>
  </si>
  <si>
    <t>1960-BRB</t>
  </si>
  <si>
    <t>1960-BWA</t>
  </si>
  <si>
    <t>1960-CHL</t>
  </si>
  <si>
    <t>1960-CIV</t>
  </si>
  <si>
    <t>1960-CMR</t>
  </si>
  <si>
    <t>1960-COL</t>
  </si>
  <si>
    <t>1960-CRI</t>
  </si>
  <si>
    <t>1960-CUB</t>
  </si>
  <si>
    <t>1960-CYP</t>
  </si>
  <si>
    <t>1960-DJI</t>
  </si>
  <si>
    <t>1960-DOM</t>
  </si>
  <si>
    <t>1960-DZA</t>
  </si>
  <si>
    <t>1960-ECU</t>
  </si>
  <si>
    <t>1960-ERI</t>
  </si>
  <si>
    <t>1960-EST</t>
  </si>
  <si>
    <t>1960-FJI</t>
  </si>
  <si>
    <t>1960-GAB</t>
  </si>
  <si>
    <t>1960-GEO</t>
  </si>
  <si>
    <t>1960-GRD</t>
  </si>
  <si>
    <t>1960-GTM</t>
  </si>
  <si>
    <t>1960-GUY</t>
  </si>
  <si>
    <t>1960-HKG</t>
  </si>
  <si>
    <t>1960-HRV</t>
  </si>
  <si>
    <t>1960-IDN</t>
  </si>
  <si>
    <t>1960-IRL</t>
  </si>
  <si>
    <t>1960-ISL</t>
  </si>
  <si>
    <t>1960-ISR</t>
  </si>
  <si>
    <t>1960-JOR</t>
  </si>
  <si>
    <t>1960-KAZ</t>
  </si>
  <si>
    <t>1960-KEN</t>
  </si>
  <si>
    <t>1960-KGZ</t>
  </si>
  <si>
    <t>1960-KOR</t>
  </si>
  <si>
    <t>1960-KWT</t>
  </si>
  <si>
    <t>1960-LBN</t>
  </si>
  <si>
    <t>1960-LKA</t>
  </si>
  <si>
    <t>1960-LTU</t>
  </si>
  <si>
    <t>1960-LVA</t>
  </si>
  <si>
    <t>1960-MDA</t>
  </si>
  <si>
    <t>1960-MKD</t>
  </si>
  <si>
    <t>1960-MNE</t>
  </si>
  <si>
    <t>1960-MNG</t>
  </si>
  <si>
    <t>1960-MOZ</t>
  </si>
  <si>
    <t>1960-MUS</t>
  </si>
  <si>
    <t>1960-MYS</t>
  </si>
  <si>
    <t>1960-NAM</t>
  </si>
  <si>
    <t>1960-NER</t>
  </si>
  <si>
    <t>1960-NGA</t>
  </si>
  <si>
    <t>1960-PAN</t>
  </si>
  <si>
    <t>1960-PER</t>
  </si>
  <si>
    <t>1960-PHL</t>
  </si>
  <si>
    <t>1960-PRI</t>
  </si>
  <si>
    <t>1960-PRK</t>
  </si>
  <si>
    <t>1960-PRY</t>
  </si>
  <si>
    <t>1960-QAT</t>
  </si>
  <si>
    <t>1960-SAU</t>
  </si>
  <si>
    <t>1960-SDN</t>
  </si>
  <si>
    <t>1960-SEN</t>
  </si>
  <si>
    <t>1960-SMR</t>
  </si>
  <si>
    <t>1960-SRB</t>
  </si>
  <si>
    <t>1960-SUR</t>
  </si>
  <si>
    <t>1960-SVK</t>
  </si>
  <si>
    <t>1960-SVN</t>
  </si>
  <si>
    <t>1960-SYR</t>
  </si>
  <si>
    <t>1960-TGO</t>
  </si>
  <si>
    <t>1960-THA</t>
  </si>
  <si>
    <t>1960-TJK</t>
  </si>
  <si>
    <t>1960-TKM</t>
  </si>
  <si>
    <t>1960-TON</t>
  </si>
  <si>
    <t>1960-TTO</t>
  </si>
  <si>
    <t>1960-TUN</t>
  </si>
  <si>
    <t>1960-TZA</t>
  </si>
  <si>
    <t>1960-UGA</t>
  </si>
  <si>
    <t>1960-UKR</t>
  </si>
  <si>
    <t>1960-URY</t>
  </si>
  <si>
    <t>1960-UZB</t>
  </si>
  <si>
    <t>1960-VIR</t>
  </si>
  <si>
    <t>1960-VNM</t>
  </si>
  <si>
    <t>1960-WSM</t>
  </si>
  <si>
    <t>1960-XKX</t>
  </si>
  <si>
    <t>1960-ZMB</t>
  </si>
  <si>
    <t>1960-ZWE</t>
  </si>
  <si>
    <t>1964-RUS</t>
  </si>
  <si>
    <t>1964-USA</t>
  </si>
  <si>
    <t>1964-DEU</t>
  </si>
  <si>
    <t>1964-JPN</t>
  </si>
  <si>
    <t>1964-ITA</t>
  </si>
  <si>
    <t>1964-POL</t>
  </si>
  <si>
    <t>1964-HUN</t>
  </si>
  <si>
    <t>1964-GBR</t>
  </si>
  <si>
    <t>1964-AUS</t>
  </si>
  <si>
    <t>1964-FRA</t>
  </si>
  <si>
    <t>1964-CZE</t>
  </si>
  <si>
    <t>1964-ROU</t>
  </si>
  <si>
    <t>1964-NLD</t>
  </si>
  <si>
    <t>1964-BGR</t>
  </si>
  <si>
    <t>1964-SWE</t>
  </si>
  <si>
    <t>1964-DNK</t>
  </si>
  <si>
    <t>1964-NZL</t>
  </si>
  <si>
    <t>1964-TUR</t>
  </si>
  <si>
    <t>1964-CAN</t>
  </si>
  <si>
    <t>1964-FIN</t>
  </si>
  <si>
    <t>1964-YGL</t>
  </si>
  <si>
    <t>1964-CHE</t>
  </si>
  <si>
    <t>1964-BEL</t>
  </si>
  <si>
    <t>1964-KOR</t>
  </si>
  <si>
    <t>1964-TTO</t>
  </si>
  <si>
    <t>1964-BHS</t>
  </si>
  <si>
    <t>1964-IRN</t>
  </si>
  <si>
    <t>1964-TUN</t>
  </si>
  <si>
    <t>1964-ARG</t>
  </si>
  <si>
    <t>1964-BRA</t>
  </si>
  <si>
    <t>1964-CUB</t>
  </si>
  <si>
    <t>1964-ETH</t>
  </si>
  <si>
    <t>1964-GHA</t>
  </si>
  <si>
    <t>1964-IND</t>
  </si>
  <si>
    <t>1964-IRL</t>
  </si>
  <si>
    <t>1964-KEN</t>
  </si>
  <si>
    <t>1964-MEX</t>
  </si>
  <si>
    <t>1964-NGA</t>
  </si>
  <si>
    <t>1964-PAK</t>
  </si>
  <si>
    <t>1964-PHL</t>
  </si>
  <si>
    <t>1964-URY</t>
  </si>
  <si>
    <t>1964-AFG</t>
  </si>
  <si>
    <t>1964-ARE</t>
  </si>
  <si>
    <t>1964-ARM</t>
  </si>
  <si>
    <t>1964-AUT</t>
  </si>
  <si>
    <t>1964-AZE</t>
  </si>
  <si>
    <t>1964-BDI</t>
  </si>
  <si>
    <t>1964-BFA</t>
  </si>
  <si>
    <t>1964-BHR</t>
  </si>
  <si>
    <t>1964-BLR</t>
  </si>
  <si>
    <t>1964-BMU</t>
  </si>
  <si>
    <t>1964-BRB</t>
  </si>
  <si>
    <t>1964-BWA</t>
  </si>
  <si>
    <t>1964-CHL</t>
  </si>
  <si>
    <t>1964-CHN</t>
  </si>
  <si>
    <t>1964-CIV</t>
  </si>
  <si>
    <t>1964-CMR</t>
  </si>
  <si>
    <t>1964-COL</t>
  </si>
  <si>
    <t>1964-CRI</t>
  </si>
  <si>
    <t>1964-CYP</t>
  </si>
  <si>
    <t>1964-DJI</t>
  </si>
  <si>
    <t>1964-DOM</t>
  </si>
  <si>
    <t>1964-DZA</t>
  </si>
  <si>
    <t>1964-ECU</t>
  </si>
  <si>
    <t>1964-EGY</t>
  </si>
  <si>
    <t>1964-ERI</t>
  </si>
  <si>
    <t>1964-ESP</t>
  </si>
  <si>
    <t>1964-EST</t>
  </si>
  <si>
    <t>1964-FJI</t>
  </si>
  <si>
    <t>1964-GAB</t>
  </si>
  <si>
    <t>1964-GEO</t>
  </si>
  <si>
    <t>1964-GRC</t>
  </si>
  <si>
    <t>1964-GRD</t>
  </si>
  <si>
    <t>1964-GTM</t>
  </si>
  <si>
    <t>1964-GUY</t>
  </si>
  <si>
    <t>1964-HKG</t>
  </si>
  <si>
    <t>1964-HRV</t>
  </si>
  <si>
    <t>1964-IDN</t>
  </si>
  <si>
    <t>1964-IRQ</t>
  </si>
  <si>
    <t>1964-ISL</t>
  </si>
  <si>
    <t>1964-ISR</t>
  </si>
  <si>
    <t>1964-JAM</t>
  </si>
  <si>
    <t>1964-JOR</t>
  </si>
  <si>
    <t>1964-KAZ</t>
  </si>
  <si>
    <t>1964-KGZ</t>
  </si>
  <si>
    <t>1964-KWT</t>
  </si>
  <si>
    <t>1964-LBN</t>
  </si>
  <si>
    <t>1964-LKA</t>
  </si>
  <si>
    <t>1964-LTU</t>
  </si>
  <si>
    <t>1964-LVA</t>
  </si>
  <si>
    <t>1964-MAR</t>
  </si>
  <si>
    <t>1964-MDA</t>
  </si>
  <si>
    <t>1964-MKD</t>
  </si>
  <si>
    <t>1964-MNE</t>
  </si>
  <si>
    <t>1964-MNG</t>
  </si>
  <si>
    <t>1964-MOZ</t>
  </si>
  <si>
    <t>1964-MUS</t>
  </si>
  <si>
    <t>1964-MYS</t>
  </si>
  <si>
    <t>1964-NAM</t>
  </si>
  <si>
    <t>1964-NER</t>
  </si>
  <si>
    <t>1964-NOR</t>
  </si>
  <si>
    <t>1964-PAN</t>
  </si>
  <si>
    <t>1964-PER</t>
  </si>
  <si>
    <t>1964-PRI</t>
  </si>
  <si>
    <t>1964-PRK</t>
  </si>
  <si>
    <t>1964-PRT</t>
  </si>
  <si>
    <t>1964-PRY</t>
  </si>
  <si>
    <t>1964-QAT</t>
  </si>
  <si>
    <t>1964-SAU</t>
  </si>
  <si>
    <t>1964-SDN</t>
  </si>
  <si>
    <t>1964-SEN</t>
  </si>
  <si>
    <t>1964-SGP</t>
  </si>
  <si>
    <t>1964-SMR</t>
  </si>
  <si>
    <t>1964-SRB</t>
  </si>
  <si>
    <t>1964-SUR</t>
  </si>
  <si>
    <t>1964-SVK</t>
  </si>
  <si>
    <t>1964-SVN</t>
  </si>
  <si>
    <t>1964-SYR</t>
  </si>
  <si>
    <t>1964-TGO</t>
  </si>
  <si>
    <t>1964-THA</t>
  </si>
  <si>
    <t>1964-TJK</t>
  </si>
  <si>
    <t>1964-TKM</t>
  </si>
  <si>
    <t>1964-TON</t>
  </si>
  <si>
    <t>1964-TZA</t>
  </si>
  <si>
    <t>1964-UGA</t>
  </si>
  <si>
    <t>1964-UKR</t>
  </si>
  <si>
    <t>1964-UZB</t>
  </si>
  <si>
    <t>1964-VEN</t>
  </si>
  <si>
    <t>1964-VIR</t>
  </si>
  <si>
    <t>1964-VNM</t>
  </si>
  <si>
    <t>1964-WSM</t>
  </si>
  <si>
    <t>1964-XKX</t>
  </si>
  <si>
    <t>1964-ZAF</t>
  </si>
  <si>
    <t>1964-ZMB</t>
  </si>
  <si>
    <t>1964-ZWE</t>
  </si>
  <si>
    <t>1968-USA</t>
  </si>
  <si>
    <t>1968-RUS</t>
  </si>
  <si>
    <t>1968-DEU</t>
  </si>
  <si>
    <t>1968-HUN</t>
  </si>
  <si>
    <t>1968-JPN</t>
  </si>
  <si>
    <t>1968-POL</t>
  </si>
  <si>
    <t>1968-AUS</t>
  </si>
  <si>
    <t>1968-ITA</t>
  </si>
  <si>
    <t>1968-FRA</t>
  </si>
  <si>
    <t>1968-ROU</t>
  </si>
  <si>
    <t>1968-GBR</t>
  </si>
  <si>
    <t>1968-CZE</t>
  </si>
  <si>
    <t>1968-BGR</t>
  </si>
  <si>
    <t>1968-DNK</t>
  </si>
  <si>
    <t>1968-KEN</t>
  </si>
  <si>
    <t>1968-MEX</t>
  </si>
  <si>
    <t>1968-NLD</t>
  </si>
  <si>
    <t>1968-YGL</t>
  </si>
  <si>
    <t>1968-AUT</t>
  </si>
  <si>
    <t>1968-CAN</t>
  </si>
  <si>
    <t>1968-CHE</t>
  </si>
  <si>
    <t>1968-IRN</t>
  </si>
  <si>
    <t>1968-BRA</t>
  </si>
  <si>
    <t>1968-CUB</t>
  </si>
  <si>
    <t>1968-FIN</t>
  </si>
  <si>
    <t>1968-MNG</t>
  </si>
  <si>
    <t>1968-SWE</t>
  </si>
  <si>
    <t>1968-BEL</t>
  </si>
  <si>
    <t>1968-NOR</t>
  </si>
  <si>
    <t>1968-NZL</t>
  </si>
  <si>
    <t>1968-ARG</t>
  </si>
  <si>
    <t>1968-ETH</t>
  </si>
  <si>
    <t>1968-KOR</t>
  </si>
  <si>
    <t>1968-TUN</t>
  </si>
  <si>
    <t>1968-TUR</t>
  </si>
  <si>
    <t>1968-UGA</t>
  </si>
  <si>
    <t>1968-CHN</t>
  </si>
  <si>
    <t>1968-CMR</t>
  </si>
  <si>
    <t>1968-GRC</t>
  </si>
  <si>
    <t>1968-IND</t>
  </si>
  <si>
    <t>1968-JAM</t>
  </si>
  <si>
    <t>1968-PAK</t>
  </si>
  <si>
    <t>1968-VEN</t>
  </si>
  <si>
    <t>1968-AFG</t>
  </si>
  <si>
    <t>1968-ARE</t>
  </si>
  <si>
    <t>1968-ARM</t>
  </si>
  <si>
    <t>1968-AZE</t>
  </si>
  <si>
    <t>1968-BDI</t>
  </si>
  <si>
    <t>1968-BFA</t>
  </si>
  <si>
    <t>1968-BHR</t>
  </si>
  <si>
    <t>1968-BHS</t>
  </si>
  <si>
    <t>1968-BLR</t>
  </si>
  <si>
    <t>1968-BMU</t>
  </si>
  <si>
    <t>1968-BRB</t>
  </si>
  <si>
    <t>1968-BWA</t>
  </si>
  <si>
    <t>1968-CHL</t>
  </si>
  <si>
    <t>1968-CIV</t>
  </si>
  <si>
    <t>1968-COL</t>
  </si>
  <si>
    <t>1968-CRI</t>
  </si>
  <si>
    <t>1968-CYP</t>
  </si>
  <si>
    <t>1968-DJI</t>
  </si>
  <si>
    <t>1968-DOM</t>
  </si>
  <si>
    <t>1968-DZA</t>
  </si>
  <si>
    <t>1968-ECU</t>
  </si>
  <si>
    <t>1968-EGY</t>
  </si>
  <si>
    <t>1968-ERI</t>
  </si>
  <si>
    <t>1968-ESP</t>
  </si>
  <si>
    <t>1968-EST</t>
  </si>
  <si>
    <t>1968-FJI</t>
  </si>
  <si>
    <t>1968-GAB</t>
  </si>
  <si>
    <t>1968-GEO</t>
  </si>
  <si>
    <t>1968-GHA</t>
  </si>
  <si>
    <t>1968-GRD</t>
  </si>
  <si>
    <t>1968-GTM</t>
  </si>
  <si>
    <t>1968-GUY</t>
  </si>
  <si>
    <t>1968-HKG</t>
  </si>
  <si>
    <t>1968-HRV</t>
  </si>
  <si>
    <t>1968-IDN</t>
  </si>
  <si>
    <t>1968-IRL</t>
  </si>
  <si>
    <t>1968-IRQ</t>
  </si>
  <si>
    <t>1968-ISL</t>
  </si>
  <si>
    <t>1968-ISR</t>
  </si>
  <si>
    <t>1968-JOR</t>
  </si>
  <si>
    <t>1968-KAZ</t>
  </si>
  <si>
    <t>1968-KGZ</t>
  </si>
  <si>
    <t>1968-KWT</t>
  </si>
  <si>
    <t>1968-LBN</t>
  </si>
  <si>
    <t>1968-LKA</t>
  </si>
  <si>
    <t>1968-LTU</t>
  </si>
  <si>
    <t>1968-LVA</t>
  </si>
  <si>
    <t>1968-MAR</t>
  </si>
  <si>
    <t>1968-MDA</t>
  </si>
  <si>
    <t>1968-MKD</t>
  </si>
  <si>
    <t>1968-MNE</t>
  </si>
  <si>
    <t>1968-MOZ</t>
  </si>
  <si>
    <t>1968-MUS</t>
  </si>
  <si>
    <t>1968-MYS</t>
  </si>
  <si>
    <t>1968-NAM</t>
  </si>
  <si>
    <t>1968-NER</t>
  </si>
  <si>
    <t>1968-NGA</t>
  </si>
  <si>
    <t>1968-PAN</t>
  </si>
  <si>
    <t>1968-PER</t>
  </si>
  <si>
    <t>1968-PHL</t>
  </si>
  <si>
    <t>1968-PRI</t>
  </si>
  <si>
    <t>1968-PRK</t>
  </si>
  <si>
    <t>1968-PRT</t>
  </si>
  <si>
    <t>1968-PRY</t>
  </si>
  <si>
    <t>1968-QAT</t>
  </si>
  <si>
    <t>1968-SAU</t>
  </si>
  <si>
    <t>1968-SDN</t>
  </si>
  <si>
    <t>1968-SEN</t>
  </si>
  <si>
    <t>1968-SGP</t>
  </si>
  <si>
    <t>1968-SMR</t>
  </si>
  <si>
    <t>1968-SRB</t>
  </si>
  <si>
    <t>1968-SUR</t>
  </si>
  <si>
    <t>1968-SVK</t>
  </si>
  <si>
    <t>1968-SVN</t>
  </si>
  <si>
    <t>1968-SYR</t>
  </si>
  <si>
    <t>1968-TGO</t>
  </si>
  <si>
    <t>1968-THA</t>
  </si>
  <si>
    <t>1968-TJK</t>
  </si>
  <si>
    <t>1968-TKM</t>
  </si>
  <si>
    <t>1968-TON</t>
  </si>
  <si>
    <t>1968-TTO</t>
  </si>
  <si>
    <t>1968-TZA</t>
  </si>
  <si>
    <t>1968-UKR</t>
  </si>
  <si>
    <t>1968-URY</t>
  </si>
  <si>
    <t>1968-UZB</t>
  </si>
  <si>
    <t>1968-VIR</t>
  </si>
  <si>
    <t>1968-VNM</t>
  </si>
  <si>
    <t>1968-WSM</t>
  </si>
  <si>
    <t>1968-XKX</t>
  </si>
  <si>
    <t>1968-ZAF</t>
  </si>
  <si>
    <t>1968-ZMB</t>
  </si>
  <si>
    <t>1968-ZWE</t>
  </si>
  <si>
    <t>1972-DEU</t>
  </si>
  <si>
    <t>1972-RUS</t>
  </si>
  <si>
    <t>1972-USA</t>
  </si>
  <si>
    <t>1972-HUN</t>
  </si>
  <si>
    <t>1972-JPN</t>
  </si>
  <si>
    <t>1972-POL</t>
  </si>
  <si>
    <t>1972-BGR</t>
  </si>
  <si>
    <t>1972-GBR</t>
  </si>
  <si>
    <t>1972-AUS</t>
  </si>
  <si>
    <t>1972-ITA</t>
  </si>
  <si>
    <t>1972-ROU</t>
  </si>
  <si>
    <t>1972-SWE</t>
  </si>
  <si>
    <t>1972-FRA</t>
  </si>
  <si>
    <t>1972-KEN</t>
  </si>
  <si>
    <t>1972-CUB</t>
  </si>
  <si>
    <t>1972-CZE</t>
  </si>
  <si>
    <t>1972-FIN</t>
  </si>
  <si>
    <t>1972-NLD</t>
  </si>
  <si>
    <t>1972-CAN</t>
  </si>
  <si>
    <t>1972-NOR</t>
  </si>
  <si>
    <t>1972-PRK</t>
  </si>
  <si>
    <t>1972-YGL</t>
  </si>
  <si>
    <t>1972-CHE</t>
  </si>
  <si>
    <t>1972-AUT</t>
  </si>
  <si>
    <t>1972-COL</t>
  </si>
  <si>
    <t>1972-IRN</t>
  </si>
  <si>
    <t>1972-NZL</t>
  </si>
  <si>
    <t>1972-BEL</t>
  </si>
  <si>
    <t>1972-BRA</t>
  </si>
  <si>
    <t>1972-ETH</t>
  </si>
  <si>
    <t>1972-GRC</t>
  </si>
  <si>
    <t>1972-UGA</t>
  </si>
  <si>
    <t>1972-ARG</t>
  </si>
  <si>
    <t>1972-DNK</t>
  </si>
  <si>
    <t>1972-ESP</t>
  </si>
  <si>
    <t>1972-GHA</t>
  </si>
  <si>
    <t>1972-IND</t>
  </si>
  <si>
    <t>1972-JAM</t>
  </si>
  <si>
    <t>1972-KOR</t>
  </si>
  <si>
    <t>1972-LBN</t>
  </si>
  <si>
    <t>1972-MEX</t>
  </si>
  <si>
    <t>1972-MNG</t>
  </si>
  <si>
    <t>1972-NER</t>
  </si>
  <si>
    <t>1972-NGA</t>
  </si>
  <si>
    <t>1972-PAK</t>
  </si>
  <si>
    <t>1972-TUN</t>
  </si>
  <si>
    <t>1972-TUR</t>
  </si>
  <si>
    <t>1972-AFG</t>
  </si>
  <si>
    <t>1972-ARE</t>
  </si>
  <si>
    <t>1972-ARM</t>
  </si>
  <si>
    <t>1972-AZE</t>
  </si>
  <si>
    <t>1972-BDI</t>
  </si>
  <si>
    <t>1972-BFA</t>
  </si>
  <si>
    <t>1972-BHR</t>
  </si>
  <si>
    <t>1972-BHS</t>
  </si>
  <si>
    <t>1972-BLR</t>
  </si>
  <si>
    <t>1972-BMU</t>
  </si>
  <si>
    <t>1972-BRB</t>
  </si>
  <si>
    <t>1972-BWA</t>
  </si>
  <si>
    <t>1972-CHL</t>
  </si>
  <si>
    <t>1972-CHN</t>
  </si>
  <si>
    <t>1972-CIV</t>
  </si>
  <si>
    <t>1972-CMR</t>
  </si>
  <si>
    <t>1972-CRI</t>
  </si>
  <si>
    <t>1972-CYP</t>
  </si>
  <si>
    <t>1972-DJI</t>
  </si>
  <si>
    <t>1972-DOM</t>
  </si>
  <si>
    <t>1972-DZA</t>
  </si>
  <si>
    <t>1972-ECU</t>
  </si>
  <si>
    <t>1972-EGY</t>
  </si>
  <si>
    <t>1972-ERI</t>
  </si>
  <si>
    <t>1972-EST</t>
  </si>
  <si>
    <t>1972-FJI</t>
  </si>
  <si>
    <t>1972-GAB</t>
  </si>
  <si>
    <t>1972-GEO</t>
  </si>
  <si>
    <t>1972-GRD</t>
  </si>
  <si>
    <t>1972-GTM</t>
  </si>
  <si>
    <t>1972-GUY</t>
  </si>
  <si>
    <t>1972-HKG</t>
  </si>
  <si>
    <t>1972-HRV</t>
  </si>
  <si>
    <t>1972-IDN</t>
  </si>
  <si>
    <t>1972-IRL</t>
  </si>
  <si>
    <t>1972-IRQ</t>
  </si>
  <si>
    <t>1972-ISL</t>
  </si>
  <si>
    <t>1972-ISR</t>
  </si>
  <si>
    <t>1972-JOR</t>
  </si>
  <si>
    <t>1972-KAZ</t>
  </si>
  <si>
    <t>1972-KGZ</t>
  </si>
  <si>
    <t>1972-KWT</t>
  </si>
  <si>
    <t>1972-LKA</t>
  </si>
  <si>
    <t>1972-LTU</t>
  </si>
  <si>
    <t>1972-LVA</t>
  </si>
  <si>
    <t>1972-MAR</t>
  </si>
  <si>
    <t>1972-MDA</t>
  </si>
  <si>
    <t>1972-MKD</t>
  </si>
  <si>
    <t>1972-MNE</t>
  </si>
  <si>
    <t>1972-MOZ</t>
  </si>
  <si>
    <t>1972-MUS</t>
  </si>
  <si>
    <t>1972-MYS</t>
  </si>
  <si>
    <t>1972-NAM</t>
  </si>
  <si>
    <t>1972-PAN</t>
  </si>
  <si>
    <t>1972-PER</t>
  </si>
  <si>
    <t>1972-PHL</t>
  </si>
  <si>
    <t>1972-PRI</t>
  </si>
  <si>
    <t>1972-PRT</t>
  </si>
  <si>
    <t>1972-PRY</t>
  </si>
  <si>
    <t>1972-QAT</t>
  </si>
  <si>
    <t>1972-SAU</t>
  </si>
  <si>
    <t>1972-SDN</t>
  </si>
  <si>
    <t>1972-SEN</t>
  </si>
  <si>
    <t>1972-SGP</t>
  </si>
  <si>
    <t>1972-SMR</t>
  </si>
  <si>
    <t>1972-SRB</t>
  </si>
  <si>
    <t>1972-SUR</t>
  </si>
  <si>
    <t>1972-SVK</t>
  </si>
  <si>
    <t>1972-SVN</t>
  </si>
  <si>
    <t>1972-SYR</t>
  </si>
  <si>
    <t>1972-TGO</t>
  </si>
  <si>
    <t>1972-THA</t>
  </si>
  <si>
    <t>1972-TJK</t>
  </si>
  <si>
    <t>1972-TKM</t>
  </si>
  <si>
    <t>1972-TON</t>
  </si>
  <si>
    <t>1972-TTO</t>
  </si>
  <si>
    <t>1972-TZA</t>
  </si>
  <si>
    <t>1972-UKR</t>
  </si>
  <si>
    <t>1972-URY</t>
  </si>
  <si>
    <t>1972-UZB</t>
  </si>
  <si>
    <t>1972-VEN</t>
  </si>
  <si>
    <t>1972-VIR</t>
  </si>
  <si>
    <t>1972-VNM</t>
  </si>
  <si>
    <t>1972-WSM</t>
  </si>
  <si>
    <t>1972-XKX</t>
  </si>
  <si>
    <t>1972-ZAF</t>
  </si>
  <si>
    <t>1972-ZMB</t>
  </si>
  <si>
    <t>1972-ZWE</t>
  </si>
  <si>
    <t>1976-DEU</t>
  </si>
  <si>
    <t>1976-RUS</t>
  </si>
  <si>
    <t>1976-USA</t>
  </si>
  <si>
    <t>1976-ROU</t>
  </si>
  <si>
    <t>1976-POL</t>
  </si>
  <si>
    <t>1976-HUN</t>
  </si>
  <si>
    <t>1976-JPN</t>
  </si>
  <si>
    <t>1976-BGR</t>
  </si>
  <si>
    <t>1976-GBR</t>
  </si>
  <si>
    <t>1976-CUB</t>
  </si>
  <si>
    <t>1976-ITA</t>
  </si>
  <si>
    <t>1976-CAN</t>
  </si>
  <si>
    <t>1976-FRA</t>
  </si>
  <si>
    <t>1976-CZE</t>
  </si>
  <si>
    <t>1976-YGL</t>
  </si>
  <si>
    <t>1976-AUS</t>
  </si>
  <si>
    <t>1976-BEL</t>
  </si>
  <si>
    <t>1976-FIN</t>
  </si>
  <si>
    <t>1976-KOR</t>
  </si>
  <si>
    <t>1976-SWE</t>
  </si>
  <si>
    <t>1976-NLD</t>
  </si>
  <si>
    <t>1976-CHE</t>
  </si>
  <si>
    <t>1976-NZL</t>
  </si>
  <si>
    <t>1976-BRA</t>
  </si>
  <si>
    <t>1976-DNK</t>
  </si>
  <si>
    <t>1976-ESP</t>
  </si>
  <si>
    <t>1976-NOR</t>
  </si>
  <si>
    <t>1976-IRN</t>
  </si>
  <si>
    <t>1976-JAM</t>
  </si>
  <si>
    <t>1976-MEX</t>
  </si>
  <si>
    <t>1976-PRK</t>
  </si>
  <si>
    <t>1976-PRT</t>
  </si>
  <si>
    <t>1976-AUT</t>
  </si>
  <si>
    <t>1976-BMU</t>
  </si>
  <si>
    <t>1976-MNG</t>
  </si>
  <si>
    <t>1976-PAK</t>
  </si>
  <si>
    <t>1976-PRI</t>
  </si>
  <si>
    <t>1976-THA</t>
  </si>
  <si>
    <t>1976-TTO</t>
  </si>
  <si>
    <t>1976-VEN</t>
  </si>
  <si>
    <t>1976-AFG</t>
  </si>
  <si>
    <t>1976-ARE</t>
  </si>
  <si>
    <t>1976-ARG</t>
  </si>
  <si>
    <t>1976-ARM</t>
  </si>
  <si>
    <t>1976-AZE</t>
  </si>
  <si>
    <t>1976-BDI</t>
  </si>
  <si>
    <t>1976-BFA</t>
  </si>
  <si>
    <t>1976-BHR</t>
  </si>
  <si>
    <t>1976-BHS</t>
  </si>
  <si>
    <t>1976-BLR</t>
  </si>
  <si>
    <t>1976-BRB</t>
  </si>
  <si>
    <t>1976-BWA</t>
  </si>
  <si>
    <t>1976-CHL</t>
  </si>
  <si>
    <t>1976-CHN</t>
  </si>
  <si>
    <t>1976-CIV</t>
  </si>
  <si>
    <t>1976-CMR</t>
  </si>
  <si>
    <t>1976-COL</t>
  </si>
  <si>
    <t>1976-CRI</t>
  </si>
  <si>
    <t>1976-CYP</t>
  </si>
  <si>
    <t>1976-DJI</t>
  </si>
  <si>
    <t>1976-DOM</t>
  </si>
  <si>
    <t>1976-DZA</t>
  </si>
  <si>
    <t>1976-ECU</t>
  </si>
  <si>
    <t>1976-EGY</t>
  </si>
  <si>
    <t>1976-ERI</t>
  </si>
  <si>
    <t>1976-EST</t>
  </si>
  <si>
    <t>1976-ETH</t>
  </si>
  <si>
    <t>1976-FJI</t>
  </si>
  <si>
    <t>1976-GAB</t>
  </si>
  <si>
    <t>1976-GEO</t>
  </si>
  <si>
    <t>1976-GHA</t>
  </si>
  <si>
    <t>1976-GRC</t>
  </si>
  <si>
    <t>1976-GRD</t>
  </si>
  <si>
    <t>1976-GTM</t>
  </si>
  <si>
    <t>1976-GUY</t>
  </si>
  <si>
    <t>1976-HKG</t>
  </si>
  <si>
    <t>1976-HRV</t>
  </si>
  <si>
    <t>1976-IDN</t>
  </si>
  <si>
    <t>1976-IND</t>
  </si>
  <si>
    <t>1976-IRL</t>
  </si>
  <si>
    <t>1976-IRQ</t>
  </si>
  <si>
    <t>1976-ISL</t>
  </si>
  <si>
    <t>1976-ISR</t>
  </si>
  <si>
    <t>1976-JOR</t>
  </si>
  <si>
    <t>1976-KAZ</t>
  </si>
  <si>
    <t>1976-KEN</t>
  </si>
  <si>
    <t>1976-KGZ</t>
  </si>
  <si>
    <t>1976-KWT</t>
  </si>
  <si>
    <t>1976-LBN</t>
  </si>
  <si>
    <t>1976-LKA</t>
  </si>
  <si>
    <t>1976-LTU</t>
  </si>
  <si>
    <t>1976-LVA</t>
  </si>
  <si>
    <t>1976-MAR</t>
  </si>
  <si>
    <t>1976-MDA</t>
  </si>
  <si>
    <t>1976-MKD</t>
  </si>
  <si>
    <t>1976-MNE</t>
  </si>
  <si>
    <t>1976-MOZ</t>
  </si>
  <si>
    <t>1976-MUS</t>
  </si>
  <si>
    <t>1976-MYS</t>
  </si>
  <si>
    <t>1976-NAM</t>
  </si>
  <si>
    <t>1976-NER</t>
  </si>
  <si>
    <t>1976-NGA</t>
  </si>
  <si>
    <t>1976-PAN</t>
  </si>
  <si>
    <t>1976-PER</t>
  </si>
  <si>
    <t>1976-PHL</t>
  </si>
  <si>
    <t>1976-PRY</t>
  </si>
  <si>
    <t>1976-QAT</t>
  </si>
  <si>
    <t>1976-SAU</t>
  </si>
  <si>
    <t>1976-SDN</t>
  </si>
  <si>
    <t>1976-SEN</t>
  </si>
  <si>
    <t>1976-SGP</t>
  </si>
  <si>
    <t>1976-SMR</t>
  </si>
  <si>
    <t>1976-SRB</t>
  </si>
  <si>
    <t>1976-SUR</t>
  </si>
  <si>
    <t>1976-SVK</t>
  </si>
  <si>
    <t>1976-SVN</t>
  </si>
  <si>
    <t>1976-SYR</t>
  </si>
  <si>
    <t>1976-TGO</t>
  </si>
  <si>
    <t>1976-TJK</t>
  </si>
  <si>
    <t>1976-TKM</t>
  </si>
  <si>
    <t>1976-TON</t>
  </si>
  <si>
    <t>1976-TUN</t>
  </si>
  <si>
    <t>1976-TUR</t>
  </si>
  <si>
    <t>1976-TZA</t>
  </si>
  <si>
    <t>1976-UGA</t>
  </si>
  <si>
    <t>1976-UKR</t>
  </si>
  <si>
    <t>1976-URY</t>
  </si>
  <si>
    <t>1976-UZB</t>
  </si>
  <si>
    <t>1976-VIR</t>
  </si>
  <si>
    <t>1976-VNM</t>
  </si>
  <si>
    <t>1976-WSM</t>
  </si>
  <si>
    <t>1976-XKX</t>
  </si>
  <si>
    <t>1976-ZAF</t>
  </si>
  <si>
    <t>1976-ZMB</t>
  </si>
  <si>
    <t>1976-ZWE</t>
  </si>
  <si>
    <t>1980-RUS</t>
  </si>
  <si>
    <t>1980-DEU</t>
  </si>
  <si>
    <t>1980-BGR</t>
  </si>
  <si>
    <t>1980-HUN</t>
  </si>
  <si>
    <t>1980-POL</t>
  </si>
  <si>
    <t>1980-ROU</t>
  </si>
  <si>
    <t>1980-GBR</t>
  </si>
  <si>
    <t>1980-CUB</t>
  </si>
  <si>
    <t>1980-ITA</t>
  </si>
  <si>
    <t>1980-CZE</t>
  </si>
  <si>
    <t>1980-FRA</t>
  </si>
  <si>
    <t>1980-SWE</t>
  </si>
  <si>
    <t>1980-YGL</t>
  </si>
  <si>
    <t>1980-AUS</t>
  </si>
  <si>
    <t>1980-ESP</t>
  </si>
  <si>
    <t>1980-FIN</t>
  </si>
  <si>
    <t>1980-BRA</t>
  </si>
  <si>
    <t>1980-DNK</t>
  </si>
  <si>
    <t>1980-AUT</t>
  </si>
  <si>
    <t>1980-PRK</t>
  </si>
  <si>
    <t>1980-ETH</t>
  </si>
  <si>
    <t>1980-MEX</t>
  </si>
  <si>
    <t>1980-MNG</t>
  </si>
  <si>
    <t>1980-GRC</t>
  </si>
  <si>
    <t>1980-IRL</t>
  </si>
  <si>
    <t>1980-JAM</t>
  </si>
  <si>
    <t>1980-NLD</t>
  </si>
  <si>
    <t>1980-CHE</t>
  </si>
  <si>
    <t>1980-TZA</t>
  </si>
  <si>
    <t>1980-BEL</t>
  </si>
  <si>
    <t>1980-GUY</t>
  </si>
  <si>
    <t>1980-IND</t>
  </si>
  <si>
    <t>1980-LBN</t>
  </si>
  <si>
    <t>1980-UGA</t>
  </si>
  <si>
    <t>1980-VEN</t>
  </si>
  <si>
    <t>1980-ZWE</t>
  </si>
  <si>
    <t>1980-AFG</t>
  </si>
  <si>
    <t>1980-ARE</t>
  </si>
  <si>
    <t>1980-ARG</t>
  </si>
  <si>
    <t>1980-ARM</t>
  </si>
  <si>
    <t>1980-AZE</t>
  </si>
  <si>
    <t>1980-BDI</t>
  </si>
  <si>
    <t>1980-BFA</t>
  </si>
  <si>
    <t>1980-BHR</t>
  </si>
  <si>
    <t>1980-BHS</t>
  </si>
  <si>
    <t>1980-BLR</t>
  </si>
  <si>
    <t>1980-BMU</t>
  </si>
  <si>
    <t>1980-BRB</t>
  </si>
  <si>
    <t>1980-BWA</t>
  </si>
  <si>
    <t>1980-CAN</t>
  </si>
  <si>
    <t>1980-CHL</t>
  </si>
  <si>
    <t>1980-CHN</t>
  </si>
  <si>
    <t>1980-CIV</t>
  </si>
  <si>
    <t>1980-CMR</t>
  </si>
  <si>
    <t>1980-COL</t>
  </si>
  <si>
    <t>1980-CRI</t>
  </si>
  <si>
    <t>1980-CYP</t>
  </si>
  <si>
    <t>1980-DJI</t>
  </si>
  <si>
    <t>1980-DOM</t>
  </si>
  <si>
    <t>1980-DZA</t>
  </si>
  <si>
    <t>1980-ECU</t>
  </si>
  <si>
    <t>1980-EGY</t>
  </si>
  <si>
    <t>1980-ERI</t>
  </si>
  <si>
    <t>1980-EST</t>
  </si>
  <si>
    <t>1980-FJI</t>
  </si>
  <si>
    <t>1980-GAB</t>
  </si>
  <si>
    <t>1980-GEO</t>
  </si>
  <si>
    <t>1980-GHA</t>
  </si>
  <si>
    <t>1980-GRD</t>
  </si>
  <si>
    <t>1980-GTM</t>
  </si>
  <si>
    <t>1980-HKG</t>
  </si>
  <si>
    <t>1980-HRV</t>
  </si>
  <si>
    <t>1980-IDN</t>
  </si>
  <si>
    <t>1980-IRN</t>
  </si>
  <si>
    <t>1980-IRQ</t>
  </si>
  <si>
    <t>1980-ISL</t>
  </si>
  <si>
    <t>1980-ISR</t>
  </si>
  <si>
    <t>1980-JOR</t>
  </si>
  <si>
    <t>1980-JPN</t>
  </si>
  <si>
    <t>1980-KAZ</t>
  </si>
  <si>
    <t>1980-KEN</t>
  </si>
  <si>
    <t>1980-KGZ</t>
  </si>
  <si>
    <t>1980-KOR</t>
  </si>
  <si>
    <t>1980-KWT</t>
  </si>
  <si>
    <t>1980-LKA</t>
  </si>
  <si>
    <t>1980-LTU</t>
  </si>
  <si>
    <t>1980-LVA</t>
  </si>
  <si>
    <t>1980-MAR</t>
  </si>
  <si>
    <t>1980-MDA</t>
  </si>
  <si>
    <t>1980-MKD</t>
  </si>
  <si>
    <t>1980-MNE</t>
  </si>
  <si>
    <t>1980-MOZ</t>
  </si>
  <si>
    <t>1980-MUS</t>
  </si>
  <si>
    <t>1980-MYS</t>
  </si>
  <si>
    <t>1980-NAM</t>
  </si>
  <si>
    <t>1980-NER</t>
  </si>
  <si>
    <t>1980-NGA</t>
  </si>
  <si>
    <t>1980-NOR</t>
  </si>
  <si>
    <t>1980-NZL</t>
  </si>
  <si>
    <t>1980-PAK</t>
  </si>
  <si>
    <t>1980-PAN</t>
  </si>
  <si>
    <t>1980-PER</t>
  </si>
  <si>
    <t>1980-PHL</t>
  </si>
  <si>
    <t>1980-PRI</t>
  </si>
  <si>
    <t>1980-PRT</t>
  </si>
  <si>
    <t>1980-PRY</t>
  </si>
  <si>
    <t>1980-QAT</t>
  </si>
  <si>
    <t>1980-SAU</t>
  </si>
  <si>
    <t>1980-SDN</t>
  </si>
  <si>
    <t>1980-SEN</t>
  </si>
  <si>
    <t>1980-SGP</t>
  </si>
  <si>
    <t>1980-SMR</t>
  </si>
  <si>
    <t>1980-SRB</t>
  </si>
  <si>
    <t>1980-SUR</t>
  </si>
  <si>
    <t>1980-SVK</t>
  </si>
  <si>
    <t>1980-SVN</t>
  </si>
  <si>
    <t>1980-SYR</t>
  </si>
  <si>
    <t>1980-TGO</t>
  </si>
  <si>
    <t>1980-THA</t>
  </si>
  <si>
    <t>1980-TJK</t>
  </si>
  <si>
    <t>1980-TKM</t>
  </si>
  <si>
    <t>1980-TON</t>
  </si>
  <si>
    <t>1980-TTO</t>
  </si>
  <si>
    <t>1980-TUN</t>
  </si>
  <si>
    <t>1980-TUR</t>
  </si>
  <si>
    <t>1980-UKR</t>
  </si>
  <si>
    <t>1980-URY</t>
  </si>
  <si>
    <t>1980-USA</t>
  </si>
  <si>
    <t>1980-UZB</t>
  </si>
  <si>
    <t>1980-VIR</t>
  </si>
  <si>
    <t>1980-VNM</t>
  </si>
  <si>
    <t>1980-WSM</t>
  </si>
  <si>
    <t>1980-XKX</t>
  </si>
  <si>
    <t>1980-ZAF</t>
  </si>
  <si>
    <t>1980-ZMB</t>
  </si>
  <si>
    <t>1984-USA</t>
  </si>
  <si>
    <t>1984-DEU</t>
  </si>
  <si>
    <t>1984-ROU</t>
  </si>
  <si>
    <t>1984-CAN</t>
  </si>
  <si>
    <t>1984-GBR</t>
  </si>
  <si>
    <t>1984-CHN</t>
  </si>
  <si>
    <t>1984-ITA</t>
  </si>
  <si>
    <t>1984-JPN</t>
  </si>
  <si>
    <t>1984-FRA</t>
  </si>
  <si>
    <t>1984-AUS</t>
  </si>
  <si>
    <t>1984-SWE</t>
  </si>
  <si>
    <t>1984-YGL</t>
  </si>
  <si>
    <t>1984-KOR</t>
  </si>
  <si>
    <t>1984-NLD</t>
  </si>
  <si>
    <t>1984-NZL</t>
  </si>
  <si>
    <t>1984-FIN</t>
  </si>
  <si>
    <t>1984-BRA</t>
  </si>
  <si>
    <t>1984-CHE</t>
  </si>
  <si>
    <t>1984-ESP</t>
  </si>
  <si>
    <t>1984-DNK</t>
  </si>
  <si>
    <t>1984-MEX</t>
  </si>
  <si>
    <t>1984-BEL</t>
  </si>
  <si>
    <t>1984-NOR</t>
  </si>
  <si>
    <t>1984-AUT</t>
  </si>
  <si>
    <t>1984-JAM</t>
  </si>
  <si>
    <t>1984-KEN</t>
  </si>
  <si>
    <t>1984-PRT</t>
  </si>
  <si>
    <t>1984-TUR</t>
  </si>
  <si>
    <t>1984-VEN</t>
  </si>
  <si>
    <t>1984-DZA</t>
  </si>
  <si>
    <t>1984-GRC</t>
  </si>
  <si>
    <t>1984-MAR</t>
  </si>
  <si>
    <t>1984-NGA</t>
  </si>
  <si>
    <t>1984-PRI</t>
  </si>
  <si>
    <t>1984-CIV</t>
  </si>
  <si>
    <t>1984-CMR</t>
  </si>
  <si>
    <t>1984-COL</t>
  </si>
  <si>
    <t>1984-DOM</t>
  </si>
  <si>
    <t>1984-EGY</t>
  </si>
  <si>
    <t>1984-IRL</t>
  </si>
  <si>
    <t>1984-ISL</t>
  </si>
  <si>
    <t>1984-PAK</t>
  </si>
  <si>
    <t>1984-PER</t>
  </si>
  <si>
    <t>1984-SYR</t>
  </si>
  <si>
    <t>1984-THA</t>
  </si>
  <si>
    <t>1984-ZMB</t>
  </si>
  <si>
    <t>1984-AFG</t>
  </si>
  <si>
    <t>1984-ARE</t>
  </si>
  <si>
    <t>1984-ARG</t>
  </si>
  <si>
    <t>1984-ARM</t>
  </si>
  <si>
    <t>1984-AZE</t>
  </si>
  <si>
    <t>1984-BDI</t>
  </si>
  <si>
    <t>1984-BFA</t>
  </si>
  <si>
    <t>1984-BGR</t>
  </si>
  <si>
    <t>1984-BHR</t>
  </si>
  <si>
    <t>1984-BHS</t>
  </si>
  <si>
    <t>1984-BLR</t>
  </si>
  <si>
    <t>1984-BMU</t>
  </si>
  <si>
    <t>1984-BRB</t>
  </si>
  <si>
    <t>1984-BWA</t>
  </si>
  <si>
    <t>1984-CHL</t>
  </si>
  <si>
    <t>1984-CRI</t>
  </si>
  <si>
    <t>1984-CUB</t>
  </si>
  <si>
    <t>1984-CYP</t>
  </si>
  <si>
    <t>1984-CZE</t>
  </si>
  <si>
    <t>1984-DJI</t>
  </si>
  <si>
    <t>1984-ECU</t>
  </si>
  <si>
    <t>1984-ERI</t>
  </si>
  <si>
    <t>1984-EST</t>
  </si>
  <si>
    <t>1984-ETH</t>
  </si>
  <si>
    <t>1984-FJI</t>
  </si>
  <si>
    <t>1984-GAB</t>
  </si>
  <si>
    <t>1984-GEO</t>
  </si>
  <si>
    <t>1984-GHA</t>
  </si>
  <si>
    <t>1984-GRD</t>
  </si>
  <si>
    <t>1984-GTM</t>
  </si>
  <si>
    <t>1984-GUY</t>
  </si>
  <si>
    <t>1984-HKG</t>
  </si>
  <si>
    <t>1984-HRV</t>
  </si>
  <si>
    <t>1984-HUN</t>
  </si>
  <si>
    <t>1984-IDN</t>
  </si>
  <si>
    <t>1984-IND</t>
  </si>
  <si>
    <t>1984-IRN</t>
  </si>
  <si>
    <t>1984-IRQ</t>
  </si>
  <si>
    <t>1984-ISR</t>
  </si>
  <si>
    <t>1984-JOR</t>
  </si>
  <si>
    <t>1984-KAZ</t>
  </si>
  <si>
    <t>1984-KGZ</t>
  </si>
  <si>
    <t>1984-KWT</t>
  </si>
  <si>
    <t>1984-LBN</t>
  </si>
  <si>
    <t>1984-LKA</t>
  </si>
  <si>
    <t>1984-LTU</t>
  </si>
  <si>
    <t>1984-LVA</t>
  </si>
  <si>
    <t>1984-MDA</t>
  </si>
  <si>
    <t>1984-MKD</t>
  </si>
  <si>
    <t>1984-MNE</t>
  </si>
  <si>
    <t>1984-MNG</t>
  </si>
  <si>
    <t>1984-MOZ</t>
  </si>
  <si>
    <t>1984-MUS</t>
  </si>
  <si>
    <t>1984-MYS</t>
  </si>
  <si>
    <t>1984-NAM</t>
  </si>
  <si>
    <t>1984-NER</t>
  </si>
  <si>
    <t>1984-PAN</t>
  </si>
  <si>
    <t>1984-PHL</t>
  </si>
  <si>
    <t>1984-POL</t>
  </si>
  <si>
    <t>1984-PRK</t>
  </si>
  <si>
    <t>1984-PRY</t>
  </si>
  <si>
    <t>1984-QAT</t>
  </si>
  <si>
    <t>1984-RUS</t>
  </si>
  <si>
    <t>1984-SAU</t>
  </si>
  <si>
    <t>1984-SDN</t>
  </si>
  <si>
    <t>1984-SEN</t>
  </si>
  <si>
    <t>1984-SGP</t>
  </si>
  <si>
    <t>1984-SMR</t>
  </si>
  <si>
    <t>1984-SRB</t>
  </si>
  <si>
    <t>1984-SUR</t>
  </si>
  <si>
    <t>1984-SVK</t>
  </si>
  <si>
    <t>1984-SVN</t>
  </si>
  <si>
    <t>1984-TGO</t>
  </si>
  <si>
    <t>1984-TJK</t>
  </si>
  <si>
    <t>1984-TKM</t>
  </si>
  <si>
    <t>1984-TON</t>
  </si>
  <si>
    <t>1984-TTO</t>
  </si>
  <si>
    <t>1984-TUN</t>
  </si>
  <si>
    <t>1984-TZA</t>
  </si>
  <si>
    <t>1984-UGA</t>
  </si>
  <si>
    <t>1984-UKR</t>
  </si>
  <si>
    <t>1984-URY</t>
  </si>
  <si>
    <t>1984-UZB</t>
  </si>
  <si>
    <t>1984-VIR</t>
  </si>
  <si>
    <t>1984-VNM</t>
  </si>
  <si>
    <t>1984-WSM</t>
  </si>
  <si>
    <t>1984-XKX</t>
  </si>
  <si>
    <t>1984-ZAF</t>
  </si>
  <si>
    <t>1984-ZWE</t>
  </si>
  <si>
    <t>1988-DEU</t>
  </si>
  <si>
    <t>1988-RUS</t>
  </si>
  <si>
    <t>1988-USA</t>
  </si>
  <si>
    <t>1988-BGR</t>
  </si>
  <si>
    <t>1988-KOR</t>
  </si>
  <si>
    <t>1988-CHN</t>
  </si>
  <si>
    <t>1988-GBR</t>
  </si>
  <si>
    <t>1988-ROU</t>
  </si>
  <si>
    <t>1988-HUN</t>
  </si>
  <si>
    <t>1988-FRA</t>
  </si>
  <si>
    <t>1988-POL</t>
  </si>
  <si>
    <t>1988-NZL</t>
  </si>
  <si>
    <t>1988-AUS</t>
  </si>
  <si>
    <t>1988-JPN</t>
  </si>
  <si>
    <t>1988-YGL</t>
  </si>
  <si>
    <t>1988-ITA</t>
  </si>
  <si>
    <t>1988-SWE</t>
  </si>
  <si>
    <t>1988-CAN</t>
  </si>
  <si>
    <t>1988-NLD</t>
  </si>
  <si>
    <t>1988-CZE</t>
  </si>
  <si>
    <t>1988-KEN</t>
  </si>
  <si>
    <t>1988-BRA</t>
  </si>
  <si>
    <t>1988-NOR</t>
  </si>
  <si>
    <t>1988-CHE</t>
  </si>
  <si>
    <t>1988-DNK</t>
  </si>
  <si>
    <t>1988-ESP</t>
  </si>
  <si>
    <t>1988-FIN</t>
  </si>
  <si>
    <t>1988-MAR</t>
  </si>
  <si>
    <t>1988-ARG</t>
  </si>
  <si>
    <t>1988-BEL</t>
  </si>
  <si>
    <t>1988-JAM</t>
  </si>
  <si>
    <t>1988-MEX</t>
  </si>
  <si>
    <t>1988-TUR</t>
  </si>
  <si>
    <t>1988-AUT</t>
  </si>
  <si>
    <t>1988-CHL</t>
  </si>
  <si>
    <t>1988-COL</t>
  </si>
  <si>
    <t>1988-CRI</t>
  </si>
  <si>
    <t>1988-DJI</t>
  </si>
  <si>
    <t>1988-GRC</t>
  </si>
  <si>
    <t>1988-IDN</t>
  </si>
  <si>
    <t>1988-IRN</t>
  </si>
  <si>
    <t>1988-MNG</t>
  </si>
  <si>
    <t>1988-PAK</t>
  </si>
  <si>
    <t>1988-PER</t>
  </si>
  <si>
    <t>1988-PHL</t>
  </si>
  <si>
    <t>1988-PRT</t>
  </si>
  <si>
    <t>1988-SEN</t>
  </si>
  <si>
    <t>1988-SUR</t>
  </si>
  <si>
    <t>1988-THA</t>
  </si>
  <si>
    <t>1988-VIR</t>
  </si>
  <si>
    <t>1988-AFG</t>
  </si>
  <si>
    <t>1988-ARE</t>
  </si>
  <si>
    <t>1988-ARM</t>
  </si>
  <si>
    <t>1988-AZE</t>
  </si>
  <si>
    <t>1988-BDI</t>
  </si>
  <si>
    <t>1988-BFA</t>
  </si>
  <si>
    <t>1988-BHR</t>
  </si>
  <si>
    <t>1988-BHS</t>
  </si>
  <si>
    <t>1988-BLR</t>
  </si>
  <si>
    <t>1988-BMU</t>
  </si>
  <si>
    <t>1988-BRB</t>
  </si>
  <si>
    <t>1988-BWA</t>
  </si>
  <si>
    <t>1988-CIV</t>
  </si>
  <si>
    <t>1988-CMR</t>
  </si>
  <si>
    <t>1988-CUB</t>
  </si>
  <si>
    <t>1988-CYP</t>
  </si>
  <si>
    <t>1988-DOM</t>
  </si>
  <si>
    <t>1988-DZA</t>
  </si>
  <si>
    <t>1988-ECU</t>
  </si>
  <si>
    <t>1988-EGY</t>
  </si>
  <si>
    <t>1988-ERI</t>
  </si>
  <si>
    <t>1988-EST</t>
  </si>
  <si>
    <t>1988-ETH</t>
  </si>
  <si>
    <t>1988-FJI</t>
  </si>
  <si>
    <t>1988-GAB</t>
  </si>
  <si>
    <t>1988-GEO</t>
  </si>
  <si>
    <t>1988-GHA</t>
  </si>
  <si>
    <t>1988-GRD</t>
  </si>
  <si>
    <t>1988-GTM</t>
  </si>
  <si>
    <t>1988-GUY</t>
  </si>
  <si>
    <t>1988-HKG</t>
  </si>
  <si>
    <t>1988-HRV</t>
  </si>
  <si>
    <t>1988-IND</t>
  </si>
  <si>
    <t>1988-IRL</t>
  </si>
  <si>
    <t>1988-IRQ</t>
  </si>
  <si>
    <t>1988-ISL</t>
  </si>
  <si>
    <t>1988-ISR</t>
  </si>
  <si>
    <t>1988-JOR</t>
  </si>
  <si>
    <t>1988-KAZ</t>
  </si>
  <si>
    <t>1988-KGZ</t>
  </si>
  <si>
    <t>1988-KWT</t>
  </si>
  <si>
    <t>1988-LBN</t>
  </si>
  <si>
    <t>1988-LKA</t>
  </si>
  <si>
    <t>1988-LTU</t>
  </si>
  <si>
    <t>1988-LVA</t>
  </si>
  <si>
    <t>1988-MDA</t>
  </si>
  <si>
    <t>1988-MKD</t>
  </si>
  <si>
    <t>1988-MNE</t>
  </si>
  <si>
    <t>1988-MOZ</t>
  </si>
  <si>
    <t>1988-MUS</t>
  </si>
  <si>
    <t>1988-MYS</t>
  </si>
  <si>
    <t>1988-NAM</t>
  </si>
  <si>
    <t>1988-NER</t>
  </si>
  <si>
    <t>1988-NGA</t>
  </si>
  <si>
    <t>1988-PAN</t>
  </si>
  <si>
    <t>1988-PRI</t>
  </si>
  <si>
    <t>1988-PRK</t>
  </si>
  <si>
    <t>1988-PRY</t>
  </si>
  <si>
    <t>1988-QAT</t>
  </si>
  <si>
    <t>1988-SAU</t>
  </si>
  <si>
    <t>1988-SDN</t>
  </si>
  <si>
    <t>1988-SGP</t>
  </si>
  <si>
    <t>1988-SMR</t>
  </si>
  <si>
    <t>1988-SRB</t>
  </si>
  <si>
    <t>1988-SVK</t>
  </si>
  <si>
    <t>1988-SVN</t>
  </si>
  <si>
    <t>1988-SYR</t>
  </si>
  <si>
    <t>1988-TGO</t>
  </si>
  <si>
    <t>1988-TJK</t>
  </si>
  <si>
    <t>1988-TKM</t>
  </si>
  <si>
    <t>1988-TON</t>
  </si>
  <si>
    <t>1988-TTO</t>
  </si>
  <si>
    <t>1988-TUN</t>
  </si>
  <si>
    <t>1988-TZA</t>
  </si>
  <si>
    <t>1988-UGA</t>
  </si>
  <si>
    <t>1988-UKR</t>
  </si>
  <si>
    <t>1988-URY</t>
  </si>
  <si>
    <t>1988-UZB</t>
  </si>
  <si>
    <t>1988-VEN</t>
  </si>
  <si>
    <t>1988-VNM</t>
  </si>
  <si>
    <t>1988-WSM</t>
  </si>
  <si>
    <t>1988-XKX</t>
  </si>
  <si>
    <t>1988-ZAF</t>
  </si>
  <si>
    <t>1988-ZMB</t>
  </si>
  <si>
    <t>1988-ZWE</t>
  </si>
  <si>
    <t>1992-USA</t>
  </si>
  <si>
    <t>1992-RUS</t>
  </si>
  <si>
    <t>1992-DEU</t>
  </si>
  <si>
    <t>1992-CHN</t>
  </si>
  <si>
    <t>1992-KOR</t>
  </si>
  <si>
    <t>1992-FRA</t>
  </si>
  <si>
    <t>1992-CUB</t>
  </si>
  <si>
    <t>1992-HUN</t>
  </si>
  <si>
    <t>1992-AUS</t>
  </si>
  <si>
    <t>1992-ESP</t>
  </si>
  <si>
    <t>1992-JPN</t>
  </si>
  <si>
    <t>1992-CAN</t>
  </si>
  <si>
    <t>1992-GBR</t>
  </si>
  <si>
    <t>1992-POL</t>
  </si>
  <si>
    <t>1992-ITA</t>
  </si>
  <si>
    <t>1992-ROU</t>
  </si>
  <si>
    <t>1992-BGR</t>
  </si>
  <si>
    <t>1992-NLD</t>
  </si>
  <si>
    <t>1992-SWE</t>
  </si>
  <si>
    <t>1992-NZL</t>
  </si>
  <si>
    <t>1992-PRK</t>
  </si>
  <si>
    <t>1992-CZE</t>
  </si>
  <si>
    <t>1992-DNK</t>
  </si>
  <si>
    <t>1992-KEN</t>
  </si>
  <si>
    <t>1992-NOR</t>
  </si>
  <si>
    <t>1992-IDN</t>
  </si>
  <si>
    <t>1992-TUR</t>
  </si>
  <si>
    <t>1992-FIN</t>
  </si>
  <si>
    <t>1992-HRV</t>
  </si>
  <si>
    <t>1992-JAM</t>
  </si>
  <si>
    <t>1992-NGA</t>
  </si>
  <si>
    <t>1992-AUT</t>
  </si>
  <si>
    <t>1992-BEL</t>
  </si>
  <si>
    <t>1992-BRA</t>
  </si>
  <si>
    <t>1992-EST</t>
  </si>
  <si>
    <t>1992-ETH</t>
  </si>
  <si>
    <t>1992-IRN</t>
  </si>
  <si>
    <t>1992-LVA</t>
  </si>
  <si>
    <t>1992-MAR</t>
  </si>
  <si>
    <t>1992-SVN</t>
  </si>
  <si>
    <t>1992-ZAF</t>
  </si>
  <si>
    <t>1992-ARG</t>
  </si>
  <si>
    <t>1992-DZA</t>
  </si>
  <si>
    <t>1992-GRC</t>
  </si>
  <si>
    <t>1992-IRL</t>
  </si>
  <si>
    <t>1992-ISR</t>
  </si>
  <si>
    <t>1992-LTU</t>
  </si>
  <si>
    <t>1992-MNG</t>
  </si>
  <si>
    <t>1992-MYS</t>
  </si>
  <si>
    <t>1992-NAM</t>
  </si>
  <si>
    <t>1992-BHS</t>
  </si>
  <si>
    <t>1992-CHE</t>
  </si>
  <si>
    <t>1992-COL</t>
  </si>
  <si>
    <t>1992-GHA</t>
  </si>
  <si>
    <t>1992-MEX</t>
  </si>
  <si>
    <t>1992-PAK</t>
  </si>
  <si>
    <t>1992-PER</t>
  </si>
  <si>
    <t>1992-PHL</t>
  </si>
  <si>
    <t>1992-PRI</t>
  </si>
  <si>
    <t>1992-QAT</t>
  </si>
  <si>
    <t>1992-SUR</t>
  </si>
  <si>
    <t>1992-THA</t>
  </si>
  <si>
    <t>1992-AFG</t>
  </si>
  <si>
    <t>1992-ARE</t>
  </si>
  <si>
    <t>1992-ARM</t>
  </si>
  <si>
    <t>1992-AZE</t>
  </si>
  <si>
    <t>1992-BDI</t>
  </si>
  <si>
    <t>1992-BFA</t>
  </si>
  <si>
    <t>1992-BHR</t>
  </si>
  <si>
    <t>1992-BLR</t>
  </si>
  <si>
    <t>1992-BMU</t>
  </si>
  <si>
    <t>1992-BRB</t>
  </si>
  <si>
    <t>1992-BWA</t>
  </si>
  <si>
    <t>1992-CHL</t>
  </si>
  <si>
    <t>1992-CIV</t>
  </si>
  <si>
    <t>1992-CMR</t>
  </si>
  <si>
    <t>1992-CRI</t>
  </si>
  <si>
    <t>1992-CYP</t>
  </si>
  <si>
    <t>1992-DJI</t>
  </si>
  <si>
    <t>1992-DOM</t>
  </si>
  <si>
    <t>1992-ECU</t>
  </si>
  <si>
    <t>1992-EGY</t>
  </si>
  <si>
    <t>1992-ERI</t>
  </si>
  <si>
    <t>1992-FJI</t>
  </si>
  <si>
    <t>1992-GAB</t>
  </si>
  <si>
    <t>1992-GEO</t>
  </si>
  <si>
    <t>1992-GRD</t>
  </si>
  <si>
    <t>1992-GTM</t>
  </si>
  <si>
    <t>1992-GUY</t>
  </si>
  <si>
    <t>1992-HKG</t>
  </si>
  <si>
    <t>1992-IND</t>
  </si>
  <si>
    <t>1992-IRQ</t>
  </si>
  <si>
    <t>1992-ISL</t>
  </si>
  <si>
    <t>1992-JOR</t>
  </si>
  <si>
    <t>1992-KAZ</t>
  </si>
  <si>
    <t>1992-KGZ</t>
  </si>
  <si>
    <t>1992-KWT</t>
  </si>
  <si>
    <t>1992-LBN</t>
  </si>
  <si>
    <t>1992-LKA</t>
  </si>
  <si>
    <t>1992-MDA</t>
  </si>
  <si>
    <t>1992-MKD</t>
  </si>
  <si>
    <t>1992-MNE</t>
  </si>
  <si>
    <t>1992-MOZ</t>
  </si>
  <si>
    <t>1992-MUS</t>
  </si>
  <si>
    <t>1992-NER</t>
  </si>
  <si>
    <t>1992-PAN</t>
  </si>
  <si>
    <t>1992-PRT</t>
  </si>
  <si>
    <t>1992-PRY</t>
  </si>
  <si>
    <t>1992-SAU</t>
  </si>
  <si>
    <t>1992-SDN</t>
  </si>
  <si>
    <t>1992-SEN</t>
  </si>
  <si>
    <t>1992-SGP</t>
  </si>
  <si>
    <t>1992-SMR</t>
  </si>
  <si>
    <t>1992-SRB</t>
  </si>
  <si>
    <t>1992-SVK</t>
  </si>
  <si>
    <t>1992-SYR</t>
  </si>
  <si>
    <t>1992-TGO</t>
  </si>
  <si>
    <t>1992-TJK</t>
  </si>
  <si>
    <t>1992-TKM</t>
  </si>
  <si>
    <t>1992-TON</t>
  </si>
  <si>
    <t>1992-TTO</t>
  </si>
  <si>
    <t>1992-TUN</t>
  </si>
  <si>
    <t>1992-TZA</t>
  </si>
  <si>
    <t>1992-UGA</t>
  </si>
  <si>
    <t>1992-UKR</t>
  </si>
  <si>
    <t>1992-URY</t>
  </si>
  <si>
    <t>1992-UZB</t>
  </si>
  <si>
    <t>1992-VEN</t>
  </si>
  <si>
    <t>1992-VIR</t>
  </si>
  <si>
    <t>1992-VNM</t>
  </si>
  <si>
    <t>1992-WSM</t>
  </si>
  <si>
    <t>1992-XKX</t>
  </si>
  <si>
    <t>1992-YGL</t>
  </si>
  <si>
    <t>1992-ZMB</t>
  </si>
  <si>
    <t>1992-ZWE</t>
  </si>
  <si>
    <t>1996-USA</t>
  </si>
  <si>
    <t>1996-DEU</t>
  </si>
  <si>
    <t>1996-RUS</t>
  </si>
  <si>
    <t>1996-CHN</t>
  </si>
  <si>
    <t>1996-AUS</t>
  </si>
  <si>
    <t>1996-FRA</t>
  </si>
  <si>
    <t>1996-ITA</t>
  </si>
  <si>
    <t>1996-KOR</t>
  </si>
  <si>
    <t>1996-CUB</t>
  </si>
  <si>
    <t>1996-UKR</t>
  </si>
  <si>
    <t>1996-CAN</t>
  </si>
  <si>
    <t>1996-HUN</t>
  </si>
  <si>
    <t>1996-ROU</t>
  </si>
  <si>
    <t>1996-NLD</t>
  </si>
  <si>
    <t>1996-ESP</t>
  </si>
  <si>
    <t>1996-BRA</t>
  </si>
  <si>
    <t>1996-GBR</t>
  </si>
  <si>
    <t>1996-POL</t>
  </si>
  <si>
    <t>1996-BGR</t>
  </si>
  <si>
    <t>1996-BLR</t>
  </si>
  <si>
    <t>1996-JPN</t>
  </si>
  <si>
    <t>1996-CZE</t>
  </si>
  <si>
    <t>1996-KAZ</t>
  </si>
  <si>
    <t>1996-SWE</t>
  </si>
  <si>
    <t>1996-CHE</t>
  </si>
  <si>
    <t>1996-GRC</t>
  </si>
  <si>
    <t>1996-KEN</t>
  </si>
  <si>
    <t>1996-NOR</t>
  </si>
  <si>
    <t>1996-BEL</t>
  </si>
  <si>
    <t>1996-DNK</t>
  </si>
  <si>
    <t>1996-IDN</t>
  </si>
  <si>
    <t>1996-JAM</t>
  </si>
  <si>
    <t>1996-NGA</t>
  </si>
  <si>
    <t>1996-NZL</t>
  </si>
  <si>
    <t>1996-TUR</t>
  </si>
  <si>
    <t>1996-PRK</t>
  </si>
  <si>
    <t>1996-ZAF</t>
  </si>
  <si>
    <t>1996-FIN</t>
  </si>
  <si>
    <t>1996-IRL</t>
  </si>
  <si>
    <t>1996-SRB</t>
  </si>
  <si>
    <t>1996-ARG</t>
  </si>
  <si>
    <t>1996-AUT</t>
  </si>
  <si>
    <t>1996-DZA</t>
  </si>
  <si>
    <t>1996-ETH</t>
  </si>
  <si>
    <t>1996-IRN</t>
  </si>
  <si>
    <t>1996-MDA</t>
  </si>
  <si>
    <t>1996-MYS</t>
  </si>
  <si>
    <t>1996-PRT</t>
  </si>
  <si>
    <t>1996-SVK</t>
  </si>
  <si>
    <t>1996-ARM</t>
  </si>
  <si>
    <t>1996-GEO</t>
  </si>
  <si>
    <t>1996-HRV</t>
  </si>
  <si>
    <t>1996-MAR</t>
  </si>
  <si>
    <t>1996-NAM</t>
  </si>
  <si>
    <t>1996-SVN</t>
  </si>
  <si>
    <t>1996-THA</t>
  </si>
  <si>
    <t>1996-TTO</t>
  </si>
  <si>
    <t>1996-UZB</t>
  </si>
  <si>
    <t>1996-AZE</t>
  </si>
  <si>
    <t>1996-BDI</t>
  </si>
  <si>
    <t>1996-BHS</t>
  </si>
  <si>
    <t>1996-CRI</t>
  </si>
  <si>
    <t>1996-ECU</t>
  </si>
  <si>
    <t>1996-HKG</t>
  </si>
  <si>
    <t>1996-IND</t>
  </si>
  <si>
    <t>1996-ISR</t>
  </si>
  <si>
    <t>1996-LTU</t>
  </si>
  <si>
    <t>1996-LVA</t>
  </si>
  <si>
    <t>1996-MEX</t>
  </si>
  <si>
    <t>1996-MNG</t>
  </si>
  <si>
    <t>1996-MOZ</t>
  </si>
  <si>
    <t>1996-PHL</t>
  </si>
  <si>
    <t>1996-PRI</t>
  </si>
  <si>
    <t>1996-SYR</t>
  </si>
  <si>
    <t>1996-TON</t>
  </si>
  <si>
    <t>1996-TUN</t>
  </si>
  <si>
    <t>1996-UGA</t>
  </si>
  <si>
    <t>1996-ZMB</t>
  </si>
  <si>
    <t>1996-AFG</t>
  </si>
  <si>
    <t>1996-ARE</t>
  </si>
  <si>
    <t>1996-BFA</t>
  </si>
  <si>
    <t>1996-BHR</t>
  </si>
  <si>
    <t>1996-BMU</t>
  </si>
  <si>
    <t>1996-BRB</t>
  </si>
  <si>
    <t>1996-BWA</t>
  </si>
  <si>
    <t>1996-CHL</t>
  </si>
  <si>
    <t>1996-CIV</t>
  </si>
  <si>
    <t>1996-CMR</t>
  </si>
  <si>
    <t>1996-COL</t>
  </si>
  <si>
    <t>1996-CYP</t>
  </si>
  <si>
    <t>1996-DJI</t>
  </si>
  <si>
    <t>1996-DOM</t>
  </si>
  <si>
    <t>1996-EGY</t>
  </si>
  <si>
    <t>1996-ERI</t>
  </si>
  <si>
    <t>1996-EST</t>
  </si>
  <si>
    <t>1996-FJI</t>
  </si>
  <si>
    <t>1996-GAB</t>
  </si>
  <si>
    <t>1996-GHA</t>
  </si>
  <si>
    <t>1996-GRD</t>
  </si>
  <si>
    <t>1996-GTM</t>
  </si>
  <si>
    <t>1996-GUY</t>
  </si>
  <si>
    <t>1996-IRQ</t>
  </si>
  <si>
    <t>1996-ISL</t>
  </si>
  <si>
    <t>1996-JOR</t>
  </si>
  <si>
    <t>1996-KGZ</t>
  </si>
  <si>
    <t>1996-KWT</t>
  </si>
  <si>
    <t>1996-LBN</t>
  </si>
  <si>
    <t>1996-LKA</t>
  </si>
  <si>
    <t>1996-MKD</t>
  </si>
  <si>
    <t>1996-MNE</t>
  </si>
  <si>
    <t>1996-MUS</t>
  </si>
  <si>
    <t>1996-NER</t>
  </si>
  <si>
    <t>1996-PAK</t>
  </si>
  <si>
    <t>1996-PAN</t>
  </si>
  <si>
    <t>1996-PER</t>
  </si>
  <si>
    <t>1996-PRY</t>
  </si>
  <si>
    <t>1996-QAT</t>
  </si>
  <si>
    <t>1996-SAU</t>
  </si>
  <si>
    <t>1996-SDN</t>
  </si>
  <si>
    <t>1996-SEN</t>
  </si>
  <si>
    <t>1996-SGP</t>
  </si>
  <si>
    <t>1996-SMR</t>
  </si>
  <si>
    <t>1996-SUR</t>
  </si>
  <si>
    <t>1996-TGO</t>
  </si>
  <si>
    <t>1996-TJK</t>
  </si>
  <si>
    <t>1996-TKM</t>
  </si>
  <si>
    <t>1996-TZA</t>
  </si>
  <si>
    <t>1996-URY</t>
  </si>
  <si>
    <t>1996-VEN</t>
  </si>
  <si>
    <t>1996-VIR</t>
  </si>
  <si>
    <t>1996-VNM</t>
  </si>
  <si>
    <t>1996-WSM</t>
  </si>
  <si>
    <t>1996-XKX</t>
  </si>
  <si>
    <t>1996-YGL</t>
  </si>
  <si>
    <t>1996-ZWE</t>
  </si>
  <si>
    <t>2000-USA</t>
  </si>
  <si>
    <t>2000-RUS</t>
  </si>
  <si>
    <t>2000-CHN</t>
  </si>
  <si>
    <t>2000-AUS</t>
  </si>
  <si>
    <t>2000-DEU</t>
  </si>
  <si>
    <t>2000-FRA</t>
  </si>
  <si>
    <t>2000-ITA</t>
  </si>
  <si>
    <t>2000-GBR</t>
  </si>
  <si>
    <t>2000-KOR</t>
  </si>
  <si>
    <t>2000-CUB</t>
  </si>
  <si>
    <t>2000-ROU</t>
  </si>
  <si>
    <t>2000-NLD</t>
  </si>
  <si>
    <t>2000-UKR</t>
  </si>
  <si>
    <t>2000-HUN</t>
  </si>
  <si>
    <t>2000-JPN</t>
  </si>
  <si>
    <t>2000-POL</t>
  </si>
  <si>
    <t>2000-BLR</t>
  </si>
  <si>
    <t>2000-BRA</t>
  </si>
  <si>
    <t>2000-CAN</t>
  </si>
  <si>
    <t>2000-BGR</t>
  </si>
  <si>
    <t>2000-GRC</t>
  </si>
  <si>
    <t>2000-SWE</t>
  </si>
  <si>
    <t>2000-ESP</t>
  </si>
  <si>
    <t>2000-NOR</t>
  </si>
  <si>
    <t>2000-CHE</t>
  </si>
  <si>
    <t>2000-CZE</t>
  </si>
  <si>
    <t>2000-JAM</t>
  </si>
  <si>
    <t>2000-ETH</t>
  </si>
  <si>
    <t>2000-IDN</t>
  </si>
  <si>
    <t>2000-BEL</t>
  </si>
  <si>
    <t>2000-KAZ</t>
  </si>
  <si>
    <t>2000-KEN</t>
  </si>
  <si>
    <t>2000-DNK</t>
  </si>
  <si>
    <t>2000-GEO</t>
  </si>
  <si>
    <t>2000-LTU</t>
  </si>
  <si>
    <t>2000-MEX</t>
  </si>
  <si>
    <t>2000-SVK</t>
  </si>
  <si>
    <t>2000-ARG</t>
  </si>
  <si>
    <t>2000-DZA</t>
  </si>
  <si>
    <t>2000-FIN</t>
  </si>
  <si>
    <t>2000-MAR</t>
  </si>
  <si>
    <t>2000-TUR</t>
  </si>
  <si>
    <t>2000-ZAF</t>
  </si>
  <si>
    <t>2000-AUT</t>
  </si>
  <si>
    <t>2000-IRN</t>
  </si>
  <si>
    <t>2000-NZL</t>
  </si>
  <si>
    <t>2000-PRK</t>
  </si>
  <si>
    <t>2000-UZB</t>
  </si>
  <si>
    <t>2000-AZE</t>
  </si>
  <si>
    <t>2000-BHS</t>
  </si>
  <si>
    <t>2000-EST</t>
  </si>
  <si>
    <t>2000-LVA</t>
  </si>
  <si>
    <t>2000-NGA</t>
  </si>
  <si>
    <t>2000-SRB</t>
  </si>
  <si>
    <t>2000-SVN</t>
  </si>
  <si>
    <t>2000-THA</t>
  </si>
  <si>
    <t>2000-CRI</t>
  </si>
  <si>
    <t>2000-HRV</t>
  </si>
  <si>
    <t>2000-MDA</t>
  </si>
  <si>
    <t>2000-PRT</t>
  </si>
  <si>
    <t>2000-SAU</t>
  </si>
  <si>
    <t>2000-TTO</t>
  </si>
  <si>
    <t>2000-ARM</t>
  </si>
  <si>
    <t>2000-BRB</t>
  </si>
  <si>
    <t>2000-CHL</t>
  </si>
  <si>
    <t>2000-CMR</t>
  </si>
  <si>
    <t>2000-COL</t>
  </si>
  <si>
    <t>2000-IND</t>
  </si>
  <si>
    <t>2000-IRL</t>
  </si>
  <si>
    <t>2000-ISL</t>
  </si>
  <si>
    <t>2000-ISR</t>
  </si>
  <si>
    <t>2000-KGZ</t>
  </si>
  <si>
    <t>2000-KWT</t>
  </si>
  <si>
    <t>2000-LKA</t>
  </si>
  <si>
    <t>2000-MKD</t>
  </si>
  <si>
    <t>2000-MOZ</t>
  </si>
  <si>
    <t>2000-QAT</t>
  </si>
  <si>
    <t>2000-URY</t>
  </si>
  <si>
    <t>2000-VNM</t>
  </si>
  <si>
    <t>2000-AFG</t>
  </si>
  <si>
    <t>2000-ARE</t>
  </si>
  <si>
    <t>2000-BDI</t>
  </si>
  <si>
    <t>2000-BFA</t>
  </si>
  <si>
    <t>2000-BHR</t>
  </si>
  <si>
    <t>2000-BMU</t>
  </si>
  <si>
    <t>2000-BWA</t>
  </si>
  <si>
    <t>2000-CIV</t>
  </si>
  <si>
    <t>2000-CYP</t>
  </si>
  <si>
    <t>2000-DJI</t>
  </si>
  <si>
    <t>2000-DOM</t>
  </si>
  <si>
    <t>2000-ECU</t>
  </si>
  <si>
    <t>2000-EGY</t>
  </si>
  <si>
    <t>2000-ERI</t>
  </si>
  <si>
    <t>2000-FJI</t>
  </si>
  <si>
    <t>2000-GAB</t>
  </si>
  <si>
    <t>2000-GHA</t>
  </si>
  <si>
    <t>2000-GRD</t>
  </si>
  <si>
    <t>2000-GTM</t>
  </si>
  <si>
    <t>2000-GUY</t>
  </si>
  <si>
    <t>2000-HKG</t>
  </si>
  <si>
    <t>2000-IRQ</t>
  </si>
  <si>
    <t>2000-JOR</t>
  </si>
  <si>
    <t>2000-LBN</t>
  </si>
  <si>
    <t>2000-MNE</t>
  </si>
  <si>
    <t>2000-MNG</t>
  </si>
  <si>
    <t>2000-MUS</t>
  </si>
  <si>
    <t>2000-MYS</t>
  </si>
  <si>
    <t>2000-NAM</t>
  </si>
  <si>
    <t>2000-NER</t>
  </si>
  <si>
    <t>2000-PAK</t>
  </si>
  <si>
    <t>2000-PAN</t>
  </si>
  <si>
    <t>2000-PER</t>
  </si>
  <si>
    <t>2000-PHL</t>
  </si>
  <si>
    <t>2000-PRI</t>
  </si>
  <si>
    <t>2000-PRY</t>
  </si>
  <si>
    <t>2000-SDN</t>
  </si>
  <si>
    <t>2000-SEN</t>
  </si>
  <si>
    <t>2000-SGP</t>
  </si>
  <si>
    <t>2000-SMR</t>
  </si>
  <si>
    <t>2000-SUR</t>
  </si>
  <si>
    <t>2000-SYR</t>
  </si>
  <si>
    <t>2000-TGO</t>
  </si>
  <si>
    <t>2000-TJK</t>
  </si>
  <si>
    <t>2000-TKM</t>
  </si>
  <si>
    <t>2000-TON</t>
  </si>
  <si>
    <t>2000-TUN</t>
  </si>
  <si>
    <t>2000-TZA</t>
  </si>
  <si>
    <t>2000-UGA</t>
  </si>
  <si>
    <t>2000-VEN</t>
  </si>
  <si>
    <t>2000-VIR</t>
  </si>
  <si>
    <t>2000-WSM</t>
  </si>
  <si>
    <t>2000-XKX</t>
  </si>
  <si>
    <t>2000-YGL</t>
  </si>
  <si>
    <t>2000-ZMB</t>
  </si>
  <si>
    <t>2000-ZWE</t>
  </si>
  <si>
    <t>2004-USA</t>
  </si>
  <si>
    <t>2004-RUS</t>
  </si>
  <si>
    <t>2004-CHN</t>
  </si>
  <si>
    <t>2004-DEU</t>
  </si>
  <si>
    <t>2004-AUS</t>
  </si>
  <si>
    <t>2004-JPN</t>
  </si>
  <si>
    <t>2004-GBR</t>
  </si>
  <si>
    <t>2004-FRA</t>
  </si>
  <si>
    <t>2004-ITA</t>
  </si>
  <si>
    <t>2004-KOR</t>
  </si>
  <si>
    <t>2004-CUB</t>
  </si>
  <si>
    <t>2004-ESP</t>
  </si>
  <si>
    <t>2004-NLD</t>
  </si>
  <si>
    <t>2004-UKR</t>
  </si>
  <si>
    <t>2004-ROU</t>
  </si>
  <si>
    <t>2004-GRC</t>
  </si>
  <si>
    <t>2004-HUN</t>
  </si>
  <si>
    <t>2004-BLR</t>
  </si>
  <si>
    <t>2004-CAN</t>
  </si>
  <si>
    <t>2004-BRA</t>
  </si>
  <si>
    <t>2004-BGR</t>
  </si>
  <si>
    <t>2004-POL</t>
  </si>
  <si>
    <t>2004-CZE</t>
  </si>
  <si>
    <t>2004-DNK</t>
  </si>
  <si>
    <t>2004-TUR</t>
  </si>
  <si>
    <t>2004-SWE</t>
  </si>
  <si>
    <t>2004-ARG</t>
  </si>
  <si>
    <t>2004-AUT</t>
  </si>
  <si>
    <t>2004-KAZ</t>
  </si>
  <si>
    <t>2004-THA</t>
  </si>
  <si>
    <t>2004-CHE</t>
  </si>
  <si>
    <t>2004-ETH</t>
  </si>
  <si>
    <t>2004-HRV</t>
  </si>
  <si>
    <t>2004-KEN</t>
  </si>
  <si>
    <t>2004-NOR</t>
  </si>
  <si>
    <t>2004-SVK</t>
  </si>
  <si>
    <t>2004-ZAF</t>
  </si>
  <si>
    <t>2004-IRN</t>
  </si>
  <si>
    <t>2004-NZL</t>
  </si>
  <si>
    <t>2004-AZE</t>
  </si>
  <si>
    <t>2004-EGY</t>
  </si>
  <si>
    <t>2004-IDN</t>
  </si>
  <si>
    <t>2004-JAM</t>
  </si>
  <si>
    <t>2004-PRK</t>
  </si>
  <si>
    <t>2004-SVN</t>
  </si>
  <si>
    <t>2004-UZB</t>
  </si>
  <si>
    <t>2004-CHL</t>
  </si>
  <si>
    <t>2004-GEO</t>
  </si>
  <si>
    <t>2004-LVA</t>
  </si>
  <si>
    <t>2004-MEX</t>
  </si>
  <si>
    <t>2004-BEL</t>
  </si>
  <si>
    <t>2004-EST</t>
  </si>
  <si>
    <t>2004-LTU</t>
  </si>
  <si>
    <t>2004-MAR</t>
  </si>
  <si>
    <t>2004-PRT</t>
  </si>
  <si>
    <t>2004-ZWE</t>
  </si>
  <si>
    <t>2004-BHS</t>
  </si>
  <si>
    <t>2004-COL</t>
  </si>
  <si>
    <t>2004-FIN</t>
  </si>
  <si>
    <t>2004-HKG</t>
  </si>
  <si>
    <t>2004-ISR</t>
  </si>
  <si>
    <t>2004-NGA</t>
  </si>
  <si>
    <t>2004-SRB</t>
  </si>
  <si>
    <t>2004-VEN</t>
  </si>
  <si>
    <t>2004-ARE</t>
  </si>
  <si>
    <t>2004-CMR</t>
  </si>
  <si>
    <t>2004-DOM</t>
  </si>
  <si>
    <t>2004-ERI</t>
  </si>
  <si>
    <t>2004-IND</t>
  </si>
  <si>
    <t>2004-MNG</t>
  </si>
  <si>
    <t>2004-PRY</t>
  </si>
  <si>
    <t>2004-SYR</t>
  </si>
  <si>
    <t>2004-TTO</t>
  </si>
  <si>
    <t>2004-AFG</t>
  </si>
  <si>
    <t>2004-ARM</t>
  </si>
  <si>
    <t>2004-BDI</t>
  </si>
  <si>
    <t>2004-BFA</t>
  </si>
  <si>
    <t>2004-BHR</t>
  </si>
  <si>
    <t>2004-BMU</t>
  </si>
  <si>
    <t>2004-BRB</t>
  </si>
  <si>
    <t>2004-BWA</t>
  </si>
  <si>
    <t>2004-CIV</t>
  </si>
  <si>
    <t>2004-CRI</t>
  </si>
  <si>
    <t>2004-CYP</t>
  </si>
  <si>
    <t>2004-DJI</t>
  </si>
  <si>
    <t>2004-DZA</t>
  </si>
  <si>
    <t>2004-ECU</t>
  </si>
  <si>
    <t>2004-FJI</t>
  </si>
  <si>
    <t>2004-GAB</t>
  </si>
  <si>
    <t>2004-GHA</t>
  </si>
  <si>
    <t>2004-GRD</t>
  </si>
  <si>
    <t>2004-GTM</t>
  </si>
  <si>
    <t>2004-GUY</t>
  </si>
  <si>
    <t>2004-IRL</t>
  </si>
  <si>
    <t>2004-IRQ</t>
  </si>
  <si>
    <t>2004-ISL</t>
  </si>
  <si>
    <t>2004-JOR</t>
  </si>
  <si>
    <t>2004-KGZ</t>
  </si>
  <si>
    <t>2004-KWT</t>
  </si>
  <si>
    <t>2004-LBN</t>
  </si>
  <si>
    <t>2004-LKA</t>
  </si>
  <si>
    <t>2004-MDA</t>
  </si>
  <si>
    <t>2004-MKD</t>
  </si>
  <si>
    <t>2004-MNE</t>
  </si>
  <si>
    <t>2004-MOZ</t>
  </si>
  <si>
    <t>2004-MUS</t>
  </si>
  <si>
    <t>2004-MYS</t>
  </si>
  <si>
    <t>2004-NAM</t>
  </si>
  <si>
    <t>2004-NER</t>
  </si>
  <si>
    <t>2004-PAK</t>
  </si>
  <si>
    <t>2004-PAN</t>
  </si>
  <si>
    <t>2004-PER</t>
  </si>
  <si>
    <t>2004-PHL</t>
  </si>
  <si>
    <t>2004-PRI</t>
  </si>
  <si>
    <t>2004-QAT</t>
  </si>
  <si>
    <t>2004-SAU</t>
  </si>
  <si>
    <t>2004-SDN</t>
  </si>
  <si>
    <t>2004-SEN</t>
  </si>
  <si>
    <t>2004-SGP</t>
  </si>
  <si>
    <t>2004-SMR</t>
  </si>
  <si>
    <t>2004-SUR</t>
  </si>
  <si>
    <t>2004-TGO</t>
  </si>
  <si>
    <t>2004-TJK</t>
  </si>
  <si>
    <t>2004-TKM</t>
  </si>
  <si>
    <t>2004-TON</t>
  </si>
  <si>
    <t>2004-TUN</t>
  </si>
  <si>
    <t>2004-TZA</t>
  </si>
  <si>
    <t>2004-UGA</t>
  </si>
  <si>
    <t>2004-URY</t>
  </si>
  <si>
    <t>2004-VIR</t>
  </si>
  <si>
    <t>2004-VNM</t>
  </si>
  <si>
    <t>2004-WSM</t>
  </si>
  <si>
    <t>2004-XKX</t>
  </si>
  <si>
    <t>2004-YGL</t>
  </si>
  <si>
    <t>2004-ZMB</t>
  </si>
  <si>
    <t>2008-CHN</t>
  </si>
  <si>
    <t>2008-USA</t>
  </si>
  <si>
    <t>2008-RUS</t>
  </si>
  <si>
    <t>2008-GBR</t>
  </si>
  <si>
    <t>2008-AUS</t>
  </si>
  <si>
    <t>2008-DEU</t>
  </si>
  <si>
    <t>2008-FRA</t>
  </si>
  <si>
    <t>2008-KOR</t>
  </si>
  <si>
    <t>2008-CUB</t>
  </si>
  <si>
    <t>2008-ITA</t>
  </si>
  <si>
    <t>2008-JPN</t>
  </si>
  <si>
    <t>2008-ESP</t>
  </si>
  <si>
    <t>2008-UKR</t>
  </si>
  <si>
    <t>2008-CAN</t>
  </si>
  <si>
    <t>2008-BRA</t>
  </si>
  <si>
    <t>2008-NLD</t>
  </si>
  <si>
    <t>2008-BLR</t>
  </si>
  <si>
    <t>2008-KEN</t>
  </si>
  <si>
    <t>2008-HUN</t>
  </si>
  <si>
    <t>2008-POL</t>
  </si>
  <si>
    <t>2008-NZL</t>
  </si>
  <si>
    <t>2008-DNK</t>
  </si>
  <si>
    <t>2008-JAM</t>
  </si>
  <si>
    <t>2008-ROU</t>
  </si>
  <si>
    <t>2008-KAZ</t>
  </si>
  <si>
    <t>2008-NOR</t>
  </si>
  <si>
    <t>2008-ARG</t>
  </si>
  <si>
    <t>2008-CHE</t>
  </si>
  <si>
    <t>2008-CZE</t>
  </si>
  <si>
    <t>2008-IDN</t>
  </si>
  <si>
    <t>2008-ETH</t>
  </si>
  <si>
    <t>2008-GEO</t>
  </si>
  <si>
    <t>2008-SVK</t>
  </si>
  <si>
    <t>2008-SWE</t>
  </si>
  <si>
    <t>2008-AZE</t>
  </si>
  <si>
    <t>2008-PRK</t>
  </si>
  <si>
    <t>2008-THA</t>
  </si>
  <si>
    <t>2008-ARM</t>
  </si>
  <si>
    <t>2008-BGR</t>
  </si>
  <si>
    <t>2008-FIN</t>
  </si>
  <si>
    <t>2008-HRV</t>
  </si>
  <si>
    <t>2008-LTU</t>
  </si>
  <si>
    <t>2008-MEX</t>
  </si>
  <si>
    <t>2008-NGA</t>
  </si>
  <si>
    <t>2008-SVN</t>
  </si>
  <si>
    <t>2008-TUR</t>
  </si>
  <si>
    <t>2008-GRC</t>
  </si>
  <si>
    <t>2008-MNG</t>
  </si>
  <si>
    <t>2008-UZB</t>
  </si>
  <si>
    <t>2008-ZWE</t>
  </si>
  <si>
    <t>2008-AUT</t>
  </si>
  <si>
    <t>2008-COL</t>
  </si>
  <si>
    <t>2008-EST</t>
  </si>
  <si>
    <t>2008-IND</t>
  </si>
  <si>
    <t>2008-IRL</t>
  </si>
  <si>
    <t>2008-KGZ</t>
  </si>
  <si>
    <t>2008-LVA</t>
  </si>
  <si>
    <t>2008-SRB</t>
  </si>
  <si>
    <t>2008-BEL</t>
  </si>
  <si>
    <t>2008-BHS</t>
  </si>
  <si>
    <t>2008-DOM</t>
  </si>
  <si>
    <t>2008-DZA</t>
  </si>
  <si>
    <t>2008-EGY</t>
  </si>
  <si>
    <t>2008-IRN</t>
  </si>
  <si>
    <t>2008-MAR</t>
  </si>
  <si>
    <t>2008-PRT</t>
  </si>
  <si>
    <t>2008-TJK</t>
  </si>
  <si>
    <t>2008-TTO</t>
  </si>
  <si>
    <t>2008-AFG</t>
  </si>
  <si>
    <t>2008-CHL</t>
  </si>
  <si>
    <t>2008-CMR</t>
  </si>
  <si>
    <t>2008-ECU</t>
  </si>
  <si>
    <t>2008-ISL</t>
  </si>
  <si>
    <t>2008-ISR</t>
  </si>
  <si>
    <t>2008-MDA</t>
  </si>
  <si>
    <t>2008-MUS</t>
  </si>
  <si>
    <t>2008-MYS</t>
  </si>
  <si>
    <t>2008-PAN</t>
  </si>
  <si>
    <t>2008-SDN</t>
  </si>
  <si>
    <t>2008-SGP</t>
  </si>
  <si>
    <t>2008-TGO</t>
  </si>
  <si>
    <t>2008-TUN</t>
  </si>
  <si>
    <t>2008-VEN</t>
  </si>
  <si>
    <t>2008-VNM</t>
  </si>
  <si>
    <t>2008-WSM</t>
  </si>
  <si>
    <t>2008-ZAF</t>
  </si>
  <si>
    <t>2008-ARE</t>
  </si>
  <si>
    <t>2008-BDI</t>
  </si>
  <si>
    <t>2008-BFA</t>
  </si>
  <si>
    <t>2008-BHR</t>
  </si>
  <si>
    <t>2008-BMU</t>
  </si>
  <si>
    <t>2008-BRB</t>
  </si>
  <si>
    <t>2008-BWA</t>
  </si>
  <si>
    <t>2008-CIV</t>
  </si>
  <si>
    <t>2008-CRI</t>
  </si>
  <si>
    <t>2008-CYP</t>
  </si>
  <si>
    <t>2008-DJI</t>
  </si>
  <si>
    <t>2008-ERI</t>
  </si>
  <si>
    <t>2008-FJI</t>
  </si>
  <si>
    <t>2008-GAB</t>
  </si>
  <si>
    <t>2008-GHA</t>
  </si>
  <si>
    <t>2008-GRD</t>
  </si>
  <si>
    <t>2008-GTM</t>
  </si>
  <si>
    <t>2008-GUY</t>
  </si>
  <si>
    <t>2008-HKG</t>
  </si>
  <si>
    <t>2008-IRQ</t>
  </si>
  <si>
    <t>2008-JOR</t>
  </si>
  <si>
    <t>2008-KWT</t>
  </si>
  <si>
    <t>2008-LBN</t>
  </si>
  <si>
    <t>2008-LKA</t>
  </si>
  <si>
    <t>2008-MKD</t>
  </si>
  <si>
    <t>2008-MNE</t>
  </si>
  <si>
    <t>2008-MOZ</t>
  </si>
  <si>
    <t>2008-NAM</t>
  </si>
  <si>
    <t>2008-NER</t>
  </si>
  <si>
    <t>2008-PAK</t>
  </si>
  <si>
    <t>2008-PER</t>
  </si>
  <si>
    <t>2008-PHL</t>
  </si>
  <si>
    <t>2008-PRI</t>
  </si>
  <si>
    <t>2008-PRY</t>
  </si>
  <si>
    <t>2008-QAT</t>
  </si>
  <si>
    <t>2008-SAU</t>
  </si>
  <si>
    <t>2008-SEN</t>
  </si>
  <si>
    <t>2008-SMR</t>
  </si>
  <si>
    <t>2008-SUR</t>
  </si>
  <si>
    <t>2008-SYR</t>
  </si>
  <si>
    <t>2008-TKM</t>
  </si>
  <si>
    <t>2008-TON</t>
  </si>
  <si>
    <t>2008-TZA</t>
  </si>
  <si>
    <t>2008-UGA</t>
  </si>
  <si>
    <t>2008-URY</t>
  </si>
  <si>
    <t>2008-VIR</t>
  </si>
  <si>
    <t>2008-XKX</t>
  </si>
  <si>
    <t>2008-YGL</t>
  </si>
  <si>
    <t>2008-ZMB</t>
  </si>
  <si>
    <t>2012-USA</t>
  </si>
  <si>
    <t>2012-CHN</t>
  </si>
  <si>
    <t>2012-GBR</t>
  </si>
  <si>
    <t>2012-RUS</t>
  </si>
  <si>
    <t>2012-DEU</t>
  </si>
  <si>
    <t>2012-AUS</t>
  </si>
  <si>
    <t>2012-JPN</t>
  </si>
  <si>
    <t>2012-FRA</t>
  </si>
  <si>
    <t>2012-KOR</t>
  </si>
  <si>
    <t>2012-ITA</t>
  </si>
  <si>
    <t>2012-ESP</t>
  </si>
  <si>
    <t>2012-NLD</t>
  </si>
  <si>
    <t>2012-BRA</t>
  </si>
  <si>
    <t>2012-CAN</t>
  </si>
  <si>
    <t>2012-HUN</t>
  </si>
  <si>
    <t>2012-NZL</t>
  </si>
  <si>
    <t>2012-UKR</t>
  </si>
  <si>
    <t>2012-CUB</t>
  </si>
  <si>
    <t>2012-BLR</t>
  </si>
  <si>
    <t>2012-DNK</t>
  </si>
  <si>
    <t>2012-IRN</t>
  </si>
  <si>
    <t>2012-POL</t>
  </si>
  <si>
    <t>2012-CZE</t>
  </si>
  <si>
    <t>2012-JAM</t>
  </si>
  <si>
    <t>2012-KEN</t>
  </si>
  <si>
    <t>2012-KAZ</t>
  </si>
  <si>
    <t>2012-AZE</t>
  </si>
  <si>
    <t>2012-MEX</t>
  </si>
  <si>
    <t>2012-COL</t>
  </si>
  <si>
    <t>2012-SWE</t>
  </si>
  <si>
    <t>2012-ETH</t>
  </si>
  <si>
    <t>2012-PRK</t>
  </si>
  <si>
    <t>2012-ROU</t>
  </si>
  <si>
    <t>2012-GEO</t>
  </si>
  <si>
    <t>2012-HRV</t>
  </si>
  <si>
    <t>2012-IND</t>
  </si>
  <si>
    <t>2012-IRL</t>
  </si>
  <si>
    <t>2012-ZAF</t>
  </si>
  <si>
    <t>2012-ARG</t>
  </si>
  <si>
    <t>2012-LTU</t>
  </si>
  <si>
    <t>2012-MNG</t>
  </si>
  <si>
    <t>2012-SVK</t>
  </si>
  <si>
    <t>2012-SVN</t>
  </si>
  <si>
    <t>2012-CHE</t>
  </si>
  <si>
    <t>2012-EGY</t>
  </si>
  <si>
    <t>2012-NOR</t>
  </si>
  <si>
    <t>2012-SRB</t>
  </si>
  <si>
    <t>2012-THA</t>
  </si>
  <si>
    <t>2012-TTO</t>
  </si>
  <si>
    <t>2012-BEL</t>
  </si>
  <si>
    <t>2012-BGR</t>
  </si>
  <si>
    <t>2012-FIN</t>
  </si>
  <si>
    <t>2012-GRC</t>
  </si>
  <si>
    <t>2012-IDN</t>
  </si>
  <si>
    <t>2012-LVA</t>
  </si>
  <si>
    <t>2012-TUN</t>
  </si>
  <si>
    <t>2012-TUR</t>
  </si>
  <si>
    <t>2012-ARM</t>
  </si>
  <si>
    <t>2012-DOM</t>
  </si>
  <si>
    <t>2012-EST</t>
  </si>
  <si>
    <t>2012-MYS</t>
  </si>
  <si>
    <t>2012-PRI</t>
  </si>
  <si>
    <t>2012-PRT</t>
  </si>
  <si>
    <t>2012-QAT</t>
  </si>
  <si>
    <t>2012-SGP</t>
  </si>
  <si>
    <t>2012-UZB</t>
  </si>
  <si>
    <t>2012-AFG</t>
  </si>
  <si>
    <t>2012-BHR</t>
  </si>
  <si>
    <t>2012-BHS</t>
  </si>
  <si>
    <t>2012-BWA</t>
  </si>
  <si>
    <t>2012-CMR</t>
  </si>
  <si>
    <t>2012-CYP</t>
  </si>
  <si>
    <t>2012-DZA</t>
  </si>
  <si>
    <t>2012-GAB</t>
  </si>
  <si>
    <t>2012-GRD</t>
  </si>
  <si>
    <t>2012-GTM</t>
  </si>
  <si>
    <t>2012-HKG</t>
  </si>
  <si>
    <t>2012-KWT</t>
  </si>
  <si>
    <t>2012-MAR</t>
  </si>
  <si>
    <t>2012-MNE</t>
  </si>
  <si>
    <t>2012-SAU</t>
  </si>
  <si>
    <t>2012-TJK</t>
  </si>
  <si>
    <t>2012-UGA</t>
  </si>
  <si>
    <t>2012-VEN</t>
  </si>
  <si>
    <t>2012-ARE</t>
  </si>
  <si>
    <t>2012-AUT</t>
  </si>
  <si>
    <t>2012-BDI</t>
  </si>
  <si>
    <t>2012-BFA</t>
  </si>
  <si>
    <t>2012-BMU</t>
  </si>
  <si>
    <t>2012-BRB</t>
  </si>
  <si>
    <t>2012-CHL</t>
  </si>
  <si>
    <t>2012-CIV</t>
  </si>
  <si>
    <t>2012-CRI</t>
  </si>
  <si>
    <t>2012-DJI</t>
  </si>
  <si>
    <t>2012-ECU</t>
  </si>
  <si>
    <t>2012-ERI</t>
  </si>
  <si>
    <t>2012-FJI</t>
  </si>
  <si>
    <t>2012-GHA</t>
  </si>
  <si>
    <t>2012-GUY</t>
  </si>
  <si>
    <t>2012-IRQ</t>
  </si>
  <si>
    <t>2012-ISL</t>
  </si>
  <si>
    <t>2012-ISR</t>
  </si>
  <si>
    <t>2012-JOR</t>
  </si>
  <si>
    <t>2012-KGZ</t>
  </si>
  <si>
    <t>2012-LBN</t>
  </si>
  <si>
    <t>2012-LKA</t>
  </si>
  <si>
    <t>2012-MDA</t>
  </si>
  <si>
    <t>2012-MKD</t>
  </si>
  <si>
    <t>2012-MOZ</t>
  </si>
  <si>
    <t>2012-MUS</t>
  </si>
  <si>
    <t>2012-NAM</t>
  </si>
  <si>
    <t>2012-NER</t>
  </si>
  <si>
    <t>2012-NGA</t>
  </si>
  <si>
    <t>2012-PAK</t>
  </si>
  <si>
    <t>2012-PAN</t>
  </si>
  <si>
    <t>2012-PER</t>
  </si>
  <si>
    <t>2012-PHL</t>
  </si>
  <si>
    <t>2012-PRY</t>
  </si>
  <si>
    <t>2012-SDN</t>
  </si>
  <si>
    <t>2012-SEN</t>
  </si>
  <si>
    <t>2012-SMR</t>
  </si>
  <si>
    <t>2012-SUR</t>
  </si>
  <si>
    <t>2012-SYR</t>
  </si>
  <si>
    <t>2012-TGO</t>
  </si>
  <si>
    <t>2012-TKM</t>
  </si>
  <si>
    <t>2012-TON</t>
  </si>
  <si>
    <t>2012-TZA</t>
  </si>
  <si>
    <t>2012-URY</t>
  </si>
  <si>
    <t>2012-VIR</t>
  </si>
  <si>
    <t>2012-VNM</t>
  </si>
  <si>
    <t>2012-WSM</t>
  </si>
  <si>
    <t>2012-XKX</t>
  </si>
  <si>
    <t>2012-YGL</t>
  </si>
  <si>
    <t>2012-ZMB</t>
  </si>
  <si>
    <t>2012-ZWE</t>
  </si>
  <si>
    <t>2016-USA</t>
  </si>
  <si>
    <t>2016-CHN</t>
  </si>
  <si>
    <t>2016-GBR</t>
  </si>
  <si>
    <t>2016-RUS</t>
  </si>
  <si>
    <t>2016-DEU</t>
  </si>
  <si>
    <t>2016-FRA</t>
  </si>
  <si>
    <t>2016-JPN</t>
  </si>
  <si>
    <t>2016-AUS</t>
  </si>
  <si>
    <t>2016-ITA</t>
  </si>
  <si>
    <t>2016-CAN</t>
  </si>
  <si>
    <t>2016-BRA</t>
  </si>
  <si>
    <t>2016-NZL</t>
  </si>
  <si>
    <t>2016-KOR</t>
  </si>
  <si>
    <t>2016-NLD</t>
  </si>
  <si>
    <t>2016-ESP</t>
  </si>
  <si>
    <t>2016-AZE</t>
  </si>
  <si>
    <t>2016-DNK</t>
  </si>
  <si>
    <t>2016-KAZ</t>
  </si>
  <si>
    <t>2016-HUN</t>
  </si>
  <si>
    <t>2016-KEN</t>
  </si>
  <si>
    <t>2016-POL</t>
  </si>
  <si>
    <t>2016-UZB</t>
  </si>
  <si>
    <t>2016-CZE</t>
  </si>
  <si>
    <t>2016-HRV</t>
  </si>
  <si>
    <t>2016-UKR</t>
  </si>
  <si>
    <t>2016-CUB</t>
  </si>
  <si>
    <t>2016-JAM</t>
  </si>
  <si>
    <t>2016-SWE</t>
  </si>
  <si>
    <t>2016-ZAF</t>
  </si>
  <si>
    <t>2016-BLR</t>
  </si>
  <si>
    <t>2016-SRB</t>
  </si>
  <si>
    <t>2016-CHE</t>
  </si>
  <si>
    <t>2016-COL</t>
  </si>
  <si>
    <t>2016-ETH</t>
  </si>
  <si>
    <t>2016-IRN</t>
  </si>
  <si>
    <t>2016-MYS</t>
  </si>
  <si>
    <t>2016-TUR</t>
  </si>
  <si>
    <t>2016-GEO</t>
  </si>
  <si>
    <t>2016-GRC</t>
  </si>
  <si>
    <t>2016-LTU</t>
  </si>
  <si>
    <t>2016-PRK</t>
  </si>
  <si>
    <t>2016-BEL</t>
  </si>
  <si>
    <t>2016-NOR</t>
  </si>
  <si>
    <t>2016-THA</t>
  </si>
  <si>
    <t>2016-ARG</t>
  </si>
  <si>
    <t>2016-MEX</t>
  </si>
  <si>
    <t>2016-ROU</t>
  </si>
  <si>
    <t>2016-SVK</t>
  </si>
  <si>
    <t>2016-ARM</t>
  </si>
  <si>
    <t>2016-IDN</t>
  </si>
  <si>
    <t>2016-SVN</t>
  </si>
  <si>
    <t>2016-BGR</t>
  </si>
  <si>
    <t>2016-EGY</t>
  </si>
  <si>
    <t>2016-IRL</t>
  </si>
  <si>
    <t>2016-TUN</t>
  </si>
  <si>
    <t>2016-VEN</t>
  </si>
  <si>
    <t>2016-AUT</t>
  </si>
  <si>
    <t>2016-BHR</t>
  </si>
  <si>
    <t>2016-BHS</t>
  </si>
  <si>
    <t>2016-CIV</t>
  </si>
  <si>
    <t>2016-DZA</t>
  </si>
  <si>
    <t>2016-IND</t>
  </si>
  <si>
    <t>2016-ISR</t>
  </si>
  <si>
    <t>2016-MNG</t>
  </si>
  <si>
    <t>2016-VNM</t>
  </si>
  <si>
    <t>2016-ARE</t>
  </si>
  <si>
    <t>2016-BDI</t>
  </si>
  <si>
    <t>2016-DOM</t>
  </si>
  <si>
    <t>2016-EST</t>
  </si>
  <si>
    <t>2016-FIN</t>
  </si>
  <si>
    <t>2016-FJI</t>
  </si>
  <si>
    <t>2016-GRD</t>
  </si>
  <si>
    <t>2016-JOR</t>
  </si>
  <si>
    <t>2016-MAR</t>
  </si>
  <si>
    <t>2016-NER</t>
  </si>
  <si>
    <t>2016-NGA</t>
  </si>
  <si>
    <t>2016-PHL</t>
  </si>
  <si>
    <t>2016-PRI</t>
  </si>
  <si>
    <t>2016-PRT</t>
  </si>
  <si>
    <t>2016-QAT</t>
  </si>
  <si>
    <t>2016-SGP</t>
  </si>
  <si>
    <t>2016-TJK</t>
  </si>
  <si>
    <t>2016-TTO</t>
  </si>
  <si>
    <t>2016-XKX</t>
  </si>
  <si>
    <t>2016-AFG</t>
  </si>
  <si>
    <t>2016-BFA</t>
  </si>
  <si>
    <t>2016-BMU</t>
  </si>
  <si>
    <t>2016-BRB</t>
  </si>
  <si>
    <t>2016-BWA</t>
  </si>
  <si>
    <t>2016-CHL</t>
  </si>
  <si>
    <t>2016-CMR</t>
  </si>
  <si>
    <t>2016-CRI</t>
  </si>
  <si>
    <t>2016-CYP</t>
  </si>
  <si>
    <t>2016-DJI</t>
  </si>
  <si>
    <t>2016-ECU</t>
  </si>
  <si>
    <t>2016-ERI</t>
  </si>
  <si>
    <t>2016-GAB</t>
  </si>
  <si>
    <t>2016-GHA</t>
  </si>
  <si>
    <t>2016-GTM</t>
  </si>
  <si>
    <t>2016-GUY</t>
  </si>
  <si>
    <t>2016-HKG</t>
  </si>
  <si>
    <t>2016-IRQ</t>
  </si>
  <si>
    <t>2016-ISL</t>
  </si>
  <si>
    <t>2016-KGZ</t>
  </si>
  <si>
    <t>2016-KWT</t>
  </si>
  <si>
    <t>2016-LBN</t>
  </si>
  <si>
    <t>2016-LKA</t>
  </si>
  <si>
    <t>2016-LVA</t>
  </si>
  <si>
    <t>2016-MDA</t>
  </si>
  <si>
    <t>2016-MKD</t>
  </si>
  <si>
    <t>2016-MNE</t>
  </si>
  <si>
    <t>2016-MOZ</t>
  </si>
  <si>
    <t>2016-MUS</t>
  </si>
  <si>
    <t>2016-NAM</t>
  </si>
  <si>
    <t>2016-PAK</t>
  </si>
  <si>
    <t>2016-PAN</t>
  </si>
  <si>
    <t>2016-PER</t>
  </si>
  <si>
    <t>2016-PRY</t>
  </si>
  <si>
    <t>2016-SAU</t>
  </si>
  <si>
    <t>2016-SDN</t>
  </si>
  <si>
    <t>2016-SEN</t>
  </si>
  <si>
    <t>2016-SMR</t>
  </si>
  <si>
    <t>2016-SUR</t>
  </si>
  <si>
    <t>2016-SYR</t>
  </si>
  <si>
    <t>2016-TGO</t>
  </si>
  <si>
    <t>2016-TKM</t>
  </si>
  <si>
    <t>2016-TON</t>
  </si>
  <si>
    <t>2016-TZA</t>
  </si>
  <si>
    <t>2016-UGA</t>
  </si>
  <si>
    <t>2016-URY</t>
  </si>
  <si>
    <t>2016-VIR</t>
  </si>
  <si>
    <t>2016-WSM</t>
  </si>
  <si>
    <t>2016-YGL</t>
  </si>
  <si>
    <t>2016-ZMB</t>
  </si>
  <si>
    <t>2016-ZWE</t>
  </si>
  <si>
    <t>2020-CHN</t>
  </si>
  <si>
    <t>2020-USA</t>
  </si>
  <si>
    <t>2020-RUS</t>
  </si>
  <si>
    <t>2020-GBR</t>
  </si>
  <si>
    <t>2020-JPN</t>
  </si>
  <si>
    <t>2020-AUS</t>
  </si>
  <si>
    <t>2020-DEU</t>
  </si>
  <si>
    <t>2020-ITA</t>
  </si>
  <si>
    <t>2020-NLD</t>
  </si>
  <si>
    <t>2020-FRA</t>
  </si>
  <si>
    <t>2020-CAN</t>
  </si>
  <si>
    <t>2020-NZL</t>
  </si>
  <si>
    <t>2020-BRA</t>
  </si>
  <si>
    <t>2020-KOR</t>
  </si>
  <si>
    <t>2020-UKR</t>
  </si>
  <si>
    <t>2020-HUN</t>
  </si>
  <si>
    <t>2020-ESP</t>
  </si>
  <si>
    <t>2020-CUB</t>
  </si>
  <si>
    <t>2020-POL</t>
  </si>
  <si>
    <t>2020-CHE</t>
  </si>
  <si>
    <t>2020-DNK</t>
  </si>
  <si>
    <t>2020-CZE</t>
  </si>
  <si>
    <t>2020-TUR</t>
  </si>
  <si>
    <t>2020-HRV</t>
  </si>
  <si>
    <t>2020-KEN</t>
  </si>
  <si>
    <t>2020-SWE</t>
  </si>
  <si>
    <t>2020-JAM</t>
  </si>
  <si>
    <t>2020-NOR</t>
  </si>
  <si>
    <t>2020-SRB</t>
  </si>
  <si>
    <t>2020-GEO</t>
  </si>
  <si>
    <t>2020-KAZ</t>
  </si>
  <si>
    <t>2020-AUT</t>
  </si>
  <si>
    <t>2020-AZE</t>
  </si>
  <si>
    <t>2020-BEL</t>
  </si>
  <si>
    <t>2020-BLR</t>
  </si>
  <si>
    <t>2020-IND</t>
  </si>
  <si>
    <t>2020-IRN</t>
  </si>
  <si>
    <t>2020-BGR</t>
  </si>
  <si>
    <t>2020-EGY</t>
  </si>
  <si>
    <t>2020-HKG</t>
  </si>
  <si>
    <t>2020-IDN</t>
  </si>
  <si>
    <t>2020-MEX</t>
  </si>
  <si>
    <t>2020-ROU</t>
  </si>
  <si>
    <t>2020-COL</t>
  </si>
  <si>
    <t>2020-DOM</t>
  </si>
  <si>
    <t>2020-IRL</t>
  </si>
  <si>
    <t>2020-SVN</t>
  </si>
  <si>
    <t>2020-UZB</t>
  </si>
  <si>
    <t>2020-ARM</t>
  </si>
  <si>
    <t>2020-ETH</t>
  </si>
  <si>
    <t>2020-GRC</t>
  </si>
  <si>
    <t>2020-ISR</t>
  </si>
  <si>
    <t>2020-MNG</t>
  </si>
  <si>
    <t>2020-PHL</t>
  </si>
  <si>
    <t>2020-PRT</t>
  </si>
  <si>
    <t>2020-QAT</t>
  </si>
  <si>
    <t>2020-SMR</t>
  </si>
  <si>
    <t>2020-SVK</t>
  </si>
  <si>
    <t>2020-UGA</t>
  </si>
  <si>
    <t>2020-VEN</t>
  </si>
  <si>
    <t>2020-ARG</t>
  </si>
  <si>
    <t>2020-ECU</t>
  </si>
  <si>
    <t>2020-KGZ</t>
  </si>
  <si>
    <t>2020-MYS</t>
  </si>
  <si>
    <t>2020-ZAF</t>
  </si>
  <si>
    <t>2020-BHS</t>
  </si>
  <si>
    <t>2020-EST</t>
  </si>
  <si>
    <t>2020-FIN</t>
  </si>
  <si>
    <t>2020-FJI</t>
  </si>
  <si>
    <t>2020-JOR</t>
  </si>
  <si>
    <t>2020-LVA</t>
  </si>
  <si>
    <t>2020-NGA</t>
  </si>
  <si>
    <t>2020-THA</t>
  </si>
  <si>
    <t>2020-TUN</t>
  </si>
  <si>
    <t>2020-XKX</t>
  </si>
  <si>
    <t>2020-BFA</t>
  </si>
  <si>
    <t>2020-BHR</t>
  </si>
  <si>
    <t>2020-BMU</t>
  </si>
  <si>
    <t>2020-BWA</t>
  </si>
  <si>
    <t>2020-CIV</t>
  </si>
  <si>
    <t>2020-GHA</t>
  </si>
  <si>
    <t>2020-GRD</t>
  </si>
  <si>
    <t>2020-KWT</t>
  </si>
  <si>
    <t>2020-LTU</t>
  </si>
  <si>
    <t>2020-MAR</t>
  </si>
  <si>
    <t>2020-MDA</t>
  </si>
  <si>
    <t>2020-MKD</t>
  </si>
  <si>
    <t>2020-NAM</t>
  </si>
  <si>
    <t>2020-PRI</t>
  </si>
  <si>
    <t>2020-SAU</t>
  </si>
  <si>
    <t>2020-SYR</t>
  </si>
  <si>
    <t>2020-TKM</t>
  </si>
  <si>
    <t>2020-AFG</t>
  </si>
  <si>
    <t>2020-ARE</t>
  </si>
  <si>
    <t>2020-BDI</t>
  </si>
  <si>
    <t>2020-BRB</t>
  </si>
  <si>
    <t>2020-CHL</t>
  </si>
  <si>
    <t>2020-CMR</t>
  </si>
  <si>
    <t>2020-CRI</t>
  </si>
  <si>
    <t>2020-CYP</t>
  </si>
  <si>
    <t>2020-DJI</t>
  </si>
  <si>
    <t>2020-DZA</t>
  </si>
  <si>
    <t>2020-ERI</t>
  </si>
  <si>
    <t>2020-GAB</t>
  </si>
  <si>
    <t>2020-GTM</t>
  </si>
  <si>
    <t>2020-GUY</t>
  </si>
  <si>
    <t>2020-IRQ</t>
  </si>
  <si>
    <t>2020-ISL</t>
  </si>
  <si>
    <t>2020-LBN</t>
  </si>
  <si>
    <t>2020-LKA</t>
  </si>
  <si>
    <t>2020-MNE</t>
  </si>
  <si>
    <t>2020-MOZ</t>
  </si>
  <si>
    <t>2020-MUS</t>
  </si>
  <si>
    <t>2020-NER</t>
  </si>
  <si>
    <t>2020-PAK</t>
  </si>
  <si>
    <t>2020-PAN</t>
  </si>
  <si>
    <t>2020-PER</t>
  </si>
  <si>
    <t>2020-PRK</t>
  </si>
  <si>
    <t>2020-PRY</t>
  </si>
  <si>
    <t>2020-SDN</t>
  </si>
  <si>
    <t>2020-SEN</t>
  </si>
  <si>
    <t>2020-SGP</t>
  </si>
  <si>
    <t>2020-SUR</t>
  </si>
  <si>
    <t>2020-TGO</t>
  </si>
  <si>
    <t>2020-TJK</t>
  </si>
  <si>
    <t>2020-TON</t>
  </si>
  <si>
    <t>2020-TTO</t>
  </si>
  <si>
    <t>2020-TZA</t>
  </si>
  <si>
    <t>2020-URY</t>
  </si>
  <si>
    <t>2020-VIR</t>
  </si>
  <si>
    <t>2020-VNM</t>
  </si>
  <si>
    <t>2020-WSM</t>
  </si>
  <si>
    <t>2020-YGL</t>
  </si>
  <si>
    <t>2020-ZMB</t>
  </si>
  <si>
    <t>2020-ZWE</t>
  </si>
  <si>
    <t>Region</t>
  </si>
  <si>
    <t>Asia</t>
  </si>
  <si>
    <t>https://public.flourish.studio/country-flags/svg/af.svg</t>
  </si>
  <si>
    <t>Albania</t>
  </si>
  <si>
    <t>Europe</t>
  </si>
  <si>
    <t>https://public.flourish.studio/country-flags/svg/al.svg</t>
  </si>
  <si>
    <t>Africa</t>
  </si>
  <si>
    <t>https://public.flourish.studio/country-flags/svg/dz.svg</t>
  </si>
  <si>
    <t>Oceania</t>
  </si>
  <si>
    <t>https://public.flourish.studio/country-flags/svg/as.svg</t>
  </si>
  <si>
    <t>Andorra</t>
  </si>
  <si>
    <t>https://public.flourish.studio/country-flags/svg/ad.svg</t>
  </si>
  <si>
    <t>Angola</t>
  </si>
  <si>
    <t>https://public.flourish.studio/country-flags/svg/ao.svg</t>
  </si>
  <si>
    <t>Antigua and Barbuda</t>
  </si>
  <si>
    <t>Americas</t>
  </si>
  <si>
    <t>https://public.flourish.studio/country-flags/svg/ag.svg</t>
  </si>
  <si>
    <t>https://public.flourish.studio/country-flags/svg/ar.svg</t>
  </si>
  <si>
    <t>https://public.flourish.studio/country-flags/svg/am.svg</t>
  </si>
  <si>
    <t>Aruba</t>
  </si>
  <si>
    <t>https://public.flourish.studio/country-flags/svg/aw.svg</t>
  </si>
  <si>
    <t>https://public.flourish.studio/country-flags/svg/au.svg</t>
  </si>
  <si>
    <t>https://public.flourish.studio/country-flags/svg/at.svg</t>
  </si>
  <si>
    <t>https://public.flourish.studio/country-flags/svg/az.svg</t>
  </si>
  <si>
    <t>https://public.flourish.studio/country-flags/svg/bs.svg</t>
  </si>
  <si>
    <t>https://public.flourish.studio/country-flags/svg/bh.svg</t>
  </si>
  <si>
    <t>Bangladesh</t>
  </si>
  <si>
    <t>https://public.flourish.studio/country-flags/svg/bd.svg</t>
  </si>
  <si>
    <t>https://public.flourish.studio/country-flags/svg/bb.svg</t>
  </si>
  <si>
    <t>https://public.flourish.studio/country-flags/svg/by.svg</t>
  </si>
  <si>
    <t>https://public.flourish.studio/country-flags/svg/be.svg</t>
  </si>
  <si>
    <t>Belize</t>
  </si>
  <si>
    <t>https://public.flourish.studio/country-flags/svg/bz.svg</t>
  </si>
  <si>
    <t>Benin</t>
  </si>
  <si>
    <t>https://public.flourish.studio/country-flags/svg/bj.svg</t>
  </si>
  <si>
    <t>https://public.flourish.studio/country-flags/svg/bm.svg</t>
  </si>
  <si>
    <t>Bhutan</t>
  </si>
  <si>
    <t>https://public.flourish.studio/country-flags/svg/bt.svg</t>
  </si>
  <si>
    <t>Bolivia</t>
  </si>
  <si>
    <t>https://public.flourish.studio/country-flags/svg/bo.svg</t>
  </si>
  <si>
    <t>Bosnia and Herzegovina</t>
  </si>
  <si>
    <t>https://public.flourish.studio/country-flags/svg/ba.svg</t>
  </si>
  <si>
    <t>https://public.flourish.studio/country-flags/svg/bw.svg</t>
  </si>
  <si>
    <t>https://public.flourish.studio/country-flags/svg/br.svg</t>
  </si>
  <si>
    <t>British Virgin Islands</t>
  </si>
  <si>
    <t>https://public.flourish.studio/country-flags/svg/vg.svg</t>
  </si>
  <si>
    <t>Brunei</t>
  </si>
  <si>
    <t>https://public.flourish.studio/country-flags/svg/bn.svg</t>
  </si>
  <si>
    <t>https://public.flourish.studio/country-flags/svg/bg.svg</t>
  </si>
  <si>
    <t>https://public.flourish.studio/country-flags/svg/bf.svg</t>
  </si>
  <si>
    <t>https://public.flourish.studio/country-flags/svg/bi.svg</t>
  </si>
  <si>
    <t>Cape Verde</t>
  </si>
  <si>
    <t>https://public.flourish.studio/country-flags/svg/cv.svg</t>
  </si>
  <si>
    <t>Cambodia</t>
  </si>
  <si>
    <t>https://public.flourish.studio/country-flags/svg/kh.svg</t>
  </si>
  <si>
    <t>https://public.flourish.studio/country-flags/svg/cm.svg</t>
  </si>
  <si>
    <t>https://public.flourish.studio/country-flags/svg/ca.svg</t>
  </si>
  <si>
    <t>Cayman Islands</t>
  </si>
  <si>
    <t>https://public.flourish.studio/country-flags/svg/ky.svg</t>
  </si>
  <si>
    <t>Central African Republic</t>
  </si>
  <si>
    <t>https://public.flourish.studio/country-flags/svg/cf.svg</t>
  </si>
  <si>
    <t>Chad</t>
  </si>
  <si>
    <t>https://public.flourish.studio/country-flags/svg/td.svg</t>
  </si>
  <si>
    <t>https://public.flourish.studio/country-flags/svg/cl.svg</t>
  </si>
  <si>
    <t>https://public.flourish.studio/country-flags/svg/cn.svg</t>
  </si>
  <si>
    <t>https://public.flourish.studio/country-flags/svg/co.svg</t>
  </si>
  <si>
    <t>Comoros</t>
  </si>
  <si>
    <t>https://public.flourish.studio/country-flags/svg/km.svg</t>
  </si>
  <si>
    <t>Congo</t>
  </si>
  <si>
    <t>https://public.flourish.studio/country-flags/svg/cg.svg</t>
  </si>
  <si>
    <t>https://public.flourish.studio/country-flags/svg/cr.svg</t>
  </si>
  <si>
    <t>https://public.flourish.studio/country-flags/svg/ci.svg</t>
  </si>
  <si>
    <t>https://public.flourish.studio/country-flags/svg/hr.svg</t>
  </si>
  <si>
    <t>https://public.flourish.studio/country-flags/svg/cu.svg</t>
  </si>
  <si>
    <t>Curacao</t>
  </si>
  <si>
    <t>https://public.flourish.studio/country-flags/svg/cw.svg</t>
  </si>
  <si>
    <t>https://public.flourish.studio/country-flags/svg/cy.svg</t>
  </si>
  <si>
    <t>https://public.flourish.studio/country-flags/svg/cz.svg</t>
  </si>
  <si>
    <t>https://public.flourish.studio/country-flags/svg/dk.svg</t>
  </si>
  <si>
    <t>https://public.flourish.studio/country-flags/svg/dj.svg</t>
  </si>
  <si>
    <t>Dominica</t>
  </si>
  <si>
    <t>https://public.flourish.studio/country-flags/svg/dm.svg</t>
  </si>
  <si>
    <t>https://public.flourish.studio/country-flags/svg/do.svg</t>
  </si>
  <si>
    <t>https://public.flourish.studio/country-flags/svg/ec.svg</t>
  </si>
  <si>
    <t>https://public.flourish.studio/country-flags/svg/eg.svg</t>
  </si>
  <si>
    <t>El Salvador</t>
  </si>
  <si>
    <t>https://public.flourish.studio/country-flags/svg/sv.svg</t>
  </si>
  <si>
    <t>Equatorial Guinea</t>
  </si>
  <si>
    <t>https://public.flourish.studio/country-flags/svg/gq.svg</t>
  </si>
  <si>
    <t>https://public.flourish.studio/country-flags/svg/er.svg</t>
  </si>
  <si>
    <t>https://public.flourish.studio/country-flags/svg/ee.svg</t>
  </si>
  <si>
    <t>https://public.flourish.studio/country-flags/svg/et.svg</t>
  </si>
  <si>
    <t>Faeroe Islands</t>
  </si>
  <si>
    <t>https://public.flourish.studio/country-flags/svg/fo.svg</t>
  </si>
  <si>
    <t>https://public.flourish.studio/country-flags/svg/fj.svg</t>
  </si>
  <si>
    <t>https://public.flourish.studio/country-flags/svg/fi.svg</t>
  </si>
  <si>
    <t>https://public.flourish.studio/country-flags/svg/fr.svg</t>
  </si>
  <si>
    <t>French Polynesia</t>
  </si>
  <si>
    <t>https://public.flourish.studio/country-flags/svg/pf.svg</t>
  </si>
  <si>
    <t>https://public.flourish.studio/country-flags/svg/ga.svg</t>
  </si>
  <si>
    <t>Gambia</t>
  </si>
  <si>
    <t>https://public.flourish.studio/country-flags/svg/gm.svg</t>
  </si>
  <si>
    <t>https://public.flourish.studio/country-flags/svg/ge.svg</t>
  </si>
  <si>
    <t>https://public.flourish.studio/country-flags/svg/de.svg</t>
  </si>
  <si>
    <t>https://public.flourish.studio/country-flags/svg/gh.svg</t>
  </si>
  <si>
    <t>Gibraltar</t>
  </si>
  <si>
    <t>https://public.flourish.studio/country-flags/svg/gi.svg</t>
  </si>
  <si>
    <t>https://public.flourish.studio/country-flags/svg/gb.svg</t>
  </si>
  <si>
    <t>https://public.flourish.studio/country-flags/svg/gr.svg</t>
  </si>
  <si>
    <t>Greenland</t>
  </si>
  <si>
    <t>https://public.flourish.studio/country-flags/svg/gl.svg</t>
  </si>
  <si>
    <t>https://public.flourish.studio/country-flags/svg/gd.svg</t>
  </si>
  <si>
    <t>Guam</t>
  </si>
  <si>
    <t>https://public.flourish.studio/country-flags/svg/gu.svg</t>
  </si>
  <si>
    <t>https://public.flourish.studio/country-flags/svg/gt.svg</t>
  </si>
  <si>
    <t>Guinea</t>
  </si>
  <si>
    <t>https://public.flourish.studio/country-flags/svg/gn.svg</t>
  </si>
  <si>
    <t>Guinea-Bissau</t>
  </si>
  <si>
    <t>https://public.flourish.studio/country-flags/svg/gw.svg</t>
  </si>
  <si>
    <t>https://public.flourish.studio/country-flags/svg/gy.svg</t>
  </si>
  <si>
    <t>Haiti</t>
  </si>
  <si>
    <t>https://public.flourish.studio/country-flags/svg/ht.svg</t>
  </si>
  <si>
    <t>Honduras</t>
  </si>
  <si>
    <t>https://public.flourish.studio/country-flags/svg/hn.svg</t>
  </si>
  <si>
    <t>https://public.flourish.studio/country-flags/svg/hk.svg</t>
  </si>
  <si>
    <t>https://public.flourish.studio/country-flags/svg/hu.svg</t>
  </si>
  <si>
    <t>https://public.flourish.studio/country-flags/svg/is.svg</t>
  </si>
  <si>
    <t>https://public.flourish.studio/country-flags/svg/in.svg</t>
  </si>
  <si>
    <t>https://public.flourish.studio/country-flags/svg/id.svg</t>
  </si>
  <si>
    <t>https://public.flourish.studio/country-flags/svg/ir.svg</t>
  </si>
  <si>
    <t>https://public.flourish.studio/country-flags/svg/iq.svg</t>
  </si>
  <si>
    <t>https://public.flourish.studio/country-flags/svg/ie.svg</t>
  </si>
  <si>
    <t>Isle of Man</t>
  </si>
  <si>
    <t>https://public.flourish.studio/country-flags/svg/im.svg</t>
  </si>
  <si>
    <t>https://public.flourish.studio/country-flags/svg/il.svg</t>
  </si>
  <si>
    <t>https://public.flourish.studio/country-flags/svg/it.svg</t>
  </si>
  <si>
    <t>https://public.flourish.studio/country-flags/svg/jm.svg</t>
  </si>
  <si>
    <t>https://public.flourish.studio/country-flags/svg/jp.svg</t>
  </si>
  <si>
    <t>https://public.flourish.studio/country-flags/svg/jo.svg</t>
  </si>
  <si>
    <t>https://public.flourish.studio/country-flags/svg/kz.svg</t>
  </si>
  <si>
    <t>https://public.flourish.studio/country-flags/svg/ke.svg</t>
  </si>
  <si>
    <t>Kiribati</t>
  </si>
  <si>
    <t>https://public.flourish.studio/country-flags/svg/ki.svg</t>
  </si>
  <si>
    <t>https://public.flourish.studio/country-flags/svg/kp.svg</t>
  </si>
  <si>
    <t>https://public.flourish.studio/country-flags/svg/kr.svg</t>
  </si>
  <si>
    <t/>
  </si>
  <si>
    <t>https://public.flourish.studio/country-flags/svg/kw.svg</t>
  </si>
  <si>
    <t>https://public.flourish.studio/country-flags/svg/kg.svg</t>
  </si>
  <si>
    <t>Laos</t>
  </si>
  <si>
    <t>https://public.flourish.studio/country-flags/svg/la.svg</t>
  </si>
  <si>
    <t>https://public.flourish.studio/country-flags/svg/lv.svg</t>
  </si>
  <si>
    <t>https://public.flourish.studio/country-flags/svg/lb.svg</t>
  </si>
  <si>
    <t>Lesotho</t>
  </si>
  <si>
    <t>https://public.flourish.studio/country-flags/svg/ls.svg</t>
  </si>
  <si>
    <t>Liberia</t>
  </si>
  <si>
    <t>https://public.flourish.studio/country-flags/svg/lr.svg</t>
  </si>
  <si>
    <t>Libya</t>
  </si>
  <si>
    <t>https://public.flourish.studio/country-flags/svg/ly.svg</t>
  </si>
  <si>
    <t>Liechtenstein</t>
  </si>
  <si>
    <t>https://public.flourish.studio/country-flags/svg/li.svg</t>
  </si>
  <si>
    <t>https://public.flourish.studio/country-flags/svg/lt.svg</t>
  </si>
  <si>
    <t>Luxembourg</t>
  </si>
  <si>
    <t>https://public.flourish.studio/country-flags/svg/lu.svg</t>
  </si>
  <si>
    <t>https://public.flourish.studio/country-flags/svg/mk.svg</t>
  </si>
  <si>
    <t>Madagascar</t>
  </si>
  <si>
    <t>https://public.flourish.studio/country-flags/svg/mg.svg</t>
  </si>
  <si>
    <t>Malawi</t>
  </si>
  <si>
    <t>https://public.flourish.studio/country-flags/svg/mw.svg</t>
  </si>
  <si>
    <t>https://public.flourish.studio/country-flags/svg/my.svg</t>
  </si>
  <si>
    <t>Maldives</t>
  </si>
  <si>
    <t>https://public.flourish.studio/country-flags/svg/mv.svg</t>
  </si>
  <si>
    <t>Mali</t>
  </si>
  <si>
    <t>https://public.flourish.studio/country-flags/svg/ml.svg</t>
  </si>
  <si>
    <t>Malta</t>
  </si>
  <si>
    <t>https://public.flourish.studio/country-flags/svg/mt.svg</t>
  </si>
  <si>
    <t>Marshall Islands</t>
  </si>
  <si>
    <t>https://public.flourish.studio/country-flags/svg/mh.svg</t>
  </si>
  <si>
    <t>Mauritania</t>
  </si>
  <si>
    <t>https://public.flourish.studio/country-flags/svg/mr.svg</t>
  </si>
  <si>
    <t>https://public.flourish.studio/country-flags/svg/mu.svg</t>
  </si>
  <si>
    <t>https://public.flourish.studio/country-flags/svg/mx.svg</t>
  </si>
  <si>
    <t>https://public.flourish.studio/country-flags/svg/md.svg</t>
  </si>
  <si>
    <t>Monaco</t>
  </si>
  <si>
    <t>https://public.flourish.studio/country-flags/svg/mc.svg</t>
  </si>
  <si>
    <t>https://public.flourish.studio/country-flags/svg/mn.svg</t>
  </si>
  <si>
    <t>https://public.flourish.studio/country-flags/svg/me.svg</t>
  </si>
  <si>
    <t>https://public.flourish.studio/country-flags/svg/ma.svg</t>
  </si>
  <si>
    <t>https://public.flourish.studio/country-flags/svg/mz.svg</t>
  </si>
  <si>
    <t>Myanmar</t>
  </si>
  <si>
    <t>https://public.flourish.studio/country-flags/svg/mm.svg</t>
  </si>
  <si>
    <t>https://public.flourish.studio/country-flags/svg/na.svg</t>
  </si>
  <si>
    <t>Nauru</t>
  </si>
  <si>
    <t>https://public.flourish.studio/country-flags/svg/nr.svg</t>
  </si>
  <si>
    <t>Nepal</t>
  </si>
  <si>
    <t>https://public.flourish.studio/country-flags/svg/np.svg</t>
  </si>
  <si>
    <t>https://public.flourish.studio/country-flags/svg/nl.svg</t>
  </si>
  <si>
    <t>New Caledonia</t>
  </si>
  <si>
    <t>https://public.flourish.studio/country-flags/svg/nc.svg</t>
  </si>
  <si>
    <t>https://public.flourish.studio/country-flags/svg/nz.svg</t>
  </si>
  <si>
    <t>Nicaragua</t>
  </si>
  <si>
    <t>https://public.flourish.studio/country-flags/svg/ni.svg</t>
  </si>
  <si>
    <t>https://public.flourish.studio/country-flags/svg/ne.svg</t>
  </si>
  <si>
    <t>https://public.flourish.studio/country-flags/svg/ng.svg</t>
  </si>
  <si>
    <t>Northern Mariana Islands</t>
  </si>
  <si>
    <t>https://public.flourish.studio/country-flags/svg/mp.svg</t>
  </si>
  <si>
    <t>https://public.flourish.studio/country-flags/svg/no.svg</t>
  </si>
  <si>
    <t>Oman</t>
  </si>
  <si>
    <t>https://public.flourish.studio/country-flags/svg/om.svg</t>
  </si>
  <si>
    <t>https://public.flourish.studio/country-flags/svg/pk.svg</t>
  </si>
  <si>
    <t>Palau</t>
  </si>
  <si>
    <t>https://public.flourish.studio/country-flags/svg/pw.svg</t>
  </si>
  <si>
    <t>https://public.flourish.studio/country-flags/svg/pa.svg</t>
  </si>
  <si>
    <t>Papua New Guinea</t>
  </si>
  <si>
    <t>https://public.flourish.studio/country-flags/svg/pg.svg</t>
  </si>
  <si>
    <t>https://public.flourish.studio/country-flags/svg/py.svg</t>
  </si>
  <si>
    <t>https://public.flourish.studio/country-flags/svg/pe.svg</t>
  </si>
  <si>
    <t>https://public.flourish.studio/country-flags/svg/ph.svg</t>
  </si>
  <si>
    <t>https://public.flourish.studio/country-flags/svg/pl.svg</t>
  </si>
  <si>
    <t>https://public.flourish.studio/country-flags/svg/pt.svg</t>
  </si>
  <si>
    <t>https://public.flourish.studio/country-flags/svg/pr.svg</t>
  </si>
  <si>
    <t>https://public.flourish.studio/country-flags/svg/qa.svg</t>
  </si>
  <si>
    <t>https://public.flourish.studio/country-flags/svg/ro.svg</t>
  </si>
  <si>
    <t>https://public.flourish.studio/country-flags/svg/ru.svg</t>
  </si>
  <si>
    <t>Rwanda</t>
  </si>
  <si>
    <t>https://public.flourish.studio/country-flags/svg/rw.svg</t>
  </si>
  <si>
    <t>https://public.flourish.studio/country-flags/svg/ws.svg</t>
  </si>
  <si>
    <t>https://public.flourish.studio/country-flags/svg/sm.svg</t>
  </si>
  <si>
    <t>Sao Tome and Principe</t>
  </si>
  <si>
    <t>https://public.flourish.studio/country-flags/svg/st.svg</t>
  </si>
  <si>
    <t>https://public.flourish.studio/country-flags/svg/sa.svg</t>
  </si>
  <si>
    <t>https://public.flourish.studio/country-flags/svg/sn.svg</t>
  </si>
  <si>
    <t>https://public.flourish.studio/country-flags/svg/rs.svg</t>
  </si>
  <si>
    <t>Seychelles</t>
  </si>
  <si>
    <t>https://public.flourish.studio/country-flags/svg/sc.svg</t>
  </si>
  <si>
    <t>Sierra Leone</t>
  </si>
  <si>
    <t>https://public.flourish.studio/country-flags/svg/sl.svg</t>
  </si>
  <si>
    <t>https://public.flourish.studio/country-flags/svg/sg.svg</t>
  </si>
  <si>
    <t>Sint Maarten (Dutch part)</t>
  </si>
  <si>
    <t>https://public.flourish.studio/country-flags/svg/sx.svg</t>
  </si>
  <si>
    <t>https://public.flourish.studio/country-flags/svg/sk.svg</t>
  </si>
  <si>
    <t>https://public.flourish.studio/country-flags/svg/si.svg</t>
  </si>
  <si>
    <t>Solomon Islands</t>
  </si>
  <si>
    <t>https://public.flourish.studio/country-flags/svg/sb.svg</t>
  </si>
  <si>
    <t>Somalia</t>
  </si>
  <si>
    <t>https://public.flourish.studio/country-flags/svg/so.svg</t>
  </si>
  <si>
    <t>https://public.flourish.studio/country-flags/svg/za.svg</t>
  </si>
  <si>
    <t>South Sudan</t>
  </si>
  <si>
    <t>https://public.flourish.studio/country-flags/svg/ss.svg</t>
  </si>
  <si>
    <t>https://public.flourish.studio/country-flags/svg/es.svg</t>
  </si>
  <si>
    <t>https://public.flourish.studio/country-flags/svg/lk.svg</t>
  </si>
  <si>
    <t>https://public.flourish.studio/country-flags/svg/sd.svg</t>
  </si>
  <si>
    <t>https://public.flourish.studio/country-flags/svg/sr.svg</t>
  </si>
  <si>
    <t>https://public.flourish.studio/country-flags/svg/se.svg</t>
  </si>
  <si>
    <t>https://public.flourish.studio/country-flags/svg/ch.svg</t>
  </si>
  <si>
    <t>https://public.flourish.studio/country-flags/svg/sy.svg</t>
  </si>
  <si>
    <t>https://public.flourish.studio/country-flags/svg/tj.svg</t>
  </si>
  <si>
    <t>https://public.flourish.studio/country-flags/svg/tz.svg</t>
  </si>
  <si>
    <t>https://public.flourish.studio/country-flags/svg/th.svg</t>
  </si>
  <si>
    <t>Timor</t>
  </si>
  <si>
    <t>https://public.flourish.studio/country-flags/svg/tl.svg</t>
  </si>
  <si>
    <t>https://public.flourish.studio/country-flags/svg/tg.svg</t>
  </si>
  <si>
    <t>https://public.flourish.studio/country-flags/svg/to.svg</t>
  </si>
  <si>
    <t>https://public.flourish.studio/country-flags/svg/tt.svg</t>
  </si>
  <si>
    <t>https://public.flourish.studio/country-flags/svg/tn.svg</t>
  </si>
  <si>
    <t>https://public.flourish.studio/country-flags/svg/tr.svg</t>
  </si>
  <si>
    <t>https://public.flourish.studio/country-flags/svg/tm.svg</t>
  </si>
  <si>
    <t>Turks and Caicos Islands</t>
  </si>
  <si>
    <t>https://public.flourish.studio/country-flags/svg/tc.svg</t>
  </si>
  <si>
    <t>Tuvalu</t>
  </si>
  <si>
    <t>https://public.flourish.studio/country-flags/svg/tv.svg</t>
  </si>
  <si>
    <t>https://public.flourish.studio/country-flags/svg/ug.svg</t>
  </si>
  <si>
    <t>https://public.flourish.studio/country-flags/svg/ua.svg</t>
  </si>
  <si>
    <t>https://public.flourish.studio/country-flags/svg/ae.svg</t>
  </si>
  <si>
    <t>https://public.flourish.studio/country-flags/svg/uy.svg</t>
  </si>
  <si>
    <t>https://public.flourish.studio/country-flags/svg/us.svg</t>
  </si>
  <si>
    <t>https://public.flourish.studio/country-flags/svg/uz.svg</t>
  </si>
  <si>
    <t>Vanuatu</t>
  </si>
  <si>
    <t>https://public.flourish.studio/country-flags/svg/vu.svg</t>
  </si>
  <si>
    <t>https://public.flourish.studio/country-flags/svg/ve.svg</t>
  </si>
  <si>
    <t>https://public.flourish.studio/country-flags/svg/vn.svg</t>
  </si>
  <si>
    <t>https://public.flourish.studio/country-flags/svg/vi.svg</t>
  </si>
  <si>
    <t>Yemen</t>
  </si>
  <si>
    <t>https://public.flourish.studio/country-flags/svg/ye.svg</t>
  </si>
  <si>
    <t>https://public.flourish.studio/country-flags/svg/zm.svg</t>
  </si>
  <si>
    <t>https://public.flourish.studio/country-flags/svg/zw.svg</t>
  </si>
  <si>
    <t>Flag_URL</t>
  </si>
  <si>
    <t>Flag</t>
  </si>
  <si>
    <t>medals_cumsum</t>
  </si>
  <si>
    <t>GDP_deviation</t>
  </si>
  <si>
    <t>34.52</t>
  </si>
  <si>
    <t>69.18</t>
  </si>
  <si>
    <t>1960</t>
  </si>
  <si>
    <t>-73.03256174434016</t>
  </si>
  <si>
    <t>24.47</t>
  </si>
  <si>
    <t>54.37</t>
  </si>
  <si>
    <t>-100.0</t>
  </si>
  <si>
    <t>-34.58</t>
  </si>
  <si>
    <t>-58.67</t>
  </si>
  <si>
    <t>40.17</t>
  </si>
  <si>
    <t>44.5</t>
  </si>
  <si>
    <t>-35.27</t>
  </si>
  <si>
    <t>149.13</t>
  </si>
  <si>
    <t>682.8642569456102</t>
  </si>
  <si>
    <t>48.2</t>
  </si>
  <si>
    <t>16.37</t>
  </si>
  <si>
    <t>304.4726597825807</t>
  </si>
  <si>
    <t>40.38</t>
  </si>
  <si>
    <t>49.87</t>
  </si>
  <si>
    <t>-3.37</t>
  </si>
  <si>
    <t>29.35</t>
  </si>
  <si>
    <t>-69.145480296234</t>
  </si>
  <si>
    <t>50.83</t>
  </si>
  <si>
    <t>4.33</t>
  </si>
  <si>
    <t>450.7159921733428</t>
  </si>
  <si>
    <t>12.37</t>
  </si>
  <si>
    <t>-1.52</t>
  </si>
  <si>
    <t>-70.13130295493055</t>
  </si>
  <si>
    <t>42.68</t>
  </si>
  <si>
    <t>23.32</t>
  </si>
  <si>
    <t>26.23</t>
  </si>
  <si>
    <t>50.57</t>
  </si>
  <si>
    <t>25.08</t>
  </si>
  <si>
    <t>-77.35</t>
  </si>
  <si>
    <t>541.2171065118414</t>
  </si>
  <si>
    <t>53.9</t>
  </si>
  <si>
    <t>27.57</t>
  </si>
  <si>
    <t>32.28</t>
  </si>
  <si>
    <t>-64.78</t>
  </si>
  <si>
    <t>722.5565903089191</t>
  </si>
  <si>
    <t>-15.78</t>
  </si>
  <si>
    <t>-47.92</t>
  </si>
  <si>
    <t>13.1</t>
  </si>
  <si>
    <t>-59.62</t>
  </si>
  <si>
    <t>-24.63</t>
  </si>
  <si>
    <t>25.9</t>
  </si>
  <si>
    <t>-74.3599633067079</t>
  </si>
  <si>
    <t>45.42</t>
  </si>
  <si>
    <t>-75.7</t>
  </si>
  <si>
    <t>876.8508077457032</t>
  </si>
  <si>
    <t>46.92</t>
  </si>
  <si>
    <t>7.47</t>
  </si>
  <si>
    <t>672.8157838806505</t>
  </si>
  <si>
    <t>-33.45</t>
  </si>
  <si>
    <t>-70.67</t>
  </si>
  <si>
    <t>118.264595662291</t>
  </si>
  <si>
    <t>39.92</t>
  </si>
  <si>
    <t>116.38</t>
  </si>
  <si>
    <t>-61.293489295387694</t>
  </si>
  <si>
    <t>6.82</t>
  </si>
  <si>
    <t>-5.27</t>
  </si>
  <si>
    <t>-36.31931527507485</t>
  </si>
  <si>
    <t>3.87</t>
  </si>
  <si>
    <t>11.52</t>
  </si>
  <si>
    <t>-48.10594934352583</t>
  </si>
  <si>
    <t>4.6</t>
  </si>
  <si>
    <t>-74.08</t>
  </si>
  <si>
    <t>11.103943148538601</t>
  </si>
  <si>
    <t>9.93</t>
  </si>
  <si>
    <t>-84.08</t>
  </si>
  <si>
    <t>62.99367002142202</t>
  </si>
  <si>
    <t>23.12</t>
  </si>
  <si>
    <t>-82.35</t>
  </si>
  <si>
    <t>35.17</t>
  </si>
  <si>
    <t>33.37</t>
  </si>
  <si>
    <t>49.81</t>
  </si>
  <si>
    <t>15.47</t>
  </si>
  <si>
    <t>52.52</t>
  </si>
  <si>
    <t>13.4</t>
  </si>
  <si>
    <t>11.58</t>
  </si>
  <si>
    <t>43.15</t>
  </si>
  <si>
    <t>55.67</t>
  </si>
  <si>
    <t>12.58</t>
  </si>
  <si>
    <t>18.47</t>
  </si>
  <si>
    <t>-69.9</t>
  </si>
  <si>
    <t>-11.84670015129183</t>
  </si>
  <si>
    <t>36.75</t>
  </si>
  <si>
    <t>3.05</t>
  </si>
  <si>
    <t>3.3513991702801373</t>
  </si>
  <si>
    <t>-0.22</t>
  </si>
  <si>
    <t>-78.5</t>
  </si>
  <si>
    <t>93.75306648619099</t>
  </si>
  <si>
    <t>30.05</t>
  </si>
  <si>
    <t>31.25</t>
  </si>
  <si>
    <t>15.33</t>
  </si>
  <si>
    <t>38.93</t>
  </si>
  <si>
    <t>40.4</t>
  </si>
  <si>
    <t>-3.68</t>
  </si>
  <si>
    <t>71.39045775470586</t>
  </si>
  <si>
    <t>59.43</t>
  </si>
  <si>
    <t>24.72</t>
  </si>
  <si>
    <t>9.03</t>
  </si>
  <si>
    <t>38.7</t>
  </si>
  <si>
    <t>60.17</t>
  </si>
  <si>
    <t>24.93</t>
  </si>
  <si>
    <t>409.9254177779771</t>
  </si>
  <si>
    <t>-18.13</t>
  </si>
  <si>
    <t>178.42</t>
  </si>
  <si>
    <t>20.862722712916387</t>
  </si>
  <si>
    <t>48.87</t>
  </si>
  <si>
    <t>2.33</t>
  </si>
  <si>
    <t>476.7408456062138</t>
  </si>
  <si>
    <t>0.38</t>
  </si>
  <si>
    <t>9.45</t>
  </si>
  <si>
    <t>19.15915197815128</t>
  </si>
  <si>
    <t>54.08</t>
  </si>
  <si>
    <t>-1.65</t>
  </si>
  <si>
    <t>504.28767086303736</t>
  </si>
  <si>
    <t>41.68</t>
  </si>
  <si>
    <t>44.83</t>
  </si>
  <si>
    <t>5.55</t>
  </si>
  <si>
    <t>-23.430116390976405</t>
  </si>
  <si>
    <t>37.98</t>
  </si>
  <si>
    <t>23.73</t>
  </si>
  <si>
    <t>124.97510779517285</t>
  </si>
  <si>
    <t>12.05</t>
  </si>
  <si>
    <t>-61.75</t>
  </si>
  <si>
    <t>14.62</t>
  </si>
  <si>
    <t>-90.52</t>
  </si>
  <si>
    <t>9.287954040413364</t>
  </si>
  <si>
    <t>6.8</t>
  </si>
  <si>
    <t>-58.15</t>
  </si>
  <si>
    <t>28.67147587785493</t>
  </si>
  <si>
    <t>22.4</t>
  </si>
  <si>
    <t>114.11</t>
  </si>
  <si>
    <t>83.35436695037859</t>
  </si>
  <si>
    <t>45.8</t>
  </si>
  <si>
    <t>16.0</t>
  </si>
  <si>
    <t>47.5</t>
  </si>
  <si>
    <t>19.08</t>
  </si>
  <si>
    <t>-6.17</t>
  </si>
  <si>
    <t>106.82</t>
  </si>
  <si>
    <t>28.6</t>
  </si>
  <si>
    <t>77.2</t>
  </si>
  <si>
    <t>-64.09530106220951</t>
  </si>
  <si>
    <t>53.32</t>
  </si>
  <si>
    <t>-6.23</t>
  </si>
  <si>
    <t>196.44292676708264</t>
  </si>
  <si>
    <t>35.7</t>
  </si>
  <si>
    <t>51.42</t>
  </si>
  <si>
    <t>-15.115480545917267</t>
  </si>
  <si>
    <t>33.33</t>
  </si>
  <si>
    <t>44.4</t>
  </si>
  <si>
    <t>2.7676883855255974</t>
  </si>
  <si>
    <t>64.15</t>
  </si>
  <si>
    <t>-21.95</t>
  </si>
  <si>
    <t>511.80673052739405</t>
  </si>
  <si>
    <t>31.77</t>
  </si>
  <si>
    <t>35.23</t>
  </si>
  <si>
    <t>431.4665076272152</t>
  </si>
  <si>
    <t>41.9</t>
  </si>
  <si>
    <t>12.48</t>
  </si>
  <si>
    <t>247.84406609420856</t>
  </si>
  <si>
    <t>18.0</t>
  </si>
  <si>
    <t>-76.8</t>
  </si>
  <si>
    <t>84.04184854131171</t>
  </si>
  <si>
    <t>31.95</t>
  </si>
  <si>
    <t>35.93</t>
  </si>
  <si>
    <t>35.68</t>
  </si>
  <si>
    <t>139.75</t>
  </si>
  <si>
    <t>105.5180816366881</t>
  </si>
  <si>
    <t>51.17</t>
  </si>
  <si>
    <t>71.42</t>
  </si>
  <si>
    <t>-1.28</t>
  </si>
  <si>
    <t>36.82</t>
  </si>
  <si>
    <t>-55.862817105375065</t>
  </si>
  <si>
    <t>42.87</t>
  </si>
  <si>
    <t>74.6</t>
  </si>
  <si>
    <t>37.55</t>
  </si>
  <si>
    <t>126.98</t>
  </si>
  <si>
    <t>-31.567477108813797</t>
  </si>
  <si>
    <t>29.37</t>
  </si>
  <si>
    <t>47.97</t>
  </si>
  <si>
    <t>33.87</t>
  </si>
  <si>
    <t>35.5</t>
  </si>
  <si>
    <t>6.92</t>
  </si>
  <si>
    <t>79.83</t>
  </si>
  <si>
    <t>-37.694278456941106</t>
  </si>
  <si>
    <t>54.68</t>
  </si>
  <si>
    <t>25.32</t>
  </si>
  <si>
    <t>56.95</t>
  </si>
  <si>
    <t>24.1</t>
  </si>
  <si>
    <t>34.02</t>
  </si>
  <si>
    <t>-6.82</t>
  </si>
  <si>
    <t>-25.37149522323411</t>
  </si>
  <si>
    <t>47.0</t>
  </si>
  <si>
    <t>28.85</t>
  </si>
  <si>
    <t>19.43</t>
  </si>
  <si>
    <t>-99.13</t>
  </si>
  <si>
    <t>55.46163900629304</t>
  </si>
  <si>
    <t>41.6</t>
  </si>
  <si>
    <t>21.74</t>
  </si>
  <si>
    <t>42.43</t>
  </si>
  <si>
    <t>19.27</t>
  </si>
  <si>
    <t>47.92</t>
  </si>
  <si>
    <t>106.92</t>
  </si>
  <si>
    <t>-25.95</t>
  </si>
  <si>
    <t>32.58</t>
  </si>
  <si>
    <t>-20.15</t>
  </si>
  <si>
    <t>57.48</t>
  </si>
  <si>
    <t>3.17</t>
  </si>
  <si>
    <t>101.7</t>
  </si>
  <si>
    <t>5.76407041393225</t>
  </si>
  <si>
    <t>-22.57</t>
  </si>
  <si>
    <t>17.08</t>
  </si>
  <si>
    <t>13.52</t>
  </si>
  <si>
    <t>2.12</t>
  </si>
  <si>
    <t>-44.42640950777682</t>
  </si>
  <si>
    <t>9.08</t>
  </si>
  <si>
    <t>7.53</t>
  </si>
  <si>
    <t>-59.615861262167236</t>
  </si>
  <si>
    <t>52.35</t>
  </si>
  <si>
    <t>4.92</t>
  </si>
  <si>
    <t>362.1173426147847</t>
  </si>
  <si>
    <t>59.92</t>
  </si>
  <si>
    <t>10.75</t>
  </si>
  <si>
    <t>523.3858229834879</t>
  </si>
  <si>
    <t>-41.3</t>
  </si>
  <si>
    <t>174.78</t>
  </si>
  <si>
    <t>900.0695256281613</t>
  </si>
  <si>
    <t>33.68</t>
  </si>
  <si>
    <t>73.05</t>
  </si>
  <si>
    <t>-64.72224968287179</t>
  </si>
  <si>
    <t>8.97</t>
  </si>
  <si>
    <t>-79.53</t>
  </si>
  <si>
    <t>106.08017350348877</t>
  </si>
  <si>
    <t>-12.05</t>
  </si>
  <si>
    <t>-77.05</t>
  </si>
  <si>
    <t>14.6</t>
  </si>
  <si>
    <t>120.97</t>
  </si>
  <si>
    <t>14.078706258991378</t>
  </si>
  <si>
    <t>52.25</t>
  </si>
  <si>
    <t>21.0</t>
  </si>
  <si>
    <t>-66.12</t>
  </si>
  <si>
    <t>210.23579642165294</t>
  </si>
  <si>
    <t>39.02</t>
  </si>
  <si>
    <t>125.75</t>
  </si>
  <si>
    <t>38.72</t>
  </si>
  <si>
    <t>-9.13</t>
  </si>
  <si>
    <t>55.87239844741659</t>
  </si>
  <si>
    <t>-25.27</t>
  </si>
  <si>
    <t>-57.67</t>
  </si>
  <si>
    <t>25.28</t>
  </si>
  <si>
    <t>51.53</t>
  </si>
  <si>
    <t>44.43</t>
  </si>
  <si>
    <t>26.1</t>
  </si>
  <si>
    <t>55.75</t>
  </si>
  <si>
    <t>37.6</t>
  </si>
  <si>
    <t>24.65</t>
  </si>
  <si>
    <t>46.7</t>
  </si>
  <si>
    <t>15.6</t>
  </si>
  <si>
    <t>32.53</t>
  </si>
  <si>
    <t>-56.62380301735137</t>
  </si>
  <si>
    <t>14.73</t>
  </si>
  <si>
    <t>-17.63</t>
  </si>
  <si>
    <t>32.584500027505754</t>
  </si>
  <si>
    <t>1.28</t>
  </si>
  <si>
    <t>103.85</t>
  </si>
  <si>
    <t>85.08388038668835</t>
  </si>
  <si>
    <t>43.93</t>
  </si>
  <si>
    <t>12.42</t>
  </si>
  <si>
    <t>20.5</t>
  </si>
  <si>
    <t>5.83</t>
  </si>
  <si>
    <t>-55.17</t>
  </si>
  <si>
    <t>60.533437158271376</t>
  </si>
  <si>
    <t>48.15</t>
  </si>
  <si>
    <t>17.12</t>
  </si>
  <si>
    <t>46.05</t>
  </si>
  <si>
    <t>14.52</t>
  </si>
  <si>
    <t>59.33</t>
  </si>
  <si>
    <t>18.05</t>
  </si>
  <si>
    <t>814.0478510897051</t>
  </si>
  <si>
    <t>33.5</t>
  </si>
  <si>
    <t>36.3</t>
  </si>
  <si>
    <t>-19.568977644414876</t>
  </si>
  <si>
    <t>6.12</t>
  </si>
  <si>
    <t>1.22</t>
  </si>
  <si>
    <t>-68.28504736166988</t>
  </si>
  <si>
    <t>13.75</t>
  </si>
  <si>
    <t>100.52</t>
  </si>
  <si>
    <t>-55.11912632776188</t>
  </si>
  <si>
    <t>38.55</t>
  </si>
  <si>
    <t>68.77</t>
  </si>
  <si>
    <t>37.95</t>
  </si>
  <si>
    <t>58.38</t>
  </si>
  <si>
    <t>-21.13</t>
  </si>
  <si>
    <t>-175.2</t>
  </si>
  <si>
    <t>10.65</t>
  </si>
  <si>
    <t>-61.52</t>
  </si>
  <si>
    <t>173.43175049698135</t>
  </si>
  <si>
    <t>36.8</t>
  </si>
  <si>
    <t>10.18</t>
  </si>
  <si>
    <t>39.93</t>
  </si>
  <si>
    <t>32.87</t>
  </si>
  <si>
    <t>18.921343880658707</t>
  </si>
  <si>
    <t>-6.8</t>
  </si>
  <si>
    <t>39.28</t>
  </si>
  <si>
    <t>0.32</t>
  </si>
  <si>
    <t>32.55</t>
  </si>
  <si>
    <t>-75.99002972042985</t>
  </si>
  <si>
    <t>50.43</t>
  </si>
  <si>
    <t>30.52</t>
  </si>
  <si>
    <t>-34.85</t>
  </si>
  <si>
    <t>-56.17</t>
  </si>
  <si>
    <t>106.58605618360937</t>
  </si>
  <si>
    <t>38.88</t>
  </si>
  <si>
    <t>-90.0</t>
  </si>
  <si>
    <t>1200.213611148947</t>
  </si>
  <si>
    <t>41.32</t>
  </si>
  <si>
    <t>69.25</t>
  </si>
  <si>
    <t>10.48</t>
  </si>
  <si>
    <t>-66.87</t>
  </si>
  <si>
    <t>306.2454110547981</t>
  </si>
  <si>
    <t>18.35</t>
  </si>
  <si>
    <t>-64.93</t>
  </si>
  <si>
    <t>21.03</t>
  </si>
  <si>
    <t>105.85</t>
  </si>
  <si>
    <t>-13.82</t>
  </si>
  <si>
    <t>-171.77</t>
  </si>
  <si>
    <t>42.67</t>
  </si>
  <si>
    <t>21.17</t>
  </si>
  <si>
    <t>-25.7</t>
  </si>
  <si>
    <t>28.22</t>
  </si>
  <si>
    <t>128.9702838330483</t>
  </si>
  <si>
    <t>-15.42</t>
  </si>
  <si>
    <t>28.28</t>
  </si>
  <si>
    <t>-1.1712784656698736</t>
  </si>
  <si>
    <t>-17.82</t>
  </si>
  <si>
    <t>31.03</t>
  </si>
  <si>
    <t>19.613149255182595</t>
  </si>
  <si>
    <t>1961</t>
  </si>
  <si>
    <t>-74.37939520614908</t>
  </si>
  <si>
    <t>670.4235675998477</t>
  </si>
  <si>
    <t>323.3800838947992</t>
  </si>
  <si>
    <t>-70.41977258826532</t>
  </si>
  <si>
    <t>454.0189076338489</t>
  </si>
  <si>
    <t>-70.38694670127768</t>
  </si>
  <si>
    <t>548.8446886693862</t>
  </si>
  <si>
    <t>704.8661295216262</t>
  </si>
  <si>
    <t>-74.25629812994543</t>
  </si>
  <si>
    <t>819.3012747964033</t>
  </si>
  <si>
    <t>708.879094205865</t>
  </si>
  <si>
    <t>138.352868653108</t>
  </si>
  <si>
    <t>-68.89336884334018</t>
  </si>
  <si>
    <t>-34.08151569295081</t>
  </si>
  <si>
    <t>-48.49208008052359</t>
  </si>
  <si>
    <t>15.128592137390978</t>
  </si>
  <si>
    <t>44.10564387572782</t>
  </si>
  <si>
    <t>-21.25480035253153</t>
  </si>
  <si>
    <t>-13.864872544439683</t>
  </si>
  <si>
    <t>51.454539325085136</t>
  </si>
  <si>
    <t>84.66613048482719</t>
  </si>
  <si>
    <t>444.6758395499926</t>
  </si>
  <si>
    <t>15.801522820637558</t>
  </si>
  <si>
    <t>486.93916904657567</t>
  </si>
  <si>
    <t>32.452453995116585</t>
  </si>
  <si>
    <t>504.1563467715915</t>
  </si>
  <si>
    <t>-24.397879031597803</t>
  </si>
  <si>
    <t>142.4109689319547</t>
  </si>
  <si>
    <t>3.9062420234924717</t>
  </si>
  <si>
    <t>29.559672704331042</t>
  </si>
  <si>
    <t>79.20882677313247</t>
  </si>
  <si>
    <t>-64.72448119591024</t>
  </si>
  <si>
    <t>203.34402165275645</t>
  </si>
  <si>
    <t>-17.373139216243413</t>
  </si>
  <si>
    <t>3.5041249078939183</t>
  </si>
  <si>
    <t>481.89218892222635</t>
  </si>
  <si>
    <t>489.38059439128114</t>
  </si>
  <si>
    <t>264.0965319951262</t>
  </si>
  <si>
    <t>84.4855881063952</t>
  </si>
  <si>
    <t>133.43719207670932</t>
  </si>
  <si>
    <t>-59.56671370297772</t>
  </si>
  <si>
    <t>-61.499337799374885</t>
  </si>
  <si>
    <t>-40.87237106351828</t>
  </si>
  <si>
    <t>-31.40620590345837</t>
  </si>
  <si>
    <t>55.18848396992887</t>
  </si>
  <si>
    <t>-3.35648547252228</t>
  </si>
  <si>
    <t>-44.66786424646384</t>
  </si>
  <si>
    <t>-60.026276120804646</t>
  </si>
  <si>
    <t>375.72506393246044</t>
  </si>
  <si>
    <t>540.2360998068783</t>
  </si>
  <si>
    <t>861.5071589907581</t>
  </si>
  <si>
    <t>-64.08847963552479</t>
  </si>
  <si>
    <t>111.73928077788105</t>
  </si>
  <si>
    <t>14.266912603965512</t>
  </si>
  <si>
    <t>218.91169855664344</t>
  </si>
  <si>
    <t>57.043146584730394</t>
  </si>
  <si>
    <t>-56.444151203278736</t>
  </si>
  <si>
    <t>29.05087145602266</t>
  </si>
  <si>
    <t>84.29683925621626</t>
  </si>
  <si>
    <t>58.97987391700098</t>
  </si>
  <si>
    <t>839.197865546785</t>
  </si>
  <si>
    <t>-18.37432876936635</t>
  </si>
  <si>
    <t>-69.10673710875982</t>
  </si>
  <si>
    <t>-54.56486917323649</t>
  </si>
  <si>
    <t>177.4731194706248</t>
  </si>
  <si>
    <t>16.014891086057194</t>
  </si>
  <si>
    <t>-76.88647232482988</t>
  </si>
  <si>
    <t>156.33735148645982</t>
  </si>
  <si>
    <t>1158.2819000101135</t>
  </si>
  <si>
    <t>291.5964188190194</t>
  </si>
  <si>
    <t>122.82212087208211</t>
  </si>
  <si>
    <t>-11.259317764795961</t>
  </si>
  <si>
    <t>14.615687653209145</t>
  </si>
  <si>
    <t>1962</t>
  </si>
  <si>
    <t>-76.03832804383195</t>
  </si>
  <si>
    <t>629.1267477733799</t>
  </si>
  <si>
    <t>327.66571950907763</t>
  </si>
  <si>
    <t>-70.93148442265685</t>
  </si>
  <si>
    <t>465.53477181930845</t>
  </si>
  <si>
    <t>-69.69703569513645</t>
  </si>
  <si>
    <t>560.6620197804895</t>
  </si>
  <si>
    <t>694.2891288518844</t>
  </si>
  <si>
    <t>-73.87607708798414</t>
  </si>
  <si>
    <t>791.8656174412348</t>
  </si>
  <si>
    <t>737.9272845062675</t>
  </si>
  <si>
    <t>160.88147487110012</t>
  </si>
  <si>
    <t>-72.12268813106029</t>
  </si>
  <si>
    <t>-36.551694224676616</t>
  </si>
  <si>
    <t>-48.53842725082204</t>
  </si>
  <si>
    <t>16.71830659666497</t>
  </si>
  <si>
    <t>30.187164368909713</t>
  </si>
  <si>
    <t>-7.990324780614133</t>
  </si>
  <si>
    <t>-33.1943081950511</t>
  </si>
  <si>
    <t>22.045306678799133</t>
  </si>
  <si>
    <t>104.51355813483474</t>
  </si>
  <si>
    <t>454.99084988551976</t>
  </si>
  <si>
    <t>12.975646760361126</t>
  </si>
  <si>
    <t>523.4123328592931</t>
  </si>
  <si>
    <t>36.68571133257597</t>
  </si>
  <si>
    <t>499.8398660751776</t>
  </si>
  <si>
    <t>-24.942372274460993</t>
  </si>
  <si>
    <t>142.5888317846276</t>
  </si>
  <si>
    <t>2.6794008451512656</t>
  </si>
  <si>
    <t>26.715768743430406</t>
  </si>
  <si>
    <t>91.77986568757825</t>
  </si>
  <si>
    <t>-64.5076334011017</t>
  </si>
  <si>
    <t>213.33375169459376</t>
  </si>
  <si>
    <t>-18.373060734057905</t>
  </si>
  <si>
    <t>2.6951263066483486</t>
  </si>
  <si>
    <t>514.1696928643872</t>
  </si>
  <si>
    <t>330.3429793289547</t>
  </si>
  <si>
    <t>289.3073875523374</t>
  </si>
  <si>
    <t>81.58976663747364</t>
  </si>
  <si>
    <t>151.46585479972643</t>
  </si>
  <si>
    <t>-59.192427415090364</t>
  </si>
  <si>
    <t>-58.26462518676293</t>
  </si>
  <si>
    <t>-45.082757086839806</t>
  </si>
  <si>
    <t>-24.824431313232925</t>
  </si>
  <si>
    <t>54.475139651142065</t>
  </si>
  <si>
    <t>-5.474250941082129</t>
  </si>
  <si>
    <t>-43.671396917477324</t>
  </si>
  <si>
    <t>-58.77963405079214</t>
  </si>
  <si>
    <t>387.75663925477556</t>
  </si>
  <si>
    <t>555.4568920249577</t>
  </si>
  <si>
    <t>862.6459196395695</t>
  </si>
  <si>
    <t>-64.81821126566895</t>
  </si>
  <si>
    <t>114.30658928213819</t>
  </si>
  <si>
    <t>-35.47056874675271</t>
  </si>
  <si>
    <t>236.02952400024728</t>
  </si>
  <si>
    <t>60.34073678955105</t>
  </si>
  <si>
    <t>-55.84683548158764</t>
  </si>
  <si>
    <t>23.208990829582675</t>
  </si>
  <si>
    <t>85.59189658847923</t>
  </si>
  <si>
    <t>58.39077956391374</t>
  </si>
  <si>
    <t>870.5322385803527</t>
  </si>
  <si>
    <t>-10.805182388590557</t>
  </si>
  <si>
    <t>-69.54371244553998</t>
  </si>
  <si>
    <t>-53.94012327506731</t>
  </si>
  <si>
    <t>176.2020057346254</t>
  </si>
  <si>
    <t>20.814789316653016</t>
  </si>
  <si>
    <t>-78.12195169219439</t>
  </si>
  <si>
    <t>167.45078641150317</t>
  </si>
  <si>
    <t>1175.2720255667948</t>
  </si>
  <si>
    <t>295.84131680437207</t>
  </si>
  <si>
    <t>120.43165653524892</t>
  </si>
  <si>
    <t>-18.00744375425091</t>
  </si>
  <si>
    <t>8.493890233694758</t>
  </si>
  <si>
    <t>1963</t>
  </si>
  <si>
    <t>-69.72454074527471</t>
  </si>
  <si>
    <t>626.1053237571649</t>
  </si>
  <si>
    <t>330.76641002516965</t>
  </si>
  <si>
    <t>-70.85774801072225</t>
  </si>
  <si>
    <t>466.6110151815218</t>
  </si>
  <si>
    <t>-70.9020427572544</t>
  </si>
  <si>
    <t>561.623246492986</t>
  </si>
  <si>
    <t>645.7278964709078</t>
  </si>
  <si>
    <t>-74.3902540466613</t>
  </si>
  <si>
    <t>776.4822970049403</t>
  </si>
  <si>
    <t>746.8343466594204</t>
  </si>
  <si>
    <t>138.4349293536918</t>
  </si>
  <si>
    <t>-72.57047820996542</t>
  </si>
  <si>
    <t>-32.41359924969275</t>
  </si>
  <si>
    <t>-51.14658580391499</t>
  </si>
  <si>
    <t>3.7198402339095327</t>
  </si>
  <si>
    <t>26.08499600376816</t>
  </si>
  <si>
    <t>-4.485761561171469</t>
  </si>
  <si>
    <t>-16.64466948424695</t>
  </si>
  <si>
    <t>33.762752069341026</t>
  </si>
  <si>
    <t>124.97670886567323</t>
  </si>
  <si>
    <t>461.92315450686914</t>
  </si>
  <si>
    <t>8.260051753455027</t>
  </si>
  <si>
    <t>549.2354823794943</t>
  </si>
  <si>
    <t>7.064093597086943</t>
  </si>
  <si>
    <t>495.5650144980379</t>
  </si>
  <si>
    <t>-23.322102523968734</t>
  </si>
  <si>
    <t>156.6253052628952</t>
  </si>
  <si>
    <t>3.391320863796083</t>
  </si>
  <si>
    <t>4.520836900365937</t>
  </si>
  <si>
    <t>108.82389129694879</t>
  </si>
  <si>
    <t>-62.600469011353745</t>
  </si>
  <si>
    <t>214.54437758256043</t>
  </si>
  <si>
    <t>-21.782860081976477</t>
  </si>
  <si>
    <t>-5.607895139985962</t>
  </si>
  <si>
    <t>576.1260847533878</t>
  </si>
  <si>
    <t>364.286459463375</t>
  </si>
  <si>
    <t>315.63975408444</t>
  </si>
  <si>
    <t>79.09473391612002</t>
  </si>
  <si>
    <t>167.49966553653832</t>
  </si>
  <si>
    <t>-60.673647537205156</t>
  </si>
  <si>
    <t>-45.99732151955242</t>
  </si>
  <si>
    <t>-56.45826415889545</t>
  </si>
  <si>
    <t>-23.189218284372277</t>
  </si>
  <si>
    <t>56.57823776227653</t>
  </si>
  <si>
    <t>7.997974503139786</t>
  </si>
  <si>
    <t>-43.38762270303319</t>
  </si>
  <si>
    <t>-60.12734566330864</t>
  </si>
  <si>
    <t>390.20995987131647</t>
  </si>
  <si>
    <t>555.407217062974</t>
  </si>
  <si>
    <t>867.9214187628108</t>
  </si>
  <si>
    <t>-65.34674329634711</t>
  </si>
  <si>
    <t>116.33185083414841</t>
  </si>
  <si>
    <t>-34.54343831211368</t>
  </si>
  <si>
    <t>243.93025067776506</t>
  </si>
  <si>
    <t>59.649340188505676</t>
  </si>
  <si>
    <t>-58.93138750694056</t>
  </si>
  <si>
    <t>16.270018418019017</t>
  </si>
  <si>
    <t>88.69562022696377</t>
  </si>
  <si>
    <t>55.31583748611022</t>
  </si>
  <si>
    <t>880.7668952571348</t>
  </si>
  <si>
    <t>-12.170900084499687</t>
  </si>
  <si>
    <t>-69.55105298802377</t>
  </si>
  <si>
    <t>-55.11465684742019</t>
  </si>
  <si>
    <t>178.89448908193415</t>
  </si>
  <si>
    <t>28.152084175268556</t>
  </si>
  <si>
    <t>-77.07746866961179</t>
  </si>
  <si>
    <t>118.59826536504347</t>
  </si>
  <si>
    <t>1145.6125672306216</t>
  </si>
  <si>
    <t>291.4806610800293</t>
  </si>
  <si>
    <t>122.06432928118429</t>
  </si>
  <si>
    <t>-22.6872111570079</t>
  </si>
  <si>
    <t>2.442675042232495</t>
  </si>
  <si>
    <t>1964</t>
  </si>
  <si>
    <t>-71.04744903514705</t>
  </si>
  <si>
    <t>621.6569766748718</t>
  </si>
  <si>
    <t>329.80537621674637</t>
  </si>
  <si>
    <t>-70.89508500831764</t>
  </si>
  <si>
    <t>476.2238201325575</t>
  </si>
  <si>
    <t>-72.63203491417303</t>
  </si>
  <si>
    <t>550.5740793580524</t>
  </si>
  <si>
    <t>644.7993794166293</t>
  </si>
  <si>
    <t>-74.94119638745448</t>
  </si>
  <si>
    <t>765.1263302047179</t>
  </si>
  <si>
    <t>746.903592595919</t>
  </si>
  <si>
    <t>128.82706722695087</t>
  </si>
  <si>
    <t>-71.05083490240993</t>
  </si>
  <si>
    <t>-27.83362515906026</t>
  </si>
  <si>
    <t>-52.67234739951883</t>
  </si>
  <si>
    <t>14.008922475561755</t>
  </si>
  <si>
    <t>18.471495528032346</t>
  </si>
  <si>
    <t>-7.4574759710722995</t>
  </si>
  <si>
    <t>-19.118402824417352</t>
  </si>
  <si>
    <t>46.59450901348067</t>
  </si>
  <si>
    <t>128.6273010584412</t>
  </si>
  <si>
    <t>478.1368351360824</t>
  </si>
  <si>
    <t>4.156048740592494</t>
  </si>
  <si>
    <t>553.1337950087866</t>
  </si>
  <si>
    <t>35.27555475368609</t>
  </si>
  <si>
    <t>491.9477877013538</t>
  </si>
  <si>
    <t>-22.853014415369614</t>
  </si>
  <si>
    <t>165.3538032588575</t>
  </si>
  <si>
    <t>-5.219417710311237</t>
  </si>
  <si>
    <t>3.698956660104222</t>
  </si>
  <si>
    <t>113.1708170034121</t>
  </si>
  <si>
    <t>-60.8966189810447</t>
  </si>
  <si>
    <t>226.78359300921733</t>
  </si>
  <si>
    <t>-23.939877806752826</t>
  </si>
  <si>
    <t>-0.9227521537215541</t>
  </si>
  <si>
    <t>678.0452100708092</t>
  </si>
  <si>
    <t>365.85809083185035</t>
  </si>
  <si>
    <t>313.9358163556464</t>
  </si>
  <si>
    <t>76.23439103269746</t>
  </si>
  <si>
    <t>185.6385340307478</t>
  </si>
  <si>
    <t>-62.62341128511149</t>
  </si>
  <si>
    <t>-58.147294763589365</t>
  </si>
  <si>
    <t>-58.84139755247896</t>
  </si>
  <si>
    <t>-27.623701388761944</t>
  </si>
  <si>
    <t>64.48543163051764</t>
  </si>
  <si>
    <t>2.483430312731735</t>
  </si>
  <si>
    <t>-49.87562104038323</t>
  </si>
  <si>
    <t>-61.51623269015102</t>
  </si>
  <si>
    <t>422.08380259916976</t>
  </si>
  <si>
    <t>556.1404451382205</t>
  </si>
  <si>
    <t>852.630683746486</t>
  </si>
  <si>
    <t>-65.13911066142838</t>
  </si>
  <si>
    <t>106.6834953277416</t>
  </si>
  <si>
    <t>-36.8400320783105</t>
  </si>
  <si>
    <t>240.76383893763244</t>
  </si>
  <si>
    <t>58.722685549102614</t>
  </si>
  <si>
    <t>-62.35931363860715</t>
  </si>
  <si>
    <t>9.851077476749976</t>
  </si>
  <si>
    <t>64.39401321441997</t>
  </si>
  <si>
    <t>46.65884049147531</t>
  </si>
  <si>
    <t>895.8004913481554</t>
  </si>
  <si>
    <t>-12.830847317256563</t>
  </si>
  <si>
    <t>-68.27442374685158</t>
  </si>
  <si>
    <t>-56.12593200765238</t>
  </si>
  <si>
    <t>163.89110860129503</t>
  </si>
  <si>
    <t>23.62817136939255</t>
  </si>
  <si>
    <t>-76.71200496593865</t>
  </si>
  <si>
    <t>151.5530082953748</t>
  </si>
  <si>
    <t>1110.0886445483166</t>
  </si>
  <si>
    <t>195.99251612062272</t>
  </si>
  <si>
    <t>117.6063031177797</t>
  </si>
  <si>
    <t>-19.7752610734153</t>
  </si>
  <si>
    <t>-4.389880230906614</t>
  </si>
  <si>
    <t>1965</t>
  </si>
  <si>
    <t>-70.60941477044693</t>
  </si>
  <si>
    <t>537.022223626595</t>
  </si>
  <si>
    <t>283.8677415011173</t>
  </si>
  <si>
    <t>-85.75992074444213</t>
  </si>
  <si>
    <t>412.6288896001076</t>
  </si>
  <si>
    <t>-77.10248875930202</t>
  </si>
  <si>
    <t>479.16265076590696</t>
  </si>
  <si>
    <t>537.3601427460148</t>
  </si>
  <si>
    <t>-77.60517835843918</t>
  </si>
  <si>
    <t>673.6839765920244</t>
  </si>
  <si>
    <t>631.8266893038694</t>
  </si>
  <si>
    <t>89.65920031446295</t>
  </si>
  <si>
    <t>-72.4945007672113</t>
  </si>
  <si>
    <t>-42.82743625813279</t>
  </si>
  <si>
    <t>-60.044555028580795</t>
  </si>
  <si>
    <t>-11.970673031096325</t>
  </si>
  <si>
    <t>3.3250543826496157</t>
  </si>
  <si>
    <t>-35.89031979003988</t>
  </si>
  <si>
    <t>-29.257609801424472</t>
  </si>
  <si>
    <t>24.89881634561973</t>
  </si>
  <si>
    <t>-55.15729503696944</t>
  </si>
  <si>
    <t>116.36877434861779</t>
  </si>
  <si>
    <t>425.61503757781776</t>
  </si>
  <si>
    <t>-12.417508230329354</t>
  </si>
  <si>
    <t>475.38410061239256</t>
  </si>
  <si>
    <t>15.515277161725926</t>
  </si>
  <si>
    <t>423.23564014190185</t>
  </si>
  <si>
    <t>-26.33363196644329</t>
  </si>
  <si>
    <t>151.143723728929</t>
  </si>
  <si>
    <t>-22.130588373657524</t>
  </si>
  <si>
    <t>-8.412747757203258</t>
  </si>
  <si>
    <t>89.01408199557024</t>
  </si>
  <si>
    <t>-66.74429029708115</t>
  </si>
  <si>
    <t>185.91029494925456</t>
  </si>
  <si>
    <t>-29.835702840432216</t>
  </si>
  <si>
    <t>660.6028761344771</t>
  </si>
  <si>
    <t>299.1662616348584</t>
  </si>
  <si>
    <t>264.29635977471025</t>
  </si>
  <si>
    <t>55.409282293250605</t>
  </si>
  <si>
    <t>53.17789901708061</t>
  </si>
  <si>
    <t>159.30963699491275</t>
  </si>
  <si>
    <t>-70.40554621079686</t>
  </si>
  <si>
    <t>-69.63754821211508</t>
  </si>
  <si>
    <t>1039.826324283566</t>
  </si>
  <si>
    <t>-57.02003927377216</t>
  </si>
  <si>
    <t>-38.70538154520802</t>
  </si>
  <si>
    <t>42.7135771950419</t>
  </si>
  <si>
    <t>-9.183538475880246</t>
  </si>
  <si>
    <t>-53.607335439629836</t>
  </si>
  <si>
    <t>-67.13806381640526</t>
  </si>
  <si>
    <t>377.0245023812201</t>
  </si>
  <si>
    <t>504.4758648024585</t>
  </si>
  <si>
    <t>500.79505984877636</t>
  </si>
  <si>
    <t>-68.05966141482341</t>
  </si>
  <si>
    <t>81.66085024819158</t>
  </si>
  <si>
    <t>-44.51703185523272</t>
  </si>
  <si>
    <t>210.22371522752218</t>
  </si>
  <si>
    <t>45.47557727030111</t>
  </si>
  <si>
    <t>-42.19628153921614</t>
  </si>
  <si>
    <t>-68.55118013397976</t>
  </si>
  <si>
    <t>-10.381615353823834</t>
  </si>
  <si>
    <t>44.25236591240067</t>
  </si>
  <si>
    <t>34.081279689858654</t>
  </si>
  <si>
    <t>795.3739576631517</t>
  </si>
  <si>
    <t>-30.821532998740103</t>
  </si>
  <si>
    <t>-71.26570396932046</t>
  </si>
  <si>
    <t>-60.38526686799598</t>
  </si>
  <si>
    <t>121.55206265972105</t>
  </si>
  <si>
    <t>-37.90666362657896</t>
  </si>
  <si>
    <t>6.517133337170631</t>
  </si>
  <si>
    <t>-72.02253108802141</t>
  </si>
  <si>
    <t>97.24143510144856</t>
  </si>
  <si>
    <t>968.9219563252685</t>
  </si>
  <si>
    <t>142.94150510300753</t>
  </si>
  <si>
    <t>90.22053703349945</t>
  </si>
  <si>
    <t>-17.329902701897574</t>
  </si>
  <si>
    <t>-17.645480061355904</t>
  </si>
  <si>
    <t>1966</t>
  </si>
  <si>
    <t>-63.73087575150896</t>
  </si>
  <si>
    <t>494.04820961634005</t>
  </si>
  <si>
    <t>276.8770068747639</t>
  </si>
  <si>
    <t>-86.86860008864905</t>
  </si>
  <si>
    <t>396.16719568534944</t>
  </si>
  <si>
    <t>-79.02422974978953</t>
  </si>
  <si>
    <t>469.4708722412444</t>
  </si>
  <si>
    <t>566.7968241030233</t>
  </si>
  <si>
    <t>-77.30835294222639</t>
  </si>
  <si>
    <t>672.2991697331902</t>
  </si>
  <si>
    <t>605.7981716876341</t>
  </si>
  <si>
    <t>98.15208964858681</t>
  </si>
  <si>
    <t>-73.55978307755008</t>
  </si>
  <si>
    <t>-44.43296435891562</t>
  </si>
  <si>
    <t>-62.99586205255282</t>
  </si>
  <si>
    <t>-26.85853336387462</t>
  </si>
  <si>
    <t>-0.8466520108163771</t>
  </si>
  <si>
    <t>530.3730935247519</t>
  </si>
  <si>
    <t>-37.45540327882507</t>
  </si>
  <si>
    <t>-38.917827086748154</t>
  </si>
  <si>
    <t>12.033829430890918</t>
  </si>
  <si>
    <t>-57.683487180097394</t>
  </si>
  <si>
    <t>125.48699565976611</t>
  </si>
  <si>
    <t>409.4937544064232</t>
  </si>
  <si>
    <t>-20.866904452383846</t>
  </si>
  <si>
    <t>459.8776762048685</t>
  </si>
  <si>
    <t>12.12253798076494</t>
  </si>
  <si>
    <t>403.54774703486765</t>
  </si>
  <si>
    <t>-32.42943029596289</t>
  </si>
  <si>
    <t>152.8016254309742</t>
  </si>
  <si>
    <t>-28.224645031934482</t>
  </si>
  <si>
    <t>-12.601802134121856</t>
  </si>
  <si>
    <t>73.85101604309891</t>
  </si>
  <si>
    <t>-77.25005875230919</t>
  </si>
  <si>
    <t>172.3377826432292</t>
  </si>
  <si>
    <t>-32.244409606225666</t>
  </si>
  <si>
    <t>715.0262764125097</t>
  </si>
  <si>
    <t>283.6974270950776</t>
  </si>
  <si>
    <t>255.45262481519052</t>
  </si>
  <si>
    <t>57.15606695680886</t>
  </si>
  <si>
    <t>42.20233997804596</t>
  </si>
  <si>
    <t>170.8297372953709</t>
  </si>
  <si>
    <t>-69.88978364276215</t>
  </si>
  <si>
    <t>-66.16909360804625</t>
  </si>
  <si>
    <t>971.7893722278578</t>
  </si>
  <si>
    <t>-60.71478505579238</t>
  </si>
  <si>
    <t>-47.14998051505695</t>
  </si>
  <si>
    <t>39.51827271185786</t>
  </si>
  <si>
    <t>-14.697858441145057</t>
  </si>
  <si>
    <t>-57.33879110058693</t>
  </si>
  <si>
    <t>-68.37160017491826</t>
  </si>
  <si>
    <t>365.2890167392022</t>
  </si>
  <si>
    <t>487.29875623592545</t>
  </si>
  <si>
    <t>455.3940926412361</t>
  </si>
  <si>
    <t>-68.74164155439274</t>
  </si>
  <si>
    <t>74.3224386224294</t>
  </si>
  <si>
    <t>-45.94100970677392</t>
  </si>
  <si>
    <t>206.1230674952477</t>
  </si>
  <si>
    <t>45.738009323024656</t>
  </si>
  <si>
    <t>-46.227411596367176</t>
  </si>
  <si>
    <t>-71.47893395050527</t>
  </si>
  <si>
    <t>-18.590896515616215</t>
  </si>
  <si>
    <t>43.65716019597985</t>
  </si>
  <si>
    <t>45.25391409371217</t>
  </si>
  <si>
    <t>775.535645546575</t>
  </si>
  <si>
    <t>-39.57680488581229</t>
  </si>
  <si>
    <t>-70.89852658132956</t>
  </si>
  <si>
    <t>-58.033252319600656</t>
  </si>
  <si>
    <t>94.60374765362613</t>
  </si>
  <si>
    <t>-42.00235009236755</t>
  </si>
  <si>
    <t>11.078311622247938</t>
  </si>
  <si>
    <t>-74.23903711658541</t>
  </si>
  <si>
    <t>69.05061622991639</t>
  </si>
  <si>
    <t>950.8972414675284</t>
  </si>
  <si>
    <t>122.32897128425112</t>
  </si>
  <si>
    <t>82.0096681015121</t>
  </si>
  <si>
    <t>-15.176884610464747</t>
  </si>
  <si>
    <t>-29.20043908054868</t>
  </si>
  <si>
    <t>1967</t>
  </si>
  <si>
    <t>-59.579996331151705</t>
  </si>
  <si>
    <t>523.8443241372984</t>
  </si>
  <si>
    <t>279.5302216838015</t>
  </si>
  <si>
    <t>-86.83454447706652</t>
  </si>
  <si>
    <t>404.52830325755576</t>
  </si>
  <si>
    <t>-79.55425309422856</t>
  </si>
  <si>
    <t>496.37941885079675</t>
  </si>
  <si>
    <t>621.1985759601438</t>
  </si>
  <si>
    <t>-75.49943786705511</t>
  </si>
  <si>
    <t>677.8765269083685</t>
  </si>
  <si>
    <t>615.8719462967788</t>
  </si>
  <si>
    <t>82.96960804167955</t>
  </si>
  <si>
    <t>-76.6455215985281</t>
  </si>
  <si>
    <t>-46.08570665741585</t>
  </si>
  <si>
    <t>-62.11637150903182</t>
  </si>
  <si>
    <t>-27.18741457894972</t>
  </si>
  <si>
    <t>-0.8710109220887443</t>
  </si>
  <si>
    <t>553.0138476320035</t>
  </si>
  <si>
    <t>-39.107652545535956</t>
  </si>
  <si>
    <t>-36.80339559175164</t>
  </si>
  <si>
    <t>9.117326408533517</t>
  </si>
  <si>
    <t>-58.18003329207393</t>
  </si>
  <si>
    <t>134.12749747312608</t>
  </si>
  <si>
    <t>391.8464273681552</t>
  </si>
  <si>
    <t>-20.50434404352491</t>
  </si>
  <si>
    <t>471.51133619636687</t>
  </si>
  <si>
    <t>16.322662948173868</t>
  </si>
  <si>
    <t>397.7920389624424</t>
  </si>
  <si>
    <t>-48.53261960309237</t>
  </si>
  <si>
    <t>158.25812118641832</t>
  </si>
  <si>
    <t>-30.37178646576393</t>
  </si>
  <si>
    <t>-10.392693906351743</t>
  </si>
  <si>
    <t>74.87206707817097</t>
  </si>
  <si>
    <t>-87.10293117367728</t>
  </si>
  <si>
    <t>-76.77608809958198</t>
  </si>
  <si>
    <t>178.54186891495624</t>
  </si>
  <si>
    <t>-30.09614607465017</t>
  </si>
  <si>
    <t>655.7503407760703</t>
  </si>
  <si>
    <t>254.97646579116795</t>
  </si>
  <si>
    <t>270.8306240765445</t>
  </si>
  <si>
    <t>55.021123121645</t>
  </si>
  <si>
    <t>20.672461751802395</t>
  </si>
  <si>
    <t>199.6549557150031</t>
  </si>
  <si>
    <t>-70.78453644010924</t>
  </si>
  <si>
    <t>-61.033153129918105</t>
  </si>
  <si>
    <t>850.2799199573541</t>
  </si>
  <si>
    <t>-61.14437644563068</t>
  </si>
  <si>
    <t>-48.02002519154749</t>
  </si>
  <si>
    <t>40.65639010754992</t>
  </si>
  <si>
    <t>-19.53234898012375</t>
  </si>
  <si>
    <t>-62.52499629936713</t>
  </si>
  <si>
    <t>-75.85486889770179</t>
  </si>
  <si>
    <t>381.49056951604797</t>
  </si>
  <si>
    <t>507.8692709435387</t>
  </si>
  <si>
    <t>429.13283501171026</t>
  </si>
  <si>
    <t>-66.96183943703159</t>
  </si>
  <si>
    <t>79.79007195120067</t>
  </si>
  <si>
    <t>-46.04460238856555</t>
  </si>
  <si>
    <t>222.85468863374444</t>
  </si>
  <si>
    <t>56.39448928087848</t>
  </si>
  <si>
    <t>-47.028686942805024</t>
  </si>
  <si>
    <t>-71.2850413608158</t>
  </si>
  <si>
    <t>-24.61235303038697</t>
  </si>
  <si>
    <t>51.367678990303865</t>
  </si>
  <si>
    <t>55.29676351275876</t>
  </si>
  <si>
    <t>799.6829829008055</t>
  </si>
  <si>
    <t>-39.008518720661705</t>
  </si>
  <si>
    <t>-71.37450359301938</t>
  </si>
  <si>
    <t>-58.48468846119966</t>
  </si>
  <si>
    <t>92.78385670422998</t>
  </si>
  <si>
    <t>-43.68231587875729</t>
  </si>
  <si>
    <t>14.533418304102103</t>
  </si>
  <si>
    <t>-75.10290256755812</t>
  </si>
  <si>
    <t>41.359998474340294</t>
  </si>
  <si>
    <t>948.5046151205589</t>
  </si>
  <si>
    <t>116.32451326461202</t>
  </si>
  <si>
    <t>87.42337646651764</t>
  </si>
  <si>
    <t>-15.216400750842535</t>
  </si>
  <si>
    <t>-28.657496664889763</t>
  </si>
  <si>
    <t>1968</t>
  </si>
  <si>
    <t>-68.93360829750985</t>
  </si>
  <si>
    <t>531.511750082117</t>
  </si>
  <si>
    <t>288.9198818559559</t>
  </si>
  <si>
    <t>-87.33095808864199</t>
  </si>
  <si>
    <t>415.1907041560034</t>
  </si>
  <si>
    <t>-80.31372298055769</t>
  </si>
  <si>
    <t>523.3539534698446</t>
  </si>
  <si>
    <t>556.0987324264653</t>
  </si>
  <si>
    <t>-73.641901823945</t>
  </si>
  <si>
    <t>702.7234775045041</t>
  </si>
  <si>
    <t>623.7210476239607</t>
  </si>
  <si>
    <t>75.66038093160874</t>
  </si>
  <si>
    <t>-78.79529252274627</t>
  </si>
  <si>
    <t>-41.184581457810786</t>
  </si>
  <si>
    <t>-60.41648844712937</t>
  </si>
  <si>
    <t>-30.47211253331209</t>
  </si>
  <si>
    <t>2.1405282002623762</t>
  </si>
  <si>
    <t>543.5687833814716</t>
  </si>
  <si>
    <t>-40.87394072293028</t>
  </si>
  <si>
    <t>-32.30118372600405</t>
  </si>
  <si>
    <t>2.752536812265761</t>
  </si>
  <si>
    <t>-58.582780825558615</t>
  </si>
  <si>
    <t>120.35787353781072</t>
  </si>
  <si>
    <t>342.10203931038666</t>
  </si>
  <si>
    <t>-23.508196357334157</t>
  </si>
  <si>
    <t>492.0673313956107</t>
  </si>
  <si>
    <t>19.007856461386048</t>
  </si>
  <si>
    <t>352.4598214256561</t>
  </si>
  <si>
    <t>-54.103990528624735</t>
  </si>
  <si>
    <t>167.6239477428754</t>
  </si>
  <si>
    <t>-27.98235022538922</t>
  </si>
  <si>
    <t>-22.346770923191357</t>
  </si>
  <si>
    <t>65.63178526673504</t>
  </si>
  <si>
    <t>-84.9686975748865</t>
  </si>
  <si>
    <t>-76.9291298990238</t>
  </si>
  <si>
    <t>160.68785014017033</t>
  </si>
  <si>
    <t>-25.617771497194315</t>
  </si>
  <si>
    <t>-26.660967994927358</t>
  </si>
  <si>
    <t>445.81895332944566</t>
  </si>
  <si>
    <t>282.01392104096317</t>
  </si>
  <si>
    <t>282.95511610336234</t>
  </si>
  <si>
    <t>38.64776919204023</t>
  </si>
  <si>
    <t>-4.818751546836762</t>
  </si>
  <si>
    <t>236.45173444886245</t>
  </si>
  <si>
    <t>-70.44276589756365</t>
  </si>
  <si>
    <t>-53.999670878851425</t>
  </si>
  <si>
    <t>806.2966622283199</t>
  </si>
  <si>
    <t>-64.75154944882003</t>
  </si>
  <si>
    <t>-47.8981304743328</t>
  </si>
  <si>
    <t>44.29262135199569</t>
  </si>
  <si>
    <t>-21.389348359716358</t>
  </si>
  <si>
    <t>-66.35343562645012</t>
  </si>
  <si>
    <t>-77.34177206923822</t>
  </si>
  <si>
    <t>406.58781037136487</t>
  </si>
  <si>
    <t>517.1365023433556</t>
  </si>
  <si>
    <t>337.02051325920706</t>
  </si>
  <si>
    <t>-66.78230529774036</t>
  </si>
  <si>
    <t>80.11367086970915</t>
  </si>
  <si>
    <t>-43.69752591012773</t>
  </si>
  <si>
    <t>243.25569382852134</t>
  </si>
  <si>
    <t>66.69816390886216</t>
  </si>
  <si>
    <t>-47.867993686620515</t>
  </si>
  <si>
    <t>73.21930112691342</t>
  </si>
  <si>
    <t>-72.00292421528442</t>
  </si>
  <si>
    <t>-26.28309904130406</t>
  </si>
  <si>
    <t>64.26867517636387</t>
  </si>
  <si>
    <t>57.397487577962195</t>
  </si>
  <si>
    <t>810.2260357031143</t>
  </si>
  <si>
    <t>-38.74581986755486</t>
  </si>
  <si>
    <t>-72.48743103312043</t>
  </si>
  <si>
    <t>-58.302276878390394</t>
  </si>
  <si>
    <t>81.80133098159727</t>
  </si>
  <si>
    <t>-41.15212645565909</t>
  </si>
  <si>
    <t>19.728821152041558</t>
  </si>
  <si>
    <t>-75.19742371278694</t>
  </si>
  <si>
    <t>34.043795315378375</t>
  </si>
  <si>
    <t>988.6149550299049</t>
  </si>
  <si>
    <t>117.95852159302471</t>
  </si>
  <si>
    <t>88.5890628601803</t>
  </si>
  <si>
    <t>-7.605245303003698</t>
  </si>
  <si>
    <t>-29.804466774762943</t>
  </si>
  <si>
    <t>1969</t>
  </si>
  <si>
    <t>-71.32064779967254</t>
  </si>
  <si>
    <t>539.0400549611736</t>
  </si>
  <si>
    <t>289.95160307602043</t>
  </si>
  <si>
    <t>-88.13518643421834</t>
  </si>
  <si>
    <t>425.11092779576103</t>
  </si>
  <si>
    <t>-81.47431342411622</t>
  </si>
  <si>
    <t>553.124447442124</t>
  </si>
  <si>
    <t>552.3511196583981</t>
  </si>
  <si>
    <t>-71.83335130269515</t>
  </si>
  <si>
    <t>704.079312584153</t>
  </si>
  <si>
    <t>614.5335095166577</t>
  </si>
  <si>
    <t>84.9385623340446</t>
  </si>
  <si>
    <t>-78.60958260097736</t>
  </si>
  <si>
    <t>-44.66006564249662</t>
  </si>
  <si>
    <t>-62.60041571909625</t>
  </si>
  <si>
    <t>-32.427814566215424</t>
  </si>
  <si>
    <t>0.9748186557078669</t>
  </si>
  <si>
    <t>573.1647456165203</t>
  </si>
  <si>
    <t>-39.612072402319804</t>
  </si>
  <si>
    <t>-32.58803441090999</t>
  </si>
  <si>
    <t>10.86145120566061</t>
  </si>
  <si>
    <t>-59.00080987495833</t>
  </si>
  <si>
    <t>130.22096297392102</t>
  </si>
  <si>
    <t>365.28697405140576</t>
  </si>
  <si>
    <t>-24.713763110321015</t>
  </si>
  <si>
    <t>491.2368620981026</t>
  </si>
  <si>
    <t>16.24483798739804</t>
  </si>
  <si>
    <t>348.7586948727143</t>
  </si>
  <si>
    <t>-51.438433205374764</t>
  </si>
  <si>
    <t>182.8542500883842</t>
  </si>
  <si>
    <t>-31.118284368911837</t>
  </si>
  <si>
    <t>-23.4725933800871</t>
  </si>
  <si>
    <t>76.35291492301172</t>
  </si>
  <si>
    <t>-84.11900899387453</t>
  </si>
  <si>
    <t>-77.10351606084843</t>
  </si>
  <si>
    <t>175.8665285951051</t>
  </si>
  <si>
    <t>-24.707354316533237</t>
  </si>
  <si>
    <t>-32.199234254451184</t>
  </si>
  <si>
    <t>335.6270764015476</t>
  </si>
  <si>
    <t>295.7195174850249</t>
  </si>
  <si>
    <t>287.3880855609074</t>
  </si>
  <si>
    <t>38.70979647817223</t>
  </si>
  <si>
    <t>1.8122343773114606</t>
  </si>
  <si>
    <t>259.88795141753195</t>
  </si>
  <si>
    <t>-71.77994468779696</t>
  </si>
  <si>
    <t>-47.996910941335464</t>
  </si>
  <si>
    <t>696.1494984040698</t>
  </si>
  <si>
    <t>-65.35406078324687</t>
  </si>
  <si>
    <t>-47.81319218608569</t>
  </si>
  <si>
    <t>42.43330566887398</t>
  </si>
  <si>
    <t>-22.19510715172243</t>
  </si>
  <si>
    <t>-70.56868266190605</t>
  </si>
  <si>
    <t>-73.92902687130008</t>
  </si>
  <si>
    <t>464.60618764526976</t>
  </si>
  <si>
    <t>514.2273416794749</t>
  </si>
  <si>
    <t>343.8944203877872</t>
  </si>
  <si>
    <t>-67.83853650831063</t>
  </si>
  <si>
    <t>77.0087481539615</t>
  </si>
  <si>
    <t>-43.942280738264955</t>
  </si>
  <si>
    <t>255.019404403413</t>
  </si>
  <si>
    <t>69.99539148553133</t>
  </si>
  <si>
    <t>-49.539293979595165</t>
  </si>
  <si>
    <t>63.95403520824819</t>
  </si>
  <si>
    <t>-72.32255589516257</t>
  </si>
  <si>
    <t>-37.27286266977913</t>
  </si>
  <si>
    <t>73.60995118184074</t>
  </si>
  <si>
    <t>50.88436841036338</t>
  </si>
  <si>
    <t>804.5286101492627</t>
  </si>
  <si>
    <t>-37.19809340892166</t>
  </si>
  <si>
    <t>-73.02752321181866</t>
  </si>
  <si>
    <t>-58.88545158677822</t>
  </si>
  <si>
    <t>70.09152339234807</t>
  </si>
  <si>
    <t>-43.938008209073104</t>
  </si>
  <si>
    <t>19.767538306082585</t>
  </si>
  <si>
    <t>-75.052702048758</t>
  </si>
  <si>
    <t>54.36434343712939</t>
  </si>
  <si>
    <t>974.9982523750899</t>
  </si>
  <si>
    <t>99.5377945826135</t>
  </si>
  <si>
    <t>89.54007627367254</t>
  </si>
  <si>
    <t>0.9684098619200779</t>
  </si>
  <si>
    <t>-25.96988669272642</t>
  </si>
  <si>
    <t>1970</t>
  </si>
  <si>
    <t>-73.42408839182238</t>
  </si>
  <si>
    <t>440.0217395423619</t>
  </si>
  <si>
    <t>236.40979796832173</t>
  </si>
  <si>
    <t>-88.65981145101128</t>
  </si>
  <si>
    <t>351.9555346651648</t>
  </si>
  <si>
    <t>-86.65158497742236</t>
  </si>
  <si>
    <t>391.154350674054</t>
  </si>
  <si>
    <t>453.49107300191724</t>
  </si>
  <si>
    <t>-73.44533081994008</t>
  </si>
  <si>
    <t>575.8066081365787</t>
  </si>
  <si>
    <t>52.1497084095083</t>
  </si>
  <si>
    <t>-81.50928334000628</t>
  </si>
  <si>
    <t>-56.57720886155238</t>
  </si>
  <si>
    <t>-70.8472184578519</t>
  </si>
  <si>
    <t>-43.735344047935314</t>
  </si>
  <si>
    <t>-13.280238258878828</t>
  </si>
  <si>
    <t>4.8804037488244445</t>
  </si>
  <si>
    <t>351.184271121199</t>
  </si>
  <si>
    <t>466.104173205036</t>
  </si>
  <si>
    <t>-45.768081015506205</t>
  </si>
  <si>
    <t>-42.39543704358795</t>
  </si>
  <si>
    <t>-24.218454706563357</t>
  </si>
  <si>
    <t>-62.21789054326838</t>
  </si>
  <si>
    <t>98.09217832930183</t>
  </si>
  <si>
    <t>302.8936958779333</t>
  </si>
  <si>
    <t>-31.904945619307295</t>
  </si>
  <si>
    <t>368.9935960484941</t>
  </si>
  <si>
    <t>-11.401100386928247</t>
  </si>
  <si>
    <t>283.5957669494669</t>
  </si>
  <si>
    <t>-59.16388299311566</t>
  </si>
  <si>
    <t>144.1882473447157</t>
  </si>
  <si>
    <t>-42.968982602765905</t>
  </si>
  <si>
    <t>-37.95250150112391</t>
  </si>
  <si>
    <t>56.87206358336672</t>
  </si>
  <si>
    <t>-87.02414448594821</t>
  </si>
  <si>
    <t>-81.70373325892986</t>
  </si>
  <si>
    <t>142.9006293941965</t>
  </si>
  <si>
    <t>-36.95737544545617</t>
  </si>
  <si>
    <t>-45.351402617812816</t>
  </si>
  <si>
    <t>320.98407446955497</t>
  </si>
  <si>
    <t>244.26786233893947</t>
  </si>
  <si>
    <t>23.467528351813897</t>
  </si>
  <si>
    <t>-32.900071674975045</t>
  </si>
  <si>
    <t>243.26946821740742</t>
  </si>
  <si>
    <t>-77.16275574053797</t>
  </si>
  <si>
    <t>-54.35982617265069</t>
  </si>
  <si>
    <t>484.91516031972736</t>
  </si>
  <si>
    <t>-69.70993153708875</t>
  </si>
  <si>
    <t>-57.88606924018925</t>
  </si>
  <si>
    <t>15.413380029340477</t>
  </si>
  <si>
    <t>-38.73683730854676</t>
  </si>
  <si>
    <t>-77.25752965060157</t>
  </si>
  <si>
    <t>-63.10843849127975</t>
  </si>
  <si>
    <t>378.29287746525137</t>
  </si>
  <si>
    <t>440.24723608699594</t>
  </si>
  <si>
    <t>-72.36523505180152</t>
  </si>
  <si>
    <t>45.60050441752748</t>
  </si>
  <si>
    <t>-67.00560703441205</t>
  </si>
  <si>
    <t>202.6800901832748</t>
  </si>
  <si>
    <t>52.63174812448693</t>
  </si>
  <si>
    <t>-59.663897070347716</t>
  </si>
  <si>
    <t>317.88758206316686</t>
  </si>
  <si>
    <t>43.89784210224705</t>
  </si>
  <si>
    <t>-76.55652952271738</t>
  </si>
  <si>
    <t>-51.46268578398253</t>
  </si>
  <si>
    <t>51.2787688566825</t>
  </si>
  <si>
    <t>18.235354903130627</t>
  </si>
  <si>
    <t>673.9139453817206</t>
  </si>
  <si>
    <t>-53.9692923018714</t>
  </si>
  <si>
    <t>-81.11384737043059</t>
  </si>
  <si>
    <t>-67.6477819767395</t>
  </si>
  <si>
    <t>35.80120892353824</t>
  </si>
  <si>
    <t>-53.40718497321836</t>
  </si>
  <si>
    <t>-17.870236765234647</t>
  </si>
  <si>
    <t>-80.05172596454547</t>
  </si>
  <si>
    <t>25.15221630484089</t>
  </si>
  <si>
    <t>755.3018576652985</t>
  </si>
  <si>
    <t>66.36252685318323</t>
  </si>
  <si>
    <t>55.00272990900893</t>
  </si>
  <si>
    <t>-30.34117610325799</t>
  </si>
  <si>
    <t>-40.82513139581011</t>
  </si>
  <si>
    <t>1971</t>
  </si>
  <si>
    <t>-76.01665435035765</t>
  </si>
  <si>
    <t>404.3024348086327</t>
  </si>
  <si>
    <t>243.54389558949237</t>
  </si>
  <si>
    <t>-89.81479744069154</t>
  </si>
  <si>
    <t>344.8259884710135</t>
  </si>
  <si>
    <t>-87.80488284016502</t>
  </si>
  <si>
    <t>348.5803300292116</t>
  </si>
  <si>
    <t>457.85590954886413</t>
  </si>
  <si>
    <t>-69.56126459963573</t>
  </si>
  <si>
    <t>554.3967394172265</t>
  </si>
  <si>
    <t>57.173013172974954</t>
  </si>
  <si>
    <t>-82.88037563873142</t>
  </si>
  <si>
    <t>-60.03256680934347</t>
  </si>
  <si>
    <t>-73.07031866171792</t>
  </si>
  <si>
    <t>-47.28483134943551</t>
  </si>
  <si>
    <t>-18.436136070952244</t>
  </si>
  <si>
    <t>10.539531558461643</t>
  </si>
  <si>
    <t>360.5821029274023</t>
  </si>
  <si>
    <t>454.8561877581285</t>
  </si>
  <si>
    <t>-47.72490597481999</t>
  </si>
  <si>
    <t>-48.082737145624435</t>
  </si>
  <si>
    <t>-37.42715974082304</t>
  </si>
  <si>
    <t>-65.0638462149687</t>
  </si>
  <si>
    <t>96.54309916720798</t>
  </si>
  <si>
    <t>291.91026122068365</t>
  </si>
  <si>
    <t>-33.55594590506378</t>
  </si>
  <si>
    <t>358.88096199845705</t>
  </si>
  <si>
    <t>-9.672158121492034</t>
  </si>
  <si>
    <t>282.331063063544</t>
  </si>
  <si>
    <t>-61.553349285262314</t>
  </si>
  <si>
    <t>138.40934615132673</t>
  </si>
  <si>
    <t>-48.76521353187644</t>
  </si>
  <si>
    <t>-42.99518590265494</t>
  </si>
  <si>
    <t>59.648974016121784</t>
  </si>
  <si>
    <t>-88.62010304784448</t>
  </si>
  <si>
    <t>-82.95107615231778</t>
  </si>
  <si>
    <t>145.85454309225773</t>
  </si>
  <si>
    <t>-32.31796548349038</t>
  </si>
  <si>
    <t>-45.07868675201624</t>
  </si>
  <si>
    <t>369.2349800697982</t>
  </si>
  <si>
    <t>232.6690023058109</t>
  </si>
  <si>
    <t>17.797155708245114</t>
  </si>
  <si>
    <t>-40.201794182181615</t>
  </si>
  <si>
    <t>234.94584741681646</t>
  </si>
  <si>
    <t>-78.434900488536</t>
  </si>
  <si>
    <t>-56.543712894000244</t>
  </si>
  <si>
    <t>551.9943648229143</t>
  </si>
  <si>
    <t>-72.98518947188944</t>
  </si>
  <si>
    <t>-60.10326732292983</t>
  </si>
  <si>
    <t>8.98412025956173</t>
  </si>
  <si>
    <t>-41.966421286592194</t>
  </si>
  <si>
    <t>-79.13901988915119</t>
  </si>
  <si>
    <t>-76.69191639848862</t>
  </si>
  <si>
    <t>387.488698383697</t>
  </si>
  <si>
    <t>439.1058447722366</t>
  </si>
  <si>
    <t>300.0956492528351</t>
  </si>
  <si>
    <t>-74.72095922381581</t>
  </si>
  <si>
    <t>41.03309592854595</t>
  </si>
  <si>
    <t>-68.54837152743931</t>
  </si>
  <si>
    <t>194.96831415279044</t>
  </si>
  <si>
    <t>53.599030067803255</t>
  </si>
  <si>
    <t>-61.08008870452096</t>
  </si>
  <si>
    <t>320.3015674622919</t>
  </si>
  <si>
    <t>62.064334419051704</t>
  </si>
  <si>
    <t>-78.07129784723473</t>
  </si>
  <si>
    <t>-57.03573075385634</t>
  </si>
  <si>
    <t>54.590280125636525</t>
  </si>
  <si>
    <t>10.784819054577575</t>
  </si>
  <si>
    <t>640.5821083466234</t>
  </si>
  <si>
    <t>-53.711363747673204</t>
  </si>
  <si>
    <t>-81.76503896521598</t>
  </si>
  <si>
    <t>-71.09070428129985</t>
  </si>
  <si>
    <t>29.373282657293398</t>
  </si>
  <si>
    <t>-53.0793877282686</t>
  </si>
  <si>
    <t>-35.84577682468732</t>
  </si>
  <si>
    <t>-80.73916008440166</t>
  </si>
  <si>
    <t>44.37766308146803</t>
  </si>
  <si>
    <t>709.3592793899095</t>
  </si>
  <si>
    <t>60.07606283288837</t>
  </si>
  <si>
    <t>46.66460826584314</t>
  </si>
  <si>
    <t>-44.67756955248546</t>
  </si>
  <si>
    <t>-41.387831369283404</t>
  </si>
  <si>
    <t>1972</t>
  </si>
  <si>
    <t>-82.47019209442125</t>
  </si>
  <si>
    <t>389.7198659408329</t>
  </si>
  <si>
    <t>262.5807088230003</t>
  </si>
  <si>
    <t>-91.44899516751282</t>
  </si>
  <si>
    <t>375.1201659846694</t>
  </si>
  <si>
    <t>-87.64097082868336</t>
  </si>
  <si>
    <t>287.30744712993567</t>
  </si>
  <si>
    <t>438.5508651147519</t>
  </si>
  <si>
    <t>-67.453853851756</t>
  </si>
  <si>
    <t>533.2331557171623</t>
  </si>
  <si>
    <t>44.63176517640237</t>
  </si>
  <si>
    <t>-83.64570725990818</t>
  </si>
  <si>
    <t>-61.65067771833953</t>
  </si>
  <si>
    <t>-72.7176322035408</t>
  </si>
  <si>
    <t>-50.89744194291483</t>
  </si>
  <si>
    <t>-21.483522912835348</t>
  </si>
  <si>
    <t>10.014827544652903</t>
  </si>
  <si>
    <t>372.43557702551414</t>
  </si>
  <si>
    <t>477.1308264478686</t>
  </si>
  <si>
    <t>-47.84209450856907</t>
  </si>
  <si>
    <t>-41.891358982016584</t>
  </si>
  <si>
    <t>-39.53412867654122</t>
  </si>
  <si>
    <t>-68.25985053695273</t>
  </si>
  <si>
    <t>111.89156855861941</t>
  </si>
  <si>
    <t>294.02697949467586</t>
  </si>
  <si>
    <t>-28.336974726808183</t>
  </si>
  <si>
    <t>379.3733484927075</t>
  </si>
  <si>
    <t>-14.215912802161451</t>
  </si>
  <si>
    <t>275.77177457242</t>
  </si>
  <si>
    <t>-71.97859524296041</t>
  </si>
  <si>
    <t>135.55935122069639</t>
  </si>
  <si>
    <t>-54.47730722008862</t>
  </si>
  <si>
    <t>-50.986721575736624</t>
  </si>
  <si>
    <t>71.7058138296107</t>
  </si>
  <si>
    <t>-88.7768061573606</t>
  </si>
  <si>
    <t>-84.79642252738904</t>
  </si>
  <si>
    <t>157.9772190232682</t>
  </si>
  <si>
    <t>-29.362450509358485</t>
  </si>
  <si>
    <t>-51.451719663350126</t>
  </si>
  <si>
    <t>397.8381125531145</t>
  </si>
  <si>
    <t>231.21999779944557</t>
  </si>
  <si>
    <t>21.40046071923195</t>
  </si>
  <si>
    <t>-42.64899586610152</t>
  </si>
  <si>
    <t>275.8970140573506</t>
  </si>
  <si>
    <t>-78.79484720992416</t>
  </si>
  <si>
    <t>-59.80060532708795</t>
  </si>
  <si>
    <t>503.9320762230103</t>
  </si>
  <si>
    <t>-75.47786085161454</t>
  </si>
  <si>
    <t>-61.06416013049637</t>
  </si>
  <si>
    <t>4.67664949884993</t>
  </si>
  <si>
    <t>-42.103398109968346</t>
  </si>
  <si>
    <t>-81.30335689323644</t>
  </si>
  <si>
    <t>-73.8361076036138</t>
  </si>
  <si>
    <t>408.9497068547266</t>
  </si>
  <si>
    <t>447.2816692077829</t>
  </si>
  <si>
    <t>308.53491982821697</t>
  </si>
  <si>
    <t>-81.32319681164128</t>
  </si>
  <si>
    <t>29.475307510002906</t>
  </si>
  <si>
    <t>-71.47143732873661</t>
  </si>
  <si>
    <t>178.5623743631927</t>
  </si>
  <si>
    <t>61.480815881714946</t>
  </si>
  <si>
    <t>-62.18139553566907</t>
  </si>
  <si>
    <t>326.540885775512</t>
  </si>
  <si>
    <t>78.21330706639908</t>
  </si>
  <si>
    <t>-80.15264162575556</t>
  </si>
  <si>
    <t>-56.62249839761223</t>
  </si>
  <si>
    <t>56.78247520446816</t>
  </si>
  <si>
    <t>-2.695120183449396</t>
  </si>
  <si>
    <t>647.3610463461192</t>
  </si>
  <si>
    <t>-55.74458200819795</t>
  </si>
  <si>
    <t>-82.14159344584104</t>
  </si>
  <si>
    <t>-73.19751022995793</t>
  </si>
  <si>
    <t>32.61125461286834</t>
  </si>
  <si>
    <t>-47.84829448307059</t>
  </si>
  <si>
    <t>-31.14432318109341</t>
  </si>
  <si>
    <t>-83.01578985055441</t>
  </si>
  <si>
    <t>-3.7962356549181604</t>
  </si>
  <si>
    <t>655.6553722342437</t>
  </si>
  <si>
    <t>43.698049016474435</t>
  </si>
  <si>
    <t>28.276232441410226</t>
  </si>
  <si>
    <t>-48.650571183566406</t>
  </si>
  <si>
    <t>-39.987966810051994</t>
  </si>
  <si>
    <t>1973</t>
  </si>
  <si>
    <t>-85.21656061583643</t>
  </si>
  <si>
    <t>370.9908614590517</t>
  </si>
  <si>
    <t>284.1206309653591</t>
  </si>
  <si>
    <t>-91.58743909493403</t>
  </si>
  <si>
    <t>383.8589894764945</t>
  </si>
  <si>
    <t>-88.72335750995617</t>
  </si>
  <si>
    <t>242.19407023828063</t>
  </si>
  <si>
    <t>394.5541276392195</t>
  </si>
  <si>
    <t>-63.32968551849958</t>
  </si>
  <si>
    <t>478.3776308763655</t>
  </si>
  <si>
    <t>61.161604222751244</t>
  </si>
  <si>
    <t>-84.49091429906333</t>
  </si>
  <si>
    <t>-60.42315115580573</t>
  </si>
  <si>
    <t>-73.17774267470577</t>
  </si>
  <si>
    <t>-54.526164148886465</t>
  </si>
  <si>
    <t>-24.76183060048502</t>
  </si>
  <si>
    <t>6.0519751040113885</t>
  </si>
  <si>
    <t>398.2534429439117</t>
  </si>
  <si>
    <t>504.14942877166436</t>
  </si>
  <si>
    <t>-52.28011602554119</t>
  </si>
  <si>
    <t>-41.85845273321913</t>
  </si>
  <si>
    <t>-42.827955703383985</t>
  </si>
  <si>
    <t>-73.14121354039202</t>
  </si>
  <si>
    <t>121.89474547800742</t>
  </si>
  <si>
    <t>312.0061822813536</t>
  </si>
  <si>
    <t>-24.5337703294992</t>
  </si>
  <si>
    <t>392.0770574231872</t>
  </si>
  <si>
    <t>12.324126193071834</t>
  </si>
  <si>
    <t>238.26768193650295</t>
  </si>
  <si>
    <t>-69.08154326206422</t>
  </si>
  <si>
    <t>147.09589905889155</t>
  </si>
  <si>
    <t>-56.7040903731061</t>
  </si>
  <si>
    <t>-58.46637428526933</t>
  </si>
  <si>
    <t>86.90872027054085</t>
  </si>
  <si>
    <t>-87.11706287405167</t>
  </si>
  <si>
    <t>-85.83656862526976</t>
  </si>
  <si>
    <t>139.34184984537342</t>
  </si>
  <si>
    <t>-13.701401094622561</t>
  </si>
  <si>
    <t>-53.37599005495362</t>
  </si>
  <si>
    <t>436.81438694462366</t>
  </si>
  <si>
    <t>216.4459669165906</t>
  </si>
  <si>
    <t>-3.2718396110975227</t>
  </si>
  <si>
    <t>-47.28056099405967</t>
  </si>
  <si>
    <t>300.9329182147863</t>
  </si>
  <si>
    <t>-80.5882205708946</t>
  </si>
  <si>
    <t>-59.827824993881684</t>
  </si>
  <si>
    <t>450.21366832046635</t>
  </si>
  <si>
    <t>-78.44287438538723</t>
  </si>
  <si>
    <t>-62.801493981800796</t>
  </si>
  <si>
    <t>-1.1798062162102056</t>
  </si>
  <si>
    <t>-31.613511469063578</t>
  </si>
  <si>
    <t>-81.5320544196498</t>
  </si>
  <si>
    <t>-74.88473924844817</t>
  </si>
  <si>
    <t>427.7551616348143</t>
  </si>
  <si>
    <t>461.71837108149595</t>
  </si>
  <si>
    <t>326.8182526086279</t>
  </si>
  <si>
    <t>-90.19637016931053</t>
  </si>
  <si>
    <t>14.748870892384353</t>
  </si>
  <si>
    <t>-72.11543595790599</t>
  </si>
  <si>
    <t>140.14549080027584</t>
  </si>
  <si>
    <t>72.57449051104633</t>
  </si>
  <si>
    <t>-61.951451153580884</t>
  </si>
  <si>
    <t>378.6925851558502</t>
  </si>
  <si>
    <t>108.17953645404586</t>
  </si>
  <si>
    <t>-81.0157101697555</t>
  </si>
  <si>
    <t>-61.44892873829176</t>
  </si>
  <si>
    <t>66.40106681202303</t>
  </si>
  <si>
    <t>-15.441964980977602</t>
  </si>
  <si>
    <t>620.8303946870759</t>
  </si>
  <si>
    <t>-63.63870224931586</t>
  </si>
  <si>
    <t>-83.2153564197833</t>
  </si>
  <si>
    <t>-72.47282910984048</t>
  </si>
  <si>
    <t>25.870511380069853</t>
  </si>
  <si>
    <t>-50.65506318552963</t>
  </si>
  <si>
    <t>-32.50008343159722</t>
  </si>
  <si>
    <t>-84.9263020891272</t>
  </si>
  <si>
    <t>37.990285781030984</t>
  </si>
  <si>
    <t>564.0759672503169</t>
  </si>
  <si>
    <t>35.36413720604265</t>
  </si>
  <si>
    <t>34.68489276258704</t>
  </si>
  <si>
    <t>-48.32213495895165</t>
  </si>
  <si>
    <t>-42.80722295147619</t>
  </si>
  <si>
    <t>1974</t>
  </si>
  <si>
    <t>-86.01572489812172</t>
  </si>
  <si>
    <t>399.21628942020726</t>
  </si>
  <si>
    <t>256.59593486108986</t>
  </si>
  <si>
    <t>-92.73603155088007</t>
  </si>
  <si>
    <t>341.5365450393709</t>
  </si>
  <si>
    <t>-90.38889110426526</t>
  </si>
  <si>
    <t>146.24183091011128</t>
  </si>
  <si>
    <t>350.7872662287356</t>
  </si>
  <si>
    <t>-2.334161514530748</t>
  </si>
  <si>
    <t>-65.92180009038977</t>
  </si>
  <si>
    <t>443.4084468842266</t>
  </si>
  <si>
    <t>19.18976323065648</t>
  </si>
  <si>
    <t>-87.66750188565084</t>
  </si>
  <si>
    <t>-63.89962462686927</t>
  </si>
  <si>
    <t>-76.90900477946462</t>
  </si>
  <si>
    <t>-58.39909174951702</t>
  </si>
  <si>
    <t>-37.648306442781646</t>
  </si>
  <si>
    <t>-6.691156477439739</t>
  </si>
  <si>
    <t>334.24254428138676</t>
  </si>
  <si>
    <t>421.38783395397815</t>
  </si>
  <si>
    <t>-54.74670095611346</t>
  </si>
  <si>
    <t>-32.871629214975975</t>
  </si>
  <si>
    <t>-26.46935701249712</t>
  </si>
  <si>
    <t>-81.2636895647687</t>
  </si>
  <si>
    <t>111.76011997883893</t>
  </si>
  <si>
    <t>307.9473327228053</t>
  </si>
  <si>
    <t>-24.0421304089112</t>
  </si>
  <si>
    <t>311.6674887259537</t>
  </si>
  <si>
    <t>83.24790797872076</t>
  </si>
  <si>
    <t>182.2929224943367</t>
  </si>
  <si>
    <t>-77.52890243678908</t>
  </si>
  <si>
    <t>117.83049666540866</t>
  </si>
  <si>
    <t>-59.38553758682463</t>
  </si>
  <si>
    <t>-54.70126746321638</t>
  </si>
  <si>
    <t>65.14766644404847</t>
  </si>
  <si>
    <t>-84.47021608041962</t>
  </si>
  <si>
    <t>-87.43032365154409</t>
  </si>
  <si>
    <t>93.81851063970552</t>
  </si>
  <si>
    <t>11.563096897561627</t>
  </si>
  <si>
    <t>-21.119755738667365</t>
  </si>
  <si>
    <t>442.16403121436787</t>
  </si>
  <si>
    <t>178.84998780378066</t>
  </si>
  <si>
    <t>-7.387289995727069</t>
  </si>
  <si>
    <t>-49.5434109305963</t>
  </si>
  <si>
    <t>242.54697478627332</t>
  </si>
  <si>
    <t>-82.6790583773927</t>
  </si>
  <si>
    <t>-56.61871487531314</t>
  </si>
  <si>
    <t>872.0364895264175</t>
  </si>
  <si>
    <t>-79.48562286816974</t>
  </si>
  <si>
    <t>-65.18870373042346</t>
  </si>
  <si>
    <t>-2.636794780777348</t>
  </si>
  <si>
    <t>-35.487520322965</t>
  </si>
  <si>
    <t>-84.7944110043123</t>
  </si>
  <si>
    <t>-68.7148048147572</t>
  </si>
  <si>
    <t>395.9935916613218</t>
  </si>
  <si>
    <t>424.52813537828763</t>
  </si>
  <si>
    <t>255.04118533296798</t>
  </si>
  <si>
    <t>-89.64039356026605</t>
  </si>
  <si>
    <t>-0.32815729424479645</t>
  </si>
  <si>
    <t>-70.96029744675484</t>
  </si>
  <si>
    <t>101.33197827015854</t>
  </si>
  <si>
    <t>54.04418281552517</t>
  </si>
  <si>
    <t>-61.22289884195027</t>
  </si>
  <si>
    <t>931.3626204803717</t>
  </si>
  <si>
    <t>367.30349598562356</t>
  </si>
  <si>
    <t>-81.6025156134926</t>
  </si>
  <si>
    <t>-67.08458948487413</t>
  </si>
  <si>
    <t>80.32553330847693</t>
  </si>
  <si>
    <t>-20.001629777878417</t>
  </si>
  <si>
    <t>522.9709635982169</t>
  </si>
  <si>
    <t>-54.88377149400632</t>
  </si>
  <si>
    <t>-82.38720593996915</t>
  </si>
  <si>
    <t>-73.55385683789613</t>
  </si>
  <si>
    <t>51.15800092775865</t>
  </si>
  <si>
    <t>-51.354590172866</t>
  </si>
  <si>
    <t>-29.828355250073834</t>
  </si>
  <si>
    <t>-85.85709270258278</t>
  </si>
  <si>
    <t>10.41031827269864</t>
  </si>
  <si>
    <t>456.42090727362853</t>
  </si>
  <si>
    <t>57.0720555963944</t>
  </si>
  <si>
    <t>27.096731113150224</t>
  </si>
  <si>
    <t>-53.15883888232089</t>
  </si>
  <si>
    <t>-48.05642661221927</t>
  </si>
  <si>
    <t>1975</t>
  </si>
  <si>
    <t>-87.56549788226637</t>
  </si>
  <si>
    <t>1630.389326039574</t>
  </si>
  <si>
    <t>347.3623047313693</t>
  </si>
  <si>
    <t>237.61777923426916</t>
  </si>
  <si>
    <t>-92.82750170647604</t>
  </si>
  <si>
    <t>328.0491282772781</t>
  </si>
  <si>
    <t>-90.21885596502518</t>
  </si>
  <si>
    <t>88.63625799626692</t>
  </si>
  <si>
    <t>315.7883655429124</t>
  </si>
  <si>
    <t>3.966413504650469</t>
  </si>
  <si>
    <t>-68.83422061291114</t>
  </si>
  <si>
    <t>381.3935064485632</t>
  </si>
  <si>
    <t>-54.24394489640262</t>
  </si>
  <si>
    <t>-88.60857293020695</t>
  </si>
  <si>
    <t>-63.712102542221984</t>
  </si>
  <si>
    <t>-75.3302850572195</t>
  </si>
  <si>
    <t>-64.25056688111597</t>
  </si>
  <si>
    <t>-40.6916342459709</t>
  </si>
  <si>
    <t>-12.539466663036109</t>
  </si>
  <si>
    <t>-37.63714258690673</t>
  </si>
  <si>
    <t>298.3460811986913</t>
  </si>
  <si>
    <t>410.9413378280381</t>
  </si>
  <si>
    <t>-54.97914353705148</t>
  </si>
  <si>
    <t>-36.80293804764747</t>
  </si>
  <si>
    <t>-30.49913667096318</t>
  </si>
  <si>
    <t>-80.83820675862276</t>
  </si>
  <si>
    <t>105.02780231975184</t>
  </si>
  <si>
    <t>299.57119935052845</t>
  </si>
  <si>
    <t>-24.091858161537683</t>
  </si>
  <si>
    <t>329.07495713642845</t>
  </si>
  <si>
    <t>107.76036512139893</t>
  </si>
  <si>
    <t>174.6455564839222</t>
  </si>
  <si>
    <t>-82.41974614545732</t>
  </si>
  <si>
    <t>101.41249015113966</t>
  </si>
  <si>
    <t>-62.016866058918694</t>
  </si>
  <si>
    <t>-57.61142294462226</t>
  </si>
  <si>
    <t>43.854293185449336</t>
  </si>
  <si>
    <t>-85.1701938836276</t>
  </si>
  <si>
    <t>-89.91225705319941</t>
  </si>
  <si>
    <t>89.92525092140109</t>
  </si>
  <si>
    <t>0.6545065091992445</t>
  </si>
  <si>
    <t>-26.003630126317915</t>
  </si>
  <si>
    <t>312.25928431825133</t>
  </si>
  <si>
    <t>162.3330551831859</t>
  </si>
  <si>
    <t>-8.786184984102388</t>
  </si>
  <si>
    <t>-53.851115040625864</t>
  </si>
  <si>
    <t>205.05952978930492</t>
  </si>
  <si>
    <t>-84.74989787533312</t>
  </si>
  <si>
    <t>-60.55988248001335</t>
  </si>
  <si>
    <t>600.6896556274064</t>
  </si>
  <si>
    <t>-82.27538915780602</t>
  </si>
  <si>
    <t>-67.0022921147522</t>
  </si>
  <si>
    <t>-4.228719909359013</t>
  </si>
  <si>
    <t>-48.87590894851988</t>
  </si>
  <si>
    <t>-87.4549945244625</t>
  </si>
  <si>
    <t>-71.76862769817689</t>
  </si>
  <si>
    <t>368.55403826812636</t>
  </si>
  <si>
    <t>424.05738377685117</t>
  </si>
  <si>
    <t>166.47086299736782</t>
  </si>
  <si>
    <t>-89.47024362198394</t>
  </si>
  <si>
    <t>-10.337064479754373</t>
  </si>
  <si>
    <t>-74.5746464891156</t>
  </si>
  <si>
    <t>74.90445923287055</t>
  </si>
  <si>
    <t>35.902522657701546</t>
  </si>
  <si>
    <t>-64.43708121914331</t>
  </si>
  <si>
    <t>722.9102018448833</t>
  </si>
  <si>
    <t>278.2977061039512</t>
  </si>
  <si>
    <t>-82.09462354937541</t>
  </si>
  <si>
    <t>-64.185414612353</t>
  </si>
  <si>
    <t>59.04243678001808</t>
  </si>
  <si>
    <t>-24.17489536682384</t>
  </si>
  <si>
    <t>546.2408826258157</t>
  </si>
  <si>
    <t>-52.57170333148626</t>
  </si>
  <si>
    <t>-84.28872201212853</t>
  </si>
  <si>
    <t>-76.76171872680604</t>
  </si>
  <si>
    <t>-77.7875475859564</t>
  </si>
  <si>
    <t>48.0285096204105</t>
  </si>
  <si>
    <t>-52.07028636110454</t>
  </si>
  <si>
    <t>-25.870770597860087</t>
  </si>
  <si>
    <t>-87.15222809903456</t>
  </si>
  <si>
    <t>-21.31138927991779</t>
  </si>
  <si>
    <t>398.3164888858794</t>
  </si>
  <si>
    <t>33.139299964871874</t>
  </si>
  <si>
    <t>6.318282657447259</t>
  </si>
  <si>
    <t>-68.34877233585368</t>
  </si>
  <si>
    <t>-54.20498128469142</t>
  </si>
  <si>
    <t>1976</t>
  </si>
  <si>
    <t>-87.97037080078158</t>
  </si>
  <si>
    <t>1729.7278330550575</t>
  </si>
  <si>
    <t>337.8903178226117</t>
  </si>
  <si>
    <t>232.12877983444264</t>
  </si>
  <si>
    <t>-93.15375067939654</t>
  </si>
  <si>
    <t>323.6456739991194</t>
  </si>
  <si>
    <t>-90.89018939184973</t>
  </si>
  <si>
    <t>82.2277967391108</t>
  </si>
  <si>
    <t>324.71194589245215</t>
  </si>
  <si>
    <t>2.6598156347166517</t>
  </si>
  <si>
    <t>-71.60897547867646</t>
  </si>
  <si>
    <t>416.9897943814438</t>
  </si>
  <si>
    <t>-44.03388584007325</t>
  </si>
  <si>
    <t>-90.32576131885678</t>
  </si>
  <si>
    <t>-61.82360588160716</t>
  </si>
  <si>
    <t>-77.69017617806254</t>
  </si>
  <si>
    <t>-62.47576888822594</t>
  </si>
  <si>
    <t>-34.89833965139273</t>
  </si>
  <si>
    <t>-15.991461455023062</t>
  </si>
  <si>
    <t>-32.303140314740226</t>
  </si>
  <si>
    <t>288.0726678111841</t>
  </si>
  <si>
    <t>413.98575025409485</t>
  </si>
  <si>
    <t>-55.852951198589636</t>
  </si>
  <si>
    <t>-37.157806642037</t>
  </si>
  <si>
    <t>-27.195797378601018</t>
  </si>
  <si>
    <t>-80.35614836117321</t>
  </si>
  <si>
    <t>91.80669679238059</t>
  </si>
  <si>
    <t>294.2041698725157</t>
  </si>
  <si>
    <t>-30.747892391332744</t>
  </si>
  <si>
    <t>303.52629902004054</t>
  </si>
  <si>
    <t>159.36435038295403</t>
  </si>
  <si>
    <t>142.0413801883096</t>
  </si>
  <si>
    <t>-84.60953794335421</t>
  </si>
  <si>
    <t>98.31253457051578</t>
  </si>
  <si>
    <t>-59.27812300734263</t>
  </si>
  <si>
    <t>-64.72704728506514</t>
  </si>
  <si>
    <t>66.69695878866368</t>
  </si>
  <si>
    <t>-83.79535775930637</t>
  </si>
  <si>
    <t>-90.57492853035419</t>
  </si>
  <si>
    <t>70.76610501023036</t>
  </si>
  <si>
    <t>17.62505571305584</t>
  </si>
  <si>
    <t>-13.45533697367862</t>
  </si>
  <si>
    <t>343.54571164413363</t>
  </si>
  <si>
    <t>135.8958405375979</t>
  </si>
  <si>
    <t>-14.51868436922387</t>
  </si>
  <si>
    <t>-48.62534736649249</t>
  </si>
  <si>
    <t>210.60681571646523</t>
  </si>
  <si>
    <t>-85.58924470217616</t>
  </si>
  <si>
    <t>-51.21177320978242</t>
  </si>
  <si>
    <t>557.1791052239521</t>
  </si>
  <si>
    <t>-84.89906322431949</t>
  </si>
  <si>
    <t>-68.54351689778942</t>
  </si>
  <si>
    <t>-14.009236854636459</t>
  </si>
  <si>
    <t>-54.57436076588231</t>
  </si>
  <si>
    <t>-45.732434155069626</t>
  </si>
  <si>
    <t>-88.65587308217819</t>
  </si>
  <si>
    <t>-67.15496534827103</t>
  </si>
  <si>
    <t>363.57325739268407</t>
  </si>
  <si>
    <t>422.15153297643104</t>
  </si>
  <si>
    <t>155.82570806004492</t>
  </si>
  <si>
    <t>-89.03313329676934</t>
  </si>
  <si>
    <t>-14.909982173195143</t>
  </si>
  <si>
    <t>-73.92517772639877</t>
  </si>
  <si>
    <t>72.33831502080551</t>
  </si>
  <si>
    <t>27.11505103358479</t>
  </si>
  <si>
    <t>-64.28837261693592</t>
  </si>
  <si>
    <t>810.4558210123874</t>
  </si>
  <si>
    <t>349.9860406718282</t>
  </si>
  <si>
    <t>-80.3122808943603</t>
  </si>
  <si>
    <t>-67.60358330887786</t>
  </si>
  <si>
    <t>61.37027851845984</t>
  </si>
  <si>
    <t>-24.038509567185596</t>
  </si>
  <si>
    <t>535.685216284735</t>
  </si>
  <si>
    <t>-51.61944820136385</t>
  </si>
  <si>
    <t>-85.90216596544167</t>
  </si>
  <si>
    <t>-76.27939844535895</t>
  </si>
  <si>
    <t>-81.49143840229166</t>
  </si>
  <si>
    <t>36.9764575731298</t>
  </si>
  <si>
    <t>-55.534180939749064</t>
  </si>
  <si>
    <t>-25.697869611829088</t>
  </si>
  <si>
    <t>-88.1160107906005</t>
  </si>
  <si>
    <t>-25.797887436162544</t>
  </si>
  <si>
    <t>402.56032229777975</t>
  </si>
  <si>
    <t>35.46449221697774</t>
  </si>
  <si>
    <t>-9.106608763624225</t>
  </si>
  <si>
    <t>-68.4177634929257</t>
  </si>
  <si>
    <t>-59.83377758697299</t>
  </si>
  <si>
    <t>1977</t>
  </si>
  <si>
    <t>-87.82583036137308</t>
  </si>
  <si>
    <t>1740.2059153009009</t>
  </si>
  <si>
    <t>306.6511557055743</t>
  </si>
  <si>
    <t>256.18938468047793</t>
  </si>
  <si>
    <t>-92.70899136815457</t>
  </si>
  <si>
    <t>340.7213628156504</t>
  </si>
  <si>
    <t>-90.77967992400582</t>
  </si>
  <si>
    <t>77.11748484948482</t>
  </si>
  <si>
    <t>337.7842489445907</t>
  </si>
  <si>
    <t>3.712126658542376</t>
  </si>
  <si>
    <t>-70.73032141956381</t>
  </si>
  <si>
    <t>368.02982753987686</t>
  </si>
  <si>
    <t>-33.41862004794423</t>
  </si>
  <si>
    <t>-90.3027127141756</t>
  </si>
  <si>
    <t>-55.81672826658306</t>
  </si>
  <si>
    <t>-77.22952264386214</t>
  </si>
  <si>
    <t>-58.34067975193463</t>
  </si>
  <si>
    <t>-27.802226554121113</t>
  </si>
  <si>
    <t>-23.187882593230775</t>
  </si>
  <si>
    <t>-22.79250187981889</t>
  </si>
  <si>
    <t>301.81087990844867</t>
  </si>
  <si>
    <t>411.68592498874455</t>
  </si>
  <si>
    <t>-55.28484706877899</t>
  </si>
  <si>
    <t>-35.98650272367488</t>
  </si>
  <si>
    <t>-23.179514747444287</t>
  </si>
  <si>
    <t>-81.43907206483077</t>
  </si>
  <si>
    <t>89.71946060394632</t>
  </si>
  <si>
    <t>269.70763954856056</t>
  </si>
  <si>
    <t>-37.21030016994978</t>
  </si>
  <si>
    <t>295.72902499275176</t>
  </si>
  <si>
    <t>111.42565257411434</t>
  </si>
  <si>
    <t>144.83479986705728</t>
  </si>
  <si>
    <t>-84.59165796489278</t>
  </si>
  <si>
    <t>103.25340518287864</t>
  </si>
  <si>
    <t>-61.18417834825796</t>
  </si>
  <si>
    <t>-55.30315173143695</t>
  </si>
  <si>
    <t>-69.09754551047395</t>
  </si>
  <si>
    <t>79.35536060701058</t>
  </si>
  <si>
    <t>-82.6220762628965</t>
  </si>
  <si>
    <t>-90.25041367801</t>
  </si>
  <si>
    <t>79.23245787202144</t>
  </si>
  <si>
    <t>20.86411855941051</t>
  </si>
  <si>
    <t>-16.33095596155978</t>
  </si>
  <si>
    <t>420.7545778598585</t>
  </si>
  <si>
    <t>140.76384289192748</t>
  </si>
  <si>
    <t>-17.292735236645044</t>
  </si>
  <si>
    <t>-45.318219746701786</t>
  </si>
  <si>
    <t>238.52067830229373</t>
  </si>
  <si>
    <t>-83.87568415978579</t>
  </si>
  <si>
    <t>-44.778493693472846</t>
  </si>
  <si>
    <t>492.8142818502603</t>
  </si>
  <si>
    <t>-84.83903240595603</t>
  </si>
  <si>
    <t>-68.39360048368506</t>
  </si>
  <si>
    <t>-31.195911010906496</t>
  </si>
  <si>
    <t>-53.24936858121407</t>
  </si>
  <si>
    <t>-43.7607544496904</t>
  </si>
  <si>
    <t>-88.0345035156738</t>
  </si>
  <si>
    <t>-71.69785358862728</t>
  </si>
  <si>
    <t>379.41532771312654</t>
  </si>
  <si>
    <t>436.9081811603255</t>
  </si>
  <si>
    <t>158.91108545102685</t>
  </si>
  <si>
    <t>-89.08100722934734</t>
  </si>
  <si>
    <t>-21.449985621448093</t>
  </si>
  <si>
    <t>-73.89755104975215</t>
  </si>
  <si>
    <t>67.81557827707232</t>
  </si>
  <si>
    <t>18.581265630782337</t>
  </si>
  <si>
    <t>-61.64022594362194</t>
  </si>
  <si>
    <t>732.8093289105535</t>
  </si>
  <si>
    <t>343.16634275639194</t>
  </si>
  <si>
    <t>-78.86595948548356</t>
  </si>
  <si>
    <t>-71.05352946306715</t>
  </si>
  <si>
    <t>48.86083859957617</t>
  </si>
  <si>
    <t>-13.040300606020615</t>
  </si>
  <si>
    <t>498.75179142614013</t>
  </si>
  <si>
    <t>-55.17188115066129</t>
  </si>
  <si>
    <t>-84.54406584198207</t>
  </si>
  <si>
    <t>-75.85562696379198</t>
  </si>
  <si>
    <t>-81.37160630817716</t>
  </si>
  <si>
    <t>51.751929318810184</t>
  </si>
  <si>
    <t>-56.14255126189471</t>
  </si>
  <si>
    <t>-25.842058678634654</t>
  </si>
  <si>
    <t>-87.58420881428803</t>
  </si>
  <si>
    <t>-26.03870305461729</t>
  </si>
  <si>
    <t>394.3608232781683</t>
  </si>
  <si>
    <t>35.60669386412973</t>
  </si>
  <si>
    <t>-12.843656230037984</t>
  </si>
  <si>
    <t>-74.87188209351716</t>
  </si>
  <si>
    <t>-64.62859287012397</t>
  </si>
  <si>
    <t>1978</t>
  </si>
  <si>
    <t>-88.13391130960036</t>
  </si>
  <si>
    <t>1273.713895195066</t>
  </si>
  <si>
    <t>283.9513644058556</t>
  </si>
  <si>
    <t>281.75587048191926</t>
  </si>
  <si>
    <t>-92.97153492076585</t>
  </si>
  <si>
    <t>378.7270081310076</t>
  </si>
  <si>
    <t>-89.56314575213743</t>
  </si>
  <si>
    <t>80.11238498604875</t>
  </si>
  <si>
    <t>312.9924591772117</t>
  </si>
  <si>
    <t>2.4768539228459407</t>
  </si>
  <si>
    <t>-67.66124450966522</t>
  </si>
  <si>
    <t>325.90581568341565</t>
  </si>
  <si>
    <t>-33.198177670168924</t>
  </si>
  <si>
    <t>-89.36820785128357</t>
  </si>
  <si>
    <t>-52.26905951718604</t>
  </si>
  <si>
    <t>-72.92782455182653</t>
  </si>
  <si>
    <t>-56.71308536194971</t>
  </si>
  <si>
    <t>-28.30239836065803</t>
  </si>
  <si>
    <t>-14.674424633185524</t>
  </si>
  <si>
    <t>-10.235516489876249</t>
  </si>
  <si>
    <t>341.1477263513703</t>
  </si>
  <si>
    <t>450.20036139752955</t>
  </si>
  <si>
    <t>-59.9186274547493</t>
  </si>
  <si>
    <t>-30.43601462155482</t>
  </si>
  <si>
    <t>-28.081406706945433</t>
  </si>
  <si>
    <t>-83.4256259715551</t>
  </si>
  <si>
    <t>102.6814483999396</t>
  </si>
  <si>
    <t>254.9274837212098</t>
  </si>
  <si>
    <t>-37.1239199312782</t>
  </si>
  <si>
    <t>332.6676950414344</t>
  </si>
  <si>
    <t>56.10710844581938</t>
  </si>
  <si>
    <t>178.07449573494299</t>
  </si>
  <si>
    <t>-84.7362227894675</t>
  </si>
  <si>
    <t>118.41558889868989</t>
  </si>
  <si>
    <t>-57.1118008298059</t>
  </si>
  <si>
    <t>-56.95873503176075</t>
  </si>
  <si>
    <t>-69.30588765887371</t>
  </si>
  <si>
    <t>82.56097250918434</t>
  </si>
  <si>
    <t>-83.05156851979736</t>
  </si>
  <si>
    <t>-90.41268419356733</t>
  </si>
  <si>
    <t>104.70759293029406</t>
  </si>
  <si>
    <t>0.8136009501669089</t>
  </si>
  <si>
    <t>-13.763473774302856</t>
  </si>
  <si>
    <t>422.78436946073793</t>
  </si>
  <si>
    <t>161.02603645358624</t>
  </si>
  <si>
    <t>-40.862168220921845</t>
  </si>
  <si>
    <t>-41.48838878070533</t>
  </si>
  <si>
    <t>319.2858362293597</t>
  </si>
  <si>
    <t>-83.64522188850742</t>
  </si>
  <si>
    <t>-34.59484492163255</t>
  </si>
  <si>
    <t>442.7057202403586</t>
  </si>
  <si>
    <t>-91.17847842937982</t>
  </si>
  <si>
    <t>-67.19134646703422</t>
  </si>
  <si>
    <t>-25.52441696209397</t>
  </si>
  <si>
    <t>-49.39523752774873</t>
  </si>
  <si>
    <t>-39.32871876694979</t>
  </si>
  <si>
    <t>-85.79233027142034</t>
  </si>
  <si>
    <t>-75.23869938128016</t>
  </si>
  <si>
    <t>420.11618602065005</t>
  </si>
  <si>
    <t>433.2919410377886</t>
  </si>
  <si>
    <t>176.21583961582334</t>
  </si>
  <si>
    <t>-88.91971110564369</t>
  </si>
  <si>
    <t>-19.161253071931423</t>
  </si>
  <si>
    <t>-73.88204325027819</t>
  </si>
  <si>
    <t>65.98799421749973</t>
  </si>
  <si>
    <t>14.325263280948574</t>
  </si>
  <si>
    <t>-59.27472756266881</t>
  </si>
  <si>
    <t>673.805299570978</t>
  </si>
  <si>
    <t>305.4443147775628</t>
  </si>
  <si>
    <t>-80.38338507970946</t>
  </si>
  <si>
    <t>-71.91033245357504</t>
  </si>
  <si>
    <t>48.59525320193808</t>
  </si>
  <si>
    <t>-10.395095726136086</t>
  </si>
  <si>
    <t>487.164123265879</t>
  </si>
  <si>
    <t>-53.80157847998457</t>
  </si>
  <si>
    <t>-85.76208930828074</t>
  </si>
  <si>
    <t>-74.50407659978082</t>
  </si>
  <si>
    <t>-79.9027863885829</t>
  </si>
  <si>
    <t>51.14061180712045</t>
  </si>
  <si>
    <t>-55.60580086545289</t>
  </si>
  <si>
    <t>-27.49147530292948</t>
  </si>
  <si>
    <t>-91.13521058981084</t>
  </si>
  <si>
    <t>-21.916437436744076</t>
  </si>
  <si>
    <t>391.5296361875619</t>
  </si>
  <si>
    <t>27.26467354001129</t>
  </si>
  <si>
    <t>-14.076118808607841</t>
  </si>
  <si>
    <t>-75.75233050906692</t>
  </si>
  <si>
    <t>-69.08768747868172</t>
  </si>
  <si>
    <t>1979</t>
  </si>
  <si>
    <t>-88.949892269708</t>
  </si>
  <si>
    <t>1233.8197146598347</t>
  </si>
  <si>
    <t>260.6675069676811</t>
  </si>
  <si>
    <t>280.04710488025705</t>
  </si>
  <si>
    <t>-92.66081305299154</t>
  </si>
  <si>
    <t>358.3109403060172</t>
  </si>
  <si>
    <t>-89.94795650212515</t>
  </si>
  <si>
    <t>101.57094606227226</t>
  </si>
  <si>
    <t>273.04707350833894</t>
  </si>
  <si>
    <t>3.0912652819225843</t>
  </si>
  <si>
    <t>-64.39293316393227</t>
  </si>
  <si>
    <t>291.05724347526956</t>
  </si>
  <si>
    <t>-25.1447945188559</t>
  </si>
  <si>
    <t>-89.43922313948948</t>
  </si>
  <si>
    <t>-55.63076739100089</t>
  </si>
  <si>
    <t>-72.13685611187816</t>
  </si>
  <si>
    <t>-57.61331411083732</t>
  </si>
  <si>
    <t>-33.341571650017514</t>
  </si>
  <si>
    <t>-22.251106734588884</t>
  </si>
  <si>
    <t>-0.6879522762075521</t>
  </si>
  <si>
    <t>337.759819874908</t>
  </si>
  <si>
    <t>433.64616346037275</t>
  </si>
  <si>
    <t>-62.071618918862505</t>
  </si>
  <si>
    <t>-28.990756652404293</t>
  </si>
  <si>
    <t>-30.568955421160354</t>
  </si>
  <si>
    <t>-83.59713254110679</t>
  </si>
  <si>
    <t>123.91291658381891</t>
  </si>
  <si>
    <t>262.1378278761681</t>
  </si>
  <si>
    <t>-37.07810372386854</t>
  </si>
  <si>
    <t>335.1210808467444</t>
  </si>
  <si>
    <t>61.03913848996573</t>
  </si>
  <si>
    <t>202.86360025661568</t>
  </si>
  <si>
    <t>-86.45279143937967</t>
  </si>
  <si>
    <t>121.41930820220432</t>
  </si>
  <si>
    <t>-58.34207174243896</t>
  </si>
  <si>
    <t>-60.14417527873185</t>
  </si>
  <si>
    <t>-73.42246528839374</t>
  </si>
  <si>
    <t>77.31860609430657</t>
  </si>
  <si>
    <t>-86.21491687698786</t>
  </si>
  <si>
    <t>-91.28517630963275</t>
  </si>
  <si>
    <t>110.709520196574</t>
  </si>
  <si>
    <t>-5.72095892257248</t>
  </si>
  <si>
    <t>10.887574960574666</t>
  </si>
  <si>
    <t>390.5198545436101</t>
  </si>
  <si>
    <t>171.2581035467866</t>
  </si>
  <si>
    <t>-55.335849499617915</t>
  </si>
  <si>
    <t>-40.62643161703437</t>
  </si>
  <si>
    <t>260.9309928206403</t>
  </si>
  <si>
    <t>-84.51254215396528</t>
  </si>
  <si>
    <t>-30.786651390983856</t>
  </si>
  <si>
    <t>580.032539346889</t>
  </si>
  <si>
    <t>-91.10628532551753</t>
  </si>
  <si>
    <t>-67.96105159980932</t>
  </si>
  <si>
    <t>-20.868873143659673</t>
  </si>
  <si>
    <t>-50.522479072361904</t>
  </si>
  <si>
    <t>-36.06374139745389</t>
  </si>
  <si>
    <t>-86.32900353497023</t>
  </si>
  <si>
    <t>-74.07904564657797</t>
  </si>
  <si>
    <t>396.6471617869488</t>
  </si>
  <si>
    <t>406.27079824260414</t>
  </si>
  <si>
    <t>158.7570774008617</t>
  </si>
  <si>
    <t>-90.12995188509703</t>
  </si>
  <si>
    <t>-24.80680309333671</t>
  </si>
  <si>
    <t>-74.30915921182812</t>
  </si>
  <si>
    <t>56.17105303286104</t>
  </si>
  <si>
    <t>6.931794717471812</t>
  </si>
  <si>
    <t>-55.795300530404035</t>
  </si>
  <si>
    <t>739.5311199042358</t>
  </si>
  <si>
    <t>348.32331308441803</t>
  </si>
  <si>
    <t>-83.71354749823165</t>
  </si>
  <si>
    <t>-71.51325999154598</t>
  </si>
  <si>
    <t>51.36001090474752</t>
  </si>
  <si>
    <t>-19.53359358543749</t>
  </si>
  <si>
    <t>477.30798117990975</t>
  </si>
  <si>
    <t>-55.19925594992474</t>
  </si>
  <si>
    <t>-87.4675418156514</t>
  </si>
  <si>
    <t>-76.26997513966789</t>
  </si>
  <si>
    <t>-82.0395004147761</t>
  </si>
  <si>
    <t>60.5637774150392</t>
  </si>
  <si>
    <t>-56.52172986286318</t>
  </si>
  <si>
    <t>-19.47771440601755</t>
  </si>
  <si>
    <t>-93.6208483994146</t>
  </si>
  <si>
    <t>-5.235120501504719</t>
  </si>
  <si>
    <t>353.0163880559784</t>
  </si>
  <si>
    <t>26.76773926197725</t>
  </si>
  <si>
    <t>-14.757087894604364</t>
  </si>
  <si>
    <t>-76.55790813362339</t>
  </si>
  <si>
    <t>-69.81437771723714</t>
  </si>
  <si>
    <t>1980</t>
  </si>
  <si>
    <t>-90.8765880105039</t>
  </si>
  <si>
    <t>1244.9770554922106</t>
  </si>
  <si>
    <t>219.34757348386552</t>
  </si>
  <si>
    <t>240.02188510347108</t>
  </si>
  <si>
    <t>-93.32910129689681</t>
  </si>
  <si>
    <t>302.41238413467465</t>
  </si>
  <si>
    <t>-91.29733168017208</t>
  </si>
  <si>
    <t>-29.965730286014487</t>
  </si>
  <si>
    <t>165.09009651043365</t>
  </si>
  <si>
    <t>86.68412264205436</t>
  </si>
  <si>
    <t>250.92899999590247</t>
  </si>
  <si>
    <t>24.87922372209161</t>
  </si>
  <si>
    <t>-64.64126507811682</t>
  </si>
  <si>
    <t>250.615553782514</t>
  </si>
  <si>
    <t>506.68046396313616</t>
  </si>
  <si>
    <t>-20.80728239242706</t>
  </si>
  <si>
    <t>-90.23937250484289</t>
  </si>
  <si>
    <t>-61.66634143607641</t>
  </si>
  <si>
    <t>-75.49332354983322</t>
  </si>
  <si>
    <t>-60.08409498166629</t>
  </si>
  <si>
    <t>-37.398972723676295</t>
  </si>
  <si>
    <t>-36.49617255218013</t>
  </si>
  <si>
    <t>32.38629181480301</t>
  </si>
  <si>
    <t>279.7113080275002</t>
  </si>
  <si>
    <t>334.31664147726735</t>
  </si>
  <si>
    <t>-63.2532801990702</t>
  </si>
  <si>
    <t>-29.311309648880062</t>
  </si>
  <si>
    <t>-31.24610488820917</t>
  </si>
  <si>
    <t>-84.50505859503822</t>
  </si>
  <si>
    <t>94.21715484226199</t>
  </si>
  <si>
    <t>251.10793336322607</t>
  </si>
  <si>
    <t>-41.6361273747212</t>
  </si>
  <si>
    <t>298.487111594157</t>
  </si>
  <si>
    <t>78.72096215501124</t>
  </si>
  <si>
    <t>213.82347499860882</t>
  </si>
  <si>
    <t>-88.28049008145099</t>
  </si>
  <si>
    <t>84.3658093811541</t>
  </si>
  <si>
    <t>-63.419700743504016</t>
  </si>
  <si>
    <t>-64.23084448733269</t>
  </si>
  <si>
    <t>-75.75171334250676</t>
  </si>
  <si>
    <t>78.32117746368341</t>
  </si>
  <si>
    <t>-84.69806888811277</t>
  </si>
  <si>
    <t>-91.63549071876783</t>
  </si>
  <si>
    <t>99.34303273905208</t>
  </si>
  <si>
    <t>-23.369908520249865</t>
  </si>
  <si>
    <t>20.44405364881626</t>
  </si>
  <si>
    <t>363.6570214097484</t>
  </si>
  <si>
    <t>164.54985538216826</t>
  </si>
  <si>
    <t>-60.751654082834975</t>
  </si>
  <si>
    <t>-44.8265843910377</t>
  </si>
  <si>
    <t>202.4583907884123</t>
  </si>
  <si>
    <t>-85.9596742559728</t>
  </si>
  <si>
    <t>-46.33813339612068</t>
  </si>
  <si>
    <t>499.705816484384</t>
  </si>
  <si>
    <t>-91.57511634832474</t>
  </si>
  <si>
    <t>-65.6629370670657</t>
  </si>
  <si>
    <t>-5.016412726122459</t>
  </si>
  <si>
    <t>-63.350567397038084</t>
  </si>
  <si>
    <t>-42.03559924547678</t>
  </si>
  <si>
    <t>-22.371698074219285</t>
  </si>
  <si>
    <t>-87.28822322629303</t>
  </si>
  <si>
    <t>-72.46991271909502</t>
  </si>
  <si>
    <t>331.4377537509059</t>
  </si>
  <si>
    <t>393.3881142369621</t>
  </si>
  <si>
    <t>133.5884392443189</t>
  </si>
  <si>
    <t>-90.82215723093344</t>
  </si>
  <si>
    <t>-26.244729579172176</t>
  </si>
  <si>
    <t>-76.19372881108752</t>
  </si>
  <si>
    <t>40.85809855231486</t>
  </si>
  <si>
    <t>5.369543092950399</t>
  </si>
  <si>
    <t>-54.80712474848235</t>
  </si>
  <si>
    <t>782.726162554699</t>
  </si>
  <si>
    <t>406.02481407333056</t>
  </si>
  <si>
    <t>-86.57937180958814</t>
  </si>
  <si>
    <t>-75.2649645320951</t>
  </si>
  <si>
    <t>54.162357489851956</t>
  </si>
  <si>
    <t>-33.70174638032453</t>
  </si>
  <si>
    <t>434.8552964730539</t>
  </si>
  <si>
    <t>-54.08231948259301</t>
  </si>
  <si>
    <t>-87.47435146677822</t>
  </si>
  <si>
    <t>-77.87201118117656</t>
  </si>
  <si>
    <t>-82.77203262480649</t>
  </si>
  <si>
    <t>72.95693029084337</t>
  </si>
  <si>
    <t>-58.417699793322534</t>
  </si>
  <si>
    <t>-51.1683958521402</t>
  </si>
  <si>
    <t>-97.06918405864602</t>
  </si>
  <si>
    <t>7.626856342263073</t>
  </si>
  <si>
    <t>293.3653003648061</t>
  </si>
  <si>
    <t>21.579905146634207</t>
  </si>
  <si>
    <t>-5.069592223403946</t>
  </si>
  <si>
    <t>-78.76667801779438</t>
  </si>
  <si>
    <t>-70.36431744732069</t>
  </si>
  <si>
    <t>1981</t>
  </si>
  <si>
    <t>-89.95245921256497</t>
  </si>
  <si>
    <t>1344.7461516233934</t>
  </si>
  <si>
    <t>281.9099733822959</t>
  </si>
  <si>
    <t>202.38474322679042</t>
  </si>
  <si>
    <t>-93.04743041038768</t>
  </si>
  <si>
    <t>242.25754778504026</t>
  </si>
  <si>
    <t>-91.96808900785737</t>
  </si>
  <si>
    <t>-27.99632955854522</t>
  </si>
  <si>
    <t>196.02887222747242</t>
  </si>
  <si>
    <t>101.62065180119622</t>
  </si>
  <si>
    <t>332.5736144341412</t>
  </si>
  <si>
    <t>40.953932383870885</t>
  </si>
  <si>
    <t>-64.79542755555954</t>
  </si>
  <si>
    <t>298.842101360557</t>
  </si>
  <si>
    <t>469.1515423615444</t>
  </si>
  <si>
    <t>-4.458310005335234</t>
  </si>
  <si>
    <t>-90.61262952115739</t>
  </si>
  <si>
    <t>-68.48741953514003</t>
  </si>
  <si>
    <t>-75.87526979186235</t>
  </si>
  <si>
    <t>-56.23061188288404</t>
  </si>
  <si>
    <t>-65.93083027272873</t>
  </si>
  <si>
    <t>-34.079304388327905</t>
  </si>
  <si>
    <t>29.947549801232803</t>
  </si>
  <si>
    <t>228.92752036805936</t>
  </si>
  <si>
    <t>289.26528230121056</t>
  </si>
  <si>
    <t>-58.6051629684507</t>
  </si>
  <si>
    <t>-26.1614491742437</t>
  </si>
  <si>
    <t>-15.867754108739085</t>
  </si>
  <si>
    <t>-84.11563866085187</t>
  </si>
  <si>
    <t>73.05451226951226</t>
  </si>
  <si>
    <t>-93.41118457261356</t>
  </si>
  <si>
    <t>252.0528126566003</t>
  </si>
  <si>
    <t>-39.73795306075765</t>
  </si>
  <si>
    <t>258.1757392278498</t>
  </si>
  <si>
    <t>61.83934961856386</t>
  </si>
  <si>
    <t>209.28157369322727</t>
  </si>
  <si>
    <t>-88.86087453442389</t>
  </si>
  <si>
    <t>73.34770650124437</t>
  </si>
  <si>
    <t>-60.86823580766647</t>
  </si>
  <si>
    <t>-60.78092192107371</t>
  </si>
  <si>
    <t>-76.4310500662996</t>
  </si>
  <si>
    <t>93.03392710900667</t>
  </si>
  <si>
    <t>-81.83548967407368</t>
  </si>
  <si>
    <t>-91.25475710779706</t>
  </si>
  <si>
    <t>92.868642888261</t>
  </si>
  <si>
    <t>-20.00243715908873</t>
  </si>
  <si>
    <t>-13.371414649991397</t>
  </si>
  <si>
    <t>387.7092729985598</t>
  </si>
  <si>
    <t>145.60107532686658</t>
  </si>
  <si>
    <t>-55.700606925522145</t>
  </si>
  <si>
    <t>-38.76557922409006</t>
  </si>
  <si>
    <t>240.9794142495663</t>
  </si>
  <si>
    <t>-86.84331159035084</t>
  </si>
  <si>
    <t>-39.31652662657567</t>
  </si>
  <si>
    <t>413.24520181657283</t>
  </si>
  <si>
    <t>-90.63904922115962</t>
  </si>
  <si>
    <t>-71.81501296956779</t>
  </si>
  <si>
    <t>22.763002357942327</t>
  </si>
  <si>
    <t>-57.20524105979573</t>
  </si>
  <si>
    <t>-62.459861637069345</t>
  </si>
  <si>
    <t>-40.60883658644106</t>
  </si>
  <si>
    <t>-26.584486565742893</t>
  </si>
  <si>
    <t>-89.0132710966319</t>
  </si>
  <si>
    <t>-29.508051905014522</t>
  </si>
  <si>
    <t>271.1790645009006</t>
  </si>
  <si>
    <t>399.7998298556798</t>
  </si>
  <si>
    <t>151.7568654273872</t>
  </si>
  <si>
    <t>-89.25620346006707</t>
  </si>
  <si>
    <t>-15.998886034359936</t>
  </si>
  <si>
    <t>-73.73430751729106</t>
  </si>
  <si>
    <t>58.541397798772785</t>
  </si>
  <si>
    <t>4.582704650307365</t>
  </si>
  <si>
    <t>-42.71274684271653</t>
  </si>
  <si>
    <t>846.3236902739276</t>
  </si>
  <si>
    <t>456.0589700531202</t>
  </si>
  <si>
    <t>-84.03573517791828</t>
  </si>
  <si>
    <t>-77.44949728223938</t>
  </si>
  <si>
    <t>80.31735223841913</t>
  </si>
  <si>
    <t>-23.79366410940933</t>
  </si>
  <si>
    <t>402.18146915344215</t>
  </si>
  <si>
    <t>-41.33376737918528</t>
  </si>
  <si>
    <t>-89.40280057593313</t>
  </si>
  <si>
    <t>-75.97321599674868</t>
  </si>
  <si>
    <t>-79.29307683605381</t>
  </si>
  <si>
    <t>97.1470233313057</t>
  </si>
  <si>
    <t>-59.73379966488761</t>
  </si>
  <si>
    <t>-49.015778442030026</t>
  </si>
  <si>
    <t>-96.82319217046307</t>
  </si>
  <si>
    <t>20.0163201321003</t>
  </si>
  <si>
    <t>350.2983334124694</t>
  </si>
  <si>
    <t>36.651387581068015</t>
  </si>
  <si>
    <t>-0.738287368435286</t>
  </si>
  <si>
    <t>-78.11321169692965</t>
  </si>
  <si>
    <t>-65.61411606416536</t>
  </si>
  <si>
    <t>1982</t>
  </si>
  <si>
    <t>1237.6869156434261</t>
  </si>
  <si>
    <t>328.1941257639843</t>
  </si>
  <si>
    <t>215.32034304774422</t>
  </si>
  <si>
    <t>-92.6229176677391</t>
  </si>
  <si>
    <t>213.09240789025864</t>
  </si>
  <si>
    <t>-91.97085543033995</t>
  </si>
  <si>
    <t>-27.321531710238496</t>
  </si>
  <si>
    <t>212.41856556784867</t>
  </si>
  <si>
    <t>127.78048505956174</t>
  </si>
  <si>
    <t>374.6775182721857</t>
  </si>
  <si>
    <t>52.55910807523592</t>
  </si>
  <si>
    <t>-66.75621855249508</t>
  </si>
  <si>
    <t>319.76288731720246</t>
  </si>
  <si>
    <t>503.1398104479753</t>
  </si>
  <si>
    <t>-44.578395681612434</t>
  </si>
  <si>
    <t>-90.56754779918495</t>
  </si>
  <si>
    <t>-71.6637743227664</t>
  </si>
  <si>
    <t>-75.51348811797648</t>
  </si>
  <si>
    <t>-52.3545561869167</t>
  </si>
  <si>
    <t>-65.75869065900213</t>
  </si>
  <si>
    <t>-29.14368713006203</t>
  </si>
  <si>
    <t>38.1453828933439</t>
  </si>
  <si>
    <t>232.18784611477184</t>
  </si>
  <si>
    <t>295.54075215938656</t>
  </si>
  <si>
    <t>-53.9445023927024</t>
  </si>
  <si>
    <t>-24.260592070648958</t>
  </si>
  <si>
    <t>-22.100007637581268</t>
  </si>
  <si>
    <t>-79.89396583098733</t>
  </si>
  <si>
    <t>72.89064989366774</t>
  </si>
  <si>
    <t>-93.0598596808781</t>
  </si>
  <si>
    <t>266.51258993527256</t>
  </si>
  <si>
    <t>-40.89756131479349</t>
  </si>
  <si>
    <t>251.88609007673693</t>
  </si>
  <si>
    <t>53.538206666027456</t>
  </si>
  <si>
    <t>206.46523063882984</t>
  </si>
  <si>
    <t>-89.25404113392047</t>
  </si>
  <si>
    <t>86.9478518378451</t>
  </si>
  <si>
    <t>-56.46026975056099</t>
  </si>
  <si>
    <t>-59.782235332048764</t>
  </si>
  <si>
    <t>-79.28445852891689</t>
  </si>
  <si>
    <t>105.5292800561044</t>
  </si>
  <si>
    <t>-80.53832126907497</t>
  </si>
  <si>
    <t>-90.77630153705734</t>
  </si>
  <si>
    <t>106.42963526262625</t>
  </si>
  <si>
    <t>-0.6995662624673968</t>
  </si>
  <si>
    <t>-1.84050763880045</t>
  </si>
  <si>
    <t>359.4505582238148</t>
  </si>
  <si>
    <t>153.2025353623553</t>
  </si>
  <si>
    <t>-49.82840140389912</t>
  </si>
  <si>
    <t>-34.81488618863378</t>
  </si>
  <si>
    <t>227.70550461955682</t>
  </si>
  <si>
    <t>-87.62254522749885</t>
  </si>
  <si>
    <t>-33.23499232977613</t>
  </si>
  <si>
    <t>337.4094472711536</t>
  </si>
  <si>
    <t>-89.65010360288541</t>
  </si>
  <si>
    <t>-71.60781625820027</t>
  </si>
  <si>
    <t>-12.45511583835353</t>
  </si>
  <si>
    <t>-52.0003784968186</t>
  </si>
  <si>
    <t>-63.59274497423948</t>
  </si>
  <si>
    <t>-35.48169186819406</t>
  </si>
  <si>
    <t>-29.396336116186877</t>
  </si>
  <si>
    <t>-89.70137057221844</t>
  </si>
  <si>
    <t>-38.18309256599054</t>
  </si>
  <si>
    <t>271.02073245426953</t>
  </si>
  <si>
    <t>410.15292073771644</t>
  </si>
  <si>
    <t>156.55197735877968</t>
  </si>
  <si>
    <t>-88.2776231689764</t>
  </si>
  <si>
    <t>-5.702954406786069</t>
  </si>
  <si>
    <t>-72.27529209422244</t>
  </si>
  <si>
    <t>-72.23642301943399</t>
  </si>
  <si>
    <t>71.39285020138912</t>
  </si>
  <si>
    <t>3.2024197367685248</t>
  </si>
  <si>
    <t>-44.154186641248955</t>
  </si>
  <si>
    <t>714.27528438585</t>
  </si>
  <si>
    <t>358.4124858643788</t>
  </si>
  <si>
    <t>-87.00667143904066</t>
  </si>
  <si>
    <t>-77.61476370416871</t>
  </si>
  <si>
    <t>103.64815086763635</t>
  </si>
  <si>
    <t>-18.73682743368853</t>
  </si>
  <si>
    <t>360.36297624665036</t>
  </si>
  <si>
    <t>-38.25479930741059</t>
  </si>
  <si>
    <t>-90.89357891788453</t>
  </si>
  <si>
    <t>-74.29681906145217</t>
  </si>
  <si>
    <t>-78.54393563855095</t>
  </si>
  <si>
    <t>135.7258600714881</t>
  </si>
  <si>
    <t>-60.587093242754186</t>
  </si>
  <si>
    <t>-53.06023094126543</t>
  </si>
  <si>
    <t>-94.7432927130946</t>
  </si>
  <si>
    <t>3.2392783421713665</t>
  </si>
  <si>
    <t>383.64488188846326</t>
  </si>
  <si>
    <t>41.22441675740393</t>
  </si>
  <si>
    <t>-75.66058746135687</t>
  </si>
  <si>
    <t>-7.213487071840214</t>
  </si>
  <si>
    <t>-78.70912920640181</t>
  </si>
  <si>
    <t>-63.33272426703407</t>
  </si>
  <si>
    <t>1983</t>
  </si>
  <si>
    <t>1100.4586016492926</t>
  </si>
  <si>
    <t>29.361610756470697</t>
  </si>
  <si>
    <t>299.6939005539043</t>
  </si>
  <si>
    <t>231.03251097915808</t>
  </si>
  <si>
    <t>-92.04750881889898</t>
  </si>
  <si>
    <t>207.04244963770643</t>
  </si>
  <si>
    <t>-92.62471695586522</t>
  </si>
  <si>
    <t>-35.6910999246867</t>
  </si>
  <si>
    <t>220.28213958634026</t>
  </si>
  <si>
    <t>154.21419511045866</t>
  </si>
  <si>
    <t>451.9407900300807</t>
  </si>
  <si>
    <t>67.25083015253088</t>
  </si>
  <si>
    <t>-61.64221116022096</t>
  </si>
  <si>
    <t>367.774611106916</t>
  </si>
  <si>
    <t>519.8732938034865</t>
  </si>
  <si>
    <t>-40.98940552347803</t>
  </si>
  <si>
    <t>-89.66335807156209</t>
  </si>
  <si>
    <t>-74.42964482354691</t>
  </si>
  <si>
    <t>-74.19501301321066</t>
  </si>
  <si>
    <t>-52.06291628822345</t>
  </si>
  <si>
    <t>-58.352853665314605</t>
  </si>
  <si>
    <t>-22.810299461093813</t>
  </si>
  <si>
    <t>41.99563131303831</t>
  </si>
  <si>
    <t>242.3798745521214</t>
  </si>
  <si>
    <t>311.57369785032296</t>
  </si>
  <si>
    <t>-47.938116829590214</t>
  </si>
  <si>
    <t>-18.101350095957745</t>
  </si>
  <si>
    <t>-32.3156644875268</t>
  </si>
  <si>
    <t>-77.30249614625872</t>
  </si>
  <si>
    <t>55.443574347769406</t>
  </si>
  <si>
    <t>-92.22244141122069</t>
  </si>
  <si>
    <t>264.35543437405886</t>
  </si>
  <si>
    <t>-43.79839256645335</t>
  </si>
  <si>
    <t>247.0530738041441</t>
  </si>
  <si>
    <t>45.120815958404656</t>
  </si>
  <si>
    <t>201.6726438126884</t>
  </si>
  <si>
    <t>-89.15417927605425</t>
  </si>
  <si>
    <t>74.23425030632595</t>
  </si>
  <si>
    <t>-53.403024897259364</t>
  </si>
  <si>
    <t>-57.90788623802011</t>
  </si>
  <si>
    <t>-78.17993581568187</t>
  </si>
  <si>
    <t>94.20502708610033</t>
  </si>
  <si>
    <t>-82.28356287722856</t>
  </si>
  <si>
    <t>-89.84280281408257</t>
  </si>
  <si>
    <t>105.31116416766764</t>
  </si>
  <si>
    <t>23.26812545726461</t>
  </si>
  <si>
    <t>-5.185146607728341</t>
  </si>
  <si>
    <t>305.11507547349305</t>
  </si>
  <si>
    <t>171.85982618395707</t>
  </si>
  <si>
    <t>-43.73799917148514</t>
  </si>
  <si>
    <t>-32.08519773891249</t>
  </si>
  <si>
    <t>269.718992606494</t>
  </si>
  <si>
    <t>-88.51484230173564</t>
  </si>
  <si>
    <t>-23.67732647621211</t>
  </si>
  <si>
    <t>317.2808736748186</t>
  </si>
  <si>
    <t>-88.54469191074293</t>
  </si>
  <si>
    <t>-73.67438029796747</t>
  </si>
  <si>
    <t>-24.80085187570687</t>
  </si>
  <si>
    <t>-48.182467117277675</t>
  </si>
  <si>
    <t>-62.2215018280482</t>
  </si>
  <si>
    <t>-26.304092068852313</t>
  </si>
  <si>
    <t>-22.813423257385278</t>
  </si>
  <si>
    <t>-90.75113335794349</t>
  </si>
  <si>
    <t>-57.53025397523041</t>
  </si>
  <si>
    <t>270.7029884383036</t>
  </si>
  <si>
    <t>418.1170179631159</t>
  </si>
  <si>
    <t>163.72858443728921</t>
  </si>
  <si>
    <t>-89.06601880293975</t>
  </si>
  <si>
    <t>-2.022129318387659</t>
  </si>
  <si>
    <t>-73.96038120287439</t>
  </si>
  <si>
    <t>-74.90272641746452</t>
  </si>
  <si>
    <t>81.10104873190654</t>
  </si>
  <si>
    <t>-5.054294251963891</t>
  </si>
  <si>
    <t>-41.10220927844738</t>
  </si>
  <si>
    <t>579.3149721682298</t>
  </si>
  <si>
    <t>281.6949334109942</t>
  </si>
  <si>
    <t>-87.70647323920142</t>
  </si>
  <si>
    <t>-79.92683211956113</t>
  </si>
  <si>
    <t>130.2321168039741</t>
  </si>
  <si>
    <t>-19.176283108696484</t>
  </si>
  <si>
    <t>337.6171346206937</t>
  </si>
  <si>
    <t>-34.10455849710234</t>
  </si>
  <si>
    <t>-91.49945611398634</t>
  </si>
  <si>
    <t>-71.44398974586574</t>
  </si>
  <si>
    <t>-78.21707428270255</t>
  </si>
  <si>
    <t>130.06655560052678</t>
  </si>
  <si>
    <t>-59.12720805711962</t>
  </si>
  <si>
    <t>-54.38459110973116</t>
  </si>
  <si>
    <t>-94.53509193233086</t>
  </si>
  <si>
    <t>-40.83633950519654</t>
  </si>
  <si>
    <t>439.5105104094115</t>
  </si>
  <si>
    <t>42.02652218747607</t>
  </si>
  <si>
    <t>-76.74298952161072</t>
  </si>
  <si>
    <t>4.789482039377161</t>
  </si>
  <si>
    <t>-81.67719930820867</t>
  </si>
  <si>
    <t>-66.75655986629306</t>
  </si>
  <si>
    <t>1984</t>
  </si>
  <si>
    <t>1021.6869225668491</t>
  </si>
  <si>
    <t>32.94732086047594</t>
  </si>
  <si>
    <t>336.0169605696616</t>
  </si>
  <si>
    <t>215.60346832291728</t>
  </si>
  <si>
    <t>-92.84413055928717</t>
  </si>
  <si>
    <t>196.8660842973482</t>
  </si>
  <si>
    <t>-93.38891175088857</t>
  </si>
  <si>
    <t>-31.0749997169602</t>
  </si>
  <si>
    <t>227.02246119919653</t>
  </si>
  <si>
    <t>197.0833649401325</t>
  </si>
  <si>
    <t>513.2238920408528</t>
  </si>
  <si>
    <t>83.7629097672862</t>
  </si>
  <si>
    <t>-60.37453970598698</t>
  </si>
  <si>
    <t>388.9856988510099</t>
  </si>
  <si>
    <t>496.4248338787005</t>
  </si>
  <si>
    <t>-43.15706712348113</t>
  </si>
  <si>
    <t>-89.37852185781765</t>
  </si>
  <si>
    <t>-75.03940350928829</t>
  </si>
  <si>
    <t>-73.00735562386268</t>
  </si>
  <si>
    <t>-53.196205061496784</t>
  </si>
  <si>
    <t>-52.34428241200153</t>
  </si>
  <si>
    <t>-16.166528860197943</t>
  </si>
  <si>
    <t>49.4897842732334</t>
  </si>
  <si>
    <t>226.90978416150065</t>
  </si>
  <si>
    <t>305.8802407211185</t>
  </si>
  <si>
    <t>-35.21737268222323</t>
  </si>
  <si>
    <t>-11.89287486036086</t>
  </si>
  <si>
    <t>-34.20573647462318</t>
  </si>
  <si>
    <t>-75.5023973183877</t>
  </si>
  <si>
    <t>57.607094231856195</t>
  </si>
  <si>
    <t>-92.75075955608744</t>
  </si>
  <si>
    <t>280.28921444940414</t>
  </si>
  <si>
    <t>-41.806346746366295</t>
  </si>
  <si>
    <t>231.01319403896227</t>
  </si>
  <si>
    <t>50.00121867797779</t>
  </si>
  <si>
    <t>187.1049532560776</t>
  </si>
  <si>
    <t>-88.39215900446715</t>
  </si>
  <si>
    <t>70.33433420935869</t>
  </si>
  <si>
    <t>-48.71931117123622</t>
  </si>
  <si>
    <t>-56.65970765011217</t>
  </si>
  <si>
    <t>-80.20429426523104</t>
  </si>
  <si>
    <t>117.92055007317089</t>
  </si>
  <si>
    <t>-81.65154481482678</t>
  </si>
  <si>
    <t>-90.23816692111136</t>
  </si>
  <si>
    <t>99.80095915147972</t>
  </si>
  <si>
    <t>24.83948840969673</t>
  </si>
  <si>
    <t>7.148491453820845</t>
  </si>
  <si>
    <t>319.80234872453025</t>
  </si>
  <si>
    <t>171.6787296560086</t>
  </si>
  <si>
    <t>-63.20094315622832</t>
  </si>
  <si>
    <t>-33.70307754010437</t>
  </si>
  <si>
    <t>293.4025751168303</t>
  </si>
  <si>
    <t>-88.41111402015432</t>
  </si>
  <si>
    <t>-15.28933285645314</t>
  </si>
  <si>
    <t>319.91151557413593</t>
  </si>
  <si>
    <t>-86.6349588465054</t>
  </si>
  <si>
    <t>-76.30552835342894</t>
  </si>
  <si>
    <t>-12.003445785202645</t>
  </si>
  <si>
    <t>-60.63920788798921</t>
  </si>
  <si>
    <t>-63.91561745139613</t>
  </si>
  <si>
    <t>-18.873585915371947</t>
  </si>
  <si>
    <t>-35.5055591244299</t>
  </si>
  <si>
    <t>-92.64510289457195</t>
  </si>
  <si>
    <t>-68.28720569895023</t>
  </si>
  <si>
    <t>250.21708206172093</t>
  </si>
  <si>
    <t>426.15929276400755</t>
  </si>
  <si>
    <t>135.6656039256361</t>
  </si>
  <si>
    <t>-88.36758768783565</t>
  </si>
  <si>
    <t>1.066739568713876</t>
  </si>
  <si>
    <t>-62.980152325353764</t>
  </si>
  <si>
    <t>-76.56352717805976</t>
  </si>
  <si>
    <t>101.13798979504271</t>
  </si>
  <si>
    <t>-11.4467299540945</t>
  </si>
  <si>
    <t>-54.02847065768681</t>
  </si>
  <si>
    <t>575.7873784479953</t>
  </si>
  <si>
    <t>241.09971951619582</t>
  </si>
  <si>
    <t>-84.57096824945882</t>
  </si>
  <si>
    <t>-80.70976135022204</t>
  </si>
  <si>
    <t>153.72762776264776</t>
  </si>
  <si>
    <t>-20.73538967842212</t>
  </si>
  <si>
    <t>359.8002399749151</t>
  </si>
  <si>
    <t>-33.83225246182428</t>
  </si>
  <si>
    <t>-92.20106410115973</t>
  </si>
  <si>
    <t>-70.44175914872434</t>
  </si>
  <si>
    <t>-76.75553446659454</t>
  </si>
  <si>
    <t>129.82816113160814</t>
  </si>
  <si>
    <t>-60.19446705695894</t>
  </si>
  <si>
    <t>-56.26551352758099</t>
  </si>
  <si>
    <t>-91.31790077766156</t>
  </si>
  <si>
    <t>-43.404535383841306</t>
  </si>
  <si>
    <t>500.98737635836227</t>
  </si>
  <si>
    <t>23.957027123816623</t>
  </si>
  <si>
    <t>-77.01669246050655</t>
  </si>
  <si>
    <t>-9.085426425806695</t>
  </si>
  <si>
    <t>-85.28529152581763</t>
  </si>
  <si>
    <t>-73.45139441727491</t>
  </si>
  <si>
    <t>1985</t>
  </si>
  <si>
    <t>930.5662551531249</t>
  </si>
  <si>
    <t>2.2161802770380707</t>
  </si>
  <si>
    <t>300.603826842182</t>
  </si>
  <si>
    <t>221.15351289325477</t>
  </si>
  <si>
    <t>-91.86235562940644</t>
  </si>
  <si>
    <t>206.40274132385736</t>
  </si>
  <si>
    <t>-93.1872920047055</t>
  </si>
  <si>
    <t>-32.9636115927889</t>
  </si>
  <si>
    <t>194.3697700042145</t>
  </si>
  <si>
    <t>230.4018068892312</t>
  </si>
  <si>
    <t>539.6928674942308</t>
  </si>
  <si>
    <t>91.35946824219273</t>
  </si>
  <si>
    <t>-65.72147299011486</t>
  </si>
  <si>
    <t>396.1550589416783</t>
  </si>
  <si>
    <t>500.5662778383649</t>
  </si>
  <si>
    <t>-49.67132539303905</t>
  </si>
  <si>
    <t>-89.67817140395302</t>
  </si>
  <si>
    <t>-75.48027365500938</t>
  </si>
  <si>
    <t>-69.48374607483703</t>
  </si>
  <si>
    <t>-58.33768380345864</t>
  </si>
  <si>
    <t>-50.48540495767181</t>
  </si>
  <si>
    <t>-20.924337721677954</t>
  </si>
  <si>
    <t>57.15377071593927</t>
  </si>
  <si>
    <t>230.1686124849106</t>
  </si>
  <si>
    <t>-70.20398765094438</t>
  </si>
  <si>
    <t>329.0321855226546</t>
  </si>
  <si>
    <t>-72.47780816394447</t>
  </si>
  <si>
    <t>-8.342344140811827</t>
  </si>
  <si>
    <t>-35.11558277740523</t>
  </si>
  <si>
    <t>-72.67108640896693</t>
  </si>
  <si>
    <t>64.5547168482587</t>
  </si>
  <si>
    <t>-91.75976409717528</t>
  </si>
  <si>
    <t>299.0954161908109</t>
  </si>
  <si>
    <t>-45.0732639552939</t>
  </si>
  <si>
    <t>242.37175269419276</t>
  </si>
  <si>
    <t>36.540225714193</t>
  </si>
  <si>
    <t>202.95034368631795</t>
  </si>
  <si>
    <t>-88.44707301717935</t>
  </si>
  <si>
    <t>68.54808348681213</t>
  </si>
  <si>
    <t>-41.60756093132182</t>
  </si>
  <si>
    <t>-56.82472130936049</t>
  </si>
  <si>
    <t>-79.44983065468321</t>
  </si>
  <si>
    <t>129.0966954410854</t>
  </si>
  <si>
    <t>-81.98730790409982</t>
  </si>
  <si>
    <t>-89.56577590277146</t>
  </si>
  <si>
    <t>110.49611534990846</t>
  </si>
  <si>
    <t>33.47788598418089</t>
  </si>
  <si>
    <t>7.628671421164203</t>
  </si>
  <si>
    <t>332.8168676792634</t>
  </si>
  <si>
    <t>179.78741661571527</t>
  </si>
  <si>
    <t>-67.9158113262669</t>
  </si>
  <si>
    <t>-36.453824539137024</t>
  </si>
  <si>
    <t>313.49849700421674</t>
  </si>
  <si>
    <t>-88.95687940260098</t>
  </si>
  <si>
    <t>-13.080812419596851</t>
  </si>
  <si>
    <t>297.5239800247585</t>
  </si>
  <si>
    <t>-86.991883911539</t>
  </si>
  <si>
    <t>-76.65534936206639</t>
  </si>
  <si>
    <t>-8.694936881278581</t>
  </si>
  <si>
    <t>-60.12025544369322</t>
  </si>
  <si>
    <t>-63.07825293273304</t>
  </si>
  <si>
    <t>-27.69257771494733</t>
  </si>
  <si>
    <t>-48.494849118989116</t>
  </si>
  <si>
    <t>-92.98210894024324</t>
  </si>
  <si>
    <t>-69.10769383723893</t>
  </si>
  <si>
    <t>247.55525113497706</t>
  </si>
  <si>
    <t>451.5975537815259</t>
  </si>
  <si>
    <t>166.12768673379983</t>
  </si>
  <si>
    <t>-88.77165441778776</t>
  </si>
  <si>
    <t>4.250853975997625</t>
  </si>
  <si>
    <t>-73.32375062766607</t>
  </si>
  <si>
    <t>-77.66655873095216</t>
  </si>
  <si>
    <t>110.36691304481192</t>
  </si>
  <si>
    <t>-5.280004410799716</t>
  </si>
  <si>
    <t>-67.49178966916143</t>
  </si>
  <si>
    <t>488.88064713296535</t>
  </si>
  <si>
    <t>182.22125190765607</t>
  </si>
  <si>
    <t>-88.3276746810332</t>
  </si>
  <si>
    <t>-79.49359837321185</t>
  </si>
  <si>
    <t>145.1611988498386</t>
  </si>
  <si>
    <t>-21.04933832579575</t>
  </si>
  <si>
    <t>378.5338253202984</t>
  </si>
  <si>
    <t>-29.56653635146973</t>
  </si>
  <si>
    <t>-91.99961119471226</t>
  </si>
  <si>
    <t>-73.07865140390567</t>
  </si>
  <si>
    <t>-78.33287847783224</t>
  </si>
  <si>
    <t>115.25664255883193</t>
  </si>
  <si>
    <t>-60.61080403296225</t>
  </si>
  <si>
    <t>-52.128620182111185</t>
  </si>
  <si>
    <t>-91.80528252444508</t>
  </si>
  <si>
    <t>-45.21297051283733</t>
  </si>
  <si>
    <t>538.5475538357733</t>
  </si>
  <si>
    <t>24.677073142441312</t>
  </si>
  <si>
    <t>-91.74890970298017</t>
  </si>
  <si>
    <t>-79.90361436038819</t>
  </si>
  <si>
    <t>-33.132029773687115</t>
  </si>
  <si>
    <t>-88.20617549439768</t>
  </si>
  <si>
    <t>-77.28735521762</t>
  </si>
  <si>
    <t>1986</t>
  </si>
  <si>
    <t>590.2552977295679</t>
  </si>
  <si>
    <t>3.167741387457021</t>
  </si>
  <si>
    <t>240.22865207244263</t>
  </si>
  <si>
    <t>290.7450951897627</t>
  </si>
  <si>
    <t>-92.8810286202373</t>
  </si>
  <si>
    <t>263.47611365399865</t>
  </si>
  <si>
    <t>-92.5904278838508</t>
  </si>
  <si>
    <t>-32.48893910070073</t>
  </si>
  <si>
    <t>102.49883625937319</t>
  </si>
  <si>
    <t>194.4326042671359</t>
  </si>
  <si>
    <t>510.7889882415574</t>
  </si>
  <si>
    <t>78.91388358622753</t>
  </si>
  <si>
    <t>-64.7303889407805</t>
  </si>
  <si>
    <t>333.6963618911829</t>
  </si>
  <si>
    <t>630.529334214165</t>
  </si>
  <si>
    <t>-54.90103556440151</t>
  </si>
  <si>
    <t>-91.5866158848836</t>
  </si>
  <si>
    <t>-73.46842156612524</t>
  </si>
  <si>
    <t>-64.98186460371726</t>
  </si>
  <si>
    <t>-65.16673804238454</t>
  </si>
  <si>
    <t>-53.65649983107919</t>
  </si>
  <si>
    <t>-29.308458893321436</t>
  </si>
  <si>
    <t>68.52542992360438</t>
  </si>
  <si>
    <t>302.0573187163566</t>
  </si>
  <si>
    <t>413.73580890553023</t>
  </si>
  <si>
    <t>-72.10292663625971</t>
  </si>
  <si>
    <t>-16.868776189071745</t>
  </si>
  <si>
    <t>-51.80448013289541</t>
  </si>
  <si>
    <t>-76.04052181459464</t>
  </si>
  <si>
    <t>94.53524115658782</t>
  </si>
  <si>
    <t>-92.90462313018031</t>
  </si>
  <si>
    <t>346.5350606116838</t>
  </si>
  <si>
    <t>-48.111192665109485</t>
  </si>
  <si>
    <t>305.18822058638733</t>
  </si>
  <si>
    <t>15.472128990388018</t>
  </si>
  <si>
    <t>216.91638025471417</t>
  </si>
  <si>
    <t>-87.73921744076112</t>
  </si>
  <si>
    <t>68.93997650336233</t>
  </si>
  <si>
    <t>-44.46957418745189</t>
  </si>
  <si>
    <t>-73.35044901641027</t>
  </si>
  <si>
    <t>-80.38788493776235</t>
  </si>
  <si>
    <t>122.05719167870275</t>
  </si>
  <si>
    <t>-85.88152311360372</t>
  </si>
  <si>
    <t>-90.67986990783376</t>
  </si>
  <si>
    <t>142.28186800540985</t>
  </si>
  <si>
    <t>27.673477277745178</t>
  </si>
  <si>
    <t>-12.583236655248328</t>
  </si>
  <si>
    <t>389.99077196239153</t>
  </si>
  <si>
    <t>237.93968594328922</t>
  </si>
  <si>
    <t>-64.47622529569837</t>
  </si>
  <si>
    <t>-33.60415302636082</t>
  </si>
  <si>
    <t>421.22452716262757</t>
  </si>
  <si>
    <t>-89.2758472338841</t>
  </si>
  <si>
    <t>-15.331847731265958</t>
  </si>
  <si>
    <t>171.69914460471782</t>
  </si>
  <si>
    <t>-88.27681386984204</t>
  </si>
  <si>
    <t>-74.70578934705983</t>
  </si>
  <si>
    <t>-47.27791820003405</t>
  </si>
  <si>
    <t>-56.09001966671882</t>
  </si>
  <si>
    <t>-57.51315688036915</t>
  </si>
  <si>
    <t>-46.76182562811637</t>
  </si>
  <si>
    <t>-52.10075549825556</t>
  </si>
  <si>
    <t>-92.32372032209008</t>
  </si>
  <si>
    <t>-80.9233907140635</t>
  </si>
  <si>
    <t>311.67491883261425</t>
  </si>
  <si>
    <t>463.97538986187357</t>
  </si>
  <si>
    <t>181.5676230545466</t>
  </si>
  <si>
    <t>-90.53143356047086</t>
  </si>
  <si>
    <t>-9.643480182224163</t>
  </si>
  <si>
    <t>-67.81469912029088</t>
  </si>
  <si>
    <t>-81.90898416737853</t>
  </si>
  <si>
    <t>92.79342872636563</t>
  </si>
  <si>
    <t>15.342807182725762</t>
  </si>
  <si>
    <t>-69.41106184997841</t>
  </si>
  <si>
    <t>294.72898339393515</t>
  </si>
  <si>
    <t>92.62647516866772</t>
  </si>
  <si>
    <t>-87.80044370073979</t>
  </si>
  <si>
    <t>-76.00289006455897</t>
  </si>
  <si>
    <t>103.0898936666794</t>
  </si>
  <si>
    <t>-32.17922382461355</t>
  </si>
  <si>
    <t>437.02956351292374</t>
  </si>
  <si>
    <t>-30.2853910708346</t>
  </si>
  <si>
    <t>-90.78738919364994</t>
  </si>
  <si>
    <t>-75.02715254577708</t>
  </si>
  <si>
    <t>-79.01910469638574</t>
  </si>
  <si>
    <t>17.721671381408843</t>
  </si>
  <si>
    <t>-64.91048374452262</t>
  </si>
  <si>
    <t>-54.999893574415836</t>
  </si>
  <si>
    <t>-92.43392759005168</t>
  </si>
  <si>
    <t>-42.25378090559002</t>
  </si>
  <si>
    <t>469.590285898941</t>
  </si>
  <si>
    <t>1.1935678339987381</t>
  </si>
  <si>
    <t>-87.15174400964881</t>
  </si>
  <si>
    <t>-81.87732571099933</t>
  </si>
  <si>
    <t>-37.1851425734054</t>
  </si>
  <si>
    <t>-92.78575458641686</t>
  </si>
  <si>
    <t>-79.3282226431073</t>
  </si>
  <si>
    <t>1987</t>
  </si>
  <si>
    <t>486.09912298223225</t>
  </si>
  <si>
    <t>-11.33728286099338</t>
  </si>
  <si>
    <t>195.75816486522945</t>
  </si>
  <si>
    <t>316.1341343304998</t>
  </si>
  <si>
    <t>-94.43124346598643</t>
  </si>
  <si>
    <t>284.22693889478694</t>
  </si>
  <si>
    <t>-92.86802138746815</t>
  </si>
  <si>
    <t>-20.485863648216576</t>
  </si>
  <si>
    <t>84.55565370645716</t>
  </si>
  <si>
    <t>169.52532849432967</t>
  </si>
  <si>
    <t>468.9285576378059</t>
  </si>
  <si>
    <t>67.27288567305642</t>
  </si>
  <si>
    <t>-59.12039722988811</t>
  </si>
  <si>
    <t>315.7513251563515</t>
  </si>
  <si>
    <t>672.7391574107928</t>
  </si>
  <si>
    <t>-55.569258279515864</t>
  </si>
  <si>
    <t>-92.34051643794541</t>
  </si>
  <si>
    <t>-75.98557833260317</t>
  </si>
  <si>
    <t>-68.2507006560114</t>
  </si>
  <si>
    <t>-69.82839231206711</t>
  </si>
  <si>
    <t>-60.65442630109402</t>
  </si>
  <si>
    <t>-38.019945396741264</t>
  </si>
  <si>
    <t>69.84187031654538</t>
  </si>
  <si>
    <t>323.3623229410438</t>
  </si>
  <si>
    <t>-79.04322853327753</t>
  </si>
  <si>
    <t>441.7392060360102</t>
  </si>
  <si>
    <t>-77.89810108991995</t>
  </si>
  <si>
    <t>-28.1628630146586</t>
  </si>
  <si>
    <t>-63.614597242568806</t>
  </si>
  <si>
    <t>-80.56481884484599</t>
  </si>
  <si>
    <t>109.16434346183897</t>
  </si>
  <si>
    <t>-93.76361208136429</t>
  </si>
  <si>
    <t>371.43051337264984</t>
  </si>
  <si>
    <t>-60.38255055473268</t>
  </si>
  <si>
    <t>314.8130872865555</t>
  </si>
  <si>
    <t>-7.947340081432945</t>
  </si>
  <si>
    <t>233.01834243308187</t>
  </si>
  <si>
    <t>-90.99789195381366</t>
  </si>
  <si>
    <t>66.65094769118409</t>
  </si>
  <si>
    <t>-45.744415131595574</t>
  </si>
  <si>
    <t>-78.41697506336772</t>
  </si>
  <si>
    <t>-88.21364061292563</t>
  </si>
  <si>
    <t>130.27926487252324</t>
  </si>
  <si>
    <t>-88.82110901726053</t>
  </si>
  <si>
    <t>-91.3164765118748</t>
  </si>
  <si>
    <t>143.2389293013176</t>
  </si>
  <si>
    <t>-32.69158693163915</t>
  </si>
  <si>
    <t>-13.168826754548016</t>
  </si>
  <si>
    <t>469.9792520488139</t>
  </si>
  <si>
    <t>261.35180606928515</t>
  </si>
  <si>
    <t>-64.28400559285343</t>
  </si>
  <si>
    <t>-43.10942890635689</t>
  </si>
  <si>
    <t>436.68729265754445</t>
  </si>
  <si>
    <t>-90.31020624242913</t>
  </si>
  <si>
    <t>-9.765429806400132</t>
  </si>
  <si>
    <t>177.1985200772092</t>
  </si>
  <si>
    <t>-89.74868509308153</t>
  </si>
  <si>
    <t>-76.42981974822625</t>
  </si>
  <si>
    <t>-51.70562722478247</t>
  </si>
  <si>
    <t>-62.06838326396296</t>
  </si>
  <si>
    <t>-53.916934065635466</t>
  </si>
  <si>
    <t>-49.04754044593138</t>
  </si>
  <si>
    <t>-49.90023011169023</t>
  </si>
  <si>
    <t>-92.57710672329439</t>
  </si>
  <si>
    <t>-84.81227448267774</t>
  </si>
  <si>
    <t>324.17591936222783</t>
  </si>
  <si>
    <t>471.31629178372066</t>
  </si>
  <si>
    <t>213.02316324200535</t>
  </si>
  <si>
    <t>-91.87875921793488</t>
  </si>
  <si>
    <t>-24.551814936236614</t>
  </si>
  <si>
    <t>-55.13542480563023</t>
  </si>
  <si>
    <t>-83.29119187558427</t>
  </si>
  <si>
    <t>77.20130053387626</t>
  </si>
  <si>
    <t>21.94731481538863</t>
  </si>
  <si>
    <t>-73.03962311642832</t>
  </si>
  <si>
    <t>247.91642254741794</t>
  </si>
  <si>
    <t>-57.89200625263089</t>
  </si>
  <si>
    <t>54.396230925924236</t>
  </si>
  <si>
    <t>-87.78107640022749</t>
  </si>
  <si>
    <t>-76.16682883017738</t>
  </si>
  <si>
    <t>91.37996340714035</t>
  </si>
  <si>
    <t>-37.31525158544428</t>
  </si>
  <si>
    <t>453.2090116829235</t>
  </si>
  <si>
    <t>-26.78139913818953</t>
  </si>
  <si>
    <t>-91.05526255948843</t>
  </si>
  <si>
    <t>-75.55504493780502</t>
  </si>
  <si>
    <t>-81.50026434002947</t>
  </si>
  <si>
    <t>-78.71347447676644</t>
  </si>
  <si>
    <t>-1.0976451569998718</t>
  </si>
  <si>
    <t>-68.7396200654343</t>
  </si>
  <si>
    <t>-56.81313424326052</t>
  </si>
  <si>
    <t>-90.0368073826428</t>
  </si>
  <si>
    <t>-67.8782994236005</t>
  </si>
  <si>
    <t>-38.85638851930016</t>
  </si>
  <si>
    <t>408.6929756106397</t>
  </si>
  <si>
    <t>-33.47979812907326</t>
  </si>
  <si>
    <t>-85.14202853918881</t>
  </si>
  <si>
    <t>-82.99545401889804</t>
  </si>
  <si>
    <t>-32.15316633590396</t>
  </si>
  <si>
    <t>-91.89500576113483</t>
  </si>
  <si>
    <t>-81.55458871885423</t>
  </si>
  <si>
    <t>1988</t>
  </si>
  <si>
    <t>398.9565689161038</t>
  </si>
  <si>
    <t>-7.246313152618749</t>
  </si>
  <si>
    <t>230.805426656635</t>
  </si>
  <si>
    <t>307.0912350666916</t>
  </si>
  <si>
    <t>-95.24513457917101</t>
  </si>
  <si>
    <t>279.5900401845707</t>
  </si>
  <si>
    <t>-93.00734651364057</t>
  </si>
  <si>
    <t>-41.840437028951165</t>
  </si>
  <si>
    <t>77.39432088510429</t>
  </si>
  <si>
    <t>150.55607248009252</t>
  </si>
  <si>
    <t>461.6628040480301</t>
  </si>
  <si>
    <t>62.23558204567296</t>
  </si>
  <si>
    <t>-51.44303271737287</t>
  </si>
  <si>
    <t>340.2991021531797</t>
  </si>
  <si>
    <t>657.0553048852087</t>
  </si>
  <si>
    <t>-53.31445622534672</t>
  </si>
  <si>
    <t>-91.42632828706743</t>
  </si>
  <si>
    <t>-78.49426152153399</t>
  </si>
  <si>
    <t>-73.66366840770814</t>
  </si>
  <si>
    <t>-70.94719795250045</t>
  </si>
  <si>
    <t>-64.39501563458134</t>
  </si>
  <si>
    <t>-39.00446966369342</t>
  </si>
  <si>
    <t>77.05991480349135</t>
  </si>
  <si>
    <t>315.25824675239954</t>
  </si>
  <si>
    <t>-80.99674913781482</t>
  </si>
  <si>
    <t>421.688540221537</t>
  </si>
  <si>
    <t>-81.78876354163495</t>
  </si>
  <si>
    <t>-43.55438398879703</t>
  </si>
  <si>
    <t>-69.68252232113734</t>
  </si>
  <si>
    <t>-85.08094973014582</t>
  </si>
  <si>
    <t>124.70791818699742</t>
  </si>
  <si>
    <t>-94.32435993894033</t>
  </si>
  <si>
    <t>410.5896857427405</t>
  </si>
  <si>
    <t>-66.36972523147445</t>
  </si>
  <si>
    <t>310.53927672121733</t>
  </si>
  <si>
    <t>-4.562959089149745</t>
  </si>
  <si>
    <t>270.2359332257685</t>
  </si>
  <si>
    <t>-91.79570342569117</t>
  </si>
  <si>
    <t>75.95757896659548</t>
  </si>
  <si>
    <t>-45.19607700303125</t>
  </si>
  <si>
    <t>-78.8008776240655</t>
  </si>
  <si>
    <t>-87.3650544274786</t>
  </si>
  <si>
    <t>145.7039421324786</t>
  </si>
  <si>
    <t>-88.8884084474578</t>
  </si>
  <si>
    <t>-91.76166070131644</t>
  </si>
  <si>
    <t>148.16150261591116</t>
  </si>
  <si>
    <t>-45.31348966465019</t>
  </si>
  <si>
    <t>-14.544193242555636</t>
  </si>
  <si>
    <t>466.26644566602454</t>
  </si>
  <si>
    <t>264.6198100365749</t>
  </si>
  <si>
    <t>-62.3501363405077</t>
  </si>
  <si>
    <t>-53.954088910537145</t>
  </si>
  <si>
    <t>490.5342764820235</t>
  </si>
  <si>
    <t>-91.0525530684225</t>
  </si>
  <si>
    <t>9.970505220949903</t>
  </si>
  <si>
    <t>125.0439453507234</t>
  </si>
  <si>
    <t>-77.80368054136098</t>
  </si>
  <si>
    <t>-90.36544583563467</t>
  </si>
  <si>
    <t>-75.0795678419059</t>
  </si>
  <si>
    <t>-46.689093629179915</t>
  </si>
  <si>
    <t>-64.21507552002923</t>
  </si>
  <si>
    <t>-52.61715933356238</t>
  </si>
  <si>
    <t>-50.568111542626525</t>
  </si>
  <si>
    <t>-52.16510900717147</t>
  </si>
  <si>
    <t>-93.29173063290699</t>
  </si>
  <si>
    <t>-87.274505412305</t>
  </si>
  <si>
    <t>310.9327365083783</t>
  </si>
  <si>
    <t>460.5998373481662</t>
  </si>
  <si>
    <t>218.63897381479433</t>
  </si>
  <si>
    <t>-91.74776571177573</t>
  </si>
  <si>
    <t>-41.776520077063914</t>
  </si>
  <si>
    <t>-83.08956614580389</t>
  </si>
  <si>
    <t>-82.99183805270094</t>
  </si>
  <si>
    <t>75.89759892841143</t>
  </si>
  <si>
    <t>30.23542113343103</t>
  </si>
  <si>
    <t>-74.36443904687765</t>
  </si>
  <si>
    <t>239.28646510596283</t>
  </si>
  <si>
    <t>-59.39907214522112</t>
  </si>
  <si>
    <t>-12.507419359047406</t>
  </si>
  <si>
    <t>38.90867360473864</t>
  </si>
  <si>
    <t>-86.82778149857137</t>
  </si>
  <si>
    <t>-79.10494631184793</t>
  </si>
  <si>
    <t>106.44341760205967</t>
  </si>
  <si>
    <t>-33.14055249435721</t>
  </si>
  <si>
    <t>468.18210155736955</t>
  </si>
  <si>
    <t>-67.07489595066518</t>
  </si>
  <si>
    <t>-91.259819995738</t>
  </si>
  <si>
    <t>-73.26187162682277</t>
  </si>
  <si>
    <t>-82.26235110181396</t>
  </si>
  <si>
    <t>-74.78013081730373</t>
  </si>
  <si>
    <t>-16.329236232218122</t>
  </si>
  <si>
    <t>-71.02269406233827</t>
  </si>
  <si>
    <t>-59.74204680371751</t>
  </si>
  <si>
    <t>-95.11081634694419</t>
  </si>
  <si>
    <t>-90.85848638117066</t>
  </si>
  <si>
    <t>-66.3590724061599</t>
  </si>
  <si>
    <t>-38.19809710401454</t>
  </si>
  <si>
    <t>395.981883238598</t>
  </si>
  <si>
    <t>-25.814650842179887</t>
  </si>
  <si>
    <t>-90.80591700407498</t>
  </si>
  <si>
    <t>-81.6041917639026</t>
  </si>
  <si>
    <t>-35.606218388355174</t>
  </si>
  <si>
    <t>-88.16146891131996</t>
  </si>
  <si>
    <t>-81.08660340351138</t>
  </si>
  <si>
    <t>1989</t>
  </si>
  <si>
    <t>422.56599447814204</t>
  </si>
  <si>
    <t>-46.20244011453878</t>
  </si>
  <si>
    <t>302.72882144651527</t>
  </si>
  <si>
    <t>294.4805878930496</t>
  </si>
  <si>
    <t>-95.31901567842657</t>
  </si>
  <si>
    <t>273.1658390325645</t>
  </si>
  <si>
    <t>-93.3600432731176</t>
  </si>
  <si>
    <t>-44.06439392047939</t>
  </si>
  <si>
    <t>74.37090006882362</t>
  </si>
  <si>
    <t>160.4419375591202</t>
  </si>
  <si>
    <t>476.24093511102876</t>
  </si>
  <si>
    <t>-35.06418594514865</t>
  </si>
  <si>
    <t>75.07748504360308</t>
  </si>
  <si>
    <t>-46.500745883693035</t>
  </si>
  <si>
    <t>369.58160573176065</t>
  </si>
  <si>
    <t>607.006125619326</t>
  </si>
  <si>
    <t>-48.50736591753459</t>
  </si>
  <si>
    <t>-90.78910369566024</t>
  </si>
  <si>
    <t>-80.77813370463349</t>
  </si>
  <si>
    <t>-77.57422586757026</t>
  </si>
  <si>
    <t>-72.03016459693737</t>
  </si>
  <si>
    <t>-61.48829614771102</t>
  </si>
  <si>
    <t>-42.032030618141555</t>
  </si>
  <si>
    <t>81.53317416440686</t>
  </si>
  <si>
    <t>301.1519333420459</t>
  </si>
  <si>
    <t>-82.2667269145236</t>
  </si>
  <si>
    <t>394.5654478073996</t>
  </si>
  <si>
    <t>-78.36752500991612</t>
  </si>
  <si>
    <t>-49.523547568703506</t>
  </si>
  <si>
    <t>-69.27766723113783</t>
  </si>
  <si>
    <t>-83.90119864589263</t>
  </si>
  <si>
    <t>141.21826471859603</t>
  </si>
  <si>
    <t>-94.38999983111347</t>
  </si>
  <si>
    <t>441.35925793485995</t>
  </si>
  <si>
    <t>-65.43740386229813</t>
  </si>
  <si>
    <t>300.77255885894283</t>
  </si>
  <si>
    <t>-1.1648176984430272</t>
  </si>
  <si>
    <t>266.7124080932078</t>
  </si>
  <si>
    <t>-92.12120493127034</t>
  </si>
  <si>
    <t>77.19227196875795</t>
  </si>
  <si>
    <t>-39.16052709008291</t>
  </si>
  <si>
    <t>-78.43188318115682</t>
  </si>
  <si>
    <t>-88.60928114483056</t>
  </si>
  <si>
    <t>173.18914600952778</t>
  </si>
  <si>
    <t>-88.08109250436745</t>
  </si>
  <si>
    <t>-92.15372274410775</t>
  </si>
  <si>
    <t>152.37029379481314</t>
  </si>
  <si>
    <t>-49.276954154686514</t>
  </si>
  <si>
    <t>-14.771490007594812</t>
  </si>
  <si>
    <t>406.60832946447465</t>
  </si>
  <si>
    <t>270.0405159098583</t>
  </si>
  <si>
    <t>-58.08837816104454</t>
  </si>
  <si>
    <t>-71.20886400464816</t>
  </si>
  <si>
    <t>470.55099531891705</t>
  </si>
  <si>
    <t>-91.64518028223387</t>
  </si>
  <si>
    <t>31.359995501448097</t>
  </si>
  <si>
    <t>148.43789662293418</t>
  </si>
  <si>
    <t>-82.59055013402944</t>
  </si>
  <si>
    <t>-90.71345461718434</t>
  </si>
  <si>
    <t>-75.5671541974393</t>
  </si>
  <si>
    <t>-37.685934605164455</t>
  </si>
  <si>
    <t>-61.913737532333734</t>
  </si>
  <si>
    <t>-53.130540794063755</t>
  </si>
  <si>
    <t>-48.457685925699664</t>
  </si>
  <si>
    <t>-55.55515021375278</t>
  </si>
  <si>
    <t>-93.93565372396861</t>
  </si>
  <si>
    <t>-89.28583230636437</t>
  </si>
  <si>
    <t>292.8714077938874</t>
  </si>
  <si>
    <t>448.31197279215775</t>
  </si>
  <si>
    <t>200.61792113787914</t>
  </si>
  <si>
    <t>-91.87664388055569</t>
  </si>
  <si>
    <t>-44.27846952165897</t>
  </si>
  <si>
    <t>-76.50407367981703</t>
  </si>
  <si>
    <t>-81.77986299454135</t>
  </si>
  <si>
    <t>81.40174800418902</t>
  </si>
  <si>
    <t>36.764049522364395</t>
  </si>
  <si>
    <t>-72.80923719616686</t>
  </si>
  <si>
    <t>243.195706503712</t>
  </si>
  <si>
    <t>-59.586681551156914</t>
  </si>
  <si>
    <t>-22.55228000152285</t>
  </si>
  <si>
    <t>40.2341969520339</t>
  </si>
  <si>
    <t>-80.98611221590608</t>
  </si>
  <si>
    <t>-80.36601559054833</t>
  </si>
  <si>
    <t>134.72757378536315</t>
  </si>
  <si>
    <t>-69.99486565871837</t>
  </si>
  <si>
    <t>479.49949093911044</t>
  </si>
  <si>
    <t>-65.07948210294197</t>
  </si>
  <si>
    <t>-91.8822893341733</t>
  </si>
  <si>
    <t>-69.96618675434092</t>
  </si>
  <si>
    <t>-82.539741051471</t>
  </si>
  <si>
    <t>-75.58973601190971</t>
  </si>
  <si>
    <t>-22.288072772218932</t>
  </si>
  <si>
    <t>-72.37069835915129</t>
  </si>
  <si>
    <t>-54.617553276940924</t>
  </si>
  <si>
    <t>-95.97795302467344</t>
  </si>
  <si>
    <t>-93.00279896819555</t>
  </si>
  <si>
    <t>-64.78727342369473</t>
  </si>
  <si>
    <t>-38.48487920112793</t>
  </si>
  <si>
    <t>416.1559206225685</t>
  </si>
  <si>
    <t>-48.994907291950966</t>
  </si>
  <si>
    <t>-97.82921017495849</t>
  </si>
  <si>
    <t>-83.47056344394171</t>
  </si>
  <si>
    <t>-36.897377643857375</t>
  </si>
  <si>
    <t>-87.95869906993775</t>
  </si>
  <si>
    <t>-80.99604821427306</t>
  </si>
  <si>
    <t>1990</t>
  </si>
  <si>
    <t>406.34349133678177</t>
  </si>
  <si>
    <t>-17.81393401848521</t>
  </si>
  <si>
    <t>-87.95816828796093</t>
  </si>
  <si>
    <t>246.29853980348614</t>
  </si>
  <si>
    <t>311.42637207936383</t>
  </si>
  <si>
    <t>-76.50213695247709</t>
  </si>
  <si>
    <t>-96.08251928292648</t>
  </si>
  <si>
    <t>290.9203226815881</t>
  </si>
  <si>
    <t>-93.55505727601394</t>
  </si>
  <si>
    <t>-55.09186377942258</t>
  </si>
  <si>
    <t>55.12798569043127</t>
  </si>
  <si>
    <t>121.95723882027525</t>
  </si>
  <si>
    <t>409.35447111481926</t>
  </si>
  <si>
    <t>-41.832888039127866</t>
  </si>
  <si>
    <t>47.499676867255594</t>
  </si>
  <si>
    <t>-46.37810689861949</t>
  </si>
  <si>
    <t>308.4825686321655</t>
  </si>
  <si>
    <t>650.980901652077</t>
  </si>
  <si>
    <t>-52.87105982515444</t>
  </si>
  <si>
    <t>-93.40419517709545</t>
  </si>
  <si>
    <t>-82.79963332318053</t>
  </si>
  <si>
    <t>-79.55619307825607</t>
  </si>
  <si>
    <t>-72.15123606693834</t>
  </si>
  <si>
    <t>-65.68124454162243</t>
  </si>
  <si>
    <t>-48.847121702429</t>
  </si>
  <si>
    <t>82.96213782271717</t>
  </si>
  <si>
    <t>-25.204658756320054</t>
  </si>
  <si>
    <t>323.24807796153436</t>
  </si>
  <si>
    <t>-85.12822302862565</t>
  </si>
  <si>
    <t>410.30196100148595</t>
  </si>
  <si>
    <t>-81.17089194580008</t>
  </si>
  <si>
    <t>-53.85802055028035</t>
  </si>
  <si>
    <t>-72.32619814895452</t>
  </si>
  <si>
    <t>-85.74514464319678</t>
  </si>
  <si>
    <t>161.96643674439994</t>
  </si>
  <si>
    <t>-95.17431047107247</t>
  </si>
  <si>
    <t>438.25794139478535</t>
  </si>
  <si>
    <t>-67.49007161947289</t>
  </si>
  <si>
    <t>314.9288397016766</t>
  </si>
  <si>
    <t>14.903026500306158</t>
  </si>
  <si>
    <t>262.3626017654327</t>
  </si>
  <si>
    <t>-70.3617648810246</t>
  </si>
  <si>
    <t>-92.76526097953749</t>
  </si>
  <si>
    <t>82.1767060901088</t>
  </si>
  <si>
    <t>-46.719112171269224</t>
  </si>
  <si>
    <t>-83.95908920291892</t>
  </si>
  <si>
    <t>-89.92696611975893</t>
  </si>
  <si>
    <t>155.9082323318553</t>
  </si>
  <si>
    <t>-88.94285184932959</t>
  </si>
  <si>
    <t>-93.00246553758544</t>
  </si>
  <si>
    <t>166.2630652270573</t>
  </si>
  <si>
    <t>-57.54892347350648</t>
  </si>
  <si>
    <t>93.87335772927646</t>
  </si>
  <si>
    <t>381.7134983746075</t>
  </si>
  <si>
    <t>295.1975952723087</t>
  </si>
  <si>
    <t>-63.56917515676347</t>
  </si>
  <si>
    <t>-77.31887968674779</t>
  </si>
  <si>
    <t>389.6167747214725</t>
  </si>
  <si>
    <t>-68.73795735845155</t>
  </si>
  <si>
    <t>-92.97684744531625</t>
  </si>
  <si>
    <t>-88.44016794991437</t>
  </si>
  <si>
    <t>25.433770295756545</t>
  </si>
  <si>
    <t>108.77929215700972</t>
  </si>
  <si>
    <t>-85.01151838606606</t>
  </si>
  <si>
    <t>-91.13993534779293</t>
  </si>
  <si>
    <t>-76.8598414260134</t>
  </si>
  <si>
    <t>-39.33408034282753</t>
  </si>
  <si>
    <t>-56.37257862923508</t>
  </si>
  <si>
    <t>-77.51756222456875</t>
  </si>
  <si>
    <t>-52.441814456910876</t>
  </si>
  <si>
    <t>-52.30784132252539</t>
  </si>
  <si>
    <t>-61.327876728679996</t>
  </si>
  <si>
    <t>-92.03751739544637</t>
  </si>
  <si>
    <t>-89.23053353733015</t>
  </si>
  <si>
    <t>304.023122940864</t>
  </si>
  <si>
    <t>435.9490871085698</t>
  </si>
  <si>
    <t>159.27444965602535</t>
  </si>
  <si>
    <t>-93.42146366892135</t>
  </si>
  <si>
    <t>-50.1654097542363</t>
  </si>
  <si>
    <t>-77.3317836147056</t>
  </si>
  <si>
    <t>-84.43008257337893</t>
  </si>
  <si>
    <t>-67.14792776494453</t>
  </si>
  <si>
    <t>64.1931848444382</t>
  </si>
  <si>
    <t>49.621424198082906</t>
  </si>
  <si>
    <t>-72.82888204836974</t>
  </si>
  <si>
    <t>216.237890807539</t>
  </si>
  <si>
    <t>-68.71765264828265</t>
  </si>
  <si>
    <t>-33.69544335255807</t>
  </si>
  <si>
    <t>39.4705872228021</t>
  </si>
  <si>
    <t>-75.29618897936132</t>
  </si>
  <si>
    <t>-81.38893037555775</t>
  </si>
  <si>
    <t>125.09308307766918</t>
  </si>
  <si>
    <t>-82.14343063379668</t>
  </si>
  <si>
    <t>-54.35159579466653</t>
  </si>
  <si>
    <t>480.5566377131888</t>
  </si>
  <si>
    <t>-63.44431067740703</t>
  </si>
  <si>
    <t>-92.0272701585387</t>
  </si>
  <si>
    <t>-70.67620324317298</t>
  </si>
  <si>
    <t>-90.79039071105348</t>
  </si>
  <si>
    <t>-84.69764931485702</t>
  </si>
  <si>
    <t>-78.17186727748823</t>
  </si>
  <si>
    <t>-24.065697350397013</t>
  </si>
  <si>
    <t>-72.366238278353</t>
  </si>
  <si>
    <t>-47.37341722418869</t>
  </si>
  <si>
    <t>-96.82829041342923</t>
  </si>
  <si>
    <t>-95.35553475342111</t>
  </si>
  <si>
    <t>-70.9187211833212</t>
  </si>
  <si>
    <t>-43.388949939922426</t>
  </si>
  <si>
    <t>353.31878443074277</t>
  </si>
  <si>
    <t>-87.6384165437123</t>
  </si>
  <si>
    <t>-53.29840755693363</t>
  </si>
  <si>
    <t>-98.16460601164817</t>
  </si>
  <si>
    <t>-85.80985404663225</t>
  </si>
  <si>
    <t>-40.01798852459138</t>
  </si>
  <si>
    <t>-91.88931198757801</t>
  </si>
  <si>
    <t>-83.5192170704748</t>
  </si>
  <si>
    <t>1991</t>
  </si>
  <si>
    <t>380.8170119777196</t>
  </si>
  <si>
    <t>7.346698885713844</t>
  </si>
  <si>
    <t>-89.2824135127087</t>
  </si>
  <si>
    <t>253.2706896222849</t>
  </si>
  <si>
    <t>319.79667607644996</t>
  </si>
  <si>
    <t>-86.23325116581047</t>
  </si>
  <si>
    <t>-96.0914226851961</t>
  </si>
  <si>
    <t>294.1481594067708</t>
  </si>
  <si>
    <t>-93.72934274943086</t>
  </si>
  <si>
    <t>-76.25313563070854</t>
  </si>
  <si>
    <t>61.50126826155894</t>
  </si>
  <si>
    <t>111.10644545660068</t>
  </si>
  <si>
    <t>418.876657140975</t>
  </si>
  <si>
    <t>-50.23897423187683</t>
  </si>
  <si>
    <t>45.90929286955052</t>
  </si>
  <si>
    <t>-46.50291679184214</t>
  </si>
  <si>
    <t>309.2296932583382</t>
  </si>
  <si>
    <t>640.7394639101408</t>
  </si>
  <si>
    <t>-47.72666526292495</t>
  </si>
  <si>
    <t>-93.2713502480077</t>
  </si>
  <si>
    <t>-84.11018899356917</t>
  </si>
  <si>
    <t>-81.1689218126504</t>
  </si>
  <si>
    <t>-72.05477737533137</t>
  </si>
  <si>
    <t>-58.38786903327213</t>
  </si>
  <si>
    <t>-57.48537092617325</t>
  </si>
  <si>
    <t>81.62540257869342</t>
  </si>
  <si>
    <t>-45.74128181810531</t>
  </si>
  <si>
    <t>337.5328805743033</t>
  </si>
  <si>
    <t>-86.21845304408762</t>
  </si>
  <si>
    <t>405.97175840864554</t>
  </si>
  <si>
    <t>-74.71562951550148</t>
  </si>
  <si>
    <t>-67.23265019163554</t>
  </si>
  <si>
    <t>-70.22112150767032</t>
  </si>
  <si>
    <t>-88.05098500376971</t>
  </si>
  <si>
    <t>177.45354322411578</t>
  </si>
  <si>
    <t>-94.94971949657682</t>
  </si>
  <si>
    <t>377.37504379217745</t>
  </si>
  <si>
    <t>-66.97040499654662</t>
  </si>
  <si>
    <t>306.02505697435157</t>
  </si>
  <si>
    <t>0.20482563345999724</t>
  </si>
  <si>
    <t>272.776487232999</t>
  </si>
  <si>
    <t>-75.20958707225111</t>
  </si>
  <si>
    <t>-92.19296054220277</t>
  </si>
  <si>
    <t>90.84650559200945</t>
  </si>
  <si>
    <t>-43.52605919158988</t>
  </si>
  <si>
    <t>-81.0479143869165</t>
  </si>
  <si>
    <t>-91.2260250443106</t>
  </si>
  <si>
    <t>189.70451483069132</t>
  </si>
  <si>
    <t>-37.24360090724173</t>
  </si>
  <si>
    <t>-88.21470093270379</t>
  </si>
  <si>
    <t>-94.3083426765879</t>
  </si>
  <si>
    <t>163.87879533633065</t>
  </si>
  <si>
    <t>-99.57197837801557</t>
  </si>
  <si>
    <t>402.06823867974697</t>
  </si>
  <si>
    <t>311.2853209518424</t>
  </si>
  <si>
    <t>-68.10911109722201</t>
  </si>
  <si>
    <t>-77.80375400567003</t>
  </si>
  <si>
    <t>451.2474547507656</t>
  </si>
  <si>
    <t>-71.62282207542061</t>
  </si>
  <si>
    <t>-93.61601536155314</t>
  </si>
  <si>
    <t>-89.21722684992945</t>
  </si>
  <si>
    <t>43.05381733102512</t>
  </si>
  <si>
    <t>53.965652580678714</t>
  </si>
  <si>
    <t>-76.03865652472508</t>
  </si>
  <si>
    <t>-90.31996789527837</t>
  </si>
  <si>
    <t>-75.97496840591779</t>
  </si>
  <si>
    <t>-29.627438487869934</t>
  </si>
  <si>
    <t>-54.57707171263709</t>
  </si>
  <si>
    <t>-79.74474308532106</t>
  </si>
  <si>
    <t>-94.6752986317159</t>
  </si>
  <si>
    <t>-49.998645242377485</t>
  </si>
  <si>
    <t>-48.908454502793525</t>
  </si>
  <si>
    <t>-60.344592824628485</t>
  </si>
  <si>
    <t>-92.87180096149008</t>
  </si>
  <si>
    <t>-88.58540324776165</t>
  </si>
  <si>
    <t>307.0837782905249</t>
  </si>
  <si>
    <t>435.6719633424485</t>
  </si>
  <si>
    <t>129.09122093579904</t>
  </si>
  <si>
    <t>-92.83040368426533</t>
  </si>
  <si>
    <t>-47.03471258388318</t>
  </si>
  <si>
    <t>-71.51492690944116</t>
  </si>
  <si>
    <t>-84.61276317815744</t>
  </si>
  <si>
    <t>-58.12431261220776</t>
  </si>
  <si>
    <t>69.78540665642153</t>
  </si>
  <si>
    <t>67.81800573926512</t>
  </si>
  <si>
    <t>-68.61093600982433</t>
  </si>
  <si>
    <t>182.4635503582932</t>
  </si>
  <si>
    <t>-76.50451638200092</t>
  </si>
  <si>
    <t>-34.617589914419156</t>
  </si>
  <si>
    <t>48.71737695496341</t>
  </si>
  <si>
    <t>-68.56635432665921</t>
  </si>
  <si>
    <t>-82.47377897621428</t>
  </si>
  <si>
    <t>171.65567659669264</t>
  </si>
  <si>
    <t>-79.82191809987579</t>
  </si>
  <si>
    <t>-49.588980784049284</t>
  </si>
  <si>
    <t>496.09831387684176</t>
  </si>
  <si>
    <t>-59.32464633372907</t>
  </si>
  <si>
    <t>-92.4780585328637</t>
  </si>
  <si>
    <t>-67.19930758825996</t>
  </si>
  <si>
    <t>-91.44855882414319</t>
  </si>
  <si>
    <t>-85.5411111687722</t>
  </si>
  <si>
    <t>-74.98873915438693</t>
  </si>
  <si>
    <t>-22.09313403296517</t>
  </si>
  <si>
    <t>-71.5971595099012</t>
  </si>
  <si>
    <t>-48.859564505709095</t>
  </si>
  <si>
    <t>-96.4486381045065</t>
  </si>
  <si>
    <t>-96.57601434212111</t>
  </si>
  <si>
    <t>-72.3829585051855</t>
  </si>
  <si>
    <t>-33.050487555766345</t>
  </si>
  <si>
    <t>355.9743373289494</t>
  </si>
  <si>
    <t>-87.77169387100001</t>
  </si>
  <si>
    <t>-50.49597452306397</t>
  </si>
  <si>
    <t>-97.36574701533176</t>
  </si>
  <si>
    <t>-86.05417516116405</t>
  </si>
  <si>
    <t>-38.09458656530529</t>
  </si>
  <si>
    <t>-91.97342385031403</t>
  </si>
  <si>
    <t>-84.40221775010032</t>
  </si>
  <si>
    <t>1992</t>
  </si>
  <si>
    <t>352.0757052591768</t>
  </si>
  <si>
    <t>20.21207566749793</t>
  </si>
  <si>
    <t>-93.71928932220705</t>
  </si>
  <si>
    <t>228.49538506507994</t>
  </si>
  <si>
    <t>338.84825482250386</t>
  </si>
  <si>
    <t>-98.93745784309637</t>
  </si>
  <si>
    <t>-96.67373506060942</t>
  </si>
  <si>
    <t>312.2575376376016</t>
  </si>
  <si>
    <t>-93.83164645267644</t>
  </si>
  <si>
    <t>-78.62251256102138</t>
  </si>
  <si>
    <t>51.138155348172845</t>
  </si>
  <si>
    <t>94.47978613812566</t>
  </si>
  <si>
    <t>-84.11637055588818</t>
  </si>
  <si>
    <t>405.68963520811934</t>
  </si>
  <si>
    <t>-55.80889991594889</t>
  </si>
  <si>
    <t>32.65531919354775</t>
  </si>
  <si>
    <t>-48.519973605874874</t>
  </si>
  <si>
    <t>269.53201902461836</t>
  </si>
  <si>
    <t>618.1276890455862</t>
  </si>
  <si>
    <t>-41.194006483558184</t>
  </si>
  <si>
    <t>-92.53363056080161</t>
  </si>
  <si>
    <t>-84.67692151449371</t>
  </si>
  <si>
    <t>-82.44424246036253</t>
  </si>
  <si>
    <t>-69.65175699031055</t>
  </si>
  <si>
    <t>-54.52746419717318</t>
  </si>
  <si>
    <t>-63.87515412865811</t>
  </si>
  <si>
    <t>99.49246634347834</t>
  </si>
  <si>
    <t>-40.507693148147816</t>
  </si>
  <si>
    <t>366.3302445038925</t>
  </si>
  <si>
    <t>-86.46934405739792</t>
  </si>
  <si>
    <t>421.5639162567604</t>
  </si>
  <si>
    <t>-72.43951907362097</t>
  </si>
  <si>
    <t>-68.34562739670638</t>
  </si>
  <si>
    <t>-70.75786619780435</t>
  </si>
  <si>
    <t>-87.69310193996719</t>
  </si>
  <si>
    <t>-95.61965937507554</t>
  </si>
  <si>
    <t>184.19457362286252</t>
  </si>
  <si>
    <t>-96.44161263722212</t>
  </si>
  <si>
    <t>293.67433852028097</t>
  </si>
  <si>
    <t>-65.64905626544096</t>
  </si>
  <si>
    <t>320.04686768259194</t>
  </si>
  <si>
    <t>-4.919057130223439</t>
  </si>
  <si>
    <t>261.3625796920902</t>
  </si>
  <si>
    <t>-86.50021140093345</t>
  </si>
  <si>
    <t>-93.03209406269566</t>
  </si>
  <si>
    <t>97.13578876074436</t>
  </si>
  <si>
    <t>-45.85550451188644</t>
  </si>
  <si>
    <t>-80.7042062090587</t>
  </si>
  <si>
    <t>-91.1553595757344</t>
  </si>
  <si>
    <t>217.07764288369114</t>
  </si>
  <si>
    <t>-34.118329421109735</t>
  </si>
  <si>
    <t>-88.02382347784807</t>
  </si>
  <si>
    <t>-94.39872364962947</t>
  </si>
  <si>
    <t>177.1778090903619</t>
  </si>
  <si>
    <t>-99.4689053063684</t>
  </si>
  <si>
    <t>378.43094870910784</t>
  </si>
  <si>
    <t>309.9795276846782</t>
  </si>
  <si>
    <t>-74.38557279492207</t>
  </si>
  <si>
    <t>-75.7751324084823</t>
  </si>
  <si>
    <t>464.30425119464076</t>
  </si>
  <si>
    <t>-73.26464726253118</t>
  </si>
  <si>
    <t>-94.12726741133687</t>
  </si>
  <si>
    <t>-90.95075318429876</t>
  </si>
  <si>
    <t>43.34194629519462</t>
  </si>
  <si>
    <t>116.13455051446363</t>
  </si>
  <si>
    <t>-72.48044035190809</t>
  </si>
  <si>
    <t>-90.28931010853704</t>
  </si>
  <si>
    <t>-76.76429848018144</t>
  </si>
  <si>
    <t>-24.634470408427987</t>
  </si>
  <si>
    <t>-78.70082742119158</t>
  </si>
  <si>
    <t>-89.60846470255296</t>
  </si>
  <si>
    <t>-96.42714908196545</t>
  </si>
  <si>
    <t>-47.557088872386</t>
  </si>
  <si>
    <t>-43.66903828064847</t>
  </si>
  <si>
    <t>-58.61518240538065</t>
  </si>
  <si>
    <t>-93.29473105997812</t>
  </si>
  <si>
    <t>-90.83433920296469</t>
  </si>
  <si>
    <t>321.63097975283625</t>
  </si>
  <si>
    <t>438.39684880320544</t>
  </si>
  <si>
    <t>108.01308785303081</t>
  </si>
  <si>
    <t>-92.95395558734567</t>
  </si>
  <si>
    <t>-44.46612128314641</t>
  </si>
  <si>
    <t>-72.47426688320098</t>
  </si>
  <si>
    <t>-83.48773505668424</t>
  </si>
  <si>
    <t>-56.626619942410606</t>
  </si>
  <si>
    <t>70.37609491808753</t>
  </si>
  <si>
    <t>90.68204457433214</t>
  </si>
  <si>
    <t>-70.48288226310767</t>
  </si>
  <si>
    <t>186.16285183150922</t>
  </si>
  <si>
    <t>-80.56062896541334</t>
  </si>
  <si>
    <t>-45.341871915454924</t>
  </si>
  <si>
    <t>39.92096270735497</t>
  </si>
  <si>
    <t>-95.36107922865776</t>
  </si>
  <si>
    <t>-82.81429781314871</t>
  </si>
  <si>
    <t>184.61877911545105</t>
  </si>
  <si>
    <t>-82.98891878514979</t>
  </si>
  <si>
    <t>-48.47940509722815</t>
  </si>
  <si>
    <t>478.55949597863736</t>
  </si>
  <si>
    <t>-55.61381830480424</t>
  </si>
  <si>
    <t>-92.72783024784526</t>
  </si>
  <si>
    <t>-65.47425890861966</t>
  </si>
  <si>
    <t>-94.04613039404343</t>
  </si>
  <si>
    <t>-85.62463715344512</t>
  </si>
  <si>
    <t>-75.64337294779057</t>
  </si>
  <si>
    <t>-25.36346887032751</t>
  </si>
  <si>
    <t>-68.94780517287985</t>
  </si>
  <si>
    <t>-50.155060889157866</t>
  </si>
  <si>
    <t>-96.97306010049414</t>
  </si>
  <si>
    <t>-97.31930350255288</t>
  </si>
  <si>
    <t>-75.00327243527342</t>
  </si>
  <si>
    <t>-27.973964209333797</t>
  </si>
  <si>
    <t>348.352398089509</t>
  </si>
  <si>
    <t>-89.3578218730443</t>
  </si>
  <si>
    <t>-48.520149990695074</t>
  </si>
  <si>
    <t>-97.50627141196819</t>
  </si>
  <si>
    <t>-86.25662396423294</t>
  </si>
  <si>
    <t>-37.93018177051952</t>
  </si>
  <si>
    <t>-93.04902700543516</t>
  </si>
  <si>
    <t>-88.80926508221259</t>
  </si>
  <si>
    <t>1993</t>
  </si>
  <si>
    <t>353.69167239095856</t>
  </si>
  <si>
    <t>26.16318937392522</t>
  </si>
  <si>
    <t>-93.69911211170839</t>
  </si>
  <si>
    <t>220.9570415635612</t>
  </si>
  <si>
    <t>336.68524105255415</t>
  </si>
  <si>
    <t>-96.20046323644131</t>
  </si>
  <si>
    <t>-96.93614407688219</t>
  </si>
  <si>
    <t>304.0884325248709</t>
  </si>
  <si>
    <t>-94.10385444246117</t>
  </si>
  <si>
    <t>-76.81562669635518</t>
  </si>
  <si>
    <t>64.35530675362811</t>
  </si>
  <si>
    <t>94.57371007962975</t>
  </si>
  <si>
    <t>-70.92564656858588</t>
  </si>
  <si>
    <t>460.34127654431626</t>
  </si>
  <si>
    <t>-49.836068697224256</t>
  </si>
  <si>
    <t>43.35857300114887</t>
  </si>
  <si>
    <t>-48.40985972259584</t>
  </si>
  <si>
    <t>266.05969903406054</t>
  </si>
  <si>
    <t>611.5109050549528</t>
  </si>
  <si>
    <t>-36.15280400459732</t>
  </si>
  <si>
    <t>-90.47314165288583</t>
  </si>
  <si>
    <t>-84.95852739637918</t>
  </si>
  <si>
    <t>-76.5002830972606</t>
  </si>
  <si>
    <t>-65.17620197232796</t>
  </si>
  <si>
    <t>-48.9712765039626</t>
  </si>
  <si>
    <t>-62.58635879678531</t>
  </si>
  <si>
    <t>90.87699092428646</t>
  </si>
  <si>
    <t>-28.26014721874841</t>
  </si>
  <si>
    <t>362.8175964668836</t>
  </si>
  <si>
    <t>-86.1734797333163</t>
  </si>
  <si>
    <t>400.4511984439348</t>
  </si>
  <si>
    <t>-68.6899529324519</t>
  </si>
  <si>
    <t>-66.89019144825774</t>
  </si>
  <si>
    <t>-69.1518161566577</t>
  </si>
  <si>
    <t>-86.23966743525392</t>
  </si>
  <si>
    <t>-95.7181090250603</t>
  </si>
  <si>
    <t>141.90081834374217</t>
  </si>
  <si>
    <t>-97.02300410216469</t>
  </si>
  <si>
    <t>219.31141582360533</t>
  </si>
  <si>
    <t>-62.40683598879012</t>
  </si>
  <si>
    <t>305.8363318645331</t>
  </si>
  <si>
    <t>-25.472647618241357</t>
  </si>
  <si>
    <t>233.45944511915314</t>
  </si>
  <si>
    <t>-90.0257853222554</t>
  </si>
  <si>
    <t>-93.496740946332</t>
  </si>
  <si>
    <t>88.62552104138928</t>
  </si>
  <si>
    <t>-45.01470261745054</t>
  </si>
  <si>
    <t>-78.88557907339056</t>
  </si>
  <si>
    <t>-88.97929428696226</t>
  </si>
  <si>
    <t>269.84527291255296</t>
  </si>
  <si>
    <t>-29.750549197447828</t>
  </si>
  <si>
    <t>-85.05644892801293</t>
  </si>
  <si>
    <t>-94.53271448378301</t>
  </si>
  <si>
    <t>165.78551193473794</t>
  </si>
  <si>
    <t>-80.65614543426429</t>
  </si>
  <si>
    <t>-99.03021416448664</t>
  </si>
  <si>
    <t>327.5870614105921</t>
  </si>
  <si>
    <t>239.8014963179648</t>
  </si>
  <si>
    <t>-59.88372452369415</t>
  </si>
  <si>
    <t>-75.05630317800237</t>
  </si>
  <si>
    <t>559.0706608140318</t>
  </si>
  <si>
    <t>-74.08561066164052</t>
  </si>
  <si>
    <t>-95.8923730841344</t>
  </si>
  <si>
    <t>-91.85673662763661</t>
  </si>
  <si>
    <t>61.115736082078655</t>
  </si>
  <si>
    <t>162.53759979938263</t>
  </si>
  <si>
    <t>-62.28842346998117</t>
  </si>
  <si>
    <t>-89.48268349402755</t>
  </si>
  <si>
    <t>-77.92359069317392</t>
  </si>
  <si>
    <t>10.951079434624134</t>
  </si>
  <si>
    <t>-75.64074965292002</t>
  </si>
  <si>
    <t>-93.86249600060098</t>
  </si>
  <si>
    <t>-96.3197824360987</t>
  </si>
  <si>
    <t>-46.07443119313121</t>
  </si>
  <si>
    <t>-36.323260004107894</t>
  </si>
  <si>
    <t>-60.95215723552004</t>
  </si>
  <si>
    <t>-93.97855114920392</t>
  </si>
  <si>
    <t>-89.99223813086236</t>
  </si>
  <si>
    <t>319.2929263450449</t>
  </si>
  <si>
    <t>407.0830248419145</t>
  </si>
  <si>
    <t>137.44792736078284</t>
  </si>
  <si>
    <t>-92.51661894914616</t>
  </si>
  <si>
    <t>-38.922351324304856</t>
  </si>
  <si>
    <t>-73.13794783882956</t>
  </si>
  <si>
    <t>-82.97688573398385</t>
  </si>
  <si>
    <t>-54.718001057675124</t>
  </si>
  <si>
    <t>85.18557390233005</t>
  </si>
  <si>
    <t>72.89787237165355</t>
  </si>
  <si>
    <t>-70.02875787328871</t>
  </si>
  <si>
    <t>167.0040909950689</t>
  </si>
  <si>
    <t>-79.00018353263596</t>
  </si>
  <si>
    <t>-46.85635275684356</t>
  </si>
  <si>
    <t>35.107414607818654</t>
  </si>
  <si>
    <t>-94.07520332764982</t>
  </si>
  <si>
    <t>-83.6995103702069</t>
  </si>
  <si>
    <t>231.6662117370679</t>
  </si>
  <si>
    <t>-81.59202140604525</t>
  </si>
  <si>
    <t>-43.74408007641795</t>
  </si>
  <si>
    <t>342.9186718857203</t>
  </si>
  <si>
    <t>-50.62379301836677</t>
  </si>
  <si>
    <t>-94.51548754766226</t>
  </si>
  <si>
    <t>-59.546801920406224</t>
  </si>
  <si>
    <t>-94.77769964903703</t>
  </si>
  <si>
    <t>-85.69275754746253</t>
  </si>
  <si>
    <t>-74.75854918736792</t>
  </si>
  <si>
    <t>-34.562304460227864</t>
  </si>
  <si>
    <t>-70.49152777834297</t>
  </si>
  <si>
    <t>-42.90014154267089</t>
  </si>
  <si>
    <t>-97.21014302928694</t>
  </si>
  <si>
    <t>-96.99943040010471</t>
  </si>
  <si>
    <t>-77.18555248252706</t>
  </si>
  <si>
    <t>-14.229261088821696</t>
  </si>
  <si>
    <t>378.4970097154812</t>
  </si>
  <si>
    <t>-89.17459334172064</t>
  </si>
  <si>
    <t>-48.57868369657919</t>
  </si>
  <si>
    <t>-96.6418354734719</t>
  </si>
  <si>
    <t>-85.91289965746873</t>
  </si>
  <si>
    <t>-37.233567575962276</t>
  </si>
  <si>
    <t>-92.82289573975613</t>
  </si>
  <si>
    <t>-88.97385420187149</t>
  </si>
  <si>
    <t>1994</t>
  </si>
  <si>
    <t>333.95864145636205</t>
  </si>
  <si>
    <t>27.21233374798324</t>
  </si>
  <si>
    <t>-93.35636903022233</t>
  </si>
  <si>
    <t>208.96812278041006</t>
  </si>
  <si>
    <t>337.08080546032096</t>
  </si>
  <si>
    <t>-97.32332380752307</t>
  </si>
  <si>
    <t>-97.17795230668372</t>
  </si>
  <si>
    <t>312.5713067578461</t>
  </si>
  <si>
    <t>-96.79910020074483</t>
  </si>
  <si>
    <t>-80.42699706928673</t>
  </si>
  <si>
    <t>59.938815935767806</t>
  </si>
  <si>
    <t>88.91733792840701</t>
  </si>
  <si>
    <t>-75.08352926469476</t>
  </si>
  <si>
    <t>436.426973353975</t>
  </si>
  <si>
    <t>-42.17281894982071</t>
  </si>
  <si>
    <t>40.093134926106174</t>
  </si>
  <si>
    <t>-51.72217569839192</t>
  </si>
  <si>
    <t>240.80703782121762</t>
  </si>
  <si>
    <t>634.3864868041092</t>
  </si>
  <si>
    <t>-31.643525355028785</t>
  </si>
  <si>
    <t>-91.93060352492105</t>
  </si>
  <si>
    <t>-89.73486329418931</t>
  </si>
  <si>
    <t>-88.19201663873957</t>
  </si>
  <si>
    <t>-60.54859469015129</t>
  </si>
  <si>
    <t>-48.778445412344944</t>
  </si>
  <si>
    <t>-55.468090807945146</t>
  </si>
  <si>
    <t>97.99308693860482</t>
  </si>
  <si>
    <t>-21.084407595351873</t>
  </si>
  <si>
    <t>361.4498749521373</t>
  </si>
  <si>
    <t>-86.56003833623357</t>
  </si>
  <si>
    <t>411.19607070888236</t>
  </si>
  <si>
    <t>-67.68730679701959</t>
  </si>
  <si>
    <t>-74.04735256469095</t>
  </si>
  <si>
    <t>-65.89513012313142</t>
  </si>
  <si>
    <t>-85.91072366073777</t>
  </si>
  <si>
    <t>-95.56369807930936</t>
  </si>
  <si>
    <t>128.62846910845406</t>
  </si>
  <si>
    <t>-97.87720115538694</t>
  </si>
  <si>
    <t>245.98297903105575</t>
  </si>
  <si>
    <t>-60.654087021944434</t>
  </si>
  <si>
    <t>300.43406461625557</t>
  </si>
  <si>
    <t>-34.69206627767154</t>
  </si>
  <si>
    <t>235.89235629577203</t>
  </si>
  <si>
    <t>-91.14034836736882</t>
  </si>
  <si>
    <t>-94.55308494920699</t>
  </si>
  <si>
    <t>89.02180771740413</t>
  </si>
  <si>
    <t>-46.29775658911216</t>
  </si>
  <si>
    <t>-77.95619282641582</t>
  </si>
  <si>
    <t>-87.70221863942855</t>
  </si>
  <si>
    <t>283.49666574237756</t>
  </si>
  <si>
    <t>-28.87584285370284</t>
  </si>
  <si>
    <t>-84.53455148104521</t>
  </si>
  <si>
    <t>-94.09941679535665</t>
  </si>
  <si>
    <t>171.0237751281491</t>
  </si>
  <si>
    <t>-79.5893640955172</t>
  </si>
  <si>
    <t>-96.64060606735609</t>
  </si>
  <si>
    <t>309.334617960729</t>
  </si>
  <si>
    <t>229.5592374883968</t>
  </si>
  <si>
    <t>-62.593509858464714</t>
  </si>
  <si>
    <t>-75.15732276981016</t>
  </si>
  <si>
    <t>580.562219952892</t>
  </si>
  <si>
    <t>-77.56916037810848</t>
  </si>
  <si>
    <t>-95.33856824037763</t>
  </si>
  <si>
    <t>-93.6549515266708</t>
  </si>
  <si>
    <t>76.99176214560009</t>
  </si>
  <si>
    <t>158.04378729880867</t>
  </si>
  <si>
    <t>-57.925431570667975</t>
  </si>
  <si>
    <t>-88.91307973375866</t>
  </si>
  <si>
    <t>-77.0176689634354</t>
  </si>
  <si>
    <t>6.8339079415762285</t>
  </si>
  <si>
    <t>-69.399554709016</t>
  </si>
  <si>
    <t>-93.14436182383997</t>
  </si>
  <si>
    <t>-96.61947351623759</t>
  </si>
  <si>
    <t>-45.509716940951364</t>
  </si>
  <si>
    <t>-35.20299682810105</t>
  </si>
  <si>
    <t>-59.905074423833135</t>
  </si>
  <si>
    <t>-96.52079813641816</t>
  </si>
  <si>
    <t>-87.00688953811022</t>
  </si>
  <si>
    <t>320.0317789978735</t>
  </si>
  <si>
    <t>399.6111721009616</t>
  </si>
  <si>
    <t>160.412848533472</t>
  </si>
  <si>
    <t>-93.10448265479378</t>
  </si>
  <si>
    <t>-40.02871713028981</t>
  </si>
  <si>
    <t>-68.10706061480073</t>
  </si>
  <si>
    <t>-81.56985906767908</t>
  </si>
  <si>
    <t>-51.006054893553774</t>
  </si>
  <si>
    <t>85.3600819647262</t>
  </si>
  <si>
    <t>70.03727816582129</t>
  </si>
  <si>
    <t>-70.15981527788392</t>
  </si>
  <si>
    <t>151.0134647283224</t>
  </si>
  <si>
    <t>-77.45242007555872</t>
  </si>
  <si>
    <t>-54.63148037697169</t>
  </si>
  <si>
    <t>25.422543007285874</t>
  </si>
  <si>
    <t>-92.17004896299758</t>
  </si>
  <si>
    <t>-89.80610044231457</t>
  </si>
  <si>
    <t>267.30435971922606</t>
  </si>
  <si>
    <t>-75.8080008357007</t>
  </si>
  <si>
    <t>-35.727050011079946</t>
  </si>
  <si>
    <t>344.52679167740416</t>
  </si>
  <si>
    <t>-44.810127244649465</t>
  </si>
  <si>
    <t>-95.90812457778102</t>
  </si>
  <si>
    <t>-57.34786531469547</t>
  </si>
  <si>
    <t>-95.53080628603624</t>
  </si>
  <si>
    <t>-89.44003012132639</t>
  </si>
  <si>
    <t>-66.50831495316658</t>
  </si>
  <si>
    <t>-35.21390395125899</t>
  </si>
  <si>
    <t>-70.8604275169819</t>
  </si>
  <si>
    <t>-61.81467309546843</t>
  </si>
  <si>
    <t>-97.32792525010532</t>
  </si>
  <si>
    <t>-96.62083690663235</t>
  </si>
  <si>
    <t>-82.75140726852223</t>
  </si>
  <si>
    <t>-6.641501872453478</t>
  </si>
  <si>
    <t>371.9861559227022</t>
  </si>
  <si>
    <t>-90.1759200868883</t>
  </si>
  <si>
    <t>-53.99477706262724</t>
  </si>
  <si>
    <t>-96.1715997715649</t>
  </si>
  <si>
    <t>-78.23296107654842</t>
  </si>
  <si>
    <t>-39.534488112195895</t>
  </si>
  <si>
    <t>-92.64587221076248</t>
  </si>
  <si>
    <t>-89.185246541309</t>
  </si>
  <si>
    <t>1995</t>
  </si>
  <si>
    <t>290.56885295733565</t>
  </si>
  <si>
    <t>6.766776681708084</t>
  </si>
  <si>
    <t>-93.61036188524994</t>
  </si>
  <si>
    <t>195.6755910452441</t>
  </si>
  <si>
    <t>338.50552631241476</t>
  </si>
  <si>
    <t>-95.45152738152983</t>
  </si>
  <si>
    <t>-97.56164503543799</t>
  </si>
  <si>
    <t>310.8581120958351</t>
  </si>
  <si>
    <t>-96.67670567808051</t>
  </si>
  <si>
    <t>-67.33156711595598</t>
  </si>
  <si>
    <t>37.99544793483566</t>
  </si>
  <si>
    <t>65.52154448461424</t>
  </si>
  <si>
    <t>-80.18314231256048</t>
  </si>
  <si>
    <t>391.48432963335284</t>
  </si>
  <si>
    <t>-31.967250346524196</t>
  </si>
  <si>
    <t>22.213595601491036</t>
  </si>
  <si>
    <t>-55.686661680323446</t>
  </si>
  <si>
    <t>199.02317782011065</t>
  </si>
  <si>
    <t>624.635629328803</t>
  </si>
  <si>
    <t>-26.336172994633195</t>
  </si>
  <si>
    <t>-91.18530993063514</t>
  </si>
  <si>
    <t>-88.8766593130584</t>
  </si>
  <si>
    <t>-88.10884428240998</t>
  </si>
  <si>
    <t>-62.817075012024894</t>
  </si>
  <si>
    <t>-53.14000286303909</t>
  </si>
  <si>
    <t>-59.730921302207726</t>
  </si>
  <si>
    <t>120.67683591126219</t>
  </si>
  <si>
    <t>-15.784427941618743</t>
  </si>
  <si>
    <t>357.77320104572954</t>
  </si>
  <si>
    <t>-88.5692441049306</t>
  </si>
  <si>
    <t>411.17350734488605</t>
  </si>
  <si>
    <t>-69.43069532686428</t>
  </si>
  <si>
    <t>-78.7941345565513</t>
  </si>
  <si>
    <t>-69.44269695540359</t>
  </si>
  <si>
    <t>-86.4433652761937</t>
  </si>
  <si>
    <t>-96.125642950811</t>
  </si>
  <si>
    <t>123.72134541602722</t>
  </si>
  <si>
    <t>-54.67736809954643</t>
  </si>
  <si>
    <t>-98.07193114526065</t>
  </si>
  <si>
    <t>279.881908835836</t>
  </si>
  <si>
    <t>-64.03878295815454</t>
  </si>
  <si>
    <t>288.81560300505464</t>
  </si>
  <si>
    <t>-36.090749636354865</t>
  </si>
  <si>
    <t>235.01823077856096</t>
  </si>
  <si>
    <t>-91.63732307297167</t>
  </si>
  <si>
    <t>-94.63989917681619</t>
  </si>
  <si>
    <t>87.38909007500213</t>
  </si>
  <si>
    <t>-52.453018077613365</t>
  </si>
  <si>
    <t>-79.39942150914908</t>
  </si>
  <si>
    <t>-88.04218463473974</t>
  </si>
  <si>
    <t>239.76740532971283</t>
  </si>
  <si>
    <t>-28.708302105327594</t>
  </si>
  <si>
    <t>-35.007421913262974</t>
  </si>
  <si>
    <t>-85.24884174169529</t>
  </si>
  <si>
    <t>-94.59738738415881</t>
  </si>
  <si>
    <t>177.02737386207957</t>
  </si>
  <si>
    <t>-77.0670568303621</t>
  </si>
  <si>
    <t>-91.099997149452</t>
  </si>
  <si>
    <t>285.1162094562582</t>
  </si>
  <si>
    <t>173.53114041084643</t>
  </si>
  <si>
    <t>198.80512413532387</t>
  </si>
  <si>
    <t>-62.098278681073225</t>
  </si>
  <si>
    <t>-78.17959333616416</t>
  </si>
  <si>
    <t>539.0884548942936</t>
  </si>
  <si>
    <t>-81.37303871316419</t>
  </si>
  <si>
    <t>-95.13326732833642</t>
  </si>
  <si>
    <t>-94.73330944231503</t>
  </si>
  <si>
    <t>81.6832555911252</t>
  </si>
  <si>
    <t>137.50181774198867</t>
  </si>
  <si>
    <t>-57.205373783317846</t>
  </si>
  <si>
    <t>-89.63522007591745</t>
  </si>
  <si>
    <t>-68.65420442016334</t>
  </si>
  <si>
    <t>-66.31475444260012</t>
  </si>
  <si>
    <t>-78.94726376887836</t>
  </si>
  <si>
    <t>-91.41681122330334</t>
  </si>
  <si>
    <t>-38.901588879438584</t>
  </si>
  <si>
    <t>-65.69356171723936</t>
  </si>
  <si>
    <t>-90.9892351318481</t>
  </si>
  <si>
    <t>-97.161253355614</t>
  </si>
  <si>
    <t>-47.95125059189264</t>
  </si>
  <si>
    <t>-36.30287480583909</t>
  </si>
  <si>
    <t>-64.16501695471877</t>
  </si>
  <si>
    <t>-96.60744326759452</t>
  </si>
  <si>
    <t>-81.16539607964044</t>
  </si>
  <si>
    <t>323.0665156810791</t>
  </si>
  <si>
    <t>404.2954174083788</t>
  </si>
  <si>
    <t>151.60647863644607</t>
  </si>
  <si>
    <t>-93.41341949885764</t>
  </si>
  <si>
    <t>-49.0309633666293</t>
  </si>
  <si>
    <t>-68.46940826024456</t>
  </si>
  <si>
    <t>-82.3259390995998</t>
  </si>
  <si>
    <t>-46.688910626250326</t>
  </si>
  <si>
    <t>67.43255078311695</t>
  </si>
  <si>
    <t>70.35603181694928</t>
  </si>
  <si>
    <t>-71.53806562002246</t>
  </si>
  <si>
    <t>128.43133392700855</t>
  </si>
  <si>
    <t>-76.1406178658867</t>
  </si>
  <si>
    <t>-61.453371894502226</t>
  </si>
  <si>
    <t>9.731901920592533</t>
  </si>
  <si>
    <t>-93.0057979223232</t>
  </si>
  <si>
    <t>-89.40328498944662</t>
  </si>
  <si>
    <t>260.263584112065</t>
  </si>
  <si>
    <t>-68.08072901309147</t>
  </si>
  <si>
    <t>-76.98391301819207</t>
  </si>
  <si>
    <t>-30.316375731663005</t>
  </si>
  <si>
    <t>55.160090313018486</t>
  </si>
  <si>
    <t>337.8853457725935</t>
  </si>
  <si>
    <t>-48.61350913056867</t>
  </si>
  <si>
    <t>-95.57588160494936</t>
  </si>
  <si>
    <t>-58.80954326542962</t>
  </si>
  <si>
    <t>-96.98990480357665</t>
  </si>
  <si>
    <t>-91.50790792185485</t>
  </si>
  <si>
    <t>-69.79059958510983</t>
  </si>
  <si>
    <t>-41.07807698514855</t>
  </si>
  <si>
    <t>-71.94756696970163</t>
  </si>
  <si>
    <t>-58.71671139166761</t>
  </si>
  <si>
    <t>-97.44162875004474</t>
  </si>
  <si>
    <t>-95.97555029510232</t>
  </si>
  <si>
    <t>-86.46621174979869</t>
  </si>
  <si>
    <t>-13.025499356915962</t>
  </si>
  <si>
    <t>314.8641978630883</t>
  </si>
  <si>
    <t>-91.52757324090723</t>
  </si>
  <si>
    <t>-49.3816133570855</t>
  </si>
  <si>
    <t>-95.93491827558967</t>
  </si>
  <si>
    <t>-81.40947739258479</t>
  </si>
  <si>
    <t>-43.54433935101284</t>
  </si>
  <si>
    <t>-93.66111576015722</t>
  </si>
  <si>
    <t>-90.646971821576</t>
  </si>
  <si>
    <t>1996</t>
  </si>
  <si>
    <t>300.2646880890681</t>
  </si>
  <si>
    <t>7.638991392831788</t>
  </si>
  <si>
    <t>-93.22420348297618</t>
  </si>
  <si>
    <t>208.2383445695324</t>
  </si>
  <si>
    <t>317.2370022923105</t>
  </si>
  <si>
    <t>-94.27257704806755</t>
  </si>
  <si>
    <t>-97.94888301430586</t>
  </si>
  <si>
    <t>284.77073457934983</t>
  </si>
  <si>
    <t>-96.59131623088516</t>
  </si>
  <si>
    <t>-79.42178462400948</t>
  </si>
  <si>
    <t>34.97718670202033</t>
  </si>
  <si>
    <t>65.65967968687355</t>
  </si>
  <si>
    <t>-79.66925117448764</t>
  </si>
  <si>
    <t>527.4395413071092</t>
  </si>
  <si>
    <t>-28.30874436879609</t>
  </si>
  <si>
    <t>25.893288704575042</t>
  </si>
  <si>
    <t>-57.113402941197236</t>
  </si>
  <si>
    <t>198.09319578830568</t>
  </si>
  <si>
    <t>573.1515681102289</t>
  </si>
  <si>
    <t>-24.741474852118</t>
  </si>
  <si>
    <t>-90.07026469229473</t>
  </si>
  <si>
    <t>-82.92200862163831</t>
  </si>
  <si>
    <t>-88.5619504683395</t>
  </si>
  <si>
    <t>-62.87861773058959</t>
  </si>
  <si>
    <t>-55.29211631516666</t>
  </si>
  <si>
    <t>-68.0591787975004</t>
  </si>
  <si>
    <t>111.903451640031</t>
  </si>
  <si>
    <t>-8.559989840166232</t>
  </si>
  <si>
    <t>326.71001624582436</t>
  </si>
  <si>
    <t>-89.27383671026938</t>
  </si>
  <si>
    <t>399.00216209264073</t>
  </si>
  <si>
    <t>-68.13308283519977</t>
  </si>
  <si>
    <t>-77.33147610317174</t>
  </si>
  <si>
    <t>-70.01385661278759</t>
  </si>
  <si>
    <t>-85.56225836240182</t>
  </si>
  <si>
    <t>-95.71244605528985</t>
  </si>
  <si>
    <t>125.47841962539646</t>
  </si>
  <si>
    <t>-52.677201102478136</t>
  </si>
  <si>
    <t>-97.98401542616675</t>
  </si>
  <si>
    <t>260.89035242797405</t>
  </si>
  <si>
    <t>-62.59391922172499</t>
  </si>
  <si>
    <t>276.1028267335002</t>
  </si>
  <si>
    <t>-30.73246087789118</t>
  </si>
  <si>
    <t>241.61581547458178</t>
  </si>
  <si>
    <t>-90.35524314069607</t>
  </si>
  <si>
    <t>-94.56175458951999</t>
  </si>
  <si>
    <t>92.44611416914752</t>
  </si>
  <si>
    <t>-51.0171596496098</t>
  </si>
  <si>
    <t>-79.17795728750892</t>
  </si>
  <si>
    <t>-86.89770992242009</t>
  </si>
  <si>
    <t>247.38117023374247</t>
  </si>
  <si>
    <t>-25.83155940818364</t>
  </si>
  <si>
    <t>-36.66311993349689</t>
  </si>
  <si>
    <t>-84.1961534231105</t>
  </si>
  <si>
    <t>-94.40708799547113</t>
  </si>
  <si>
    <t>191.63960967806963</t>
  </si>
  <si>
    <t>-72.64066925578759</t>
  </si>
  <si>
    <t>-93.25121764827159</t>
  </si>
  <si>
    <t>286.52483571656285</t>
  </si>
  <si>
    <t>181.57690309041283</t>
  </si>
  <si>
    <t>223.07262056092281</t>
  </si>
  <si>
    <t>-59.14072506626845</t>
  </si>
  <si>
    <t>-78.96058423723028</t>
  </si>
  <si>
    <t>447.9822030476636</t>
  </si>
  <si>
    <t>-81.09974220722914</t>
  </si>
  <si>
    <t>-93.89451870370016</t>
  </si>
  <si>
    <t>-94.47315372614177</t>
  </si>
  <si>
    <t>87.60134057655634</t>
  </si>
  <si>
    <t>158.787865223018</t>
  </si>
  <si>
    <t>-52.50125910363702</t>
  </si>
  <si>
    <t>-89.38315309936635</t>
  </si>
  <si>
    <t>-67.42301620025872</t>
  </si>
  <si>
    <t>-65.96341145569625</t>
  </si>
  <si>
    <t>-77.80471389003073</t>
  </si>
  <si>
    <t>-91.94963877219887</t>
  </si>
  <si>
    <t>-33.954285006232084</t>
  </si>
  <si>
    <t>-67.4188171072076</t>
  </si>
  <si>
    <t>-92.00856604468264</t>
  </si>
  <si>
    <t>-96.49179772557406</t>
  </si>
  <si>
    <t>-45.41962864272473</t>
  </si>
  <si>
    <t>-31.767257375450676</t>
  </si>
  <si>
    <t>-66.16118873840307</t>
  </si>
  <si>
    <t>-96.68257651986238</t>
  </si>
  <si>
    <t>-76.57032050277563</t>
  </si>
  <si>
    <t>306.00764768528967</t>
  </si>
  <si>
    <t>422.3947496012471</t>
  </si>
  <si>
    <t>163.06534134440548</t>
  </si>
  <si>
    <t>-93.54179488740773</t>
  </si>
  <si>
    <t>-50.15270636015663</t>
  </si>
  <si>
    <t>-68.95022634294388</t>
  </si>
  <si>
    <t>-81.32649323198858</t>
  </si>
  <si>
    <t>-41.94795847784336</t>
  </si>
  <si>
    <t>70.38743855310737</t>
  </si>
  <si>
    <t>70.55442248677281</t>
  </si>
  <si>
    <t>-70.9215605606671</t>
  </si>
  <si>
    <t>139.58387303288424</t>
  </si>
  <si>
    <t>-77.14279685540896</t>
  </si>
  <si>
    <t>-62.99297303134789</t>
  </si>
  <si>
    <t>14.41324824240355</t>
  </si>
  <si>
    <t>-95.69145059003435</t>
  </si>
  <si>
    <t>-89.61760246138611</t>
  </si>
  <si>
    <t>267.180873758059</t>
  </si>
  <si>
    <t>-59.91153858068211</t>
  </si>
  <si>
    <t>-72.83536720359027</t>
  </si>
  <si>
    <t>-27.258551196715906</t>
  </si>
  <si>
    <t>51.37884415961814</t>
  </si>
  <si>
    <t>361.8858187348917</t>
  </si>
  <si>
    <t>-41.43258979070499</t>
  </si>
  <si>
    <t>-95.38631649498772</t>
  </si>
  <si>
    <t>-57.45073008296896</t>
  </si>
  <si>
    <t>-97.57964276534578</t>
  </si>
  <si>
    <t>-92.25883199052821</t>
  </si>
  <si>
    <t>-68.97318138495659</t>
  </si>
  <si>
    <t>-38.62185687206681</t>
  </si>
  <si>
    <t>-70.92841907931725</t>
  </si>
  <si>
    <t>-57.87371872298313</t>
  </si>
  <si>
    <t>-96.9956888917061</t>
  </si>
  <si>
    <t>-96.01841996894669</t>
  </si>
  <si>
    <t>-87.78469834458083</t>
  </si>
  <si>
    <t>-11.004981754053574</t>
  </si>
  <si>
    <t>319.4573427279639</t>
  </si>
  <si>
    <t>-91.59341571169718</t>
  </si>
  <si>
    <t>-56.25608810993092</t>
  </si>
  <si>
    <t>-95.39499462062666</t>
  </si>
  <si>
    <t>-80.20547535711316</t>
  </si>
  <si>
    <t>-48.84202944913985</t>
  </si>
  <si>
    <t>-94.34396162993626</t>
  </si>
  <si>
    <t>-89.28993323363193</t>
  </si>
  <si>
    <t>1997</t>
  </si>
  <si>
    <t>308.9432097291548</t>
  </si>
  <si>
    <t>16.472376290465995</t>
  </si>
  <si>
    <t>-92.8613259145445</t>
  </si>
  <si>
    <t>236.82958217458224</t>
  </si>
  <si>
    <t>280.40090592954357</t>
  </si>
  <si>
    <t>-92.79922076047676</t>
  </si>
  <si>
    <t>-97.66065838244403</t>
  </si>
  <si>
    <t>253.5569501848626</t>
  </si>
  <si>
    <t>-96.80058746441425</t>
  </si>
  <si>
    <t>-80.60766564234982</t>
  </si>
  <si>
    <t>38.574973873911574</t>
  </si>
  <si>
    <t>190.807526365182</t>
  </si>
  <si>
    <t>-80.105554018293</t>
  </si>
  <si>
    <t>590.5477778511987</t>
  </si>
  <si>
    <t>-25.35800894840389</t>
  </si>
  <si>
    <t>35.1995017731246</t>
  </si>
  <si>
    <t>-55.840244154548316</t>
  </si>
  <si>
    <t>211.97242158801316</t>
  </si>
  <si>
    <t>492.3412965643287</t>
  </si>
  <si>
    <t>-17.529625789563134</t>
  </si>
  <si>
    <t>-88.8646598300663</t>
  </si>
  <si>
    <t>-83.2365939071987</t>
  </si>
  <si>
    <t>-88.97590782393532</t>
  </si>
  <si>
    <t>-59.260728247732985</t>
  </si>
  <si>
    <t>-51.94813124228506</t>
  </si>
  <si>
    <t>-67.1472281562518</t>
  </si>
  <si>
    <t>102.75680464153972</t>
  </si>
  <si>
    <t>-14.042905694907148</t>
  </si>
  <si>
    <t>284.08405494039084</t>
  </si>
  <si>
    <t>-89.27760212741116</t>
  </si>
  <si>
    <t>367.7250258391962</t>
  </si>
  <si>
    <t>-65.0144289088752</t>
  </si>
  <si>
    <t>-76.71811670433705</t>
  </si>
  <si>
    <t>-66.53700228463214</t>
  </si>
  <si>
    <t>-83.32277193061837</t>
  </si>
  <si>
    <t>-95.73283463209374</t>
  </si>
  <si>
    <t>109.82995494059344</t>
  </si>
  <si>
    <t>-47.538950189503716</t>
  </si>
  <si>
    <t>-98.00195184378872</t>
  </si>
  <si>
    <t>251.71843820423817</t>
  </si>
  <si>
    <t>-62.994302085506824</t>
  </si>
  <si>
    <t>245.09498050011982</t>
  </si>
  <si>
    <t>-35.68712165956838</t>
  </si>
  <si>
    <t>281.26311349278205</t>
  </si>
  <si>
    <t>-88.50442144787066</t>
  </si>
  <si>
    <t>-94.62647974300178</t>
  </si>
  <si>
    <t>91.27005755627319</t>
  </si>
  <si>
    <t>-47.07216443289829</t>
  </si>
  <si>
    <t>-76.51114700511592</t>
  </si>
  <si>
    <t>-85.87022279150683</t>
  </si>
  <si>
    <t>289.2980390218022</t>
  </si>
  <si>
    <t>-24.073172962874146</t>
  </si>
  <si>
    <t>-34.53062682957769</t>
  </si>
  <si>
    <t>-84.98152082767977</t>
  </si>
  <si>
    <t>-94.09003935259102</t>
  </si>
  <si>
    <t>221.2248075569804</t>
  </si>
  <si>
    <t>-74.02879260158743</t>
  </si>
  <si>
    <t>-86.75450902190246</t>
  </si>
  <si>
    <t>297.6893569716422</t>
  </si>
  <si>
    <t>190.1077038378087</t>
  </si>
  <si>
    <t>210.94384058451973</t>
  </si>
  <si>
    <t>-53.16829809949656</t>
  </si>
  <si>
    <t>-78.19624785975192</t>
  </si>
  <si>
    <t>407.6416891860935</t>
  </si>
  <si>
    <t>-79.40986233832325</t>
  </si>
  <si>
    <t>-93.41343503648612</t>
  </si>
  <si>
    <t>-94.63801762712903</t>
  </si>
  <si>
    <t>76.60782836175893</t>
  </si>
  <si>
    <t>145.43016763676934</t>
  </si>
  <si>
    <t>-45.37509836509326</t>
  </si>
  <si>
    <t>-88.34773413256214</t>
  </si>
  <si>
    <t>-59.68463865714945</t>
  </si>
  <si>
    <t>-61.77912073378242</t>
  </si>
  <si>
    <t>-79.81724935812538</t>
  </si>
  <si>
    <t>-90.63736313826115</t>
  </si>
  <si>
    <t>-19.983634033322158</t>
  </si>
  <si>
    <t>-72.08743676491505</t>
  </si>
  <si>
    <t>-92.93739048397609</t>
  </si>
  <si>
    <t>-95.79807353246764</t>
  </si>
  <si>
    <t>-48.0561607730357</t>
  </si>
  <si>
    <t>-32.96190191731172</t>
  </si>
  <si>
    <t>-65.04633614399258</t>
  </si>
  <si>
    <t>-96.89118122126534</t>
  </si>
  <si>
    <t>-74.85766849956943</t>
  </si>
  <si>
    <t>280.33053908066864</t>
  </si>
  <si>
    <t>421.7549430049723</t>
  </si>
  <si>
    <t>148.90762893552073</t>
  </si>
  <si>
    <t>-93.70757986022434</t>
  </si>
  <si>
    <t>-46.2196429946061</t>
  </si>
  <si>
    <t>-67.34636348970753</t>
  </si>
  <si>
    <t>-81.56630712601005</t>
  </si>
  <si>
    <t>-41.268608716885176</t>
  </si>
  <si>
    <t>82.57832729008257</t>
  </si>
  <si>
    <t>64.88505320243225</t>
  </si>
  <si>
    <t>-70.53979341870877</t>
  </si>
  <si>
    <t>192.2846604194995</t>
  </si>
  <si>
    <t>-77.53189364284385</t>
  </si>
  <si>
    <t>-61.00522783917231</t>
  </si>
  <si>
    <t>18.567143253126787</t>
  </si>
  <si>
    <t>-94.4616731759</t>
  </si>
  <si>
    <t>-90.49264103612165</t>
  </si>
  <si>
    <t>275.70584174783113</t>
  </si>
  <si>
    <t>-51.8536915240582</t>
  </si>
  <si>
    <t>-70.86199951618862</t>
  </si>
  <si>
    <t>-26.689281356470513</t>
  </si>
  <si>
    <t>48.92374372099657</t>
  </si>
  <si>
    <t>331.7802434923555</t>
  </si>
  <si>
    <t>-37.36011485802147</t>
  </si>
  <si>
    <t>-95.35080246876882</t>
  </si>
  <si>
    <t>-64.92468981010762</t>
  </si>
  <si>
    <t>-97.85409599534307</t>
  </si>
  <si>
    <t>-92.00139743952865</t>
  </si>
  <si>
    <t>-69.57616642956145</t>
  </si>
  <si>
    <t>-37.99726245927141</t>
  </si>
  <si>
    <t>-69.08174672825618</t>
  </si>
  <si>
    <t>-55.861610606635836</t>
  </si>
  <si>
    <t>-96.45673002881902</t>
  </si>
  <si>
    <t>-95.91801055018561</t>
  </si>
  <si>
    <t>-85.88047868850886</t>
  </si>
  <si>
    <t>5.215674672675147</t>
  </si>
  <si>
    <t>348.11347168312795</t>
  </si>
  <si>
    <t>-91.12580023298193</t>
  </si>
  <si>
    <t>-46.925875457605706</t>
  </si>
  <si>
    <t>-94.97275870983356</t>
  </si>
  <si>
    <t>-77.22450161881136</t>
  </si>
  <si>
    <t>-46.84838645803496</t>
  </si>
  <si>
    <t>-93.28851251328105</t>
  </si>
  <si>
    <t>-89.30708783129194</t>
  </si>
  <si>
    <t>1998</t>
  </si>
  <si>
    <t>267.6026653129584</t>
  </si>
  <si>
    <t>17.076623750384723</t>
  </si>
  <si>
    <t>-91.70767496612399</t>
  </si>
  <si>
    <t>204.7875723987417</t>
  </si>
  <si>
    <t>288.26380522590006</t>
  </si>
  <si>
    <t>-92.02652322155915</t>
  </si>
  <si>
    <t>-97.89860978427272</t>
  </si>
  <si>
    <t>259.5512856897316</t>
  </si>
  <si>
    <t>-96.44669374083149</t>
  </si>
  <si>
    <t>-74.1678991274178</t>
  </si>
  <si>
    <t>30.48272423124428</t>
  </si>
  <si>
    <t>207.4308769391271</t>
  </si>
  <si>
    <t>-78.55529085407531</t>
  </si>
  <si>
    <t>628.9626024774459</t>
  </si>
  <si>
    <t>-28.344140348633168</t>
  </si>
  <si>
    <t>51.62334267338724</t>
  </si>
  <si>
    <t>-58.94378180248384</t>
  </si>
  <si>
    <t>198.33795472805252</t>
  </si>
  <si>
    <t>505.63558800369333</t>
  </si>
  <si>
    <t>-22.420828053737964</t>
  </si>
  <si>
    <t>-88.24234641873552</t>
  </si>
  <si>
    <t>-82.44518281057012</t>
  </si>
  <si>
    <t>-88.80029539086325</t>
  </si>
  <si>
    <t>-63.16940805909417</t>
  </si>
  <si>
    <t>-49.18676976700497</t>
  </si>
  <si>
    <t>-66.90179153159563</t>
  </si>
  <si>
    <t>114.16655607829655</t>
  </si>
  <si>
    <t>-7.911458687249434</t>
  </si>
  <si>
    <t>287.2304928110898</t>
  </si>
  <si>
    <t>-89.49886680230397</t>
  </si>
  <si>
    <t>373.492355412368</t>
  </si>
  <si>
    <t>-62.86843914508529</t>
  </si>
  <si>
    <t>-77.14991785815643</t>
  </si>
  <si>
    <t>-67.4530712255723</t>
  </si>
  <si>
    <t>-82.41368111377145</t>
  </si>
  <si>
    <t>-95.44545062096036</t>
  </si>
  <si>
    <t>118.44511086151005</t>
  </si>
  <si>
    <t>-41.91498618977764</t>
  </si>
  <si>
    <t>-98.242858056496</t>
  </si>
  <si>
    <t>269.070332204799</t>
  </si>
  <si>
    <t>-71.17977871666861</t>
  </si>
  <si>
    <t>254.3454174444493</t>
  </si>
  <si>
    <t>-47.41458647277727</t>
  </si>
  <si>
    <t>301.21384060085455</t>
  </si>
  <si>
    <t>-87.91697078468444</t>
  </si>
  <si>
    <t>-94.32685658553743</t>
  </si>
  <si>
    <t>91.16904031945381</t>
  </si>
  <si>
    <t>-40.42035838626252</t>
  </si>
  <si>
    <t>-75.08457012435196</t>
  </si>
  <si>
    <t>-86.54451848091551</t>
  </si>
  <si>
    <t>266.22652362127616</t>
  </si>
  <si>
    <t>-18.95422241053335</t>
  </si>
  <si>
    <t>-32.6798806445037</t>
  </si>
  <si>
    <t>-93.48411524640555</t>
  </si>
  <si>
    <t>-94.1465022763883</t>
  </si>
  <si>
    <t>244.7427921031909</t>
  </si>
  <si>
    <t>-75.34211778061133</t>
  </si>
  <si>
    <t>-87.30949887479665</t>
  </si>
  <si>
    <t>340.31496700336163</t>
  </si>
  <si>
    <t>185.31214500133905</t>
  </si>
  <si>
    <t>216.69336909468092</t>
  </si>
  <si>
    <t>-51.60615684095661</t>
  </si>
  <si>
    <t>-76.8238327264297</t>
  </si>
  <si>
    <t>360.09164711384335</t>
  </si>
  <si>
    <t>-79.15964097419027</t>
  </si>
  <si>
    <t>-93.13617758626891</t>
  </si>
  <si>
    <t>-95.10247944455325</t>
  </si>
  <si>
    <t>17.517221806960656</t>
  </si>
  <si>
    <t>102.32546557037618</t>
  </si>
  <si>
    <t>-41.43352106708451</t>
  </si>
  <si>
    <t>-87.9244914600463</t>
  </si>
  <si>
    <t>-55.065099909264234</t>
  </si>
  <si>
    <t>-57.80574753074823</t>
  </si>
  <si>
    <t>-76.46638779743941</t>
  </si>
  <si>
    <t>-91.78784820347194</t>
  </si>
  <si>
    <t>-16.528733656571152</t>
  </si>
  <si>
    <t>-73.38220140140781</t>
  </si>
  <si>
    <t>-93.3660548331781</t>
  </si>
  <si>
    <t>-95.34541144869432</t>
  </si>
  <si>
    <t>-49.012091439261006</t>
  </si>
  <si>
    <t>-53.04771421833342</t>
  </si>
  <si>
    <t>-68.340652817805</t>
  </si>
  <si>
    <t>-96.54446252053546</t>
  </si>
  <si>
    <t>-73.43981261267022</t>
  </si>
  <si>
    <t>295.6983475699205</t>
  </si>
  <si>
    <t>393.8594794885221</t>
  </si>
  <si>
    <t>109.13792035239052</t>
  </si>
  <si>
    <t>-93.93365297369462</t>
  </si>
  <si>
    <t>-43.06919700851797</t>
  </si>
  <si>
    <t>-69.49585693329124</t>
  </si>
  <si>
    <t>-85.80990458755201</t>
  </si>
  <si>
    <t>-35.888229133773294</t>
  </si>
  <si>
    <t>102.97877103011066</t>
  </si>
  <si>
    <t>73.10622279426164</t>
  </si>
  <si>
    <t>-73.31025833709734</t>
  </si>
  <si>
    <t>150.47467393085694</t>
  </si>
  <si>
    <t>-73.71240161965329</t>
  </si>
  <si>
    <t>-73.96342189729673</t>
  </si>
  <si>
    <t>1.7330270168720487</t>
  </si>
  <si>
    <t>-94.80477421985235</t>
  </si>
  <si>
    <t>-90.03255095392461</t>
  </si>
  <si>
    <t>209.75632652082322</t>
  </si>
  <si>
    <t>-63.515217226203845</t>
  </si>
  <si>
    <t>-65.86266123584502</t>
  </si>
  <si>
    <t>-21.407239674310592</t>
  </si>
  <si>
    <t>58.58365677100613</t>
  </si>
  <si>
    <t>334.1633383564436</t>
  </si>
  <si>
    <t>-35.53575068851254</t>
  </si>
  <si>
    <t>-95.23629070618003</t>
  </si>
  <si>
    <t>-73.87572798458692</t>
  </si>
  <si>
    <t>-96.9572482682261</t>
  </si>
  <si>
    <t>-91.65644923394237</t>
  </si>
  <si>
    <t>-73.18567054525396</t>
  </si>
  <si>
    <t>-35.15687892971776</t>
  </si>
  <si>
    <t>-68.02960903680194</t>
  </si>
  <si>
    <t>-37.090827693992665</t>
  </si>
  <si>
    <t>-94.50820419143245</t>
  </si>
  <si>
    <t>-95.85412128213225</t>
  </si>
  <si>
    <t>-88.14798322787468</t>
  </si>
  <si>
    <t>10.407487498850813</t>
  </si>
  <si>
    <t>366.1921919281149</t>
  </si>
  <si>
    <t>-91.15653717168244</t>
  </si>
  <si>
    <t>-44.85727305068012</t>
  </si>
  <si>
    <t>-94.9940681997146</t>
  </si>
  <si>
    <t>-78.80106084891895</t>
  </si>
  <si>
    <t>-52.65607150137702</t>
  </si>
  <si>
    <t>-94.64386014701591</t>
  </si>
  <si>
    <t>-92.13365737058163</t>
  </si>
  <si>
    <t>1999</t>
  </si>
  <si>
    <t>267.5627312471909</t>
  </si>
  <si>
    <t>4.292595282979833</t>
  </si>
  <si>
    <t>-92.2389834392447</t>
  </si>
  <si>
    <t>179.2616348825799</t>
  </si>
  <si>
    <t>266.5052871791958</t>
  </si>
  <si>
    <t>-92.2624432464398</t>
  </si>
  <si>
    <t>-98.23714379841434</t>
  </si>
  <si>
    <t>240.47460869906266</t>
  </si>
  <si>
    <t>-96.0375846341567</t>
  </si>
  <si>
    <t>-77.62257977135177</t>
  </si>
  <si>
    <t>28.97635724656685</t>
  </si>
  <si>
    <t>223.47164154174197</t>
  </si>
  <si>
    <t>-83.6780413837278</t>
  </si>
  <si>
    <t>631.3724326490787</t>
  </si>
  <si>
    <t>-53.39830644524116</t>
  </si>
  <si>
    <t>50.654432533140536</t>
  </si>
  <si>
    <t>-56.28736821866966</t>
  </si>
  <si>
    <t>200.8686566151776</t>
  </si>
  <si>
    <t>462.16830360147867</t>
  </si>
  <si>
    <t>-32.85627906341399</t>
  </si>
  <si>
    <t>-88.22560366466723</t>
  </si>
  <si>
    <t>-84.43455275253066</t>
  </si>
  <si>
    <t>-89.39117856812481</t>
  </si>
  <si>
    <t>-69.8518557041709</t>
  </si>
  <si>
    <t>-50.73777555224767</t>
  </si>
  <si>
    <t>-65.4538159874807</t>
  </si>
  <si>
    <t>106.12164115751813</t>
  </si>
  <si>
    <t>-14.554798095196828</t>
  </si>
  <si>
    <t>260.45778032902956</t>
  </si>
  <si>
    <t>-89.95259602306959</t>
  </si>
  <si>
    <t>350.87039416767755</t>
  </si>
  <si>
    <t>-64.51717644389252</t>
  </si>
  <si>
    <t>-78.38920312601456</t>
  </si>
  <si>
    <t>-78.66020434706138</t>
  </si>
  <si>
    <t>-82.50532067692919</t>
  </si>
  <si>
    <t>-96.05834791178914</t>
  </si>
  <si>
    <t>111.95585251927834</t>
  </si>
  <si>
    <t>-44.169164364098386</t>
  </si>
  <si>
    <t>-98.4045982842552</t>
  </si>
  <si>
    <t>253.05917734149506</t>
  </si>
  <si>
    <t>-68.29258748456569</t>
  </si>
  <si>
    <t>232.7300409686395</t>
  </si>
  <si>
    <t>-49.330052294063655</t>
  </si>
  <si>
    <t>287.7891298437093</t>
  </si>
  <si>
    <t>-90.91889739184697</t>
  </si>
  <si>
    <t>-94.57363873459134</t>
  </si>
  <si>
    <t>78.6404994256329</t>
  </si>
  <si>
    <t>-39.163326883985754</t>
  </si>
  <si>
    <t>-78.16471703992353</t>
  </si>
  <si>
    <t>-87.6424791467431</t>
  </si>
  <si>
    <t>238.30214965690968</t>
  </si>
  <si>
    <t>-28.98001781709753</t>
  </si>
  <si>
    <t>-35.371197360024134</t>
  </si>
  <si>
    <t>-91.05399352293598</t>
  </si>
  <si>
    <t>-94.0546916202584</t>
  </si>
  <si>
    <t>255.1074611972878</t>
  </si>
  <si>
    <t>-76.19261014427585</t>
  </si>
  <si>
    <t>-79.12481639070683</t>
  </si>
  <si>
    <t>336.5901129097695</t>
  </si>
  <si>
    <t>166.18144410653147</t>
  </si>
  <si>
    <t>196.6863392634998</t>
  </si>
  <si>
    <t>-53.84876170868266</t>
  </si>
  <si>
    <t>-77.80499999626535</t>
  </si>
  <si>
    <t>393.60202849411394</t>
  </si>
  <si>
    <t>-84.76299005326203</t>
  </si>
  <si>
    <t>-94.19747286060098</t>
  </si>
  <si>
    <t>-96.52080273178447</t>
  </si>
  <si>
    <t>43.89288465478328</t>
  </si>
  <si>
    <t>116.32220801360734</t>
  </si>
  <si>
    <t>-44.82913997455818</t>
  </si>
  <si>
    <t>-88.6939908497004</t>
  </si>
  <si>
    <t>-58.02609048066956</t>
  </si>
  <si>
    <t>-57.50835680463982</t>
  </si>
  <si>
    <t>-78.06184443710823</t>
  </si>
  <si>
    <t>-94.61368219859678</t>
  </si>
  <si>
    <t>-11.65279297986759</t>
  </si>
  <si>
    <t>-74.17547120493182</t>
  </si>
  <si>
    <t>-94.12938548914394</t>
  </si>
  <si>
    <t>-95.1124053412098</t>
  </si>
  <si>
    <t>-50.169077467483746</t>
  </si>
  <si>
    <t>-52.29353828342143</t>
  </si>
  <si>
    <t>-70.66917381461163</t>
  </si>
  <si>
    <t>-96.95359572659059</t>
  </si>
  <si>
    <t>-93.33781923602659</t>
  </si>
  <si>
    <t>281.19004787150203</t>
  </si>
  <si>
    <t>390.67791183637104</t>
  </si>
  <si>
    <t>106.58409597751344</t>
  </si>
  <si>
    <t>-94.3281197179116</t>
  </si>
  <si>
    <t>-44.43045807871964</t>
  </si>
  <si>
    <t>-74.22468286945028</t>
  </si>
  <si>
    <t>-84.85682928204243</t>
  </si>
  <si>
    <t>-40.70237113187107</t>
  </si>
  <si>
    <t>105.21924753937566</t>
  </si>
  <si>
    <t>68.19994143846739</t>
  </si>
  <si>
    <t>-76.29399965583167</t>
  </si>
  <si>
    <t>172.44696537183836</t>
  </si>
  <si>
    <t>-78.42897693706372</t>
  </si>
  <si>
    <t>-82.0578315960066</t>
  </si>
  <si>
    <t>3.7795805336847415</t>
  </si>
  <si>
    <t>-95.42560724991218</t>
  </si>
  <si>
    <t>-90.62214431347681</t>
  </si>
  <si>
    <t>193.87642063273523</t>
  </si>
  <si>
    <t>466.3379472642119</t>
  </si>
  <si>
    <t>-65.33206767772684</t>
  </si>
  <si>
    <t>-74.60017461104998</t>
  </si>
  <si>
    <t>-23.882633158332776</t>
  </si>
  <si>
    <t>54.413799222915905</t>
  </si>
  <si>
    <t>317.16768460235676</t>
  </si>
  <si>
    <t>-38.1283988378388</t>
  </si>
  <si>
    <t>-95.63310519975846</t>
  </si>
  <si>
    <t>-72.6495051254254</t>
  </si>
  <si>
    <t>-97.6329863499015</t>
  </si>
  <si>
    <t>-92.65950722454073</t>
  </si>
  <si>
    <t>-73.66340024098366</t>
  </si>
  <si>
    <t>-30.822286814303386</t>
  </si>
  <si>
    <t>-68.39667352568416</t>
  </si>
  <si>
    <t>-45.28984205033777</t>
  </si>
  <si>
    <t>-94.7361046407413</t>
  </si>
  <si>
    <t>-96.52579131147539</t>
  </si>
  <si>
    <t>-91.42827182623249</t>
  </si>
  <si>
    <t>-1.3813073962805462</t>
  </si>
  <si>
    <t>365.3588475078225</t>
  </si>
  <si>
    <t>-90.52870956413082</t>
  </si>
  <si>
    <t>-44.885227789461396</t>
  </si>
  <si>
    <t>-95.04971102887806</t>
  </si>
  <si>
    <t>-81.10110290717662</t>
  </si>
  <si>
    <t>-55.939515905087156</t>
  </si>
  <si>
    <t>-95.22943472422902</t>
  </si>
  <si>
    <t>-92.10820175545594</t>
  </si>
  <si>
    <t>2000</t>
  </si>
  <si>
    <t>326.7067857313934</t>
  </si>
  <si>
    <t>2.6936041482771325</t>
  </si>
  <si>
    <t>-91.91875174360001</t>
  </si>
  <si>
    <t>192.95589837847717</t>
  </si>
  <si>
    <t>229.86173887419756</t>
  </si>
  <si>
    <t>-91.22488690076639</t>
  </si>
  <si>
    <t>-98.15147976233516</t>
  </si>
  <si>
    <t>209.41134516372446</t>
  </si>
  <si>
    <t>-96.65391046834291</t>
  </si>
  <si>
    <t>-78.28310202524277</t>
  </si>
  <si>
    <t>70.63676918809946</t>
  </si>
  <si>
    <t>232.86236944259832</t>
  </si>
  <si>
    <t>-82.90413471792115</t>
  </si>
  <si>
    <t>653.9306326461464</t>
  </si>
  <si>
    <t>-50.079103572958694</t>
  </si>
  <si>
    <t>54.85040635844173</t>
  </si>
  <si>
    <t>-55.103729850860574</t>
  </si>
  <si>
    <t>225.1118455678501</t>
  </si>
  <si>
    <t>420.59982613948347</t>
  </si>
  <si>
    <t>-31.645338281184454</t>
  </si>
  <si>
    <t>-87.14930162894102</t>
  </si>
  <si>
    <t>-86.78200869476153</t>
  </si>
  <si>
    <t>-90.62130485794628</t>
  </si>
  <si>
    <t>-65.88475530944423</t>
  </si>
  <si>
    <t>-49.459983244082835</t>
  </si>
  <si>
    <t>-63.13407682535384</t>
  </si>
  <si>
    <t>92.73301566380356</t>
  </si>
  <si>
    <t>-19.24056192977665</t>
  </si>
  <si>
    <t>217.39306801892263</t>
  </si>
  <si>
    <t>-90.0492012394632</t>
  </si>
  <si>
    <t>311.8121329902961</t>
  </si>
  <si>
    <t>-61.87962812783707</t>
  </si>
  <si>
    <t>-76.15167782077009</t>
  </si>
  <si>
    <t>-80.55664796682866</t>
  </si>
  <si>
    <t>-81.26216652420408</t>
  </si>
  <si>
    <t>-96.04577410029957</t>
  </si>
  <si>
    <t>97.57319177016453</t>
  </si>
  <si>
    <t>-45.47387706781977</t>
  </si>
  <si>
    <t>-98.35294167809225</t>
  </si>
  <si>
    <t>226.11527057512166</t>
  </si>
  <si>
    <t>-72.99740575145621</t>
  </si>
  <si>
    <t>200.26974283476258</t>
  </si>
  <si>
    <t>-46.53811571189566</t>
  </si>
  <si>
    <t>278.82515539842524</t>
  </si>
  <si>
    <t>-89.95489991719393</t>
  </si>
  <si>
    <t>-96.60595610275712</t>
  </si>
  <si>
    <t>61.717792992108464</t>
  </si>
  <si>
    <t>-35.158732289424385</t>
  </si>
  <si>
    <t>-77.70644408153646</t>
  </si>
  <si>
    <t>-87.42349879752797</t>
  </si>
  <si>
    <t>245.01384494114927</t>
  </si>
  <si>
    <t>-33.66250250285075</t>
  </si>
  <si>
    <t>-38.05742634326984</t>
  </si>
  <si>
    <t>-89.67413916225584</t>
  </si>
  <si>
    <t>-94.07897535757255</t>
  </si>
  <si>
    <t>252.75351880580686</t>
  </si>
  <si>
    <t>-77.60316805956256</t>
  </si>
  <si>
    <t>-73.69582491951306</t>
  </si>
  <si>
    <t>329.9332572505697</t>
  </si>
  <si>
    <t>189.74550094832406</t>
  </si>
  <si>
    <t>169.7445119767905</t>
  </si>
  <si>
    <t>-53.823160758681155</t>
  </si>
  <si>
    <t>-77.58521866015336</t>
  </si>
  <si>
    <t>424.6764830172438</t>
  </si>
  <si>
    <t>-83.53745382543416</t>
  </si>
  <si>
    <t>-94.48364054873092</t>
  </si>
  <si>
    <t>-96.25446935611708</t>
  </si>
  <si>
    <t>64.183692199005</t>
  </si>
  <si>
    <t>161.12210272327704</t>
  </si>
  <si>
    <t>-46.48855393740753</t>
  </si>
  <si>
    <t>-88.34963422674642</t>
  </si>
  <si>
    <t>-55.88693983851465</t>
  </si>
  <si>
    <t>-54.97058281345196</t>
  </si>
  <si>
    <t>-80.0094591863315</t>
  </si>
  <si>
    <t>-94.09893401810965</t>
  </si>
  <si>
    <t>1.5594432169504506</t>
  </si>
  <si>
    <t>-75.05971137312925</t>
  </si>
  <si>
    <t>-78.20527664422225</t>
  </si>
  <si>
    <t>-93.78669483883452</t>
  </si>
  <si>
    <t>-95.52899213820457</t>
  </si>
  <si>
    <t>-47.36968191736111</t>
  </si>
  <si>
    <t>-45.246830560367464</t>
  </si>
  <si>
    <t>-71.11901449835663</t>
  </si>
  <si>
    <t>-97.41635809100873</t>
  </si>
  <si>
    <t>-92.4579034795856</t>
  </si>
  <si>
    <t>251.1451722482966</t>
  </si>
  <si>
    <t>411.40035709003814</t>
  </si>
  <si>
    <t>82.72354647833217</t>
  </si>
  <si>
    <t>-91.3674104901052</t>
  </si>
  <si>
    <t>-45.09345696093802</t>
  </si>
  <si>
    <t>-73.99587458127895</t>
  </si>
  <si>
    <t>-85.62360267915821</t>
  </si>
  <si>
    <t>-39.702341453307824</t>
  </si>
  <si>
    <t>116.89478257898531</t>
  </si>
  <si>
    <t>54.39658124502083</t>
  </si>
  <si>
    <t>-76.84875748140834</t>
  </si>
  <si>
    <t>268.2944838763775</t>
  </si>
  <si>
    <t>-77.76511450647104</t>
  </si>
  <si>
    <t>-76.26942052286483</t>
  </si>
  <si>
    <t>17.813160184956917</t>
  </si>
  <si>
    <t>-94.9345187458309</t>
  </si>
  <si>
    <t>-91.69987623140115</t>
  </si>
  <si>
    <t>219.51056134624193</t>
  </si>
  <si>
    <t>401.96419707972666</t>
  </si>
  <si>
    <t>-87.74632008541002</t>
  </si>
  <si>
    <t>-73.49851547675361</t>
  </si>
  <si>
    <t>-27.310022520892975</t>
  </si>
  <si>
    <t>36.64717029340814</t>
  </si>
  <si>
    <t>296.8278672028947</t>
  </si>
  <si>
    <t>-33.80355263402908</t>
  </si>
  <si>
    <t>-96.00960739999744</t>
  </si>
  <si>
    <t>-73.15479787314145</t>
  </si>
  <si>
    <t>-98.16246372316766</t>
  </si>
  <si>
    <t>-91.4846173892325</t>
  </si>
  <si>
    <t>-73.256466486213</t>
  </si>
  <si>
    <t>-18.00955461208536</t>
  </si>
  <si>
    <t>-70.92585752859485</t>
  </si>
  <si>
    <t>-42.69238991310162</t>
  </si>
  <si>
    <t>-94.64920366566959</t>
  </si>
  <si>
    <t>-96.54634802262953</t>
  </si>
  <si>
    <t>-91.18148686040384</t>
  </si>
  <si>
    <t>-7.138916107197507</t>
  </si>
  <si>
    <t>386.6425093735804</t>
  </si>
  <si>
    <t>-92.522467737162</t>
  </si>
  <si>
    <t>-35.76218038150266</t>
  </si>
  <si>
    <t>-94.71457162769717</t>
  </si>
  <si>
    <t>-81.156211487393</t>
  </si>
  <si>
    <t>-56.577723814285484</t>
  </si>
  <si>
    <t>-95.12379114407877</t>
  </si>
  <si>
    <t>-92.42803246415086</t>
  </si>
  <si>
    <t>2001</t>
  </si>
  <si>
    <t>297.18111175501116</t>
  </si>
  <si>
    <t>-4.798472214578813</t>
  </si>
  <si>
    <t>-91.02096630035061</t>
  </si>
  <si>
    <t>161.55235289387804</t>
  </si>
  <si>
    <t>226.13167738164844</t>
  </si>
  <si>
    <t>-90.65551039941981</t>
  </si>
  <si>
    <t>-98.19914699399622</t>
  </si>
  <si>
    <t>205.6320182352878</t>
  </si>
  <si>
    <t>-96.54144858872043</t>
  </si>
  <si>
    <t>-76.482939334399</t>
  </si>
  <si>
    <t>63.231170302982264</t>
  </si>
  <si>
    <t>235.10048575267447</t>
  </si>
  <si>
    <t>-83.47520496216414</t>
  </si>
  <si>
    <t>681.9582359074276</t>
  </si>
  <si>
    <t>-58.272160241978376</t>
  </si>
  <si>
    <t>52.84927463478897</t>
  </si>
  <si>
    <t>-58.62486768124878</t>
  </si>
  <si>
    <t>216.34856102206604</t>
  </si>
  <si>
    <t>426.3891610194862</t>
  </si>
  <si>
    <t>-38.772989743005965</t>
  </si>
  <si>
    <t>-86.01507035504285</t>
  </si>
  <si>
    <t>-87.05526514864418</t>
  </si>
  <si>
    <t>-90.61155476598664</t>
  </si>
  <si>
    <t>-67.26553596099569</t>
  </si>
  <si>
    <t>-47.65694116610506</t>
  </si>
  <si>
    <t>-62.22949521572018</t>
  </si>
  <si>
    <t>96.82363237102503</t>
  </si>
  <si>
    <t>-11.862447939183555</t>
  </si>
  <si>
    <t>213.77589489970697</t>
  </si>
  <si>
    <t>-90.06974514542065</t>
  </si>
  <si>
    <t>308.3710739774065</t>
  </si>
  <si>
    <t>-60.78188083488932</t>
  </si>
  <si>
    <t>-76.69979597910103</t>
  </si>
  <si>
    <t>-74.70479452572778</t>
  </si>
  <si>
    <t>-82.37657971928608</t>
  </si>
  <si>
    <t>-95.94173970478022</t>
  </si>
  <si>
    <t>104.09490339408651</t>
  </si>
  <si>
    <t>-40.163767232267645</t>
  </si>
  <si>
    <t>-98.4162692316495</t>
  </si>
  <si>
    <t>231.56345162429824</t>
  </si>
  <si>
    <t>-73.917045832297</t>
  </si>
  <si>
    <t>198.11932321953296</t>
  </si>
  <si>
    <t>-48.9455981656081</t>
  </si>
  <si>
    <t>270.5894142891739</t>
  </si>
  <si>
    <t>-89.34998824751192</t>
  </si>
  <si>
    <t>-96.50519515087372</t>
  </si>
  <si>
    <t>66.64682845263371</t>
  </si>
  <si>
    <t>-35.96846097419882</t>
  </si>
  <si>
    <t>-79.41176560439483</t>
  </si>
  <si>
    <t>-87.55298633930137</t>
  </si>
  <si>
    <t>235.05055427783802</t>
  </si>
  <si>
    <t>-28.767837676171904</t>
  </si>
  <si>
    <t>-29.93618106875514</t>
  </si>
  <si>
    <t>-90.18634045102284</t>
  </si>
  <si>
    <t>-94.02535376497929</t>
  </si>
  <si>
    <t>275.5804370292111</t>
  </si>
  <si>
    <t>-74.72949467019475</t>
  </si>
  <si>
    <t>-81.10531905809043</t>
  </si>
  <si>
    <t>283.7478186698166</t>
  </si>
  <si>
    <t>177.66986114096002</t>
  </si>
  <si>
    <t>172.2453907044699</t>
  </si>
  <si>
    <t>-53.491885508764156</t>
  </si>
  <si>
    <t>-76.91492626961988</t>
  </si>
  <si>
    <t>356.9019443854221</t>
  </si>
  <si>
    <t>-80.20097505905748</t>
  </si>
  <si>
    <t>-94.57712312121744</t>
  </si>
  <si>
    <t>-95.90442389512849</t>
  </si>
  <si>
    <t>53.528794200582134</t>
  </si>
  <si>
    <t>132.62901490894808</t>
  </si>
  <si>
    <t>-46.60014681305012</t>
  </si>
  <si>
    <t>-88.94562297922184</t>
  </si>
  <si>
    <t>-53.17875141923116</t>
  </si>
  <si>
    <t>-52.48542101997257</t>
  </si>
  <si>
    <t>-80.07574798253943</t>
  </si>
  <si>
    <t>-93.26190682658863</t>
  </si>
  <si>
    <t>6.358822074811757</t>
  </si>
  <si>
    <t>-75.79093689989669</t>
  </si>
  <si>
    <t>-74.6411850139015</t>
  </si>
  <si>
    <t>-93.18993113679775</t>
  </si>
  <si>
    <t>-95.88198129074719</t>
  </si>
  <si>
    <t>-48.78531281952399</t>
  </si>
  <si>
    <t>-47.663315396935246</t>
  </si>
  <si>
    <t>-74.55274256113266</t>
  </si>
  <si>
    <t>-97.2971933315246</t>
  </si>
  <si>
    <t>-92.25677030255332</t>
  </si>
  <si>
    <t>257.1767046577017</t>
  </si>
  <si>
    <t>412.6196272579992</t>
  </si>
  <si>
    <t>84.35948796497026</t>
  </si>
  <si>
    <t>-91.8975558359771</t>
  </si>
  <si>
    <t>-45.76246664478288</t>
  </si>
  <si>
    <t>-74.42366438682136</t>
  </si>
  <si>
    <t>-86.83787731803963</t>
  </si>
  <si>
    <t>-33.71809189819114</t>
  </si>
  <si>
    <t>140.66970871180357</t>
  </si>
  <si>
    <t>55.833477035122044</t>
  </si>
  <si>
    <t>-78.35165133944915</t>
  </si>
  <si>
    <t>243.09655993971862</t>
  </si>
  <si>
    <t>-75.76212006468522</t>
  </si>
  <si>
    <t>-72.10809224127988</t>
  </si>
  <si>
    <t>10.716671219050381</t>
  </si>
  <si>
    <t>-93.74037252827961</t>
  </si>
  <si>
    <t>-91.30395558991583</t>
  </si>
  <si>
    <t>188.16489940638917</t>
  </si>
  <si>
    <t>423.4194334349967</t>
  </si>
  <si>
    <t>-77.06233035756797</t>
  </si>
  <si>
    <t>-77.2690944701222</t>
  </si>
  <si>
    <t>-24.01159910504652</t>
  </si>
  <si>
    <t>39.16751934369264</t>
  </si>
  <si>
    <t>261.8419776430213</t>
  </si>
  <si>
    <t>-31.115679365291204</t>
  </si>
  <si>
    <t>-96.1740007406552</t>
  </si>
  <si>
    <t>-74.90186449556107</t>
  </si>
  <si>
    <t>-97.76052023499389</t>
  </si>
  <si>
    <t>-89.87280797206296</t>
  </si>
  <si>
    <t>-76.69634327073467</t>
  </si>
  <si>
    <t>-12.450205140317157</t>
  </si>
  <si>
    <t>-70.68305326130594</t>
  </si>
  <si>
    <t>-58.82698391715599</t>
  </si>
  <si>
    <t>-94.76317098357356</t>
  </si>
  <si>
    <t>-96.86799512229193</t>
  </si>
  <si>
    <t>-89.27270069869587</t>
  </si>
  <si>
    <t>-15.92442653572095</t>
  </si>
  <si>
    <t>393.12138633435615</t>
  </si>
  <si>
    <t>-93.93505216155161</t>
  </si>
  <si>
    <t>-34.39708027808181</t>
  </si>
  <si>
    <t>-94.56198432299574</t>
  </si>
  <si>
    <t>-80.93905787060302</t>
  </si>
  <si>
    <t>-61.921009002834204</t>
  </si>
  <si>
    <t>-94.66516718455942</t>
  </si>
  <si>
    <t>-92.44388053671447</t>
  </si>
  <si>
    <t>2002</t>
  </si>
  <si>
    <t>-97.81348712193598</t>
  </si>
  <si>
    <t>262.742090385159</t>
  </si>
  <si>
    <t>-69.03942414317751</t>
  </si>
  <si>
    <t>-90.814173377395</t>
  </si>
  <si>
    <t>143.67477964755562</t>
  </si>
  <si>
    <t>218.39994048966497</t>
  </si>
  <si>
    <t>-90.84069911412729</t>
  </si>
  <si>
    <t>-98.50999775658525</t>
  </si>
  <si>
    <t>200.13919122970668</t>
  </si>
  <si>
    <t>-96.5582556524957</t>
  </si>
  <si>
    <t>-74.87880702898157</t>
  </si>
  <si>
    <t>53.87327823890165</t>
  </si>
  <si>
    <t>219.15070285735942</t>
  </si>
  <si>
    <t>-82.24359981582946</t>
  </si>
  <si>
    <t>651.1596536156791</t>
  </si>
  <si>
    <t>-66.09602757355772</t>
  </si>
  <si>
    <t>39.93382354714553</t>
  </si>
  <si>
    <t>-63.634655251525594</t>
  </si>
  <si>
    <t>191.12704216842127</t>
  </si>
  <si>
    <t>409.6150946718551</t>
  </si>
  <si>
    <t>-46.26209808124587</t>
  </si>
  <si>
    <t>-86.21489869031505</t>
  </si>
  <si>
    <t>-87.74594981138793</t>
  </si>
  <si>
    <t>-90.63473457008831</t>
  </si>
  <si>
    <t>-70.93979513721536</t>
  </si>
  <si>
    <t>-51.732401146001074</t>
  </si>
  <si>
    <t>-63.90591391675174</t>
  </si>
  <si>
    <t>93.16029485858613</t>
  </si>
  <si>
    <t>-3.2486355415276855</t>
  </si>
  <si>
    <t>202.43264723640632</t>
  </si>
  <si>
    <t>-91.00909553329201</t>
  </si>
  <si>
    <t>298.8305352483782</t>
  </si>
  <si>
    <t>-62.96575058723122</t>
  </si>
  <si>
    <t>-78.45762102059571</t>
  </si>
  <si>
    <t>-73.78381021355762</t>
  </si>
  <si>
    <t>-86.2626690216248</t>
  </si>
  <si>
    <t>-96.56365682060861</t>
  </si>
  <si>
    <t>105.32468565652388</t>
  </si>
  <si>
    <t>-35.88657416230389</t>
  </si>
  <si>
    <t>-98.67419326721772</t>
  </si>
  <si>
    <t>224.0430809340333</t>
  </si>
  <si>
    <t>-74.10944063778706</t>
  </si>
  <si>
    <t>191.52228764832822</t>
  </si>
  <si>
    <t>-52.269877386214645</t>
  </si>
  <si>
    <t>261.0109559919923</t>
  </si>
  <si>
    <t>-89.75542440130658</t>
  </si>
  <si>
    <t>-96.4346289156891</t>
  </si>
  <si>
    <t>70.16764222788649</t>
  </si>
  <si>
    <t>-40.07776059196396</t>
  </si>
  <si>
    <t>-79.79975128367481</t>
  </si>
  <si>
    <t>-88.53716092695022</t>
  </si>
  <si>
    <t>196.0541077469758</t>
  </si>
  <si>
    <t>-25.350215459555255</t>
  </si>
  <si>
    <t>-20.11876405134873</t>
  </si>
  <si>
    <t>-89.33089258763187</t>
  </si>
  <si>
    <t>-94.3727029820962</t>
  </si>
  <si>
    <t>292.5500569666865</t>
  </si>
  <si>
    <t>-77.06928076366172</t>
  </si>
  <si>
    <t>-84.94682444336186</t>
  </si>
  <si>
    <t>288.99476806285304</t>
  </si>
  <si>
    <t>128.4706114356721</t>
  </si>
  <si>
    <t>168.57368454423826</t>
  </si>
  <si>
    <t>-55.78375733451581</t>
  </si>
  <si>
    <t>-78.19836495117602</t>
  </si>
  <si>
    <t>293.9346764189205</t>
  </si>
  <si>
    <t>-80.09933607500422</t>
  </si>
  <si>
    <t>-95.18587884798431</t>
  </si>
  <si>
    <t>-96.13840485118551</t>
  </si>
  <si>
    <t>58.01513399979713</t>
  </si>
  <si>
    <t>123.56959149001763</t>
  </si>
  <si>
    <t>-48.30361960196776</t>
  </si>
  <si>
    <t>-89.61415384866446</t>
  </si>
  <si>
    <t>-50.290169233896044</t>
  </si>
  <si>
    <t>-50.34610133035417</t>
  </si>
  <si>
    <t>-80.90999139577296</t>
  </si>
  <si>
    <t>-93.14891831366887</t>
  </si>
  <si>
    <t>-3.583267912611975</t>
  </si>
  <si>
    <t>-76.12515657752506</t>
  </si>
  <si>
    <t>-74.71485157026524</t>
  </si>
  <si>
    <t>-93.2805867896658</t>
  </si>
  <si>
    <t>-96.17945372884361</t>
  </si>
  <si>
    <t>-51.76216758360111</t>
  </si>
  <si>
    <t>-49.86395705680842</t>
  </si>
  <si>
    <t>-78.71423651893795</t>
  </si>
  <si>
    <t>-97.31922022662567</t>
  </si>
  <si>
    <t>-91.1956158721245</t>
  </si>
  <si>
    <t>252.19504937214262</t>
  </si>
  <si>
    <t>418.1587824188141</t>
  </si>
  <si>
    <t>102.53408213152039</t>
  </si>
  <si>
    <t>-92.8009630612394</t>
  </si>
  <si>
    <t>-50.02695230786023</t>
  </si>
  <si>
    <t>-75.94715808171514</t>
  </si>
  <si>
    <t>-87.55126770740705</t>
  </si>
  <si>
    <t>-37.50092329827364</t>
  </si>
  <si>
    <t>124.82614324499662</t>
  </si>
  <si>
    <t>55.273861143558236</t>
  </si>
  <si>
    <t>-83.66146645844735</t>
  </si>
  <si>
    <t>225.88283881924846</t>
  </si>
  <si>
    <t>-74.55617725370374</t>
  </si>
  <si>
    <t>-71.46346839225149</t>
  </si>
  <si>
    <t>0.5932753501641947</t>
  </si>
  <si>
    <t>-93.64522565026627</t>
  </si>
  <si>
    <t>-91.73993359194775</t>
  </si>
  <si>
    <t>165.97560265597053</t>
  </si>
  <si>
    <t>401.35022722548035</t>
  </si>
  <si>
    <t>-72.58787156740128</t>
  </si>
  <si>
    <t>-73.51903295006696</t>
  </si>
  <si>
    <t>-21.2065593092888</t>
  </si>
  <si>
    <t>41.35649122808602</t>
  </si>
  <si>
    <t>258.86801253670575</t>
  </si>
  <si>
    <t>-36.673584369333895</t>
  </si>
  <si>
    <t>-96.12148119109838</t>
  </si>
  <si>
    <t>-74.9004117014332</t>
  </si>
  <si>
    <t>-97.75959546676495</t>
  </si>
  <si>
    <t>-88.60257507409545</t>
  </si>
  <si>
    <t>-78.86738964142847</t>
  </si>
  <si>
    <t>-19.669026786480426</t>
  </si>
  <si>
    <t>-72.48428916559149</t>
  </si>
  <si>
    <t>-56.30142929164871</t>
  </si>
  <si>
    <t>-95.19644113229401</t>
  </si>
  <si>
    <t>-97.09693215228992</t>
  </si>
  <si>
    <t>-89.05471285812506</t>
  </si>
  <si>
    <t>-50.60751786701903</t>
  </si>
  <si>
    <t>356.0717548311238</t>
  </si>
  <si>
    <t>-95.3989249235491</t>
  </si>
  <si>
    <t>-55.984080658525734</t>
  </si>
  <si>
    <t>260.82227518591463</t>
  </si>
  <si>
    <t>-94.78115131739025</t>
  </si>
  <si>
    <t>-81.87740061777417</t>
  </si>
  <si>
    <t>-67.49192946584976</t>
  </si>
  <si>
    <t>-95.20976401363917</t>
  </si>
  <si>
    <t>-93.64834632517595</t>
  </si>
  <si>
    <t>2003</t>
  </si>
  <si>
    <t>-97.92426974096001</t>
  </si>
  <si>
    <t>239.030778284476</t>
  </si>
  <si>
    <t>-65.34401766720525</t>
  </si>
  <si>
    <t>-90.5366288826366</t>
  </si>
  <si>
    <t>146.60609160911721</t>
  </si>
  <si>
    <t>235.77307539546376</t>
  </si>
  <si>
    <t>-90.81195114901297</t>
  </si>
  <si>
    <t>-98.81085318710477</t>
  </si>
  <si>
    <t>218.73345519046933</t>
  </si>
  <si>
    <t>-96.21723009996029</t>
  </si>
  <si>
    <t>-71.72446562734591</t>
  </si>
  <si>
    <t>47.95764528760152</t>
  </si>
  <si>
    <t>172.46174288976084</t>
  </si>
  <si>
    <t>-81.08167963218277</t>
  </si>
  <si>
    <t>587.3878903951206</t>
  </si>
  <si>
    <t>-68.21888951966247</t>
  </si>
  <si>
    <t>24.749475452857283</t>
  </si>
  <si>
    <t>-57.24873204114863</t>
  </si>
  <si>
    <t>194.25025629508553</t>
  </si>
  <si>
    <t>412.96187701578936</t>
  </si>
  <si>
    <t>-49.85079778993577</t>
  </si>
  <si>
    <t>-86.60153756256616</t>
  </si>
  <si>
    <t>-87.80326518899294</t>
  </si>
  <si>
    <t>-89.84676361171242</t>
  </si>
  <si>
    <t>-76.03230253841308</t>
  </si>
  <si>
    <t>-57.126355036796284</t>
  </si>
  <si>
    <t>-66.66926600830541</t>
  </si>
  <si>
    <t>110.56996283981191</t>
  </si>
  <si>
    <t>2.0872713359160198</t>
  </si>
  <si>
    <t>215.14792333397796</t>
  </si>
  <si>
    <t>-91.97978336047046</t>
  </si>
  <si>
    <t>320.66476602806034</t>
  </si>
  <si>
    <t>-75.05151895128003</t>
  </si>
  <si>
    <t>-77.98825513473948</t>
  </si>
  <si>
    <t>-74.64768523428387</t>
  </si>
  <si>
    <t>-89.01060739335941</t>
  </si>
  <si>
    <t>-96.58987171729146</t>
  </si>
  <si>
    <t>123.65608838593359</t>
  </si>
  <si>
    <t>-25.102362073733975</t>
  </si>
  <si>
    <t>-98.77456637782782</t>
  </si>
  <si>
    <t>242.36115876570778</t>
  </si>
  <si>
    <t>-72.13225034363296</t>
  </si>
  <si>
    <t>208.0523445021844</t>
  </si>
  <si>
    <t>-50.88024105254622</t>
  </si>
  <si>
    <t>258.1132730701968</t>
  </si>
  <si>
    <t>-89.49834785845441</t>
  </si>
  <si>
    <t>-96.27930237829362</t>
  </si>
  <si>
    <t>92.54238486476143</t>
  </si>
  <si>
    <t>-43.48875316859747</t>
  </si>
  <si>
    <t>-81.93062461139843</t>
  </si>
  <si>
    <t>-89.84187684943159</t>
  </si>
  <si>
    <t>149.2994254415241</t>
  </si>
  <si>
    <t>-14.821446024151019</t>
  </si>
  <si>
    <t>-12.460100105845202</t>
  </si>
  <si>
    <t>-89.05770746385356</t>
  </si>
  <si>
    <t>-94.34549617272937</t>
  </si>
  <si>
    <t>328.4082047698958</t>
  </si>
  <si>
    <t>-76.50694232164878</t>
  </si>
  <si>
    <t>-91.5796926954341</t>
  </si>
  <si>
    <t>310.453720281727</t>
  </si>
  <si>
    <t>104.07098490094427</t>
  </si>
  <si>
    <t>186.20123895019867</t>
  </si>
  <si>
    <t>-63.01448769055774</t>
  </si>
  <si>
    <t>-80.35479973632278</t>
  </si>
  <si>
    <t>267.93202617641</t>
  </si>
  <si>
    <t>-78.49699828027558</t>
  </si>
  <si>
    <t>-95.41070637628903</t>
  </si>
  <si>
    <t>-96.04369805215734</t>
  </si>
  <si>
    <t>52.55858396185411</t>
  </si>
  <si>
    <t>136.86323927875546</t>
  </si>
  <si>
    <t>-53.64739618749365</t>
  </si>
  <si>
    <t>-89.82960795689667</t>
  </si>
  <si>
    <t>-42.82041044644213</t>
  </si>
  <si>
    <t>-46.503469601219415</t>
  </si>
  <si>
    <t>-79.86976258653209</t>
  </si>
  <si>
    <t>-92.90566885219313</t>
  </si>
  <si>
    <t>-22.290810183596708</t>
  </si>
  <si>
    <t>-74.62543486985616</t>
  </si>
  <si>
    <t>-71.00008109945914</t>
  </si>
  <si>
    <t>-93.40858947245842</t>
  </si>
  <si>
    <t>-96.43235161398322</t>
  </si>
  <si>
    <t>-50.15793599797044</t>
  </si>
  <si>
    <t>-53.68461875976054</t>
  </si>
  <si>
    <t>-73.25818116787381</t>
  </si>
  <si>
    <t>-97.26455683304532</t>
  </si>
  <si>
    <t>-91.81935199452683</t>
  </si>
  <si>
    <t>271.7159397867708</t>
  </si>
  <si>
    <t>422.47110051966035</t>
  </si>
  <si>
    <t>127.84487544994599</t>
  </si>
  <si>
    <t>-92.99862130919482</t>
  </si>
  <si>
    <t>-55.24859063696348</t>
  </si>
  <si>
    <t>-77.89374307275455</t>
  </si>
  <si>
    <t>-89.08910751084966</t>
  </si>
  <si>
    <t>-40.71795895535579</t>
  </si>
  <si>
    <t>103.34254540010102</t>
  </si>
  <si>
    <t>64.25530941523128</t>
  </si>
  <si>
    <t>-85.06147962843971</t>
  </si>
  <si>
    <t>226.89549190980904</t>
  </si>
  <si>
    <t>-72.14119207887026</t>
  </si>
  <si>
    <t>-69.06658681489152</t>
  </si>
  <si>
    <t>-3.077828447610812</t>
  </si>
  <si>
    <t>-93.6886945274501</t>
  </si>
  <si>
    <t>-91.26246904184107</t>
  </si>
  <si>
    <t>146.73345934941594</t>
  </si>
  <si>
    <t>432.3288437504548</t>
  </si>
  <si>
    <t>-68.7514426346095</t>
  </si>
  <si>
    <t>-73.70235666710336</t>
  </si>
  <si>
    <t>-9.210819083742479</t>
  </si>
  <si>
    <t>54.390911869841595</t>
  </si>
  <si>
    <t>288.0484350923598</t>
  </si>
  <si>
    <t>-43.50445319209551</t>
  </si>
  <si>
    <t>-95.94190783358391</t>
  </si>
  <si>
    <t>-75.55735083418071</t>
  </si>
  <si>
    <t>-97.57647782969529</t>
  </si>
  <si>
    <t>-86.94059568592466</t>
  </si>
  <si>
    <t>-79.85988508830484</t>
  </si>
  <si>
    <t>-13.156411744033495</t>
  </si>
  <si>
    <t>-71.99781239407683</t>
  </si>
  <si>
    <t>-51.0827817530376</t>
  </si>
  <si>
    <t>-95.63768088818465</t>
  </si>
  <si>
    <t>-97.3934841783273</t>
  </si>
  <si>
    <t>-88.68984863513771</t>
  </si>
  <si>
    <t>-62.164606948352116</t>
  </si>
  <si>
    <t>310.5948125458783</t>
  </si>
  <si>
    <t>-95.87869184492952</t>
  </si>
  <si>
    <t>-66.27749323651307</t>
  </si>
  <si>
    <t>229.92154147197587</t>
  </si>
  <si>
    <t>-94.95259840587576</t>
  </si>
  <si>
    <t>-81.50474847730567</t>
  </si>
  <si>
    <t>-57.4157137480219</t>
  </si>
  <si>
    <t>-95.29737508083952</t>
  </si>
  <si>
    <t>-95.06852904296402</t>
  </si>
  <si>
    <t>2004</t>
  </si>
  <si>
    <t>-97.97862788848033</t>
  </si>
  <si>
    <t>237.31518400345473</t>
  </si>
  <si>
    <t>-61.198549022275515</t>
  </si>
  <si>
    <t>-89.36927575087539</t>
  </si>
  <si>
    <t>180.9922284292572</t>
  </si>
  <si>
    <t>236.14416777457956</t>
  </si>
  <si>
    <t>-90.47759964721102</t>
  </si>
  <si>
    <t>-98.82871040339566</t>
  </si>
  <si>
    <t>222.8419118315662</t>
  </si>
  <si>
    <t>-96.30543514125387</t>
  </si>
  <si>
    <t>-69.11227141190493</t>
  </si>
  <si>
    <t>43.772836499449944</t>
  </si>
  <si>
    <t>140.503551827546</t>
  </si>
  <si>
    <t>-78.32795317264704</t>
  </si>
  <si>
    <t>541.132250973667</t>
  </si>
  <si>
    <t>-66.98428588603743</t>
  </si>
  <si>
    <t>16.896050355242622</t>
  </si>
  <si>
    <t>-56.095229132916124</t>
  </si>
  <si>
    <t>192.9014935473686</t>
  </si>
  <si>
    <t>398.07108179563295</t>
  </si>
  <si>
    <t>-43.63795284054163</t>
  </si>
  <si>
    <t>-86.25261027144035</t>
  </si>
  <si>
    <t>-88.44784425866571</t>
  </si>
  <si>
    <t>-89.7944536921976</t>
  </si>
  <si>
    <t>-74.38125214509711</t>
  </si>
  <si>
    <t>-60.12403160177152</t>
  </si>
  <si>
    <t>-68.98825358547126</t>
  </si>
  <si>
    <t>116.80448328893868</t>
  </si>
  <si>
    <t>7.067660391017731</t>
  </si>
  <si>
    <t>210.78867304279706</t>
  </si>
  <si>
    <t>-92.58353350959806</t>
  </si>
  <si>
    <t>323.8256822889535</t>
  </si>
  <si>
    <t>-77.50693875959234</t>
  </si>
  <si>
    <t>-76.08214615553871</t>
  </si>
  <si>
    <t>-75.36437362150635</t>
  </si>
  <si>
    <t>-90.7396681768387</t>
  </si>
  <si>
    <t>-96.34261315241106</t>
  </si>
  <si>
    <t>126.95900095397631</t>
  </si>
  <si>
    <t>-18.77242420187737</t>
  </si>
  <si>
    <t>-98.77403685757625</t>
  </si>
  <si>
    <t>244.18983565478644</t>
  </si>
  <si>
    <t>-71.52774866620612</t>
  </si>
  <si>
    <t>207.96842930427957</t>
  </si>
  <si>
    <t>-50.036215662633566</t>
  </si>
  <si>
    <t>267.8335016669634</t>
  </si>
  <si>
    <t>-88.10804817139814</t>
  </si>
  <si>
    <t>-96.30570850898297</t>
  </si>
  <si>
    <t>100.42848059995852</t>
  </si>
  <si>
    <t>-50.15048337339611</t>
  </si>
  <si>
    <t>-83.05940182785814</t>
  </si>
  <si>
    <t>-90.55951884336378</t>
  </si>
  <si>
    <t>127.15126959010787</t>
  </si>
  <si>
    <t>-11.398056341756375</t>
  </si>
  <si>
    <t>-6.128255505376885</t>
  </si>
  <si>
    <t>-89.641550009056</t>
  </si>
  <si>
    <t>-94.31294888644211</t>
  </si>
  <si>
    <t>335.1485736281517</t>
  </si>
  <si>
    <t>-74.92498055827109</t>
  </si>
  <si>
    <t>-88.01956814974706</t>
  </si>
  <si>
    <t>331.32807736886826</t>
  </si>
  <si>
    <t>87.32140921552045</t>
  </si>
  <si>
    <t>185.3703948558986</t>
  </si>
  <si>
    <t>-65.19773665381207</t>
  </si>
  <si>
    <t>-81.20414617305309</t>
  </si>
  <si>
    <t>248.99017297773</t>
  </si>
  <si>
    <t>-73.8087289977916</t>
  </si>
  <si>
    <t>-95.78448737217133</t>
  </si>
  <si>
    <t>-96.05229662411004</t>
  </si>
  <si>
    <t>50.31698656630334</t>
  </si>
  <si>
    <t>151.5110679299427</t>
  </si>
  <si>
    <t>-57.85307475358628</t>
  </si>
  <si>
    <t>-90.33973118916978</t>
  </si>
  <si>
    <t>-38.94486678998049</t>
  </si>
  <si>
    <t>-41.875915581358655</t>
  </si>
  <si>
    <t>-80.1553253190842</t>
  </si>
  <si>
    <t>-91.82466469362474</t>
  </si>
  <si>
    <t>-28.163334676970674</t>
  </si>
  <si>
    <t>-74.5230388739221</t>
  </si>
  <si>
    <t>-69.19902010460504</t>
  </si>
  <si>
    <t>-92.84769785848214</t>
  </si>
  <si>
    <t>-96.32757792731073</t>
  </si>
  <si>
    <t>-50.90260911871837</t>
  </si>
  <si>
    <t>-55.12814522994726</t>
  </si>
  <si>
    <t>-68.94679281322486</t>
  </si>
  <si>
    <t>-97.43644855910458</t>
  </si>
  <si>
    <t>-90.95380623129803</t>
  </si>
  <si>
    <t>268.46889939196126</t>
  </si>
  <si>
    <t>426.40327772955277</t>
  </si>
  <si>
    <t>131.63568494079163</t>
  </si>
  <si>
    <t>-92.9399139057642</t>
  </si>
  <si>
    <t>-57.81908603260189</t>
  </si>
  <si>
    <t>-78.18826226307847</t>
  </si>
  <si>
    <t>-89.76821039020429</t>
  </si>
  <si>
    <t>-39.11818193022798</t>
  </si>
  <si>
    <t>91.25708441133014</t>
  </si>
  <si>
    <t>64.60527990816962</t>
  </si>
  <si>
    <t>-83.80815603785486</t>
  </si>
  <si>
    <t>271.70976494298264</t>
  </si>
  <si>
    <t>-68.15275068277442</t>
  </si>
  <si>
    <t>-62.61823876205267</t>
  </si>
  <si>
    <t>-0.3572804989862231</t>
  </si>
  <si>
    <t>-93.28317265093366</t>
  </si>
  <si>
    <t>-91.41743789984656</t>
  </si>
  <si>
    <t>151.57193781095495</t>
  </si>
  <si>
    <t>439.8980756764268</t>
  </si>
  <si>
    <t>-68.08158395063283</t>
  </si>
  <si>
    <t>-73.51312736006138</t>
  </si>
  <si>
    <t>-2.5767530915248646</t>
  </si>
  <si>
    <t>57.03281156702964</t>
  </si>
  <si>
    <t>290.20208946805553</t>
  </si>
  <si>
    <t>-43.12985335472664</t>
  </si>
  <si>
    <t>-96.29960329636647</t>
  </si>
  <si>
    <t>-75.87748484902143</t>
  </si>
  <si>
    <t>-97.21830111128517</t>
  </si>
  <si>
    <t>-87.07143774266225</t>
  </si>
  <si>
    <t>-79.98957335267505</t>
  </si>
  <si>
    <t>-11.096258368833265</t>
  </si>
  <si>
    <t>-72.39122619984722</t>
  </si>
  <si>
    <t>-45.03677551033104</t>
  </si>
  <si>
    <t>-95.92144460444894</t>
  </si>
  <si>
    <t>-97.33493800903324</t>
  </si>
  <si>
    <t>-87.09157583203907</t>
  </si>
  <si>
    <t>-62.365464735214296</t>
  </si>
  <si>
    <t>280.205578350436</t>
  </si>
  <si>
    <t>-95.76170672807991</t>
  </si>
  <si>
    <t>-60.930010789725884</t>
  </si>
  <si>
    <t>218.98697123841643</t>
  </si>
  <si>
    <t>-94.97094501037863</t>
  </si>
  <si>
    <t>-80.24435207619346</t>
  </si>
  <si>
    <t>-51.99407533842637</t>
  </si>
  <si>
    <t>-94.93312914118688</t>
  </si>
  <si>
    <t>-95.64980820430287</t>
  </si>
  <si>
    <t>2005</t>
  </si>
  <si>
    <t>-97.86689594411328</t>
  </si>
  <si>
    <t>254.1509260392373</t>
  </si>
  <si>
    <t>-57.30241191643708</t>
  </si>
  <si>
    <t>-86.50097348294203</t>
  </si>
  <si>
    <t>189.42600831513008</t>
  </si>
  <si>
    <t>222.4793001057193</t>
  </si>
  <si>
    <t>-86.75103317845937</t>
  </si>
  <si>
    <t>-98.73089877927943</t>
  </si>
  <si>
    <t>208.9836312213638</t>
  </si>
  <si>
    <t>-96.28192542690674</t>
  </si>
  <si>
    <t>-67.26450814470067</t>
  </si>
  <si>
    <t>48.61923207322366</t>
  </si>
  <si>
    <t>137.39193491659353</t>
  </si>
  <si>
    <t>-73.75951284438153</t>
  </si>
  <si>
    <t>536.9599636467689</t>
  </si>
  <si>
    <t>-59.93278137556134</t>
  </si>
  <si>
    <t>18.97561629200472</t>
  </si>
  <si>
    <t>-56.012325491325996</t>
  </si>
  <si>
    <t>205.39776343593084</t>
  </si>
  <si>
    <t>372.1074168652212</t>
  </si>
  <si>
    <t>-36.536209118944996</t>
  </si>
  <si>
    <t>-85.28173310785331</t>
  </si>
  <si>
    <t>-89.36394294753073</t>
  </si>
  <si>
    <t>-90.52005982781279</t>
  </si>
  <si>
    <t>-71.05267330045825</t>
  </si>
  <si>
    <t>-61.02241712833426</t>
  </si>
  <si>
    <t>-68.17073321110053</t>
  </si>
  <si>
    <t>109.51006901436679</t>
  </si>
  <si>
    <t>12.738142020604215</t>
  </si>
  <si>
    <t>189.76571680380368</t>
  </si>
  <si>
    <t>-92.84077161095068</t>
  </si>
  <si>
    <t>309.62976270888515</t>
  </si>
  <si>
    <t>-67.23101575849343</t>
  </si>
  <si>
    <t>-73.7153599743439</t>
  </si>
  <si>
    <t>-74.69763542145496</t>
  </si>
  <si>
    <t>-90.48858202122702</t>
  </si>
  <si>
    <t>-96.74393568676824</t>
  </si>
  <si>
    <t>121.8484458469944</t>
  </si>
  <si>
    <t>-12.595448542073909</t>
  </si>
  <si>
    <t>-98.65627539246677</t>
  </si>
  <si>
    <t>227.82960387630658</t>
  </si>
  <si>
    <t>-71.40572837912421</t>
  </si>
  <si>
    <t>191.8469454344371</t>
  </si>
  <si>
    <t>-44.842824543249925</t>
  </si>
  <si>
    <t>253.43104958782519</t>
  </si>
  <si>
    <t>-86.21037037254223</t>
  </si>
  <si>
    <t>-95.9909865532367</t>
  </si>
  <si>
    <t>89.37174353223884</t>
  </si>
  <si>
    <t>-47.04450824708483</t>
  </si>
  <si>
    <t>-82.63692582810839</t>
  </si>
  <si>
    <t>-90.88587391074819</t>
  </si>
  <si>
    <t>123.69925693341992</t>
  </si>
  <si>
    <t>-12.312400105254682</t>
  </si>
  <si>
    <t>-5.789862817413479</t>
  </si>
  <si>
    <t>-89.512434253798</t>
  </si>
  <si>
    <t>-94.03592097139908</t>
  </si>
  <si>
    <t>327.53593397040316</t>
  </si>
  <si>
    <t>-72.91557186461273</t>
  </si>
  <si>
    <t>-85.38867370942737</t>
  </si>
  <si>
    <t>376.7406142313759</t>
  </si>
  <si>
    <t>78.1554875487807</t>
  </si>
  <si>
    <t>169.073046162496</t>
  </si>
  <si>
    <t>-64.74158293205583</t>
  </si>
  <si>
    <t>-81.39074045058226</t>
  </si>
  <si>
    <t>217.4045740391883</t>
  </si>
  <si>
    <t>-68.34356735446077</t>
  </si>
  <si>
    <t>-95.61174193949135</t>
  </si>
  <si>
    <t>-95.9998003390807</t>
  </si>
  <si>
    <t>62.86617127475943</t>
  </si>
  <si>
    <t>203.4040011371971</t>
  </si>
  <si>
    <t>-61.135317527955216</t>
  </si>
  <si>
    <t>-89.58697369979308</t>
  </si>
  <si>
    <t>-34.06641844381692</t>
  </si>
  <si>
    <t>-36.24778846980181</t>
  </si>
  <si>
    <t>-81.21757054395175</t>
  </si>
  <si>
    <t>-91.31724577219954</t>
  </si>
  <si>
    <t>-26.953777208514524</t>
  </si>
  <si>
    <t>-74.2076728693453</t>
  </si>
  <si>
    <t>-69.1549392970155</t>
  </si>
  <si>
    <t>-91.72326750674715</t>
  </si>
  <si>
    <t>-96.31676086619498</t>
  </si>
  <si>
    <t>-55.65490549014681</t>
  </si>
  <si>
    <t>-53.523312368976214</t>
  </si>
  <si>
    <t>-69.00275459477552</t>
  </si>
  <si>
    <t>-97.34436435478955</t>
  </si>
  <si>
    <t>-89.50395623122422</t>
  </si>
  <si>
    <t>252.50702906810218</t>
  </si>
  <si>
    <t>462.79942650214724</t>
  </si>
  <si>
    <t>132.94475040215633</t>
  </si>
  <si>
    <t>-93.00982841752064</t>
  </si>
  <si>
    <t>-58.423021830890384</t>
  </si>
  <si>
    <t>-77.31717651511373</t>
  </si>
  <si>
    <t>-89.54693392981599</t>
  </si>
  <si>
    <t>-32.66645348851712</t>
  </si>
  <si>
    <t>84.32832739065843</t>
  </si>
  <si>
    <t>57.6419466121504</t>
  </si>
  <si>
    <t>-83.54331877614335</t>
  </si>
  <si>
    <t>340.4244589213323</t>
  </si>
  <si>
    <t>-61.23613044984724</t>
  </si>
  <si>
    <t>-55.31444153411515</t>
  </si>
  <si>
    <t>13.007508104160822</t>
  </si>
  <si>
    <t>-92.06180082397488</t>
  </si>
  <si>
    <t>-91.57914112299312</t>
  </si>
  <si>
    <t>151.49776960380748</t>
  </si>
  <si>
    <t>408.01645921008884</t>
  </si>
  <si>
    <t>-68.76998670767598</t>
  </si>
  <si>
    <t>-70.83795268913453</t>
  </si>
  <si>
    <t>-1.8722609209752301</t>
  </si>
  <si>
    <t>51.9237302381887</t>
  </si>
  <si>
    <t>264.6142328891639</t>
  </si>
  <si>
    <t>-39.380963426122726</t>
  </si>
  <si>
    <t>-96.64698404248408</t>
  </si>
  <si>
    <t>-75.85652234871657</t>
  </si>
  <si>
    <t>-97.19881097713697</t>
  </si>
  <si>
    <t>-86.07698841343614</t>
  </si>
  <si>
    <t>-79.19585595296988</t>
  </si>
  <si>
    <t>-2.00933627605405</t>
  </si>
  <si>
    <t>-73.92311349780996</t>
  </si>
  <si>
    <t>-38.14040208337325</t>
  </si>
  <si>
    <t>-95.96932982230568</t>
  </si>
  <si>
    <t>-97.22491657139875</t>
  </si>
  <si>
    <t>-84.09774787614066</t>
  </si>
  <si>
    <t>-56.06990889217356</t>
  </si>
  <si>
    <t>270.37551090253487</t>
  </si>
  <si>
    <t>-95.41028397734244</t>
  </si>
  <si>
    <t>-54.19920383198581</t>
  </si>
  <si>
    <t>242.71986550363786</t>
  </si>
  <si>
    <t>-94.18130646741653</t>
  </si>
  <si>
    <t>-78.7817758999363</t>
  </si>
  <si>
    <t>-50.53208133515271</t>
  </si>
  <si>
    <t>-93.9524837987424</t>
  </si>
  <si>
    <t>-96.048234190814</t>
  </si>
  <si>
    <t>2006</t>
  </si>
  <si>
    <t>-97.96120296132361</t>
  </si>
  <si>
    <t>237.3411496489362</t>
  </si>
  <si>
    <t>-56.16921181336465</t>
  </si>
  <si>
    <t>-84.30441749872637</t>
  </si>
  <si>
    <t>172.28386678439463</t>
  </si>
  <si>
    <t>202.5929113530134</t>
  </si>
  <si>
    <t>-81.60038126864771</t>
  </si>
  <si>
    <t>-98.76282325526928</t>
  </si>
  <si>
    <t>187.97848204380628</t>
  </si>
  <si>
    <t>-96.59724312944947</t>
  </si>
  <si>
    <t>-66.3463074757715</t>
  </si>
  <si>
    <t>41.796168906236176</t>
  </si>
  <si>
    <t>114.5033676574134</t>
  </si>
  <si>
    <t>-71.368004013666</t>
  </si>
  <si>
    <t>608.4813013110629</t>
  </si>
  <si>
    <t>-56.35492225087053</t>
  </si>
  <si>
    <t>16.036583637190713</t>
  </si>
  <si>
    <t>-61.73509350346992</t>
  </si>
  <si>
    <t>201.36324933351827</t>
  </si>
  <si>
    <t>339.0610656639785</t>
  </si>
  <si>
    <t>-29.92503837145226</t>
  </si>
  <si>
    <t>-84.38112721870577</t>
  </si>
  <si>
    <t>-90.30109383352679</t>
  </si>
  <si>
    <t>-91.23552387544844</t>
  </si>
  <si>
    <t>-71.85623794432048</t>
  </si>
  <si>
    <t>-61.39693086786725</t>
  </si>
  <si>
    <t>-67.73229066081142</t>
  </si>
  <si>
    <t>98.87474805427891</t>
  </si>
  <si>
    <t>13.5527065355495</t>
  </si>
  <si>
    <t>170.4845737113959</t>
  </si>
  <si>
    <t>-93.24552686792498</t>
  </si>
  <si>
    <t>287.09763349834446</t>
  </si>
  <si>
    <t>-69.64311416082187</t>
  </si>
  <si>
    <t>-73.95790570402751</t>
  </si>
  <si>
    <t>-75.14307459787017</t>
  </si>
  <si>
    <t>-90.08696136592184</t>
  </si>
  <si>
    <t>-96.87112138283854</t>
  </si>
  <si>
    <t>111.22389692265907</t>
  </si>
  <si>
    <t>-5.958793917793159</t>
  </si>
  <si>
    <t>-98.57331825353552</t>
  </si>
  <si>
    <t>206.709418314507</t>
  </si>
  <si>
    <t>-74.08089422694307</t>
  </si>
  <si>
    <t>171.35010637145442</t>
  </si>
  <si>
    <t>-48.85931864283553</t>
  </si>
  <si>
    <t>231.1870361002887</t>
  </si>
  <si>
    <t>-85.14896845070126</t>
  </si>
  <si>
    <t>-93.2726840432814</t>
  </si>
  <si>
    <t>84.68322664843055</t>
  </si>
  <si>
    <t>-53.16108962251411</t>
  </si>
  <si>
    <t>-83.251239917438</t>
  </si>
  <si>
    <t>-76.65167428972485</t>
  </si>
  <si>
    <t>109.9963925965484</t>
  </si>
  <si>
    <t>-14.396119083324955</t>
  </si>
  <si>
    <t>-14.513973784049844</t>
  </si>
  <si>
    <t>-88.2978615340843</t>
  </si>
  <si>
    <t>-94.03278734038082</t>
  </si>
  <si>
    <t>304.2264452294562</t>
  </si>
  <si>
    <t>-72.20161769227815</t>
  </si>
  <si>
    <t>-83.23286232205982</t>
  </si>
  <si>
    <t>327.76591281230856</t>
  </si>
  <si>
    <t>67.36736522185019</t>
  </si>
  <si>
    <t>149.47198829143423</t>
  </si>
  <si>
    <t>-66.9979308778855</t>
  </si>
  <si>
    <t>-81.56072435230529</t>
  </si>
  <si>
    <t>167.7887218355343</t>
  </si>
  <si>
    <t>-60.629015232651604</t>
  </si>
  <si>
    <t>-94.79623878238719</t>
  </si>
  <si>
    <t>-95.95908671018344</t>
  </si>
  <si>
    <t>61.77849293671716</t>
  </si>
  <si>
    <t>219.71584522973285</t>
  </si>
  <si>
    <t>-65.28375508874363</t>
  </si>
  <si>
    <t>-89.41100811081728</t>
  </si>
  <si>
    <t>-31.320545168671977</t>
  </si>
  <si>
    <t>-27.654400898774135</t>
  </si>
  <si>
    <t>-81.89613406876225</t>
  </si>
  <si>
    <t>-91.19795024927035</t>
  </si>
  <si>
    <t>-28.97996866904851</t>
  </si>
  <si>
    <t>-74.97842027166803</t>
  </si>
  <si>
    <t>-67.07151566261838</t>
  </si>
  <si>
    <t>-90.1591324894718</t>
  </si>
  <si>
    <t>-96.58771951726966</t>
  </si>
  <si>
    <t>-57.620074606379376</t>
  </si>
  <si>
    <t>-54.337627742818825</t>
  </si>
  <si>
    <t>-70.0306805346072</t>
  </si>
  <si>
    <t>-97.53650938068115</t>
  </si>
  <si>
    <t>-87.70747198215754</t>
  </si>
  <si>
    <t>234.07745239685465</t>
  </si>
  <si>
    <t>453.8166490597675</t>
  </si>
  <si>
    <t>98.31873279006359</t>
  </si>
  <si>
    <t>-93.23652407828627</t>
  </si>
  <si>
    <t>-59.92969936641851</t>
  </si>
  <si>
    <t>-76.76149344267304</t>
  </si>
  <si>
    <t>-89.19501556270849</t>
  </si>
  <si>
    <t>-32.772747219649474</t>
  </si>
  <si>
    <t>70.65077932727274</t>
  </si>
  <si>
    <t>47.6118966096206</t>
  </si>
  <si>
    <t>-81.94665385524722</t>
  </si>
  <si>
    <t>346.26203252020133</t>
  </si>
  <si>
    <t>-57.16212278632781</t>
  </si>
  <si>
    <t>-48.51148358861277</t>
  </si>
  <si>
    <t>10.47836547876138</t>
  </si>
  <si>
    <t>-91.22116405395859</t>
  </si>
  <si>
    <t>-92.27263036118342</t>
  </si>
  <si>
    <t>151.2481419629648</t>
  </si>
  <si>
    <t>373.8936028083366</t>
  </si>
  <si>
    <t>-67.3918959286041</t>
  </si>
  <si>
    <t>-62.56654948869759</t>
  </si>
  <si>
    <t>-2.0051556052179444</t>
  </si>
  <si>
    <t>46.373231800486806</t>
  </si>
  <si>
    <t>246.67138785954342</t>
  </si>
  <si>
    <t>-41.11156252169658</t>
  </si>
  <si>
    <t>-97.021490290771</t>
  </si>
  <si>
    <t>-75.12112564792454</t>
  </si>
  <si>
    <t>-97.01620766214002</t>
  </si>
  <si>
    <t>-84.56572160790934</t>
  </si>
  <si>
    <t>-79.52453142633433</t>
  </si>
  <si>
    <t>-0.7392592175075615</t>
  </si>
  <si>
    <t>-75.60244007910467</t>
  </si>
  <si>
    <t>-40.44907624944001</t>
  </si>
  <si>
    <t>-96.48362941227339</t>
  </si>
  <si>
    <t>-97.41991953469889</t>
  </si>
  <si>
    <t>-82.20780915798987</t>
  </si>
  <si>
    <t>-55.78863934227386</t>
  </si>
  <si>
    <t>244.50178995983518</t>
  </si>
  <si>
    <t>-95.13194611172474</t>
  </si>
  <si>
    <t>-49.62998719719689</t>
  </si>
  <si>
    <t>207.8593200819964</t>
  </si>
  <si>
    <t>-94.11775581779736</t>
  </si>
  <si>
    <t>-80.35896354036818</t>
  </si>
  <si>
    <t>-54.319547760321264</t>
  </si>
  <si>
    <t>-92.07159286032568</t>
  </si>
  <si>
    <t>-96.71509783017434</t>
  </si>
  <si>
    <t>2007</t>
  </si>
  <si>
    <t>-97.54365264160072</t>
  </si>
  <si>
    <t>186.66772081785814</t>
  </si>
  <si>
    <t>-52.934368987898736</t>
  </si>
  <si>
    <t>-79.9985754586634</t>
  </si>
  <si>
    <t>167.9555000572333</t>
  </si>
  <si>
    <t>206.22972862830758</t>
  </si>
  <si>
    <t>-74.86127691373312</t>
  </si>
  <si>
    <t>-98.88572741934432</t>
  </si>
  <si>
    <t>189.28379080556238</t>
  </si>
  <si>
    <t>-96.62702620787405</t>
  </si>
  <si>
    <t>-61.56226297514191</t>
  </si>
  <si>
    <t>36.31285309443976</t>
  </si>
  <si>
    <t>93.78114650032323</t>
  </si>
  <si>
    <t>-69.09017913277879</t>
  </si>
  <si>
    <t>580.7133687841648</t>
  </si>
  <si>
    <t>-52.199462129155705</t>
  </si>
  <si>
    <t>12.393426581698046</t>
  </si>
  <si>
    <t>-64.93321330935676</t>
  </si>
  <si>
    <t>191.50783214120065</t>
  </si>
  <si>
    <t>324.2026772177643</t>
  </si>
  <si>
    <t>-31.745305198420258</t>
  </si>
  <si>
    <t>-82.41575911555759</t>
  </si>
  <si>
    <t>-90.52741024412785</t>
  </si>
  <si>
    <t>-91.44273122113766</t>
  </si>
  <si>
    <t>-68.91655338943956</t>
  </si>
  <si>
    <t>-60.476710442256646</t>
  </si>
  <si>
    <t>-68.57210863470227</t>
  </si>
  <si>
    <t>103.94451867790934</t>
  </si>
  <si>
    <t>20.536408671472355</t>
  </si>
  <si>
    <t>171.7966106280168</t>
  </si>
  <si>
    <t>-93.60306626899431</t>
  </si>
  <si>
    <t>281.76156135222</t>
  </si>
  <si>
    <t>-69.47789977767918</t>
  </si>
  <si>
    <t>-74.07493506034673</t>
  </si>
  <si>
    <t>-76.63865623370582</t>
  </si>
  <si>
    <t>-89.64466041220311</t>
  </si>
  <si>
    <t>-97.06004620084869</t>
  </si>
  <si>
    <t>112.7329838413234</t>
  </si>
  <si>
    <t>9.296622158018844</t>
  </si>
  <si>
    <t>-98.4311673905419</t>
  </si>
  <si>
    <t>216.4191446673946</t>
  </si>
  <si>
    <t>-75.24136063684003</t>
  </si>
  <si>
    <t>171.25837082366516</t>
  </si>
  <si>
    <t>-47.54074401661763</t>
  </si>
  <si>
    <t>228.96001461768313</t>
  </si>
  <si>
    <t>-82.79819266075481</t>
  </si>
  <si>
    <t>-93.16462863064481</t>
  </si>
  <si>
    <t>88.40331755531587</t>
  </si>
  <si>
    <t>-55.675632274747564</t>
  </si>
  <si>
    <t>-83.74216841269919</t>
  </si>
  <si>
    <t>-76.4370937166263</t>
  </si>
  <si>
    <t>99.69538761027869</t>
  </si>
  <si>
    <t>-10.168520764041395</t>
  </si>
  <si>
    <t>-9.003727008444148</t>
  </si>
  <si>
    <t>-87.98764420152271</t>
  </si>
  <si>
    <t>-93.32435125994975</t>
  </si>
  <si>
    <t>300.751844393531</t>
  </si>
  <si>
    <t>-68.42100201972848</t>
  </si>
  <si>
    <t>-79.76809707530595</t>
  </si>
  <si>
    <t>353.6183375997304</t>
  </si>
  <si>
    <t>67.31803757482588</t>
  </si>
  <si>
    <t>147.19312479565278</t>
  </si>
  <si>
    <t>-69.07079310053376</t>
  </si>
  <si>
    <t>-82.7472798487982</t>
  </si>
  <si>
    <t>133.5398099041122</t>
  </si>
  <si>
    <t>-55.8010213923997</t>
  </si>
  <si>
    <t>-94.5158416054063</t>
  </si>
  <si>
    <t>-95.2888025274451</t>
  </si>
  <si>
    <t>57.21882859487227</t>
  </si>
  <si>
    <t>198.49137284791675</t>
  </si>
  <si>
    <t>-66.30596631994604</t>
  </si>
  <si>
    <t>-89.48337123483797</t>
  </si>
  <si>
    <t>-19.80938389071374</t>
  </si>
  <si>
    <t>-7.876987316142681</t>
  </si>
  <si>
    <t>-82.04070140081052</t>
  </si>
  <si>
    <t>-90.00529283022915</t>
  </si>
  <si>
    <t>-33.56243567542062</t>
  </si>
  <si>
    <t>-73.37266461952461</t>
  </si>
  <si>
    <t>-60.99040766033175</t>
  </si>
  <si>
    <t>-89.39107544495765</t>
  </si>
  <si>
    <t>-96.68387884789227</t>
  </si>
  <si>
    <t>-57.0853297104233</t>
  </si>
  <si>
    <t>-53.36908607460524</t>
  </si>
  <si>
    <t>-71.3157217436414</t>
  </si>
  <si>
    <t>-97.48882345949357</t>
  </si>
  <si>
    <t>-87.75213980980544</t>
  </si>
  <si>
    <t>238.10813310658557</t>
  </si>
  <si>
    <t>458.0975633812797</t>
  </si>
  <si>
    <t>112.00604026855305</t>
  </si>
  <si>
    <t>-93.39321410176287</t>
  </si>
  <si>
    <t>-59.49285298761292</t>
  </si>
  <si>
    <t>-76.68219321521231</t>
  </si>
  <si>
    <t>-88.63208290978898</t>
  </si>
  <si>
    <t>-26.539927085706967</t>
  </si>
  <si>
    <t>54.46738274563213</t>
  </si>
  <si>
    <t>48.89425747578603</t>
  </si>
  <si>
    <t>-79.15015913839144</t>
  </si>
  <si>
    <t>322.36087360881567</t>
  </si>
  <si>
    <t>-45.42968995982156</t>
  </si>
  <si>
    <t>-40.59362555230127</t>
  </si>
  <si>
    <t>2.845120336249389</t>
  </si>
  <si>
    <t>-90.2047013437259</t>
  </si>
  <si>
    <t>-92.10087722493071</t>
  </si>
  <si>
    <t>157.38965557384654</t>
  </si>
  <si>
    <t>369.76899119057896</t>
  </si>
  <si>
    <t>-61.82531250358445</t>
  </si>
  <si>
    <t>-63.69309470119807</t>
  </si>
  <si>
    <t>5.128821043847067</t>
  </si>
  <si>
    <t>55.466122406847774</t>
  </si>
  <si>
    <t>250.51519374339836</t>
  </si>
  <si>
    <t>-43.239786317328566</t>
  </si>
  <si>
    <t>-95.94179197720666</t>
  </si>
  <si>
    <t>-74.31716255415573</t>
  </si>
  <si>
    <t>-96.62258765503681</t>
  </si>
  <si>
    <t>-83.54935245562245</t>
  </si>
  <si>
    <t>-81.72771815294901</t>
  </si>
  <si>
    <t>2.0037534822483574</t>
  </si>
  <si>
    <t>-75.9922593403643</t>
  </si>
  <si>
    <t>-36.61211311162206</t>
  </si>
  <si>
    <t>-96.47826941499056</t>
  </si>
  <si>
    <t>-97.37792491139834</t>
  </si>
  <si>
    <t>-79.1262040076375</t>
  </si>
  <si>
    <t>-53.334034561758195</t>
  </si>
  <si>
    <t>213.63741222232386</t>
  </si>
  <si>
    <t>-94.57967843885959</t>
  </si>
  <si>
    <t>-45.37159713592234</t>
  </si>
  <si>
    <t>188.23511742492772</t>
  </si>
  <si>
    <t>-94.03856662973092</t>
  </si>
  <si>
    <t>-80.34569639967019</t>
  </si>
  <si>
    <t>-56.51484512516583</t>
  </si>
  <si>
    <t>-92.60171569434497</t>
  </si>
  <si>
    <t>-97.22564338537937</t>
  </si>
  <si>
    <t>2008</t>
  </si>
  <si>
    <t>-97.72508087192206</t>
  </si>
  <si>
    <t>168.45371900025523</t>
  </si>
  <si>
    <t>-46.610437817919774</t>
  </si>
  <si>
    <t>-76.7533392787485</t>
  </si>
  <si>
    <t>195.5752295557432</t>
  </si>
  <si>
    <t>208.7699151214938</t>
  </si>
  <si>
    <t>-66.84843428777681</t>
  </si>
  <si>
    <t>-98.84205290192128</t>
  </si>
  <si>
    <t>187.26198889289947</t>
  </si>
  <si>
    <t>-96.30159868099129</t>
  </si>
  <si>
    <t>-56.75732764490823</t>
  </si>
  <si>
    <t>37.70846167445727</t>
  </si>
  <si>
    <t>72.54506015731181</t>
  </si>
  <si>
    <t>-62.08063721520374</t>
  </si>
  <si>
    <t>535.9490541170345</t>
  </si>
  <si>
    <t>-47.655629140847914</t>
  </si>
  <si>
    <t>4.381517913226121</t>
  </si>
  <si>
    <t>-68.20804532759378</t>
  </si>
  <si>
    <t>177.7890170216107</t>
  </si>
  <si>
    <t>341.1224180059521</t>
  </si>
  <si>
    <t>-35.78957056488611</t>
  </si>
  <si>
    <t>-79.37372164408902</t>
  </si>
  <si>
    <t>-89.98911885326967</t>
  </si>
  <si>
    <t>-91.2221175274244</t>
  </si>
  <si>
    <t>-67.08500732234913</t>
  </si>
  <si>
    <t>-59.310924812203325</t>
  </si>
  <si>
    <t>-70.30752693631823</t>
  </si>
  <si>
    <t>110.50932305299345</t>
  </si>
  <si>
    <t>35.619625257585135</t>
  </si>
  <si>
    <t>171.2603624878382</t>
  </si>
  <si>
    <t>-93.27009781690812</t>
  </si>
  <si>
    <t>282.52551342738633</t>
  </si>
  <si>
    <t>-69.94767187543411</t>
  </si>
  <si>
    <t>-70.58263675480273</t>
  </si>
  <si>
    <t>-74.66307557358331</t>
  </si>
  <si>
    <t>-88.45145359889528</t>
  </si>
  <si>
    <t>-97.26924067333063</t>
  </si>
  <si>
    <t>111.18347889007529</t>
  </si>
  <si>
    <t>8.265585651021839</t>
  </si>
  <si>
    <t>-98.09183449288919</t>
  </si>
  <si>
    <t>219.7886402141509</t>
  </si>
  <si>
    <t>-76.63457699869801</t>
  </si>
  <si>
    <t>170.68498689470425</t>
  </si>
  <si>
    <t>-42.12209189905591</t>
  </si>
  <si>
    <t>181.866363382423</t>
  </si>
  <si>
    <t>-80.22759686540353</t>
  </si>
  <si>
    <t>-92.98868414179597</t>
  </si>
  <si>
    <t>91.06620722167169</t>
  </si>
  <si>
    <t>-56.32824910181141</t>
  </si>
  <si>
    <t>-83.33373301314387</t>
  </si>
  <si>
    <t>-76.14412505900025</t>
  </si>
  <si>
    <t>87.4239459088561</t>
  </si>
  <si>
    <t>-5.449287027198295</t>
  </si>
  <si>
    <t>-6.201408487287747</t>
  </si>
  <si>
    <t>-87.24723857198366</t>
  </si>
  <si>
    <t>-94.09162117024691</t>
  </si>
  <si>
    <t>264.86906518722986</t>
  </si>
  <si>
    <t>-66.55441289940943</t>
  </si>
  <si>
    <t>-73.211523379556</t>
  </si>
  <si>
    <t>238.64418903150226</t>
  </si>
  <si>
    <t>79.44201454103556</t>
  </si>
  <si>
    <t>143.50079459501336</t>
  </si>
  <si>
    <t>-69.93024706418986</t>
  </si>
  <si>
    <t>-79.68421631817199</t>
  </si>
  <si>
    <t>137.14573399988257</t>
  </si>
  <si>
    <t>-49.699862798562386</t>
  </si>
  <si>
    <t>-94.55251634820952</t>
  </si>
  <si>
    <t>-94.25284527701551</t>
  </si>
  <si>
    <t>26.97174496036775</t>
  </si>
  <si>
    <t>230.6282406260308</t>
  </si>
  <si>
    <t>-64.5693522355108</t>
  </si>
  <si>
    <t>-88.06412323837006</t>
  </si>
  <si>
    <t>-11.121568585143436</t>
  </si>
  <si>
    <t>-2.069349408575372</t>
  </si>
  <si>
    <t>-81.08741912127238</t>
  </si>
  <si>
    <t>-87.44848622130309</t>
  </si>
  <si>
    <t>-37.021201421093316</t>
  </si>
  <si>
    <t>-71.20891896372203</t>
  </si>
  <si>
    <t>-56.183736162140555</t>
  </si>
  <si>
    <t>-87.30337857817678</t>
  </si>
  <si>
    <t>-96.48268588317144</t>
  </si>
  <si>
    <t>-52.24501517679031</t>
  </si>
  <si>
    <t>-50.38210660263815</t>
  </si>
  <si>
    <t>-74.88965759010429</t>
  </si>
  <si>
    <t>-97.19192922412398</t>
  </si>
  <si>
    <t>-86.75125589015032</t>
  </si>
  <si>
    <t>244.21400318407584</t>
  </si>
  <si>
    <t>479.85692155207244</t>
  </si>
  <si>
    <t>85.86243304591873</t>
  </si>
  <si>
    <t>-93.53254045179186</t>
  </si>
  <si>
    <t>-57.19853813849593</t>
  </si>
  <si>
    <t>-75.11231456381941</t>
  </si>
  <si>
    <t>-88.16326030439117</t>
  </si>
  <si>
    <t>-16.766612724829624</t>
  </si>
  <si>
    <t>48.07122885576887</t>
  </si>
  <si>
    <t>48.37280297802028</t>
  </si>
  <si>
    <t>-74.06837211814768</t>
  </si>
  <si>
    <t>374.6423430384722</t>
  </si>
  <si>
    <t>-37.9413860776889</t>
  </si>
  <si>
    <t>-30.804587790387934</t>
  </si>
  <si>
    <t>12.665737047444603</t>
  </si>
  <si>
    <t>-90.57050095130357</t>
  </si>
  <si>
    <t>-91.55800603905445</t>
  </si>
  <si>
    <t>137.93234826038727</t>
  </si>
  <si>
    <t>363.64354051157216</t>
  </si>
  <si>
    <t>-57.76986974813294</t>
  </si>
  <si>
    <t>-60.649542820043415</t>
  </si>
  <si>
    <t>11.528188277887315</t>
  </si>
  <si>
    <t>64.11198674819776</t>
  </si>
  <si>
    <t>233.9411551652261</t>
  </si>
  <si>
    <t>-39.60209547699292</t>
  </si>
  <si>
    <t>-95.6238151528313</t>
  </si>
  <si>
    <t>-74.26242385565632</t>
  </si>
  <si>
    <t>-95.80942210127276</t>
  </si>
  <si>
    <t>-77.52811894049006</t>
  </si>
  <si>
    <t>-80.84412593765366</t>
  </si>
  <si>
    <t>19.007000522409303</t>
  </si>
  <si>
    <t>-75.02144387582884</t>
  </si>
  <si>
    <t>-35.513330809836255</t>
  </si>
  <si>
    <t>-96.00811252573381</t>
  </si>
  <si>
    <t>-97.18526854542311</t>
  </si>
  <si>
    <t>-75.81620557367302</t>
  </si>
  <si>
    <t>-44.525645384544596</t>
  </si>
  <si>
    <t>188.8477656568186</t>
  </si>
  <si>
    <t>-93.5635839721656</t>
  </si>
  <si>
    <t>-32.73440050327659</t>
  </si>
  <si>
    <t>132.84055674529284</t>
  </si>
  <si>
    <t>-93.11273928259985</t>
  </si>
  <si>
    <t>-80.11281909850445</t>
  </si>
  <si>
    <t>-82.36436638078376</t>
  </si>
  <si>
    <t>-62.81985361031024</t>
  </si>
  <si>
    <t>-91.71268840781325</t>
  </si>
  <si>
    <t>-97.90759536239524</t>
  </si>
  <si>
    <t>2009</t>
  </si>
  <si>
    <t>-96.9699426922927</t>
  </si>
  <si>
    <t>112.00570292441955</t>
  </si>
  <si>
    <t>-45.30278407413802</t>
  </si>
  <si>
    <t>-80.50288209315147</t>
  </si>
  <si>
    <t>186.1480421258987</t>
  </si>
  <si>
    <t>221.81415372277323</t>
  </si>
  <si>
    <t>-66.91590971112238</t>
  </si>
  <si>
    <t>-98.6330357490936</t>
  </si>
  <si>
    <t>199.13814554709646</t>
  </si>
  <si>
    <t>-95.96420078303825</t>
  </si>
  <si>
    <t>-53.29659105465117</t>
  </si>
  <si>
    <t>29.974414809781848</t>
  </si>
  <si>
    <t>81.25067805766413</t>
  </si>
  <si>
    <t>-64.22869618004312</t>
  </si>
  <si>
    <t>577.7196767600261</t>
  </si>
  <si>
    <t>-42.72637658236661</t>
  </si>
  <si>
    <t>9.000863235629904</t>
  </si>
  <si>
    <t>-66.99710955295532</t>
  </si>
  <si>
    <t>173.18106228105833</t>
  </si>
  <si>
    <t>378.29921417711364</t>
  </si>
  <si>
    <t>-31.80175654527532</t>
  </si>
  <si>
    <t>-74.38876791213931</t>
  </si>
  <si>
    <t>-89.04771186865452</t>
  </si>
  <si>
    <t>-90.33715199073275</t>
  </si>
  <si>
    <t>-64.94071520464254</t>
  </si>
  <si>
    <t>-54.97010977015656</t>
  </si>
  <si>
    <t>-65.95327389074221</t>
  </si>
  <si>
    <t>114.58972916678272</t>
  </si>
  <si>
    <t>32.73801634021509</t>
  </si>
  <si>
    <t>178.35419393284585</t>
  </si>
  <si>
    <t>-92.21918388032769</t>
  </si>
  <si>
    <t>288.7118630852598</t>
  </si>
  <si>
    <t>-66.57005853294497</t>
  </si>
  <si>
    <t>-73.94601157292671</t>
  </si>
  <si>
    <t>-71.65891611020456</t>
  </si>
  <si>
    <t>-85.21548032101227</t>
  </si>
  <si>
    <t>-95.97636405152682</t>
  </si>
  <si>
    <t>114.99245364981591</t>
  </si>
  <si>
    <t>-1.6797562890892639</t>
  </si>
  <si>
    <t>-97.50125029934784</t>
  </si>
  <si>
    <t>217.32417004071132</t>
  </si>
  <si>
    <t>-78.71635191053538</t>
  </si>
  <si>
    <t>178.93823131373324</t>
  </si>
  <si>
    <t>-51.04010425658705</t>
  </si>
  <si>
    <t>158.93145909098502</t>
  </si>
  <si>
    <t>-81.13563937913865</t>
  </si>
  <si>
    <t>-93.02282840546457</t>
  </si>
  <si>
    <t>99.34902008832847</t>
  </si>
  <si>
    <t>-54.48504931581615</t>
  </si>
  <si>
    <t>-82.2775163318612</t>
  </si>
  <si>
    <t>-71.83855822942019</t>
  </si>
  <si>
    <t>105.1551763506853</t>
  </si>
  <si>
    <t>-3.621668885089418</t>
  </si>
  <si>
    <t>-12.602839209833098</t>
  </si>
  <si>
    <t>-85.03583820179664</t>
  </si>
  <si>
    <t>-92.67102925533396</t>
  </si>
  <si>
    <t>248.4114125319536</t>
  </si>
  <si>
    <t>-62.55744972348614</t>
  </si>
  <si>
    <t>-75.36336650757141</t>
  </si>
  <si>
    <t>176.02111864199108</t>
  </si>
  <si>
    <t>89.24602215452474</t>
  </si>
  <si>
    <t>148.79070155995032</t>
  </si>
  <si>
    <t>-70.24597203116558</t>
  </si>
  <si>
    <t>-75.81454357112226</t>
  </si>
  <si>
    <t>176.0727791174947</t>
  </si>
  <si>
    <t>-52.114013934293844</t>
  </si>
  <si>
    <t>-92.9886108589473</t>
  </si>
  <si>
    <t>-94.17753693813107</t>
  </si>
  <si>
    <t>27.94054255751654</t>
  </si>
  <si>
    <t>153.33154374376937</t>
  </si>
  <si>
    <t>-52.21713439186443</t>
  </si>
  <si>
    <t>-86.27441982211776</t>
  </si>
  <si>
    <t>-21.000373140562605</t>
  </si>
  <si>
    <t>-17.584299136207445</t>
  </si>
  <si>
    <t>-79.16111318411424</t>
  </si>
  <si>
    <t>-87.31250800581431</t>
  </si>
  <si>
    <t>-43.22259783801245</t>
  </si>
  <si>
    <t>-69.35985787243048</t>
  </si>
  <si>
    <t>-55.041953251613705</t>
  </si>
  <si>
    <t>-88.51232756172135</t>
  </si>
  <si>
    <t>-96.34700958470012</t>
  </si>
  <si>
    <t>-51.09209888781835</t>
  </si>
  <si>
    <t>-52.0962368495798</t>
  </si>
  <si>
    <t>-71.11136853478284</t>
  </si>
  <si>
    <t>-96.93632662608532</t>
  </si>
  <si>
    <t>-87.40974732257723</t>
  </si>
  <si>
    <t>252.34856897809607</t>
  </si>
  <si>
    <t>436.97201445780445</t>
  </si>
  <si>
    <t>88.52638437933358</t>
  </si>
  <si>
    <t>-93.41479307406561</t>
  </si>
  <si>
    <t>-49.08509275606075</t>
  </si>
  <si>
    <t>-72.16502837539055</t>
  </si>
  <si>
    <t>-87.34699287691373</t>
  </si>
  <si>
    <t>-22.971089960291167</t>
  </si>
  <si>
    <t>72.21537450503182</t>
  </si>
  <si>
    <t>54.72225532839155</t>
  </si>
  <si>
    <t>-73.80092115595605</t>
  </si>
  <si>
    <t>305.8921456696202</t>
  </si>
  <si>
    <t>-42.87240263537485</t>
  </si>
  <si>
    <t>-42.77369303341001</t>
  </si>
  <si>
    <t>0.6786480059256855</t>
  </si>
  <si>
    <t>-90.75979215513736</t>
  </si>
  <si>
    <t>-91.15175682373842</t>
  </si>
  <si>
    <t>160.15233045773763</t>
  </si>
  <si>
    <t>342.4266611716613</t>
  </si>
  <si>
    <t>-58.77113117283093</t>
  </si>
  <si>
    <t>-52.03622248088351</t>
  </si>
  <si>
    <t>10.92105570932906</t>
  </si>
  <si>
    <t>65.68864483144628</t>
  </si>
  <si>
    <t>213.75191164922555</t>
  </si>
  <si>
    <t>-31.243114999693695</t>
  </si>
  <si>
    <t>-95.068195614763</t>
  </si>
  <si>
    <t>-72.23707235028431</t>
  </si>
  <si>
    <t>-95.54423386445531</t>
  </si>
  <si>
    <t>-73.92469243749895</t>
  </si>
  <si>
    <t>-80.51544634851328</t>
  </si>
  <si>
    <t>-8.556547503021326</t>
  </si>
  <si>
    <t>-73.07065722862377</t>
  </si>
  <si>
    <t>-39.76508852342153</t>
  </si>
  <si>
    <t>-95.39727217540947</t>
  </si>
  <si>
    <t>-94.65397617469661</t>
  </si>
  <si>
    <t>-82.3607211080604</t>
  </si>
  <si>
    <t>-34.63419415561633</t>
  </si>
  <si>
    <t>215.40919039636438</t>
  </si>
  <si>
    <t>-91.89157760488312</t>
  </si>
  <si>
    <t>-22.19651698346487</t>
  </si>
  <si>
    <t>158.99194127770008</t>
  </si>
  <si>
    <t>-91.80750402379189</t>
  </si>
  <si>
    <t>-78.27352874017723</t>
  </si>
  <si>
    <t>-80.96943032017688</t>
  </si>
  <si>
    <t>-56.932740021274576</t>
  </si>
  <si>
    <t>-92.30813613504345</t>
  </si>
  <si>
    <t>-94.90546177536939</t>
  </si>
  <si>
    <t>2010</t>
  </si>
  <si>
    <t>-96.42171342729499</t>
  </si>
  <si>
    <t>125.14426441899487</t>
  </si>
  <si>
    <t>-33.93077117750877</t>
  </si>
  <si>
    <t>-80.00593413936173</t>
  </si>
  <si>
    <t>231.72796706236372</t>
  </si>
  <si>
    <t>198.37350154200593</t>
  </si>
  <si>
    <t>-62.82697789120195</t>
  </si>
  <si>
    <t>-98.58357104306045</t>
  </si>
  <si>
    <t>181.0780680900306</t>
  </si>
  <si>
    <t>-96.0096856560699</t>
  </si>
  <si>
    <t>-56.33746097692766</t>
  </si>
  <si>
    <t>34.77773820702619</t>
  </si>
  <si>
    <t>72.05457833692031</t>
  </si>
  <si>
    <t>-61.61099659631739</t>
  </si>
  <si>
    <t>548.0692382481124</t>
  </si>
  <si>
    <t>-28.43878513872935</t>
  </si>
  <si>
    <t>4.92643114484246</t>
  </si>
  <si>
    <t>-61.566148737939486</t>
  </si>
  <si>
    <t>202.56133730474932</t>
  </si>
  <si>
    <t>386.84653095416706</t>
  </si>
  <si>
    <t>-18.79935821673842</t>
  </si>
  <si>
    <t>-71.05264764356095</t>
  </si>
  <si>
    <t>-89.47710207495614</t>
  </si>
  <si>
    <t>-91.1970333472446</t>
  </si>
  <si>
    <t>-59.33310707462102</t>
  </si>
  <si>
    <t>-48.172160894924154</t>
  </si>
  <si>
    <t>-66.44025215484008</t>
  </si>
  <si>
    <t>97.3513786353816</t>
  </si>
  <si>
    <t>26.973956393337033</t>
  </si>
  <si>
    <t>164.45897851078416</t>
  </si>
  <si>
    <t>-92.18934787609126</t>
  </si>
  <si>
    <t>269.2244662773343</t>
  </si>
  <si>
    <t>-64.95143048466073</t>
  </si>
  <si>
    <t>-71.39966192363394</t>
  </si>
  <si>
    <t>-70.48152129956547</t>
  </si>
  <si>
    <t>-84.03435325941714</t>
  </si>
  <si>
    <t>-96.78768467445539</t>
  </si>
  <si>
    <t>94.2292679384609</t>
  </si>
  <si>
    <t>-6.7225615163796135</t>
  </si>
  <si>
    <t>-97.86613253698103</t>
  </si>
  <si>
    <t>195.83873875487697</t>
  </si>
  <si>
    <t>-77.93135490897852</t>
  </si>
  <si>
    <t>158.75662102852147</t>
  </si>
  <si>
    <t>-46.56679840694578</t>
  </si>
  <si>
    <t>151.90475886414714</t>
  </si>
  <si>
    <t>-79.43219962204215</t>
  </si>
  <si>
    <t>-91.99125393142631</t>
  </si>
  <si>
    <t>69.95525326694987</t>
  </si>
  <si>
    <t>-56.99077658762419</t>
  </si>
  <si>
    <t>-81.85372951851484</t>
  </si>
  <si>
    <t>-70.80200854851282</t>
  </si>
  <si>
    <t>107.06440693629908</t>
  </si>
  <si>
    <t>-12.890191674069246</t>
  </si>
  <si>
    <t>-15.918217289371617</t>
  </si>
  <si>
    <t>-80.31503448525993</t>
  </si>
  <si>
    <t>-91.40810454454655</t>
  </si>
  <si>
    <t>209.56854481686668</t>
  </si>
  <si>
    <t>-58.91446344911041</t>
  </si>
  <si>
    <t>-71.81626990167209</t>
  </si>
  <si>
    <t>175.04822582063392</t>
  </si>
  <si>
    <t>98.89936131022966</t>
  </si>
  <si>
    <t>129.2370608903672</t>
  </si>
  <si>
    <t>-69.23761346591793</t>
  </si>
  <si>
    <t>-75.09703387347857</t>
  </si>
  <si>
    <t>186.06037889288982</t>
  </si>
  <si>
    <t>-42.29899986692433</t>
  </si>
  <si>
    <t>-93.04292030689226</t>
  </si>
  <si>
    <t>-94.40171499476743</t>
  </si>
  <si>
    <t>46.816366517276116</t>
  </si>
  <si>
    <t>149.44684176910403</t>
  </si>
  <si>
    <t>-51.047449335807606</t>
  </si>
  <si>
    <t>-81.95290371881435</t>
  </si>
  <si>
    <t>-23.742673647703054</t>
  </si>
  <si>
    <t>-27.346533041781</t>
  </si>
  <si>
    <t>-80.48418406742566</t>
  </si>
  <si>
    <t>-84.49854449712433</t>
  </si>
  <si>
    <t>-37.51096616971921</t>
  </si>
  <si>
    <t>-70.8794903804338</t>
  </si>
  <si>
    <t>-57.45242326599078</t>
  </si>
  <si>
    <t>-83.07683557955305</t>
  </si>
  <si>
    <t>-96.85377960332721</t>
  </si>
  <si>
    <t>-49.106395856821855</t>
  </si>
  <si>
    <t>-43.50982842914419</t>
  </si>
  <si>
    <t>-65.35951418890788</t>
  </si>
  <si>
    <t>-96.9999009234606</t>
  </si>
  <si>
    <t>-85.49531200481702</t>
  </si>
  <si>
    <t>224.42972557566634</t>
  </si>
  <si>
    <t>460.84129875479476</t>
  </si>
  <si>
    <t>114.231349161022</t>
  </si>
  <si>
    <t>-93.5648094276473</t>
  </si>
  <si>
    <t>-48.31643740953562</t>
  </si>
  <si>
    <t>-67.89275024043249</t>
  </si>
  <si>
    <t>-85.99360033768811</t>
  </si>
  <si>
    <t>-20.45548466356157</t>
  </si>
  <si>
    <t>68.16833647002038</t>
  </si>
  <si>
    <t>43.26276217017484</t>
  </si>
  <si>
    <t>-69.93774896848134</t>
  </si>
  <si>
    <t>364.51764105658674</t>
  </si>
  <si>
    <t>-46.57818530999492</t>
  </si>
  <si>
    <t>-32.092136211981774</t>
  </si>
  <si>
    <t>14.24403492423224</t>
  </si>
  <si>
    <t>-89.14484623905857</t>
  </si>
  <si>
    <t>-91.81542488099153</t>
  </si>
  <si>
    <t>200.49133828117917</t>
  </si>
  <si>
    <t>278.6070199338927</t>
  </si>
  <si>
    <t>-63.51470866697997</t>
  </si>
  <si>
    <t>-49.111930273387635</t>
  </si>
  <si>
    <t>7.563930515347728</t>
  </si>
  <si>
    <t>49.69947947813188</t>
  </si>
  <si>
    <t>236.32102390009612</t>
  </si>
  <si>
    <t>-28.086681739975184</t>
  </si>
  <si>
    <t>-95.4056072686138</t>
  </si>
  <si>
    <t>-68.216100118638</t>
  </si>
  <si>
    <t>-95.29078402836966</t>
  </si>
  <si>
    <t>-72.7294486350264</t>
  </si>
  <si>
    <t>-78.26876347754079</t>
  </si>
  <si>
    <t>-0.052508116890454516</t>
  </si>
  <si>
    <t>-73.02124597740858</t>
  </si>
  <si>
    <t>-32.424773731780434</t>
  </si>
  <si>
    <t>-95.35121731270868</t>
  </si>
  <si>
    <t>-94.75350032360403</t>
  </si>
  <si>
    <t>-80.41700770083409</t>
  </si>
  <si>
    <t>-20.40243060131026</t>
  </si>
  <si>
    <t>209.48610109423154</t>
  </si>
  <si>
    <t>-88.91621758230653</t>
  </si>
  <si>
    <t>-12.893944899096619</t>
  </si>
  <si>
    <t>153.8524281974184</t>
  </si>
  <si>
    <t>-89.28734156213162</t>
  </si>
  <si>
    <t>-77.77072960060376</t>
  </si>
  <si>
    <t>-80.85524443326723</t>
  </si>
  <si>
    <t>-48.72992830238153</t>
  </si>
  <si>
    <t>-90.65281571827585</t>
  </si>
  <si>
    <t>-94.03402617005214</t>
  </si>
  <si>
    <t>2011</t>
  </si>
  <si>
    <t>-96.53178531168712</t>
  </si>
  <si>
    <t>139.73724950847512</t>
  </si>
  <si>
    <t>-26.79602327050432</t>
  </si>
  <si>
    <t>-80.27184407640826</t>
  </si>
  <si>
    <t>256.7101594149805</t>
  </si>
  <si>
    <t>193.08550628561252</t>
  </si>
  <si>
    <t>-59.03696269289731</t>
  </si>
  <si>
    <t>-98.65285776677797</t>
  </si>
  <si>
    <t>170.11537808470916</t>
  </si>
  <si>
    <t>-95.85453939389012</t>
  </si>
  <si>
    <t>-55.23482537278429</t>
  </si>
  <si>
    <t>35.26436100052812</t>
  </si>
  <si>
    <t>51.80592304607622</t>
  </si>
  <si>
    <t>-62.80953068253699</t>
  </si>
  <si>
    <t>457.0551924457953</t>
  </si>
  <si>
    <t>-24.7915759011147</t>
  </si>
  <si>
    <t>-3.7003251189973816</t>
  </si>
  <si>
    <t>-59.658203501146545</t>
  </si>
  <si>
    <t>197.53754216585932</t>
  </si>
  <si>
    <t>415.4792324850659</t>
  </si>
  <si>
    <t>-16.603321227455552</t>
  </si>
  <si>
    <t>-68.01276429359507</t>
  </si>
  <si>
    <t>-90.30479197177445</t>
  </si>
  <si>
    <t>-91.46574427823946</t>
  </si>
  <si>
    <t>-57.87971367444919</t>
  </si>
  <si>
    <t>-47.94054442640309</t>
  </si>
  <si>
    <t>-65.2118251322645</t>
  </si>
  <si>
    <t>84.57045042039606</t>
  </si>
  <si>
    <t>24.608634008044138</t>
  </si>
  <si>
    <t>166.1006150587647</t>
  </si>
  <si>
    <t>-92.4639228329466</t>
  </si>
  <si>
    <t>251.83315699137978</t>
  </si>
  <si>
    <t>-66.61696655319724</t>
  </si>
  <si>
    <t>-68.81671963523162</t>
  </si>
  <si>
    <t>-70.35854087081862</t>
  </si>
  <si>
    <t>-84.92693408730442</t>
  </si>
  <si>
    <t>-96.3320926270839</t>
  </si>
  <si>
    <t>80.48059610820137</t>
  </si>
  <si>
    <t>-0.36559972027805615</t>
  </si>
  <si>
    <t>-98.01731656941736</t>
  </si>
  <si>
    <t>191.41418391675788</t>
  </si>
  <si>
    <t>-76.29485458823609</t>
  </si>
  <si>
    <t>149.80939528315855</t>
  </si>
  <si>
    <t>-41.46639934160916</t>
  </si>
  <si>
    <t>139.9140387810354</t>
  </si>
  <si>
    <t>-77.086560592586</t>
  </si>
  <si>
    <t>-91.44791152209658</t>
  </si>
  <si>
    <t>45.19099604297857</t>
  </si>
  <si>
    <t>-61.396071106981665</t>
  </si>
  <si>
    <t>-81.60867407684479</t>
  </si>
  <si>
    <t>-71.74106374801742</t>
  </si>
  <si>
    <t>100.21963400119658</t>
  </si>
  <si>
    <t>-16.500141925938735</t>
  </si>
  <si>
    <t>-18.901012034121294</t>
  </si>
  <si>
    <t>-79.41085809931158</t>
  </si>
  <si>
    <t>-91.7410979857109</t>
  </si>
  <si>
    <t>197.5148096748018</t>
  </si>
  <si>
    <t>-53.27259548678725</t>
  </si>
  <si>
    <t>-67.31477996290346</t>
  </si>
  <si>
    <t>171.84749135070265</t>
  </si>
  <si>
    <t>95.73141984570782</t>
  </si>
  <si>
    <t>120.2011517988056</t>
  </si>
  <si>
    <t>-70.03225270969945</t>
  </si>
  <si>
    <t>-76.34174391189615</t>
  </si>
  <si>
    <t>177.80403071805858</t>
  </si>
  <si>
    <t>-33.71684186379733</t>
  </si>
  <si>
    <t>-93.73677141118357</t>
  </si>
  <si>
    <t>-93.59684409780681</t>
  </si>
  <si>
    <t>42.990217435031816</t>
  </si>
  <si>
    <t>179.2296826572387</t>
  </si>
  <si>
    <t>-54.910417342504466</t>
  </si>
  <si>
    <t>-81.49472675324809</t>
  </si>
  <si>
    <t>-18.08925130081837</t>
  </si>
  <si>
    <t>-24.003060421825513</t>
  </si>
  <si>
    <t>-81.18473305940324</t>
  </si>
  <si>
    <t>-83.24199501327995</t>
  </si>
  <si>
    <t>-38.658680314524574</t>
  </si>
  <si>
    <t>-70.95431445224398</t>
  </si>
  <si>
    <t>-58.24519971488561</t>
  </si>
  <si>
    <t>-78.38567402891202</t>
  </si>
  <si>
    <t>-96.49452453687101</t>
  </si>
  <si>
    <t>-47.6010953494085</t>
  </si>
  <si>
    <t>-41.833480644575936</t>
  </si>
  <si>
    <t>-66.5390265838571</t>
  </si>
  <si>
    <t>-97.10801692711566</t>
  </si>
  <si>
    <t>-85.7287814034544</t>
  </si>
  <si>
    <t>208.96993411597845</t>
  </si>
  <si>
    <t>476.69771695570404</t>
  </si>
  <si>
    <t>118.70838488602698</t>
  </si>
  <si>
    <t>-93.38512997056414</t>
  </si>
  <si>
    <t>-46.42515896989052</t>
  </si>
  <si>
    <t>-66.80241582235088</t>
  </si>
  <si>
    <t>-86.14856334358466</t>
  </si>
  <si>
    <t>-21.5108615337802</t>
  </si>
  <si>
    <t>55.417768335782746</t>
  </si>
  <si>
    <t>32.2774598070877</t>
  </si>
  <si>
    <t>-67.09041768274156</t>
  </si>
  <si>
    <t>429.8151731614144</t>
  </si>
  <si>
    <t>-45.53226774218675</t>
  </si>
  <si>
    <t>-18.464650758407718</t>
  </si>
  <si>
    <t>27.85784194040415</t>
  </si>
  <si>
    <t>-88.70314839129918</t>
  </si>
  <si>
    <t>-92.1174659955508</t>
  </si>
  <si>
    <t>207.0393815859413</t>
  </si>
  <si>
    <t>218.00014556369365</t>
  </si>
  <si>
    <t>-61.20572210291337</t>
  </si>
  <si>
    <t>-54.368369924154955</t>
  </si>
  <si>
    <t>5.456766673542738</t>
  </si>
  <si>
    <t>43.16353131422241</t>
  </si>
  <si>
    <t>246.14781225418403</t>
  </si>
  <si>
    <t>-83.07152981717928</t>
  </si>
  <si>
    <t>-95.42228022182601</t>
  </si>
  <si>
    <t>-69.25336577925418</t>
  </si>
  <si>
    <t>-95.22629082523967</t>
  </si>
  <si>
    <t>-68.9313506427699</t>
  </si>
  <si>
    <t>-78.05294784400965</t>
  </si>
  <si>
    <t>2.041651438025913</t>
  </si>
  <si>
    <t>-75.14837359186785</t>
  </si>
  <si>
    <t>-35.615261248580204</t>
  </si>
  <si>
    <t>-95.61912422333933</t>
  </si>
  <si>
    <t>-95.23073477085997</t>
  </si>
  <si>
    <t>-78.89216988229937</t>
  </si>
  <si>
    <t>-14.678750931907228</t>
  </si>
  <si>
    <t>185.24416423864355</t>
  </si>
  <si>
    <t>-88.31396130755462</t>
  </si>
  <si>
    <t>-38.02912135165278</t>
  </si>
  <si>
    <t>122.18098654629831</t>
  </si>
  <si>
    <t>-88.86985332572117</t>
  </si>
  <si>
    <t>-78.40909020391113</t>
  </si>
  <si>
    <t>-79.82665188311594</t>
  </si>
  <si>
    <t>-50.221883792132694</t>
  </si>
  <si>
    <t>-90.63090921190822</t>
  </si>
  <si>
    <t>-93.83191742638682</t>
  </si>
  <si>
    <t>2012</t>
  </si>
  <si>
    <t>-96.21768151709077</t>
  </si>
  <si>
    <t>156.93271741607379</t>
  </si>
  <si>
    <t>-24.271086401369146</t>
  </si>
  <si>
    <t>-78.90834455243787</t>
  </si>
  <si>
    <t>294.0694024857433</t>
  </si>
  <si>
    <t>181.11780254202276</t>
  </si>
  <si>
    <t>-56.61019306650413</t>
  </si>
  <si>
    <t>-98.62112257688193</t>
  </si>
  <si>
    <t>158.57531867697054</t>
  </si>
  <si>
    <t>-95.75141823497766</t>
  </si>
  <si>
    <t>-56.9871977538291</t>
  </si>
  <si>
    <t>45.30703016510088</t>
  </si>
  <si>
    <t>62.42164215383467</t>
  </si>
  <si>
    <t>-59.75131994469992</t>
  </si>
  <si>
    <t>469.772399388325</t>
  </si>
  <si>
    <t>-28.642268493084906</t>
  </si>
  <si>
    <t>-3.3036520591347327</t>
  </si>
  <si>
    <t>-62.99420856714835</t>
  </si>
  <si>
    <t>204.8747705687155</t>
  </si>
  <si>
    <t>396.8624829143258</t>
  </si>
  <si>
    <t>-10.87002557348993</t>
  </si>
  <si>
    <t>-63.529123401413656</t>
  </si>
  <si>
    <t>-90.45303499454837</t>
  </si>
  <si>
    <t>-91.70091877304547</t>
  </si>
  <si>
    <t>-53.13171269257213</t>
  </si>
  <si>
    <t>-42.27915261225261</t>
  </si>
  <si>
    <t>-62.56383395479441</t>
  </si>
  <si>
    <t>67.34973536128103</t>
  </si>
  <si>
    <t>15.022028879117391</t>
  </si>
  <si>
    <t>153.85937381576184</t>
  </si>
  <si>
    <t>-91.789251208614</t>
  </si>
  <si>
    <t>238.67043626151187</t>
  </si>
  <si>
    <t>-64.98267241161129</t>
  </si>
  <si>
    <t>-67.52231676163363</t>
  </si>
  <si>
    <t>-67.13026198699032</t>
  </si>
  <si>
    <t>-82.29218303111786</t>
  </si>
  <si>
    <t>63.94725792830677</t>
  </si>
  <si>
    <t>0.7383961999187021</t>
  </si>
  <si>
    <t>-97.345685561602</t>
  </si>
  <si>
    <t>176.15787261140292</t>
  </si>
  <si>
    <t>-74.76337685010732</t>
  </si>
  <si>
    <t>136.5807158752579</t>
  </si>
  <si>
    <t>-45.88619546285415</t>
  </si>
  <si>
    <t>145.99564530696654</t>
  </si>
  <si>
    <t>-74.40367976319848</t>
  </si>
  <si>
    <t>-91.10528262494569</t>
  </si>
  <si>
    <t>26.843293618178404</t>
  </si>
  <si>
    <t>-60.05492651387227</t>
  </si>
  <si>
    <t>-80.57942520933705</t>
  </si>
  <si>
    <t>-68.38677062321986</t>
  </si>
  <si>
    <t>112.61605664357175</t>
  </si>
  <si>
    <t>-22.204593642655613</t>
  </si>
  <si>
    <t>-24.837316994246898</t>
  </si>
  <si>
    <t>-78.76658430688914</t>
  </si>
  <si>
    <t>-91.69918222450872</t>
  </si>
  <si>
    <t>183.31106334391788</t>
  </si>
  <si>
    <t>-51.78762412513996</t>
  </si>
  <si>
    <t>-62.73656264924823</t>
  </si>
  <si>
    <t>166.24501682926146</t>
  </si>
  <si>
    <t>91.92467563372682</t>
  </si>
  <si>
    <t>102.89555255434912</t>
  </si>
  <si>
    <t>-68.94333442924312</t>
  </si>
  <si>
    <t>-74.60899768519168</t>
  </si>
  <si>
    <t>184.47721357128603</t>
  </si>
  <si>
    <t>-28.29964746678727</t>
  </si>
  <si>
    <t>-92.53411476097047</t>
  </si>
  <si>
    <t>-93.18126851566004</t>
  </si>
  <si>
    <t>47.37028136654583</t>
  </si>
  <si>
    <t>196.78233861763238</t>
  </si>
  <si>
    <t>-50.79674953007951</t>
  </si>
  <si>
    <t>-80.59760108402155</t>
  </si>
  <si>
    <t>-16.832580744268792</t>
  </si>
  <si>
    <t>-19.844739951136468</t>
  </si>
  <si>
    <t>-81.68520143257808</t>
  </si>
  <si>
    <t>-82.37513216622253</t>
  </si>
  <si>
    <t>-37.23691028099158</t>
  </si>
  <si>
    <t>-72.63020062758319</t>
  </si>
  <si>
    <t>-61.87465572551589</t>
  </si>
  <si>
    <t>-74.51730792245212</t>
  </si>
  <si>
    <t>-96.05519845900366</t>
  </si>
  <si>
    <t>-46.217702578516686</t>
  </si>
  <si>
    <t>-38.63321107442822</t>
  </si>
  <si>
    <t>-65.1695829191151</t>
  </si>
  <si>
    <t>-96.96075063595927</t>
  </si>
  <si>
    <t>-84.20886953606247</t>
  </si>
  <si>
    <t>189.83076117023222</t>
  </si>
  <si>
    <t>491.4448145515222</t>
  </si>
  <si>
    <t>131.3857151577155</t>
  </si>
  <si>
    <t>-92.84026826799668</t>
  </si>
  <si>
    <t>-37.67359435302897</t>
  </si>
  <si>
    <t>-62.5153263656683</t>
  </si>
  <si>
    <t>-84.53441450174888</t>
  </si>
  <si>
    <t>-24.687279200673075</t>
  </si>
  <si>
    <t>61.7579333030949</t>
  </si>
  <si>
    <t>19.032935034412056</t>
  </si>
  <si>
    <t>-67.48544404770365</t>
  </si>
  <si>
    <t>467.5119341580583</t>
  </si>
  <si>
    <t>-48.304512955110006</t>
  </si>
  <si>
    <t>-10.736427106063855</t>
  </si>
  <si>
    <t>39.32444680119836</t>
  </si>
  <si>
    <t>-89.59575886691398</t>
  </si>
  <si>
    <t>-92.27392190521648</t>
  </si>
  <si>
    <t>221.5367801238252</t>
  </si>
  <si>
    <t>180.35748370768937</t>
  </si>
  <si>
    <t>-65.17670276811572</t>
  </si>
  <si>
    <t>-48.349489562211424</t>
  </si>
  <si>
    <t>1.2891136258682945</t>
  </si>
  <si>
    <t>31.06200674836892</t>
  </si>
  <si>
    <t>235.95163798744977</t>
  </si>
  <si>
    <t>-88.94050121905299</t>
  </si>
  <si>
    <t>-95.47600163705164</t>
  </si>
  <si>
    <t>-66.72408328424821</t>
  </si>
  <si>
    <t>-94.44674931932936</t>
  </si>
  <si>
    <t>-62.711151155660694</t>
  </si>
  <si>
    <t>-74.65466891170777</t>
  </si>
  <si>
    <t>10.61843121471593</t>
  </si>
  <si>
    <t>-75.49197473116972</t>
  </si>
  <si>
    <t>-32.19773585214545</t>
  </si>
  <si>
    <t>-95.05349937806425</t>
  </si>
  <si>
    <t>-95.38824805099534</t>
  </si>
  <si>
    <t>-76.81829261857597</t>
  </si>
  <si>
    <t>-6.879031841416484</t>
  </si>
  <si>
    <t>199.75386258874045</t>
  </si>
  <si>
    <t>-86.87389269043702</t>
  </si>
  <si>
    <t>-25.10885530044088</t>
  </si>
  <si>
    <t>118.77802547131888</t>
  </si>
  <si>
    <t>-87.32186432796318</t>
  </si>
  <si>
    <t>-77.41149759872434</t>
  </si>
  <si>
    <t>-80.25723757082166</t>
  </si>
  <si>
    <t>-52.68559337348515</t>
  </si>
  <si>
    <t>-89.98792941145976</t>
  </si>
  <si>
    <t>-92.53174147797026</t>
  </si>
  <si>
    <t>2013</t>
  </si>
  <si>
    <t>-96.4354561592411</t>
  </si>
  <si>
    <t>155.20204102798786</t>
  </si>
  <si>
    <t>-27.003390206994148</t>
  </si>
  <si>
    <t>-78.60838402980384</t>
  </si>
  <si>
    <t>280.5931425805719</t>
  </si>
  <si>
    <t>183.11389315710733</t>
  </si>
  <si>
    <t>-56.05023979409043</t>
  </si>
  <si>
    <t>-98.6519882192236</t>
  </si>
  <si>
    <t>160.940871227299</t>
  </si>
  <si>
    <t>-95.74585228529972</t>
  </si>
  <si>
    <t>-57.097397444866196</t>
  </si>
  <si>
    <t>43.92965379765447</t>
  </si>
  <si>
    <t>50.4314737327046</t>
  </si>
  <si>
    <t>-55.36532368622586</t>
  </si>
  <si>
    <t>455.1187852334896</t>
  </si>
  <si>
    <t>-31.588918337933315</t>
  </si>
  <si>
    <t>-5.554962976486235</t>
  </si>
  <si>
    <t>-64.07943436909375</t>
  </si>
  <si>
    <t>193.73971949148736</t>
  </si>
  <si>
    <t>387.21699587162436</t>
  </si>
  <si>
    <t>-11.590071153199244</t>
  </si>
  <si>
    <t>-60.82149275245349</t>
  </si>
  <si>
    <t>-89.37969853278189</t>
  </si>
  <si>
    <t>-91.29894809406035</t>
  </si>
  <si>
    <t>-53.883319925087456</t>
  </si>
  <si>
    <t>-40.65918762916035</t>
  </si>
  <si>
    <t>-61.97194867713597</t>
  </si>
  <si>
    <t>54.738358815768926</t>
  </si>
  <si>
    <t>12.356656362550526</t>
  </si>
  <si>
    <t>158.37917448654227</t>
  </si>
  <si>
    <t>-88.2683073254061</t>
  </si>
  <si>
    <t>241.48807700156203</t>
  </si>
  <si>
    <t>-65.55998715501791</t>
  </si>
  <si>
    <t>-69.19590781497007</t>
  </si>
  <si>
    <t>-66.23496966333877</t>
  </si>
  <si>
    <t>-82.76191219406985</t>
  </si>
  <si>
    <t>62.27025953945788</t>
  </si>
  <si>
    <t>6.34532185665561</t>
  </si>
  <si>
    <t>-97.26106105614882</t>
  </si>
  <si>
    <t>178.43221001485466</t>
  </si>
  <si>
    <t>-74.4016720432617</t>
  </si>
  <si>
    <t>137.75188761382134</t>
  </si>
  <si>
    <t>-48.37831996222644</t>
  </si>
  <si>
    <t>142.34801902517233</t>
  </si>
  <si>
    <t>-74.19563356283832</t>
  </si>
  <si>
    <t>-87.26261408171445</t>
  </si>
  <si>
    <t>21.590551012553664</t>
  </si>
  <si>
    <t>-59.78984937512239</t>
  </si>
  <si>
    <t>-80.3405694019222</t>
  </si>
  <si>
    <t>-68.88076715978296</t>
  </si>
  <si>
    <t>114.31897274413274</t>
  </si>
  <si>
    <t>-21.986699210466963</t>
  </si>
  <si>
    <t>-23.460666801187994</t>
  </si>
  <si>
    <t>-79.89344580897743</t>
  </si>
  <si>
    <t>-91.97465608998834</t>
  </si>
  <si>
    <t>187.387740650678</t>
  </si>
  <si>
    <t>-64.94957304373112</t>
  </si>
  <si>
    <t>-63.09556156035486</t>
  </si>
  <si>
    <t>177.9453520237351</t>
  </si>
  <si>
    <t>106.16036234136618</t>
  </si>
  <si>
    <t>98.4492103719785</t>
  </si>
  <si>
    <t>-71.29457604216431</t>
  </si>
  <si>
    <t>-75.01186292759246</t>
  </si>
  <si>
    <t>128.24202863941582</t>
  </si>
  <si>
    <t>-22.48092369113581</t>
  </si>
  <si>
    <t>-92.31636075294402</t>
  </si>
  <si>
    <t>-92.84312056245543</t>
  </si>
  <si>
    <t>51.68003790456592</t>
  </si>
  <si>
    <t>166.54861139667668</t>
  </si>
  <si>
    <t>-53.930365006072535</t>
  </si>
  <si>
    <t>-79.66497301947221</t>
  </si>
  <si>
    <t>-12.217952773796029</t>
  </si>
  <si>
    <t>-16.248092238111855</t>
  </si>
  <si>
    <t>-81.15049260516824</t>
  </si>
  <si>
    <t>-81.46635874796245</t>
  </si>
  <si>
    <t>-36.84077893264687</t>
  </si>
  <si>
    <t>-70.75140905138409</t>
  </si>
  <si>
    <t>-59.88131662035908</t>
  </si>
  <si>
    <t>-75.32058580779345</t>
  </si>
  <si>
    <t>-96.19917042627453</t>
  </si>
  <si>
    <t>-45.5067283997495</t>
  </si>
  <si>
    <t>-40.13237201290991</t>
  </si>
  <si>
    <t>-69.51261105884944</t>
  </si>
  <si>
    <t>-96.94089779445086</t>
  </si>
  <si>
    <t>-83.38767315858426</t>
  </si>
  <si>
    <t>191.30503888871647</t>
  </si>
  <si>
    <t>477.90021223198033</t>
  </si>
  <si>
    <t>139.83866900560656</t>
  </si>
  <si>
    <t>-92.97019250718023</t>
  </si>
  <si>
    <t>-33.409780618337884</t>
  </si>
  <si>
    <t>-62.62516655724312</t>
  </si>
  <si>
    <t>-84.10864041984904</t>
  </si>
  <si>
    <t>-24.335325821685135</t>
  </si>
  <si>
    <t>59.122703652578544</t>
  </si>
  <si>
    <t>20.839448112223728</t>
  </si>
  <si>
    <t>-64.22335994899944</t>
  </si>
  <si>
    <t>444.84582490986713</t>
  </si>
  <si>
    <t>-46.999168021082696</t>
  </si>
  <si>
    <t>-10.850855088278342</t>
  </si>
  <si>
    <t>33.63208270212874</t>
  </si>
  <si>
    <t>-89.76191888825849</t>
  </si>
  <si>
    <t>-92.23432484659992</t>
  </si>
  <si>
    <t>217.91664980565167</t>
  </si>
  <si>
    <t>181.46335304416</t>
  </si>
  <si>
    <t>-62.30215715185565</t>
  </si>
  <si>
    <t>-49.078917763752706</t>
  </si>
  <si>
    <t>1.9924520206473715</t>
  </si>
  <si>
    <t>31.164141282908087</t>
  </si>
  <si>
    <t>241.12951870342548</t>
  </si>
  <si>
    <t>-94.45426111766199</t>
  </si>
  <si>
    <t>-95.27099274306721</t>
  </si>
  <si>
    <t>-66.28642347670561</t>
  </si>
  <si>
    <t>-94.20547467515729</t>
  </si>
  <si>
    <t>-60.65736513302631</t>
  </si>
  <si>
    <t>-76.51546389672757</t>
  </si>
  <si>
    <t>11.208321093950417</t>
  </si>
  <si>
    <t>-75.95655940554661</t>
  </si>
  <si>
    <t>-29.805223345709113</t>
  </si>
  <si>
    <t>-94.67235385371144</t>
  </si>
  <si>
    <t>-95.42518676295067</t>
  </si>
  <si>
    <t>-76.62958867800216</t>
  </si>
  <si>
    <t>1.2383913631499326</t>
  </si>
  <si>
    <t>197.40041834355978</t>
  </si>
  <si>
    <t>-86.4963317483739</t>
  </si>
  <si>
    <t>-30.610012328966274</t>
  </si>
  <si>
    <t>93.08004401186682</t>
  </si>
  <si>
    <t>-86.78775453948194</t>
  </si>
  <si>
    <t>-77.7336692025677</t>
  </si>
  <si>
    <t>-79.32605869346703</t>
  </si>
  <si>
    <t>-58.47292194797432</t>
  </si>
  <si>
    <t>-89.72977420658897</t>
  </si>
  <si>
    <t>-92.14034629810779</t>
  </si>
  <si>
    <t>2014</t>
  </si>
  <si>
    <t>-96.58750321478358</t>
  </si>
  <si>
    <t>155.27116540211946</t>
  </si>
  <si>
    <t>-32.8143759137322</t>
  </si>
  <si>
    <t>-78.11880981871798</t>
  </si>
  <si>
    <t>240.7444300790059</t>
  </si>
  <si>
    <t>182.07188276004612</t>
  </si>
  <si>
    <t>-57.019894123545946</t>
  </si>
  <si>
    <t>-98.59569692237234</t>
  </si>
  <si>
    <t>160.16302265542865</t>
  </si>
  <si>
    <t>-95.8202619941078</t>
  </si>
  <si>
    <t>-56.9031684430186</t>
  </si>
  <si>
    <t>38.70235373147751</t>
  </si>
  <si>
    <t>53.6190568902359</t>
  </si>
  <si>
    <t>-54.56636716164471</t>
  </si>
  <si>
    <t>436.3372355552509</t>
  </si>
  <si>
    <t>-34.249072332346444</t>
  </si>
  <si>
    <t>-7.595800806051846</t>
  </si>
  <si>
    <t>-62.7216957863006</t>
  </si>
  <si>
    <t>177.54893966175877</t>
  </si>
  <si>
    <t>383.27040772431417</t>
  </si>
  <si>
    <t>-20.066874914097276</t>
  </si>
  <si>
    <t>-58.40758435350172</t>
  </si>
  <si>
    <t>-88.43081288130212</t>
  </si>
  <si>
    <t>-91.1123443689558</t>
  </si>
  <si>
    <t>-55.513136073882855</t>
  </si>
  <si>
    <t>-41.513625511671364</t>
  </si>
  <si>
    <t>-61.23193186278054</t>
  </si>
  <si>
    <t>47.94868346717528</t>
  </si>
  <si>
    <t>8.342565250350702</t>
  </si>
  <si>
    <t>161.5781104669548</t>
  </si>
  <si>
    <t>-87.80393660636547</t>
  </si>
  <si>
    <t>240.69399238410702</t>
  </si>
  <si>
    <t>-64.41217559070877</t>
  </si>
  <si>
    <t>-69.95400370063616</t>
  </si>
  <si>
    <t>-65.27844027717957</t>
  </si>
  <si>
    <t>-82.58723009562975</t>
  </si>
  <si>
    <t>60.75599071842899</t>
  </si>
  <si>
    <t>10.358711337480782</t>
  </si>
  <si>
    <t>-96.96322591393319</t>
  </si>
  <si>
    <t>174.12418749711225</t>
  </si>
  <si>
    <t>-71.10421191141356</t>
  </si>
  <si>
    <t>134.5872985569794</t>
  </si>
  <si>
    <t>-49.58752394855851</t>
  </si>
  <si>
    <t>158.3957969416117</t>
  </si>
  <si>
    <t>-74.185922388724</t>
  </si>
  <si>
    <t>-89.41723475454071</t>
  </si>
  <si>
    <t>17.742659146631155</t>
  </si>
  <si>
    <t>-57.915680657354976</t>
  </si>
  <si>
    <t>-79.412977886534</t>
  </si>
  <si>
    <t>-70.0675702166882</t>
  </si>
  <si>
    <t>119.5911805395141</t>
  </si>
  <si>
    <t>-23.737987439464824</t>
  </si>
  <si>
    <t>-22.14152001237358</t>
  </si>
  <si>
    <t>-81.06342345147061</t>
  </si>
  <si>
    <t>-91.5036994854229</t>
  </si>
  <si>
    <t>203.67610136620846</t>
  </si>
  <si>
    <t>-68.63962787384875</t>
  </si>
  <si>
    <t>-66.14252622952948</t>
  </si>
  <si>
    <t>197.2705141140493</t>
  </si>
  <si>
    <t>108.39417567701936</t>
  </si>
  <si>
    <t>93.72061924615369</t>
  </si>
  <si>
    <t>-72.81179477867083</t>
  </si>
  <si>
    <t>-76.81886810548154</t>
  </si>
  <si>
    <t>109.56916698842205</t>
  </si>
  <si>
    <t>-30.24096410682831</t>
  </si>
  <si>
    <t>-91.88465114646269</t>
  </si>
  <si>
    <t>-93.02930358523179</t>
  </si>
  <si>
    <t>59.33589181842478</t>
  </si>
  <si>
    <t>135.5202869759028</t>
  </si>
  <si>
    <t>-58.24793761079259</t>
  </si>
  <si>
    <t>-78.83566781284789</t>
  </si>
  <si>
    <t>-9.849319975654234</t>
  </si>
  <si>
    <t>-14.253794406117542</t>
  </si>
  <si>
    <t>-81.31446809055159</t>
  </si>
  <si>
    <t>-82.0844327288785</t>
  </si>
  <si>
    <t>-37.41575344037205</t>
  </si>
  <si>
    <t>-70.06566382433242</t>
  </si>
  <si>
    <t>-59.75948887552167</t>
  </si>
  <si>
    <t>-77.0582565170157</t>
  </si>
  <si>
    <t>-96.23928703391034</t>
  </si>
  <si>
    <t>-43.53614439610507</t>
  </si>
  <si>
    <t>-39.83654492210673</t>
  </si>
  <si>
    <t>-69.80220040076229</t>
  </si>
  <si>
    <t>-96.94568710425993</t>
  </si>
  <si>
    <t>-82.56495253924354</t>
  </si>
  <si>
    <t>188.14052878040775</t>
  </si>
  <si>
    <t>431.97442941485</t>
  </si>
  <si>
    <t>142.78124524392825</t>
  </si>
  <si>
    <t>-92.90173870245296</t>
  </si>
  <si>
    <t>-30.07761351611365</t>
  </si>
  <si>
    <t>-63.970110437577674</t>
  </si>
  <si>
    <t>-84.00847283104741</t>
  </si>
  <si>
    <t>-22.75325408516995</t>
  </si>
  <si>
    <t>57.857239438921326</t>
  </si>
  <si>
    <t>20.395213470476836</t>
  </si>
  <si>
    <t>-63.89064111051776</t>
  </si>
  <si>
    <t>407.2428013831913</t>
  </si>
  <si>
    <t>-45.3609431590669</t>
  </si>
  <si>
    <t>-23.22331597175465</t>
  </si>
  <si>
    <t>29.976741450675426</t>
  </si>
  <si>
    <t>-88.69236991251645</t>
  </si>
  <si>
    <t>-92.281344161526</t>
  </si>
  <si>
    <t>213.5459848073085</t>
  </si>
  <si>
    <t>173.06951677753645</t>
  </si>
  <si>
    <t>-64.05056019499199</t>
  </si>
  <si>
    <t>-49.89358162419228</t>
  </si>
  <si>
    <t>1.9647023898800544</t>
  </si>
  <si>
    <t>32.07034153580358</t>
  </si>
  <si>
    <t>226.92101570211634</t>
  </si>
  <si>
    <t>-94.16518661916426</t>
  </si>
  <si>
    <t>-95.22209054121403</t>
  </si>
  <si>
    <t>-68.28645507285047</t>
  </si>
  <si>
    <t>-94.03882004015192</t>
  </si>
  <si>
    <t>-58.13829281615818</t>
  </si>
  <si>
    <t>-77.52946223901387</t>
  </si>
  <si>
    <t>11.515237877208817</t>
  </si>
  <si>
    <t>-76.04133236608449</t>
  </si>
  <si>
    <t>-33.73805024428878</t>
  </si>
  <si>
    <t>-94.48001369963465</t>
  </si>
  <si>
    <t>-95.1114108478722</t>
  </si>
  <si>
    <t>-83.0894827788508</t>
  </si>
  <si>
    <t>-1.2402699703204212</t>
  </si>
  <si>
    <t>200.2505321762666</t>
  </si>
  <si>
    <t>-85.6832112814321</t>
  </si>
  <si>
    <t>-12.982829856689118</t>
  </si>
  <si>
    <t>79.99263342375966</t>
  </si>
  <si>
    <t>-86.06274676529328</t>
  </si>
  <si>
    <t>-78.49191803692251</t>
  </si>
  <si>
    <t>-78.74356182788674</t>
  </si>
  <si>
    <t>-62.062029562844366</t>
  </si>
  <si>
    <t>-90.60649677443527</t>
  </si>
  <si>
    <t>-92.33613932466669</t>
  </si>
  <si>
    <t>2015</t>
  </si>
  <si>
    <t>-96.54934227379789</t>
  </si>
  <si>
    <t>152.76786122746338</t>
  </si>
  <si>
    <t>-16.064552593027585</t>
  </si>
  <si>
    <t>-77.68382317891155</t>
  </si>
  <si>
    <t>245.4971657070304</t>
  </si>
  <si>
    <t>169.0245691307471</t>
  </si>
  <si>
    <t>-66.5178824037279</t>
  </si>
  <si>
    <t>-98.23863547901875</t>
  </si>
  <si>
    <t>149.62180220401876</t>
  </si>
  <si>
    <t>-96.15215871354759</t>
  </si>
  <si>
    <t>-56.91024034768717</t>
  </si>
  <si>
    <t>38.75828334877573</t>
  </si>
  <si>
    <t>80.9388730921386</t>
  </si>
  <si>
    <t>-63.677822117046205</t>
  </si>
  <si>
    <t>520.9189163061216</t>
  </si>
  <si>
    <t>-46.53562314081828</t>
  </si>
  <si>
    <t>3.62497782064928</t>
  </si>
  <si>
    <t>-64.2702799855391</t>
  </si>
  <si>
    <t>165.3742543811548</t>
  </si>
  <si>
    <t>410.138608167639</t>
  </si>
  <si>
    <t>-17.414063632222838</t>
  </si>
  <si>
    <t>-51.20303215986992</t>
  </si>
  <si>
    <t>-88.1813998940878</t>
  </si>
  <si>
    <t>-91.48000175308606</t>
  </si>
  <si>
    <t>-62.08555735550946</t>
  </si>
  <si>
    <t>-29.815930079026735</t>
  </si>
  <si>
    <t>-53.228272655362275</t>
  </si>
  <si>
    <t>42.48961745755471</t>
  </si>
  <si>
    <t>8.53124481524456</t>
  </si>
  <si>
    <t>150.19983363515087</t>
  </si>
  <si>
    <t>-85.334278566335</t>
  </si>
  <si>
    <t>224.16789111771794</t>
  </si>
  <si>
    <t>-58.370658428533936</t>
  </si>
  <si>
    <t>-74.44986636834025</t>
  </si>
  <si>
    <t>-62.68245881019365</t>
  </si>
  <si>
    <t>-79.48414516787136</t>
  </si>
  <si>
    <t>56.7694773451007</t>
  </si>
  <si>
    <t>5.928033759663846</t>
  </si>
  <si>
    <t>-96.163237243504</t>
  </si>
  <si>
    <t>160.5396934760576</t>
  </si>
  <si>
    <t>-68.92417563288568</t>
  </si>
  <si>
    <t>123.11014956581286</t>
  </si>
  <si>
    <t>-56.83969080801972</t>
  </si>
  <si>
    <t>173.70293493766772</t>
  </si>
  <si>
    <t>-75.56569347070779</t>
  </si>
  <si>
    <t>-89.58332090192299</t>
  </si>
  <si>
    <t>10.07846500443108</t>
  </si>
  <si>
    <t>-48.992378465217044</t>
  </si>
  <si>
    <t>-75.68427026386757</t>
  </si>
  <si>
    <t>-65.49567496659637</t>
  </si>
  <si>
    <t>158.28898663463926</t>
  </si>
  <si>
    <t>-26.355106888523956</t>
  </si>
  <si>
    <t>-22.59005022152601</t>
  </si>
  <si>
    <t>-79.77510875683633</t>
  </si>
  <si>
    <t>-90.32046924133006</t>
  </si>
  <si>
    <t>278.49164537208947</t>
  </si>
  <si>
    <t>-69.61962730734692</t>
  </si>
  <si>
    <t>-73.1136252166752</t>
  </si>
  <si>
    <t>222.32240281432038</t>
  </si>
  <si>
    <t>120.39286617430736</t>
  </si>
  <si>
    <t>84.08858437820624</t>
  </si>
  <si>
    <t>-69.09242319771813</t>
  </si>
  <si>
    <t>-75.26048605751315</t>
  </si>
  <si>
    <t>112.80906457975352</t>
  </si>
  <si>
    <t>-36.01984598357078</t>
  </si>
  <si>
    <t>-90.88973524216696</t>
  </si>
  <si>
    <t>-93.17586903102833</t>
  </si>
  <si>
    <t>74.92779665408848</t>
  </si>
  <si>
    <t>78.44468207585417</t>
  </si>
  <si>
    <t>-52.50384636409196</t>
  </si>
  <si>
    <t>-75.71032307057824</t>
  </si>
  <si>
    <t>-13.173786726930029</t>
  </si>
  <si>
    <t>-16.080379064393885</t>
  </si>
  <si>
    <t>-80.89117934337874</t>
  </si>
  <si>
    <t>-83.26101081735031</t>
  </si>
  <si>
    <t>-38.53138524731442</t>
  </si>
  <si>
    <t>-70.40717687095125</t>
  </si>
  <si>
    <t>-60.32918426011299</t>
  </si>
  <si>
    <t>-76.14250748096553</t>
  </si>
  <si>
    <t>-96.32436289622163</t>
  </si>
  <si>
    <t>-42.12460295790062</t>
  </si>
  <si>
    <t>-40.95752243672378</t>
  </si>
  <si>
    <t>-69.77344843481856</t>
  </si>
  <si>
    <t>-97.07143321575448</t>
  </si>
  <si>
    <t>-83.68929948093975</t>
  </si>
  <si>
    <t>175.09694270981976</t>
  </si>
  <si>
    <t>355.3760954301588</t>
  </si>
  <si>
    <t>135.14928546311003</t>
  </si>
  <si>
    <t>-91.34511152021025</t>
  </si>
  <si>
    <t>-16.791961565440005</t>
  </si>
  <si>
    <t>-62.380964530665736</t>
  </si>
  <si>
    <t>-81.89512546739532</t>
  </si>
  <si>
    <t>-23.54566473683167</t>
  </si>
  <si>
    <t>81.17347009462208</t>
  </si>
  <si>
    <t>17.177428735782847</t>
  </si>
  <si>
    <t>-64.32104643599868</t>
  </si>
  <si>
    <t>307.7441384957192</t>
  </si>
  <si>
    <t>-45.35636841089812</t>
  </si>
  <si>
    <t>-43.310675244717025</t>
  </si>
  <si>
    <t>24.434839793928713</t>
  </si>
  <si>
    <t>-86.44760995591017</t>
  </si>
  <si>
    <t>-92.46337346432644</t>
  </si>
  <si>
    <t>238.72063589424505</t>
  </si>
  <si>
    <t>157.37379049236137</t>
  </si>
  <si>
    <t>-65.97929540892413</t>
  </si>
  <si>
    <t>-45.777048194023</t>
  </si>
  <si>
    <t>-0.2270026967758401</t>
  </si>
  <si>
    <t>27.160645131554496</t>
  </si>
  <si>
    <t>213.7627166469033</t>
  </si>
  <si>
    <t>-94.78030800130837</t>
  </si>
  <si>
    <t>-95.3120774392159</t>
  </si>
  <si>
    <t>-65.24999943415649</t>
  </si>
  <si>
    <t>-94.09331740192371</t>
  </si>
  <si>
    <t>-62.209429929472584</t>
  </si>
  <si>
    <t>-74.93373029484287</t>
  </si>
  <si>
    <t>12.664814780902317</t>
  </si>
  <si>
    <t>-75.88946655223596</t>
  </si>
  <si>
    <t>-32.73749669324485</t>
  </si>
  <si>
    <t>-94.34021035523793</t>
  </si>
  <si>
    <t>-94.73964614410573</t>
  </si>
  <si>
    <t>-87.06697282572576</t>
  </si>
  <si>
    <t>3.180984427780987</t>
  </si>
  <si>
    <t>245.52066192990497</t>
  </si>
  <si>
    <t>-83.2362971736014</t>
  </si>
  <si>
    <t>107.00628885330133</t>
  </si>
  <si>
    <t>-84.20256412155746</t>
  </si>
  <si>
    <t>-75.35654056449783</t>
  </si>
  <si>
    <t>-78.5686446703749</t>
  </si>
  <si>
    <t>-62.22994347120504</t>
  </si>
  <si>
    <t>-92.03861532127256</t>
  </si>
  <si>
    <t>-91.41517409152796</t>
  </si>
  <si>
    <t>2016</t>
  </si>
  <si>
    <t>-96.83573784403592</t>
  </si>
  <si>
    <t>148.36502677088933</t>
  </si>
  <si>
    <t>-22.623581525779237</t>
  </si>
  <si>
    <t>-77.73764167700979</t>
  </si>
  <si>
    <t>201.9905134662428</t>
  </si>
  <si>
    <t>174.094431536061</t>
  </si>
  <si>
    <t>-76.5232377286526</t>
  </si>
  <si>
    <t>-98.53272126315356</t>
  </si>
  <si>
    <t>154.16106211432893</t>
  </si>
  <si>
    <t>-95.97221278879776</t>
  </si>
  <si>
    <t>-54.198628650314205</t>
  </si>
  <si>
    <t>38.33811736472374</t>
  </si>
  <si>
    <t>79.52621772258556</t>
  </si>
  <si>
    <t>-69.51116503511201</t>
  </si>
  <si>
    <t>546.6206769733644</t>
  </si>
  <si>
    <t>-47.48468202320304</t>
  </si>
  <si>
    <t>5.1509632153894</t>
  </si>
  <si>
    <t>-61.2124557383204</t>
  </si>
  <si>
    <t>155.99398085634974</t>
  </si>
  <si>
    <t>396.9961770333013</t>
  </si>
  <si>
    <t>-16.586165702418118</t>
  </si>
  <si>
    <t>-51.03188614355394</t>
  </si>
  <si>
    <t>-87.9055675323518</t>
  </si>
  <si>
    <t>-91.3727954636159</t>
  </si>
  <si>
    <t>-64.0877872747092</t>
  </si>
  <si>
    <t>-28.01047998056983</t>
  </si>
  <si>
    <t>-51.264555147508396</t>
  </si>
  <si>
    <t>48.85341332425359</t>
  </si>
  <si>
    <t>12.373381755718778</t>
  </si>
  <si>
    <t>154.90819217122896</t>
  </si>
  <si>
    <t>-84.5991994246745</t>
  </si>
  <si>
    <t>230.69730712861224</t>
  </si>
  <si>
    <t>-56.49664341480043</t>
  </si>
  <si>
    <t>-75.99988371065727</t>
  </si>
  <si>
    <t>-63.223717752223116</t>
  </si>
  <si>
    <t>-79.84497191199408</t>
  </si>
  <si>
    <t>60.540160815914</t>
  </si>
  <si>
    <t>10.680149110975856</t>
  </si>
  <si>
    <t>-95.73125578340239</t>
  </si>
  <si>
    <t>165.05893706008027</t>
  </si>
  <si>
    <t>-67.52295213470555</t>
  </si>
  <si>
    <t>124.2148190101969</t>
  </si>
  <si>
    <t>-59.33313628750261</t>
  </si>
  <si>
    <t>147.94578698997296</t>
  </si>
  <si>
    <t>-75.42559175679881</t>
  </si>
  <si>
    <t>-88.50327157787183</t>
  </si>
  <si>
    <t>8.433495756878967</t>
  </si>
  <si>
    <t>-46.4636849405875</t>
  </si>
  <si>
    <t>-74.75317470558879</t>
  </si>
  <si>
    <t>-64.27460003711467</t>
  </si>
  <si>
    <t>164.57599461115453</t>
  </si>
  <si>
    <t>-23.89606198058372</t>
  </si>
  <si>
    <t>-20.721333954186946</t>
  </si>
  <si>
    <t>-78.47043409638066</t>
  </si>
  <si>
    <t>-89.62922984661866</t>
  </si>
  <si>
    <t>279.82077563980476</t>
  </si>
  <si>
    <t>-66.74369851017687</t>
  </si>
  <si>
    <t>-73.9551067128256</t>
  </si>
  <si>
    <t>275.0044183644979</t>
  </si>
  <si>
    <t>128.01362749545854</t>
  </si>
  <si>
    <t>87.30114952685565</t>
  </si>
  <si>
    <t>-69.61449281949947</t>
  </si>
  <si>
    <t>-75.78088688426229</t>
  </si>
  <si>
    <t>138.20726430417562</t>
  </si>
  <si>
    <t>-53.3280255208528</t>
  </si>
  <si>
    <t>-90.54998445925175</t>
  </si>
  <si>
    <t>-93.22035432497033</t>
  </si>
  <si>
    <t>77.13600650411425</t>
  </si>
  <si>
    <t>63.50163917019962</t>
  </si>
  <si>
    <t>-50.56055899591766</t>
  </si>
  <si>
    <t>-75.14912338756537</t>
  </si>
  <si>
    <t>-9.205186200215465</t>
  </si>
  <si>
    <t>-13.298127992088245</t>
  </si>
  <si>
    <t>-81.0467926172877</t>
  </si>
  <si>
    <t>-82.77281428962898</t>
  </si>
  <si>
    <t>-44.6292537895446</t>
  </si>
  <si>
    <t>-68.84685449626025</t>
  </si>
  <si>
    <t>-57.45024755139276</t>
  </si>
  <si>
    <t>-77.67224511089572</t>
  </si>
  <si>
    <t>-97.36381057818008</t>
  </si>
  <si>
    <t>-39.71096014615058</t>
  </si>
  <si>
    <t>-42.19167392050223</t>
  </si>
  <si>
    <t>-72.08159491265255</t>
  </si>
  <si>
    <t>-96.99308887869154</t>
  </si>
  <si>
    <t>-87.02486151062298</t>
  </si>
  <si>
    <t>178.51986132734453</t>
  </si>
  <si>
    <t>328.7217385356712</t>
  </si>
  <si>
    <t>142.33753235071296</t>
  </si>
  <si>
    <t>-91.11417352084283</t>
  </si>
  <si>
    <t>-12.992742362352915</t>
  </si>
  <si>
    <t>-62.71089010102136</t>
  </si>
  <si>
    <t>-81.62029811845468</t>
  </si>
  <si>
    <t>-25.112704294293575</t>
  </si>
  <si>
    <t>85.28317241689497</t>
  </si>
  <si>
    <t>20.94414318739942</t>
  </si>
  <si>
    <t>-65.15990378227055</t>
  </si>
  <si>
    <t>253.70552508492386</t>
  </si>
  <si>
    <t>-43.106923364295</t>
  </si>
  <si>
    <t>-47.33858331167158</t>
  </si>
  <si>
    <t>20.571727589806162</t>
  </si>
  <si>
    <t>-84.1844968708243</t>
  </si>
  <si>
    <t>-92.19143221907918</t>
  </si>
  <si>
    <t>244.19803800133724</t>
  </si>
  <si>
    <t>162.5447083017997</t>
  </si>
  <si>
    <t>-65.12263802396686</t>
  </si>
  <si>
    <t>-65.48440626204479</t>
  </si>
  <si>
    <t>0.20278436971938085</t>
  </si>
  <si>
    <t>31.1461889902792</t>
  </si>
  <si>
    <t>214.37030726817423</t>
  </si>
  <si>
    <t>-95.98098476112574</t>
  </si>
  <si>
    <t>-95.2060263782197</t>
  </si>
  <si>
    <t>-64.58264750672885</t>
  </si>
  <si>
    <t>-95.1518821352298</t>
  </si>
  <si>
    <t>-62.71458037903521</t>
  </si>
  <si>
    <t>-75.93188580102525</t>
  </si>
  <si>
    <t>-2.364257711611722</t>
  </si>
  <si>
    <t>-77.03491594899758</t>
  </si>
  <si>
    <t>-33.635189629989895</t>
  </si>
  <si>
    <t>-94.29585862874109</t>
  </si>
  <si>
    <t>-95.44051027300064</t>
  </si>
  <si>
    <t>-86.76502964063225</t>
  </si>
  <si>
    <t>1.863409475946588</t>
  </si>
  <si>
    <t>250.07271861392414</t>
  </si>
  <si>
    <t>-83.63767026480654</t>
  </si>
  <si>
    <t>113.7032133286809</t>
  </si>
  <si>
    <t>-83.29864865842049</t>
  </si>
  <si>
    <t>-75.16134365246364</t>
  </si>
  <si>
    <t>-77.25657461527142</t>
  </si>
  <si>
    <t>-65.30491355930612</t>
  </si>
  <si>
    <t>-92.4384388605628</t>
  </si>
  <si>
    <t>-91.39868790607365</t>
  </si>
  <si>
    <t>2017</t>
  </si>
  <si>
    <t>-96.97131758720255</t>
  </si>
  <si>
    <t>147.89426495654533</t>
  </si>
  <si>
    <t>-15.881215559536313</t>
  </si>
  <si>
    <t>-76.7325534790602</t>
  </si>
  <si>
    <t>210.58500907629215</t>
  </si>
  <si>
    <t>173.0221286078915</t>
  </si>
  <si>
    <t>-76.12697817623909</t>
  </si>
  <si>
    <t>-98.59457024540141</t>
  </si>
  <si>
    <t>154.42498013528638</t>
  </si>
  <si>
    <t>-95.90614977319099</t>
  </si>
  <si>
    <t>-51.75038479838325</t>
  </si>
  <si>
    <t>40.16829013228534</t>
  </si>
  <si>
    <t>76.7738205188212</t>
  </si>
  <si>
    <t>-66.6960638618771</t>
  </si>
  <si>
    <t>543.6861368358415</t>
  </si>
  <si>
    <t>-43.03033069452861</t>
  </si>
  <si>
    <t>2.9337558166690747</t>
  </si>
  <si>
    <t>-61.40125189146004</t>
  </si>
  <si>
    <t>159.78391861590708</t>
  </si>
  <si>
    <t>373.490694646972</t>
  </si>
  <si>
    <t>-13.457647936021704</t>
  </si>
  <si>
    <t>-49.24536384278766</t>
  </si>
  <si>
    <t>-87.83472898798543</t>
  </si>
  <si>
    <t>-91.4813054407526</t>
  </si>
  <si>
    <t>-62.871268669800564</t>
  </si>
  <si>
    <t>-30.242963456507603</t>
  </si>
  <si>
    <t>-50.821010913968166</t>
  </si>
  <si>
    <t>53.1708323210616</t>
  </si>
  <si>
    <t>18.79061847981643</t>
  </si>
  <si>
    <t>157.03902767106666</t>
  </si>
  <si>
    <t>-84.71250476272749</t>
  </si>
  <si>
    <t>231.62788738644093</t>
  </si>
  <si>
    <t>-56.749144127886886</t>
  </si>
  <si>
    <t>-76.19755187597852</t>
  </si>
  <si>
    <t>-64.04310293211321</t>
  </si>
  <si>
    <t>-85.95450977543358</t>
  </si>
  <si>
    <t>62.24651800484292</t>
  </si>
  <si>
    <t>17.64837221233744</t>
  </si>
  <si>
    <t>-95.64958616818402</t>
  </si>
  <si>
    <t>167.16773512428776</t>
  </si>
  <si>
    <t>-66.46770671108892</t>
  </si>
  <si>
    <t>123.23998191511447</t>
  </si>
  <si>
    <t>-59.84494638888673</t>
  </si>
  <si>
    <t>133.55013170241276</t>
  </si>
  <si>
    <t>-74.91968437147989</t>
  </si>
  <si>
    <t>-88.49452975993745</t>
  </si>
  <si>
    <t>6.966300178696273</t>
  </si>
  <si>
    <t>-46.411996734407694</t>
  </si>
  <si>
    <t>-74.36079362860062</t>
  </si>
  <si>
    <t>-64.18943110889755</t>
  </si>
  <si>
    <t>165.71878684032296</t>
  </si>
  <si>
    <t>-21.75731074363086</t>
  </si>
  <si>
    <t>-15.834012921863952</t>
  </si>
  <si>
    <t>-77.8965590112223</t>
  </si>
  <si>
    <t>-88.72910384349221</t>
  </si>
  <si>
    <t>303.8170686180982</t>
  </si>
  <si>
    <t>-66.85114179588848</t>
  </si>
  <si>
    <t>-72.79982542645237</t>
  </si>
  <si>
    <t>314.520612095461</t>
  </si>
  <si>
    <t>136.6739101608623</t>
  </si>
  <si>
    <t>86.54666613534646</t>
  </si>
  <si>
    <t>-69.64553794609259</t>
  </si>
  <si>
    <t>-76.55341371267434</t>
  </si>
  <si>
    <t>123.54507213421635</t>
  </si>
  <si>
    <t>-46.76705267241155</t>
  </si>
  <si>
    <t>-90.35229893749879</t>
  </si>
  <si>
    <t>-92.84609487559912</t>
  </si>
  <si>
    <t>81.90710736569108</t>
  </si>
  <si>
    <t>68.42286801588754</t>
  </si>
  <si>
    <t>-50.03485673995414</t>
  </si>
  <si>
    <t>-74.73968114220978</t>
  </si>
  <si>
    <t>-2.800501197639243</t>
  </si>
  <si>
    <t>-9.652309440936971</t>
  </si>
  <si>
    <t>-81.07001536761244</t>
  </si>
  <si>
    <t>-80.11185938705566</t>
  </si>
  <si>
    <t>-44.20112880138015</t>
  </si>
  <si>
    <t>-68.62463699594696</t>
  </si>
  <si>
    <t>-55.080588450361</t>
  </si>
  <si>
    <t>-78.6537583965178</t>
  </si>
  <si>
    <t>-97.32735211647523</t>
  </si>
  <si>
    <t>-37.59074478051889</t>
  </si>
  <si>
    <t>-42.55266302696116</t>
  </si>
  <si>
    <t>-68.60696478891596</t>
  </si>
  <si>
    <t>-97.03809205025127</t>
  </si>
  <si>
    <t>-88.82172462887615</t>
  </si>
  <si>
    <t>180.1949723515536</t>
  </si>
  <si>
    <t>338.246787664707</t>
  </si>
  <si>
    <t>147.0135328146097</t>
  </si>
  <si>
    <t>-90.97600696088915</t>
  </si>
  <si>
    <t>-12.583190291044971</t>
  </si>
  <si>
    <t>-61.568360741658665</t>
  </si>
  <si>
    <t>-82.2850227741376</t>
  </si>
  <si>
    <t>-20.472190150904535</t>
  </si>
  <si>
    <t>79.07500666954135</t>
  </si>
  <si>
    <t>23.707924477239093</t>
  </si>
  <si>
    <t>-64.67826622976796</t>
  </si>
  <si>
    <t>241.97562659130023</t>
  </si>
  <si>
    <t>-38.24530721097314</t>
  </si>
  <si>
    <t>-38.28928625387763</t>
  </si>
  <si>
    <t>20.369489145764806</t>
  </si>
  <si>
    <t>-81.64410305725453</t>
  </si>
  <si>
    <t>-92.02620808490701</t>
  </si>
  <si>
    <t>252.09080645933474</t>
  </si>
  <si>
    <t>158.37987040192328</t>
  </si>
  <si>
    <t>-63.77744418472544</t>
  </si>
  <si>
    <t>-64.81170002748082</t>
  </si>
  <si>
    <t>1.227783414158997</t>
  </si>
  <si>
    <t>35.35661442770267</t>
  </si>
  <si>
    <t>209.64648248530398</t>
  </si>
  <si>
    <t>-95.03612457102008</t>
  </si>
  <si>
    <t>-95.31772859967035</t>
  </si>
  <si>
    <t>-62.94713827523005</t>
  </si>
  <si>
    <t>-95.13945229616874</t>
  </si>
  <si>
    <t>-63.4206613209531</t>
  </si>
  <si>
    <t>-74.86022056085116</t>
  </si>
  <si>
    <t>-6.407818871269162</t>
  </si>
  <si>
    <t>-79.45119515221938</t>
  </si>
  <si>
    <t>-38.43193032235583</t>
  </si>
  <si>
    <t>-94.38231047506551</t>
  </si>
  <si>
    <t>-95.58954671563245</t>
  </si>
  <si>
    <t>-84.81266645730057</t>
  </si>
  <si>
    <t>9.345485809960415</t>
  </si>
  <si>
    <t>244.85412402643036</t>
  </si>
  <si>
    <t>-88.96632587989198</t>
  </si>
  <si>
    <t>103.57616895949843</t>
  </si>
  <si>
    <t>-82.7763907194685</t>
  </si>
  <si>
    <t>-75.46821355974816</t>
  </si>
  <si>
    <t>-76.92050056686541</t>
  </si>
  <si>
    <t>-61.23350983514629</t>
  </si>
  <si>
    <t>-91.38983593921432</t>
  </si>
  <si>
    <t>-93.13771507370669</t>
  </si>
  <si>
    <t>2018</t>
  </si>
  <si>
    <t>-97.32595259177647</t>
  </si>
  <si>
    <t>153.8916966404916</t>
  </si>
  <si>
    <t>-35.904373127717015</t>
  </si>
  <si>
    <t>-76.13403586107208</t>
  </si>
  <si>
    <t>211.22783985823307</t>
  </si>
  <si>
    <t>179.67246109081728</t>
  </si>
  <si>
    <t>-74.24368882719877</t>
  </si>
  <si>
    <t>-98.73897164837254</t>
  </si>
  <si>
    <t>158.36235351874475</t>
  </si>
  <si>
    <t>-95.76577914509994</t>
  </si>
  <si>
    <t>-48.66083290297097</t>
  </si>
  <si>
    <t>38.111296348834045</t>
  </si>
  <si>
    <t>71.08588900315213</t>
  </si>
  <si>
    <t>-65.43909606236258</t>
  </si>
  <si>
    <t>514.3246932365035</t>
  </si>
  <si>
    <t>-50.43581480754559</t>
  </si>
  <si>
    <t>-0.712900673649152</t>
  </si>
  <si>
    <t>-62.245117633352564</t>
  </si>
  <si>
    <t>152.94818051236493</t>
  </si>
  <si>
    <t>363.0764441141351</t>
  </si>
  <si>
    <t>-14.032981325533267</t>
  </si>
  <si>
    <t>-46.17339117256734</t>
  </si>
  <si>
    <t>-87.52589406922834</t>
  </si>
  <si>
    <t>-91.33777965097282</t>
  </si>
  <si>
    <t>-63.14597637735324</t>
  </si>
  <si>
    <t>-32.709199205139136</t>
  </si>
  <si>
    <t>-52.00685637756632</t>
  </si>
  <si>
    <t>59.408470854127025</t>
  </si>
  <si>
    <t>27.29006895686496</t>
  </si>
  <si>
    <t>160.5050040360536</t>
  </si>
  <si>
    <t>-85.02459548156088</t>
  </si>
  <si>
    <t>234.694346123645</t>
  </si>
  <si>
    <t>-56.8146424419565</t>
  </si>
  <si>
    <t>-77.33023585695136</t>
  </si>
  <si>
    <t>-65.64939424907283</t>
  </si>
  <si>
    <t>-86.24530309558135</t>
  </si>
  <si>
    <t>65.08527206111938</t>
  </si>
  <si>
    <t>25.884657586609816</t>
  </si>
  <si>
    <t>-95.87935103404683</t>
  </si>
  <si>
    <t>171.63586426209895</t>
  </si>
  <si>
    <t>-66.99682418128667</t>
  </si>
  <si>
    <t>125.8279198598667</t>
  </si>
  <si>
    <t>-58.18538449874363</t>
  </si>
  <si>
    <t>134.77216800967585</t>
  </si>
  <si>
    <t>-74.34014342187854</t>
  </si>
  <si>
    <t>-88.15358253297259</t>
  </si>
  <si>
    <t>7.3607021150562</t>
  </si>
  <si>
    <t>-47.97260899219954</t>
  </si>
  <si>
    <t>-75.62415785437896</t>
  </si>
  <si>
    <t>-66.87988317410309</t>
  </si>
  <si>
    <t>163.75614879385412</t>
  </si>
  <si>
    <t>-18.27149508915428</t>
  </si>
  <si>
    <t>-10.744395882812006</t>
  </si>
  <si>
    <t>-78.79270487476356</t>
  </si>
  <si>
    <t>-89.27109731583988</t>
  </si>
  <si>
    <t>331.71957161960114</t>
  </si>
  <si>
    <t>-79.07478701616225</t>
  </si>
  <si>
    <t>-69.56126656558394</t>
  </si>
  <si>
    <t>304.57779208288133</t>
  </si>
  <si>
    <t>130.44143821947932</t>
  </si>
  <si>
    <t>88.13900700191856</t>
  </si>
  <si>
    <t>-69.59919631605518</t>
  </si>
  <si>
    <t>-77.46815234218927</t>
  </si>
  <si>
    <t>116.0100919556508</t>
  </si>
  <si>
    <t>-46.67756341450475</t>
  </si>
  <si>
    <t>-89.9699176468719</t>
  </si>
  <si>
    <t>-92.89148656425957</t>
  </si>
  <si>
    <t>81.75393019658476</t>
  </si>
  <si>
    <t>73.95621471897189</t>
  </si>
  <si>
    <t>-49.866162122459386</t>
  </si>
  <si>
    <t>-76.30433935387569</t>
  </si>
  <si>
    <t>4.259863503105968</t>
  </si>
  <si>
    <t>-2.920325206089481</t>
  </si>
  <si>
    <t>-81.0206158197077</t>
  </si>
  <si>
    <t>-77.41082299154863</t>
  </si>
  <si>
    <t>-44.951216361895405</t>
  </si>
  <si>
    <t>-66.80473010117794</t>
  </si>
  <si>
    <t>-51.906543599099365</t>
  </si>
  <si>
    <t>-77.36702445447149</t>
  </si>
  <si>
    <t>-97.22656360379376</t>
  </si>
  <si>
    <t>-36.728720283374535</t>
  </si>
  <si>
    <t>-39.82330972440185</t>
  </si>
  <si>
    <t>-69.09442632733385</t>
  </si>
  <si>
    <t>-96.91019253324414</t>
  </si>
  <si>
    <t>-88.4481086756004</t>
  </si>
  <si>
    <t>188.2472473875404</t>
  </si>
  <si>
    <t>349.9013985682793</t>
  </si>
  <si>
    <t>134.9519267697889</t>
  </si>
  <si>
    <t>-91.1927988855612</t>
  </si>
  <si>
    <t>-12.206919241240904</t>
  </si>
  <si>
    <t>-62.43922231627997</t>
  </si>
  <si>
    <t>-82.63996619799339</t>
  </si>
  <si>
    <t>-15.747536464314155</t>
  </si>
  <si>
    <t>71.79824014774768</t>
  </si>
  <si>
    <t>28.040349851931758</t>
  </si>
  <si>
    <t>-66.07537034354874</t>
  </si>
  <si>
    <t>260.0830973649454</t>
  </si>
  <si>
    <t>-32.10455116288461</t>
  </si>
  <si>
    <t>-38.66384398542594</t>
  </si>
  <si>
    <t>31.37159267877902</t>
  </si>
  <si>
    <t>-95.81647894050064</t>
  </si>
  <si>
    <t>-91.93460264441953</t>
  </si>
  <si>
    <t>263.19377162852214</t>
  </si>
  <si>
    <t>163.35919058870724</t>
  </si>
  <si>
    <t>-60.590011129264454</t>
  </si>
  <si>
    <t>-63.424200334964745</t>
  </si>
  <si>
    <t>5.890245026586021</t>
  </si>
  <si>
    <t>41.9580686065134</t>
  </si>
  <si>
    <t>196.6403186619485</t>
  </si>
  <si>
    <t>-93.95802984864257</t>
  </si>
  <si>
    <t>-95.25307542633735</t>
  </si>
  <si>
    <t>-61.28470157342566</t>
  </si>
  <si>
    <t>-95.377406757395</t>
  </si>
  <si>
    <t>-63.47576958023298</t>
  </si>
  <si>
    <t>-74.7337325087887</t>
  </si>
  <si>
    <t>-11.271934589939441</t>
  </si>
  <si>
    <t>-80.56138326779855</t>
  </si>
  <si>
    <t>-48.002333309545925</t>
  </si>
  <si>
    <t>-94.502903212504</t>
  </si>
  <si>
    <t>-95.6900826660076</t>
  </si>
  <si>
    <t>-83.1731019886431</t>
  </si>
  <si>
    <t>3.3887290764516647</t>
  </si>
  <si>
    <t>241.38574098543506</t>
  </si>
  <si>
    <t>-91.28235222191742</t>
  </si>
  <si>
    <t>99.23014423714083</t>
  </si>
  <si>
    <t>-82.24567068306584</t>
  </si>
  <si>
    <t>-77.23644395249094</t>
  </si>
  <si>
    <t>-76.17604115779741</t>
  </si>
  <si>
    <t>-61.5935736388678</t>
  </si>
  <si>
    <t>-91.98367222131859</t>
  </si>
  <si>
    <t>-87.6691359349049</t>
  </si>
  <si>
    <t>2019</t>
  </si>
  <si>
    <t>-97.28769403937065</t>
  </si>
  <si>
    <t>147.26575393082834</t>
  </si>
  <si>
    <t>-45.705546006461624</t>
  </si>
  <si>
    <t>-73.68833260156147</t>
  </si>
  <si>
    <t>199.97845630466188</t>
  </si>
  <si>
    <t>172.83043916773056</t>
  </si>
  <si>
    <t>-73.8123028683761</t>
  </si>
  <si>
    <t>-98.81767785535068</t>
  </si>
  <si>
    <t>154.16204277334543</t>
  </si>
  <si>
    <t>-95.83007616375538</t>
  </si>
  <si>
    <t>-46.1923268387496</t>
  </si>
  <si>
    <t>40.967053580536444</t>
  </si>
  <si>
    <t>75.89615306427903</t>
  </si>
  <si>
    <t>-62.739333128917664</t>
  </si>
  <si>
    <t>532.9467901655355</t>
  </si>
  <si>
    <t>-51.7997063533693</t>
  </si>
  <si>
    <t>3.8794546511698345</t>
  </si>
  <si>
    <t>-63.53824657145367</t>
  </si>
  <si>
    <t>152.7039889583304</t>
  </si>
  <si>
    <t>358.40079591482413</t>
  </si>
  <si>
    <t>-20.26292380149994</t>
  </si>
  <si>
    <t>-44.723647000864716</t>
  </si>
  <si>
    <t>-87.51692977950314</t>
  </si>
  <si>
    <t>-91.61530506175761</t>
  </si>
  <si>
    <t>-64.925896173403</t>
  </si>
  <si>
    <t>-30.961694058665586</t>
  </si>
  <si>
    <t>-50.19730210459954</t>
  </si>
  <si>
    <t>60.316714271939865</t>
  </si>
  <si>
    <t>28.955506313335004</t>
  </si>
  <si>
    <t>155.05255798226182</t>
  </si>
  <si>
    <t>-84.327760607931</t>
  </si>
  <si>
    <t>224.73659915953186</t>
  </si>
  <si>
    <t>-55.461488326736344</t>
  </si>
  <si>
    <t>-78.08325566052153</t>
  </si>
  <si>
    <t>-66.03345471098872</t>
  </si>
  <si>
    <t>-83.5582185824557</t>
  </si>
  <si>
    <t>61.1968759201113</t>
  </si>
  <si>
    <t>27.64567189424778</t>
  </si>
  <si>
    <t>-95.42018414310496</t>
  </si>
  <si>
    <t>164.9958997520203</t>
  </si>
  <si>
    <t>-67.69841626362802</t>
  </si>
  <si>
    <t>120.6665300058048</t>
  </si>
  <si>
    <t>-59.00066234391307</t>
  </si>
  <si>
    <t>132.4785260127534</t>
  </si>
  <si>
    <t>-74.40953984608531</t>
  </si>
  <si>
    <t>-88.18642371272716</t>
  </si>
  <si>
    <t>4.319698952530479</t>
  </si>
  <si>
    <t>-46.11832612563563</t>
  </si>
  <si>
    <t>-74.67295622840705</t>
  </si>
  <si>
    <t>-64.70362157193622</t>
  </si>
  <si>
    <t>163.51991792918898</t>
  </si>
  <si>
    <t>-17.602549121870315</t>
  </si>
  <si>
    <t>-8.527871098613886</t>
  </si>
  <si>
    <t>-77.37894106773948</t>
  </si>
  <si>
    <t>-88.82818100163969</t>
  </si>
  <si>
    <t>340.5619921982351</t>
  </si>
  <si>
    <t>-82.1441946468192</t>
  </si>
  <si>
    <t>-69.36882705876468</t>
  </si>
  <si>
    <t>273.0128552465756</t>
  </si>
  <si>
    <t>142.23098081782985</t>
  </si>
  <si>
    <t>83.49642954502838</t>
  </si>
  <si>
    <t>-69.34163533870293</t>
  </si>
  <si>
    <t>-77.3330584459118</t>
  </si>
  <si>
    <t>120.23636680306427</t>
  </si>
  <si>
    <t>-46.52876307053579</t>
  </si>
  <si>
    <t>-89.26455634082721</t>
  </si>
  <si>
    <t>-92.09031553025132</t>
  </si>
  <si>
    <t>73.84402283220324</t>
  </si>
  <si>
    <t>67.10777824183322</t>
  </si>
  <si>
    <t>-51.36322202933184</t>
  </si>
  <si>
    <t>-77.75243214850761</t>
  </si>
  <si>
    <t>6.889888668829022</t>
  </si>
  <si>
    <t>-2.549289185074933</t>
  </si>
  <si>
    <t>-80.9353891836328</t>
  </si>
  <si>
    <t>-75.99635926131266</t>
  </si>
  <si>
    <t>-43.13944322203609</t>
  </si>
  <si>
    <t>-66.92097283653158</t>
  </si>
  <si>
    <t>-51.44915658351499</t>
  </si>
  <si>
    <t>-76.05085168628612</t>
  </si>
  <si>
    <t>-97.20878900800906</t>
  </si>
  <si>
    <t>-37.860925492131265</t>
  </si>
  <si>
    <t>-39.33848759528682</t>
  </si>
  <si>
    <t>-72.06620209495131</t>
  </si>
  <si>
    <t>-97.00389749010884</t>
  </si>
  <si>
    <t>-87.28135902634286</t>
  </si>
  <si>
    <t>185.95592058623959</t>
  </si>
  <si>
    <t>316.48881912528157</t>
  </si>
  <si>
    <t>133.20812509072314</t>
  </si>
  <si>
    <t>-92.16851216008826</t>
  </si>
  <si>
    <t>-10.23555471243238</t>
  </si>
  <si>
    <t>-62.095723097556046</t>
  </si>
  <si>
    <t>-81.39710350043298</t>
  </si>
  <si>
    <t>-14.446838299231866</t>
  </si>
  <si>
    <t>79.37200688363663</t>
  </si>
  <si>
    <t>27.135295841946295</t>
  </si>
  <si>
    <t>-68.35167145420995</t>
  </si>
  <si>
    <t>242.36173807779994</t>
  </si>
  <si>
    <t>-29.388715719381487</t>
  </si>
  <si>
    <t>-37.13612174755918</t>
  </si>
  <si>
    <t>27.543389612572582</t>
  </si>
  <si>
    <t>-95.9239121195597</t>
  </si>
  <si>
    <t>-92.02950198398094</t>
  </si>
  <si>
    <t>260.0341219285201</t>
  </si>
  <si>
    <t>157.68050966903226</t>
  </si>
  <si>
    <t>-59.58182405625511</t>
  </si>
  <si>
    <t>-63.544349723050686</t>
  </si>
  <si>
    <t>5.616618666898994</t>
  </si>
  <si>
    <t>41.91162527502652</t>
  </si>
  <si>
    <t>183.03054924396403</t>
  </si>
  <si>
    <t>-93.87221782688368</t>
  </si>
  <si>
    <t>-95.37740758950079</t>
  </si>
  <si>
    <t>-58.430017669590924</t>
  </si>
  <si>
    <t>-95.15551443500884</t>
  </si>
  <si>
    <t>-59.975967766088175</t>
  </si>
  <si>
    <t>-73.41325484029541</t>
  </si>
  <si>
    <t>-14.760714667079036</t>
  </si>
  <si>
    <t>-81.04840647302775</t>
  </si>
  <si>
    <t>-49.78283272025134</t>
  </si>
  <si>
    <t>-94.27322758226343</t>
  </si>
  <si>
    <t>-95.51516443983373</t>
  </si>
  <si>
    <t>-80.04781656566496</t>
  </si>
  <si>
    <t>-1.377647555720408</t>
  </si>
  <si>
    <t>254.85679663179096</t>
  </si>
  <si>
    <t>-90.2175198687632</t>
  </si>
  <si>
    <t>110.52347349851858</t>
  </si>
  <si>
    <t>-80.97620400993792</t>
  </si>
  <si>
    <t>-76.52302854868122</t>
  </si>
  <si>
    <t>-75.93598165444206</t>
  </si>
  <si>
    <t>-63.47628868425884</t>
  </si>
  <si>
    <t>-93.0897066042647</t>
  </si>
  <si>
    <t>-92.25188557029766</t>
  </si>
  <si>
    <t>2020</t>
  </si>
  <si>
    <t>-96.9746308601306</t>
  </si>
  <si>
    <t>122.32185618267198</t>
  </si>
  <si>
    <t>-49.77506737693376</t>
  </si>
  <si>
    <t>-73.37827589293583</t>
  </si>
  <si>
    <t>206.44964045039725</t>
  </si>
  <si>
    <t>188.25967201042369</t>
  </si>
  <si>
    <t>-75.00871152125742</t>
  </si>
  <si>
    <t>-98.71891811389703</t>
  </si>
  <si>
    <t>169.46854099188172</t>
  </si>
  <si>
    <t>-95.13427575842786</t>
  </si>
  <si>
    <t>-40.041255601097305</t>
  </si>
  <si>
    <t>38.44871670252697</t>
  </si>
  <si>
    <t>41.78734028874226</t>
  </si>
  <si>
    <t>-61.34326694042528</t>
  </si>
  <si>
    <t>536.8594647779474</t>
  </si>
  <si>
    <t>-59.09317596821917</t>
  </si>
  <si>
    <t>-0.2542778114967823</t>
  </si>
  <si>
    <t>-65.2887250076701</t>
  </si>
  <si>
    <t>157.37699026171126</t>
  </si>
  <si>
    <t>407.50398936704687</t>
  </si>
  <si>
    <t>-22.166254994671405</t>
  </si>
  <si>
    <t>-38.50287022313537</t>
  </si>
  <si>
    <t>-86.12115008906576</t>
  </si>
  <si>
    <t>-90.90646329678714</t>
  </si>
  <si>
    <t>-68.66102551474866</t>
  </si>
  <si>
    <t>-28.042109615190302</t>
  </si>
  <si>
    <t>-43.874339100829886</t>
  </si>
  <si>
    <t>67.09324210712872</t>
  </si>
  <si>
    <t>35.84726318931391</t>
  </si>
  <si>
    <t>176.20676111577006</t>
  </si>
  <si>
    <t>-82.73768302401675</t>
  </si>
  <si>
    <t>259.43667140742616</t>
  </si>
  <si>
    <t>-57.65032669733783</t>
  </si>
  <si>
    <t>-80.18290454147383</t>
  </si>
  <si>
    <t>-66.64685023553749</t>
  </si>
  <si>
    <t>-78.89839588096724</t>
  </si>
  <si>
    <t>59.42949748267302</t>
  </si>
  <si>
    <t>39.40614565443855</t>
  </si>
  <si>
    <t>-94.57240292086666</t>
  </si>
  <si>
    <t>190.50609987895695</t>
  </si>
  <si>
    <t>-71.54778753822283</t>
  </si>
  <si>
    <t>131.48298305688058</t>
  </si>
  <si>
    <t>-60.53253938237959</t>
  </si>
  <si>
    <t>137.6114145838742</t>
  </si>
  <si>
    <t>-74.85610189566115</t>
  </si>
  <si>
    <t>-87.14026098024272</t>
  </si>
  <si>
    <t>4.087031781684936</t>
  </si>
  <si>
    <t>-50.14905844546818</t>
  </si>
  <si>
    <t>-72.76364254602215</t>
  </si>
  <si>
    <t>-59.45139205803343</t>
  </si>
  <si>
    <t>172.42401575038048</t>
  </si>
  <si>
    <t>-15.690064948026421</t>
  </si>
  <si>
    <t>-4.726159325920365</t>
  </si>
  <si>
    <t>-76.98377430641334</t>
  </si>
  <si>
    <t>-88.69625288876126</t>
  </si>
  <si>
    <t>407.9489382986634</t>
  </si>
  <si>
    <t>-83.77351421099073</t>
  </si>
  <si>
    <t>-74.88209811527491</t>
  </si>
  <si>
    <t>247.69010232799386</t>
  </si>
  <si>
    <t>164.9652276846524</t>
  </si>
  <si>
    <t>88.60800887106845</t>
  </si>
  <si>
    <t>-71.06585307597399</t>
  </si>
  <si>
    <t>-76.37493102659546</t>
  </si>
  <si>
    <t>136.5701478237082</t>
  </si>
  <si>
    <t>-46.107237118700525</t>
  </si>
  <si>
    <t>-88.5601863120101</t>
  </si>
  <si>
    <t>-92.57376629110645</t>
  </si>
  <si>
    <t>87.4167911895849</t>
  </si>
  <si>
    <t>43.55650119809367</t>
  </si>
  <si>
    <t>-66.91413863902086</t>
  </si>
  <si>
    <t>-77.23918716411859</t>
  </si>
  <si>
    <t>20.420751976600993</t>
  </si>
  <si>
    <t>6.916543039691516</t>
  </si>
  <si>
    <t>-80.74938579978472</t>
  </si>
  <si>
    <t>-74.14415997214778</t>
  </si>
  <si>
    <t>-47.44692866356906</t>
  </si>
  <si>
    <t>-64.75473902387641</t>
  </si>
  <si>
    <t>-54.640318959967495</t>
  </si>
  <si>
    <t>-76.1238311780534</t>
  </si>
  <si>
    <t>-97.30241955653327</t>
  </si>
  <si>
    <t>-46.76068754808292</t>
  </si>
  <si>
    <t>-39.946723893410876</t>
  </si>
  <si>
    <t>-74.87796235306364</t>
  </si>
  <si>
    <t>-96.66279438940002</t>
  </si>
  <si>
    <t>-87.74272336979175</t>
  </si>
  <si>
    <t>208.18855121328906</t>
  </si>
  <si>
    <t>303.7686746202727</t>
  </si>
  <si>
    <t>146.7312429182873</t>
  </si>
  <si>
    <t>-92.1874861005728</t>
  </si>
  <si>
    <t>-21.45992589130191</t>
  </si>
  <si>
    <t>-64.17466883258558</t>
  </si>
  <si>
    <t>-80.94937944385882</t>
  </si>
  <si>
    <t>-6.550562201951047</t>
  </si>
  <si>
    <t>85.68053913097182</t>
  </si>
  <si>
    <t>31.413312522599483</t>
  </si>
  <si>
    <t>-68.37116766605517</t>
  </si>
  <si>
    <t>209.09304240889622</t>
  </si>
  <si>
    <t>-22.912582826855733</t>
  </si>
  <si>
    <t>-39.76888611832579</t>
  </si>
  <si>
    <t>20.5164653306335</t>
  </si>
  <si>
    <t>-96.40584539144486</t>
  </si>
  <si>
    <t>-91.18208230701038</t>
  </si>
  <si>
    <t>262.0209319663038</t>
  </si>
  <si>
    <t>167.76986528707397</t>
  </si>
  <si>
    <t>-54.30691744342093</t>
  </si>
  <si>
    <t>-71.66098925817734</t>
  </si>
  <si>
    <t>15.518278533665741</t>
  </si>
  <si>
    <t>51.00512710524545</t>
  </si>
  <si>
    <t>212.1785573477811</t>
  </si>
  <si>
    <t>-96.82674781991865</t>
  </si>
  <si>
    <t>-94.76117092465299</t>
  </si>
  <si>
    <t>-58.63180215239212</t>
  </si>
  <si>
    <t>-94.9642368492269</t>
  </si>
  <si>
    <t>-56.690475370416806</t>
  </si>
  <si>
    <t>-72.78686189672263</t>
  </si>
  <si>
    <t>-19.02236672629017</t>
  </si>
  <si>
    <t>-79.33465971194009</t>
  </si>
  <si>
    <t>-48.9603222213114</t>
  </si>
  <si>
    <t>-93.47636685255989</t>
  </si>
  <si>
    <t>-94.99643671215759</t>
  </si>
  <si>
    <t>-77.8338506877835</t>
  </si>
  <si>
    <t>-7.533219303351422</t>
  </si>
  <si>
    <t>275.34186755493624</t>
  </si>
  <si>
    <t>-89.60558883438735</t>
  </si>
  <si>
    <t>132.84961613843979</t>
  </si>
  <si>
    <t>-78.8110131336746</t>
  </si>
  <si>
    <t>-76.11467341887128</t>
  </si>
  <si>
    <t>-74.53002658646028</t>
  </si>
  <si>
    <t>-66.00952927877908</t>
  </si>
  <si>
    <t>-94.34682663339994</t>
  </si>
  <si>
    <t>-91.88977030367786</t>
  </si>
  <si>
    <t>2021</t>
  </si>
  <si>
    <t>-98.12151353490489</t>
  </si>
  <si>
    <t>134.07077591768686</t>
  </si>
  <si>
    <t>-43.7644152239504</t>
  </si>
  <si>
    <t>-73.74416795801993</t>
  </si>
  <si>
    <t>220.4760317991295</t>
  </si>
  <si>
    <t>182.56965542034135</t>
  </si>
  <si>
    <t>-71.44598142796778</t>
  </si>
  <si>
    <t>-98.83229505137885</t>
  </si>
  <si>
    <t>173.76545789467534</t>
  </si>
  <si>
    <t>-95.30732137712286</t>
  </si>
  <si>
    <t>-35.482981611121176</t>
  </si>
  <si>
    <t>41.76558993705031</t>
  </si>
  <si>
    <t>49.21253373648844</t>
  </si>
  <si>
    <t>-60.45495067920579</t>
  </si>
  <si>
    <t>490.1602246766897</t>
  </si>
  <si>
    <t>-59.361692464964996</t>
  </si>
  <si>
    <t>-7.562129875038721</t>
  </si>
  <si>
    <t>-61.77978575656166</t>
  </si>
  <si>
    <t>177.2755422220553</t>
  </si>
  <si>
    <t>393.38876262425606</t>
  </si>
  <si>
    <t>-14.251036961357219</t>
  </si>
  <si>
    <t>-33.38067975096344</t>
  </si>
  <si>
    <t>-86.20158817766523</t>
  </si>
  <si>
    <t>-91.26565568680579</t>
  </si>
  <si>
    <t>-67.35584616164991</t>
  </si>
  <si>
    <t>-33.45174734279036</t>
  </si>
  <si>
    <t>72.89509592492587</t>
  </si>
  <si>
    <t>41.620445204559815</t>
  </si>
  <si>
    <t>171.528623921609</t>
  </si>
  <si>
    <t>-83.8300108952807</t>
  </si>
  <si>
    <t>265.7322544280469</t>
  </si>
  <si>
    <t>-55.243520875274065</t>
  </si>
  <si>
    <t>-80.46269534078337</t>
  </si>
  <si>
    <t>-68.50464903161277</t>
  </si>
  <si>
    <t>-79.47846727299321</t>
  </si>
  <si>
    <t>60.978232915625256</t>
  </si>
  <si>
    <t>47.54022776625522</t>
  </si>
  <si>
    <t>-95.11608302823942</t>
  </si>
  <si>
    <t>182.4999606051768</t>
  </si>
  <si>
    <t>-75.41647392825314</t>
  </si>
  <si>
    <t>130.58059685191077</t>
  </si>
  <si>
    <t>-54.40375115164324</t>
  </si>
  <si>
    <t>147.46812575821093</t>
  </si>
  <si>
    <t>-73.47758529001538</t>
  </si>
  <si>
    <t>-87.21158220742532</t>
  </si>
  <si>
    <t>7.2385673081061075</t>
  </si>
  <si>
    <t>-52.42531598570983</t>
  </si>
  <si>
    <t>-73.4447970474266</t>
  </si>
  <si>
    <t>-47.22914512237096</t>
  </si>
  <si>
    <t>162.7536242995688</t>
  </si>
  <si>
    <t>-5.969920143142389</t>
  </si>
  <si>
    <t>-0.9855792786219305</t>
  </si>
  <si>
    <t>-77.11570744070903</t>
  </si>
  <si>
    <t>-88.18287449512809</t>
  </si>
  <si>
    <t>438.56034829203054</t>
  </si>
  <si>
    <t>-78.43579059884914</t>
  </si>
  <si>
    <t>-74.81039303183326</t>
  </si>
  <si>
    <t>262.7838997510731</t>
  </si>
  <si>
    <t>175.23918644079188</t>
  </si>
  <si>
    <t>92.4488211049881</t>
  </si>
  <si>
    <t>-72.63116287948249</t>
  </si>
  <si>
    <t>-78.07379995281248</t>
  </si>
  <si>
    <t>111.5054955350811</t>
  </si>
  <si>
    <t>-45.22731995407548</t>
  </si>
  <si>
    <t>-89.0723809732173</t>
  </si>
  <si>
    <t>-92.79022976853105</t>
  </si>
  <si>
    <t>85.54797842164639</t>
  </si>
  <si>
    <t>70.67225371399483</t>
  </si>
  <si>
    <t>-78.16149926189458</t>
  </si>
  <si>
    <t>-78.89846913315765</t>
  </si>
  <si>
    <t>25.923852851935703</t>
  </si>
  <si>
    <t>10.510633281878508</t>
  </si>
  <si>
    <t>-80.10783257357036</t>
  </si>
  <si>
    <t>-72.14984626202768</t>
  </si>
  <si>
    <t>-45.3046178399853</t>
  </si>
  <si>
    <t>-64.20981164530012</t>
  </si>
  <si>
    <t>-50.02058086701972</t>
  </si>
  <si>
    <t>-75.89119065790828</t>
  </si>
  <si>
    <t>-97.33871404276086</t>
  </si>
  <si>
    <t>-52.116599633992166</t>
  </si>
  <si>
    <t>-41.21020584637321</t>
  </si>
  <si>
    <t>-74.02711834776767</t>
  </si>
  <si>
    <t>-96.88152661510166</t>
  </si>
  <si>
    <t>-89.09291982404989</t>
  </si>
  <si>
    <t>210.07788217118804</t>
  </si>
  <si>
    <t>391.4165049533032</t>
  </si>
  <si>
    <t>163.9766099084</t>
  </si>
  <si>
    <t>-92.04787438882343</t>
  </si>
  <si>
    <t>-18.20737930220007</t>
  </si>
  <si>
    <t>-64.96536680060709</t>
  </si>
  <si>
    <t>-81.7286594189661</t>
  </si>
  <si>
    <t>-4.696141797804832</t>
  </si>
  <si>
    <t>72.13336327463841</t>
  </si>
  <si>
    <t>30.20876400699764</t>
  </si>
  <si>
    <t>-68.53469172087692</t>
  </si>
  <si>
    <t>253.00814594219233</t>
  </si>
  <si>
    <t>-21.08318801247989</t>
  </si>
  <si>
    <t>-33.83190088005173</t>
  </si>
  <si>
    <t>28.384291023655084</t>
  </si>
  <si>
    <t>-96.04159849416367</t>
  </si>
  <si>
    <t>-91.37494982876842</t>
  </si>
  <si>
    <t>310.30229992220757</t>
  </si>
  <si>
    <t>190.30240076105667</t>
  </si>
  <si>
    <t>-51.25079995287941</t>
  </si>
  <si>
    <t>-73.45852481404992</t>
  </si>
  <si>
    <t>14.933878085221671</t>
  </si>
  <si>
    <t>54.86536403646253</t>
  </si>
  <si>
    <t>224.2798375331462</t>
  </si>
  <si>
    <t>-97.77916415496007</t>
  </si>
  <si>
    <t>-94.843270066152</t>
  </si>
  <si>
    <t>-62.719081788211604</t>
  </si>
  <si>
    <t>-95.15995908233168</t>
  </si>
  <si>
    <t>-58.366323786568984</t>
  </si>
  <si>
    <t>-76.63127567621278</t>
  </si>
  <si>
    <t>-15.22417721764392</t>
  </si>
  <si>
    <t>-79.89843133346223</t>
  </si>
  <si>
    <t>-48.55672575305148</t>
  </si>
  <si>
    <t>-93.94906446794944</t>
  </si>
  <si>
    <t>-95.33535770049588</t>
  </si>
  <si>
    <t>-74.50938534906561</t>
  </si>
  <si>
    <t>-5.36288886287934</t>
  </si>
  <si>
    <t>270.75249868219765</t>
  </si>
  <si>
    <t>-89.47492132989515</t>
  </si>
  <si>
    <t>121.62956502247759</t>
  </si>
  <si>
    <t>-80.1660699835147</t>
  </si>
  <si>
    <t>-79.6317430672529</t>
  </si>
  <si>
    <t>-72.1760346168168</t>
  </si>
  <si>
    <t>-62.65197412906449</t>
  </si>
  <si>
    <t>-94.0088330518633</t>
  </si>
  <si>
    <t>-90.63386162751834</t>
  </si>
  <si>
    <t>2022</t>
  </si>
  <si>
    <t>203.92100829323562</t>
  </si>
  <si>
    <t>-22.754419067564225</t>
  </si>
  <si>
    <t>-60.28648196688198</t>
  </si>
  <si>
    <t>268.3849597720561</t>
  </si>
  <si>
    <t>194.735129904914</t>
  </si>
  <si>
    <t>-56.076245264806545</t>
  </si>
  <si>
    <t>-98.53420927805892</t>
  </si>
  <si>
    <t>182.52435698540447</t>
  </si>
  <si>
    <t>-95.30299605898942</t>
  </si>
  <si>
    <t>-20.92182699212656</t>
  </si>
  <si>
    <t>70.59448824077154</t>
  </si>
  <si>
    <t>78.01522707037377</t>
  </si>
  <si>
    <t>-55.362165308038044</t>
  </si>
  <si>
    <t>572.1190023645893</t>
  </si>
  <si>
    <t>-49.53697275476869</t>
  </si>
  <si>
    <t>14.526564287559696</t>
  </si>
  <si>
    <t>-56.20747209892543</t>
  </si>
  <si>
    <t>214.18867339473127</t>
  </si>
  <si>
    <t>427.7362112769165</t>
  </si>
  <si>
    <t>-13.106898371031395</t>
  </si>
  <si>
    <t>-28.019223807862797</t>
  </si>
  <si>
    <t>-85.92998220692002</t>
  </si>
  <si>
    <t>-91.15257253658784</t>
  </si>
  <si>
    <t>-62.51535757803956</t>
  </si>
  <si>
    <t>-24.368526103530993</t>
  </si>
  <si>
    <t>81.35356077111084</t>
  </si>
  <si>
    <t>54.06913093392777</t>
  </si>
  <si>
    <t>175.68381165740675</t>
  </si>
  <si>
    <t>-82.25348051968257</t>
  </si>
  <si>
    <t>283.6081779327552</t>
  </si>
  <si>
    <t>-42.78278022921401</t>
  </si>
  <si>
    <t>-75.42600694618311</t>
  </si>
  <si>
    <t>-63.833228099727634</t>
  </si>
  <si>
    <t>-75.69327056737477</t>
  </si>
  <si>
    <t>67.92134273971861</t>
  </si>
  <si>
    <t>59.843790687340224</t>
  </si>
  <si>
    <t>-94.18510640482017</t>
  </si>
  <si>
    <t>187.8724587933283</t>
  </si>
  <si>
    <t>-69.69073221931086</t>
  </si>
  <si>
    <t>131.36581054303855</t>
  </si>
  <si>
    <t>-50.08768407414986</t>
  </si>
  <si>
    <t>161.012153631316</t>
  </si>
  <si>
    <t>-62.22794874212332</t>
  </si>
  <si>
    <t>-87.53056478693404</t>
  </si>
  <si>
    <t>18.083043501676784</t>
  </si>
  <si>
    <t>-45.17174239221391</t>
  </si>
  <si>
    <t>-69.0283734037173</t>
  </si>
  <si>
    <t>2.986581748233556</t>
  </si>
  <si>
    <t>177.18695024934289</t>
  </si>
  <si>
    <t>5.085588629635724</t>
  </si>
  <si>
    <t>4.065765428044315</t>
  </si>
  <si>
    <t>-72.90581794906433</t>
  </si>
  <si>
    <t>-86.35733237995399</t>
  </si>
  <si>
    <t>488.4173328143773</t>
  </si>
  <si>
    <t>-73.57598586474778</t>
  </si>
  <si>
    <t>-66.40276155538528</t>
  </si>
  <si>
    <t>315.7314770292481</t>
  </si>
  <si>
    <t>210.84145542794994</t>
  </si>
  <si>
    <t>96.79169894732671</t>
  </si>
  <si>
    <t>-65.78018388010459</t>
  </si>
  <si>
    <t>-75.60505037143199</t>
  </si>
  <si>
    <t>92.49584508267176</t>
  </si>
  <si>
    <t>-34.9692663001641</t>
  </si>
  <si>
    <t>-88.1205479574918</t>
  </si>
  <si>
    <t>-90.63434254656599</t>
  </si>
  <si>
    <t>83.4718074643286</t>
  </si>
  <si>
    <t>132.45948066939283</t>
  </si>
  <si>
    <t>-81.01834118880167</t>
  </si>
  <si>
    <t>41.835949292421255</t>
  </si>
  <si>
    <t>23.245141599489028</t>
  </si>
  <si>
    <t>-80.52257650845863</t>
  </si>
  <si>
    <t>-67.66336534308095</t>
  </si>
  <si>
    <t>-34.943858431031124</t>
  </si>
  <si>
    <t>-62.70039929756036</t>
  </si>
  <si>
    <t>-42.88356289051876</t>
  </si>
  <si>
    <t>-71.44868514244028</t>
  </si>
  <si>
    <t>-96.84070972451183</t>
  </si>
  <si>
    <t>-41.96237201832332</t>
  </si>
  <si>
    <t>-32.13331803854194</t>
  </si>
  <si>
    <t>-71.53005822888399</t>
  </si>
  <si>
    <t>-96.68735710680497</t>
  </si>
  <si>
    <t>-87.762178168585</t>
  </si>
  <si>
    <t>222.6913121128712</t>
  </si>
  <si>
    <t>515.2732807248901</t>
  </si>
  <si>
    <t>173.98957646399612</t>
  </si>
  <si>
    <t>-91.00889641247062</t>
  </si>
  <si>
    <t>-1.7771956573135805</t>
  </si>
  <si>
    <t>-59.67657993232687</t>
  </si>
  <si>
    <t>-80.20274293086487</t>
  </si>
  <si>
    <t>5.751059767728871</t>
  </si>
  <si>
    <t>99.23753173054631</t>
  </si>
  <si>
    <t>38.7262298261992</t>
  </si>
  <si>
    <t>-65.18125985582074</t>
  </si>
  <si>
    <t>396.0558239659555</t>
  </si>
  <si>
    <t>-10.66615847917476</t>
  </si>
  <si>
    <t>-13.586592149740214</t>
  </si>
  <si>
    <t>72.29749452486284</t>
  </si>
  <si>
    <t>-93.76318864924002</t>
  </si>
  <si>
    <t>-90.95315754588714</t>
  </si>
  <si>
    <t>368.58918179334216</t>
  </si>
  <si>
    <t>-46.028479894827036</t>
  </si>
  <si>
    <t>-66.8462958054171</t>
  </si>
  <si>
    <t>20.28736005892856</t>
  </si>
  <si>
    <t>60.93157569478622</t>
  </si>
  <si>
    <t>219.29192030346044</t>
  </si>
  <si>
    <t>-94.66576217411978</t>
  </si>
  <si>
    <t>-60.89813821957322</t>
  </si>
  <si>
    <t>-94.03458317120388</t>
  </si>
  <si>
    <t>-50.24499782958345</t>
  </si>
  <si>
    <t>11.078620247155445</t>
  </si>
  <si>
    <t>-78.79421894291617</t>
  </si>
  <si>
    <t>-39.59547905122957</t>
  </si>
  <si>
    <t>-93.25039107667197</t>
  </si>
  <si>
    <t>-94.54268396618161</t>
  </si>
  <si>
    <t>-74.34325824241827</t>
  </si>
  <si>
    <t>17.674310675958512</t>
  </si>
  <si>
    <t>331.93139857799883</t>
  </si>
  <si>
    <t>-87.23862893647294</t>
  </si>
  <si>
    <t>-76.43966209045715</t>
  </si>
  <si>
    <t>-78.80474425173296</t>
  </si>
  <si>
    <t>-69.78065004570797</t>
  </si>
  <si>
    <t>-61.710058278192314</t>
  </si>
  <si>
    <t>-91.75574063700749</t>
  </si>
  <si>
    <t>-90.51126433862783</t>
  </si>
  <si>
    <t>GDP_Deviation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</si>
</sst>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2" fillId="4" borderId="0" xfId="0" applyFont="1" applyFill="1" applyAlignment="1">
      <alignment vertical="center"/>
    </xf>
    <xf numFmtId="0" fontId="2" fillId="5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3" fillId="0" borderId="0" xfId="0" applyFont="1"/>
    <xf numFmtId="0" fontId="0" fillId="0" borderId="0" xfId="0" applyNumberFormat="1"/>
    <xf numFmtId="0" fontId="3" fillId="0" borderId="0" xfId="0" applyNumberFormat="1" applyFont="1"/>
    <xf numFmtId="0" fontId="3" fillId="2" borderId="0" xfId="0" applyNumberFormat="1" applyFont="1" applyFill="1"/>
    <xf numFmtId="0" fontId="1" fillId="0" borderId="0" xfId="0" applyNumberFormat="1" applyFont="1" applyAlignment="1">
      <alignment vertical="center"/>
    </xf>
    <xf numFmtId="0" fontId="2" fillId="7" borderId="0" xfId="0" applyFont="1" applyFill="1" applyAlignment="1">
      <alignment vertical="center"/>
    </xf>
  </cellXfs>
  <cellStyles count="1">
    <cellStyle name="Normal" xfId="0" builtinId="0"/>
  </cellStyles>
  <dxfs count="40"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numFmt numFmtId="0" formatCode="General"/>
    </dxf>
    <dxf>
      <font>
        <b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numFmt numFmtId="0" formatCode="General"/>
    </dxf>
    <dxf>
      <font>
        <b/>
      </font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BA8A975B-F464-4B8C-B199-9765D25CE276}" autoFormatId="16" applyNumberFormats="0" applyBorderFormats="0" applyFontFormats="0" applyPatternFormats="0" applyAlignmentFormats="0" applyWidthHeightFormats="0">
  <queryTableRefresh nextId="17" unboundColumnsRight="9">
    <queryTableFields count="14">
      <queryTableField id="1" name="WB_country_code" tableColumnId="1"/>
      <queryTableField id="2" name="WB_country_name" tableColumnId="2"/>
      <queryTableField id="3" name="Latitude" tableColumnId="3"/>
      <queryTableField id="4" name="Longitude" tableColumnId="4"/>
      <queryTableField id="5" name="year" tableColumnId="5"/>
      <queryTableField id="8" dataBound="0" tableColumnId="6"/>
      <queryTableField id="13" dataBound="0" tableColumnId="11"/>
      <queryTableField id="9" dataBound="0" tableColumnId="7"/>
      <queryTableField id="10" dataBound="0" tableColumnId="8"/>
      <queryTableField id="11" dataBound="0" tableColumnId="9"/>
      <queryTableField id="12" dataBound="0" tableColumnId="10"/>
      <queryTableField id="14" dataBound="0" tableColumnId="12"/>
      <queryTableField id="15" dataBound="0" tableColumnId="13"/>
      <queryTableField id="16" dataBound="0" tableColumnId="14"/>
    </queryTableFields>
    <queryTableDeletedFields count="1">
      <deletedField name="medals_cumsum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E57A86FC-7C4D-4B8A-9D8E-0A209C22091C}" autoFormatId="16" applyNumberFormats="0" applyBorderFormats="0" applyFontFormats="0" applyPatternFormats="0" applyAlignmentFormats="0" applyWidthHeightFormats="0">
  <queryTableRefresh nextId="11">
    <queryTableFields count="8">
      <queryTableField id="1" name="game_year" tableColumnId="1"/>
      <queryTableField id="2" name="WB_country_code" tableColumnId="2"/>
      <queryTableField id="3" name="WB_country_name" tableColumnId="3"/>
      <queryTableField id="10" dataBound="0" tableColumnId="10"/>
      <queryTableField id="6" name="gold" tableColumnId="6"/>
      <queryTableField id="7" name="silver" tableColumnId="7"/>
      <queryTableField id="8" name="bronze" tableColumnId="8"/>
      <queryTableField id="9" name="sum_medals" tableColumnId="9"/>
    </queryTableFields>
    <queryTableDeletedFields count="2">
      <deletedField name="game_city"/>
      <deletedField name="game_na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705DEAC-A9CA-48BB-A15D-A791B2996D39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C37EE795-EC78-49E1-87AA-0731F96E15E4}" autoFormatId="16" applyNumberFormats="0" applyBorderFormats="0" applyFontFormats="0" applyPatternFormats="0" applyAlignmentFormats="0" applyWidthHeightFormats="0">
  <queryTableRefresh nextId="7">
    <queryTableFields count="2">
      <queryTableField id="1" name="WB_country_code" tableColumnId="1"/>
      <queryTableField id="6" name="medals_cumsum" tableColumnId="6"/>
    </queryTableFields>
    <queryTableDeletedFields count="4">
      <deletedField name="WB_country_name"/>
      <deletedField name="Latitude"/>
      <deletedField name="Longitude"/>
      <deletedField name="year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AC7DE5E7-D78A-41DE-9A71-8B7FB139E977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dataBound="0" tableColumnId="7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FC7E3A-F2FE-4F61-9E9F-1B2804AB2B34}" name="olympic_medals_country_year_cumsum" displayName="olympic_medals_country_year_cumsum" ref="A1:N2161" tableType="queryTable" totalsRowShown="0" headerRowDxfId="39" dataDxfId="38">
  <autoFilter ref="A1:N2161" xr:uid="{F6FC7E3A-F2FE-4F61-9E9F-1B2804AB2B34}"/>
  <sortState xmlns:xlrd2="http://schemas.microsoft.com/office/spreadsheetml/2017/richdata2" ref="A2:M2161">
    <sortCondition ref="E2:E2161"/>
    <sortCondition descending="1" ref="I2:I2161"/>
    <sortCondition descending="1" ref="J2:J2161"/>
    <sortCondition descending="1" ref="K2:K2161"/>
  </sortState>
  <tableColumns count="14">
    <tableColumn id="1" xr3:uid="{BE77103E-C44B-494F-A476-84C345E9A1E4}" uniqueName="1" name="WB_country_code" queryTableFieldId="1" dataDxfId="37"/>
    <tableColumn id="2" xr3:uid="{03D9041E-9023-46AD-ADAD-B405AC28FAE0}" uniqueName="2" name="WB_country_name" queryTableFieldId="2" dataDxfId="36"/>
    <tableColumn id="3" xr3:uid="{972181A9-02D9-4362-A38A-291ADA4559EC}" uniqueName="3" name="Latitude" queryTableFieldId="3" dataDxfId="35"/>
    <tableColumn id="4" xr3:uid="{4D8AC150-0E8D-4958-80B5-4DB70B328807}" uniqueName="4" name="Longitude" queryTableFieldId="4" dataDxfId="34"/>
    <tableColumn id="5" xr3:uid="{87EFCA7B-C477-4F6D-BBBF-479267EF042B}" uniqueName="5" name="year" queryTableFieldId="5" dataDxfId="33"/>
    <tableColumn id="6" xr3:uid="{B915A55E-A0F6-4E13-AB8B-A3A4AFEF7956}" uniqueName="6" name="Year_Country" queryTableFieldId="8" dataDxfId="32">
      <calculatedColumnFormula>TEXT(olympic_medals_country_year_cumsum[[#This Row],[year]],0)&amp;"-"&amp;olympic_medals_country_year_cumsum[[#This Row],[WB_country_code]]</calculatedColumnFormula>
    </tableColumn>
    <tableColumn id="11" xr3:uid="{8738931D-9C95-41CF-BC27-DDDD5DFFDB72}" uniqueName="11" name="Ranking" queryTableFieldId="13" dataDxfId="31">
      <calculatedColumnFormula>IF(olympic_medals_country_year_cumsum[[#This Row],[year]]&lt;&gt;E1,1,IF(olympic_medals_country_year_cumsum[[#This Row],[Medals]]=0,"",G1+1))</calculatedColumnFormula>
    </tableColumn>
    <tableColumn id="7" xr3:uid="{98B7DECD-A083-4E57-9D49-710ADD517CFD}" uniqueName="7" name="Medals" queryTableFieldId="9" dataDxfId="30">
      <calculatedColumnFormula>IF(ISNA(VLOOKUP(olympic_medals_country_year_cumsum[[#This Row],[Year_Country]],medals!D:H,5,FALSE)),0,VLOOKUP(olympic_medals_country_year_cumsum[[#This Row],[Year_Country]],medals!D:H,5,FALSE))</calculatedColumnFormula>
    </tableColumn>
    <tableColumn id="8" xr3:uid="{8EFF81FE-F238-4862-9063-A9D9F0B2B196}" uniqueName="8" name="Gold" queryTableFieldId="10" dataDxfId="29">
      <calculatedColumnFormula>IF(ISNA(VLOOKUP(olympic_medals_country_year_cumsum[[#This Row],[Year_Country]],medals!D:H,2,FALSE)),0,VLOOKUP(olympic_medals_country_year_cumsum[[#This Row],[Year_Country]],medals!D:H,2,FALSE))</calculatedColumnFormula>
    </tableColumn>
    <tableColumn id="9" xr3:uid="{5BE920ED-EFCF-4E5F-8C8A-1330D6BAEEC0}" uniqueName="9" name="Silver" queryTableFieldId="11" dataDxfId="28">
      <calculatedColumnFormula>IF(ISNA(VLOOKUP(olympic_medals_country_year_cumsum[[#This Row],[Year_Country]],medals!D:H,3,FALSE)),0,VLOOKUP(olympic_medals_country_year_cumsum[[#This Row],[Year_Country]],medals!D:H,3,FALSE))</calculatedColumnFormula>
    </tableColumn>
    <tableColumn id="10" xr3:uid="{5E367436-EB4B-402E-A795-0248CFD5E145}" uniqueName="10" name="Bronze" queryTableFieldId="12" dataDxfId="27">
      <calculatedColumnFormula>IF(ISNA(VLOOKUP(olympic_medals_country_year_cumsum[[#This Row],[Year_Country]],medals!D:H,4,FALSE)),0,VLOOKUP(olympic_medals_country_year_cumsum[[#This Row],[Year_Country]],medals!D:H,4,FALSE))</calculatedColumnFormula>
    </tableColumn>
    <tableColumn id="12" xr3:uid="{D3D8DDC8-76ED-4036-B0A0-8D33A25A3D55}" uniqueName="12" name="Region" queryTableFieldId="14" dataDxfId="26">
      <calculatedColumnFormula>VLOOKUP(olympic_medals_country_year_cumsum[[#This Row],[WB_country_name]],'country_region_flag'!A:C,2,FALSE)</calculatedColumnFormula>
    </tableColumn>
    <tableColumn id="13" xr3:uid="{1E9432A9-2E24-4642-BFBC-C76D461576E0}" uniqueName="13" name="Flag" queryTableFieldId="15" dataDxfId="25">
      <calculatedColumnFormula>VLOOKUP(olympic_medals_country_year_cumsum[[#This Row],[WB_country_name]],'country_region_flag'!A:C,3,FALSE)</calculatedColumnFormula>
    </tableColumn>
    <tableColumn id="14" xr3:uid="{03C63DF4-9C4F-4A19-83C1-09CF46949DC2}" uniqueName="14" name="GDP_Deviation" queryTableFieldId="16" dataDxfId="0">
      <calculatedColumnFormula>IF(ISNA(VLOOKUP(olympic_medals_country_year_cumsum[[#This Row],[Year_Country]],gdp_capita_rank!F:G,2,FALSE)),0,VLOOKUP(olympic_medals_country_year_cumsum[[#This Row],[Year_Country]],gdp_capita_rank!F:G,2,FALSE))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AC7740-7524-4A0F-BE77-639F7FCE1D6C}" name="olympic_medals_year_country" displayName="olympic_medals_year_country" ref="A1:H986" tableType="queryTable" totalsRowShown="0" headerRowDxfId="24" dataDxfId="23">
  <autoFilter ref="A1:H986" xr:uid="{63AC7740-7524-4A0F-BE77-639F7FCE1D6C}"/>
  <tableColumns count="8">
    <tableColumn id="1" xr3:uid="{159D1DDB-574C-4C63-A673-F875A462A57C}" uniqueName="1" name="game_year" queryTableFieldId="1" dataDxfId="22"/>
    <tableColumn id="2" xr3:uid="{216DAE59-5866-432E-8C15-8A5536E1D6BD}" uniqueName="2" name="WB_country_code" queryTableFieldId="2" dataDxfId="21"/>
    <tableColumn id="3" xr3:uid="{4F769F53-1412-4B3C-9C2E-53F4DB4D9A60}" uniqueName="3" name="WB_country_name" queryTableFieldId="3" dataDxfId="20"/>
    <tableColumn id="10" xr3:uid="{2299CDF1-A1F8-445B-93CA-393AE96F0CA5}" uniqueName="10" name="Year_Country" queryTableFieldId="10" dataDxfId="19">
      <calculatedColumnFormula>TEXT(olympic_medals_year_country[[#This Row],[game_year]],0)&amp;"-"&amp;olympic_medals_year_country[[#This Row],[WB_country_code]]</calculatedColumnFormula>
    </tableColumn>
    <tableColumn id="6" xr3:uid="{C6542735-5E65-409A-9C34-C22A66D3584C}" uniqueName="6" name="gold" queryTableFieldId="6" dataDxfId="18"/>
    <tableColumn id="7" xr3:uid="{783F7E55-1921-459A-9B61-C81592F3B302}" uniqueName="7" name="silver" queryTableFieldId="7" dataDxfId="17"/>
    <tableColumn id="8" xr3:uid="{00FC7B41-1262-450C-B5B3-5510D5ECDD0E}" uniqueName="8" name="bronze" queryTableFieldId="8" dataDxfId="16"/>
    <tableColumn id="9" xr3:uid="{BE10F904-58C7-460A-9C3B-D81CA1C82CFF}" uniqueName="9" name="sum_medals" queryTableFieldId="9" dataDxfId="15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2A0074-030B-4FF0-AE35-9949FF6A9447}" name="country_region_flag" displayName="country_region_flag" ref="A1:C209" tableType="queryTable" totalsRowShown="0" headerRowDxfId="9">
  <autoFilter ref="A1:C209" xr:uid="{FD2A0074-030B-4FF0-AE35-9949FF6A9447}"/>
  <tableColumns count="3">
    <tableColumn id="1" xr3:uid="{A3BCA90C-D03E-4189-B1C8-12C0BEFC4DB4}" uniqueName="1" name="WB_country_name" queryTableFieldId="1" dataDxfId="14"/>
    <tableColumn id="2" xr3:uid="{9F18DE82-2B28-4174-BBDB-828CECBDF587}" uniqueName="2" name="Region" queryTableFieldId="2" dataDxfId="13"/>
    <tableColumn id="3" xr3:uid="{9B69ED4F-CB84-47F8-8AE8-14ECDD7CE911}" uniqueName="3" name="Flag_URL" queryTableFieldId="3" dataDxfId="12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6354D0-3332-4657-BAC6-3E5009AE677D}" name="olympic_medals_country_year_cumsum__2" displayName="olympic_medals_country_year_cumsum__2" ref="A1:B136" tableType="queryTable" totalsRowShown="0" headerRowDxfId="11">
  <autoFilter ref="A1:B136" xr:uid="{F16354D0-3332-4657-BAC6-3E5009AE677D}"/>
  <sortState xmlns:xlrd2="http://schemas.microsoft.com/office/spreadsheetml/2017/richdata2" ref="A2:B136">
    <sortCondition descending="1" ref="B1:B136"/>
  </sortState>
  <tableColumns count="2">
    <tableColumn id="1" xr3:uid="{DBE6FA1F-08AB-4E2A-9FFB-4D0743DEC0C4}" uniqueName="1" name="WB_country_code" queryTableFieldId="1" dataDxfId="10"/>
    <tableColumn id="6" xr3:uid="{28F41602-2382-4EB2-BB09-86610F332E8E}" uniqueName="6" name="medals_cumsum" queryTableFieldId="6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AFE3D53-5EAD-4E28-837D-73925D298D0D}" name="gdp_capita_rank__2" displayName="gdp_capita_rank__2" ref="A1:G8443" tableType="queryTable" totalsRowShown="0" headerRowDxfId="2">
  <autoFilter ref="A1:G8443" xr:uid="{DAFE3D53-5EAD-4E28-837D-73925D298D0D}"/>
  <tableColumns count="7">
    <tableColumn id="1" xr3:uid="{4F7AF60F-1EB7-4C4F-B35D-7FB23AEC799A}" uniqueName="1" name="WB_country_code" queryTableFieldId="1" dataDxfId="8"/>
    <tableColumn id="2" xr3:uid="{ECFC5BFA-BAAF-4F77-A9C2-E0A72820FD89}" uniqueName="2" name="WB_country_name" queryTableFieldId="2" dataDxfId="7"/>
    <tableColumn id="3" xr3:uid="{F451E11B-452D-42F6-A670-15BD47F5C993}" uniqueName="3" name="Latitude" queryTableFieldId="3" dataDxfId="6"/>
    <tableColumn id="4" xr3:uid="{DCF7BF70-969F-4CD3-849B-6406363DA837}" uniqueName="4" name="Longitude" queryTableFieldId="4" dataDxfId="5"/>
    <tableColumn id="5" xr3:uid="{94A1D7AB-FD06-43FF-96E7-796DED62FFC7}" uniqueName="5" name="year" queryTableFieldId="5" dataDxfId="4"/>
    <tableColumn id="7" xr3:uid="{D236EDF1-CD16-45EF-B1E9-3981F6D0B2B5}" uniqueName="7" name="Year_Country" queryTableFieldId="7" dataDxfId="1">
      <calculatedColumnFormula>TEXT(gdp_capita_rank__2[[#This Row],[year]],0)&amp;"-"&amp;gdp_capita_rank__2[[#This Row],[WB_country_code]]</calculatedColumnFormula>
    </tableColumn>
    <tableColumn id="6" xr3:uid="{672249C8-7483-495A-B2F0-F97753520C56}" uniqueName="6" name="GDP_deviation" queryTableFieldId="6" dataDxfId="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086F7-79E3-463D-99E2-86176995C428}">
  <sheetPr>
    <tabColor rgb="FF92D050"/>
  </sheetPr>
  <dimension ref="A1:N2161"/>
  <sheetViews>
    <sheetView tabSelected="1" workbookViewId="0"/>
  </sheetViews>
  <sheetFormatPr baseColWidth="10" defaultColWidth="11.5703125" defaultRowHeight="15" customHeight="1" x14ac:dyDescent="0.2"/>
  <cols>
    <col min="1" max="1" width="17.28515625" style="1" bestFit="1" customWidth="1"/>
    <col min="2" max="2" width="20" style="1" bestFit="1" customWidth="1"/>
    <col min="3" max="3" width="9.7109375" style="1" bestFit="1" customWidth="1"/>
    <col min="4" max="4" width="11.28515625" style="1" bestFit="1" customWidth="1"/>
    <col min="5" max="5" width="6.7109375" style="1" bestFit="1" customWidth="1"/>
    <col min="6" max="6" width="14" style="1" bestFit="1" customWidth="1"/>
    <col min="7" max="7" width="9.5703125" style="1" bestFit="1" customWidth="1"/>
    <col min="8" max="8" width="9" style="1" bestFit="1" customWidth="1"/>
    <col min="9" max="9" width="6.85546875" style="1" bestFit="1" customWidth="1"/>
    <col min="10" max="10" width="7.7109375" style="1" bestFit="1" customWidth="1"/>
    <col min="11" max="11" width="8.85546875" style="1" bestFit="1" customWidth="1"/>
    <col min="12" max="12" width="8.7109375" style="1" bestFit="1" customWidth="1"/>
    <col min="13" max="13" width="39" style="1" bestFit="1" customWidth="1"/>
    <col min="14" max="14" width="17" style="1" bestFit="1" customWidth="1"/>
    <col min="15" max="16384" width="11.5703125" style="1"/>
  </cols>
  <sheetData>
    <row r="1" spans="1:14" s="2" customFormat="1" ht="1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281</v>
      </c>
      <c r="G1" s="2" t="s">
        <v>275</v>
      </c>
      <c r="H1" s="2" t="s">
        <v>282</v>
      </c>
      <c r="I1" s="2" t="s">
        <v>283</v>
      </c>
      <c r="J1" s="2" t="s">
        <v>284</v>
      </c>
      <c r="K1" s="2" t="s">
        <v>285</v>
      </c>
      <c r="L1" s="2" t="s">
        <v>2446</v>
      </c>
      <c r="M1" s="2" t="s">
        <v>2732</v>
      </c>
      <c r="N1" s="2" t="s">
        <v>9903</v>
      </c>
    </row>
    <row r="2" spans="1:14" ht="15" customHeight="1" x14ac:dyDescent="0.2">
      <c r="A2" s="1" t="s">
        <v>253</v>
      </c>
      <c r="B2" s="1" t="s">
        <v>254</v>
      </c>
      <c r="C2" s="1">
        <v>3888</v>
      </c>
      <c r="D2" s="1">
        <v>-900</v>
      </c>
      <c r="E2" s="1">
        <v>1960</v>
      </c>
      <c r="F2" s="1" t="s">
        <v>326</v>
      </c>
      <c r="G2" s="1">
        <v>2</v>
      </c>
      <c r="H2" s="1">
        <v>72</v>
      </c>
      <c r="I2" s="1">
        <v>34</v>
      </c>
      <c r="J2" s="1">
        <v>21</v>
      </c>
      <c r="K2" s="1">
        <v>17</v>
      </c>
      <c r="L2" s="1" t="s">
        <v>2461</v>
      </c>
      <c r="M2" s="1" t="s">
        <v>2720</v>
      </c>
      <c r="N2" s="1" t="s">
        <v>3052</v>
      </c>
    </row>
    <row r="3" spans="1:14" ht="15" customHeight="1" x14ac:dyDescent="0.2">
      <c r="A3" s="1" t="s">
        <v>205</v>
      </c>
      <c r="B3" s="1" t="s">
        <v>206</v>
      </c>
      <c r="C3" s="1">
        <v>5575</v>
      </c>
      <c r="D3" s="1">
        <v>376</v>
      </c>
      <c r="E3" s="1">
        <v>1960</v>
      </c>
      <c r="F3" s="1" t="s">
        <v>322</v>
      </c>
      <c r="G3" s="1">
        <v>1</v>
      </c>
      <c r="H3" s="1">
        <v>109</v>
      </c>
      <c r="I3" s="1">
        <v>47</v>
      </c>
      <c r="J3" s="1">
        <v>30</v>
      </c>
      <c r="K3" s="1">
        <v>32</v>
      </c>
      <c r="L3" s="1" t="s">
        <v>2450</v>
      </c>
      <c r="M3" s="1" t="s">
        <v>2668</v>
      </c>
      <c r="N3" s="1" t="s">
        <v>2741</v>
      </c>
    </row>
    <row r="4" spans="1:14" ht="15" customHeight="1" x14ac:dyDescent="0.2">
      <c r="A4" s="1" t="s">
        <v>63</v>
      </c>
      <c r="B4" s="1" t="s">
        <v>64</v>
      </c>
      <c r="C4" s="1">
        <v>5252</v>
      </c>
      <c r="D4" s="1">
        <v>134</v>
      </c>
      <c r="E4" s="1">
        <v>1960</v>
      </c>
      <c r="F4" s="1" t="s">
        <v>296</v>
      </c>
      <c r="G4" s="1">
        <v>4</v>
      </c>
      <c r="H4" s="1">
        <v>44</v>
      </c>
      <c r="I4" s="1">
        <v>12</v>
      </c>
      <c r="J4" s="1">
        <v>21</v>
      </c>
      <c r="K4" s="1">
        <v>11</v>
      </c>
      <c r="L4" s="1" t="s">
        <v>2450</v>
      </c>
      <c r="M4" s="1" t="s">
        <v>2549</v>
      </c>
      <c r="N4" s="1" t="s">
        <v>2741</v>
      </c>
    </row>
    <row r="5" spans="1:14" ht="15" customHeight="1" x14ac:dyDescent="0.2">
      <c r="A5" s="1" t="s">
        <v>47</v>
      </c>
      <c r="B5" s="1" t="s">
        <v>48</v>
      </c>
      <c r="C5" s="1">
        <v>3992</v>
      </c>
      <c r="D5" s="1">
        <v>11638</v>
      </c>
      <c r="E5" s="1">
        <v>1960</v>
      </c>
      <c r="F5" s="1" t="s">
        <v>294</v>
      </c>
      <c r="G5" s="1">
        <v>34</v>
      </c>
      <c r="H5" s="1">
        <v>1</v>
      </c>
      <c r="I5" s="1">
        <v>0</v>
      </c>
      <c r="J5" s="1">
        <v>1</v>
      </c>
      <c r="K5" s="1">
        <v>0</v>
      </c>
      <c r="L5" s="1" t="s">
        <v>2447</v>
      </c>
      <c r="M5" s="1" t="s">
        <v>2510</v>
      </c>
      <c r="N5" s="1" t="s">
        <v>2793</v>
      </c>
    </row>
    <row r="6" spans="1:14" ht="15" customHeight="1" x14ac:dyDescent="0.2">
      <c r="A6" s="1" t="s">
        <v>93</v>
      </c>
      <c r="B6" s="1" t="s">
        <v>94</v>
      </c>
      <c r="C6" s="1">
        <v>5408</v>
      </c>
      <c r="D6" s="1">
        <v>-165</v>
      </c>
      <c r="E6" s="1">
        <v>1960</v>
      </c>
      <c r="F6" s="1" t="s">
        <v>303</v>
      </c>
      <c r="G6" s="1">
        <v>12</v>
      </c>
      <c r="H6" s="1">
        <v>20</v>
      </c>
      <c r="I6" s="1">
        <v>2</v>
      </c>
      <c r="J6" s="1">
        <v>6</v>
      </c>
      <c r="K6" s="1">
        <v>12</v>
      </c>
      <c r="L6" s="1" t="s">
        <v>2450</v>
      </c>
      <c r="M6" s="1" t="s">
        <v>2553</v>
      </c>
      <c r="N6" s="1" t="s">
        <v>2852</v>
      </c>
    </row>
    <row r="7" spans="1:14" ht="15" customHeight="1" x14ac:dyDescent="0.2">
      <c r="A7" s="1" t="s">
        <v>13</v>
      </c>
      <c r="B7" s="1" t="s">
        <v>14</v>
      </c>
      <c r="C7" s="1">
        <v>-3527</v>
      </c>
      <c r="D7" s="1">
        <v>14913</v>
      </c>
      <c r="E7" s="1">
        <v>1960</v>
      </c>
      <c r="F7" s="1" t="s">
        <v>287</v>
      </c>
      <c r="G7" s="1">
        <v>5</v>
      </c>
      <c r="H7" s="1">
        <v>22</v>
      </c>
      <c r="I7" s="1">
        <v>8</v>
      </c>
      <c r="J7" s="1">
        <v>8</v>
      </c>
      <c r="K7" s="1">
        <v>6</v>
      </c>
      <c r="L7" s="1" t="s">
        <v>2454</v>
      </c>
      <c r="M7" s="1" t="s">
        <v>2467</v>
      </c>
      <c r="N7" s="1" t="s">
        <v>2748</v>
      </c>
    </row>
    <row r="8" spans="1:14" ht="15" customHeight="1" x14ac:dyDescent="0.2">
      <c r="A8" s="1" t="s">
        <v>89</v>
      </c>
      <c r="B8" s="1" t="s">
        <v>90</v>
      </c>
      <c r="C8" s="1">
        <v>4887</v>
      </c>
      <c r="D8" s="1">
        <v>233</v>
      </c>
      <c r="E8" s="1">
        <v>1960</v>
      </c>
      <c r="F8" s="1" t="s">
        <v>302</v>
      </c>
      <c r="G8" s="1">
        <v>25</v>
      </c>
      <c r="H8" s="1">
        <v>5</v>
      </c>
      <c r="I8" s="1">
        <v>0</v>
      </c>
      <c r="J8" s="1">
        <v>2</v>
      </c>
      <c r="K8" s="1">
        <v>3</v>
      </c>
      <c r="L8" s="1" t="s">
        <v>2450</v>
      </c>
      <c r="M8" s="1" t="s">
        <v>2542</v>
      </c>
      <c r="N8" s="1" t="s">
        <v>2846</v>
      </c>
    </row>
    <row r="9" spans="1:14" ht="15" customHeight="1" x14ac:dyDescent="0.2">
      <c r="A9" s="1" t="s">
        <v>127</v>
      </c>
      <c r="B9" s="1" t="s">
        <v>128</v>
      </c>
      <c r="C9" s="1">
        <v>419</v>
      </c>
      <c r="D9" s="1">
        <v>1248</v>
      </c>
      <c r="E9" s="1">
        <v>1960</v>
      </c>
      <c r="F9" s="1" t="s">
        <v>310</v>
      </c>
      <c r="G9" s="1">
        <v>3</v>
      </c>
      <c r="H9" s="1">
        <v>38</v>
      </c>
      <c r="I9" s="1">
        <v>14</v>
      </c>
      <c r="J9" s="1">
        <v>11</v>
      </c>
      <c r="K9" s="1">
        <v>13</v>
      </c>
      <c r="L9" s="1" t="s">
        <v>2450</v>
      </c>
      <c r="M9" s="1" t="s">
        <v>2581</v>
      </c>
      <c r="N9" s="1" t="s">
        <v>2897</v>
      </c>
    </row>
    <row r="10" spans="1:14" ht="15" customHeight="1" x14ac:dyDescent="0.2">
      <c r="A10" s="1" t="s">
        <v>133</v>
      </c>
      <c r="B10" s="1" t="s">
        <v>134</v>
      </c>
      <c r="C10" s="1">
        <v>3568</v>
      </c>
      <c r="D10" s="1">
        <v>13975</v>
      </c>
      <c r="E10" s="1">
        <v>1960</v>
      </c>
      <c r="F10" s="1" t="s">
        <v>312</v>
      </c>
      <c r="G10" s="1">
        <v>8</v>
      </c>
      <c r="H10" s="1">
        <v>18</v>
      </c>
      <c r="I10" s="1">
        <v>4</v>
      </c>
      <c r="J10" s="1">
        <v>7</v>
      </c>
      <c r="K10" s="1">
        <v>7</v>
      </c>
      <c r="L10" s="1" t="s">
        <v>2447</v>
      </c>
      <c r="M10" s="1" t="s">
        <v>2583</v>
      </c>
      <c r="N10" s="1" t="s">
        <v>2905</v>
      </c>
    </row>
    <row r="11" spans="1:14" ht="15" customHeight="1" x14ac:dyDescent="0.2">
      <c r="A11" s="1" t="s">
        <v>111</v>
      </c>
      <c r="B11" s="1" t="s">
        <v>112</v>
      </c>
      <c r="C11" s="1">
        <v>475</v>
      </c>
      <c r="D11" s="1">
        <v>1908</v>
      </c>
      <c r="E11" s="1">
        <v>1960</v>
      </c>
      <c r="F11" s="1" t="s">
        <v>306</v>
      </c>
      <c r="G11" s="1">
        <v>7</v>
      </c>
      <c r="H11" s="1">
        <v>24</v>
      </c>
      <c r="I11" s="1">
        <v>6</v>
      </c>
      <c r="J11" s="1">
        <v>9</v>
      </c>
      <c r="K11" s="1">
        <v>9</v>
      </c>
      <c r="L11" s="1" t="s">
        <v>2450</v>
      </c>
      <c r="M11" s="1" t="s">
        <v>2571</v>
      </c>
      <c r="N11" s="1" t="s">
        <v>2741</v>
      </c>
    </row>
    <row r="12" spans="1:14" ht="15" customHeight="1" x14ac:dyDescent="0.2">
      <c r="A12" s="1" t="s">
        <v>203</v>
      </c>
      <c r="B12" s="1" t="s">
        <v>204</v>
      </c>
      <c r="C12" s="1">
        <v>4443</v>
      </c>
      <c r="D12" s="1">
        <v>261</v>
      </c>
      <c r="E12" s="1">
        <v>1960</v>
      </c>
      <c r="F12" s="1" t="s">
        <v>321</v>
      </c>
      <c r="G12" s="1">
        <v>11</v>
      </c>
      <c r="H12" s="1">
        <v>10</v>
      </c>
      <c r="I12" s="1">
        <v>3</v>
      </c>
      <c r="J12" s="1">
        <v>1</v>
      </c>
      <c r="K12" s="1">
        <v>6</v>
      </c>
      <c r="L12" s="1" t="s">
        <v>2450</v>
      </c>
      <c r="M12" s="1" t="s">
        <v>2667</v>
      </c>
      <c r="N12" s="1" t="s">
        <v>2741</v>
      </c>
    </row>
    <row r="13" spans="1:14" ht="15" customHeight="1" x14ac:dyDescent="0.2">
      <c r="A13" s="1" t="s">
        <v>141</v>
      </c>
      <c r="B13" s="1" t="s">
        <v>142</v>
      </c>
      <c r="C13" s="1">
        <v>3755</v>
      </c>
      <c r="D13" s="1">
        <v>12698</v>
      </c>
      <c r="E13" s="1">
        <v>1960</v>
      </c>
      <c r="F13" s="1" t="s">
        <v>371</v>
      </c>
      <c r="G13" s="1" t="s">
        <v>2591</v>
      </c>
      <c r="H13" s="1">
        <v>0</v>
      </c>
      <c r="I13" s="1">
        <v>0</v>
      </c>
      <c r="J13" s="1">
        <v>0</v>
      </c>
      <c r="K13" s="1">
        <v>0</v>
      </c>
      <c r="L13" s="1" t="s">
        <v>2447</v>
      </c>
      <c r="M13" s="1" t="s">
        <v>2590</v>
      </c>
      <c r="N13" s="1" t="s">
        <v>2915</v>
      </c>
    </row>
    <row r="14" spans="1:14" ht="15" customHeight="1" x14ac:dyDescent="0.2">
      <c r="A14" s="1" t="s">
        <v>191</v>
      </c>
      <c r="B14" s="1" t="s">
        <v>192</v>
      </c>
      <c r="C14" s="1">
        <v>5225</v>
      </c>
      <c r="D14" s="1">
        <v>210</v>
      </c>
      <c r="E14" s="1">
        <v>1960</v>
      </c>
      <c r="F14" s="1" t="s">
        <v>319</v>
      </c>
      <c r="G14" s="1">
        <v>9</v>
      </c>
      <c r="H14" s="1">
        <v>22</v>
      </c>
      <c r="I14" s="1">
        <v>4</v>
      </c>
      <c r="J14" s="1">
        <v>6</v>
      </c>
      <c r="K14" s="1">
        <v>12</v>
      </c>
      <c r="L14" s="1" t="s">
        <v>2450</v>
      </c>
      <c r="M14" s="1" t="s">
        <v>2663</v>
      </c>
      <c r="N14" s="1" t="s">
        <v>2741</v>
      </c>
    </row>
    <row r="15" spans="1:14" ht="15" customHeight="1" x14ac:dyDescent="0.2">
      <c r="A15" s="1" t="s">
        <v>41</v>
      </c>
      <c r="B15" s="1" t="s">
        <v>42</v>
      </c>
      <c r="C15" s="1">
        <v>4542</v>
      </c>
      <c r="D15" s="1">
        <v>-757</v>
      </c>
      <c r="E15" s="1">
        <v>1960</v>
      </c>
      <c r="F15" s="1" t="s">
        <v>292</v>
      </c>
      <c r="G15" s="1">
        <v>33</v>
      </c>
      <c r="H15" s="1">
        <v>1</v>
      </c>
      <c r="I15" s="1">
        <v>0</v>
      </c>
      <c r="J15" s="1">
        <v>1</v>
      </c>
      <c r="K15" s="1">
        <v>0</v>
      </c>
      <c r="L15" s="1" t="s">
        <v>2461</v>
      </c>
      <c r="M15" s="1" t="s">
        <v>2502</v>
      </c>
      <c r="N15" s="1" t="s">
        <v>2784</v>
      </c>
    </row>
    <row r="16" spans="1:14" ht="15" customHeight="1" x14ac:dyDescent="0.2">
      <c r="A16" s="1" t="s">
        <v>177</v>
      </c>
      <c r="B16" s="1" t="s">
        <v>178</v>
      </c>
      <c r="C16" s="1">
        <v>5235</v>
      </c>
      <c r="D16" s="1">
        <v>492</v>
      </c>
      <c r="E16" s="1">
        <v>1960</v>
      </c>
      <c r="F16" s="1" t="s">
        <v>315</v>
      </c>
      <c r="G16" s="1">
        <v>29</v>
      </c>
      <c r="H16" s="1">
        <v>3</v>
      </c>
      <c r="I16" s="1">
        <v>0</v>
      </c>
      <c r="J16" s="1">
        <v>1</v>
      </c>
      <c r="K16" s="1">
        <v>2</v>
      </c>
      <c r="L16" s="1" t="s">
        <v>2450</v>
      </c>
      <c r="M16" s="1" t="s">
        <v>2641</v>
      </c>
      <c r="N16" s="1" t="s">
        <v>2958</v>
      </c>
    </row>
    <row r="17" spans="1:14" ht="15" customHeight="1" x14ac:dyDescent="0.2">
      <c r="A17" s="1" t="s">
        <v>57</v>
      </c>
      <c r="B17" s="1" t="s">
        <v>58</v>
      </c>
      <c r="C17" s="1">
        <v>2312</v>
      </c>
      <c r="D17" s="1">
        <v>-8235</v>
      </c>
      <c r="E17" s="1">
        <v>1960</v>
      </c>
      <c r="F17" s="1" t="s">
        <v>347</v>
      </c>
      <c r="G17" s="1" t="s">
        <v>2591</v>
      </c>
      <c r="H17" s="1">
        <v>0</v>
      </c>
      <c r="I17" s="1">
        <v>0</v>
      </c>
      <c r="J17" s="1">
        <v>0</v>
      </c>
      <c r="K17" s="1">
        <v>0</v>
      </c>
      <c r="L17" s="1" t="s">
        <v>2461</v>
      </c>
      <c r="M17" s="1" t="s">
        <v>2519</v>
      </c>
      <c r="N17" s="1" t="s">
        <v>2741</v>
      </c>
    </row>
    <row r="18" spans="1:14" ht="15" customHeight="1" x14ac:dyDescent="0.2">
      <c r="A18" s="1" t="s">
        <v>25</v>
      </c>
      <c r="B18" s="1" t="s">
        <v>26</v>
      </c>
      <c r="C18" s="1">
        <v>4268</v>
      </c>
      <c r="D18" s="1">
        <v>2332</v>
      </c>
      <c r="E18" s="1">
        <v>1960</v>
      </c>
      <c r="F18" s="1" t="s">
        <v>290</v>
      </c>
      <c r="G18" s="1">
        <v>17</v>
      </c>
      <c r="H18" s="1">
        <v>7</v>
      </c>
      <c r="I18" s="1">
        <v>1</v>
      </c>
      <c r="J18" s="1">
        <v>3</v>
      </c>
      <c r="K18" s="1">
        <v>3</v>
      </c>
      <c r="L18" s="1" t="s">
        <v>2450</v>
      </c>
      <c r="M18" s="1" t="s">
        <v>2494</v>
      </c>
      <c r="N18" s="1" t="s">
        <v>2741</v>
      </c>
    </row>
    <row r="19" spans="1:14" ht="15" customHeight="1" x14ac:dyDescent="0.2">
      <c r="A19" s="1" t="s">
        <v>79</v>
      </c>
      <c r="B19" s="1" t="s">
        <v>80</v>
      </c>
      <c r="C19" s="1">
        <v>404</v>
      </c>
      <c r="D19" s="1">
        <v>-368</v>
      </c>
      <c r="E19" s="1">
        <v>1960</v>
      </c>
      <c r="F19" s="1" t="s">
        <v>299</v>
      </c>
      <c r="G19" s="1">
        <v>41</v>
      </c>
      <c r="H19" s="1">
        <v>1</v>
      </c>
      <c r="I19" s="1">
        <v>0</v>
      </c>
      <c r="J19" s="1">
        <v>0</v>
      </c>
      <c r="K19" s="1">
        <v>1</v>
      </c>
      <c r="L19" s="1" t="s">
        <v>2450</v>
      </c>
      <c r="M19" s="1" t="s">
        <v>2694</v>
      </c>
      <c r="N19" s="1" t="s">
        <v>2833</v>
      </c>
    </row>
    <row r="20" spans="1:14" ht="15" customHeight="1" x14ac:dyDescent="0.2">
      <c r="A20" s="1" t="s">
        <v>225</v>
      </c>
      <c r="B20" s="1" t="s">
        <v>226</v>
      </c>
      <c r="C20" s="1">
        <v>5933</v>
      </c>
      <c r="D20" s="1">
        <v>1805</v>
      </c>
      <c r="E20" s="1">
        <v>1960</v>
      </c>
      <c r="F20" s="1" t="s">
        <v>324</v>
      </c>
      <c r="G20" s="1">
        <v>14</v>
      </c>
      <c r="H20" s="1">
        <v>7</v>
      </c>
      <c r="I20" s="1">
        <v>2</v>
      </c>
      <c r="J20" s="1">
        <v>2</v>
      </c>
      <c r="K20" s="1">
        <v>3</v>
      </c>
      <c r="L20" s="1" t="s">
        <v>2450</v>
      </c>
      <c r="M20" s="1" t="s">
        <v>2698</v>
      </c>
      <c r="N20" s="1" t="s">
        <v>3016</v>
      </c>
    </row>
    <row r="21" spans="1:14" ht="15" customHeight="1" x14ac:dyDescent="0.2">
      <c r="A21" s="1" t="s">
        <v>35</v>
      </c>
      <c r="B21" s="1" t="s">
        <v>36</v>
      </c>
      <c r="C21" s="1">
        <v>-1578</v>
      </c>
      <c r="D21" s="1">
        <v>-4792</v>
      </c>
      <c r="E21" s="1">
        <v>1960</v>
      </c>
      <c r="F21" s="1" t="s">
        <v>291</v>
      </c>
      <c r="G21" s="1">
        <v>39</v>
      </c>
      <c r="H21" s="1">
        <v>2</v>
      </c>
      <c r="I21" s="1">
        <v>0</v>
      </c>
      <c r="J21" s="1">
        <v>0</v>
      </c>
      <c r="K21" s="1">
        <v>2</v>
      </c>
      <c r="L21" s="1" t="s">
        <v>2461</v>
      </c>
      <c r="M21" s="1" t="s">
        <v>2489</v>
      </c>
      <c r="N21" s="1" t="s">
        <v>2741</v>
      </c>
    </row>
    <row r="22" spans="1:14" ht="15" customHeight="1" x14ac:dyDescent="0.2">
      <c r="A22" s="1" t="s">
        <v>61</v>
      </c>
      <c r="B22" s="1" t="s">
        <v>62</v>
      </c>
      <c r="C22" s="1">
        <v>4981</v>
      </c>
      <c r="D22" s="1">
        <v>1547</v>
      </c>
      <c r="E22" s="1">
        <v>1960</v>
      </c>
      <c r="F22" s="1" t="s">
        <v>295</v>
      </c>
      <c r="G22" s="1">
        <v>10</v>
      </c>
      <c r="H22" s="1">
        <v>9</v>
      </c>
      <c r="I22" s="1">
        <v>4</v>
      </c>
      <c r="J22" s="1">
        <v>2</v>
      </c>
      <c r="K22" s="1">
        <v>3</v>
      </c>
      <c r="L22" s="1" t="s">
        <v>2450</v>
      </c>
      <c r="M22" s="1" t="s">
        <v>2523</v>
      </c>
      <c r="N22" s="1" t="s">
        <v>2741</v>
      </c>
    </row>
    <row r="23" spans="1:14" ht="15" customHeight="1" x14ac:dyDescent="0.2">
      <c r="A23" s="1" t="s">
        <v>181</v>
      </c>
      <c r="B23" s="1" t="s">
        <v>182</v>
      </c>
      <c r="C23" s="1">
        <v>-413</v>
      </c>
      <c r="D23" s="1">
        <v>17478</v>
      </c>
      <c r="E23" s="1">
        <v>1960</v>
      </c>
      <c r="F23" s="1" t="s">
        <v>317</v>
      </c>
      <c r="G23" s="1">
        <v>15</v>
      </c>
      <c r="H23" s="1">
        <v>3</v>
      </c>
      <c r="I23" s="1">
        <v>2</v>
      </c>
      <c r="J23" s="1">
        <v>0</v>
      </c>
      <c r="K23" s="1">
        <v>1</v>
      </c>
      <c r="L23" s="1" t="s">
        <v>2454</v>
      </c>
      <c r="M23" s="1" t="s">
        <v>2644</v>
      </c>
      <c r="N23" s="1" t="s">
        <v>2964</v>
      </c>
    </row>
    <row r="24" spans="1:14" ht="15" customHeight="1" x14ac:dyDescent="0.2">
      <c r="A24" s="1" t="s">
        <v>249</v>
      </c>
      <c r="B24" s="1" t="s">
        <v>250</v>
      </c>
      <c r="C24" s="1">
        <v>5043</v>
      </c>
      <c r="D24" s="1">
        <v>3052</v>
      </c>
      <c r="E24" s="1">
        <v>1960</v>
      </c>
      <c r="F24" s="1" t="s">
        <v>412</v>
      </c>
      <c r="G24" s="1" t="s">
        <v>2591</v>
      </c>
      <c r="H24" s="1">
        <v>0</v>
      </c>
      <c r="I24" s="1">
        <v>0</v>
      </c>
      <c r="J24" s="1">
        <v>0</v>
      </c>
      <c r="K24" s="1">
        <v>0</v>
      </c>
      <c r="L24" s="1" t="s">
        <v>2450</v>
      </c>
      <c r="M24" s="1" t="s">
        <v>2717</v>
      </c>
      <c r="N24" s="1" t="s">
        <v>2741</v>
      </c>
    </row>
    <row r="25" spans="1:14" ht="15" customHeight="1" x14ac:dyDescent="0.2">
      <c r="A25" s="1" t="s">
        <v>67</v>
      </c>
      <c r="B25" s="1" t="s">
        <v>68</v>
      </c>
      <c r="C25" s="1">
        <v>5567</v>
      </c>
      <c r="D25" s="1">
        <v>1258</v>
      </c>
      <c r="E25" s="1">
        <v>1960</v>
      </c>
      <c r="F25" s="1" t="s">
        <v>297</v>
      </c>
      <c r="G25" s="1">
        <v>13</v>
      </c>
      <c r="H25" s="1">
        <v>7</v>
      </c>
      <c r="I25" s="1">
        <v>2</v>
      </c>
      <c r="J25" s="1">
        <v>4</v>
      </c>
      <c r="K25" s="1">
        <v>1</v>
      </c>
      <c r="L25" s="1" t="s">
        <v>2450</v>
      </c>
      <c r="M25" s="1" t="s">
        <v>2524</v>
      </c>
      <c r="N25" s="1" t="s">
        <v>2741</v>
      </c>
    </row>
    <row r="26" spans="1:14" ht="15" customHeight="1" x14ac:dyDescent="0.2">
      <c r="A26" s="1" t="s">
        <v>137</v>
      </c>
      <c r="B26" s="1" t="s">
        <v>138</v>
      </c>
      <c r="C26" s="1">
        <v>-128</v>
      </c>
      <c r="D26" s="1">
        <v>3682</v>
      </c>
      <c r="E26" s="1">
        <v>1960</v>
      </c>
      <c r="F26" s="1" t="s">
        <v>369</v>
      </c>
      <c r="G26" s="1" t="s">
        <v>2591</v>
      </c>
      <c r="H26" s="1">
        <v>0</v>
      </c>
      <c r="I26" s="1">
        <v>0</v>
      </c>
      <c r="J26" s="1">
        <v>0</v>
      </c>
      <c r="K26" s="1">
        <v>0</v>
      </c>
      <c r="L26" s="1" t="s">
        <v>2452</v>
      </c>
      <c r="M26" s="1" t="s">
        <v>2586</v>
      </c>
      <c r="N26" s="1" t="s">
        <v>2910</v>
      </c>
    </row>
    <row r="27" spans="1:14" ht="15" customHeight="1" x14ac:dyDescent="0.2">
      <c r="A27" s="1" t="s">
        <v>43</v>
      </c>
      <c r="B27" s="1" t="s">
        <v>44</v>
      </c>
      <c r="C27" s="1">
        <v>4692</v>
      </c>
      <c r="D27" s="1">
        <v>747</v>
      </c>
      <c r="E27" s="1">
        <v>1960</v>
      </c>
      <c r="F27" s="1" t="s">
        <v>293</v>
      </c>
      <c r="G27" s="1">
        <v>24</v>
      </c>
      <c r="H27" s="1">
        <v>7</v>
      </c>
      <c r="I27" s="1">
        <v>0</v>
      </c>
      <c r="J27" s="1">
        <v>3</v>
      </c>
      <c r="K27" s="1">
        <v>4</v>
      </c>
      <c r="L27" s="1" t="s">
        <v>2450</v>
      </c>
      <c r="M27" s="1" t="s">
        <v>2699</v>
      </c>
      <c r="N27" s="1" t="s">
        <v>2787</v>
      </c>
    </row>
    <row r="28" spans="1:14" ht="15" customHeight="1" x14ac:dyDescent="0.2">
      <c r="A28" s="1" t="s">
        <v>31</v>
      </c>
      <c r="B28" s="1" t="s">
        <v>32</v>
      </c>
      <c r="C28" s="1">
        <v>539</v>
      </c>
      <c r="D28" s="1">
        <v>2757</v>
      </c>
      <c r="E28" s="1">
        <v>1960</v>
      </c>
      <c r="F28" s="1" t="s">
        <v>338</v>
      </c>
      <c r="G28" s="1" t="s">
        <v>2591</v>
      </c>
      <c r="H28" s="1">
        <v>0</v>
      </c>
      <c r="I28" s="1">
        <v>0</v>
      </c>
      <c r="J28" s="1">
        <v>0</v>
      </c>
      <c r="K28" s="1">
        <v>0</v>
      </c>
      <c r="L28" s="1" t="s">
        <v>2450</v>
      </c>
      <c r="M28" s="1" t="s">
        <v>2475</v>
      </c>
      <c r="N28" s="1" t="s">
        <v>2741</v>
      </c>
    </row>
    <row r="29" spans="1:14" ht="15" customHeight="1" x14ac:dyDescent="0.2">
      <c r="A29" s="1" t="s">
        <v>179</v>
      </c>
      <c r="B29" s="1" t="s">
        <v>180</v>
      </c>
      <c r="C29" s="1">
        <v>5992</v>
      </c>
      <c r="D29" s="1">
        <v>1075</v>
      </c>
      <c r="E29" s="1">
        <v>1960</v>
      </c>
      <c r="F29" s="1" t="s">
        <v>316</v>
      </c>
      <c r="G29" s="1">
        <v>16</v>
      </c>
      <c r="H29" s="1">
        <v>2</v>
      </c>
      <c r="I29" s="1">
        <v>2</v>
      </c>
      <c r="J29" s="1">
        <v>0</v>
      </c>
      <c r="K29" s="1">
        <v>0</v>
      </c>
      <c r="L29" s="1" t="s">
        <v>2450</v>
      </c>
      <c r="M29" s="1" t="s">
        <v>2651</v>
      </c>
      <c r="N29" s="1" t="s">
        <v>2961</v>
      </c>
    </row>
    <row r="30" spans="1:14" ht="15" customHeight="1" x14ac:dyDescent="0.2">
      <c r="A30" s="1" t="s">
        <v>85</v>
      </c>
      <c r="B30" s="1" t="s">
        <v>86</v>
      </c>
      <c r="C30" s="1">
        <v>6017</v>
      </c>
      <c r="D30" s="1">
        <v>2493</v>
      </c>
      <c r="E30" s="1">
        <v>1960</v>
      </c>
      <c r="F30" s="1" t="s">
        <v>301</v>
      </c>
      <c r="G30" s="1">
        <v>19</v>
      </c>
      <c r="H30" s="1">
        <v>6</v>
      </c>
      <c r="I30" s="1">
        <v>1</v>
      </c>
      <c r="J30" s="1">
        <v>1</v>
      </c>
      <c r="K30" s="1">
        <v>4</v>
      </c>
      <c r="L30" s="1" t="s">
        <v>2450</v>
      </c>
      <c r="M30" s="1" t="s">
        <v>2541</v>
      </c>
      <c r="N30" s="1" t="s">
        <v>2840</v>
      </c>
    </row>
    <row r="31" spans="1:14" ht="15" customHeight="1" x14ac:dyDescent="0.2">
      <c r="A31" s="1" t="s">
        <v>129</v>
      </c>
      <c r="B31" s="1" t="s">
        <v>130</v>
      </c>
      <c r="C31" s="1">
        <v>180</v>
      </c>
      <c r="D31" s="1">
        <v>-768</v>
      </c>
      <c r="E31" s="1">
        <v>1960</v>
      </c>
      <c r="F31" s="1" t="s">
        <v>311</v>
      </c>
      <c r="G31" s="1">
        <v>40</v>
      </c>
      <c r="H31" s="1">
        <v>2</v>
      </c>
      <c r="I31" s="1">
        <v>0</v>
      </c>
      <c r="J31" s="1">
        <v>0</v>
      </c>
      <c r="K31" s="1">
        <v>2</v>
      </c>
      <c r="L31" s="1" t="s">
        <v>2461</v>
      </c>
      <c r="M31" s="1" t="s">
        <v>2582</v>
      </c>
      <c r="N31" s="1" t="s">
        <v>2900</v>
      </c>
    </row>
    <row r="32" spans="1:14" ht="15" customHeight="1" x14ac:dyDescent="0.2">
      <c r="A32" s="1" t="s">
        <v>243</v>
      </c>
      <c r="B32" s="1" t="s">
        <v>244</v>
      </c>
      <c r="C32" s="1">
        <v>3993</v>
      </c>
      <c r="D32" s="1">
        <v>3287</v>
      </c>
      <c r="E32" s="1">
        <v>1960</v>
      </c>
      <c r="F32" s="1" t="s">
        <v>325</v>
      </c>
      <c r="G32" s="1">
        <v>6</v>
      </c>
      <c r="H32" s="1">
        <v>9</v>
      </c>
      <c r="I32" s="1">
        <v>7</v>
      </c>
      <c r="J32" s="1">
        <v>2</v>
      </c>
      <c r="K32" s="1">
        <v>0</v>
      </c>
      <c r="L32" s="1" t="s">
        <v>2447</v>
      </c>
      <c r="M32" s="1" t="s">
        <v>2710</v>
      </c>
      <c r="N32" s="1" t="s">
        <v>3039</v>
      </c>
    </row>
    <row r="33" spans="1:14" ht="15" customHeight="1" x14ac:dyDescent="0.2">
      <c r="A33" s="1" t="s">
        <v>267</v>
      </c>
      <c r="B33" s="1" t="s">
        <v>268</v>
      </c>
      <c r="C33" s="1">
        <v>4483</v>
      </c>
      <c r="D33" s="1">
        <v>205</v>
      </c>
      <c r="E33" s="1">
        <v>1960</v>
      </c>
      <c r="F33" s="1" t="s">
        <v>328</v>
      </c>
      <c r="G33" s="1">
        <v>20</v>
      </c>
      <c r="H33" s="1">
        <v>2</v>
      </c>
      <c r="I33" s="1">
        <v>1</v>
      </c>
      <c r="J33" s="1">
        <v>1</v>
      </c>
      <c r="K33" s="1">
        <v>0</v>
      </c>
      <c r="L33" s="1" t="s">
        <v>2450</v>
      </c>
      <c r="M33" s="1" t="s">
        <v>2591</v>
      </c>
      <c r="N33" s="1">
        <v>0</v>
      </c>
    </row>
    <row r="34" spans="1:14" ht="15" customHeight="1" x14ac:dyDescent="0.2">
      <c r="A34" s="1" t="s">
        <v>135</v>
      </c>
      <c r="B34" s="1" t="s">
        <v>136</v>
      </c>
      <c r="C34" s="1">
        <v>5117</v>
      </c>
      <c r="D34" s="1">
        <v>7142</v>
      </c>
      <c r="E34" s="1">
        <v>1960</v>
      </c>
      <c r="F34" s="1" t="s">
        <v>368</v>
      </c>
      <c r="G34" s="1" t="s">
        <v>2591</v>
      </c>
      <c r="H34" s="1">
        <v>0</v>
      </c>
      <c r="I34" s="1">
        <v>0</v>
      </c>
      <c r="J34" s="1">
        <v>0</v>
      </c>
      <c r="K34" s="1">
        <v>0</v>
      </c>
      <c r="L34" s="1" t="s">
        <v>2447</v>
      </c>
      <c r="M34" s="1" t="s">
        <v>2585</v>
      </c>
      <c r="N34" s="1" t="s">
        <v>2741</v>
      </c>
    </row>
    <row r="35" spans="1:14" ht="15" customHeight="1" x14ac:dyDescent="0.2">
      <c r="A35" s="1" t="s">
        <v>99</v>
      </c>
      <c r="B35" s="1" t="s">
        <v>100</v>
      </c>
      <c r="C35" s="1">
        <v>3798</v>
      </c>
      <c r="D35" s="1">
        <v>2373</v>
      </c>
      <c r="E35" s="1">
        <v>1960</v>
      </c>
      <c r="F35" s="1" t="s">
        <v>305</v>
      </c>
      <c r="G35" s="1">
        <v>23</v>
      </c>
      <c r="H35" s="1">
        <v>1</v>
      </c>
      <c r="I35" s="1">
        <v>1</v>
      </c>
      <c r="J35" s="1">
        <v>0</v>
      </c>
      <c r="K35" s="1">
        <v>0</v>
      </c>
      <c r="L35" s="1" t="s">
        <v>2450</v>
      </c>
      <c r="M35" s="1" t="s">
        <v>2554</v>
      </c>
      <c r="N35" s="1" t="s">
        <v>2859</v>
      </c>
    </row>
    <row r="36" spans="1:14" ht="15" customHeight="1" x14ac:dyDescent="0.2">
      <c r="A36" s="1" t="s">
        <v>157</v>
      </c>
      <c r="B36" s="1" t="s">
        <v>158</v>
      </c>
      <c r="C36" s="1">
        <v>1943</v>
      </c>
      <c r="D36" s="1">
        <v>-9913</v>
      </c>
      <c r="E36" s="1">
        <v>1960</v>
      </c>
      <c r="F36" s="1" t="s">
        <v>314</v>
      </c>
      <c r="G36" s="1">
        <v>43</v>
      </c>
      <c r="H36" s="1">
        <v>1</v>
      </c>
      <c r="I36" s="1">
        <v>0</v>
      </c>
      <c r="J36" s="1">
        <v>0</v>
      </c>
      <c r="K36" s="1">
        <v>1</v>
      </c>
      <c r="L36" s="1" t="s">
        <v>2461</v>
      </c>
      <c r="M36" s="1" t="s">
        <v>2626</v>
      </c>
      <c r="N36" s="1" t="s">
        <v>2934</v>
      </c>
    </row>
    <row r="37" spans="1:14" ht="15" customHeight="1" x14ac:dyDescent="0.2">
      <c r="A37" s="1" t="s">
        <v>21</v>
      </c>
      <c r="B37" s="1" t="s">
        <v>22</v>
      </c>
      <c r="C37" s="1">
        <v>5083</v>
      </c>
      <c r="D37" s="1">
        <v>433</v>
      </c>
      <c r="E37" s="1">
        <v>1960</v>
      </c>
      <c r="F37" s="1" t="s">
        <v>289</v>
      </c>
      <c r="G37" s="1">
        <v>26</v>
      </c>
      <c r="H37" s="1">
        <v>4</v>
      </c>
      <c r="I37" s="1">
        <v>0</v>
      </c>
      <c r="J37" s="1">
        <v>2</v>
      </c>
      <c r="K37" s="1">
        <v>2</v>
      </c>
      <c r="L37" s="1" t="s">
        <v>2450</v>
      </c>
      <c r="M37" s="1" t="s">
        <v>2476</v>
      </c>
      <c r="N37" s="1" t="s">
        <v>2759</v>
      </c>
    </row>
    <row r="38" spans="1:14" ht="15" customHeight="1" x14ac:dyDescent="0.2">
      <c r="A38" s="1" t="s">
        <v>119</v>
      </c>
      <c r="B38" s="1" t="s">
        <v>120</v>
      </c>
      <c r="C38" s="1">
        <v>357</v>
      </c>
      <c r="D38" s="1">
        <v>5142</v>
      </c>
      <c r="E38" s="1">
        <v>1960</v>
      </c>
      <c r="F38" s="1" t="s">
        <v>308</v>
      </c>
      <c r="G38" s="1">
        <v>28</v>
      </c>
      <c r="H38" s="1">
        <v>4</v>
      </c>
      <c r="I38" s="1">
        <v>0</v>
      </c>
      <c r="J38" s="1">
        <v>1</v>
      </c>
      <c r="K38" s="1">
        <v>3</v>
      </c>
      <c r="L38" s="1" t="s">
        <v>2447</v>
      </c>
      <c r="M38" s="1" t="s">
        <v>2575</v>
      </c>
      <c r="N38" s="1" t="s">
        <v>2885</v>
      </c>
    </row>
    <row r="39" spans="1:14" ht="15" customHeight="1" x14ac:dyDescent="0.2">
      <c r="A39" s="1" t="s">
        <v>83</v>
      </c>
      <c r="B39" s="1" t="s">
        <v>84</v>
      </c>
      <c r="C39" s="1">
        <v>903</v>
      </c>
      <c r="D39" s="1">
        <v>387</v>
      </c>
      <c r="E39" s="1">
        <v>1960</v>
      </c>
      <c r="F39" s="1" t="s">
        <v>300</v>
      </c>
      <c r="G39" s="1">
        <v>22</v>
      </c>
      <c r="H39" s="1">
        <v>1</v>
      </c>
      <c r="I39" s="1">
        <v>1</v>
      </c>
      <c r="J39" s="1">
        <v>0</v>
      </c>
      <c r="K39" s="1">
        <v>0</v>
      </c>
      <c r="L39" s="1" t="s">
        <v>2452</v>
      </c>
      <c r="M39" s="1" t="s">
        <v>2537</v>
      </c>
      <c r="N39" s="1" t="s">
        <v>2741</v>
      </c>
    </row>
    <row r="40" spans="1:14" ht="15" customHeight="1" x14ac:dyDescent="0.2">
      <c r="A40" s="1" t="s">
        <v>195</v>
      </c>
      <c r="B40" s="1" t="s">
        <v>196</v>
      </c>
      <c r="C40" s="1">
        <v>3902</v>
      </c>
      <c r="D40" s="1">
        <v>12575</v>
      </c>
      <c r="E40" s="1">
        <v>1960</v>
      </c>
      <c r="F40" s="1" t="s">
        <v>391</v>
      </c>
      <c r="G40" s="1" t="s">
        <v>2591</v>
      </c>
      <c r="H40" s="1">
        <v>0</v>
      </c>
      <c r="I40" s="1">
        <v>0</v>
      </c>
      <c r="J40" s="1">
        <v>0</v>
      </c>
      <c r="K40" s="1">
        <v>0</v>
      </c>
      <c r="L40" s="1" t="s">
        <v>2447</v>
      </c>
      <c r="M40" s="1" t="s">
        <v>2589</v>
      </c>
      <c r="N40" s="1" t="s">
        <v>2741</v>
      </c>
    </row>
    <row r="41" spans="1:14" ht="15" customHeight="1" x14ac:dyDescent="0.2">
      <c r="A41" s="1" t="s">
        <v>15</v>
      </c>
      <c r="B41" s="1" t="s">
        <v>16</v>
      </c>
      <c r="C41" s="1">
        <v>482</v>
      </c>
      <c r="D41" s="1">
        <v>1637</v>
      </c>
      <c r="E41" s="1">
        <v>1960</v>
      </c>
      <c r="F41" s="1" t="s">
        <v>288</v>
      </c>
      <c r="G41" s="1">
        <v>18</v>
      </c>
      <c r="H41" s="1">
        <v>3</v>
      </c>
      <c r="I41" s="1">
        <v>1</v>
      </c>
      <c r="J41" s="1">
        <v>2</v>
      </c>
      <c r="K41" s="1">
        <v>0</v>
      </c>
      <c r="L41" s="1" t="s">
        <v>2450</v>
      </c>
      <c r="M41" s="1" t="s">
        <v>2468</v>
      </c>
      <c r="N41" s="1" t="s">
        <v>2751</v>
      </c>
    </row>
    <row r="42" spans="1:14" ht="15" customHeight="1" x14ac:dyDescent="0.2">
      <c r="A42" s="1" t="s">
        <v>17</v>
      </c>
      <c r="B42" s="1" t="s">
        <v>18</v>
      </c>
      <c r="C42" s="1">
        <v>4038</v>
      </c>
      <c r="D42" s="1">
        <v>4987</v>
      </c>
      <c r="E42" s="1">
        <v>1960</v>
      </c>
      <c r="F42" s="1" t="s">
        <v>333</v>
      </c>
      <c r="G42" s="1" t="s">
        <v>2591</v>
      </c>
      <c r="H42" s="1">
        <v>0</v>
      </c>
      <c r="I42" s="1">
        <v>0</v>
      </c>
      <c r="J42" s="1">
        <v>0</v>
      </c>
      <c r="K42" s="1">
        <v>0</v>
      </c>
      <c r="L42" s="1" t="s">
        <v>2447</v>
      </c>
      <c r="M42" s="1" t="s">
        <v>2469</v>
      </c>
      <c r="N42" s="1" t="s">
        <v>2741</v>
      </c>
    </row>
    <row r="43" spans="1:14" ht="15" customHeight="1" x14ac:dyDescent="0.2">
      <c r="A43" s="1" t="s">
        <v>109</v>
      </c>
      <c r="B43" s="1" t="s">
        <v>110</v>
      </c>
      <c r="C43" s="1">
        <v>458</v>
      </c>
      <c r="D43" s="1">
        <v>160</v>
      </c>
      <c r="E43" s="1">
        <v>1960</v>
      </c>
      <c r="F43" s="1" t="s">
        <v>362</v>
      </c>
      <c r="G43" s="1" t="s">
        <v>2591</v>
      </c>
      <c r="H43" s="1">
        <v>0</v>
      </c>
      <c r="I43" s="1">
        <v>0</v>
      </c>
      <c r="J43" s="1">
        <v>0</v>
      </c>
      <c r="K43" s="1">
        <v>0</v>
      </c>
      <c r="L43" s="1" t="s">
        <v>2450</v>
      </c>
      <c r="M43" s="1" t="s">
        <v>2518</v>
      </c>
      <c r="N43" s="1" t="s">
        <v>2741</v>
      </c>
    </row>
    <row r="44" spans="1:14" ht="15" customHeight="1" x14ac:dyDescent="0.2">
      <c r="A44" s="1" t="s">
        <v>9</v>
      </c>
      <c r="B44" s="1" t="s">
        <v>10</v>
      </c>
      <c r="C44" s="1">
        <v>-3458</v>
      </c>
      <c r="D44" s="1">
        <v>-5867</v>
      </c>
      <c r="E44" s="1">
        <v>1960</v>
      </c>
      <c r="F44" s="1" t="s">
        <v>286</v>
      </c>
      <c r="G44" s="1">
        <v>31</v>
      </c>
      <c r="H44" s="1">
        <v>2</v>
      </c>
      <c r="I44" s="1">
        <v>0</v>
      </c>
      <c r="J44" s="1">
        <v>1</v>
      </c>
      <c r="K44" s="1">
        <v>1</v>
      </c>
      <c r="L44" s="1" t="s">
        <v>2461</v>
      </c>
      <c r="M44" s="1" t="s">
        <v>2463</v>
      </c>
      <c r="N44" s="1" t="s">
        <v>2741</v>
      </c>
    </row>
    <row r="45" spans="1:14" ht="15" customHeight="1" x14ac:dyDescent="0.2">
      <c r="A45" s="1" t="s">
        <v>113</v>
      </c>
      <c r="B45" s="1" t="s">
        <v>114</v>
      </c>
      <c r="C45" s="1">
        <v>-617</v>
      </c>
      <c r="D45" s="1">
        <v>10682</v>
      </c>
      <c r="E45" s="1">
        <v>1960</v>
      </c>
      <c r="F45" s="1" t="s">
        <v>363</v>
      </c>
      <c r="G45" s="1" t="s">
        <v>2591</v>
      </c>
      <c r="H45" s="1">
        <v>0</v>
      </c>
      <c r="I45" s="1">
        <v>0</v>
      </c>
      <c r="J45" s="1">
        <v>0</v>
      </c>
      <c r="K45" s="1">
        <v>0</v>
      </c>
      <c r="L45" s="1" t="s">
        <v>2447</v>
      </c>
      <c r="M45" s="1" t="s">
        <v>2574</v>
      </c>
      <c r="N45" s="1" t="s">
        <v>2741</v>
      </c>
    </row>
    <row r="46" spans="1:14" ht="15" customHeight="1" x14ac:dyDescent="0.2">
      <c r="A46" s="1" t="s">
        <v>269</v>
      </c>
      <c r="B46" s="1" t="s">
        <v>270</v>
      </c>
      <c r="C46" s="1">
        <v>-257</v>
      </c>
      <c r="D46" s="1">
        <v>2822</v>
      </c>
      <c r="E46" s="1">
        <v>1960</v>
      </c>
      <c r="F46" s="1" t="s">
        <v>329</v>
      </c>
      <c r="G46" s="1">
        <v>30</v>
      </c>
      <c r="H46" s="1">
        <v>3</v>
      </c>
      <c r="I46" s="1">
        <v>0</v>
      </c>
      <c r="J46" s="1">
        <v>1</v>
      </c>
      <c r="K46" s="1">
        <v>2</v>
      </c>
      <c r="L46" s="1" t="s">
        <v>2452</v>
      </c>
      <c r="M46" s="1" t="s">
        <v>2691</v>
      </c>
      <c r="N46" s="1" t="s">
        <v>3068</v>
      </c>
    </row>
    <row r="47" spans="1:14" ht="15" customHeight="1" x14ac:dyDescent="0.2">
      <c r="A47" s="1" t="s">
        <v>95</v>
      </c>
      <c r="B47" s="1" t="s">
        <v>96</v>
      </c>
      <c r="C47" s="1">
        <v>4168</v>
      </c>
      <c r="D47" s="1">
        <v>4483</v>
      </c>
      <c r="E47" s="1">
        <v>1960</v>
      </c>
      <c r="F47" s="1" t="s">
        <v>357</v>
      </c>
      <c r="G47" s="1" t="s">
        <v>2591</v>
      </c>
      <c r="H47" s="1">
        <v>0</v>
      </c>
      <c r="I47" s="1">
        <v>0</v>
      </c>
      <c r="J47" s="1">
        <v>0</v>
      </c>
      <c r="K47" s="1">
        <v>0</v>
      </c>
      <c r="L47" s="1" t="s">
        <v>2447</v>
      </c>
      <c r="M47" s="1" t="s">
        <v>2548</v>
      </c>
      <c r="N47" s="1" t="s">
        <v>2741</v>
      </c>
    </row>
    <row r="48" spans="1:14" ht="15" customHeight="1" x14ac:dyDescent="0.2">
      <c r="A48" s="1" t="s">
        <v>221</v>
      </c>
      <c r="B48" s="1" t="s">
        <v>222</v>
      </c>
      <c r="C48" s="1">
        <v>4815</v>
      </c>
      <c r="D48" s="1">
        <v>1712</v>
      </c>
      <c r="E48" s="1">
        <v>1960</v>
      </c>
      <c r="F48" s="1" t="s">
        <v>400</v>
      </c>
      <c r="G48" s="1" t="s">
        <v>2591</v>
      </c>
      <c r="H48" s="1">
        <v>0</v>
      </c>
      <c r="I48" s="1">
        <v>0</v>
      </c>
      <c r="J48" s="1">
        <v>0</v>
      </c>
      <c r="K48" s="1">
        <v>0</v>
      </c>
      <c r="L48" s="1" t="s">
        <v>2450</v>
      </c>
      <c r="M48" s="1" t="s">
        <v>2685</v>
      </c>
      <c r="N48" s="1" t="s">
        <v>2741</v>
      </c>
    </row>
    <row r="49" spans="1:14" ht="15" customHeight="1" x14ac:dyDescent="0.2">
      <c r="A49" s="1" t="s">
        <v>231</v>
      </c>
      <c r="B49" s="1" t="s">
        <v>232</v>
      </c>
      <c r="C49" s="1">
        <v>1375</v>
      </c>
      <c r="D49" s="1">
        <v>10052</v>
      </c>
      <c r="E49" s="1">
        <v>1960</v>
      </c>
      <c r="F49" s="1" t="s">
        <v>404</v>
      </c>
      <c r="G49" s="1" t="s">
        <v>2591</v>
      </c>
      <c r="H49" s="1">
        <v>0</v>
      </c>
      <c r="I49" s="1">
        <v>0</v>
      </c>
      <c r="J49" s="1">
        <v>0</v>
      </c>
      <c r="K49" s="1">
        <v>0</v>
      </c>
      <c r="L49" s="1" t="s">
        <v>2447</v>
      </c>
      <c r="M49" s="1" t="s">
        <v>2703</v>
      </c>
      <c r="N49" s="1" t="s">
        <v>3025</v>
      </c>
    </row>
    <row r="50" spans="1:14" ht="15" customHeight="1" x14ac:dyDescent="0.2">
      <c r="A50" s="1" t="s">
        <v>255</v>
      </c>
      <c r="B50" s="1" t="s">
        <v>256</v>
      </c>
      <c r="C50" s="1">
        <v>4132</v>
      </c>
      <c r="D50" s="1">
        <v>6925</v>
      </c>
      <c r="E50" s="1">
        <v>1960</v>
      </c>
      <c r="F50" s="1" t="s">
        <v>414</v>
      </c>
      <c r="G50" s="1" t="s">
        <v>2591</v>
      </c>
      <c r="H50" s="1">
        <v>0</v>
      </c>
      <c r="I50" s="1">
        <v>0</v>
      </c>
      <c r="J50" s="1">
        <v>0</v>
      </c>
      <c r="K50" s="1">
        <v>0</v>
      </c>
      <c r="L50" s="1" t="s">
        <v>2447</v>
      </c>
      <c r="M50" s="1" t="s">
        <v>2721</v>
      </c>
      <c r="N50" s="1" t="s">
        <v>2741</v>
      </c>
    </row>
    <row r="51" spans="1:14" ht="15" customHeight="1" x14ac:dyDescent="0.2">
      <c r="A51" s="1" t="s">
        <v>53</v>
      </c>
      <c r="B51" s="1" t="s">
        <v>54</v>
      </c>
      <c r="C51" s="1">
        <v>46</v>
      </c>
      <c r="D51" s="1">
        <v>-7408</v>
      </c>
      <c r="E51" s="1">
        <v>1960</v>
      </c>
      <c r="F51" s="1" t="s">
        <v>345</v>
      </c>
      <c r="G51" s="1" t="s">
        <v>2591</v>
      </c>
      <c r="H51" s="1">
        <v>0</v>
      </c>
      <c r="I51" s="1">
        <v>0</v>
      </c>
      <c r="J51" s="1">
        <v>0</v>
      </c>
      <c r="K51" s="1">
        <v>0</v>
      </c>
      <c r="L51" s="1" t="s">
        <v>2461</v>
      </c>
      <c r="M51" s="1" t="s">
        <v>2511</v>
      </c>
      <c r="N51" s="1" t="s">
        <v>2802</v>
      </c>
    </row>
    <row r="52" spans="1:14" ht="15" customHeight="1" x14ac:dyDescent="0.2">
      <c r="A52" s="1" t="s">
        <v>217</v>
      </c>
      <c r="B52" s="1" t="s">
        <v>218</v>
      </c>
      <c r="C52" s="1">
        <v>4483</v>
      </c>
      <c r="D52" s="1">
        <v>205</v>
      </c>
      <c r="E52" s="1">
        <v>1960</v>
      </c>
      <c r="F52" s="1" t="s">
        <v>398</v>
      </c>
      <c r="G52" s="1" t="s">
        <v>2591</v>
      </c>
      <c r="H52" s="1">
        <v>0</v>
      </c>
      <c r="I52" s="1">
        <v>0</v>
      </c>
      <c r="J52" s="1">
        <v>0</v>
      </c>
      <c r="K52" s="1">
        <v>0</v>
      </c>
      <c r="L52" s="1" t="s">
        <v>2450</v>
      </c>
      <c r="M52" s="1" t="s">
        <v>2677</v>
      </c>
      <c r="N52" s="1" t="s">
        <v>2741</v>
      </c>
    </row>
    <row r="53" spans="1:14" ht="15" customHeight="1" x14ac:dyDescent="0.2">
      <c r="A53" s="1" t="s">
        <v>223</v>
      </c>
      <c r="B53" s="1" t="s">
        <v>224</v>
      </c>
      <c r="C53" s="1">
        <v>4605</v>
      </c>
      <c r="D53" s="1">
        <v>1452</v>
      </c>
      <c r="E53" s="1">
        <v>1960</v>
      </c>
      <c r="F53" s="1" t="s">
        <v>401</v>
      </c>
      <c r="G53" s="1" t="s">
        <v>2591</v>
      </c>
      <c r="H53" s="1">
        <v>0</v>
      </c>
      <c r="I53" s="1">
        <v>0</v>
      </c>
      <c r="J53" s="1">
        <v>0</v>
      </c>
      <c r="K53" s="1">
        <v>0</v>
      </c>
      <c r="L53" s="1" t="s">
        <v>2450</v>
      </c>
      <c r="M53" s="1" t="s">
        <v>2686</v>
      </c>
      <c r="N53" s="1" t="s">
        <v>2741</v>
      </c>
    </row>
    <row r="54" spans="1:14" ht="15" customHeight="1" x14ac:dyDescent="0.2">
      <c r="A54" s="1" t="s">
        <v>149</v>
      </c>
      <c r="B54" s="1" t="s">
        <v>150</v>
      </c>
      <c r="C54" s="1">
        <v>5468</v>
      </c>
      <c r="D54" s="1">
        <v>2532</v>
      </c>
      <c r="E54" s="1">
        <v>1960</v>
      </c>
      <c r="F54" s="1" t="s">
        <v>375</v>
      </c>
      <c r="G54" s="1" t="s">
        <v>2591</v>
      </c>
      <c r="H54" s="1">
        <v>0</v>
      </c>
      <c r="I54" s="1">
        <v>0</v>
      </c>
      <c r="J54" s="1">
        <v>0</v>
      </c>
      <c r="K54" s="1">
        <v>0</v>
      </c>
      <c r="L54" s="1" t="s">
        <v>2450</v>
      </c>
      <c r="M54" s="1" t="s">
        <v>2606</v>
      </c>
      <c r="N54" s="1" t="s">
        <v>2741</v>
      </c>
    </row>
    <row r="55" spans="1:14" ht="15" customHeight="1" x14ac:dyDescent="0.2">
      <c r="A55" s="1" t="s">
        <v>163</v>
      </c>
      <c r="B55" s="1" t="s">
        <v>164</v>
      </c>
      <c r="C55" s="1">
        <v>4792</v>
      </c>
      <c r="D55" s="1">
        <v>10692</v>
      </c>
      <c r="E55" s="1">
        <v>1960</v>
      </c>
      <c r="F55" s="1" t="s">
        <v>380</v>
      </c>
      <c r="G55" s="1" t="s">
        <v>2591</v>
      </c>
      <c r="H55" s="1">
        <v>0</v>
      </c>
      <c r="I55" s="1">
        <v>0</v>
      </c>
      <c r="J55" s="1">
        <v>0</v>
      </c>
      <c r="K55" s="1">
        <v>0</v>
      </c>
      <c r="L55" s="1" t="s">
        <v>2447</v>
      </c>
      <c r="M55" s="1" t="s">
        <v>2630</v>
      </c>
      <c r="N55" s="1" t="s">
        <v>2741</v>
      </c>
    </row>
    <row r="56" spans="1:14" ht="15" customHeight="1" x14ac:dyDescent="0.2">
      <c r="A56" s="1" t="s">
        <v>117</v>
      </c>
      <c r="B56" s="1" t="s">
        <v>118</v>
      </c>
      <c r="C56" s="1">
        <v>5332</v>
      </c>
      <c r="D56" s="1">
        <v>-623</v>
      </c>
      <c r="E56" s="1">
        <v>1960</v>
      </c>
      <c r="F56" s="1" t="s">
        <v>364</v>
      </c>
      <c r="G56" s="1" t="s">
        <v>2591</v>
      </c>
      <c r="H56" s="1">
        <v>0</v>
      </c>
      <c r="I56" s="1">
        <v>0</v>
      </c>
      <c r="J56" s="1">
        <v>0</v>
      </c>
      <c r="K56" s="1">
        <v>0</v>
      </c>
      <c r="L56" s="1" t="s">
        <v>2450</v>
      </c>
      <c r="M56" s="1" t="s">
        <v>2577</v>
      </c>
      <c r="N56" s="1" t="s">
        <v>2882</v>
      </c>
    </row>
    <row r="57" spans="1:14" ht="15" customHeight="1" x14ac:dyDescent="0.2">
      <c r="A57" s="1" t="s">
        <v>175</v>
      </c>
      <c r="B57" s="1" t="s">
        <v>176</v>
      </c>
      <c r="C57" s="1">
        <v>908</v>
      </c>
      <c r="D57" s="1">
        <v>753</v>
      </c>
      <c r="E57" s="1">
        <v>1960</v>
      </c>
      <c r="F57" s="1" t="s">
        <v>386</v>
      </c>
      <c r="G57" s="1" t="s">
        <v>2591</v>
      </c>
      <c r="H57" s="1">
        <v>0</v>
      </c>
      <c r="I57" s="1">
        <v>0</v>
      </c>
      <c r="J57" s="1">
        <v>0</v>
      </c>
      <c r="K57" s="1">
        <v>0</v>
      </c>
      <c r="L57" s="1" t="s">
        <v>2452</v>
      </c>
      <c r="M57" s="1" t="s">
        <v>2648</v>
      </c>
      <c r="N57" s="1" t="s">
        <v>2955</v>
      </c>
    </row>
    <row r="58" spans="1:14" ht="15" customHeight="1" x14ac:dyDescent="0.2">
      <c r="A58" s="1" t="s">
        <v>115</v>
      </c>
      <c r="B58" s="1" t="s">
        <v>116</v>
      </c>
      <c r="C58" s="1">
        <v>286</v>
      </c>
      <c r="D58" s="1">
        <v>772</v>
      </c>
      <c r="E58" s="1">
        <v>1960</v>
      </c>
      <c r="F58" s="1" t="s">
        <v>307</v>
      </c>
      <c r="G58" s="1">
        <v>36</v>
      </c>
      <c r="H58" s="1">
        <v>1</v>
      </c>
      <c r="I58" s="1">
        <v>0</v>
      </c>
      <c r="J58" s="1">
        <v>1</v>
      </c>
      <c r="K58" s="1">
        <v>0</v>
      </c>
      <c r="L58" s="1" t="s">
        <v>2447</v>
      </c>
      <c r="M58" s="1" t="s">
        <v>2573</v>
      </c>
      <c r="N58" s="1" t="s">
        <v>2879</v>
      </c>
    </row>
    <row r="59" spans="1:14" ht="15" customHeight="1" x14ac:dyDescent="0.2">
      <c r="A59" s="1" t="s">
        <v>197</v>
      </c>
      <c r="B59" s="1" t="s">
        <v>198</v>
      </c>
      <c r="C59" s="1">
        <v>3872</v>
      </c>
      <c r="D59" s="1">
        <v>-913</v>
      </c>
      <c r="E59" s="1">
        <v>1960</v>
      </c>
      <c r="F59" s="1" t="s">
        <v>320</v>
      </c>
      <c r="G59" s="1">
        <v>27</v>
      </c>
      <c r="H59" s="1">
        <v>2</v>
      </c>
      <c r="I59" s="1">
        <v>0</v>
      </c>
      <c r="J59" s="1">
        <v>2</v>
      </c>
      <c r="K59" s="1">
        <v>0</v>
      </c>
      <c r="L59" s="1" t="s">
        <v>2450</v>
      </c>
      <c r="M59" s="1" t="s">
        <v>2664</v>
      </c>
      <c r="N59" s="1" t="s">
        <v>2984</v>
      </c>
    </row>
    <row r="60" spans="1:14" ht="15" customHeight="1" x14ac:dyDescent="0.2">
      <c r="A60" s="1" t="s">
        <v>153</v>
      </c>
      <c r="B60" s="1" t="s">
        <v>154</v>
      </c>
      <c r="C60" s="1">
        <v>3402</v>
      </c>
      <c r="D60" s="1">
        <v>-682</v>
      </c>
      <c r="E60" s="1">
        <v>1960</v>
      </c>
      <c r="F60" s="1" t="s">
        <v>313</v>
      </c>
      <c r="G60" s="1">
        <v>37</v>
      </c>
      <c r="H60" s="1">
        <v>1</v>
      </c>
      <c r="I60" s="1">
        <v>0</v>
      </c>
      <c r="J60" s="1">
        <v>1</v>
      </c>
      <c r="K60" s="1">
        <v>0</v>
      </c>
      <c r="L60" s="1" t="s">
        <v>2452</v>
      </c>
      <c r="M60" s="1" t="s">
        <v>2632</v>
      </c>
      <c r="N60" s="1" t="s">
        <v>2929</v>
      </c>
    </row>
    <row r="61" spans="1:14" ht="15" customHeight="1" x14ac:dyDescent="0.2">
      <c r="A61" s="1" t="s">
        <v>75</v>
      </c>
      <c r="B61" s="1" t="s">
        <v>76</v>
      </c>
      <c r="C61" s="1">
        <v>3005</v>
      </c>
      <c r="D61" s="1">
        <v>3125</v>
      </c>
      <c r="E61" s="1">
        <v>1960</v>
      </c>
      <c r="F61" s="1" t="s">
        <v>298</v>
      </c>
      <c r="G61" s="1">
        <v>32</v>
      </c>
      <c r="H61" s="1">
        <v>2</v>
      </c>
      <c r="I61" s="1">
        <v>0</v>
      </c>
      <c r="J61" s="1">
        <v>1</v>
      </c>
      <c r="K61" s="1">
        <v>1</v>
      </c>
      <c r="L61" s="1" t="s">
        <v>2452</v>
      </c>
      <c r="M61" s="1" t="s">
        <v>2530</v>
      </c>
      <c r="N61" s="1" t="s">
        <v>2741</v>
      </c>
    </row>
    <row r="62" spans="1:14" ht="15" customHeight="1" x14ac:dyDescent="0.2">
      <c r="A62" s="1" t="s">
        <v>151</v>
      </c>
      <c r="B62" s="1" t="s">
        <v>152</v>
      </c>
      <c r="C62" s="1">
        <v>5695</v>
      </c>
      <c r="D62" s="1">
        <v>241</v>
      </c>
      <c r="E62" s="1">
        <v>1960</v>
      </c>
      <c r="F62" s="1" t="s">
        <v>376</v>
      </c>
      <c r="G62" s="1" t="s">
        <v>2591</v>
      </c>
      <c r="H62" s="1">
        <v>0</v>
      </c>
      <c r="I62" s="1">
        <v>0</v>
      </c>
      <c r="J62" s="1">
        <v>0</v>
      </c>
      <c r="K62" s="1">
        <v>0</v>
      </c>
      <c r="L62" s="1" t="s">
        <v>2450</v>
      </c>
      <c r="M62" s="1" t="s">
        <v>2596</v>
      </c>
      <c r="N62" s="1" t="s">
        <v>2741</v>
      </c>
    </row>
    <row r="63" spans="1:14" ht="15" customHeight="1" x14ac:dyDescent="0.2">
      <c r="A63" s="1" t="s">
        <v>169</v>
      </c>
      <c r="B63" s="1" t="s">
        <v>170</v>
      </c>
      <c r="C63" s="1">
        <v>317</v>
      </c>
      <c r="D63" s="1">
        <v>1017</v>
      </c>
      <c r="E63" s="1">
        <v>1960</v>
      </c>
      <c r="F63" s="1" t="s">
        <v>383</v>
      </c>
      <c r="G63" s="1" t="s">
        <v>2591</v>
      </c>
      <c r="H63" s="1">
        <v>0</v>
      </c>
      <c r="I63" s="1">
        <v>0</v>
      </c>
      <c r="J63" s="1">
        <v>0</v>
      </c>
      <c r="K63" s="1">
        <v>0</v>
      </c>
      <c r="L63" s="1" t="s">
        <v>2447</v>
      </c>
      <c r="M63" s="1" t="s">
        <v>2614</v>
      </c>
      <c r="N63" s="1" t="s">
        <v>2947</v>
      </c>
    </row>
    <row r="64" spans="1:14" ht="15" customHeight="1" x14ac:dyDescent="0.2">
      <c r="A64" s="1" t="s">
        <v>11</v>
      </c>
      <c r="B64" s="1" t="s">
        <v>12</v>
      </c>
      <c r="C64" s="1">
        <v>4017</v>
      </c>
      <c r="D64" s="1">
        <v>445</v>
      </c>
      <c r="E64" s="1">
        <v>1960</v>
      </c>
      <c r="F64" s="1" t="s">
        <v>332</v>
      </c>
      <c r="G64" s="1" t="s">
        <v>2591</v>
      </c>
      <c r="H64" s="1">
        <v>0</v>
      </c>
      <c r="I64" s="1">
        <v>0</v>
      </c>
      <c r="J64" s="1">
        <v>0</v>
      </c>
      <c r="K64" s="1">
        <v>0</v>
      </c>
      <c r="L64" s="1" t="s">
        <v>2447</v>
      </c>
      <c r="M64" s="1" t="s">
        <v>2464</v>
      </c>
      <c r="N64" s="1" t="s">
        <v>2741</v>
      </c>
    </row>
    <row r="65" spans="1:14" ht="15" customHeight="1" x14ac:dyDescent="0.2">
      <c r="A65" s="1" t="s">
        <v>257</v>
      </c>
      <c r="B65" s="1" t="s">
        <v>258</v>
      </c>
      <c r="C65" s="1">
        <v>1048</v>
      </c>
      <c r="D65" s="1">
        <v>-6687</v>
      </c>
      <c r="E65" s="1">
        <v>1960</v>
      </c>
      <c r="F65" s="1" t="s">
        <v>327</v>
      </c>
      <c r="G65" s="1">
        <v>44</v>
      </c>
      <c r="H65" s="1">
        <v>1</v>
      </c>
      <c r="I65" s="1">
        <v>0</v>
      </c>
      <c r="J65" s="1">
        <v>0</v>
      </c>
      <c r="K65" s="1">
        <v>1</v>
      </c>
      <c r="L65" s="1" t="s">
        <v>2461</v>
      </c>
      <c r="M65" s="1" t="s">
        <v>2724</v>
      </c>
      <c r="N65" s="1" t="s">
        <v>3057</v>
      </c>
    </row>
    <row r="66" spans="1:14" ht="15" customHeight="1" x14ac:dyDescent="0.2">
      <c r="A66" s="1" t="s">
        <v>71</v>
      </c>
      <c r="B66" s="1" t="s">
        <v>72</v>
      </c>
      <c r="C66" s="1">
        <v>3675</v>
      </c>
      <c r="D66" s="1">
        <v>305</v>
      </c>
      <c r="E66" s="1">
        <v>1960</v>
      </c>
      <c r="F66" s="1" t="s">
        <v>351</v>
      </c>
      <c r="G66" s="1" t="s">
        <v>2591</v>
      </c>
      <c r="H66" s="1">
        <v>0</v>
      </c>
      <c r="I66" s="1">
        <v>0</v>
      </c>
      <c r="J66" s="1">
        <v>0</v>
      </c>
      <c r="K66" s="1">
        <v>0</v>
      </c>
      <c r="L66" s="1" t="s">
        <v>2452</v>
      </c>
      <c r="M66" s="1" t="s">
        <v>2453</v>
      </c>
      <c r="N66" s="1" t="s">
        <v>2823</v>
      </c>
    </row>
    <row r="67" spans="1:14" ht="15" customHeight="1" x14ac:dyDescent="0.2">
      <c r="A67" s="1" t="s">
        <v>81</v>
      </c>
      <c r="B67" s="1" t="s">
        <v>82</v>
      </c>
      <c r="C67" s="1">
        <v>5943</v>
      </c>
      <c r="D67" s="1">
        <v>2472</v>
      </c>
      <c r="E67" s="1">
        <v>1960</v>
      </c>
      <c r="F67" s="1" t="s">
        <v>354</v>
      </c>
      <c r="G67" s="1" t="s">
        <v>2591</v>
      </c>
      <c r="H67" s="1">
        <v>0</v>
      </c>
      <c r="I67" s="1">
        <v>0</v>
      </c>
      <c r="J67" s="1">
        <v>0</v>
      </c>
      <c r="K67" s="1">
        <v>0</v>
      </c>
      <c r="L67" s="1" t="s">
        <v>2450</v>
      </c>
      <c r="M67" s="1" t="s">
        <v>2536</v>
      </c>
      <c r="N67" s="1" t="s">
        <v>2741</v>
      </c>
    </row>
    <row r="68" spans="1:14" ht="15" customHeight="1" x14ac:dyDescent="0.2">
      <c r="A68" s="1" t="s">
        <v>29</v>
      </c>
      <c r="B68" s="1" t="s">
        <v>30</v>
      </c>
      <c r="C68" s="1">
        <v>2508</v>
      </c>
      <c r="D68" s="1">
        <v>-7735</v>
      </c>
      <c r="E68" s="1">
        <v>1960</v>
      </c>
      <c r="F68" s="1" t="s">
        <v>337</v>
      </c>
      <c r="G68" s="1" t="s">
        <v>2591</v>
      </c>
      <c r="H68" s="1">
        <v>0</v>
      </c>
      <c r="I68" s="1">
        <v>0</v>
      </c>
      <c r="J68" s="1">
        <v>0</v>
      </c>
      <c r="K68" s="1">
        <v>0</v>
      </c>
      <c r="L68" s="1" t="s">
        <v>2461</v>
      </c>
      <c r="M68" s="1" t="s">
        <v>2470</v>
      </c>
      <c r="N68" s="1" t="s">
        <v>2769</v>
      </c>
    </row>
    <row r="69" spans="1:14" ht="15" customHeight="1" x14ac:dyDescent="0.2">
      <c r="A69" s="1" t="s">
        <v>239</v>
      </c>
      <c r="B69" s="1" t="s">
        <v>240</v>
      </c>
      <c r="C69" s="1">
        <v>1065</v>
      </c>
      <c r="D69" s="1">
        <v>-6152</v>
      </c>
      <c r="E69" s="1">
        <v>1960</v>
      </c>
      <c r="F69" s="1" t="s">
        <v>408</v>
      </c>
      <c r="G69" s="1" t="s">
        <v>2591</v>
      </c>
      <c r="H69" s="1">
        <v>0</v>
      </c>
      <c r="I69" s="1">
        <v>0</v>
      </c>
      <c r="J69" s="1">
        <v>0</v>
      </c>
      <c r="K69" s="1">
        <v>0</v>
      </c>
      <c r="L69" s="1" t="s">
        <v>2461</v>
      </c>
      <c r="M69" s="1" t="s">
        <v>2708</v>
      </c>
      <c r="N69" s="1" t="s">
        <v>3034</v>
      </c>
    </row>
    <row r="70" spans="1:14" ht="15" customHeight="1" x14ac:dyDescent="0.2">
      <c r="A70" s="1" t="s">
        <v>241</v>
      </c>
      <c r="B70" s="1" t="s">
        <v>242</v>
      </c>
      <c r="C70" s="1">
        <v>368</v>
      </c>
      <c r="D70" s="1">
        <v>1018</v>
      </c>
      <c r="E70" s="1">
        <v>1960</v>
      </c>
      <c r="F70" s="1" t="s">
        <v>409</v>
      </c>
      <c r="G70" s="1" t="s">
        <v>2591</v>
      </c>
      <c r="H70" s="1">
        <v>0</v>
      </c>
      <c r="I70" s="1">
        <v>0</v>
      </c>
      <c r="J70" s="1">
        <v>0</v>
      </c>
      <c r="K70" s="1">
        <v>0</v>
      </c>
      <c r="L70" s="1" t="s">
        <v>2452</v>
      </c>
      <c r="M70" s="1" t="s">
        <v>2709</v>
      </c>
      <c r="N70" s="1" t="s">
        <v>2741</v>
      </c>
    </row>
    <row r="71" spans="1:14" ht="15" customHeight="1" x14ac:dyDescent="0.2">
      <c r="A71" s="1" t="s">
        <v>125</v>
      </c>
      <c r="B71" s="1" t="s">
        <v>126</v>
      </c>
      <c r="C71" s="1">
        <v>3177</v>
      </c>
      <c r="D71" s="1">
        <v>3523</v>
      </c>
      <c r="E71" s="1">
        <v>1960</v>
      </c>
      <c r="F71" s="1" t="s">
        <v>366</v>
      </c>
      <c r="G71" s="1" t="s">
        <v>2591</v>
      </c>
      <c r="H71" s="1">
        <v>0</v>
      </c>
      <c r="I71" s="1">
        <v>0</v>
      </c>
      <c r="J71" s="1">
        <v>0</v>
      </c>
      <c r="K71" s="1">
        <v>0</v>
      </c>
      <c r="L71" s="1" t="s">
        <v>2447</v>
      </c>
      <c r="M71" s="1" t="s">
        <v>2580</v>
      </c>
      <c r="N71" s="1" t="s">
        <v>2894</v>
      </c>
    </row>
    <row r="72" spans="1:14" ht="15" customHeight="1" x14ac:dyDescent="0.2">
      <c r="A72" s="1" t="s">
        <v>69</v>
      </c>
      <c r="B72" s="1" t="s">
        <v>70</v>
      </c>
      <c r="C72" s="1">
        <v>1847</v>
      </c>
      <c r="D72" s="1">
        <v>-699</v>
      </c>
      <c r="E72" s="1">
        <v>1960</v>
      </c>
      <c r="F72" s="1" t="s">
        <v>350</v>
      </c>
      <c r="G72" s="1" t="s">
        <v>2591</v>
      </c>
      <c r="H72" s="1">
        <v>0</v>
      </c>
      <c r="I72" s="1">
        <v>0</v>
      </c>
      <c r="J72" s="1">
        <v>0</v>
      </c>
      <c r="K72" s="1">
        <v>0</v>
      </c>
      <c r="L72" s="1" t="s">
        <v>2461</v>
      </c>
      <c r="M72" s="1" t="s">
        <v>2528</v>
      </c>
      <c r="N72" s="1" t="s">
        <v>2820</v>
      </c>
    </row>
    <row r="73" spans="1:14" ht="15" customHeight="1" x14ac:dyDescent="0.2">
      <c r="A73" s="1" t="s">
        <v>247</v>
      </c>
      <c r="B73" s="1" t="s">
        <v>248</v>
      </c>
      <c r="C73" s="1">
        <v>32</v>
      </c>
      <c r="D73" s="1">
        <v>3255</v>
      </c>
      <c r="E73" s="1">
        <v>1960</v>
      </c>
      <c r="F73" s="1" t="s">
        <v>411</v>
      </c>
      <c r="G73" s="1" t="s">
        <v>2591</v>
      </c>
      <c r="H73" s="1">
        <v>0</v>
      </c>
      <c r="I73" s="1">
        <v>0</v>
      </c>
      <c r="J73" s="1">
        <v>0</v>
      </c>
      <c r="K73" s="1">
        <v>0</v>
      </c>
      <c r="L73" s="1" t="s">
        <v>2452</v>
      </c>
      <c r="M73" s="1" t="s">
        <v>2716</v>
      </c>
      <c r="N73" s="1" t="s">
        <v>3044</v>
      </c>
    </row>
    <row r="74" spans="1:14" ht="15" customHeight="1" x14ac:dyDescent="0.2">
      <c r="A74" s="1" t="s">
        <v>107</v>
      </c>
      <c r="B74" s="1" t="s">
        <v>108</v>
      </c>
      <c r="C74" s="1">
        <v>224</v>
      </c>
      <c r="D74" s="1">
        <v>11411</v>
      </c>
      <c r="E74" s="1">
        <v>1960</v>
      </c>
      <c r="F74" s="1" t="s">
        <v>361</v>
      </c>
      <c r="G74" s="1" t="s">
        <v>2591</v>
      </c>
      <c r="H74" s="1">
        <v>0</v>
      </c>
      <c r="I74" s="1">
        <v>0</v>
      </c>
      <c r="J74" s="1">
        <v>0</v>
      </c>
      <c r="K74" s="1">
        <v>0</v>
      </c>
      <c r="L74" s="1" t="s">
        <v>2447</v>
      </c>
      <c r="M74" s="1" t="s">
        <v>2570</v>
      </c>
      <c r="N74" s="1" t="s">
        <v>2870</v>
      </c>
    </row>
    <row r="75" spans="1:14" ht="15" customHeight="1" x14ac:dyDescent="0.2">
      <c r="A75" s="1" t="s">
        <v>183</v>
      </c>
      <c r="B75" s="1" t="s">
        <v>184</v>
      </c>
      <c r="C75" s="1">
        <v>3368</v>
      </c>
      <c r="D75" s="1">
        <v>7305</v>
      </c>
      <c r="E75" s="1">
        <v>1960</v>
      </c>
      <c r="F75" s="1" t="s">
        <v>318</v>
      </c>
      <c r="G75" s="1">
        <v>21</v>
      </c>
      <c r="H75" s="1">
        <v>2</v>
      </c>
      <c r="I75" s="1">
        <v>1</v>
      </c>
      <c r="J75" s="1">
        <v>0</v>
      </c>
      <c r="K75" s="1">
        <v>1</v>
      </c>
      <c r="L75" s="1" t="s">
        <v>2447</v>
      </c>
      <c r="M75" s="1" t="s">
        <v>2654</v>
      </c>
      <c r="N75" s="1" t="s">
        <v>2967</v>
      </c>
    </row>
    <row r="76" spans="1:14" ht="15" customHeight="1" x14ac:dyDescent="0.2">
      <c r="A76" s="1" t="s">
        <v>189</v>
      </c>
      <c r="B76" s="1" t="s">
        <v>190</v>
      </c>
      <c r="C76" s="1">
        <v>146</v>
      </c>
      <c r="D76" s="1">
        <v>12097</v>
      </c>
      <c r="E76" s="1">
        <v>1960</v>
      </c>
      <c r="F76" s="1" t="s">
        <v>389</v>
      </c>
      <c r="G76" s="1" t="s">
        <v>2591</v>
      </c>
      <c r="H76" s="1">
        <v>0</v>
      </c>
      <c r="I76" s="1">
        <v>0</v>
      </c>
      <c r="J76" s="1">
        <v>0</v>
      </c>
      <c r="K76" s="1">
        <v>0</v>
      </c>
      <c r="L76" s="1" t="s">
        <v>2447</v>
      </c>
      <c r="M76" s="1" t="s">
        <v>2662</v>
      </c>
      <c r="N76" s="1" t="s">
        <v>2975</v>
      </c>
    </row>
    <row r="77" spans="1:14" ht="15" customHeight="1" x14ac:dyDescent="0.2">
      <c r="A77" s="1" t="s">
        <v>193</v>
      </c>
      <c r="B77" s="1" t="s">
        <v>194</v>
      </c>
      <c r="C77" s="1">
        <v>1847</v>
      </c>
      <c r="D77" s="1">
        <v>-6612</v>
      </c>
      <c r="E77" s="1">
        <v>1960</v>
      </c>
      <c r="F77" s="1" t="s">
        <v>390</v>
      </c>
      <c r="G77" s="1" t="s">
        <v>2591</v>
      </c>
      <c r="H77" s="1">
        <v>0</v>
      </c>
      <c r="I77" s="1">
        <v>0</v>
      </c>
      <c r="J77" s="1">
        <v>0</v>
      </c>
      <c r="K77" s="1">
        <v>0</v>
      </c>
      <c r="L77" s="1" t="s">
        <v>2461</v>
      </c>
      <c r="M77" s="1" t="s">
        <v>2665</v>
      </c>
      <c r="N77" s="1" t="s">
        <v>2979</v>
      </c>
    </row>
    <row r="78" spans="1:14" ht="15" customHeight="1" x14ac:dyDescent="0.2">
      <c r="A78" s="1" t="s">
        <v>201</v>
      </c>
      <c r="B78" s="1" t="s">
        <v>202</v>
      </c>
      <c r="C78" s="1">
        <v>2528</v>
      </c>
      <c r="D78" s="1">
        <v>5153</v>
      </c>
      <c r="E78" s="1">
        <v>1960</v>
      </c>
      <c r="F78" s="1" t="s">
        <v>393</v>
      </c>
      <c r="G78" s="1" t="s">
        <v>2591</v>
      </c>
      <c r="H78" s="1">
        <v>0</v>
      </c>
      <c r="I78" s="1">
        <v>0</v>
      </c>
      <c r="J78" s="1">
        <v>0</v>
      </c>
      <c r="K78" s="1">
        <v>0</v>
      </c>
      <c r="L78" s="1" t="s">
        <v>2447</v>
      </c>
      <c r="M78" s="1" t="s">
        <v>2666</v>
      </c>
      <c r="N78" s="1" t="s">
        <v>2741</v>
      </c>
    </row>
    <row r="79" spans="1:14" ht="15" customHeight="1" x14ac:dyDescent="0.2">
      <c r="A79" s="1" t="s">
        <v>273</v>
      </c>
      <c r="B79" s="1" t="s">
        <v>274</v>
      </c>
      <c r="C79" s="1">
        <v>-1782</v>
      </c>
      <c r="D79" s="1">
        <v>3103</v>
      </c>
      <c r="E79" s="1">
        <v>1960</v>
      </c>
      <c r="F79" s="1" t="s">
        <v>420</v>
      </c>
      <c r="G79" s="1" t="s">
        <v>2591</v>
      </c>
      <c r="H79" s="1">
        <v>0</v>
      </c>
      <c r="I79" s="1">
        <v>0</v>
      </c>
      <c r="J79" s="1">
        <v>0</v>
      </c>
      <c r="K79" s="1">
        <v>0</v>
      </c>
      <c r="L79" s="1" t="s">
        <v>2452</v>
      </c>
      <c r="M79" s="1" t="s">
        <v>2730</v>
      </c>
      <c r="N79" s="1" t="s">
        <v>3074</v>
      </c>
    </row>
    <row r="80" spans="1:14" ht="15" customHeight="1" x14ac:dyDescent="0.2">
      <c r="A80" s="1" t="s">
        <v>45</v>
      </c>
      <c r="B80" s="1" t="s">
        <v>46</v>
      </c>
      <c r="C80" s="1">
        <v>-3345</v>
      </c>
      <c r="D80" s="1">
        <v>-7067</v>
      </c>
      <c r="E80" s="1">
        <v>1960</v>
      </c>
      <c r="F80" s="1" t="s">
        <v>342</v>
      </c>
      <c r="G80" s="1" t="s">
        <v>2591</v>
      </c>
      <c r="H80" s="1">
        <v>0</v>
      </c>
      <c r="I80" s="1">
        <v>0</v>
      </c>
      <c r="J80" s="1">
        <v>0</v>
      </c>
      <c r="K80" s="1">
        <v>0</v>
      </c>
      <c r="L80" s="1" t="s">
        <v>2461</v>
      </c>
      <c r="M80" s="1" t="s">
        <v>2509</v>
      </c>
      <c r="N80" s="1" t="s">
        <v>2790</v>
      </c>
    </row>
    <row r="81" spans="1:14" ht="15" customHeight="1" x14ac:dyDescent="0.2">
      <c r="A81" s="1" t="s">
        <v>139</v>
      </c>
      <c r="B81" s="1" t="s">
        <v>140</v>
      </c>
      <c r="C81" s="1">
        <v>4287</v>
      </c>
      <c r="D81" s="1">
        <v>746</v>
      </c>
      <c r="E81" s="1">
        <v>1960</v>
      </c>
      <c r="F81" s="1" t="s">
        <v>370</v>
      </c>
      <c r="G81" s="1" t="s">
        <v>2591</v>
      </c>
      <c r="H81" s="1">
        <v>0</v>
      </c>
      <c r="I81" s="1">
        <v>0</v>
      </c>
      <c r="J81" s="1">
        <v>0</v>
      </c>
      <c r="K81" s="1">
        <v>0</v>
      </c>
      <c r="L81" s="1" t="s">
        <v>2447</v>
      </c>
      <c r="M81" s="1" t="s">
        <v>2593</v>
      </c>
      <c r="N81" s="1" t="s">
        <v>2741</v>
      </c>
    </row>
    <row r="82" spans="1:14" ht="15" customHeight="1" x14ac:dyDescent="0.2">
      <c r="A82" s="1" t="s">
        <v>155</v>
      </c>
      <c r="B82" s="1" t="s">
        <v>156</v>
      </c>
      <c r="C82" s="1">
        <v>470</v>
      </c>
      <c r="D82" s="1">
        <v>2885</v>
      </c>
      <c r="E82" s="1">
        <v>1960</v>
      </c>
      <c r="F82" s="1" t="s">
        <v>377</v>
      </c>
      <c r="G82" s="1" t="s">
        <v>2591</v>
      </c>
      <c r="H82" s="1">
        <v>0</v>
      </c>
      <c r="I82" s="1">
        <v>0</v>
      </c>
      <c r="J82" s="1">
        <v>0</v>
      </c>
      <c r="K82" s="1">
        <v>0</v>
      </c>
      <c r="L82" s="1" t="s">
        <v>2450</v>
      </c>
      <c r="M82" s="1" t="s">
        <v>2627</v>
      </c>
      <c r="N82" s="1" t="s">
        <v>2741</v>
      </c>
    </row>
    <row r="83" spans="1:14" ht="15" customHeight="1" x14ac:dyDescent="0.2">
      <c r="A83" s="1" t="s">
        <v>51</v>
      </c>
      <c r="B83" s="1" t="s">
        <v>52</v>
      </c>
      <c r="C83" s="1">
        <v>387</v>
      </c>
      <c r="D83" s="1">
        <v>1152</v>
      </c>
      <c r="E83" s="1">
        <v>1960</v>
      </c>
      <c r="F83" s="1" t="s">
        <v>344</v>
      </c>
      <c r="G83" s="1" t="s">
        <v>2591</v>
      </c>
      <c r="H83" s="1">
        <v>0</v>
      </c>
      <c r="I83" s="1">
        <v>0</v>
      </c>
      <c r="J83" s="1">
        <v>0</v>
      </c>
      <c r="K83" s="1">
        <v>0</v>
      </c>
      <c r="L83" s="1" t="s">
        <v>2452</v>
      </c>
      <c r="M83" s="1" t="s">
        <v>2501</v>
      </c>
      <c r="N83" s="1" t="s">
        <v>2799</v>
      </c>
    </row>
    <row r="84" spans="1:14" ht="15" customHeight="1" x14ac:dyDescent="0.2">
      <c r="A84" s="1" t="s">
        <v>73</v>
      </c>
      <c r="B84" s="1" t="s">
        <v>74</v>
      </c>
      <c r="C84" s="1">
        <v>-22</v>
      </c>
      <c r="D84" s="1">
        <v>-785</v>
      </c>
      <c r="E84" s="1">
        <v>1960</v>
      </c>
      <c r="F84" s="1" t="s">
        <v>352</v>
      </c>
      <c r="G84" s="1" t="s">
        <v>2591</v>
      </c>
      <c r="H84" s="1">
        <v>0</v>
      </c>
      <c r="I84" s="1">
        <v>0</v>
      </c>
      <c r="J84" s="1">
        <v>0</v>
      </c>
      <c r="K84" s="1">
        <v>0</v>
      </c>
      <c r="L84" s="1" t="s">
        <v>2461</v>
      </c>
      <c r="M84" s="1" t="s">
        <v>2529</v>
      </c>
      <c r="N84" s="1" t="s">
        <v>2826</v>
      </c>
    </row>
    <row r="85" spans="1:14" ht="15" customHeight="1" x14ac:dyDescent="0.2">
      <c r="A85" s="1" t="s">
        <v>97</v>
      </c>
      <c r="B85" s="1" t="s">
        <v>98</v>
      </c>
      <c r="C85" s="1">
        <v>555</v>
      </c>
      <c r="D85" s="1">
        <v>-22</v>
      </c>
      <c r="E85" s="1">
        <v>1960</v>
      </c>
      <c r="F85" s="1" t="s">
        <v>304</v>
      </c>
      <c r="G85" s="1">
        <v>35</v>
      </c>
      <c r="H85" s="1">
        <v>1</v>
      </c>
      <c r="I85" s="1">
        <v>0</v>
      </c>
      <c r="J85" s="1">
        <v>1</v>
      </c>
      <c r="K85" s="1">
        <v>0</v>
      </c>
      <c r="L85" s="1" t="s">
        <v>2452</v>
      </c>
      <c r="M85" s="1" t="s">
        <v>2550</v>
      </c>
      <c r="N85" s="1" t="s">
        <v>2856</v>
      </c>
    </row>
    <row r="86" spans="1:14" ht="15" customHeight="1" x14ac:dyDescent="0.2">
      <c r="A86" s="1" t="s">
        <v>171</v>
      </c>
      <c r="B86" s="1" t="s">
        <v>172</v>
      </c>
      <c r="C86" s="1">
        <v>-2257</v>
      </c>
      <c r="D86" s="1">
        <v>1708</v>
      </c>
      <c r="E86" s="1">
        <v>1960</v>
      </c>
      <c r="F86" s="1" t="s">
        <v>384</v>
      </c>
      <c r="G86" s="1" t="s">
        <v>2591</v>
      </c>
      <c r="H86" s="1">
        <v>0</v>
      </c>
      <c r="I86" s="1">
        <v>0</v>
      </c>
      <c r="J86" s="1">
        <v>0</v>
      </c>
      <c r="K86" s="1">
        <v>0</v>
      </c>
      <c r="L86" s="1" t="s">
        <v>2452</v>
      </c>
      <c r="M86" s="1" t="s">
        <v>2636</v>
      </c>
      <c r="N86" s="1" t="s">
        <v>2741</v>
      </c>
    </row>
    <row r="87" spans="1:14" ht="15" customHeight="1" x14ac:dyDescent="0.2">
      <c r="A87" s="1" t="s">
        <v>213</v>
      </c>
      <c r="B87" s="1" t="s">
        <v>214</v>
      </c>
      <c r="C87" s="1">
        <v>128</v>
      </c>
      <c r="D87" s="1">
        <v>10385</v>
      </c>
      <c r="E87" s="1">
        <v>1960</v>
      </c>
      <c r="F87" s="1" t="s">
        <v>323</v>
      </c>
      <c r="G87" s="1">
        <v>38</v>
      </c>
      <c r="H87" s="1">
        <v>1</v>
      </c>
      <c r="I87" s="1">
        <v>0</v>
      </c>
      <c r="J87" s="1">
        <v>1</v>
      </c>
      <c r="K87" s="1">
        <v>0</v>
      </c>
      <c r="L87" s="1" t="s">
        <v>2447</v>
      </c>
      <c r="M87" s="1" t="s">
        <v>2682</v>
      </c>
      <c r="N87" s="1" t="s">
        <v>3003</v>
      </c>
    </row>
    <row r="88" spans="1:14" ht="15" customHeight="1" x14ac:dyDescent="0.2">
      <c r="A88" s="1" t="s">
        <v>27</v>
      </c>
      <c r="B88" s="1" t="s">
        <v>28</v>
      </c>
      <c r="C88" s="1">
        <v>2623</v>
      </c>
      <c r="D88" s="1">
        <v>5057</v>
      </c>
      <c r="E88" s="1">
        <v>1960</v>
      </c>
      <c r="F88" s="1" t="s">
        <v>336</v>
      </c>
      <c r="G88" s="1" t="s">
        <v>2591</v>
      </c>
      <c r="H88" s="1">
        <v>0</v>
      </c>
      <c r="I88" s="1">
        <v>0</v>
      </c>
      <c r="J88" s="1">
        <v>0</v>
      </c>
      <c r="K88" s="1">
        <v>0</v>
      </c>
      <c r="L88" s="1" t="s">
        <v>2447</v>
      </c>
      <c r="M88" s="1" t="s">
        <v>2471</v>
      </c>
      <c r="N88" s="1" t="s">
        <v>2741</v>
      </c>
    </row>
    <row r="89" spans="1:14" ht="15" customHeight="1" x14ac:dyDescent="0.2">
      <c r="A89" s="1" t="s">
        <v>49</v>
      </c>
      <c r="B89" s="1" t="s">
        <v>50</v>
      </c>
      <c r="C89" s="1">
        <v>682</v>
      </c>
      <c r="D89" s="1">
        <v>-527</v>
      </c>
      <c r="E89" s="1">
        <v>1960</v>
      </c>
      <c r="F89" s="1" t="s">
        <v>343</v>
      </c>
      <c r="G89" s="1" t="s">
        <v>2591</v>
      </c>
      <c r="H89" s="1">
        <v>0</v>
      </c>
      <c r="I89" s="1">
        <v>0</v>
      </c>
      <c r="J89" s="1">
        <v>0</v>
      </c>
      <c r="K89" s="1">
        <v>0</v>
      </c>
      <c r="L89" s="1" t="s">
        <v>2452</v>
      </c>
      <c r="M89" s="1" t="s">
        <v>2517</v>
      </c>
      <c r="N89" s="1" t="s">
        <v>2796</v>
      </c>
    </row>
    <row r="90" spans="1:14" ht="15" customHeight="1" x14ac:dyDescent="0.2">
      <c r="A90" s="1" t="s">
        <v>55</v>
      </c>
      <c r="B90" s="1" t="s">
        <v>56</v>
      </c>
      <c r="C90" s="1">
        <v>993</v>
      </c>
      <c r="D90" s="1">
        <v>-8408</v>
      </c>
      <c r="E90" s="1">
        <v>1960</v>
      </c>
      <c r="F90" s="1" t="s">
        <v>346</v>
      </c>
      <c r="G90" s="1" t="s">
        <v>2591</v>
      </c>
      <c r="H90" s="1">
        <v>0</v>
      </c>
      <c r="I90" s="1">
        <v>0</v>
      </c>
      <c r="J90" s="1">
        <v>0</v>
      </c>
      <c r="K90" s="1">
        <v>0</v>
      </c>
      <c r="L90" s="1" t="s">
        <v>2461</v>
      </c>
      <c r="M90" s="1" t="s">
        <v>2516</v>
      </c>
      <c r="N90" s="1" t="s">
        <v>2805</v>
      </c>
    </row>
    <row r="91" spans="1:14" ht="15" customHeight="1" x14ac:dyDescent="0.2">
      <c r="A91" s="1" t="s">
        <v>207</v>
      </c>
      <c r="B91" s="1" t="s">
        <v>208</v>
      </c>
      <c r="C91" s="1">
        <v>2465</v>
      </c>
      <c r="D91" s="1">
        <v>467</v>
      </c>
      <c r="E91" s="1">
        <v>1960</v>
      </c>
      <c r="F91" s="1" t="s">
        <v>394</v>
      </c>
      <c r="G91" s="1" t="s">
        <v>2591</v>
      </c>
      <c r="H91" s="1">
        <v>0</v>
      </c>
      <c r="I91" s="1">
        <v>0</v>
      </c>
      <c r="J91" s="1">
        <v>0</v>
      </c>
      <c r="K91" s="1">
        <v>0</v>
      </c>
      <c r="L91" s="1" t="s">
        <v>2447</v>
      </c>
      <c r="M91" s="1" t="s">
        <v>2675</v>
      </c>
      <c r="N91" s="1" t="s">
        <v>2741</v>
      </c>
    </row>
    <row r="92" spans="1:14" ht="15" customHeight="1" x14ac:dyDescent="0.2">
      <c r="A92" s="1" t="s">
        <v>215</v>
      </c>
      <c r="B92" s="1" t="s">
        <v>216</v>
      </c>
      <c r="C92" s="1">
        <v>4393</v>
      </c>
      <c r="D92" s="1">
        <v>1242</v>
      </c>
      <c r="E92" s="1">
        <v>1960</v>
      </c>
      <c r="F92" s="1" t="s">
        <v>397</v>
      </c>
      <c r="G92" s="1" t="s">
        <v>2591</v>
      </c>
      <c r="H92" s="1">
        <v>0</v>
      </c>
      <c r="I92" s="1">
        <v>0</v>
      </c>
      <c r="J92" s="1">
        <v>0</v>
      </c>
      <c r="K92" s="1">
        <v>0</v>
      </c>
      <c r="L92" s="1" t="s">
        <v>2450</v>
      </c>
      <c r="M92" s="1" t="s">
        <v>2672</v>
      </c>
      <c r="N92" s="1" t="s">
        <v>2741</v>
      </c>
    </row>
    <row r="93" spans="1:14" ht="15" customHeight="1" x14ac:dyDescent="0.2">
      <c r="A93" s="1" t="s">
        <v>227</v>
      </c>
      <c r="B93" s="1" t="s">
        <v>228</v>
      </c>
      <c r="C93" s="1">
        <v>335</v>
      </c>
      <c r="D93" s="1">
        <v>363</v>
      </c>
      <c r="E93" s="1">
        <v>1960</v>
      </c>
      <c r="F93" s="1" t="s">
        <v>402</v>
      </c>
      <c r="G93" s="1" t="s">
        <v>2591</v>
      </c>
      <c r="H93" s="1">
        <v>0</v>
      </c>
      <c r="I93" s="1">
        <v>0</v>
      </c>
      <c r="J93" s="1">
        <v>0</v>
      </c>
      <c r="K93" s="1">
        <v>0</v>
      </c>
      <c r="L93" s="1" t="s">
        <v>2447</v>
      </c>
      <c r="M93" s="1" t="s">
        <v>2700</v>
      </c>
      <c r="N93" s="1" t="s">
        <v>3019</v>
      </c>
    </row>
    <row r="94" spans="1:14" ht="15" customHeight="1" x14ac:dyDescent="0.2">
      <c r="A94" s="1" t="s">
        <v>233</v>
      </c>
      <c r="B94" s="1" t="s">
        <v>234</v>
      </c>
      <c r="C94" s="1">
        <v>3855</v>
      </c>
      <c r="D94" s="1">
        <v>6877</v>
      </c>
      <c r="E94" s="1">
        <v>1960</v>
      </c>
      <c r="F94" s="1" t="s">
        <v>405</v>
      </c>
      <c r="G94" s="1" t="s">
        <v>2591</v>
      </c>
      <c r="H94" s="1">
        <v>0</v>
      </c>
      <c r="I94" s="1">
        <v>0</v>
      </c>
      <c r="J94" s="1">
        <v>0</v>
      </c>
      <c r="K94" s="1">
        <v>0</v>
      </c>
      <c r="L94" s="1" t="s">
        <v>2447</v>
      </c>
      <c r="M94" s="1" t="s">
        <v>2701</v>
      </c>
      <c r="N94" s="1" t="s">
        <v>2741</v>
      </c>
    </row>
    <row r="95" spans="1:14" ht="15" customHeight="1" x14ac:dyDescent="0.2">
      <c r="A95" s="1" t="s">
        <v>261</v>
      </c>
      <c r="B95" s="1" t="s">
        <v>262</v>
      </c>
      <c r="C95" s="1">
        <v>2103</v>
      </c>
      <c r="D95" s="1">
        <v>10585</v>
      </c>
      <c r="E95" s="1">
        <v>1960</v>
      </c>
      <c r="F95" s="1" t="s">
        <v>416</v>
      </c>
      <c r="G95" s="1" t="s">
        <v>2591</v>
      </c>
      <c r="H95" s="1">
        <v>0</v>
      </c>
      <c r="I95" s="1">
        <v>0</v>
      </c>
      <c r="J95" s="1">
        <v>0</v>
      </c>
      <c r="K95" s="1">
        <v>0</v>
      </c>
      <c r="L95" s="1" t="s">
        <v>2447</v>
      </c>
      <c r="M95" s="1" t="s">
        <v>2725</v>
      </c>
      <c r="N95" s="1" t="s">
        <v>2741</v>
      </c>
    </row>
    <row r="96" spans="1:14" ht="15" customHeight="1" x14ac:dyDescent="0.2">
      <c r="A96" s="1" t="s">
        <v>87</v>
      </c>
      <c r="B96" s="1" t="s">
        <v>88</v>
      </c>
      <c r="C96" s="1">
        <v>-1813</v>
      </c>
      <c r="D96" s="1">
        <v>17842</v>
      </c>
      <c r="E96" s="1">
        <v>1960</v>
      </c>
      <c r="F96" s="1" t="s">
        <v>355</v>
      </c>
      <c r="G96" s="1" t="s">
        <v>2591</v>
      </c>
      <c r="H96" s="1">
        <v>0</v>
      </c>
      <c r="I96" s="1">
        <v>0</v>
      </c>
      <c r="J96" s="1">
        <v>0</v>
      </c>
      <c r="K96" s="1">
        <v>0</v>
      </c>
      <c r="L96" s="1" t="s">
        <v>2454</v>
      </c>
      <c r="M96" s="1" t="s">
        <v>2540</v>
      </c>
      <c r="N96" s="1" t="s">
        <v>2843</v>
      </c>
    </row>
    <row r="97" spans="1:14" ht="15" customHeight="1" x14ac:dyDescent="0.2">
      <c r="A97" s="1" t="s">
        <v>101</v>
      </c>
      <c r="B97" s="1" t="s">
        <v>102</v>
      </c>
      <c r="C97" s="1">
        <v>1205</v>
      </c>
      <c r="D97" s="1">
        <v>-6175</v>
      </c>
      <c r="E97" s="1">
        <v>1960</v>
      </c>
      <c r="F97" s="1" t="s">
        <v>358</v>
      </c>
      <c r="G97" s="1" t="s">
        <v>2591</v>
      </c>
      <c r="H97" s="1">
        <v>0</v>
      </c>
      <c r="I97" s="1">
        <v>0</v>
      </c>
      <c r="J97" s="1">
        <v>0</v>
      </c>
      <c r="K97" s="1">
        <v>0</v>
      </c>
      <c r="L97" s="1" t="s">
        <v>2461</v>
      </c>
      <c r="M97" s="1" t="s">
        <v>2557</v>
      </c>
      <c r="N97" s="1" t="s">
        <v>2741</v>
      </c>
    </row>
    <row r="98" spans="1:14" ht="15" customHeight="1" x14ac:dyDescent="0.2">
      <c r="A98" s="1" t="s">
        <v>123</v>
      </c>
      <c r="B98" s="1" t="s">
        <v>124</v>
      </c>
      <c r="C98" s="1">
        <v>6415</v>
      </c>
      <c r="D98" s="1">
        <v>-2195</v>
      </c>
      <c r="E98" s="1">
        <v>1960</v>
      </c>
      <c r="F98" s="1" t="s">
        <v>365</v>
      </c>
      <c r="G98" s="1" t="s">
        <v>2591</v>
      </c>
      <c r="H98" s="1">
        <v>0</v>
      </c>
      <c r="I98" s="1">
        <v>0</v>
      </c>
      <c r="J98" s="1">
        <v>0</v>
      </c>
      <c r="K98" s="1">
        <v>0</v>
      </c>
      <c r="L98" s="1" t="s">
        <v>2450</v>
      </c>
      <c r="M98" s="1" t="s">
        <v>2572</v>
      </c>
      <c r="N98" s="1" t="s">
        <v>2891</v>
      </c>
    </row>
    <row r="99" spans="1:14" ht="15" customHeight="1" x14ac:dyDescent="0.2">
      <c r="A99" s="1" t="s">
        <v>131</v>
      </c>
      <c r="B99" s="1" t="s">
        <v>132</v>
      </c>
      <c r="C99" s="1">
        <v>3195</v>
      </c>
      <c r="D99" s="1">
        <v>3593</v>
      </c>
      <c r="E99" s="1">
        <v>1960</v>
      </c>
      <c r="F99" s="1" t="s">
        <v>367</v>
      </c>
      <c r="G99" s="1" t="s">
        <v>2591</v>
      </c>
      <c r="H99" s="1">
        <v>0</v>
      </c>
      <c r="I99" s="1">
        <v>0</v>
      </c>
      <c r="J99" s="1">
        <v>0</v>
      </c>
      <c r="K99" s="1">
        <v>0</v>
      </c>
      <c r="L99" s="1" t="s">
        <v>2447</v>
      </c>
      <c r="M99" s="1" t="s">
        <v>2584</v>
      </c>
      <c r="N99" s="1" t="s">
        <v>2741</v>
      </c>
    </row>
    <row r="100" spans="1:14" ht="15" customHeight="1" x14ac:dyDescent="0.2">
      <c r="A100" s="1" t="s">
        <v>143</v>
      </c>
      <c r="B100" s="1" t="s">
        <v>144</v>
      </c>
      <c r="C100" s="1">
        <v>2937</v>
      </c>
      <c r="D100" s="1">
        <v>4797</v>
      </c>
      <c r="E100" s="1">
        <v>1960</v>
      </c>
      <c r="F100" s="1" t="s">
        <v>372</v>
      </c>
      <c r="G100" s="1" t="s">
        <v>2591</v>
      </c>
      <c r="H100" s="1">
        <v>0</v>
      </c>
      <c r="I100" s="1">
        <v>0</v>
      </c>
      <c r="J100" s="1">
        <v>0</v>
      </c>
      <c r="K100" s="1">
        <v>0</v>
      </c>
      <c r="L100" s="1" t="s">
        <v>2447</v>
      </c>
      <c r="M100" s="1" t="s">
        <v>2592</v>
      </c>
      <c r="N100" s="1" t="s">
        <v>2741</v>
      </c>
    </row>
    <row r="101" spans="1:14" ht="15" customHeight="1" x14ac:dyDescent="0.2">
      <c r="A101" s="1" t="s">
        <v>187</v>
      </c>
      <c r="B101" s="1" t="s">
        <v>188</v>
      </c>
      <c r="C101" s="1">
        <v>-1205</v>
      </c>
      <c r="D101" s="1">
        <v>-7705</v>
      </c>
      <c r="E101" s="1">
        <v>1960</v>
      </c>
      <c r="F101" s="1" t="s">
        <v>388</v>
      </c>
      <c r="G101" s="1" t="s">
        <v>2591</v>
      </c>
      <c r="H101" s="1">
        <v>0</v>
      </c>
      <c r="I101" s="1">
        <v>0</v>
      </c>
      <c r="J101" s="1">
        <v>0</v>
      </c>
      <c r="K101" s="1">
        <v>0</v>
      </c>
      <c r="L101" s="1" t="s">
        <v>2461</v>
      </c>
      <c r="M101" s="1" t="s">
        <v>2661</v>
      </c>
      <c r="N101" s="1" t="s">
        <v>2741</v>
      </c>
    </row>
    <row r="102" spans="1:14" ht="15" customHeight="1" x14ac:dyDescent="0.2">
      <c r="A102" s="1" t="s">
        <v>265</v>
      </c>
      <c r="B102" s="1" t="s">
        <v>266</v>
      </c>
      <c r="C102" s="1">
        <v>4267</v>
      </c>
      <c r="D102" s="1">
        <v>2117</v>
      </c>
      <c r="E102" s="1">
        <v>1960</v>
      </c>
      <c r="F102" s="1" t="s">
        <v>418</v>
      </c>
      <c r="G102" s="1" t="s">
        <v>2591</v>
      </c>
      <c r="H102" s="1">
        <v>0</v>
      </c>
      <c r="I102" s="1">
        <v>0</v>
      </c>
      <c r="J102" s="1">
        <v>0</v>
      </c>
      <c r="K102" s="1">
        <v>0</v>
      </c>
      <c r="L102" s="1" t="s">
        <v>2450</v>
      </c>
      <c r="M102" s="1" t="s">
        <v>2591</v>
      </c>
      <c r="N102" s="1" t="s">
        <v>2741</v>
      </c>
    </row>
    <row r="103" spans="1:14" ht="15" customHeight="1" x14ac:dyDescent="0.2">
      <c r="A103" s="1" t="s">
        <v>5</v>
      </c>
      <c r="B103" s="1" t="s">
        <v>6</v>
      </c>
      <c r="C103" s="1">
        <v>3452</v>
      </c>
      <c r="D103" s="1">
        <v>6918</v>
      </c>
      <c r="E103" s="1">
        <v>1960</v>
      </c>
      <c r="F103" s="1" t="s">
        <v>330</v>
      </c>
      <c r="G103" s="1" t="s">
        <v>2591</v>
      </c>
      <c r="H103" s="1">
        <v>0</v>
      </c>
      <c r="I103" s="1">
        <v>0</v>
      </c>
      <c r="J103" s="1">
        <v>0</v>
      </c>
      <c r="K103" s="1">
        <v>0</v>
      </c>
      <c r="L103" s="1" t="s">
        <v>2447</v>
      </c>
      <c r="M103" s="1" t="s">
        <v>2448</v>
      </c>
      <c r="N103" s="1" t="s">
        <v>2738</v>
      </c>
    </row>
    <row r="104" spans="1:14" ht="15" customHeight="1" x14ac:dyDescent="0.2">
      <c r="A104" s="1" t="s">
        <v>7</v>
      </c>
      <c r="B104" s="1" t="s">
        <v>8</v>
      </c>
      <c r="C104" s="1">
        <v>2447</v>
      </c>
      <c r="D104" s="1">
        <v>5437</v>
      </c>
      <c r="E104" s="1">
        <v>1960</v>
      </c>
      <c r="F104" s="1" t="s">
        <v>331</v>
      </c>
      <c r="G104" s="1" t="s">
        <v>2591</v>
      </c>
      <c r="H104" s="1">
        <v>0</v>
      </c>
      <c r="I104" s="1">
        <v>0</v>
      </c>
      <c r="J104" s="1">
        <v>0</v>
      </c>
      <c r="K104" s="1">
        <v>0</v>
      </c>
      <c r="L104" s="1" t="s">
        <v>2447</v>
      </c>
      <c r="M104" s="1" t="s">
        <v>2718</v>
      </c>
      <c r="N104" s="1" t="s">
        <v>2741</v>
      </c>
    </row>
    <row r="105" spans="1:14" ht="15" customHeight="1" x14ac:dyDescent="0.2">
      <c r="A105" s="1" t="s">
        <v>19</v>
      </c>
      <c r="B105" s="1" t="s">
        <v>20</v>
      </c>
      <c r="C105" s="1">
        <v>-337</v>
      </c>
      <c r="D105" s="1">
        <v>2935</v>
      </c>
      <c r="E105" s="1">
        <v>1960</v>
      </c>
      <c r="F105" s="1" t="s">
        <v>334</v>
      </c>
      <c r="G105" s="1" t="s">
        <v>2591</v>
      </c>
      <c r="H105" s="1">
        <v>0</v>
      </c>
      <c r="I105" s="1">
        <v>0</v>
      </c>
      <c r="J105" s="1">
        <v>0</v>
      </c>
      <c r="K105" s="1">
        <v>0</v>
      </c>
      <c r="L105" s="1" t="s">
        <v>2452</v>
      </c>
      <c r="M105" s="1" t="s">
        <v>2496</v>
      </c>
      <c r="N105" s="1" t="s">
        <v>2756</v>
      </c>
    </row>
    <row r="106" spans="1:14" ht="15" customHeight="1" x14ac:dyDescent="0.2">
      <c r="A106" s="1" t="s">
        <v>33</v>
      </c>
      <c r="B106" s="1" t="s">
        <v>34</v>
      </c>
      <c r="C106" s="1">
        <v>3228</v>
      </c>
      <c r="D106" s="1">
        <v>-6478</v>
      </c>
      <c r="E106" s="1">
        <v>1960</v>
      </c>
      <c r="F106" s="1" t="s">
        <v>339</v>
      </c>
      <c r="G106" s="1" t="s">
        <v>2591</v>
      </c>
      <c r="H106" s="1">
        <v>0</v>
      </c>
      <c r="I106" s="1">
        <v>0</v>
      </c>
      <c r="J106" s="1">
        <v>0</v>
      </c>
      <c r="K106" s="1">
        <v>0</v>
      </c>
      <c r="L106" s="1" t="s">
        <v>2461</v>
      </c>
      <c r="M106" s="1" t="s">
        <v>2481</v>
      </c>
      <c r="N106" s="1" t="s">
        <v>2774</v>
      </c>
    </row>
    <row r="107" spans="1:14" ht="15" customHeight="1" x14ac:dyDescent="0.2">
      <c r="A107" s="1" t="s">
        <v>39</v>
      </c>
      <c r="B107" s="1" t="s">
        <v>40</v>
      </c>
      <c r="C107" s="1">
        <v>-2463</v>
      </c>
      <c r="D107" s="1">
        <v>259</v>
      </c>
      <c r="E107" s="1">
        <v>1960</v>
      </c>
      <c r="F107" s="1" t="s">
        <v>341</v>
      </c>
      <c r="G107" s="1" t="s">
        <v>2591</v>
      </c>
      <c r="H107" s="1">
        <v>0</v>
      </c>
      <c r="I107" s="1">
        <v>0</v>
      </c>
      <c r="J107" s="1">
        <v>0</v>
      </c>
      <c r="K107" s="1">
        <v>0</v>
      </c>
      <c r="L107" s="1" t="s">
        <v>2452</v>
      </c>
      <c r="M107" s="1" t="s">
        <v>2488</v>
      </c>
      <c r="N107" s="1" t="s">
        <v>2781</v>
      </c>
    </row>
    <row r="108" spans="1:14" ht="15" customHeight="1" x14ac:dyDescent="0.2">
      <c r="A108" s="1" t="s">
        <v>145</v>
      </c>
      <c r="B108" s="1" t="s">
        <v>146</v>
      </c>
      <c r="C108" s="1">
        <v>3387</v>
      </c>
      <c r="D108" s="1">
        <v>355</v>
      </c>
      <c r="E108" s="1">
        <v>1960</v>
      </c>
      <c r="F108" s="1" t="s">
        <v>373</v>
      </c>
      <c r="G108" s="1" t="s">
        <v>2591</v>
      </c>
      <c r="H108" s="1">
        <v>0</v>
      </c>
      <c r="I108" s="1">
        <v>0</v>
      </c>
      <c r="J108" s="1">
        <v>0</v>
      </c>
      <c r="K108" s="1">
        <v>0</v>
      </c>
      <c r="L108" s="1" t="s">
        <v>2447</v>
      </c>
      <c r="M108" s="1" t="s">
        <v>2597</v>
      </c>
      <c r="N108" s="1" t="s">
        <v>2741</v>
      </c>
    </row>
    <row r="109" spans="1:14" ht="15" customHeight="1" x14ac:dyDescent="0.2">
      <c r="A109" s="1" t="s">
        <v>159</v>
      </c>
      <c r="B109" s="1" t="s">
        <v>160</v>
      </c>
      <c r="C109" s="1">
        <v>416</v>
      </c>
      <c r="D109" s="1">
        <v>2174</v>
      </c>
      <c r="E109" s="1">
        <v>1960</v>
      </c>
      <c r="F109" s="1" t="s">
        <v>378</v>
      </c>
      <c r="G109" s="1" t="s">
        <v>2591</v>
      </c>
      <c r="H109" s="1">
        <v>0</v>
      </c>
      <c r="I109" s="1">
        <v>0</v>
      </c>
      <c r="J109" s="1">
        <v>0</v>
      </c>
      <c r="K109" s="1">
        <v>0</v>
      </c>
      <c r="L109" s="1" t="s">
        <v>2450</v>
      </c>
      <c r="M109" s="1" t="s">
        <v>2609</v>
      </c>
      <c r="N109" s="1" t="s">
        <v>2741</v>
      </c>
    </row>
    <row r="110" spans="1:14" ht="15" customHeight="1" x14ac:dyDescent="0.2">
      <c r="A110" s="1" t="s">
        <v>165</v>
      </c>
      <c r="B110" s="1" t="s">
        <v>166</v>
      </c>
      <c r="C110" s="1">
        <v>-2595</v>
      </c>
      <c r="D110" s="1">
        <v>3258</v>
      </c>
      <c r="E110" s="1">
        <v>1960</v>
      </c>
      <c r="F110" s="1" t="s">
        <v>381</v>
      </c>
      <c r="G110" s="1" t="s">
        <v>2591</v>
      </c>
      <c r="H110" s="1">
        <v>0</v>
      </c>
      <c r="I110" s="1">
        <v>0</v>
      </c>
      <c r="J110" s="1">
        <v>0</v>
      </c>
      <c r="K110" s="1">
        <v>0</v>
      </c>
      <c r="L110" s="1" t="s">
        <v>2452</v>
      </c>
      <c r="M110" s="1" t="s">
        <v>2633</v>
      </c>
      <c r="N110" s="1" t="s">
        <v>2741</v>
      </c>
    </row>
    <row r="111" spans="1:14" ht="15" customHeight="1" x14ac:dyDescent="0.2">
      <c r="A111" s="1" t="s">
        <v>173</v>
      </c>
      <c r="B111" s="1" t="s">
        <v>174</v>
      </c>
      <c r="C111" s="1">
        <v>1352</v>
      </c>
      <c r="D111" s="1">
        <v>212</v>
      </c>
      <c r="E111" s="1">
        <v>1960</v>
      </c>
      <c r="F111" s="1" t="s">
        <v>385</v>
      </c>
      <c r="G111" s="1" t="s">
        <v>2591</v>
      </c>
      <c r="H111" s="1">
        <v>0</v>
      </c>
      <c r="I111" s="1">
        <v>0</v>
      </c>
      <c r="J111" s="1">
        <v>0</v>
      </c>
      <c r="K111" s="1">
        <v>0</v>
      </c>
      <c r="L111" s="1" t="s">
        <v>2452</v>
      </c>
      <c r="M111" s="1" t="s">
        <v>2647</v>
      </c>
      <c r="N111" s="1" t="s">
        <v>2952</v>
      </c>
    </row>
    <row r="112" spans="1:14" ht="15" customHeight="1" x14ac:dyDescent="0.2">
      <c r="A112" s="1" t="s">
        <v>219</v>
      </c>
      <c r="B112" s="1" t="s">
        <v>220</v>
      </c>
      <c r="C112" s="1">
        <v>583</v>
      </c>
      <c r="D112" s="1">
        <v>-5517</v>
      </c>
      <c r="E112" s="1">
        <v>1960</v>
      </c>
      <c r="F112" s="1" t="s">
        <v>399</v>
      </c>
      <c r="G112" s="1" t="s">
        <v>2591</v>
      </c>
      <c r="H112" s="1">
        <v>0</v>
      </c>
      <c r="I112" s="1">
        <v>0</v>
      </c>
      <c r="J112" s="1">
        <v>0</v>
      </c>
      <c r="K112" s="1">
        <v>0</v>
      </c>
      <c r="L112" s="1" t="s">
        <v>2461</v>
      </c>
      <c r="M112" s="1" t="s">
        <v>2697</v>
      </c>
      <c r="N112" s="1" t="s">
        <v>3009</v>
      </c>
    </row>
    <row r="113" spans="1:14" ht="15" customHeight="1" x14ac:dyDescent="0.2">
      <c r="A113" s="1" t="s">
        <v>245</v>
      </c>
      <c r="B113" s="1" t="s">
        <v>246</v>
      </c>
      <c r="C113" s="1">
        <v>-68</v>
      </c>
      <c r="D113" s="1">
        <v>3928</v>
      </c>
      <c r="E113" s="1">
        <v>1960</v>
      </c>
      <c r="F113" s="1" t="s">
        <v>410</v>
      </c>
      <c r="G113" s="1" t="s">
        <v>2591</v>
      </c>
      <c r="H113" s="1">
        <v>0</v>
      </c>
      <c r="I113" s="1">
        <v>0</v>
      </c>
      <c r="J113" s="1">
        <v>0</v>
      </c>
      <c r="K113" s="1">
        <v>0</v>
      </c>
      <c r="L113" s="1" t="s">
        <v>2452</v>
      </c>
      <c r="M113" s="1" t="s">
        <v>2702</v>
      </c>
      <c r="N113" s="1" t="s">
        <v>2741</v>
      </c>
    </row>
    <row r="114" spans="1:14" ht="15" customHeight="1" x14ac:dyDescent="0.2">
      <c r="A114" s="1" t="s">
        <v>251</v>
      </c>
      <c r="B114" s="1" t="s">
        <v>252</v>
      </c>
      <c r="C114" s="1">
        <v>-3485</v>
      </c>
      <c r="D114" s="1">
        <v>-5617</v>
      </c>
      <c r="E114" s="1">
        <v>1960</v>
      </c>
      <c r="F114" s="1" t="s">
        <v>413</v>
      </c>
      <c r="G114" s="1" t="s">
        <v>2591</v>
      </c>
      <c r="H114" s="1">
        <v>0</v>
      </c>
      <c r="I114" s="1">
        <v>0</v>
      </c>
      <c r="J114" s="1">
        <v>0</v>
      </c>
      <c r="K114" s="1">
        <v>0</v>
      </c>
      <c r="L114" s="1" t="s">
        <v>2461</v>
      </c>
      <c r="M114" s="1" t="s">
        <v>2719</v>
      </c>
      <c r="N114" s="1" t="s">
        <v>3049</v>
      </c>
    </row>
    <row r="115" spans="1:14" ht="15" customHeight="1" x14ac:dyDescent="0.2">
      <c r="A115" s="1" t="s">
        <v>271</v>
      </c>
      <c r="B115" s="1" t="s">
        <v>272</v>
      </c>
      <c r="C115" s="1">
        <v>-1542</v>
      </c>
      <c r="D115" s="1">
        <v>2828</v>
      </c>
      <c r="E115" s="1">
        <v>1960</v>
      </c>
      <c r="F115" s="1" t="s">
        <v>419</v>
      </c>
      <c r="G115" s="1" t="s">
        <v>2591</v>
      </c>
      <c r="H115" s="1">
        <v>0</v>
      </c>
      <c r="I115" s="1">
        <v>0</v>
      </c>
      <c r="J115" s="1">
        <v>0</v>
      </c>
      <c r="K115" s="1">
        <v>0</v>
      </c>
      <c r="L115" s="1" t="s">
        <v>2452</v>
      </c>
      <c r="M115" s="1" t="s">
        <v>2729</v>
      </c>
      <c r="N115" s="1" t="s">
        <v>3071</v>
      </c>
    </row>
    <row r="116" spans="1:14" ht="15" customHeight="1" x14ac:dyDescent="0.2">
      <c r="A116" s="1" t="s">
        <v>23</v>
      </c>
      <c r="B116" s="1" t="s">
        <v>24</v>
      </c>
      <c r="C116" s="1">
        <v>1237</v>
      </c>
      <c r="D116" s="1">
        <v>-152</v>
      </c>
      <c r="E116" s="1">
        <v>1960</v>
      </c>
      <c r="F116" s="1" t="s">
        <v>335</v>
      </c>
      <c r="G116" s="1" t="s">
        <v>2591</v>
      </c>
      <c r="H116" s="1">
        <v>0</v>
      </c>
      <c r="I116" s="1">
        <v>0</v>
      </c>
      <c r="J116" s="1">
        <v>0</v>
      </c>
      <c r="K116" s="1">
        <v>0</v>
      </c>
      <c r="L116" s="1" t="s">
        <v>2452</v>
      </c>
      <c r="M116" s="1" t="s">
        <v>2495</v>
      </c>
      <c r="N116" s="1" t="s">
        <v>2762</v>
      </c>
    </row>
    <row r="117" spans="1:14" ht="15" customHeight="1" x14ac:dyDescent="0.2">
      <c r="A117" s="1" t="s">
        <v>37</v>
      </c>
      <c r="B117" s="1" t="s">
        <v>38</v>
      </c>
      <c r="C117" s="1">
        <v>131</v>
      </c>
      <c r="D117" s="1">
        <v>-5962</v>
      </c>
      <c r="E117" s="1">
        <v>1960</v>
      </c>
      <c r="F117" s="1" t="s">
        <v>340</v>
      </c>
      <c r="G117" s="1" t="s">
        <v>2591</v>
      </c>
      <c r="H117" s="1">
        <v>0</v>
      </c>
      <c r="I117" s="1">
        <v>0</v>
      </c>
      <c r="J117" s="1">
        <v>0</v>
      </c>
      <c r="K117" s="1">
        <v>0</v>
      </c>
      <c r="L117" s="1" t="s">
        <v>2461</v>
      </c>
      <c r="M117" s="1" t="s">
        <v>2474</v>
      </c>
      <c r="N117" s="1" t="s">
        <v>2741</v>
      </c>
    </row>
    <row r="118" spans="1:14" ht="15" customHeight="1" x14ac:dyDescent="0.2">
      <c r="A118" s="1" t="s">
        <v>59</v>
      </c>
      <c r="B118" s="1" t="s">
        <v>60</v>
      </c>
      <c r="C118" s="1">
        <v>3517</v>
      </c>
      <c r="D118" s="1">
        <v>3337</v>
      </c>
      <c r="E118" s="1">
        <v>1960</v>
      </c>
      <c r="F118" s="1" t="s">
        <v>348</v>
      </c>
      <c r="G118" s="1" t="s">
        <v>2591</v>
      </c>
      <c r="H118" s="1">
        <v>0</v>
      </c>
      <c r="I118" s="1">
        <v>0</v>
      </c>
      <c r="J118" s="1">
        <v>0</v>
      </c>
      <c r="K118" s="1">
        <v>0</v>
      </c>
      <c r="L118" s="1" t="s">
        <v>2447</v>
      </c>
      <c r="M118" s="1" t="s">
        <v>2522</v>
      </c>
      <c r="N118" s="1" t="s">
        <v>2741</v>
      </c>
    </row>
    <row r="119" spans="1:14" ht="15" customHeight="1" x14ac:dyDescent="0.2">
      <c r="A119" s="1" t="s">
        <v>65</v>
      </c>
      <c r="B119" s="1" t="s">
        <v>66</v>
      </c>
      <c r="C119" s="1">
        <v>1158</v>
      </c>
      <c r="D119" s="1">
        <v>4315</v>
      </c>
      <c r="E119" s="1">
        <v>1960</v>
      </c>
      <c r="F119" s="1" t="s">
        <v>349</v>
      </c>
      <c r="G119" s="1" t="s">
        <v>2591</v>
      </c>
      <c r="H119" s="1">
        <v>0</v>
      </c>
      <c r="I119" s="1">
        <v>0</v>
      </c>
      <c r="J119" s="1">
        <v>0</v>
      </c>
      <c r="K119" s="1">
        <v>0</v>
      </c>
      <c r="L119" s="1" t="s">
        <v>2452</v>
      </c>
      <c r="M119" s="1" t="s">
        <v>2525</v>
      </c>
      <c r="N119" s="1" t="s">
        <v>2741</v>
      </c>
    </row>
    <row r="120" spans="1:14" ht="15" customHeight="1" x14ac:dyDescent="0.2">
      <c r="A120" s="1" t="s">
        <v>77</v>
      </c>
      <c r="B120" s="1" t="s">
        <v>78</v>
      </c>
      <c r="C120" s="1">
        <v>1533</v>
      </c>
      <c r="D120" s="1">
        <v>3893</v>
      </c>
      <c r="E120" s="1">
        <v>1960</v>
      </c>
      <c r="F120" s="1" t="s">
        <v>353</v>
      </c>
      <c r="G120" s="1" t="s">
        <v>2591</v>
      </c>
      <c r="H120" s="1">
        <v>0</v>
      </c>
      <c r="I120" s="1">
        <v>0</v>
      </c>
      <c r="J120" s="1">
        <v>0</v>
      </c>
      <c r="K120" s="1">
        <v>0</v>
      </c>
      <c r="L120" s="1" t="s">
        <v>2452</v>
      </c>
      <c r="M120" s="1" t="s">
        <v>2535</v>
      </c>
      <c r="N120" s="1" t="s">
        <v>2741</v>
      </c>
    </row>
    <row r="121" spans="1:14" ht="15" customHeight="1" x14ac:dyDescent="0.2">
      <c r="A121" s="1" t="s">
        <v>91</v>
      </c>
      <c r="B121" s="1" t="s">
        <v>92</v>
      </c>
      <c r="C121" s="1">
        <v>38</v>
      </c>
      <c r="D121" s="1">
        <v>945</v>
      </c>
      <c r="E121" s="1">
        <v>1960</v>
      </c>
      <c r="F121" s="1" t="s">
        <v>356</v>
      </c>
      <c r="G121" s="1" t="s">
        <v>2591</v>
      </c>
      <c r="H121" s="1">
        <v>0</v>
      </c>
      <c r="I121" s="1">
        <v>0</v>
      </c>
      <c r="J121" s="1">
        <v>0</v>
      </c>
      <c r="K121" s="1">
        <v>0</v>
      </c>
      <c r="L121" s="1" t="s">
        <v>2452</v>
      </c>
      <c r="M121" s="1" t="s">
        <v>2545</v>
      </c>
      <c r="N121" s="1" t="s">
        <v>2849</v>
      </c>
    </row>
    <row r="122" spans="1:14" ht="15" customHeight="1" x14ac:dyDescent="0.2">
      <c r="A122" s="1" t="s">
        <v>103</v>
      </c>
      <c r="B122" s="1" t="s">
        <v>104</v>
      </c>
      <c r="C122" s="1">
        <v>1462</v>
      </c>
      <c r="D122" s="1">
        <v>-9052</v>
      </c>
      <c r="E122" s="1">
        <v>1960</v>
      </c>
      <c r="F122" s="1" t="s">
        <v>359</v>
      </c>
      <c r="G122" s="1" t="s">
        <v>2591</v>
      </c>
      <c r="H122" s="1">
        <v>0</v>
      </c>
      <c r="I122" s="1">
        <v>0</v>
      </c>
      <c r="J122" s="1">
        <v>0</v>
      </c>
      <c r="K122" s="1">
        <v>0</v>
      </c>
      <c r="L122" s="1" t="s">
        <v>2461</v>
      </c>
      <c r="M122" s="1" t="s">
        <v>2560</v>
      </c>
      <c r="N122" s="1" t="s">
        <v>2864</v>
      </c>
    </row>
    <row r="123" spans="1:14" ht="15" customHeight="1" x14ac:dyDescent="0.2">
      <c r="A123" s="1" t="s">
        <v>105</v>
      </c>
      <c r="B123" s="1" t="s">
        <v>106</v>
      </c>
      <c r="C123" s="1">
        <v>68</v>
      </c>
      <c r="D123" s="1">
        <v>-5815</v>
      </c>
      <c r="E123" s="1">
        <v>1960</v>
      </c>
      <c r="F123" s="1" t="s">
        <v>360</v>
      </c>
      <c r="G123" s="1" t="s">
        <v>2591</v>
      </c>
      <c r="H123" s="1">
        <v>0</v>
      </c>
      <c r="I123" s="1">
        <v>0</v>
      </c>
      <c r="J123" s="1">
        <v>0</v>
      </c>
      <c r="K123" s="1">
        <v>0</v>
      </c>
      <c r="L123" s="1" t="s">
        <v>2461</v>
      </c>
      <c r="M123" s="1" t="s">
        <v>2565</v>
      </c>
      <c r="N123" s="1" t="s">
        <v>2867</v>
      </c>
    </row>
    <row r="124" spans="1:14" ht="15" customHeight="1" x14ac:dyDescent="0.2">
      <c r="A124" s="1" t="s">
        <v>121</v>
      </c>
      <c r="B124" s="1" t="s">
        <v>122</v>
      </c>
      <c r="C124" s="1">
        <v>3333</v>
      </c>
      <c r="D124" s="1">
        <v>444</v>
      </c>
      <c r="E124" s="1">
        <v>1960</v>
      </c>
      <c r="F124" s="1" t="s">
        <v>309</v>
      </c>
      <c r="G124" s="1">
        <v>42</v>
      </c>
      <c r="H124" s="1">
        <v>1</v>
      </c>
      <c r="I124" s="1">
        <v>0</v>
      </c>
      <c r="J124" s="1">
        <v>0</v>
      </c>
      <c r="K124" s="1">
        <v>1</v>
      </c>
      <c r="L124" s="1" t="s">
        <v>2447</v>
      </c>
      <c r="M124" s="1" t="s">
        <v>2576</v>
      </c>
      <c r="N124" s="1" t="s">
        <v>2888</v>
      </c>
    </row>
    <row r="125" spans="1:14" ht="15" customHeight="1" x14ac:dyDescent="0.2">
      <c r="A125" s="1" t="s">
        <v>147</v>
      </c>
      <c r="B125" s="1" t="s">
        <v>148</v>
      </c>
      <c r="C125" s="1">
        <v>692</v>
      </c>
      <c r="D125" s="1">
        <v>7983</v>
      </c>
      <c r="E125" s="1">
        <v>1960</v>
      </c>
      <c r="F125" s="1" t="s">
        <v>374</v>
      </c>
      <c r="G125" s="1" t="s">
        <v>2591</v>
      </c>
      <c r="H125" s="1">
        <v>0</v>
      </c>
      <c r="I125" s="1">
        <v>0</v>
      </c>
      <c r="J125" s="1">
        <v>0</v>
      </c>
      <c r="K125" s="1">
        <v>0</v>
      </c>
      <c r="L125" s="1" t="s">
        <v>2447</v>
      </c>
      <c r="M125" s="1" t="s">
        <v>2695</v>
      </c>
      <c r="N125" s="1" t="s">
        <v>2922</v>
      </c>
    </row>
    <row r="126" spans="1:14" ht="15" customHeight="1" x14ac:dyDescent="0.2">
      <c r="A126" s="1" t="s">
        <v>161</v>
      </c>
      <c r="B126" s="1" t="s">
        <v>162</v>
      </c>
      <c r="C126" s="1">
        <v>4243</v>
      </c>
      <c r="D126" s="1">
        <v>1927</v>
      </c>
      <c r="E126" s="1">
        <v>1960</v>
      </c>
      <c r="F126" s="1" t="s">
        <v>379</v>
      </c>
      <c r="G126" s="1" t="s">
        <v>2591</v>
      </c>
      <c r="H126" s="1">
        <v>0</v>
      </c>
      <c r="I126" s="1">
        <v>0</v>
      </c>
      <c r="J126" s="1">
        <v>0</v>
      </c>
      <c r="K126" s="1">
        <v>0</v>
      </c>
      <c r="L126" s="1" t="s">
        <v>2450</v>
      </c>
      <c r="M126" s="1" t="s">
        <v>2631</v>
      </c>
      <c r="N126" s="1" t="s">
        <v>2741</v>
      </c>
    </row>
    <row r="127" spans="1:14" ht="15" customHeight="1" x14ac:dyDescent="0.2">
      <c r="A127" s="1" t="s">
        <v>167</v>
      </c>
      <c r="B127" s="1" t="s">
        <v>168</v>
      </c>
      <c r="C127" s="1">
        <v>-2015</v>
      </c>
      <c r="D127" s="1">
        <v>5748</v>
      </c>
      <c r="E127" s="1">
        <v>1960</v>
      </c>
      <c r="F127" s="1" t="s">
        <v>382</v>
      </c>
      <c r="G127" s="1" t="s">
        <v>2591</v>
      </c>
      <c r="H127" s="1">
        <v>0</v>
      </c>
      <c r="I127" s="1">
        <v>0</v>
      </c>
      <c r="J127" s="1">
        <v>0</v>
      </c>
      <c r="K127" s="1">
        <v>0</v>
      </c>
      <c r="L127" s="1" t="s">
        <v>2452</v>
      </c>
      <c r="M127" s="1" t="s">
        <v>2625</v>
      </c>
      <c r="N127" s="1" t="s">
        <v>2741</v>
      </c>
    </row>
    <row r="128" spans="1:14" ht="15" customHeight="1" x14ac:dyDescent="0.2">
      <c r="A128" s="1" t="s">
        <v>185</v>
      </c>
      <c r="B128" s="1" t="s">
        <v>186</v>
      </c>
      <c r="C128" s="1">
        <v>897</v>
      </c>
      <c r="D128" s="1">
        <v>-7953</v>
      </c>
      <c r="E128" s="1">
        <v>1960</v>
      </c>
      <c r="F128" s="1" t="s">
        <v>387</v>
      </c>
      <c r="G128" s="1" t="s">
        <v>2591</v>
      </c>
      <c r="H128" s="1">
        <v>0</v>
      </c>
      <c r="I128" s="1">
        <v>0</v>
      </c>
      <c r="J128" s="1">
        <v>0</v>
      </c>
      <c r="K128" s="1">
        <v>0</v>
      </c>
      <c r="L128" s="1" t="s">
        <v>2461</v>
      </c>
      <c r="M128" s="1" t="s">
        <v>2657</v>
      </c>
      <c r="N128" s="1" t="s">
        <v>2970</v>
      </c>
    </row>
    <row r="129" spans="1:14" ht="15" customHeight="1" x14ac:dyDescent="0.2">
      <c r="A129" s="1" t="s">
        <v>199</v>
      </c>
      <c r="B129" s="1" t="s">
        <v>200</v>
      </c>
      <c r="C129" s="1">
        <v>-2527</v>
      </c>
      <c r="D129" s="1">
        <v>-5767</v>
      </c>
      <c r="E129" s="1">
        <v>1960</v>
      </c>
      <c r="F129" s="1" t="s">
        <v>392</v>
      </c>
      <c r="G129" s="1" t="s">
        <v>2591</v>
      </c>
      <c r="H129" s="1">
        <v>0</v>
      </c>
      <c r="I129" s="1">
        <v>0</v>
      </c>
      <c r="J129" s="1">
        <v>0</v>
      </c>
      <c r="K129" s="1">
        <v>0</v>
      </c>
      <c r="L129" s="1" t="s">
        <v>2461</v>
      </c>
      <c r="M129" s="1" t="s">
        <v>2660</v>
      </c>
      <c r="N129" s="1" t="s">
        <v>2741</v>
      </c>
    </row>
    <row r="130" spans="1:14" ht="15" customHeight="1" x14ac:dyDescent="0.2">
      <c r="A130" s="1" t="s">
        <v>209</v>
      </c>
      <c r="B130" s="1" t="s">
        <v>210</v>
      </c>
      <c r="C130" s="1">
        <v>156</v>
      </c>
      <c r="D130" s="1">
        <v>3253</v>
      </c>
      <c r="E130" s="1">
        <v>1960</v>
      </c>
      <c r="F130" s="1" t="s">
        <v>395</v>
      </c>
      <c r="G130" s="1" t="s">
        <v>2591</v>
      </c>
      <c r="H130" s="1">
        <v>0</v>
      </c>
      <c r="I130" s="1">
        <v>0</v>
      </c>
      <c r="J130" s="1">
        <v>0</v>
      </c>
      <c r="K130" s="1">
        <v>0</v>
      </c>
      <c r="L130" s="1" t="s">
        <v>2452</v>
      </c>
      <c r="M130" s="1" t="s">
        <v>2696</v>
      </c>
      <c r="N130" s="1" t="s">
        <v>2997</v>
      </c>
    </row>
    <row r="131" spans="1:14" ht="15" customHeight="1" x14ac:dyDescent="0.2">
      <c r="A131" s="1" t="s">
        <v>211</v>
      </c>
      <c r="B131" s="1" t="s">
        <v>212</v>
      </c>
      <c r="C131" s="1">
        <v>1473</v>
      </c>
      <c r="D131" s="1">
        <v>-1763</v>
      </c>
      <c r="E131" s="1">
        <v>1960</v>
      </c>
      <c r="F131" s="1" t="s">
        <v>396</v>
      </c>
      <c r="G131" s="1" t="s">
        <v>2591</v>
      </c>
      <c r="H131" s="1">
        <v>0</v>
      </c>
      <c r="I131" s="1">
        <v>0</v>
      </c>
      <c r="J131" s="1">
        <v>0</v>
      </c>
      <c r="K131" s="1">
        <v>0</v>
      </c>
      <c r="L131" s="1" t="s">
        <v>2452</v>
      </c>
      <c r="M131" s="1" t="s">
        <v>2676</v>
      </c>
      <c r="N131" s="1" t="s">
        <v>3000</v>
      </c>
    </row>
    <row r="132" spans="1:14" ht="15" customHeight="1" x14ac:dyDescent="0.2">
      <c r="A132" s="1" t="s">
        <v>229</v>
      </c>
      <c r="B132" s="1" t="s">
        <v>230</v>
      </c>
      <c r="C132" s="1">
        <v>612</v>
      </c>
      <c r="D132" s="1">
        <v>122</v>
      </c>
      <c r="E132" s="1">
        <v>1960</v>
      </c>
      <c r="F132" s="1" t="s">
        <v>403</v>
      </c>
      <c r="G132" s="1" t="s">
        <v>2591</v>
      </c>
      <c r="H132" s="1">
        <v>0</v>
      </c>
      <c r="I132" s="1">
        <v>0</v>
      </c>
      <c r="J132" s="1">
        <v>0</v>
      </c>
      <c r="K132" s="1">
        <v>0</v>
      </c>
      <c r="L132" s="1" t="s">
        <v>2452</v>
      </c>
      <c r="M132" s="1" t="s">
        <v>2706</v>
      </c>
      <c r="N132" s="1" t="s">
        <v>3022</v>
      </c>
    </row>
    <row r="133" spans="1:14" ht="15" customHeight="1" x14ac:dyDescent="0.2">
      <c r="A133" s="1" t="s">
        <v>235</v>
      </c>
      <c r="B133" s="1" t="s">
        <v>236</v>
      </c>
      <c r="C133" s="1">
        <v>3795</v>
      </c>
      <c r="D133" s="1">
        <v>5838</v>
      </c>
      <c r="E133" s="1">
        <v>1960</v>
      </c>
      <c r="F133" s="1" t="s">
        <v>406</v>
      </c>
      <c r="G133" s="1" t="s">
        <v>2591</v>
      </c>
      <c r="H133" s="1">
        <v>0</v>
      </c>
      <c r="I133" s="1">
        <v>0</v>
      </c>
      <c r="J133" s="1">
        <v>0</v>
      </c>
      <c r="K133" s="1">
        <v>0</v>
      </c>
      <c r="L133" s="1" t="s">
        <v>2447</v>
      </c>
      <c r="M133" s="1" t="s">
        <v>2711</v>
      </c>
      <c r="N133" s="1" t="s">
        <v>2741</v>
      </c>
    </row>
    <row r="134" spans="1:14" ht="15" customHeight="1" x14ac:dyDescent="0.2">
      <c r="A134" s="1" t="s">
        <v>237</v>
      </c>
      <c r="B134" s="1" t="s">
        <v>238</v>
      </c>
      <c r="C134" s="1">
        <v>-2113</v>
      </c>
      <c r="D134" s="1">
        <v>-1752</v>
      </c>
      <c r="E134" s="1">
        <v>1960</v>
      </c>
      <c r="F134" s="1" t="s">
        <v>407</v>
      </c>
      <c r="G134" s="1" t="s">
        <v>2591</v>
      </c>
      <c r="H134" s="1">
        <v>0</v>
      </c>
      <c r="I134" s="1">
        <v>0</v>
      </c>
      <c r="J134" s="1">
        <v>0</v>
      </c>
      <c r="K134" s="1">
        <v>0</v>
      </c>
      <c r="L134" s="1" t="s">
        <v>2454</v>
      </c>
      <c r="M134" s="1" t="s">
        <v>2707</v>
      </c>
      <c r="N134" s="1" t="s">
        <v>2741</v>
      </c>
    </row>
    <row r="135" spans="1:14" ht="15" customHeight="1" x14ac:dyDescent="0.2">
      <c r="A135" s="1" t="s">
        <v>259</v>
      </c>
      <c r="B135" s="1" t="s">
        <v>260</v>
      </c>
      <c r="C135" s="1">
        <v>1835</v>
      </c>
      <c r="D135" s="1">
        <v>-6493</v>
      </c>
      <c r="E135" s="1">
        <v>1960</v>
      </c>
      <c r="F135" s="1" t="s">
        <v>415</v>
      </c>
      <c r="G135" s="1" t="s">
        <v>2591</v>
      </c>
      <c r="H135" s="1">
        <v>0</v>
      </c>
      <c r="I135" s="1">
        <v>0</v>
      </c>
      <c r="J135" s="1">
        <v>0</v>
      </c>
      <c r="K135" s="1">
        <v>0</v>
      </c>
      <c r="L135" s="1" t="s">
        <v>2461</v>
      </c>
      <c r="M135" s="1" t="s">
        <v>2726</v>
      </c>
      <c r="N135" s="1" t="s">
        <v>2741</v>
      </c>
    </row>
    <row r="136" spans="1:14" ht="15" customHeight="1" x14ac:dyDescent="0.2">
      <c r="A136" s="1" t="s">
        <v>263</v>
      </c>
      <c r="B136" s="1" t="s">
        <v>264</v>
      </c>
      <c r="C136" s="1">
        <v>-1382</v>
      </c>
      <c r="D136" s="1">
        <v>-17177</v>
      </c>
      <c r="E136" s="1">
        <v>1960</v>
      </c>
      <c r="F136" s="1" t="s">
        <v>417</v>
      </c>
      <c r="G136" s="1" t="s">
        <v>2591</v>
      </c>
      <c r="H136" s="1">
        <v>0</v>
      </c>
      <c r="I136" s="1">
        <v>0</v>
      </c>
      <c r="J136" s="1">
        <v>0</v>
      </c>
      <c r="K136" s="1">
        <v>0</v>
      </c>
      <c r="L136" s="1" t="s">
        <v>2454</v>
      </c>
      <c r="M136" s="1" t="s">
        <v>2455</v>
      </c>
      <c r="N136" s="1" t="s">
        <v>2741</v>
      </c>
    </row>
    <row r="137" spans="1:14" ht="15" customHeight="1" x14ac:dyDescent="0.2">
      <c r="A137" s="1" t="s">
        <v>253</v>
      </c>
      <c r="B137" s="1" t="s">
        <v>254</v>
      </c>
      <c r="C137" s="1">
        <v>3888</v>
      </c>
      <c r="D137" s="1">
        <v>-900</v>
      </c>
      <c r="E137" s="1">
        <v>1964</v>
      </c>
      <c r="F137" s="1" t="s">
        <v>422</v>
      </c>
      <c r="G137" s="1">
        <v>1</v>
      </c>
      <c r="H137" s="1">
        <v>94</v>
      </c>
      <c r="I137" s="1">
        <v>36</v>
      </c>
      <c r="J137" s="1">
        <v>29</v>
      </c>
      <c r="K137" s="1">
        <v>29</v>
      </c>
      <c r="L137" s="1" t="s">
        <v>2461</v>
      </c>
      <c r="M137" s="1" t="s">
        <v>2720</v>
      </c>
      <c r="N137" s="1" t="s">
        <v>3366</v>
      </c>
    </row>
    <row r="138" spans="1:14" ht="15" customHeight="1" x14ac:dyDescent="0.2">
      <c r="A138" s="1" t="s">
        <v>205</v>
      </c>
      <c r="B138" s="1" t="s">
        <v>206</v>
      </c>
      <c r="C138" s="1">
        <v>5575</v>
      </c>
      <c r="D138" s="1">
        <v>376</v>
      </c>
      <c r="E138" s="1">
        <v>1964</v>
      </c>
      <c r="F138" s="1" t="s">
        <v>421</v>
      </c>
      <c r="G138" s="1">
        <v>2</v>
      </c>
      <c r="H138" s="1">
        <v>99</v>
      </c>
      <c r="I138" s="1">
        <v>32</v>
      </c>
      <c r="J138" s="1">
        <v>32</v>
      </c>
      <c r="K138" s="1">
        <v>35</v>
      </c>
      <c r="L138" s="1" t="s">
        <v>2450</v>
      </c>
      <c r="M138" s="1" t="s">
        <v>2668</v>
      </c>
      <c r="N138" s="1" t="s">
        <v>2741</v>
      </c>
    </row>
    <row r="139" spans="1:14" ht="15" customHeight="1" x14ac:dyDescent="0.2">
      <c r="A139" s="1" t="s">
        <v>63</v>
      </c>
      <c r="B139" s="1" t="s">
        <v>64</v>
      </c>
      <c r="C139" s="1">
        <v>5252</v>
      </c>
      <c r="D139" s="1">
        <v>134</v>
      </c>
      <c r="E139" s="1">
        <v>1964</v>
      </c>
      <c r="F139" s="1" t="s">
        <v>423</v>
      </c>
      <c r="G139" s="1">
        <v>4</v>
      </c>
      <c r="H139" s="1">
        <v>54</v>
      </c>
      <c r="I139" s="1">
        <v>11</v>
      </c>
      <c r="J139" s="1">
        <v>22</v>
      </c>
      <c r="K139" s="1">
        <v>21</v>
      </c>
      <c r="L139" s="1" t="s">
        <v>2450</v>
      </c>
      <c r="M139" s="1" t="s">
        <v>2549</v>
      </c>
      <c r="N139" s="1" t="s">
        <v>2741</v>
      </c>
    </row>
    <row r="140" spans="1:14" ht="15" customHeight="1" x14ac:dyDescent="0.2">
      <c r="A140" s="1" t="s">
        <v>47</v>
      </c>
      <c r="B140" s="1" t="s">
        <v>48</v>
      </c>
      <c r="C140" s="1">
        <v>3992</v>
      </c>
      <c r="D140" s="1">
        <v>11638</v>
      </c>
      <c r="E140" s="1">
        <v>1964</v>
      </c>
      <c r="F140" s="1" t="s">
        <v>475</v>
      </c>
      <c r="G140" s="1" t="s">
        <v>2591</v>
      </c>
      <c r="H140" s="1">
        <v>0</v>
      </c>
      <c r="I140" s="1">
        <v>0</v>
      </c>
      <c r="J140" s="1">
        <v>0</v>
      </c>
      <c r="K140" s="1">
        <v>0</v>
      </c>
      <c r="L140" s="1" t="s">
        <v>2447</v>
      </c>
      <c r="M140" s="1" t="s">
        <v>2510</v>
      </c>
      <c r="N140" s="1" t="s">
        <v>3310</v>
      </c>
    </row>
    <row r="141" spans="1:14" ht="15" customHeight="1" x14ac:dyDescent="0.2">
      <c r="A141" s="1" t="s">
        <v>93</v>
      </c>
      <c r="B141" s="1" t="s">
        <v>94</v>
      </c>
      <c r="C141" s="1">
        <v>5408</v>
      </c>
      <c r="D141" s="1">
        <v>-165</v>
      </c>
      <c r="E141" s="1">
        <v>1964</v>
      </c>
      <c r="F141" s="1" t="s">
        <v>428</v>
      </c>
      <c r="G141" s="1">
        <v>10</v>
      </c>
      <c r="H141" s="1">
        <v>19</v>
      </c>
      <c r="I141" s="1">
        <v>4</v>
      </c>
      <c r="J141" s="1">
        <v>13</v>
      </c>
      <c r="K141" s="1">
        <v>2</v>
      </c>
      <c r="L141" s="1" t="s">
        <v>2450</v>
      </c>
      <c r="M141" s="1" t="s">
        <v>2553</v>
      </c>
      <c r="N141" s="1" t="s">
        <v>3323</v>
      </c>
    </row>
    <row r="142" spans="1:14" ht="15" customHeight="1" x14ac:dyDescent="0.2">
      <c r="A142" s="1" t="s">
        <v>13</v>
      </c>
      <c r="B142" s="1" t="s">
        <v>14</v>
      </c>
      <c r="C142" s="1">
        <v>-3527</v>
      </c>
      <c r="D142" s="1">
        <v>14913</v>
      </c>
      <c r="E142" s="1">
        <v>1964</v>
      </c>
      <c r="F142" s="1" t="s">
        <v>429</v>
      </c>
      <c r="G142" s="1">
        <v>8</v>
      </c>
      <c r="H142" s="1">
        <v>18</v>
      </c>
      <c r="I142" s="1">
        <v>6</v>
      </c>
      <c r="J142" s="1">
        <v>2</v>
      </c>
      <c r="K142" s="1">
        <v>10</v>
      </c>
      <c r="L142" s="1" t="s">
        <v>2454</v>
      </c>
      <c r="M142" s="1" t="s">
        <v>2467</v>
      </c>
      <c r="N142" s="1" t="s">
        <v>3299</v>
      </c>
    </row>
    <row r="143" spans="1:14" ht="15" customHeight="1" x14ac:dyDescent="0.2">
      <c r="A143" s="1" t="s">
        <v>89</v>
      </c>
      <c r="B143" s="1" t="s">
        <v>90</v>
      </c>
      <c r="C143" s="1">
        <v>4887</v>
      </c>
      <c r="D143" s="1">
        <v>233</v>
      </c>
      <c r="E143" s="1">
        <v>1964</v>
      </c>
      <c r="F143" s="1" t="s">
        <v>430</v>
      </c>
      <c r="G143" s="1">
        <v>23</v>
      </c>
      <c r="H143" s="1">
        <v>16</v>
      </c>
      <c r="I143" s="1">
        <v>1</v>
      </c>
      <c r="J143" s="1">
        <v>9</v>
      </c>
      <c r="K143" s="1">
        <v>6</v>
      </c>
      <c r="L143" s="1" t="s">
        <v>2450</v>
      </c>
      <c r="M143" s="1" t="s">
        <v>2542</v>
      </c>
      <c r="N143" s="1" t="s">
        <v>3321</v>
      </c>
    </row>
    <row r="144" spans="1:14" ht="15" customHeight="1" x14ac:dyDescent="0.2">
      <c r="A144" s="1" t="s">
        <v>127</v>
      </c>
      <c r="B144" s="1" t="s">
        <v>128</v>
      </c>
      <c r="C144" s="1">
        <v>419</v>
      </c>
      <c r="D144" s="1">
        <v>1248</v>
      </c>
      <c r="E144" s="1">
        <v>1964</v>
      </c>
      <c r="F144" s="1" t="s">
        <v>425</v>
      </c>
      <c r="G144" s="1">
        <v>5</v>
      </c>
      <c r="H144" s="1">
        <v>28</v>
      </c>
      <c r="I144" s="1">
        <v>11</v>
      </c>
      <c r="J144" s="1">
        <v>10</v>
      </c>
      <c r="K144" s="1">
        <v>7</v>
      </c>
      <c r="L144" s="1" t="s">
        <v>2450</v>
      </c>
      <c r="M144" s="1" t="s">
        <v>2581</v>
      </c>
      <c r="N144" s="1" t="s">
        <v>3335</v>
      </c>
    </row>
    <row r="145" spans="1:14" ht="15" customHeight="1" x14ac:dyDescent="0.2">
      <c r="A145" s="1" t="s">
        <v>133</v>
      </c>
      <c r="B145" s="1" t="s">
        <v>134</v>
      </c>
      <c r="C145" s="1">
        <v>3568</v>
      </c>
      <c r="D145" s="1">
        <v>13975</v>
      </c>
      <c r="E145" s="1">
        <v>1964</v>
      </c>
      <c r="F145" s="1" t="s">
        <v>424</v>
      </c>
      <c r="G145" s="1">
        <v>3</v>
      </c>
      <c r="H145" s="1">
        <v>29</v>
      </c>
      <c r="I145" s="1">
        <v>16</v>
      </c>
      <c r="J145" s="1">
        <v>5</v>
      </c>
      <c r="K145" s="1">
        <v>8</v>
      </c>
      <c r="L145" s="1" t="s">
        <v>2447</v>
      </c>
      <c r="M145" s="1" t="s">
        <v>2583</v>
      </c>
      <c r="N145" s="1" t="s">
        <v>3337</v>
      </c>
    </row>
    <row r="146" spans="1:14" ht="15" customHeight="1" x14ac:dyDescent="0.2">
      <c r="A146" s="1" t="s">
        <v>111</v>
      </c>
      <c r="B146" s="1" t="s">
        <v>112</v>
      </c>
      <c r="C146" s="1">
        <v>475</v>
      </c>
      <c r="D146" s="1">
        <v>1908</v>
      </c>
      <c r="E146" s="1">
        <v>1964</v>
      </c>
      <c r="F146" s="1" t="s">
        <v>427</v>
      </c>
      <c r="G146" s="1">
        <v>6</v>
      </c>
      <c r="H146" s="1">
        <v>22</v>
      </c>
      <c r="I146" s="1">
        <v>10</v>
      </c>
      <c r="J146" s="1">
        <v>7</v>
      </c>
      <c r="K146" s="1">
        <v>5</v>
      </c>
      <c r="L146" s="1" t="s">
        <v>2450</v>
      </c>
      <c r="M146" s="1" t="s">
        <v>2571</v>
      </c>
      <c r="N146" s="1" t="s">
        <v>2741</v>
      </c>
    </row>
    <row r="147" spans="1:14" ht="15" customHeight="1" x14ac:dyDescent="0.2">
      <c r="A147" s="1" t="s">
        <v>203</v>
      </c>
      <c r="B147" s="1" t="s">
        <v>204</v>
      </c>
      <c r="C147" s="1">
        <v>4443</v>
      </c>
      <c r="D147" s="1">
        <v>261</v>
      </c>
      <c r="E147" s="1">
        <v>1964</v>
      </c>
      <c r="F147" s="1" t="s">
        <v>432</v>
      </c>
      <c r="G147" s="1">
        <v>16</v>
      </c>
      <c r="H147" s="1">
        <v>13</v>
      </c>
      <c r="I147" s="1">
        <v>2</v>
      </c>
      <c r="J147" s="1">
        <v>4</v>
      </c>
      <c r="K147" s="1">
        <v>7</v>
      </c>
      <c r="L147" s="1" t="s">
        <v>2450</v>
      </c>
      <c r="M147" s="1" t="s">
        <v>2667</v>
      </c>
      <c r="N147" s="1" t="s">
        <v>2741</v>
      </c>
    </row>
    <row r="148" spans="1:14" ht="15" customHeight="1" x14ac:dyDescent="0.2">
      <c r="A148" s="1" t="s">
        <v>141</v>
      </c>
      <c r="B148" s="1" t="s">
        <v>142</v>
      </c>
      <c r="C148" s="1">
        <v>3755</v>
      </c>
      <c r="D148" s="1">
        <v>12698</v>
      </c>
      <c r="E148" s="1">
        <v>1964</v>
      </c>
      <c r="F148" s="1" t="s">
        <v>444</v>
      </c>
      <c r="G148" s="1">
        <v>27</v>
      </c>
      <c r="H148" s="1">
        <v>3</v>
      </c>
      <c r="I148" s="1">
        <v>0</v>
      </c>
      <c r="J148" s="1">
        <v>2</v>
      </c>
      <c r="K148" s="1">
        <v>1</v>
      </c>
      <c r="L148" s="1" t="s">
        <v>2447</v>
      </c>
      <c r="M148" s="1" t="s">
        <v>2590</v>
      </c>
      <c r="N148" s="1" t="s">
        <v>3339</v>
      </c>
    </row>
    <row r="149" spans="1:14" ht="15" customHeight="1" x14ac:dyDescent="0.2">
      <c r="A149" s="1" t="s">
        <v>191</v>
      </c>
      <c r="B149" s="1" t="s">
        <v>192</v>
      </c>
      <c r="C149" s="1">
        <v>5225</v>
      </c>
      <c r="D149" s="1">
        <v>210</v>
      </c>
      <c r="E149" s="1">
        <v>1964</v>
      </c>
      <c r="F149" s="1" t="s">
        <v>426</v>
      </c>
      <c r="G149" s="1">
        <v>7</v>
      </c>
      <c r="H149" s="1">
        <v>23</v>
      </c>
      <c r="I149" s="1">
        <v>7</v>
      </c>
      <c r="J149" s="1">
        <v>6</v>
      </c>
      <c r="K149" s="1">
        <v>10</v>
      </c>
      <c r="L149" s="1" t="s">
        <v>2450</v>
      </c>
      <c r="M149" s="1" t="s">
        <v>2663</v>
      </c>
      <c r="N149" s="1" t="s">
        <v>2741</v>
      </c>
    </row>
    <row r="150" spans="1:14" ht="15" customHeight="1" x14ac:dyDescent="0.2">
      <c r="A150" s="1" t="s">
        <v>41</v>
      </c>
      <c r="B150" s="1" t="s">
        <v>42</v>
      </c>
      <c r="C150" s="1">
        <v>4542</v>
      </c>
      <c r="D150" s="1">
        <v>-757</v>
      </c>
      <c r="E150" s="1">
        <v>1964</v>
      </c>
      <c r="F150" s="1" t="s">
        <v>439</v>
      </c>
      <c r="G150" s="1">
        <v>18</v>
      </c>
      <c r="H150" s="1">
        <v>5</v>
      </c>
      <c r="I150" s="1">
        <v>2</v>
      </c>
      <c r="J150" s="1">
        <v>2</v>
      </c>
      <c r="K150" s="1">
        <v>1</v>
      </c>
      <c r="L150" s="1" t="s">
        <v>2461</v>
      </c>
      <c r="M150" s="1" t="s">
        <v>2502</v>
      </c>
      <c r="N150" s="1" t="s">
        <v>3307</v>
      </c>
    </row>
    <row r="151" spans="1:14" ht="15" customHeight="1" x14ac:dyDescent="0.2">
      <c r="A151" s="1" t="s">
        <v>177</v>
      </c>
      <c r="B151" s="1" t="s">
        <v>178</v>
      </c>
      <c r="C151" s="1">
        <v>5235</v>
      </c>
      <c r="D151" s="1">
        <v>492</v>
      </c>
      <c r="E151" s="1">
        <v>1964</v>
      </c>
      <c r="F151" s="1" t="s">
        <v>433</v>
      </c>
      <c r="G151" s="1">
        <v>15</v>
      </c>
      <c r="H151" s="1">
        <v>12</v>
      </c>
      <c r="I151" s="1">
        <v>2</v>
      </c>
      <c r="J151" s="1">
        <v>6</v>
      </c>
      <c r="K151" s="1">
        <v>4</v>
      </c>
      <c r="L151" s="1" t="s">
        <v>2450</v>
      </c>
      <c r="M151" s="1" t="s">
        <v>2641</v>
      </c>
      <c r="N151" s="1" t="s">
        <v>3346</v>
      </c>
    </row>
    <row r="152" spans="1:14" ht="15" customHeight="1" x14ac:dyDescent="0.2">
      <c r="A152" s="1" t="s">
        <v>57</v>
      </c>
      <c r="B152" s="1" t="s">
        <v>58</v>
      </c>
      <c r="C152" s="1">
        <v>2312</v>
      </c>
      <c r="D152" s="1">
        <v>-8235</v>
      </c>
      <c r="E152" s="1">
        <v>1964</v>
      </c>
      <c r="F152" s="1" t="s">
        <v>451</v>
      </c>
      <c r="G152" s="1">
        <v>31</v>
      </c>
      <c r="H152" s="1">
        <v>1</v>
      </c>
      <c r="I152" s="1">
        <v>0</v>
      </c>
      <c r="J152" s="1">
        <v>1</v>
      </c>
      <c r="K152" s="1">
        <v>0</v>
      </c>
      <c r="L152" s="1" t="s">
        <v>2461</v>
      </c>
      <c r="M152" s="1" t="s">
        <v>2519</v>
      </c>
      <c r="N152" s="1" t="s">
        <v>2741</v>
      </c>
    </row>
    <row r="153" spans="1:14" ht="15" customHeight="1" x14ac:dyDescent="0.2">
      <c r="A153" s="1" t="s">
        <v>25</v>
      </c>
      <c r="B153" s="1" t="s">
        <v>26</v>
      </c>
      <c r="C153" s="1">
        <v>4268</v>
      </c>
      <c r="D153" s="1">
        <v>2332</v>
      </c>
      <c r="E153" s="1">
        <v>1964</v>
      </c>
      <c r="F153" s="1" t="s">
        <v>434</v>
      </c>
      <c r="G153" s="1">
        <v>12</v>
      </c>
      <c r="H153" s="1">
        <v>10</v>
      </c>
      <c r="I153" s="1">
        <v>3</v>
      </c>
      <c r="J153" s="1">
        <v>5</v>
      </c>
      <c r="K153" s="1">
        <v>2</v>
      </c>
      <c r="L153" s="1" t="s">
        <v>2450</v>
      </c>
      <c r="M153" s="1" t="s">
        <v>2494</v>
      </c>
      <c r="N153" s="1" t="s">
        <v>2741</v>
      </c>
    </row>
    <row r="154" spans="1:14" ht="15" customHeight="1" x14ac:dyDescent="0.2">
      <c r="A154" s="1" t="s">
        <v>79</v>
      </c>
      <c r="B154" s="1" t="s">
        <v>80</v>
      </c>
      <c r="C154" s="1">
        <v>404</v>
      </c>
      <c r="D154" s="1">
        <v>-368</v>
      </c>
      <c r="E154" s="1">
        <v>1964</v>
      </c>
      <c r="F154" s="1" t="s">
        <v>487</v>
      </c>
      <c r="G154" s="1" t="s">
        <v>2591</v>
      </c>
      <c r="H154" s="1">
        <v>0</v>
      </c>
      <c r="I154" s="1">
        <v>0</v>
      </c>
      <c r="J154" s="1">
        <v>0</v>
      </c>
      <c r="K154" s="1">
        <v>0</v>
      </c>
      <c r="L154" s="1" t="s">
        <v>2450</v>
      </c>
      <c r="M154" s="1" t="s">
        <v>2694</v>
      </c>
      <c r="N154" s="1" t="s">
        <v>3318</v>
      </c>
    </row>
    <row r="155" spans="1:14" ht="15" customHeight="1" x14ac:dyDescent="0.2">
      <c r="A155" s="1" t="s">
        <v>225</v>
      </c>
      <c r="B155" s="1" t="s">
        <v>226</v>
      </c>
      <c r="C155" s="1">
        <v>5933</v>
      </c>
      <c r="D155" s="1">
        <v>1805</v>
      </c>
      <c r="E155" s="1">
        <v>1964</v>
      </c>
      <c r="F155" s="1" t="s">
        <v>435</v>
      </c>
      <c r="G155" s="1">
        <v>13</v>
      </c>
      <c r="H155" s="1">
        <v>10</v>
      </c>
      <c r="I155" s="1">
        <v>3</v>
      </c>
      <c r="J155" s="1">
        <v>2</v>
      </c>
      <c r="K155" s="1">
        <v>5</v>
      </c>
      <c r="L155" s="1" t="s">
        <v>2450</v>
      </c>
      <c r="M155" s="1" t="s">
        <v>2698</v>
      </c>
      <c r="N155" s="1" t="s">
        <v>3358</v>
      </c>
    </row>
    <row r="156" spans="1:14" ht="15" customHeight="1" x14ac:dyDescent="0.2">
      <c r="A156" s="1" t="s">
        <v>35</v>
      </c>
      <c r="B156" s="1" t="s">
        <v>36</v>
      </c>
      <c r="C156" s="1">
        <v>-1578</v>
      </c>
      <c r="D156" s="1">
        <v>-4792</v>
      </c>
      <c r="E156" s="1">
        <v>1964</v>
      </c>
      <c r="F156" s="1" t="s">
        <v>450</v>
      </c>
      <c r="G156" s="1">
        <v>35</v>
      </c>
      <c r="H156" s="1">
        <v>1</v>
      </c>
      <c r="I156" s="1">
        <v>0</v>
      </c>
      <c r="J156" s="1">
        <v>0</v>
      </c>
      <c r="K156" s="1">
        <v>1</v>
      </c>
      <c r="L156" s="1" t="s">
        <v>2461</v>
      </c>
      <c r="M156" s="1" t="s">
        <v>2489</v>
      </c>
      <c r="N156" s="1" t="s">
        <v>2741</v>
      </c>
    </row>
    <row r="157" spans="1:14" ht="15" customHeight="1" x14ac:dyDescent="0.2">
      <c r="A157" s="1" t="s">
        <v>61</v>
      </c>
      <c r="B157" s="1" t="s">
        <v>62</v>
      </c>
      <c r="C157" s="1">
        <v>4981</v>
      </c>
      <c r="D157" s="1">
        <v>1547</v>
      </c>
      <c r="E157" s="1">
        <v>1964</v>
      </c>
      <c r="F157" s="1" t="s">
        <v>431</v>
      </c>
      <c r="G157" s="1">
        <v>9</v>
      </c>
      <c r="H157" s="1">
        <v>15</v>
      </c>
      <c r="I157" s="1">
        <v>5</v>
      </c>
      <c r="J157" s="1">
        <v>6</v>
      </c>
      <c r="K157" s="1">
        <v>4</v>
      </c>
      <c r="L157" s="1" t="s">
        <v>2450</v>
      </c>
      <c r="M157" s="1" t="s">
        <v>2523</v>
      </c>
      <c r="N157" s="1" t="s">
        <v>2741</v>
      </c>
    </row>
    <row r="158" spans="1:14" ht="15" customHeight="1" x14ac:dyDescent="0.2">
      <c r="A158" s="1" t="s">
        <v>181</v>
      </c>
      <c r="B158" s="1" t="s">
        <v>182</v>
      </c>
      <c r="C158" s="1">
        <v>-413</v>
      </c>
      <c r="D158" s="1">
        <v>17478</v>
      </c>
      <c r="E158" s="1">
        <v>1964</v>
      </c>
      <c r="F158" s="1" t="s">
        <v>437</v>
      </c>
      <c r="G158" s="1">
        <v>11</v>
      </c>
      <c r="H158" s="1">
        <v>6</v>
      </c>
      <c r="I158" s="1">
        <v>4</v>
      </c>
      <c r="J158" s="1">
        <v>0</v>
      </c>
      <c r="K158" s="1">
        <v>2</v>
      </c>
      <c r="L158" s="1" t="s">
        <v>2454</v>
      </c>
      <c r="M158" s="1" t="s">
        <v>2644</v>
      </c>
      <c r="N158" s="1" t="s">
        <v>3348</v>
      </c>
    </row>
    <row r="159" spans="1:14" ht="15" customHeight="1" x14ac:dyDescent="0.2">
      <c r="A159" s="1" t="s">
        <v>249</v>
      </c>
      <c r="B159" s="1" t="s">
        <v>250</v>
      </c>
      <c r="C159" s="1">
        <v>5043</v>
      </c>
      <c r="D159" s="1">
        <v>3052</v>
      </c>
      <c r="E159" s="1">
        <v>1964</v>
      </c>
      <c r="F159" s="1" t="s">
        <v>546</v>
      </c>
      <c r="G159" s="1" t="s">
        <v>2591</v>
      </c>
      <c r="H159" s="1">
        <v>0</v>
      </c>
      <c r="I159" s="1">
        <v>0</v>
      </c>
      <c r="J159" s="1">
        <v>0</v>
      </c>
      <c r="K159" s="1">
        <v>0</v>
      </c>
      <c r="L159" s="1" t="s">
        <v>2450</v>
      </c>
      <c r="M159" s="1" t="s">
        <v>2717</v>
      </c>
      <c r="N159" s="1" t="s">
        <v>2741</v>
      </c>
    </row>
    <row r="160" spans="1:14" ht="15" customHeight="1" x14ac:dyDescent="0.2">
      <c r="A160" s="1" t="s">
        <v>67</v>
      </c>
      <c r="B160" s="1" t="s">
        <v>68</v>
      </c>
      <c r="C160" s="1">
        <v>5567</v>
      </c>
      <c r="D160" s="1">
        <v>1258</v>
      </c>
      <c r="E160" s="1">
        <v>1964</v>
      </c>
      <c r="F160" s="1" t="s">
        <v>436</v>
      </c>
      <c r="G160" s="1">
        <v>19</v>
      </c>
      <c r="H160" s="1">
        <v>7</v>
      </c>
      <c r="I160" s="1">
        <v>2</v>
      </c>
      <c r="J160" s="1">
        <v>1</v>
      </c>
      <c r="K160" s="1">
        <v>4</v>
      </c>
      <c r="L160" s="1" t="s">
        <v>2450</v>
      </c>
      <c r="M160" s="1" t="s">
        <v>2524</v>
      </c>
      <c r="N160" s="1" t="s">
        <v>2741</v>
      </c>
    </row>
    <row r="161" spans="1:14" ht="15" customHeight="1" x14ac:dyDescent="0.2">
      <c r="A161" s="1" t="s">
        <v>137</v>
      </c>
      <c r="B161" s="1" t="s">
        <v>138</v>
      </c>
      <c r="C161" s="1">
        <v>-128</v>
      </c>
      <c r="D161" s="1">
        <v>3682</v>
      </c>
      <c r="E161" s="1">
        <v>1964</v>
      </c>
      <c r="F161" s="1" t="s">
        <v>456</v>
      </c>
      <c r="G161" s="1">
        <v>38</v>
      </c>
      <c r="H161" s="1">
        <v>1</v>
      </c>
      <c r="I161" s="1">
        <v>0</v>
      </c>
      <c r="J161" s="1">
        <v>0</v>
      </c>
      <c r="K161" s="1">
        <v>1</v>
      </c>
      <c r="L161" s="1" t="s">
        <v>2452</v>
      </c>
      <c r="M161" s="1" t="s">
        <v>2586</v>
      </c>
      <c r="N161" s="1" t="s">
        <v>3338</v>
      </c>
    </row>
    <row r="162" spans="1:14" ht="15" customHeight="1" x14ac:dyDescent="0.2">
      <c r="A162" s="1" t="s">
        <v>43</v>
      </c>
      <c r="B162" s="1" t="s">
        <v>44</v>
      </c>
      <c r="C162" s="1">
        <v>4692</v>
      </c>
      <c r="D162" s="1">
        <v>747</v>
      </c>
      <c r="E162" s="1">
        <v>1964</v>
      </c>
      <c r="F162" s="1" t="s">
        <v>442</v>
      </c>
      <c r="G162" s="1">
        <v>24</v>
      </c>
      <c r="H162" s="1">
        <v>4</v>
      </c>
      <c r="I162" s="1">
        <v>1</v>
      </c>
      <c r="J162" s="1">
        <v>2</v>
      </c>
      <c r="K162" s="1">
        <v>1</v>
      </c>
      <c r="L162" s="1" t="s">
        <v>2450</v>
      </c>
      <c r="M162" s="1" t="s">
        <v>2699</v>
      </c>
      <c r="N162" s="1" t="s">
        <v>3308</v>
      </c>
    </row>
    <row r="163" spans="1:14" ht="15" customHeight="1" x14ac:dyDescent="0.2">
      <c r="A163" s="1" t="s">
        <v>31</v>
      </c>
      <c r="B163" s="1" t="s">
        <v>32</v>
      </c>
      <c r="C163" s="1">
        <v>539</v>
      </c>
      <c r="D163" s="1">
        <v>2757</v>
      </c>
      <c r="E163" s="1">
        <v>1964</v>
      </c>
      <c r="F163" s="1" t="s">
        <v>470</v>
      </c>
      <c r="G163" s="1" t="s">
        <v>2591</v>
      </c>
      <c r="H163" s="1">
        <v>0</v>
      </c>
      <c r="I163" s="1">
        <v>0</v>
      </c>
      <c r="J163" s="1">
        <v>0</v>
      </c>
      <c r="K163" s="1">
        <v>0</v>
      </c>
      <c r="L163" s="1" t="s">
        <v>2450</v>
      </c>
      <c r="M163" s="1" t="s">
        <v>2475</v>
      </c>
      <c r="N163" s="1" t="s">
        <v>2741</v>
      </c>
    </row>
    <row r="164" spans="1:14" ht="15" customHeight="1" x14ac:dyDescent="0.2">
      <c r="A164" s="1" t="s">
        <v>179</v>
      </c>
      <c r="B164" s="1" t="s">
        <v>180</v>
      </c>
      <c r="C164" s="1">
        <v>5992</v>
      </c>
      <c r="D164" s="1">
        <v>1075</v>
      </c>
      <c r="E164" s="1">
        <v>1964</v>
      </c>
      <c r="F164" s="1" t="s">
        <v>521</v>
      </c>
      <c r="G164" s="1" t="s">
        <v>2591</v>
      </c>
      <c r="H164" s="1">
        <v>0</v>
      </c>
      <c r="I164" s="1">
        <v>0</v>
      </c>
      <c r="J164" s="1">
        <v>0</v>
      </c>
      <c r="K164" s="1">
        <v>0</v>
      </c>
      <c r="L164" s="1" t="s">
        <v>2450</v>
      </c>
      <c r="M164" s="1" t="s">
        <v>2651</v>
      </c>
      <c r="N164" s="1" t="s">
        <v>3347</v>
      </c>
    </row>
    <row r="165" spans="1:14" ht="15" customHeight="1" x14ac:dyDescent="0.2">
      <c r="A165" s="1" t="s">
        <v>85</v>
      </c>
      <c r="B165" s="1" t="s">
        <v>86</v>
      </c>
      <c r="C165" s="1">
        <v>6017</v>
      </c>
      <c r="D165" s="1">
        <v>2493</v>
      </c>
      <c r="E165" s="1">
        <v>1964</v>
      </c>
      <c r="F165" s="1" t="s">
        <v>440</v>
      </c>
      <c r="G165" s="1">
        <v>14</v>
      </c>
      <c r="H165" s="1">
        <v>5</v>
      </c>
      <c r="I165" s="1">
        <v>3</v>
      </c>
      <c r="J165" s="1">
        <v>0</v>
      </c>
      <c r="K165" s="1">
        <v>2</v>
      </c>
      <c r="L165" s="1" t="s">
        <v>2450</v>
      </c>
      <c r="M165" s="1" t="s">
        <v>2541</v>
      </c>
      <c r="N165" s="1" t="s">
        <v>3319</v>
      </c>
    </row>
    <row r="166" spans="1:14" ht="15" customHeight="1" x14ac:dyDescent="0.2">
      <c r="A166" s="1" t="s">
        <v>129</v>
      </c>
      <c r="B166" s="1" t="s">
        <v>130</v>
      </c>
      <c r="C166" s="1">
        <v>180</v>
      </c>
      <c r="D166" s="1">
        <v>-768</v>
      </c>
      <c r="E166" s="1">
        <v>1964</v>
      </c>
      <c r="F166" s="1" t="s">
        <v>502</v>
      </c>
      <c r="G166" s="1" t="s">
        <v>2591</v>
      </c>
      <c r="H166" s="1">
        <v>0</v>
      </c>
      <c r="I166" s="1">
        <v>0</v>
      </c>
      <c r="J166" s="1">
        <v>0</v>
      </c>
      <c r="K166" s="1">
        <v>0</v>
      </c>
      <c r="L166" s="1" t="s">
        <v>2461</v>
      </c>
      <c r="M166" s="1" t="s">
        <v>2582</v>
      </c>
      <c r="N166" s="1" t="s">
        <v>3336</v>
      </c>
    </row>
    <row r="167" spans="1:14" ht="15" customHeight="1" x14ac:dyDescent="0.2">
      <c r="A167" s="1" t="s">
        <v>243</v>
      </c>
      <c r="B167" s="1" t="s">
        <v>244</v>
      </c>
      <c r="C167" s="1">
        <v>3993</v>
      </c>
      <c r="D167" s="1">
        <v>3287</v>
      </c>
      <c r="E167" s="1">
        <v>1964</v>
      </c>
      <c r="F167" s="1" t="s">
        <v>438</v>
      </c>
      <c r="G167" s="1">
        <v>17</v>
      </c>
      <c r="H167" s="1">
        <v>6</v>
      </c>
      <c r="I167" s="1">
        <v>2</v>
      </c>
      <c r="J167" s="1">
        <v>3</v>
      </c>
      <c r="K167" s="1">
        <v>1</v>
      </c>
      <c r="L167" s="1" t="s">
        <v>2447</v>
      </c>
      <c r="M167" s="1" t="s">
        <v>2710</v>
      </c>
      <c r="N167" s="1" t="s">
        <v>3363</v>
      </c>
    </row>
    <row r="168" spans="1:14" ht="15" customHeight="1" x14ac:dyDescent="0.2">
      <c r="A168" s="1" t="s">
        <v>267</v>
      </c>
      <c r="B168" s="1" t="s">
        <v>268</v>
      </c>
      <c r="C168" s="1">
        <v>4483</v>
      </c>
      <c r="D168" s="1">
        <v>205</v>
      </c>
      <c r="E168" s="1">
        <v>1964</v>
      </c>
      <c r="F168" s="1" t="s">
        <v>441</v>
      </c>
      <c r="G168" s="1">
        <v>20</v>
      </c>
      <c r="H168" s="1">
        <v>5</v>
      </c>
      <c r="I168" s="1">
        <v>2</v>
      </c>
      <c r="J168" s="1">
        <v>1</v>
      </c>
      <c r="K168" s="1">
        <v>2</v>
      </c>
      <c r="L168" s="1" t="s">
        <v>2450</v>
      </c>
      <c r="M168" s="1" t="s">
        <v>2591</v>
      </c>
      <c r="N168" s="1">
        <v>0</v>
      </c>
    </row>
    <row r="169" spans="1:14" ht="15" customHeight="1" x14ac:dyDescent="0.2">
      <c r="A169" s="1" t="s">
        <v>135</v>
      </c>
      <c r="B169" s="1" t="s">
        <v>136</v>
      </c>
      <c r="C169" s="1">
        <v>5117</v>
      </c>
      <c r="D169" s="1">
        <v>7142</v>
      </c>
      <c r="E169" s="1">
        <v>1964</v>
      </c>
      <c r="F169" s="1" t="s">
        <v>504</v>
      </c>
      <c r="G169" s="1" t="s">
        <v>2591</v>
      </c>
      <c r="H169" s="1">
        <v>0</v>
      </c>
      <c r="I169" s="1">
        <v>0</v>
      </c>
      <c r="J169" s="1">
        <v>0</v>
      </c>
      <c r="K169" s="1">
        <v>0</v>
      </c>
      <c r="L169" s="1" t="s">
        <v>2447</v>
      </c>
      <c r="M169" s="1" t="s">
        <v>2585</v>
      </c>
      <c r="N169" s="1" t="s">
        <v>2741</v>
      </c>
    </row>
    <row r="170" spans="1:14" ht="15" customHeight="1" x14ac:dyDescent="0.2">
      <c r="A170" s="1" t="s">
        <v>99</v>
      </c>
      <c r="B170" s="1" t="s">
        <v>100</v>
      </c>
      <c r="C170" s="1">
        <v>3798</v>
      </c>
      <c r="D170" s="1">
        <v>2373</v>
      </c>
      <c r="E170" s="1">
        <v>1964</v>
      </c>
      <c r="F170" s="1" t="s">
        <v>492</v>
      </c>
      <c r="G170" s="1" t="s">
        <v>2591</v>
      </c>
      <c r="H170" s="1">
        <v>0</v>
      </c>
      <c r="I170" s="1">
        <v>0</v>
      </c>
      <c r="J170" s="1">
        <v>0</v>
      </c>
      <c r="K170" s="1">
        <v>0</v>
      </c>
      <c r="L170" s="1" t="s">
        <v>2450</v>
      </c>
      <c r="M170" s="1" t="s">
        <v>2554</v>
      </c>
      <c r="N170" s="1" t="s">
        <v>3325</v>
      </c>
    </row>
    <row r="171" spans="1:14" ht="15" customHeight="1" x14ac:dyDescent="0.2">
      <c r="A171" s="1" t="s">
        <v>157</v>
      </c>
      <c r="B171" s="1" t="s">
        <v>158</v>
      </c>
      <c r="C171" s="1">
        <v>1943</v>
      </c>
      <c r="D171" s="1">
        <v>-9913</v>
      </c>
      <c r="E171" s="1">
        <v>1964</v>
      </c>
      <c r="F171" s="1" t="s">
        <v>457</v>
      </c>
      <c r="G171" s="1">
        <v>39</v>
      </c>
      <c r="H171" s="1">
        <v>1</v>
      </c>
      <c r="I171" s="1">
        <v>0</v>
      </c>
      <c r="J171" s="1">
        <v>0</v>
      </c>
      <c r="K171" s="1">
        <v>1</v>
      </c>
      <c r="L171" s="1" t="s">
        <v>2461</v>
      </c>
      <c r="M171" s="1" t="s">
        <v>2626</v>
      </c>
      <c r="N171" s="1" t="s">
        <v>3342</v>
      </c>
    </row>
    <row r="172" spans="1:14" ht="15" customHeight="1" x14ac:dyDescent="0.2">
      <c r="A172" s="1" t="s">
        <v>21</v>
      </c>
      <c r="B172" s="1" t="s">
        <v>22</v>
      </c>
      <c r="C172" s="1">
        <v>5083</v>
      </c>
      <c r="D172" s="1">
        <v>433</v>
      </c>
      <c r="E172" s="1">
        <v>1964</v>
      </c>
      <c r="F172" s="1" t="s">
        <v>443</v>
      </c>
      <c r="G172" s="1">
        <v>21</v>
      </c>
      <c r="H172" s="1">
        <v>3</v>
      </c>
      <c r="I172" s="1">
        <v>2</v>
      </c>
      <c r="J172" s="1">
        <v>0</v>
      </c>
      <c r="K172" s="1">
        <v>1</v>
      </c>
      <c r="L172" s="1" t="s">
        <v>2450</v>
      </c>
      <c r="M172" s="1" t="s">
        <v>2476</v>
      </c>
      <c r="N172" s="1" t="s">
        <v>3302</v>
      </c>
    </row>
    <row r="173" spans="1:14" ht="15" customHeight="1" x14ac:dyDescent="0.2">
      <c r="A173" s="1" t="s">
        <v>119</v>
      </c>
      <c r="B173" s="1" t="s">
        <v>120</v>
      </c>
      <c r="C173" s="1">
        <v>357</v>
      </c>
      <c r="D173" s="1">
        <v>5142</v>
      </c>
      <c r="E173" s="1">
        <v>1964</v>
      </c>
      <c r="F173" s="1" t="s">
        <v>447</v>
      </c>
      <c r="G173" s="1">
        <v>34</v>
      </c>
      <c r="H173" s="1">
        <v>2</v>
      </c>
      <c r="I173" s="1">
        <v>0</v>
      </c>
      <c r="J173" s="1">
        <v>0</v>
      </c>
      <c r="K173" s="1">
        <v>2</v>
      </c>
      <c r="L173" s="1" t="s">
        <v>2447</v>
      </c>
      <c r="M173" s="1" t="s">
        <v>2575</v>
      </c>
      <c r="N173" s="1" t="s">
        <v>3331</v>
      </c>
    </row>
    <row r="174" spans="1:14" ht="15" customHeight="1" x14ac:dyDescent="0.2">
      <c r="A174" s="1" t="s">
        <v>83</v>
      </c>
      <c r="B174" s="1" t="s">
        <v>84</v>
      </c>
      <c r="C174" s="1">
        <v>903</v>
      </c>
      <c r="D174" s="1">
        <v>387</v>
      </c>
      <c r="E174" s="1">
        <v>1964</v>
      </c>
      <c r="F174" s="1" t="s">
        <v>452</v>
      </c>
      <c r="G174" s="1">
        <v>25</v>
      </c>
      <c r="H174" s="1">
        <v>1</v>
      </c>
      <c r="I174" s="1">
        <v>1</v>
      </c>
      <c r="J174" s="1">
        <v>0</v>
      </c>
      <c r="K174" s="1">
        <v>0</v>
      </c>
      <c r="L174" s="1" t="s">
        <v>2452</v>
      </c>
      <c r="M174" s="1" t="s">
        <v>2537</v>
      </c>
      <c r="N174" s="1" t="s">
        <v>2741</v>
      </c>
    </row>
    <row r="175" spans="1:14" ht="15" customHeight="1" x14ac:dyDescent="0.2">
      <c r="A175" s="1" t="s">
        <v>195</v>
      </c>
      <c r="B175" s="1" t="s">
        <v>196</v>
      </c>
      <c r="C175" s="1">
        <v>3902</v>
      </c>
      <c r="D175" s="1">
        <v>12575</v>
      </c>
      <c r="E175" s="1">
        <v>1964</v>
      </c>
      <c r="F175" s="1" t="s">
        <v>525</v>
      </c>
      <c r="G175" s="1" t="s">
        <v>2591</v>
      </c>
      <c r="H175" s="1">
        <v>0</v>
      </c>
      <c r="I175" s="1">
        <v>0</v>
      </c>
      <c r="J175" s="1">
        <v>0</v>
      </c>
      <c r="K175" s="1">
        <v>0</v>
      </c>
      <c r="L175" s="1" t="s">
        <v>2447</v>
      </c>
      <c r="M175" s="1" t="s">
        <v>2589</v>
      </c>
      <c r="N175" s="1" t="s">
        <v>2741</v>
      </c>
    </row>
    <row r="176" spans="1:14" ht="15" customHeight="1" x14ac:dyDescent="0.2">
      <c r="A176" s="1" t="s">
        <v>15</v>
      </c>
      <c r="B176" s="1" t="s">
        <v>16</v>
      </c>
      <c r="C176" s="1">
        <v>482</v>
      </c>
      <c r="D176" s="1">
        <v>1637</v>
      </c>
      <c r="E176" s="1">
        <v>1964</v>
      </c>
      <c r="F176" s="1" t="s">
        <v>465</v>
      </c>
      <c r="G176" s="1" t="s">
        <v>2591</v>
      </c>
      <c r="H176" s="1">
        <v>0</v>
      </c>
      <c r="I176" s="1">
        <v>0</v>
      </c>
      <c r="J176" s="1">
        <v>0</v>
      </c>
      <c r="K176" s="1">
        <v>0</v>
      </c>
      <c r="L176" s="1" t="s">
        <v>2450</v>
      </c>
      <c r="M176" s="1" t="s">
        <v>2468</v>
      </c>
      <c r="N176" s="1" t="s">
        <v>3300</v>
      </c>
    </row>
    <row r="177" spans="1:14" ht="15" customHeight="1" x14ac:dyDescent="0.2">
      <c r="A177" s="1" t="s">
        <v>17</v>
      </c>
      <c r="B177" s="1" t="s">
        <v>18</v>
      </c>
      <c r="C177" s="1">
        <v>4038</v>
      </c>
      <c r="D177" s="1">
        <v>4987</v>
      </c>
      <c r="E177" s="1">
        <v>1964</v>
      </c>
      <c r="F177" s="1" t="s">
        <v>466</v>
      </c>
      <c r="G177" s="1" t="s">
        <v>2591</v>
      </c>
      <c r="H177" s="1">
        <v>0</v>
      </c>
      <c r="I177" s="1">
        <v>0</v>
      </c>
      <c r="J177" s="1">
        <v>0</v>
      </c>
      <c r="K177" s="1">
        <v>0</v>
      </c>
      <c r="L177" s="1" t="s">
        <v>2447</v>
      </c>
      <c r="M177" s="1" t="s">
        <v>2469</v>
      </c>
      <c r="N177" s="1" t="s">
        <v>2741</v>
      </c>
    </row>
    <row r="178" spans="1:14" ht="15" customHeight="1" x14ac:dyDescent="0.2">
      <c r="A178" s="1" t="s">
        <v>109</v>
      </c>
      <c r="B178" s="1" t="s">
        <v>110</v>
      </c>
      <c r="C178" s="1">
        <v>458</v>
      </c>
      <c r="D178" s="1">
        <v>160</v>
      </c>
      <c r="E178" s="1">
        <v>1964</v>
      </c>
      <c r="F178" s="1" t="s">
        <v>497</v>
      </c>
      <c r="G178" s="1" t="s">
        <v>2591</v>
      </c>
      <c r="H178" s="1">
        <v>0</v>
      </c>
      <c r="I178" s="1">
        <v>0</v>
      </c>
      <c r="J178" s="1">
        <v>0</v>
      </c>
      <c r="K178" s="1">
        <v>0</v>
      </c>
      <c r="L178" s="1" t="s">
        <v>2450</v>
      </c>
      <c r="M178" s="1" t="s">
        <v>2518</v>
      </c>
      <c r="N178" s="1" t="s">
        <v>2741</v>
      </c>
    </row>
    <row r="179" spans="1:14" ht="15" customHeight="1" x14ac:dyDescent="0.2">
      <c r="A179" s="1" t="s">
        <v>9</v>
      </c>
      <c r="B179" s="1" t="s">
        <v>10</v>
      </c>
      <c r="C179" s="1">
        <v>-3458</v>
      </c>
      <c r="D179" s="1">
        <v>-5867</v>
      </c>
      <c r="E179" s="1">
        <v>1964</v>
      </c>
      <c r="F179" s="1" t="s">
        <v>449</v>
      </c>
      <c r="G179" s="1">
        <v>30</v>
      </c>
      <c r="H179" s="1">
        <v>1</v>
      </c>
      <c r="I179" s="1">
        <v>0</v>
      </c>
      <c r="J179" s="1">
        <v>1</v>
      </c>
      <c r="K179" s="1">
        <v>0</v>
      </c>
      <c r="L179" s="1" t="s">
        <v>2461</v>
      </c>
      <c r="M179" s="1" t="s">
        <v>2463</v>
      </c>
      <c r="N179" s="1" t="s">
        <v>2741</v>
      </c>
    </row>
    <row r="180" spans="1:14" ht="15" customHeight="1" x14ac:dyDescent="0.2">
      <c r="A180" s="1" t="s">
        <v>113</v>
      </c>
      <c r="B180" s="1" t="s">
        <v>114</v>
      </c>
      <c r="C180" s="1">
        <v>-617</v>
      </c>
      <c r="D180" s="1">
        <v>10682</v>
      </c>
      <c r="E180" s="1">
        <v>1964</v>
      </c>
      <c r="F180" s="1" t="s">
        <v>498</v>
      </c>
      <c r="G180" s="1" t="s">
        <v>2591</v>
      </c>
      <c r="H180" s="1">
        <v>0</v>
      </c>
      <c r="I180" s="1">
        <v>0</v>
      </c>
      <c r="J180" s="1">
        <v>0</v>
      </c>
      <c r="K180" s="1">
        <v>0</v>
      </c>
      <c r="L180" s="1" t="s">
        <v>2447</v>
      </c>
      <c r="M180" s="1" t="s">
        <v>2574</v>
      </c>
      <c r="N180" s="1" t="s">
        <v>2741</v>
      </c>
    </row>
    <row r="181" spans="1:14" ht="15" customHeight="1" x14ac:dyDescent="0.2">
      <c r="A181" s="1" t="s">
        <v>269</v>
      </c>
      <c r="B181" s="1" t="s">
        <v>270</v>
      </c>
      <c r="C181" s="1">
        <v>-257</v>
      </c>
      <c r="D181" s="1">
        <v>2822</v>
      </c>
      <c r="E181" s="1">
        <v>1964</v>
      </c>
      <c r="F181" s="1" t="s">
        <v>553</v>
      </c>
      <c r="G181" s="1" t="s">
        <v>2591</v>
      </c>
      <c r="H181" s="1">
        <v>0</v>
      </c>
      <c r="I181" s="1">
        <v>0</v>
      </c>
      <c r="J181" s="1">
        <v>0</v>
      </c>
      <c r="K181" s="1">
        <v>0</v>
      </c>
      <c r="L181" s="1" t="s">
        <v>2452</v>
      </c>
      <c r="M181" s="1" t="s">
        <v>2691</v>
      </c>
      <c r="N181" s="1" t="s">
        <v>3368</v>
      </c>
    </row>
    <row r="182" spans="1:14" ht="15" customHeight="1" x14ac:dyDescent="0.2">
      <c r="A182" s="1" t="s">
        <v>95</v>
      </c>
      <c r="B182" s="1" t="s">
        <v>96</v>
      </c>
      <c r="C182" s="1">
        <v>4168</v>
      </c>
      <c r="D182" s="1">
        <v>4483</v>
      </c>
      <c r="E182" s="1">
        <v>1964</v>
      </c>
      <c r="F182" s="1" t="s">
        <v>491</v>
      </c>
      <c r="G182" s="1" t="s">
        <v>2591</v>
      </c>
      <c r="H182" s="1">
        <v>0</v>
      </c>
      <c r="I182" s="1">
        <v>0</v>
      </c>
      <c r="J182" s="1">
        <v>0</v>
      </c>
      <c r="K182" s="1">
        <v>0</v>
      </c>
      <c r="L182" s="1" t="s">
        <v>2447</v>
      </c>
      <c r="M182" s="1" t="s">
        <v>2548</v>
      </c>
      <c r="N182" s="1" t="s">
        <v>2741</v>
      </c>
    </row>
    <row r="183" spans="1:14" ht="15" customHeight="1" x14ac:dyDescent="0.2">
      <c r="A183" s="1" t="s">
        <v>221</v>
      </c>
      <c r="B183" s="1" t="s">
        <v>222</v>
      </c>
      <c r="C183" s="1">
        <v>4815</v>
      </c>
      <c r="D183" s="1">
        <v>1712</v>
      </c>
      <c r="E183" s="1">
        <v>1964</v>
      </c>
      <c r="F183" s="1" t="s">
        <v>536</v>
      </c>
      <c r="G183" s="1" t="s">
        <v>2591</v>
      </c>
      <c r="H183" s="1">
        <v>0</v>
      </c>
      <c r="I183" s="1">
        <v>0</v>
      </c>
      <c r="J183" s="1">
        <v>0</v>
      </c>
      <c r="K183" s="1">
        <v>0</v>
      </c>
      <c r="L183" s="1" t="s">
        <v>2450</v>
      </c>
      <c r="M183" s="1" t="s">
        <v>2685</v>
      </c>
      <c r="N183" s="1" t="s">
        <v>2741</v>
      </c>
    </row>
    <row r="184" spans="1:14" ht="15" customHeight="1" x14ac:dyDescent="0.2">
      <c r="A184" s="1" t="s">
        <v>231</v>
      </c>
      <c r="B184" s="1" t="s">
        <v>232</v>
      </c>
      <c r="C184" s="1">
        <v>1375</v>
      </c>
      <c r="D184" s="1">
        <v>10052</v>
      </c>
      <c r="E184" s="1">
        <v>1964</v>
      </c>
      <c r="F184" s="1" t="s">
        <v>540</v>
      </c>
      <c r="G184" s="1" t="s">
        <v>2591</v>
      </c>
      <c r="H184" s="1">
        <v>0</v>
      </c>
      <c r="I184" s="1">
        <v>0</v>
      </c>
      <c r="J184" s="1">
        <v>0</v>
      </c>
      <c r="K184" s="1">
        <v>0</v>
      </c>
      <c r="L184" s="1" t="s">
        <v>2447</v>
      </c>
      <c r="M184" s="1" t="s">
        <v>2703</v>
      </c>
      <c r="N184" s="1" t="s">
        <v>3361</v>
      </c>
    </row>
    <row r="185" spans="1:14" ht="15" customHeight="1" x14ac:dyDescent="0.2">
      <c r="A185" s="1" t="s">
        <v>255</v>
      </c>
      <c r="B185" s="1" t="s">
        <v>256</v>
      </c>
      <c r="C185" s="1">
        <v>4132</v>
      </c>
      <c r="D185" s="1">
        <v>6925</v>
      </c>
      <c r="E185" s="1">
        <v>1964</v>
      </c>
      <c r="F185" s="1" t="s">
        <v>547</v>
      </c>
      <c r="G185" s="1" t="s">
        <v>2591</v>
      </c>
      <c r="H185" s="1">
        <v>0</v>
      </c>
      <c r="I185" s="1">
        <v>0</v>
      </c>
      <c r="J185" s="1">
        <v>0</v>
      </c>
      <c r="K185" s="1">
        <v>0</v>
      </c>
      <c r="L185" s="1" t="s">
        <v>2447</v>
      </c>
      <c r="M185" s="1" t="s">
        <v>2721</v>
      </c>
      <c r="N185" s="1" t="s">
        <v>2741</v>
      </c>
    </row>
    <row r="186" spans="1:14" ht="15" customHeight="1" x14ac:dyDescent="0.2">
      <c r="A186" s="1" t="s">
        <v>53</v>
      </c>
      <c r="B186" s="1" t="s">
        <v>54</v>
      </c>
      <c r="C186" s="1">
        <v>46</v>
      </c>
      <c r="D186" s="1">
        <v>-7408</v>
      </c>
      <c r="E186" s="1">
        <v>1964</v>
      </c>
      <c r="F186" s="1" t="s">
        <v>478</v>
      </c>
      <c r="G186" s="1" t="s">
        <v>2591</v>
      </c>
      <c r="H186" s="1">
        <v>0</v>
      </c>
      <c r="I186" s="1">
        <v>0</v>
      </c>
      <c r="J186" s="1">
        <v>0</v>
      </c>
      <c r="K186" s="1">
        <v>0</v>
      </c>
      <c r="L186" s="1" t="s">
        <v>2461</v>
      </c>
      <c r="M186" s="1" t="s">
        <v>2511</v>
      </c>
      <c r="N186" s="1" t="s">
        <v>3313</v>
      </c>
    </row>
    <row r="187" spans="1:14" ht="15" customHeight="1" x14ac:dyDescent="0.2">
      <c r="A187" s="1" t="s">
        <v>217</v>
      </c>
      <c r="B187" s="1" t="s">
        <v>218</v>
      </c>
      <c r="C187" s="1">
        <v>4483</v>
      </c>
      <c r="D187" s="1">
        <v>205</v>
      </c>
      <c r="E187" s="1">
        <v>1964</v>
      </c>
      <c r="F187" s="1" t="s">
        <v>534</v>
      </c>
      <c r="G187" s="1" t="s">
        <v>2591</v>
      </c>
      <c r="H187" s="1">
        <v>0</v>
      </c>
      <c r="I187" s="1">
        <v>0</v>
      </c>
      <c r="J187" s="1">
        <v>0</v>
      </c>
      <c r="K187" s="1">
        <v>0</v>
      </c>
      <c r="L187" s="1" t="s">
        <v>2450</v>
      </c>
      <c r="M187" s="1" t="s">
        <v>2677</v>
      </c>
      <c r="N187" s="1" t="s">
        <v>2741</v>
      </c>
    </row>
    <row r="188" spans="1:14" ht="15" customHeight="1" x14ac:dyDescent="0.2">
      <c r="A188" s="1" t="s">
        <v>223</v>
      </c>
      <c r="B188" s="1" t="s">
        <v>224</v>
      </c>
      <c r="C188" s="1">
        <v>4605</v>
      </c>
      <c r="D188" s="1">
        <v>1452</v>
      </c>
      <c r="E188" s="1">
        <v>1964</v>
      </c>
      <c r="F188" s="1" t="s">
        <v>537</v>
      </c>
      <c r="G188" s="1" t="s">
        <v>2591</v>
      </c>
      <c r="H188" s="1">
        <v>0</v>
      </c>
      <c r="I188" s="1">
        <v>0</v>
      </c>
      <c r="J188" s="1">
        <v>0</v>
      </c>
      <c r="K188" s="1">
        <v>0</v>
      </c>
      <c r="L188" s="1" t="s">
        <v>2450</v>
      </c>
      <c r="M188" s="1" t="s">
        <v>2686</v>
      </c>
      <c r="N188" s="1" t="s">
        <v>2741</v>
      </c>
    </row>
    <row r="189" spans="1:14" ht="15" customHeight="1" x14ac:dyDescent="0.2">
      <c r="A189" s="1" t="s">
        <v>149</v>
      </c>
      <c r="B189" s="1" t="s">
        <v>150</v>
      </c>
      <c r="C189" s="1">
        <v>5468</v>
      </c>
      <c r="D189" s="1">
        <v>2532</v>
      </c>
      <c r="E189" s="1">
        <v>1964</v>
      </c>
      <c r="F189" s="1" t="s">
        <v>509</v>
      </c>
      <c r="G189" s="1" t="s">
        <v>2591</v>
      </c>
      <c r="H189" s="1">
        <v>0</v>
      </c>
      <c r="I189" s="1">
        <v>0</v>
      </c>
      <c r="J189" s="1">
        <v>0</v>
      </c>
      <c r="K189" s="1">
        <v>0</v>
      </c>
      <c r="L189" s="1" t="s">
        <v>2450</v>
      </c>
      <c r="M189" s="1" t="s">
        <v>2606</v>
      </c>
      <c r="N189" s="1" t="s">
        <v>2741</v>
      </c>
    </row>
    <row r="190" spans="1:14" ht="15" customHeight="1" x14ac:dyDescent="0.2">
      <c r="A190" s="1" t="s">
        <v>163</v>
      </c>
      <c r="B190" s="1" t="s">
        <v>164</v>
      </c>
      <c r="C190" s="1">
        <v>4792</v>
      </c>
      <c r="D190" s="1">
        <v>10692</v>
      </c>
      <c r="E190" s="1">
        <v>1964</v>
      </c>
      <c r="F190" s="1" t="s">
        <v>515</v>
      </c>
      <c r="G190" s="1" t="s">
        <v>2591</v>
      </c>
      <c r="H190" s="1">
        <v>0</v>
      </c>
      <c r="I190" s="1">
        <v>0</v>
      </c>
      <c r="J190" s="1">
        <v>0</v>
      </c>
      <c r="K190" s="1">
        <v>0</v>
      </c>
      <c r="L190" s="1" t="s">
        <v>2447</v>
      </c>
      <c r="M190" s="1" t="s">
        <v>2630</v>
      </c>
      <c r="N190" s="1" t="s">
        <v>2741</v>
      </c>
    </row>
    <row r="191" spans="1:14" ht="15" customHeight="1" x14ac:dyDescent="0.2">
      <c r="A191" s="1" t="s">
        <v>117</v>
      </c>
      <c r="B191" s="1" t="s">
        <v>118</v>
      </c>
      <c r="C191" s="1">
        <v>5332</v>
      </c>
      <c r="D191" s="1">
        <v>-623</v>
      </c>
      <c r="E191" s="1">
        <v>1964</v>
      </c>
      <c r="F191" s="1" t="s">
        <v>455</v>
      </c>
      <c r="G191" s="1">
        <v>37</v>
      </c>
      <c r="H191" s="1">
        <v>1</v>
      </c>
      <c r="I191" s="1">
        <v>0</v>
      </c>
      <c r="J191" s="1">
        <v>0</v>
      </c>
      <c r="K191" s="1">
        <v>1</v>
      </c>
      <c r="L191" s="1" t="s">
        <v>2450</v>
      </c>
      <c r="M191" s="1" t="s">
        <v>2577</v>
      </c>
      <c r="N191" s="1" t="s">
        <v>3330</v>
      </c>
    </row>
    <row r="192" spans="1:14" ht="15" customHeight="1" x14ac:dyDescent="0.2">
      <c r="A192" s="1" t="s">
        <v>175</v>
      </c>
      <c r="B192" s="1" t="s">
        <v>176</v>
      </c>
      <c r="C192" s="1">
        <v>908</v>
      </c>
      <c r="D192" s="1">
        <v>753</v>
      </c>
      <c r="E192" s="1">
        <v>1964</v>
      </c>
      <c r="F192" s="1" t="s">
        <v>458</v>
      </c>
      <c r="G192" s="1">
        <v>40</v>
      </c>
      <c r="H192" s="1">
        <v>1</v>
      </c>
      <c r="I192" s="1">
        <v>0</v>
      </c>
      <c r="J192" s="1">
        <v>0</v>
      </c>
      <c r="K192" s="1">
        <v>1</v>
      </c>
      <c r="L192" s="1" t="s">
        <v>2452</v>
      </c>
      <c r="M192" s="1" t="s">
        <v>2648</v>
      </c>
      <c r="N192" s="1" t="s">
        <v>3345</v>
      </c>
    </row>
    <row r="193" spans="1:14" ht="15" customHeight="1" x14ac:dyDescent="0.2">
      <c r="A193" s="1" t="s">
        <v>115</v>
      </c>
      <c r="B193" s="1" t="s">
        <v>116</v>
      </c>
      <c r="C193" s="1">
        <v>286</v>
      </c>
      <c r="D193" s="1">
        <v>772</v>
      </c>
      <c r="E193" s="1">
        <v>1964</v>
      </c>
      <c r="F193" s="1" t="s">
        <v>454</v>
      </c>
      <c r="G193" s="1">
        <v>26</v>
      </c>
      <c r="H193" s="1">
        <v>1</v>
      </c>
      <c r="I193" s="1">
        <v>1</v>
      </c>
      <c r="J193" s="1">
        <v>0</v>
      </c>
      <c r="K193" s="1">
        <v>0</v>
      </c>
      <c r="L193" s="1" t="s">
        <v>2447</v>
      </c>
      <c r="M193" s="1" t="s">
        <v>2573</v>
      </c>
      <c r="N193" s="1" t="s">
        <v>3329</v>
      </c>
    </row>
    <row r="194" spans="1:14" ht="15" customHeight="1" x14ac:dyDescent="0.2">
      <c r="A194" s="1" t="s">
        <v>197</v>
      </c>
      <c r="B194" s="1" t="s">
        <v>198</v>
      </c>
      <c r="C194" s="1">
        <v>3872</v>
      </c>
      <c r="D194" s="1">
        <v>-913</v>
      </c>
      <c r="E194" s="1">
        <v>1964</v>
      </c>
      <c r="F194" s="1" t="s">
        <v>526</v>
      </c>
      <c r="G194" s="1" t="s">
        <v>2591</v>
      </c>
      <c r="H194" s="1">
        <v>0</v>
      </c>
      <c r="I194" s="1">
        <v>0</v>
      </c>
      <c r="J194" s="1">
        <v>0</v>
      </c>
      <c r="K194" s="1">
        <v>0</v>
      </c>
      <c r="L194" s="1" t="s">
        <v>2450</v>
      </c>
      <c r="M194" s="1" t="s">
        <v>2664</v>
      </c>
      <c r="N194" s="1" t="s">
        <v>3353</v>
      </c>
    </row>
    <row r="195" spans="1:14" ht="15" customHeight="1" x14ac:dyDescent="0.2">
      <c r="A195" s="1" t="s">
        <v>153</v>
      </c>
      <c r="B195" s="1" t="s">
        <v>154</v>
      </c>
      <c r="C195" s="1">
        <v>3402</v>
      </c>
      <c r="D195" s="1">
        <v>-682</v>
      </c>
      <c r="E195" s="1">
        <v>1964</v>
      </c>
      <c r="F195" s="1" t="s">
        <v>511</v>
      </c>
      <c r="G195" s="1" t="s">
        <v>2591</v>
      </c>
      <c r="H195" s="1">
        <v>0</v>
      </c>
      <c r="I195" s="1">
        <v>0</v>
      </c>
      <c r="J195" s="1">
        <v>0</v>
      </c>
      <c r="K195" s="1">
        <v>0</v>
      </c>
      <c r="L195" s="1" t="s">
        <v>2452</v>
      </c>
      <c r="M195" s="1" t="s">
        <v>2632</v>
      </c>
      <c r="N195" s="1" t="s">
        <v>3341</v>
      </c>
    </row>
    <row r="196" spans="1:14" ht="15" customHeight="1" x14ac:dyDescent="0.2">
      <c r="A196" s="1" t="s">
        <v>75</v>
      </c>
      <c r="B196" s="1" t="s">
        <v>76</v>
      </c>
      <c r="C196" s="1">
        <v>3005</v>
      </c>
      <c r="D196" s="1">
        <v>3125</v>
      </c>
      <c r="E196" s="1">
        <v>1964</v>
      </c>
      <c r="F196" s="1" t="s">
        <v>485</v>
      </c>
      <c r="G196" s="1" t="s">
        <v>2591</v>
      </c>
      <c r="H196" s="1">
        <v>0</v>
      </c>
      <c r="I196" s="1">
        <v>0</v>
      </c>
      <c r="J196" s="1">
        <v>0</v>
      </c>
      <c r="K196" s="1">
        <v>0</v>
      </c>
      <c r="L196" s="1" t="s">
        <v>2452</v>
      </c>
      <c r="M196" s="1" t="s">
        <v>2530</v>
      </c>
      <c r="N196" s="1" t="s">
        <v>2741</v>
      </c>
    </row>
    <row r="197" spans="1:14" ht="15" customHeight="1" x14ac:dyDescent="0.2">
      <c r="A197" s="1" t="s">
        <v>151</v>
      </c>
      <c r="B197" s="1" t="s">
        <v>152</v>
      </c>
      <c r="C197" s="1">
        <v>5695</v>
      </c>
      <c r="D197" s="1">
        <v>241</v>
      </c>
      <c r="E197" s="1">
        <v>1964</v>
      </c>
      <c r="F197" s="1" t="s">
        <v>510</v>
      </c>
      <c r="G197" s="1" t="s">
        <v>2591</v>
      </c>
      <c r="H197" s="1">
        <v>0</v>
      </c>
      <c r="I197" s="1">
        <v>0</v>
      </c>
      <c r="J197" s="1">
        <v>0</v>
      </c>
      <c r="K197" s="1">
        <v>0</v>
      </c>
      <c r="L197" s="1" t="s">
        <v>2450</v>
      </c>
      <c r="M197" s="1" t="s">
        <v>2596</v>
      </c>
      <c r="N197" s="1" t="s">
        <v>2741</v>
      </c>
    </row>
    <row r="198" spans="1:14" ht="15" customHeight="1" x14ac:dyDescent="0.2">
      <c r="A198" s="1" t="s">
        <v>169</v>
      </c>
      <c r="B198" s="1" t="s">
        <v>170</v>
      </c>
      <c r="C198" s="1">
        <v>317</v>
      </c>
      <c r="D198" s="1">
        <v>1017</v>
      </c>
      <c r="E198" s="1">
        <v>1964</v>
      </c>
      <c r="F198" s="1" t="s">
        <v>518</v>
      </c>
      <c r="G198" s="1" t="s">
        <v>2591</v>
      </c>
      <c r="H198" s="1">
        <v>0</v>
      </c>
      <c r="I198" s="1">
        <v>0</v>
      </c>
      <c r="J198" s="1">
        <v>0</v>
      </c>
      <c r="K198" s="1">
        <v>0</v>
      </c>
      <c r="L198" s="1" t="s">
        <v>2447</v>
      </c>
      <c r="M198" s="1" t="s">
        <v>2614</v>
      </c>
      <c r="N198" s="1" t="s">
        <v>3343</v>
      </c>
    </row>
    <row r="199" spans="1:14" ht="15" customHeight="1" x14ac:dyDescent="0.2">
      <c r="A199" s="1" t="s">
        <v>11</v>
      </c>
      <c r="B199" s="1" t="s">
        <v>12</v>
      </c>
      <c r="C199" s="1">
        <v>4017</v>
      </c>
      <c r="D199" s="1">
        <v>445</v>
      </c>
      <c r="E199" s="1">
        <v>1964</v>
      </c>
      <c r="F199" s="1" t="s">
        <v>464</v>
      </c>
      <c r="G199" s="1" t="s">
        <v>2591</v>
      </c>
      <c r="H199" s="1">
        <v>0</v>
      </c>
      <c r="I199" s="1">
        <v>0</v>
      </c>
      <c r="J199" s="1">
        <v>0</v>
      </c>
      <c r="K199" s="1">
        <v>0</v>
      </c>
      <c r="L199" s="1" t="s">
        <v>2447</v>
      </c>
      <c r="M199" s="1" t="s">
        <v>2464</v>
      </c>
      <c r="N199" s="1" t="s">
        <v>2741</v>
      </c>
    </row>
    <row r="200" spans="1:14" ht="15" customHeight="1" x14ac:dyDescent="0.2">
      <c r="A200" s="1" t="s">
        <v>257</v>
      </c>
      <c r="B200" s="1" t="s">
        <v>258</v>
      </c>
      <c r="C200" s="1">
        <v>1048</v>
      </c>
      <c r="D200" s="1">
        <v>-6687</v>
      </c>
      <c r="E200" s="1">
        <v>1964</v>
      </c>
      <c r="F200" s="1" t="s">
        <v>548</v>
      </c>
      <c r="G200" s="1" t="s">
        <v>2591</v>
      </c>
      <c r="H200" s="1">
        <v>0</v>
      </c>
      <c r="I200" s="1">
        <v>0</v>
      </c>
      <c r="J200" s="1">
        <v>0</v>
      </c>
      <c r="K200" s="1">
        <v>0</v>
      </c>
      <c r="L200" s="1" t="s">
        <v>2461</v>
      </c>
      <c r="M200" s="1" t="s">
        <v>2724</v>
      </c>
      <c r="N200" s="1" t="s">
        <v>3367</v>
      </c>
    </row>
    <row r="201" spans="1:14" ht="15" customHeight="1" x14ac:dyDescent="0.2">
      <c r="A201" s="1" t="s">
        <v>71</v>
      </c>
      <c r="B201" s="1" t="s">
        <v>72</v>
      </c>
      <c r="C201" s="1">
        <v>3675</v>
      </c>
      <c r="D201" s="1">
        <v>305</v>
      </c>
      <c r="E201" s="1">
        <v>1964</v>
      </c>
      <c r="F201" s="1" t="s">
        <v>483</v>
      </c>
      <c r="G201" s="1" t="s">
        <v>2591</v>
      </c>
      <c r="H201" s="1">
        <v>0</v>
      </c>
      <c r="I201" s="1">
        <v>0</v>
      </c>
      <c r="J201" s="1">
        <v>0</v>
      </c>
      <c r="K201" s="1">
        <v>0</v>
      </c>
      <c r="L201" s="1" t="s">
        <v>2452</v>
      </c>
      <c r="M201" s="1" t="s">
        <v>2453</v>
      </c>
      <c r="N201" s="1" t="s">
        <v>3316</v>
      </c>
    </row>
    <row r="202" spans="1:14" ht="15" customHeight="1" x14ac:dyDescent="0.2">
      <c r="A202" s="1" t="s">
        <v>81</v>
      </c>
      <c r="B202" s="1" t="s">
        <v>82</v>
      </c>
      <c r="C202" s="1">
        <v>5943</v>
      </c>
      <c r="D202" s="1">
        <v>2472</v>
      </c>
      <c r="E202" s="1">
        <v>1964</v>
      </c>
      <c r="F202" s="1" t="s">
        <v>488</v>
      </c>
      <c r="G202" s="1" t="s">
        <v>2591</v>
      </c>
      <c r="H202" s="1">
        <v>0</v>
      </c>
      <c r="I202" s="1">
        <v>0</v>
      </c>
      <c r="J202" s="1">
        <v>0</v>
      </c>
      <c r="K202" s="1">
        <v>0</v>
      </c>
      <c r="L202" s="1" t="s">
        <v>2450</v>
      </c>
      <c r="M202" s="1" t="s">
        <v>2536</v>
      </c>
      <c r="N202" s="1" t="s">
        <v>2741</v>
      </c>
    </row>
    <row r="203" spans="1:14" ht="15" customHeight="1" x14ac:dyDescent="0.2">
      <c r="A203" s="1" t="s">
        <v>29</v>
      </c>
      <c r="B203" s="1" t="s">
        <v>30</v>
      </c>
      <c r="C203" s="1">
        <v>2508</v>
      </c>
      <c r="D203" s="1">
        <v>-7735</v>
      </c>
      <c r="E203" s="1">
        <v>1964</v>
      </c>
      <c r="F203" s="1" t="s">
        <v>446</v>
      </c>
      <c r="G203" s="1">
        <v>22</v>
      </c>
      <c r="H203" s="1">
        <v>2</v>
      </c>
      <c r="I203" s="1">
        <v>2</v>
      </c>
      <c r="J203" s="1">
        <v>0</v>
      </c>
      <c r="K203" s="1">
        <v>0</v>
      </c>
      <c r="L203" s="1" t="s">
        <v>2461</v>
      </c>
      <c r="M203" s="1" t="s">
        <v>2470</v>
      </c>
      <c r="N203" s="1" t="s">
        <v>3304</v>
      </c>
    </row>
    <row r="204" spans="1:14" ht="15" customHeight="1" x14ac:dyDescent="0.2">
      <c r="A204" s="1" t="s">
        <v>239</v>
      </c>
      <c r="B204" s="1" t="s">
        <v>240</v>
      </c>
      <c r="C204" s="1">
        <v>1065</v>
      </c>
      <c r="D204" s="1">
        <v>-6152</v>
      </c>
      <c r="E204" s="1">
        <v>1964</v>
      </c>
      <c r="F204" s="1" t="s">
        <v>445</v>
      </c>
      <c r="G204" s="1">
        <v>28</v>
      </c>
      <c r="H204" s="1">
        <v>3</v>
      </c>
      <c r="I204" s="1">
        <v>0</v>
      </c>
      <c r="J204" s="1">
        <v>1</v>
      </c>
      <c r="K204" s="1">
        <v>2</v>
      </c>
      <c r="L204" s="1" t="s">
        <v>2461</v>
      </c>
      <c r="M204" s="1" t="s">
        <v>2708</v>
      </c>
      <c r="N204" s="1" t="s">
        <v>3362</v>
      </c>
    </row>
    <row r="205" spans="1:14" ht="15" customHeight="1" x14ac:dyDescent="0.2">
      <c r="A205" s="1" t="s">
        <v>241</v>
      </c>
      <c r="B205" s="1" t="s">
        <v>242</v>
      </c>
      <c r="C205" s="1">
        <v>368</v>
      </c>
      <c r="D205" s="1">
        <v>1018</v>
      </c>
      <c r="E205" s="1">
        <v>1964</v>
      </c>
      <c r="F205" s="1" t="s">
        <v>448</v>
      </c>
      <c r="G205" s="1">
        <v>29</v>
      </c>
      <c r="H205" s="1">
        <v>2</v>
      </c>
      <c r="I205" s="1">
        <v>0</v>
      </c>
      <c r="J205" s="1">
        <v>1</v>
      </c>
      <c r="K205" s="1">
        <v>1</v>
      </c>
      <c r="L205" s="1" t="s">
        <v>2452</v>
      </c>
      <c r="M205" s="1" t="s">
        <v>2709</v>
      </c>
      <c r="N205" s="1" t="s">
        <v>2741</v>
      </c>
    </row>
    <row r="206" spans="1:14" ht="15" customHeight="1" x14ac:dyDescent="0.2">
      <c r="A206" s="1" t="s">
        <v>125</v>
      </c>
      <c r="B206" s="1" t="s">
        <v>126</v>
      </c>
      <c r="C206" s="1">
        <v>3177</v>
      </c>
      <c r="D206" s="1">
        <v>3523</v>
      </c>
      <c r="E206" s="1">
        <v>1964</v>
      </c>
      <c r="F206" s="1" t="s">
        <v>501</v>
      </c>
      <c r="G206" s="1" t="s">
        <v>2591</v>
      </c>
      <c r="H206" s="1">
        <v>0</v>
      </c>
      <c r="I206" s="1">
        <v>0</v>
      </c>
      <c r="J206" s="1">
        <v>0</v>
      </c>
      <c r="K206" s="1">
        <v>0</v>
      </c>
      <c r="L206" s="1" t="s">
        <v>2447</v>
      </c>
      <c r="M206" s="1" t="s">
        <v>2580</v>
      </c>
      <c r="N206" s="1" t="s">
        <v>3334</v>
      </c>
    </row>
    <row r="207" spans="1:14" ht="15" customHeight="1" x14ac:dyDescent="0.2">
      <c r="A207" s="1" t="s">
        <v>69</v>
      </c>
      <c r="B207" s="1" t="s">
        <v>70</v>
      </c>
      <c r="C207" s="1">
        <v>1847</v>
      </c>
      <c r="D207" s="1">
        <v>-699</v>
      </c>
      <c r="E207" s="1">
        <v>1964</v>
      </c>
      <c r="F207" s="1" t="s">
        <v>482</v>
      </c>
      <c r="G207" s="1" t="s">
        <v>2591</v>
      </c>
      <c r="H207" s="1">
        <v>0</v>
      </c>
      <c r="I207" s="1">
        <v>0</v>
      </c>
      <c r="J207" s="1">
        <v>0</v>
      </c>
      <c r="K207" s="1">
        <v>0</v>
      </c>
      <c r="L207" s="1" t="s">
        <v>2461</v>
      </c>
      <c r="M207" s="1" t="s">
        <v>2528</v>
      </c>
      <c r="N207" s="1" t="s">
        <v>3315</v>
      </c>
    </row>
    <row r="208" spans="1:14" ht="15" customHeight="1" x14ac:dyDescent="0.2">
      <c r="A208" s="1" t="s">
        <v>247</v>
      </c>
      <c r="B208" s="1" t="s">
        <v>248</v>
      </c>
      <c r="C208" s="1">
        <v>32</v>
      </c>
      <c r="D208" s="1">
        <v>3255</v>
      </c>
      <c r="E208" s="1">
        <v>1964</v>
      </c>
      <c r="F208" s="1" t="s">
        <v>545</v>
      </c>
      <c r="G208" s="1" t="s">
        <v>2591</v>
      </c>
      <c r="H208" s="1">
        <v>0</v>
      </c>
      <c r="I208" s="1">
        <v>0</v>
      </c>
      <c r="J208" s="1">
        <v>0</v>
      </c>
      <c r="K208" s="1">
        <v>0</v>
      </c>
      <c r="L208" s="1" t="s">
        <v>2452</v>
      </c>
      <c r="M208" s="1" t="s">
        <v>2716</v>
      </c>
      <c r="N208" s="1" t="s">
        <v>3364</v>
      </c>
    </row>
    <row r="209" spans="1:14" ht="15" customHeight="1" x14ac:dyDescent="0.2">
      <c r="A209" s="1" t="s">
        <v>107</v>
      </c>
      <c r="B209" s="1" t="s">
        <v>108</v>
      </c>
      <c r="C209" s="1">
        <v>224</v>
      </c>
      <c r="D209" s="1">
        <v>11411</v>
      </c>
      <c r="E209" s="1">
        <v>1964</v>
      </c>
      <c r="F209" s="1" t="s">
        <v>496</v>
      </c>
      <c r="G209" s="1" t="s">
        <v>2591</v>
      </c>
      <c r="H209" s="1">
        <v>0</v>
      </c>
      <c r="I209" s="1">
        <v>0</v>
      </c>
      <c r="J209" s="1">
        <v>0</v>
      </c>
      <c r="K209" s="1">
        <v>0</v>
      </c>
      <c r="L209" s="1" t="s">
        <v>2447</v>
      </c>
      <c r="M209" s="1" t="s">
        <v>2570</v>
      </c>
      <c r="N209" s="1" t="s">
        <v>3328</v>
      </c>
    </row>
    <row r="210" spans="1:14" ht="15" customHeight="1" x14ac:dyDescent="0.2">
      <c r="A210" s="1" t="s">
        <v>183</v>
      </c>
      <c r="B210" s="1" t="s">
        <v>184</v>
      </c>
      <c r="C210" s="1">
        <v>3368</v>
      </c>
      <c r="D210" s="1">
        <v>7305</v>
      </c>
      <c r="E210" s="1">
        <v>1964</v>
      </c>
      <c r="F210" s="1" t="s">
        <v>459</v>
      </c>
      <c r="G210" s="1">
        <v>32</v>
      </c>
      <c r="H210" s="1">
        <v>1</v>
      </c>
      <c r="I210" s="1">
        <v>0</v>
      </c>
      <c r="J210" s="1">
        <v>1</v>
      </c>
      <c r="K210" s="1">
        <v>0</v>
      </c>
      <c r="L210" s="1" t="s">
        <v>2447</v>
      </c>
      <c r="M210" s="1" t="s">
        <v>2654</v>
      </c>
      <c r="N210" s="1" t="s">
        <v>3349</v>
      </c>
    </row>
    <row r="211" spans="1:14" ht="15" customHeight="1" x14ac:dyDescent="0.2">
      <c r="A211" s="1" t="s">
        <v>189</v>
      </c>
      <c r="B211" s="1" t="s">
        <v>190</v>
      </c>
      <c r="C211" s="1">
        <v>146</v>
      </c>
      <c r="D211" s="1">
        <v>12097</v>
      </c>
      <c r="E211" s="1">
        <v>1964</v>
      </c>
      <c r="F211" s="1" t="s">
        <v>460</v>
      </c>
      <c r="G211" s="1">
        <v>33</v>
      </c>
      <c r="H211" s="1">
        <v>1</v>
      </c>
      <c r="I211" s="1">
        <v>0</v>
      </c>
      <c r="J211" s="1">
        <v>1</v>
      </c>
      <c r="K211" s="1">
        <v>0</v>
      </c>
      <c r="L211" s="1" t="s">
        <v>2447</v>
      </c>
      <c r="M211" s="1" t="s">
        <v>2662</v>
      </c>
      <c r="N211" s="1" t="s">
        <v>3351</v>
      </c>
    </row>
    <row r="212" spans="1:14" ht="15" customHeight="1" x14ac:dyDescent="0.2">
      <c r="A212" s="1" t="s">
        <v>193</v>
      </c>
      <c r="B212" s="1" t="s">
        <v>194</v>
      </c>
      <c r="C212" s="1">
        <v>1847</v>
      </c>
      <c r="D212" s="1">
        <v>-6612</v>
      </c>
      <c r="E212" s="1">
        <v>1964</v>
      </c>
      <c r="F212" s="1" t="s">
        <v>524</v>
      </c>
      <c r="G212" s="1" t="s">
        <v>2591</v>
      </c>
      <c r="H212" s="1">
        <v>0</v>
      </c>
      <c r="I212" s="1">
        <v>0</v>
      </c>
      <c r="J212" s="1">
        <v>0</v>
      </c>
      <c r="K212" s="1">
        <v>0</v>
      </c>
      <c r="L212" s="1" t="s">
        <v>2461</v>
      </c>
      <c r="M212" s="1" t="s">
        <v>2665</v>
      </c>
      <c r="N212" s="1" t="s">
        <v>3352</v>
      </c>
    </row>
    <row r="213" spans="1:14" ht="15" customHeight="1" x14ac:dyDescent="0.2">
      <c r="A213" s="1" t="s">
        <v>201</v>
      </c>
      <c r="B213" s="1" t="s">
        <v>202</v>
      </c>
      <c r="C213" s="1">
        <v>2528</v>
      </c>
      <c r="D213" s="1">
        <v>5153</v>
      </c>
      <c r="E213" s="1">
        <v>1964</v>
      </c>
      <c r="F213" s="1" t="s">
        <v>528</v>
      </c>
      <c r="G213" s="1" t="s">
        <v>2591</v>
      </c>
      <c r="H213" s="1">
        <v>0</v>
      </c>
      <c r="I213" s="1">
        <v>0</v>
      </c>
      <c r="J213" s="1">
        <v>0</v>
      </c>
      <c r="K213" s="1">
        <v>0</v>
      </c>
      <c r="L213" s="1" t="s">
        <v>2447</v>
      </c>
      <c r="M213" s="1" t="s">
        <v>2666</v>
      </c>
      <c r="N213" s="1" t="s">
        <v>2741</v>
      </c>
    </row>
    <row r="214" spans="1:14" ht="15" customHeight="1" x14ac:dyDescent="0.2">
      <c r="A214" s="1" t="s">
        <v>273</v>
      </c>
      <c r="B214" s="1" t="s">
        <v>274</v>
      </c>
      <c r="C214" s="1">
        <v>-1782</v>
      </c>
      <c r="D214" s="1">
        <v>3103</v>
      </c>
      <c r="E214" s="1">
        <v>1964</v>
      </c>
      <c r="F214" s="1" t="s">
        <v>555</v>
      </c>
      <c r="G214" s="1" t="s">
        <v>2591</v>
      </c>
      <c r="H214" s="1">
        <v>0</v>
      </c>
      <c r="I214" s="1">
        <v>0</v>
      </c>
      <c r="J214" s="1">
        <v>0</v>
      </c>
      <c r="K214" s="1">
        <v>0</v>
      </c>
      <c r="L214" s="1" t="s">
        <v>2452</v>
      </c>
      <c r="M214" s="1" t="s">
        <v>2730</v>
      </c>
      <c r="N214" s="1" t="s">
        <v>3370</v>
      </c>
    </row>
    <row r="215" spans="1:14" ht="15" customHeight="1" x14ac:dyDescent="0.2">
      <c r="A215" s="1" t="s">
        <v>45</v>
      </c>
      <c r="B215" s="1" t="s">
        <v>46</v>
      </c>
      <c r="C215" s="1">
        <v>-3345</v>
      </c>
      <c r="D215" s="1">
        <v>-7067</v>
      </c>
      <c r="E215" s="1">
        <v>1964</v>
      </c>
      <c r="F215" s="1" t="s">
        <v>474</v>
      </c>
      <c r="G215" s="1" t="s">
        <v>2591</v>
      </c>
      <c r="H215" s="1">
        <v>0</v>
      </c>
      <c r="I215" s="1">
        <v>0</v>
      </c>
      <c r="J215" s="1">
        <v>0</v>
      </c>
      <c r="K215" s="1">
        <v>0</v>
      </c>
      <c r="L215" s="1" t="s">
        <v>2461</v>
      </c>
      <c r="M215" s="1" t="s">
        <v>2509</v>
      </c>
      <c r="N215" s="1" t="s">
        <v>3309</v>
      </c>
    </row>
    <row r="216" spans="1:14" ht="15" customHeight="1" x14ac:dyDescent="0.2">
      <c r="A216" s="1" t="s">
        <v>139</v>
      </c>
      <c r="B216" s="1" t="s">
        <v>140</v>
      </c>
      <c r="C216" s="1">
        <v>4287</v>
      </c>
      <c r="D216" s="1">
        <v>746</v>
      </c>
      <c r="E216" s="1">
        <v>1964</v>
      </c>
      <c r="F216" s="1" t="s">
        <v>505</v>
      </c>
      <c r="G216" s="1" t="s">
        <v>2591</v>
      </c>
      <c r="H216" s="1">
        <v>0</v>
      </c>
      <c r="I216" s="1">
        <v>0</v>
      </c>
      <c r="J216" s="1">
        <v>0</v>
      </c>
      <c r="K216" s="1">
        <v>0</v>
      </c>
      <c r="L216" s="1" t="s">
        <v>2447</v>
      </c>
      <c r="M216" s="1" t="s">
        <v>2593</v>
      </c>
      <c r="N216" s="1" t="s">
        <v>2741</v>
      </c>
    </row>
    <row r="217" spans="1:14" ht="15" customHeight="1" x14ac:dyDescent="0.2">
      <c r="A217" s="1" t="s">
        <v>155</v>
      </c>
      <c r="B217" s="1" t="s">
        <v>156</v>
      </c>
      <c r="C217" s="1">
        <v>470</v>
      </c>
      <c r="D217" s="1">
        <v>2885</v>
      </c>
      <c r="E217" s="1">
        <v>1964</v>
      </c>
      <c r="F217" s="1" t="s">
        <v>512</v>
      </c>
      <c r="G217" s="1" t="s">
        <v>2591</v>
      </c>
      <c r="H217" s="1">
        <v>0</v>
      </c>
      <c r="I217" s="1">
        <v>0</v>
      </c>
      <c r="J217" s="1">
        <v>0</v>
      </c>
      <c r="K217" s="1">
        <v>0</v>
      </c>
      <c r="L217" s="1" t="s">
        <v>2450</v>
      </c>
      <c r="M217" s="1" t="s">
        <v>2627</v>
      </c>
      <c r="N217" s="1" t="s">
        <v>2741</v>
      </c>
    </row>
    <row r="218" spans="1:14" ht="15" customHeight="1" x14ac:dyDescent="0.2">
      <c r="A218" s="1" t="s">
        <v>51</v>
      </c>
      <c r="B218" s="1" t="s">
        <v>52</v>
      </c>
      <c r="C218" s="1">
        <v>387</v>
      </c>
      <c r="D218" s="1">
        <v>1152</v>
      </c>
      <c r="E218" s="1">
        <v>1964</v>
      </c>
      <c r="F218" s="1" t="s">
        <v>477</v>
      </c>
      <c r="G218" s="1" t="s">
        <v>2591</v>
      </c>
      <c r="H218" s="1">
        <v>0</v>
      </c>
      <c r="I218" s="1">
        <v>0</v>
      </c>
      <c r="J218" s="1">
        <v>0</v>
      </c>
      <c r="K218" s="1">
        <v>0</v>
      </c>
      <c r="L218" s="1" t="s">
        <v>2452</v>
      </c>
      <c r="M218" s="1" t="s">
        <v>2501</v>
      </c>
      <c r="N218" s="1" t="s">
        <v>3312</v>
      </c>
    </row>
    <row r="219" spans="1:14" ht="15" customHeight="1" x14ac:dyDescent="0.2">
      <c r="A219" s="1" t="s">
        <v>73</v>
      </c>
      <c r="B219" s="1" t="s">
        <v>74</v>
      </c>
      <c r="C219" s="1">
        <v>-22</v>
      </c>
      <c r="D219" s="1">
        <v>-785</v>
      </c>
      <c r="E219" s="1">
        <v>1964</v>
      </c>
      <c r="F219" s="1" t="s">
        <v>484</v>
      </c>
      <c r="G219" s="1" t="s">
        <v>2591</v>
      </c>
      <c r="H219" s="1">
        <v>0</v>
      </c>
      <c r="I219" s="1">
        <v>0</v>
      </c>
      <c r="J219" s="1">
        <v>0</v>
      </c>
      <c r="K219" s="1">
        <v>0</v>
      </c>
      <c r="L219" s="1" t="s">
        <v>2461</v>
      </c>
      <c r="M219" s="1" t="s">
        <v>2529</v>
      </c>
      <c r="N219" s="1" t="s">
        <v>3317</v>
      </c>
    </row>
    <row r="220" spans="1:14" ht="15" customHeight="1" x14ac:dyDescent="0.2">
      <c r="A220" s="1" t="s">
        <v>97</v>
      </c>
      <c r="B220" s="1" t="s">
        <v>98</v>
      </c>
      <c r="C220" s="1">
        <v>555</v>
      </c>
      <c r="D220" s="1">
        <v>-22</v>
      </c>
      <c r="E220" s="1">
        <v>1964</v>
      </c>
      <c r="F220" s="1" t="s">
        <v>453</v>
      </c>
      <c r="G220" s="1">
        <v>36</v>
      </c>
      <c r="H220" s="1">
        <v>1</v>
      </c>
      <c r="I220" s="1">
        <v>0</v>
      </c>
      <c r="J220" s="1">
        <v>0</v>
      </c>
      <c r="K220" s="1">
        <v>1</v>
      </c>
      <c r="L220" s="1" t="s">
        <v>2452</v>
      </c>
      <c r="M220" s="1" t="s">
        <v>2550</v>
      </c>
      <c r="N220" s="1" t="s">
        <v>3324</v>
      </c>
    </row>
    <row r="221" spans="1:14" ht="15" customHeight="1" x14ac:dyDescent="0.2">
      <c r="A221" s="1" t="s">
        <v>171</v>
      </c>
      <c r="B221" s="1" t="s">
        <v>172</v>
      </c>
      <c r="C221" s="1">
        <v>-2257</v>
      </c>
      <c r="D221" s="1">
        <v>1708</v>
      </c>
      <c r="E221" s="1">
        <v>1964</v>
      </c>
      <c r="F221" s="1" t="s">
        <v>519</v>
      </c>
      <c r="G221" s="1" t="s">
        <v>2591</v>
      </c>
      <c r="H221" s="1">
        <v>0</v>
      </c>
      <c r="I221" s="1">
        <v>0</v>
      </c>
      <c r="J221" s="1">
        <v>0</v>
      </c>
      <c r="K221" s="1">
        <v>0</v>
      </c>
      <c r="L221" s="1" t="s">
        <v>2452</v>
      </c>
      <c r="M221" s="1" t="s">
        <v>2636</v>
      </c>
      <c r="N221" s="1" t="s">
        <v>2741</v>
      </c>
    </row>
    <row r="222" spans="1:14" ht="15" customHeight="1" x14ac:dyDescent="0.2">
      <c r="A222" s="1" t="s">
        <v>213</v>
      </c>
      <c r="B222" s="1" t="s">
        <v>214</v>
      </c>
      <c r="C222" s="1">
        <v>128</v>
      </c>
      <c r="D222" s="1">
        <v>10385</v>
      </c>
      <c r="E222" s="1">
        <v>1964</v>
      </c>
      <c r="F222" s="1" t="s">
        <v>532</v>
      </c>
      <c r="G222" s="1" t="s">
        <v>2591</v>
      </c>
      <c r="H222" s="1">
        <v>0</v>
      </c>
      <c r="I222" s="1">
        <v>0</v>
      </c>
      <c r="J222" s="1">
        <v>0</v>
      </c>
      <c r="K222" s="1">
        <v>0</v>
      </c>
      <c r="L222" s="1" t="s">
        <v>2447</v>
      </c>
      <c r="M222" s="1" t="s">
        <v>2682</v>
      </c>
      <c r="N222" s="1" t="s">
        <v>3356</v>
      </c>
    </row>
    <row r="223" spans="1:14" ht="15" customHeight="1" x14ac:dyDescent="0.2">
      <c r="A223" s="1" t="s">
        <v>27</v>
      </c>
      <c r="B223" s="1" t="s">
        <v>28</v>
      </c>
      <c r="C223" s="1">
        <v>2623</v>
      </c>
      <c r="D223" s="1">
        <v>5057</v>
      </c>
      <c r="E223" s="1">
        <v>1964</v>
      </c>
      <c r="F223" s="1" t="s">
        <v>469</v>
      </c>
      <c r="G223" s="1" t="s">
        <v>2591</v>
      </c>
      <c r="H223" s="1">
        <v>0</v>
      </c>
      <c r="I223" s="1">
        <v>0</v>
      </c>
      <c r="J223" s="1">
        <v>0</v>
      </c>
      <c r="K223" s="1">
        <v>0</v>
      </c>
      <c r="L223" s="1" t="s">
        <v>2447</v>
      </c>
      <c r="M223" s="1" t="s">
        <v>2471</v>
      </c>
      <c r="N223" s="1" t="s">
        <v>2741</v>
      </c>
    </row>
    <row r="224" spans="1:14" ht="15" customHeight="1" x14ac:dyDescent="0.2">
      <c r="A224" s="1" t="s">
        <v>49</v>
      </c>
      <c r="B224" s="1" t="s">
        <v>50</v>
      </c>
      <c r="C224" s="1">
        <v>682</v>
      </c>
      <c r="D224" s="1">
        <v>-527</v>
      </c>
      <c r="E224" s="1">
        <v>1964</v>
      </c>
      <c r="F224" s="1" t="s">
        <v>476</v>
      </c>
      <c r="G224" s="1" t="s">
        <v>2591</v>
      </c>
      <c r="H224" s="1">
        <v>0</v>
      </c>
      <c r="I224" s="1">
        <v>0</v>
      </c>
      <c r="J224" s="1">
        <v>0</v>
      </c>
      <c r="K224" s="1">
        <v>0</v>
      </c>
      <c r="L224" s="1" t="s">
        <v>2452</v>
      </c>
      <c r="M224" s="1" t="s">
        <v>2517</v>
      </c>
      <c r="N224" s="1" t="s">
        <v>3311</v>
      </c>
    </row>
    <row r="225" spans="1:14" ht="15" customHeight="1" x14ac:dyDescent="0.2">
      <c r="A225" s="1" t="s">
        <v>55</v>
      </c>
      <c r="B225" s="1" t="s">
        <v>56</v>
      </c>
      <c r="C225" s="1">
        <v>993</v>
      </c>
      <c r="D225" s="1">
        <v>-8408</v>
      </c>
      <c r="E225" s="1">
        <v>1964</v>
      </c>
      <c r="F225" s="1" t="s">
        <v>479</v>
      </c>
      <c r="G225" s="1" t="s">
        <v>2591</v>
      </c>
      <c r="H225" s="1">
        <v>0</v>
      </c>
      <c r="I225" s="1">
        <v>0</v>
      </c>
      <c r="J225" s="1">
        <v>0</v>
      </c>
      <c r="K225" s="1">
        <v>0</v>
      </c>
      <c r="L225" s="1" t="s">
        <v>2461</v>
      </c>
      <c r="M225" s="1" t="s">
        <v>2516</v>
      </c>
      <c r="N225" s="1" t="s">
        <v>3314</v>
      </c>
    </row>
    <row r="226" spans="1:14" ht="15" customHeight="1" x14ac:dyDescent="0.2">
      <c r="A226" s="1" t="s">
        <v>207</v>
      </c>
      <c r="B226" s="1" t="s">
        <v>208</v>
      </c>
      <c r="C226" s="1">
        <v>2465</v>
      </c>
      <c r="D226" s="1">
        <v>467</v>
      </c>
      <c r="E226" s="1">
        <v>1964</v>
      </c>
      <c r="F226" s="1" t="s">
        <v>529</v>
      </c>
      <c r="G226" s="1" t="s">
        <v>2591</v>
      </c>
      <c r="H226" s="1">
        <v>0</v>
      </c>
      <c r="I226" s="1">
        <v>0</v>
      </c>
      <c r="J226" s="1">
        <v>0</v>
      </c>
      <c r="K226" s="1">
        <v>0</v>
      </c>
      <c r="L226" s="1" t="s">
        <v>2447</v>
      </c>
      <c r="M226" s="1" t="s">
        <v>2675</v>
      </c>
      <c r="N226" s="1" t="s">
        <v>2741</v>
      </c>
    </row>
    <row r="227" spans="1:14" ht="15" customHeight="1" x14ac:dyDescent="0.2">
      <c r="A227" s="1" t="s">
        <v>215</v>
      </c>
      <c r="B227" s="1" t="s">
        <v>216</v>
      </c>
      <c r="C227" s="1">
        <v>4393</v>
      </c>
      <c r="D227" s="1">
        <v>1242</v>
      </c>
      <c r="E227" s="1">
        <v>1964</v>
      </c>
      <c r="F227" s="1" t="s">
        <v>533</v>
      </c>
      <c r="G227" s="1" t="s">
        <v>2591</v>
      </c>
      <c r="H227" s="1">
        <v>0</v>
      </c>
      <c r="I227" s="1">
        <v>0</v>
      </c>
      <c r="J227" s="1">
        <v>0</v>
      </c>
      <c r="K227" s="1">
        <v>0</v>
      </c>
      <c r="L227" s="1" t="s">
        <v>2450</v>
      </c>
      <c r="M227" s="1" t="s">
        <v>2672</v>
      </c>
      <c r="N227" s="1" t="s">
        <v>2741</v>
      </c>
    </row>
    <row r="228" spans="1:14" ht="15" customHeight="1" x14ac:dyDescent="0.2">
      <c r="A228" s="1" t="s">
        <v>227</v>
      </c>
      <c r="B228" s="1" t="s">
        <v>228</v>
      </c>
      <c r="C228" s="1">
        <v>335</v>
      </c>
      <c r="D228" s="1">
        <v>363</v>
      </c>
      <c r="E228" s="1">
        <v>1964</v>
      </c>
      <c r="F228" s="1" t="s">
        <v>538</v>
      </c>
      <c r="G228" s="1" t="s">
        <v>2591</v>
      </c>
      <c r="H228" s="1">
        <v>0</v>
      </c>
      <c r="I228" s="1">
        <v>0</v>
      </c>
      <c r="J228" s="1">
        <v>0</v>
      </c>
      <c r="K228" s="1">
        <v>0</v>
      </c>
      <c r="L228" s="1" t="s">
        <v>2447</v>
      </c>
      <c r="M228" s="1" t="s">
        <v>2700</v>
      </c>
      <c r="N228" s="1" t="s">
        <v>3359</v>
      </c>
    </row>
    <row r="229" spans="1:14" ht="15" customHeight="1" x14ac:dyDescent="0.2">
      <c r="A229" s="1" t="s">
        <v>233</v>
      </c>
      <c r="B229" s="1" t="s">
        <v>234</v>
      </c>
      <c r="C229" s="1">
        <v>3855</v>
      </c>
      <c r="D229" s="1">
        <v>6877</v>
      </c>
      <c r="E229" s="1">
        <v>1964</v>
      </c>
      <c r="F229" s="1" t="s">
        <v>541</v>
      </c>
      <c r="G229" s="1" t="s">
        <v>2591</v>
      </c>
      <c r="H229" s="1">
        <v>0</v>
      </c>
      <c r="I229" s="1">
        <v>0</v>
      </c>
      <c r="J229" s="1">
        <v>0</v>
      </c>
      <c r="K229" s="1">
        <v>0</v>
      </c>
      <c r="L229" s="1" t="s">
        <v>2447</v>
      </c>
      <c r="M229" s="1" t="s">
        <v>2701</v>
      </c>
      <c r="N229" s="1" t="s">
        <v>2741</v>
      </c>
    </row>
    <row r="230" spans="1:14" ht="15" customHeight="1" x14ac:dyDescent="0.2">
      <c r="A230" s="1" t="s">
        <v>261</v>
      </c>
      <c r="B230" s="1" t="s">
        <v>262</v>
      </c>
      <c r="C230" s="1">
        <v>2103</v>
      </c>
      <c r="D230" s="1">
        <v>10585</v>
      </c>
      <c r="E230" s="1">
        <v>1964</v>
      </c>
      <c r="F230" s="1" t="s">
        <v>550</v>
      </c>
      <c r="G230" s="1" t="s">
        <v>2591</v>
      </c>
      <c r="H230" s="1">
        <v>0</v>
      </c>
      <c r="I230" s="1">
        <v>0</v>
      </c>
      <c r="J230" s="1">
        <v>0</v>
      </c>
      <c r="K230" s="1">
        <v>0</v>
      </c>
      <c r="L230" s="1" t="s">
        <v>2447</v>
      </c>
      <c r="M230" s="1" t="s">
        <v>2725</v>
      </c>
      <c r="N230" s="1" t="s">
        <v>2741</v>
      </c>
    </row>
    <row r="231" spans="1:14" ht="15" customHeight="1" x14ac:dyDescent="0.2">
      <c r="A231" s="1" t="s">
        <v>87</v>
      </c>
      <c r="B231" s="1" t="s">
        <v>88</v>
      </c>
      <c r="C231" s="1">
        <v>-1813</v>
      </c>
      <c r="D231" s="1">
        <v>17842</v>
      </c>
      <c r="E231" s="1">
        <v>1964</v>
      </c>
      <c r="F231" s="1" t="s">
        <v>489</v>
      </c>
      <c r="G231" s="1" t="s">
        <v>2591</v>
      </c>
      <c r="H231" s="1">
        <v>0</v>
      </c>
      <c r="I231" s="1">
        <v>0</v>
      </c>
      <c r="J231" s="1">
        <v>0</v>
      </c>
      <c r="K231" s="1">
        <v>0</v>
      </c>
      <c r="L231" s="1" t="s">
        <v>2454</v>
      </c>
      <c r="M231" s="1" t="s">
        <v>2540</v>
      </c>
      <c r="N231" s="1" t="s">
        <v>3320</v>
      </c>
    </row>
    <row r="232" spans="1:14" ht="15" customHeight="1" x14ac:dyDescent="0.2">
      <c r="A232" s="1" t="s">
        <v>101</v>
      </c>
      <c r="B232" s="1" t="s">
        <v>102</v>
      </c>
      <c r="C232" s="1">
        <v>1205</v>
      </c>
      <c r="D232" s="1">
        <v>-6175</v>
      </c>
      <c r="E232" s="1">
        <v>1964</v>
      </c>
      <c r="F232" s="1" t="s">
        <v>493</v>
      </c>
      <c r="G232" s="1" t="s">
        <v>2591</v>
      </c>
      <c r="H232" s="1">
        <v>0</v>
      </c>
      <c r="I232" s="1">
        <v>0</v>
      </c>
      <c r="J232" s="1">
        <v>0</v>
      </c>
      <c r="K232" s="1">
        <v>0</v>
      </c>
      <c r="L232" s="1" t="s">
        <v>2461</v>
      </c>
      <c r="M232" s="1" t="s">
        <v>2557</v>
      </c>
      <c r="N232" s="1" t="s">
        <v>2741</v>
      </c>
    </row>
    <row r="233" spans="1:14" ht="15" customHeight="1" x14ac:dyDescent="0.2">
      <c r="A233" s="1" t="s">
        <v>123</v>
      </c>
      <c r="B233" s="1" t="s">
        <v>124</v>
      </c>
      <c r="C233" s="1">
        <v>6415</v>
      </c>
      <c r="D233" s="1">
        <v>-2195</v>
      </c>
      <c r="E233" s="1">
        <v>1964</v>
      </c>
      <c r="F233" s="1" t="s">
        <v>500</v>
      </c>
      <c r="G233" s="1" t="s">
        <v>2591</v>
      </c>
      <c r="H233" s="1">
        <v>0</v>
      </c>
      <c r="I233" s="1">
        <v>0</v>
      </c>
      <c r="J233" s="1">
        <v>0</v>
      </c>
      <c r="K233" s="1">
        <v>0</v>
      </c>
      <c r="L233" s="1" t="s">
        <v>2450</v>
      </c>
      <c r="M233" s="1" t="s">
        <v>2572</v>
      </c>
      <c r="N233" s="1" t="s">
        <v>3333</v>
      </c>
    </row>
    <row r="234" spans="1:14" ht="15" customHeight="1" x14ac:dyDescent="0.2">
      <c r="A234" s="1" t="s">
        <v>131</v>
      </c>
      <c r="B234" s="1" t="s">
        <v>132</v>
      </c>
      <c r="C234" s="1">
        <v>3195</v>
      </c>
      <c r="D234" s="1">
        <v>3593</v>
      </c>
      <c r="E234" s="1">
        <v>1964</v>
      </c>
      <c r="F234" s="1" t="s">
        <v>503</v>
      </c>
      <c r="G234" s="1" t="s">
        <v>2591</v>
      </c>
      <c r="H234" s="1">
        <v>0</v>
      </c>
      <c r="I234" s="1">
        <v>0</v>
      </c>
      <c r="J234" s="1">
        <v>0</v>
      </c>
      <c r="K234" s="1">
        <v>0</v>
      </c>
      <c r="L234" s="1" t="s">
        <v>2447</v>
      </c>
      <c r="M234" s="1" t="s">
        <v>2584</v>
      </c>
      <c r="N234" s="1" t="s">
        <v>2741</v>
      </c>
    </row>
    <row r="235" spans="1:14" ht="15" customHeight="1" x14ac:dyDescent="0.2">
      <c r="A235" s="1" t="s">
        <v>143</v>
      </c>
      <c r="B235" s="1" t="s">
        <v>144</v>
      </c>
      <c r="C235" s="1">
        <v>2937</v>
      </c>
      <c r="D235" s="1">
        <v>4797</v>
      </c>
      <c r="E235" s="1">
        <v>1964</v>
      </c>
      <c r="F235" s="1" t="s">
        <v>506</v>
      </c>
      <c r="G235" s="1" t="s">
        <v>2591</v>
      </c>
      <c r="H235" s="1">
        <v>0</v>
      </c>
      <c r="I235" s="1">
        <v>0</v>
      </c>
      <c r="J235" s="1">
        <v>0</v>
      </c>
      <c r="K235" s="1">
        <v>0</v>
      </c>
      <c r="L235" s="1" t="s">
        <v>2447</v>
      </c>
      <c r="M235" s="1" t="s">
        <v>2592</v>
      </c>
      <c r="N235" s="1" t="s">
        <v>2741</v>
      </c>
    </row>
    <row r="236" spans="1:14" ht="15" customHeight="1" x14ac:dyDescent="0.2">
      <c r="A236" s="1" t="s">
        <v>187</v>
      </c>
      <c r="B236" s="1" t="s">
        <v>188</v>
      </c>
      <c r="C236" s="1">
        <v>-1205</v>
      </c>
      <c r="D236" s="1">
        <v>-7705</v>
      </c>
      <c r="E236" s="1">
        <v>1964</v>
      </c>
      <c r="F236" s="1" t="s">
        <v>523</v>
      </c>
      <c r="G236" s="1" t="s">
        <v>2591</v>
      </c>
      <c r="H236" s="1">
        <v>0</v>
      </c>
      <c r="I236" s="1">
        <v>0</v>
      </c>
      <c r="J236" s="1">
        <v>0</v>
      </c>
      <c r="K236" s="1">
        <v>0</v>
      </c>
      <c r="L236" s="1" t="s">
        <v>2461</v>
      </c>
      <c r="M236" s="1" t="s">
        <v>2661</v>
      </c>
      <c r="N236" s="1" t="s">
        <v>2741</v>
      </c>
    </row>
    <row r="237" spans="1:14" ht="15" customHeight="1" x14ac:dyDescent="0.2">
      <c r="A237" s="1" t="s">
        <v>265</v>
      </c>
      <c r="B237" s="1" t="s">
        <v>266</v>
      </c>
      <c r="C237" s="1">
        <v>4267</v>
      </c>
      <c r="D237" s="1">
        <v>2117</v>
      </c>
      <c r="E237" s="1">
        <v>1964</v>
      </c>
      <c r="F237" s="1" t="s">
        <v>552</v>
      </c>
      <c r="G237" s="1" t="s">
        <v>2591</v>
      </c>
      <c r="H237" s="1">
        <v>0</v>
      </c>
      <c r="I237" s="1">
        <v>0</v>
      </c>
      <c r="J237" s="1">
        <v>0</v>
      </c>
      <c r="K237" s="1">
        <v>0</v>
      </c>
      <c r="L237" s="1" t="s">
        <v>2450</v>
      </c>
      <c r="M237" s="1" t="s">
        <v>2591</v>
      </c>
      <c r="N237" s="1" t="s">
        <v>2741</v>
      </c>
    </row>
    <row r="238" spans="1:14" ht="15" customHeight="1" x14ac:dyDescent="0.2">
      <c r="A238" s="1" t="s">
        <v>5</v>
      </c>
      <c r="B238" s="1" t="s">
        <v>6</v>
      </c>
      <c r="C238" s="1">
        <v>3452</v>
      </c>
      <c r="D238" s="1">
        <v>6918</v>
      </c>
      <c r="E238" s="1">
        <v>1964</v>
      </c>
      <c r="F238" s="1" t="s">
        <v>462</v>
      </c>
      <c r="G238" s="1" t="s">
        <v>2591</v>
      </c>
      <c r="H238" s="1">
        <v>0</v>
      </c>
      <c r="I238" s="1">
        <v>0</v>
      </c>
      <c r="J238" s="1">
        <v>0</v>
      </c>
      <c r="K238" s="1">
        <v>0</v>
      </c>
      <c r="L238" s="1" t="s">
        <v>2447</v>
      </c>
      <c r="M238" s="1" t="s">
        <v>2448</v>
      </c>
      <c r="N238" s="1" t="s">
        <v>3298</v>
      </c>
    </row>
    <row r="239" spans="1:14" ht="15" customHeight="1" x14ac:dyDescent="0.2">
      <c r="A239" s="1" t="s">
        <v>7</v>
      </c>
      <c r="B239" s="1" t="s">
        <v>8</v>
      </c>
      <c r="C239" s="1">
        <v>2447</v>
      </c>
      <c r="D239" s="1">
        <v>5437</v>
      </c>
      <c r="E239" s="1">
        <v>1964</v>
      </c>
      <c r="F239" s="1" t="s">
        <v>463</v>
      </c>
      <c r="G239" s="1" t="s">
        <v>2591</v>
      </c>
      <c r="H239" s="1">
        <v>0</v>
      </c>
      <c r="I239" s="1">
        <v>0</v>
      </c>
      <c r="J239" s="1">
        <v>0</v>
      </c>
      <c r="K239" s="1">
        <v>0</v>
      </c>
      <c r="L239" s="1" t="s">
        <v>2447</v>
      </c>
      <c r="M239" s="1" t="s">
        <v>2718</v>
      </c>
      <c r="N239" s="1" t="s">
        <v>2741</v>
      </c>
    </row>
    <row r="240" spans="1:14" ht="15" customHeight="1" x14ac:dyDescent="0.2">
      <c r="A240" s="1" t="s">
        <v>19</v>
      </c>
      <c r="B240" s="1" t="s">
        <v>20</v>
      </c>
      <c r="C240" s="1">
        <v>-337</v>
      </c>
      <c r="D240" s="1">
        <v>2935</v>
      </c>
      <c r="E240" s="1">
        <v>1964</v>
      </c>
      <c r="F240" s="1" t="s">
        <v>467</v>
      </c>
      <c r="G240" s="1" t="s">
        <v>2591</v>
      </c>
      <c r="H240" s="1">
        <v>0</v>
      </c>
      <c r="I240" s="1">
        <v>0</v>
      </c>
      <c r="J240" s="1">
        <v>0</v>
      </c>
      <c r="K240" s="1">
        <v>0</v>
      </c>
      <c r="L240" s="1" t="s">
        <v>2452</v>
      </c>
      <c r="M240" s="1" t="s">
        <v>2496</v>
      </c>
      <c r="N240" s="1" t="s">
        <v>3301</v>
      </c>
    </row>
    <row r="241" spans="1:14" ht="15" customHeight="1" x14ac:dyDescent="0.2">
      <c r="A241" s="1" t="s">
        <v>33</v>
      </c>
      <c r="B241" s="1" t="s">
        <v>34</v>
      </c>
      <c r="C241" s="1">
        <v>3228</v>
      </c>
      <c r="D241" s="1">
        <v>-6478</v>
      </c>
      <c r="E241" s="1">
        <v>1964</v>
      </c>
      <c r="F241" s="1" t="s">
        <v>471</v>
      </c>
      <c r="G241" s="1" t="s">
        <v>2591</v>
      </c>
      <c r="H241" s="1">
        <v>0</v>
      </c>
      <c r="I241" s="1">
        <v>0</v>
      </c>
      <c r="J241" s="1">
        <v>0</v>
      </c>
      <c r="K241" s="1">
        <v>0</v>
      </c>
      <c r="L241" s="1" t="s">
        <v>2461</v>
      </c>
      <c r="M241" s="1" t="s">
        <v>2481</v>
      </c>
      <c r="N241" s="1" t="s">
        <v>3305</v>
      </c>
    </row>
    <row r="242" spans="1:14" ht="15" customHeight="1" x14ac:dyDescent="0.2">
      <c r="A242" s="1" t="s">
        <v>39</v>
      </c>
      <c r="B242" s="1" t="s">
        <v>40</v>
      </c>
      <c r="C242" s="1">
        <v>-2463</v>
      </c>
      <c r="D242" s="1">
        <v>259</v>
      </c>
      <c r="E242" s="1">
        <v>1964</v>
      </c>
      <c r="F242" s="1" t="s">
        <v>473</v>
      </c>
      <c r="G242" s="1" t="s">
        <v>2591</v>
      </c>
      <c r="H242" s="1">
        <v>0</v>
      </c>
      <c r="I242" s="1">
        <v>0</v>
      </c>
      <c r="J242" s="1">
        <v>0</v>
      </c>
      <c r="K242" s="1">
        <v>0</v>
      </c>
      <c r="L242" s="1" t="s">
        <v>2452</v>
      </c>
      <c r="M242" s="1" t="s">
        <v>2488</v>
      </c>
      <c r="N242" s="1" t="s">
        <v>3306</v>
      </c>
    </row>
    <row r="243" spans="1:14" ht="15" customHeight="1" x14ac:dyDescent="0.2">
      <c r="A243" s="1" t="s">
        <v>145</v>
      </c>
      <c r="B243" s="1" t="s">
        <v>146</v>
      </c>
      <c r="C243" s="1">
        <v>3387</v>
      </c>
      <c r="D243" s="1">
        <v>355</v>
      </c>
      <c r="E243" s="1">
        <v>1964</v>
      </c>
      <c r="F243" s="1" t="s">
        <v>507</v>
      </c>
      <c r="G243" s="1" t="s">
        <v>2591</v>
      </c>
      <c r="H243" s="1">
        <v>0</v>
      </c>
      <c r="I243" s="1">
        <v>0</v>
      </c>
      <c r="J243" s="1">
        <v>0</v>
      </c>
      <c r="K243" s="1">
        <v>0</v>
      </c>
      <c r="L243" s="1" t="s">
        <v>2447</v>
      </c>
      <c r="M243" s="1" t="s">
        <v>2597</v>
      </c>
      <c r="N243" s="1" t="s">
        <v>2741</v>
      </c>
    </row>
    <row r="244" spans="1:14" ht="15" customHeight="1" x14ac:dyDescent="0.2">
      <c r="A244" s="1" t="s">
        <v>159</v>
      </c>
      <c r="B244" s="1" t="s">
        <v>160</v>
      </c>
      <c r="C244" s="1">
        <v>416</v>
      </c>
      <c r="D244" s="1">
        <v>2174</v>
      </c>
      <c r="E244" s="1">
        <v>1964</v>
      </c>
      <c r="F244" s="1" t="s">
        <v>513</v>
      </c>
      <c r="G244" s="1" t="s">
        <v>2591</v>
      </c>
      <c r="H244" s="1">
        <v>0</v>
      </c>
      <c r="I244" s="1">
        <v>0</v>
      </c>
      <c r="J244" s="1">
        <v>0</v>
      </c>
      <c r="K244" s="1">
        <v>0</v>
      </c>
      <c r="L244" s="1" t="s">
        <v>2450</v>
      </c>
      <c r="M244" s="1" t="s">
        <v>2609</v>
      </c>
      <c r="N244" s="1" t="s">
        <v>2741</v>
      </c>
    </row>
    <row r="245" spans="1:14" ht="15" customHeight="1" x14ac:dyDescent="0.2">
      <c r="A245" s="1" t="s">
        <v>165</v>
      </c>
      <c r="B245" s="1" t="s">
        <v>166</v>
      </c>
      <c r="C245" s="1">
        <v>-2595</v>
      </c>
      <c r="D245" s="1">
        <v>3258</v>
      </c>
      <c r="E245" s="1">
        <v>1964</v>
      </c>
      <c r="F245" s="1" t="s">
        <v>516</v>
      </c>
      <c r="G245" s="1" t="s">
        <v>2591</v>
      </c>
      <c r="H245" s="1">
        <v>0</v>
      </c>
      <c r="I245" s="1">
        <v>0</v>
      </c>
      <c r="J245" s="1">
        <v>0</v>
      </c>
      <c r="K245" s="1">
        <v>0</v>
      </c>
      <c r="L245" s="1" t="s">
        <v>2452</v>
      </c>
      <c r="M245" s="1" t="s">
        <v>2633</v>
      </c>
      <c r="N245" s="1" t="s">
        <v>2741</v>
      </c>
    </row>
    <row r="246" spans="1:14" ht="15" customHeight="1" x14ac:dyDescent="0.2">
      <c r="A246" s="1" t="s">
        <v>173</v>
      </c>
      <c r="B246" s="1" t="s">
        <v>174</v>
      </c>
      <c r="C246" s="1">
        <v>1352</v>
      </c>
      <c r="D246" s="1">
        <v>212</v>
      </c>
      <c r="E246" s="1">
        <v>1964</v>
      </c>
      <c r="F246" s="1" t="s">
        <v>520</v>
      </c>
      <c r="G246" s="1" t="s">
        <v>2591</v>
      </c>
      <c r="H246" s="1">
        <v>0</v>
      </c>
      <c r="I246" s="1">
        <v>0</v>
      </c>
      <c r="J246" s="1">
        <v>0</v>
      </c>
      <c r="K246" s="1">
        <v>0</v>
      </c>
      <c r="L246" s="1" t="s">
        <v>2452</v>
      </c>
      <c r="M246" s="1" t="s">
        <v>2647</v>
      </c>
      <c r="N246" s="1" t="s">
        <v>3344</v>
      </c>
    </row>
    <row r="247" spans="1:14" ht="15" customHeight="1" x14ac:dyDescent="0.2">
      <c r="A247" s="1" t="s">
        <v>219</v>
      </c>
      <c r="B247" s="1" t="s">
        <v>220</v>
      </c>
      <c r="C247" s="1">
        <v>583</v>
      </c>
      <c r="D247" s="1">
        <v>-5517</v>
      </c>
      <c r="E247" s="1">
        <v>1964</v>
      </c>
      <c r="F247" s="1" t="s">
        <v>535</v>
      </c>
      <c r="G247" s="1" t="s">
        <v>2591</v>
      </c>
      <c r="H247" s="1">
        <v>0</v>
      </c>
      <c r="I247" s="1">
        <v>0</v>
      </c>
      <c r="J247" s="1">
        <v>0</v>
      </c>
      <c r="K247" s="1">
        <v>0</v>
      </c>
      <c r="L247" s="1" t="s">
        <v>2461</v>
      </c>
      <c r="M247" s="1" t="s">
        <v>2697</v>
      </c>
      <c r="N247" s="1" t="s">
        <v>3357</v>
      </c>
    </row>
    <row r="248" spans="1:14" ht="15" customHeight="1" x14ac:dyDescent="0.2">
      <c r="A248" s="1" t="s">
        <v>245</v>
      </c>
      <c r="B248" s="1" t="s">
        <v>246</v>
      </c>
      <c r="C248" s="1">
        <v>-68</v>
      </c>
      <c r="D248" s="1">
        <v>3928</v>
      </c>
      <c r="E248" s="1">
        <v>1964</v>
      </c>
      <c r="F248" s="1" t="s">
        <v>544</v>
      </c>
      <c r="G248" s="1" t="s">
        <v>2591</v>
      </c>
      <c r="H248" s="1">
        <v>0</v>
      </c>
      <c r="I248" s="1">
        <v>0</v>
      </c>
      <c r="J248" s="1">
        <v>0</v>
      </c>
      <c r="K248" s="1">
        <v>0</v>
      </c>
      <c r="L248" s="1" t="s">
        <v>2452</v>
      </c>
      <c r="M248" s="1" t="s">
        <v>2702</v>
      </c>
      <c r="N248" s="1" t="s">
        <v>2741</v>
      </c>
    </row>
    <row r="249" spans="1:14" ht="15" customHeight="1" x14ac:dyDescent="0.2">
      <c r="A249" s="1" t="s">
        <v>251</v>
      </c>
      <c r="B249" s="1" t="s">
        <v>252</v>
      </c>
      <c r="C249" s="1">
        <v>-3485</v>
      </c>
      <c r="D249" s="1">
        <v>-5617</v>
      </c>
      <c r="E249" s="1">
        <v>1964</v>
      </c>
      <c r="F249" s="1" t="s">
        <v>461</v>
      </c>
      <c r="G249" s="1">
        <v>41</v>
      </c>
      <c r="H249" s="1">
        <v>1</v>
      </c>
      <c r="I249" s="1">
        <v>0</v>
      </c>
      <c r="J249" s="1">
        <v>0</v>
      </c>
      <c r="K249" s="1">
        <v>1</v>
      </c>
      <c r="L249" s="1" t="s">
        <v>2461</v>
      </c>
      <c r="M249" s="1" t="s">
        <v>2719</v>
      </c>
      <c r="N249" s="1" t="s">
        <v>3365</v>
      </c>
    </row>
    <row r="250" spans="1:14" ht="15" customHeight="1" x14ac:dyDescent="0.2">
      <c r="A250" s="1" t="s">
        <v>271</v>
      </c>
      <c r="B250" s="1" t="s">
        <v>272</v>
      </c>
      <c r="C250" s="1">
        <v>-1542</v>
      </c>
      <c r="D250" s="1">
        <v>2828</v>
      </c>
      <c r="E250" s="1">
        <v>1964</v>
      </c>
      <c r="F250" s="1" t="s">
        <v>554</v>
      </c>
      <c r="G250" s="1" t="s">
        <v>2591</v>
      </c>
      <c r="H250" s="1">
        <v>0</v>
      </c>
      <c r="I250" s="1">
        <v>0</v>
      </c>
      <c r="J250" s="1">
        <v>0</v>
      </c>
      <c r="K250" s="1">
        <v>0</v>
      </c>
      <c r="L250" s="1" t="s">
        <v>2452</v>
      </c>
      <c r="M250" s="1" t="s">
        <v>2729</v>
      </c>
      <c r="N250" s="1" t="s">
        <v>3369</v>
      </c>
    </row>
    <row r="251" spans="1:14" ht="15" customHeight="1" x14ac:dyDescent="0.2">
      <c r="A251" s="1" t="s">
        <v>23</v>
      </c>
      <c r="B251" s="1" t="s">
        <v>24</v>
      </c>
      <c r="C251" s="1">
        <v>1237</v>
      </c>
      <c r="D251" s="1">
        <v>-152</v>
      </c>
      <c r="E251" s="1">
        <v>1964</v>
      </c>
      <c r="F251" s="1" t="s">
        <v>468</v>
      </c>
      <c r="G251" s="1" t="s">
        <v>2591</v>
      </c>
      <c r="H251" s="1">
        <v>0</v>
      </c>
      <c r="I251" s="1">
        <v>0</v>
      </c>
      <c r="J251" s="1">
        <v>0</v>
      </c>
      <c r="K251" s="1">
        <v>0</v>
      </c>
      <c r="L251" s="1" t="s">
        <v>2452</v>
      </c>
      <c r="M251" s="1" t="s">
        <v>2495</v>
      </c>
      <c r="N251" s="1" t="s">
        <v>3303</v>
      </c>
    </row>
    <row r="252" spans="1:14" ht="15" customHeight="1" x14ac:dyDescent="0.2">
      <c r="A252" s="1" t="s">
        <v>37</v>
      </c>
      <c r="B252" s="1" t="s">
        <v>38</v>
      </c>
      <c r="C252" s="1">
        <v>131</v>
      </c>
      <c r="D252" s="1">
        <v>-5962</v>
      </c>
      <c r="E252" s="1">
        <v>1964</v>
      </c>
      <c r="F252" s="1" t="s">
        <v>472</v>
      </c>
      <c r="G252" s="1" t="s">
        <v>2591</v>
      </c>
      <c r="H252" s="1">
        <v>0</v>
      </c>
      <c r="I252" s="1">
        <v>0</v>
      </c>
      <c r="J252" s="1">
        <v>0</v>
      </c>
      <c r="K252" s="1">
        <v>0</v>
      </c>
      <c r="L252" s="1" t="s">
        <v>2461</v>
      </c>
      <c r="M252" s="1" t="s">
        <v>2474</v>
      </c>
      <c r="N252" s="1" t="s">
        <v>2741</v>
      </c>
    </row>
    <row r="253" spans="1:14" ht="15" customHeight="1" x14ac:dyDescent="0.2">
      <c r="A253" s="1" t="s">
        <v>59</v>
      </c>
      <c r="B253" s="1" t="s">
        <v>60</v>
      </c>
      <c r="C253" s="1">
        <v>3517</v>
      </c>
      <c r="D253" s="1">
        <v>3337</v>
      </c>
      <c r="E253" s="1">
        <v>1964</v>
      </c>
      <c r="F253" s="1" t="s">
        <v>480</v>
      </c>
      <c r="G253" s="1" t="s">
        <v>2591</v>
      </c>
      <c r="H253" s="1">
        <v>0</v>
      </c>
      <c r="I253" s="1">
        <v>0</v>
      </c>
      <c r="J253" s="1">
        <v>0</v>
      </c>
      <c r="K253" s="1">
        <v>0</v>
      </c>
      <c r="L253" s="1" t="s">
        <v>2447</v>
      </c>
      <c r="M253" s="1" t="s">
        <v>2522</v>
      </c>
      <c r="N253" s="1" t="s">
        <v>2741</v>
      </c>
    </row>
    <row r="254" spans="1:14" ht="15" customHeight="1" x14ac:dyDescent="0.2">
      <c r="A254" s="1" t="s">
        <v>65</v>
      </c>
      <c r="B254" s="1" t="s">
        <v>66</v>
      </c>
      <c r="C254" s="1">
        <v>1158</v>
      </c>
      <c r="D254" s="1">
        <v>4315</v>
      </c>
      <c r="E254" s="1">
        <v>1964</v>
      </c>
      <c r="F254" s="1" t="s">
        <v>481</v>
      </c>
      <c r="G254" s="1" t="s">
        <v>2591</v>
      </c>
      <c r="H254" s="1">
        <v>0</v>
      </c>
      <c r="I254" s="1">
        <v>0</v>
      </c>
      <c r="J254" s="1">
        <v>0</v>
      </c>
      <c r="K254" s="1">
        <v>0</v>
      </c>
      <c r="L254" s="1" t="s">
        <v>2452</v>
      </c>
      <c r="M254" s="1" t="s">
        <v>2525</v>
      </c>
      <c r="N254" s="1" t="s">
        <v>2741</v>
      </c>
    </row>
    <row r="255" spans="1:14" ht="15" customHeight="1" x14ac:dyDescent="0.2">
      <c r="A255" s="1" t="s">
        <v>77</v>
      </c>
      <c r="B255" s="1" t="s">
        <v>78</v>
      </c>
      <c r="C255" s="1">
        <v>1533</v>
      </c>
      <c r="D255" s="1">
        <v>3893</v>
      </c>
      <c r="E255" s="1">
        <v>1964</v>
      </c>
      <c r="F255" s="1" t="s">
        <v>486</v>
      </c>
      <c r="G255" s="1" t="s">
        <v>2591</v>
      </c>
      <c r="H255" s="1">
        <v>0</v>
      </c>
      <c r="I255" s="1">
        <v>0</v>
      </c>
      <c r="J255" s="1">
        <v>0</v>
      </c>
      <c r="K255" s="1">
        <v>0</v>
      </c>
      <c r="L255" s="1" t="s">
        <v>2452</v>
      </c>
      <c r="M255" s="1" t="s">
        <v>2535</v>
      </c>
      <c r="N255" s="1" t="s">
        <v>2741</v>
      </c>
    </row>
    <row r="256" spans="1:14" ht="15" customHeight="1" x14ac:dyDescent="0.2">
      <c r="A256" s="1" t="s">
        <v>91</v>
      </c>
      <c r="B256" s="1" t="s">
        <v>92</v>
      </c>
      <c r="C256" s="1">
        <v>38</v>
      </c>
      <c r="D256" s="1">
        <v>945</v>
      </c>
      <c r="E256" s="1">
        <v>1964</v>
      </c>
      <c r="F256" s="1" t="s">
        <v>490</v>
      </c>
      <c r="G256" s="1" t="s">
        <v>2591</v>
      </c>
      <c r="H256" s="1">
        <v>0</v>
      </c>
      <c r="I256" s="1">
        <v>0</v>
      </c>
      <c r="J256" s="1">
        <v>0</v>
      </c>
      <c r="K256" s="1">
        <v>0</v>
      </c>
      <c r="L256" s="1" t="s">
        <v>2452</v>
      </c>
      <c r="M256" s="1" t="s">
        <v>2545</v>
      </c>
      <c r="N256" s="1" t="s">
        <v>3322</v>
      </c>
    </row>
    <row r="257" spans="1:14" ht="15" customHeight="1" x14ac:dyDescent="0.2">
      <c r="A257" s="1" t="s">
        <v>103</v>
      </c>
      <c r="B257" s="1" t="s">
        <v>104</v>
      </c>
      <c r="C257" s="1">
        <v>1462</v>
      </c>
      <c r="D257" s="1">
        <v>-9052</v>
      </c>
      <c r="E257" s="1">
        <v>1964</v>
      </c>
      <c r="F257" s="1" t="s">
        <v>494</v>
      </c>
      <c r="G257" s="1" t="s">
        <v>2591</v>
      </c>
      <c r="H257" s="1">
        <v>0</v>
      </c>
      <c r="I257" s="1">
        <v>0</v>
      </c>
      <c r="J257" s="1">
        <v>0</v>
      </c>
      <c r="K257" s="1">
        <v>0</v>
      </c>
      <c r="L257" s="1" t="s">
        <v>2461</v>
      </c>
      <c r="M257" s="1" t="s">
        <v>2560</v>
      </c>
      <c r="N257" s="1" t="s">
        <v>3326</v>
      </c>
    </row>
    <row r="258" spans="1:14" ht="15" customHeight="1" x14ac:dyDescent="0.2">
      <c r="A258" s="1" t="s">
        <v>105</v>
      </c>
      <c r="B258" s="1" t="s">
        <v>106</v>
      </c>
      <c r="C258" s="1">
        <v>68</v>
      </c>
      <c r="D258" s="1">
        <v>-5815</v>
      </c>
      <c r="E258" s="1">
        <v>1964</v>
      </c>
      <c r="F258" s="1" t="s">
        <v>495</v>
      </c>
      <c r="G258" s="1" t="s">
        <v>2591</v>
      </c>
      <c r="H258" s="1">
        <v>0</v>
      </c>
      <c r="I258" s="1">
        <v>0</v>
      </c>
      <c r="J258" s="1">
        <v>0</v>
      </c>
      <c r="K258" s="1">
        <v>0</v>
      </c>
      <c r="L258" s="1" t="s">
        <v>2461</v>
      </c>
      <c r="M258" s="1" t="s">
        <v>2565</v>
      </c>
      <c r="N258" s="1" t="s">
        <v>3327</v>
      </c>
    </row>
    <row r="259" spans="1:14" ht="15" customHeight="1" x14ac:dyDescent="0.2">
      <c r="A259" s="1" t="s">
        <v>121</v>
      </c>
      <c r="B259" s="1" t="s">
        <v>122</v>
      </c>
      <c r="C259" s="1">
        <v>3333</v>
      </c>
      <c r="D259" s="1">
        <v>444</v>
      </c>
      <c r="E259" s="1">
        <v>1964</v>
      </c>
      <c r="F259" s="1" t="s">
        <v>499</v>
      </c>
      <c r="G259" s="1" t="s">
        <v>2591</v>
      </c>
      <c r="H259" s="1">
        <v>0</v>
      </c>
      <c r="I259" s="1">
        <v>0</v>
      </c>
      <c r="J259" s="1">
        <v>0</v>
      </c>
      <c r="K259" s="1">
        <v>0</v>
      </c>
      <c r="L259" s="1" t="s">
        <v>2447</v>
      </c>
      <c r="M259" s="1" t="s">
        <v>2576</v>
      </c>
      <c r="N259" s="1" t="s">
        <v>3332</v>
      </c>
    </row>
    <row r="260" spans="1:14" ht="15" customHeight="1" x14ac:dyDescent="0.2">
      <c r="A260" s="1" t="s">
        <v>147</v>
      </c>
      <c r="B260" s="1" t="s">
        <v>148</v>
      </c>
      <c r="C260" s="1">
        <v>692</v>
      </c>
      <c r="D260" s="1">
        <v>7983</v>
      </c>
      <c r="E260" s="1">
        <v>1964</v>
      </c>
      <c r="F260" s="1" t="s">
        <v>508</v>
      </c>
      <c r="G260" s="1" t="s">
        <v>2591</v>
      </c>
      <c r="H260" s="1">
        <v>0</v>
      </c>
      <c r="I260" s="1">
        <v>0</v>
      </c>
      <c r="J260" s="1">
        <v>0</v>
      </c>
      <c r="K260" s="1">
        <v>0</v>
      </c>
      <c r="L260" s="1" t="s">
        <v>2447</v>
      </c>
      <c r="M260" s="1" t="s">
        <v>2695</v>
      </c>
      <c r="N260" s="1" t="s">
        <v>3340</v>
      </c>
    </row>
    <row r="261" spans="1:14" ht="15" customHeight="1" x14ac:dyDescent="0.2">
      <c r="A261" s="1" t="s">
        <v>161</v>
      </c>
      <c r="B261" s="1" t="s">
        <v>162</v>
      </c>
      <c r="C261" s="1">
        <v>4243</v>
      </c>
      <c r="D261" s="1">
        <v>1927</v>
      </c>
      <c r="E261" s="1">
        <v>1964</v>
      </c>
      <c r="F261" s="1" t="s">
        <v>514</v>
      </c>
      <c r="G261" s="1" t="s">
        <v>2591</v>
      </c>
      <c r="H261" s="1">
        <v>0</v>
      </c>
      <c r="I261" s="1">
        <v>0</v>
      </c>
      <c r="J261" s="1">
        <v>0</v>
      </c>
      <c r="K261" s="1">
        <v>0</v>
      </c>
      <c r="L261" s="1" t="s">
        <v>2450</v>
      </c>
      <c r="M261" s="1" t="s">
        <v>2631</v>
      </c>
      <c r="N261" s="1" t="s">
        <v>2741</v>
      </c>
    </row>
    <row r="262" spans="1:14" ht="15" customHeight="1" x14ac:dyDescent="0.2">
      <c r="A262" s="1" t="s">
        <v>167</v>
      </c>
      <c r="B262" s="1" t="s">
        <v>168</v>
      </c>
      <c r="C262" s="1">
        <v>-2015</v>
      </c>
      <c r="D262" s="1">
        <v>5748</v>
      </c>
      <c r="E262" s="1">
        <v>1964</v>
      </c>
      <c r="F262" s="1" t="s">
        <v>517</v>
      </c>
      <c r="G262" s="1" t="s">
        <v>2591</v>
      </c>
      <c r="H262" s="1">
        <v>0</v>
      </c>
      <c r="I262" s="1">
        <v>0</v>
      </c>
      <c r="J262" s="1">
        <v>0</v>
      </c>
      <c r="K262" s="1">
        <v>0</v>
      </c>
      <c r="L262" s="1" t="s">
        <v>2452</v>
      </c>
      <c r="M262" s="1" t="s">
        <v>2625</v>
      </c>
      <c r="N262" s="1" t="s">
        <v>2741</v>
      </c>
    </row>
    <row r="263" spans="1:14" ht="15" customHeight="1" x14ac:dyDescent="0.2">
      <c r="A263" s="1" t="s">
        <v>185</v>
      </c>
      <c r="B263" s="1" t="s">
        <v>186</v>
      </c>
      <c r="C263" s="1">
        <v>897</v>
      </c>
      <c r="D263" s="1">
        <v>-7953</v>
      </c>
      <c r="E263" s="1">
        <v>1964</v>
      </c>
      <c r="F263" s="1" t="s">
        <v>522</v>
      </c>
      <c r="G263" s="1" t="s">
        <v>2591</v>
      </c>
      <c r="H263" s="1">
        <v>0</v>
      </c>
      <c r="I263" s="1">
        <v>0</v>
      </c>
      <c r="J263" s="1">
        <v>0</v>
      </c>
      <c r="K263" s="1">
        <v>0</v>
      </c>
      <c r="L263" s="1" t="s">
        <v>2461</v>
      </c>
      <c r="M263" s="1" t="s">
        <v>2657</v>
      </c>
      <c r="N263" s="1" t="s">
        <v>3350</v>
      </c>
    </row>
    <row r="264" spans="1:14" ht="15" customHeight="1" x14ac:dyDescent="0.2">
      <c r="A264" s="1" t="s">
        <v>199</v>
      </c>
      <c r="B264" s="1" t="s">
        <v>200</v>
      </c>
      <c r="C264" s="1">
        <v>-2527</v>
      </c>
      <c r="D264" s="1">
        <v>-5767</v>
      </c>
      <c r="E264" s="1">
        <v>1964</v>
      </c>
      <c r="F264" s="1" t="s">
        <v>527</v>
      </c>
      <c r="G264" s="1" t="s">
        <v>2591</v>
      </c>
      <c r="H264" s="1">
        <v>0</v>
      </c>
      <c r="I264" s="1">
        <v>0</v>
      </c>
      <c r="J264" s="1">
        <v>0</v>
      </c>
      <c r="K264" s="1">
        <v>0</v>
      </c>
      <c r="L264" s="1" t="s">
        <v>2461</v>
      </c>
      <c r="M264" s="1" t="s">
        <v>2660</v>
      </c>
      <c r="N264" s="1" t="s">
        <v>2741</v>
      </c>
    </row>
    <row r="265" spans="1:14" ht="15" customHeight="1" x14ac:dyDescent="0.2">
      <c r="A265" s="1" t="s">
        <v>209</v>
      </c>
      <c r="B265" s="1" t="s">
        <v>210</v>
      </c>
      <c r="C265" s="1">
        <v>156</v>
      </c>
      <c r="D265" s="1">
        <v>3253</v>
      </c>
      <c r="E265" s="1">
        <v>1964</v>
      </c>
      <c r="F265" s="1" t="s">
        <v>530</v>
      </c>
      <c r="G265" s="1" t="s">
        <v>2591</v>
      </c>
      <c r="H265" s="1">
        <v>0</v>
      </c>
      <c r="I265" s="1">
        <v>0</v>
      </c>
      <c r="J265" s="1">
        <v>0</v>
      </c>
      <c r="K265" s="1">
        <v>0</v>
      </c>
      <c r="L265" s="1" t="s">
        <v>2452</v>
      </c>
      <c r="M265" s="1" t="s">
        <v>2696</v>
      </c>
      <c r="N265" s="1" t="s">
        <v>3354</v>
      </c>
    </row>
    <row r="266" spans="1:14" ht="15" customHeight="1" x14ac:dyDescent="0.2">
      <c r="A266" s="1" t="s">
        <v>211</v>
      </c>
      <c r="B266" s="1" t="s">
        <v>212</v>
      </c>
      <c r="C266" s="1">
        <v>1473</v>
      </c>
      <c r="D266" s="1">
        <v>-1763</v>
      </c>
      <c r="E266" s="1">
        <v>1964</v>
      </c>
      <c r="F266" s="1" t="s">
        <v>531</v>
      </c>
      <c r="G266" s="1" t="s">
        <v>2591</v>
      </c>
      <c r="H266" s="1">
        <v>0</v>
      </c>
      <c r="I266" s="1">
        <v>0</v>
      </c>
      <c r="J266" s="1">
        <v>0</v>
      </c>
      <c r="K266" s="1">
        <v>0</v>
      </c>
      <c r="L266" s="1" t="s">
        <v>2452</v>
      </c>
      <c r="M266" s="1" t="s">
        <v>2676</v>
      </c>
      <c r="N266" s="1" t="s">
        <v>3355</v>
      </c>
    </row>
    <row r="267" spans="1:14" ht="15" customHeight="1" x14ac:dyDescent="0.2">
      <c r="A267" s="1" t="s">
        <v>229</v>
      </c>
      <c r="B267" s="1" t="s">
        <v>230</v>
      </c>
      <c r="C267" s="1">
        <v>612</v>
      </c>
      <c r="D267" s="1">
        <v>122</v>
      </c>
      <c r="E267" s="1">
        <v>1964</v>
      </c>
      <c r="F267" s="1" t="s">
        <v>539</v>
      </c>
      <c r="G267" s="1" t="s">
        <v>2591</v>
      </c>
      <c r="H267" s="1">
        <v>0</v>
      </c>
      <c r="I267" s="1">
        <v>0</v>
      </c>
      <c r="J267" s="1">
        <v>0</v>
      </c>
      <c r="K267" s="1">
        <v>0</v>
      </c>
      <c r="L267" s="1" t="s">
        <v>2452</v>
      </c>
      <c r="M267" s="1" t="s">
        <v>2706</v>
      </c>
      <c r="N267" s="1" t="s">
        <v>3360</v>
      </c>
    </row>
    <row r="268" spans="1:14" ht="15" customHeight="1" x14ac:dyDescent="0.2">
      <c r="A268" s="1" t="s">
        <v>235</v>
      </c>
      <c r="B268" s="1" t="s">
        <v>236</v>
      </c>
      <c r="C268" s="1">
        <v>3795</v>
      </c>
      <c r="D268" s="1">
        <v>5838</v>
      </c>
      <c r="E268" s="1">
        <v>1964</v>
      </c>
      <c r="F268" s="1" t="s">
        <v>542</v>
      </c>
      <c r="G268" s="1" t="s">
        <v>2591</v>
      </c>
      <c r="H268" s="1">
        <v>0</v>
      </c>
      <c r="I268" s="1">
        <v>0</v>
      </c>
      <c r="J268" s="1">
        <v>0</v>
      </c>
      <c r="K268" s="1">
        <v>0</v>
      </c>
      <c r="L268" s="1" t="s">
        <v>2447</v>
      </c>
      <c r="M268" s="1" t="s">
        <v>2711</v>
      </c>
      <c r="N268" s="1" t="s">
        <v>2741</v>
      </c>
    </row>
    <row r="269" spans="1:14" ht="15" customHeight="1" x14ac:dyDescent="0.2">
      <c r="A269" s="1" t="s">
        <v>237</v>
      </c>
      <c r="B269" s="1" t="s">
        <v>238</v>
      </c>
      <c r="C269" s="1">
        <v>-2113</v>
      </c>
      <c r="D269" s="1">
        <v>-1752</v>
      </c>
      <c r="E269" s="1">
        <v>1964</v>
      </c>
      <c r="F269" s="1" t="s">
        <v>543</v>
      </c>
      <c r="G269" s="1" t="s">
        <v>2591</v>
      </c>
      <c r="H269" s="1">
        <v>0</v>
      </c>
      <c r="I269" s="1">
        <v>0</v>
      </c>
      <c r="J269" s="1">
        <v>0</v>
      </c>
      <c r="K269" s="1">
        <v>0</v>
      </c>
      <c r="L269" s="1" t="s">
        <v>2454</v>
      </c>
      <c r="M269" s="1" t="s">
        <v>2707</v>
      </c>
      <c r="N269" s="1" t="s">
        <v>2741</v>
      </c>
    </row>
    <row r="270" spans="1:14" ht="15" customHeight="1" x14ac:dyDescent="0.2">
      <c r="A270" s="1" t="s">
        <v>259</v>
      </c>
      <c r="B270" s="1" t="s">
        <v>260</v>
      </c>
      <c r="C270" s="1">
        <v>1835</v>
      </c>
      <c r="D270" s="1">
        <v>-6493</v>
      </c>
      <c r="E270" s="1">
        <v>1964</v>
      </c>
      <c r="F270" s="1" t="s">
        <v>549</v>
      </c>
      <c r="G270" s="1" t="s">
        <v>2591</v>
      </c>
      <c r="H270" s="1">
        <v>0</v>
      </c>
      <c r="I270" s="1">
        <v>0</v>
      </c>
      <c r="J270" s="1">
        <v>0</v>
      </c>
      <c r="K270" s="1">
        <v>0</v>
      </c>
      <c r="L270" s="1" t="s">
        <v>2461</v>
      </c>
      <c r="M270" s="1" t="s">
        <v>2726</v>
      </c>
      <c r="N270" s="1" t="s">
        <v>2741</v>
      </c>
    </row>
    <row r="271" spans="1:14" ht="15" customHeight="1" x14ac:dyDescent="0.2">
      <c r="A271" s="1" t="s">
        <v>263</v>
      </c>
      <c r="B271" s="1" t="s">
        <v>264</v>
      </c>
      <c r="C271" s="1">
        <v>-1382</v>
      </c>
      <c r="D271" s="1">
        <v>-17177</v>
      </c>
      <c r="E271" s="1">
        <v>1964</v>
      </c>
      <c r="F271" s="1" t="s">
        <v>551</v>
      </c>
      <c r="G271" s="1" t="s">
        <v>2591</v>
      </c>
      <c r="H271" s="1">
        <v>0</v>
      </c>
      <c r="I271" s="1">
        <v>0</v>
      </c>
      <c r="J271" s="1">
        <v>0</v>
      </c>
      <c r="K271" s="1">
        <v>0</v>
      </c>
      <c r="L271" s="1" t="s">
        <v>2454</v>
      </c>
      <c r="M271" s="1" t="s">
        <v>2455</v>
      </c>
      <c r="N271" s="1" t="s">
        <v>2741</v>
      </c>
    </row>
    <row r="272" spans="1:14" ht="15" customHeight="1" x14ac:dyDescent="0.2">
      <c r="A272" s="1" t="s">
        <v>253</v>
      </c>
      <c r="B272" s="1" t="s">
        <v>254</v>
      </c>
      <c r="C272" s="1">
        <v>3888</v>
      </c>
      <c r="D272" s="1">
        <v>-900</v>
      </c>
      <c r="E272" s="1">
        <v>1968</v>
      </c>
      <c r="F272" s="1" t="s">
        <v>556</v>
      </c>
      <c r="G272" s="1">
        <v>1</v>
      </c>
      <c r="H272" s="1">
        <v>110</v>
      </c>
      <c r="I272" s="1">
        <v>46</v>
      </c>
      <c r="J272" s="1">
        <v>29</v>
      </c>
      <c r="K272" s="1">
        <v>35</v>
      </c>
      <c r="L272" s="1" t="s">
        <v>2461</v>
      </c>
      <c r="M272" s="1" t="s">
        <v>2720</v>
      </c>
      <c r="N272" s="1" t="s">
        <v>3685</v>
      </c>
    </row>
    <row r="273" spans="1:14" ht="15" customHeight="1" x14ac:dyDescent="0.2">
      <c r="A273" s="1" t="s">
        <v>205</v>
      </c>
      <c r="B273" s="1" t="s">
        <v>206</v>
      </c>
      <c r="C273" s="1">
        <v>5575</v>
      </c>
      <c r="D273" s="1">
        <v>376</v>
      </c>
      <c r="E273" s="1">
        <v>1968</v>
      </c>
      <c r="F273" s="1" t="s">
        <v>557</v>
      </c>
      <c r="G273" s="1">
        <v>2</v>
      </c>
      <c r="H273" s="1">
        <v>95</v>
      </c>
      <c r="I273" s="1">
        <v>31</v>
      </c>
      <c r="J273" s="1">
        <v>32</v>
      </c>
      <c r="K273" s="1">
        <v>32</v>
      </c>
      <c r="L273" s="1" t="s">
        <v>2450</v>
      </c>
      <c r="M273" s="1" t="s">
        <v>2668</v>
      </c>
      <c r="N273" s="1" t="s">
        <v>2741</v>
      </c>
    </row>
    <row r="274" spans="1:14" ht="15" customHeight="1" x14ac:dyDescent="0.2">
      <c r="A274" s="1" t="s">
        <v>63</v>
      </c>
      <c r="B274" s="1" t="s">
        <v>64</v>
      </c>
      <c r="C274" s="1">
        <v>5252</v>
      </c>
      <c r="D274" s="1">
        <v>134</v>
      </c>
      <c r="E274" s="1">
        <v>1968</v>
      </c>
      <c r="F274" s="1" t="s">
        <v>558</v>
      </c>
      <c r="G274" s="1">
        <v>3</v>
      </c>
      <c r="H274" s="1">
        <v>54</v>
      </c>
      <c r="I274" s="1">
        <v>16</v>
      </c>
      <c r="J274" s="1">
        <v>21</v>
      </c>
      <c r="K274" s="1">
        <v>17</v>
      </c>
      <c r="L274" s="1" t="s">
        <v>2450</v>
      </c>
      <c r="M274" s="1" t="s">
        <v>2549</v>
      </c>
      <c r="N274" s="1" t="s">
        <v>2741</v>
      </c>
    </row>
    <row r="275" spans="1:14" ht="15" customHeight="1" x14ac:dyDescent="0.2">
      <c r="A275" s="1" t="s">
        <v>47</v>
      </c>
      <c r="B275" s="1" t="s">
        <v>48</v>
      </c>
      <c r="C275" s="1">
        <v>3992</v>
      </c>
      <c r="D275" s="1">
        <v>11638</v>
      </c>
      <c r="E275" s="1">
        <v>1968</v>
      </c>
      <c r="F275" s="1" t="s">
        <v>592</v>
      </c>
      <c r="G275" s="1">
        <v>41</v>
      </c>
      <c r="H275" s="1">
        <v>1</v>
      </c>
      <c r="I275" s="1">
        <v>0</v>
      </c>
      <c r="J275" s="1">
        <v>0</v>
      </c>
      <c r="K275" s="1">
        <v>1</v>
      </c>
      <c r="L275" s="1" t="s">
        <v>2447</v>
      </c>
      <c r="M275" s="1" t="s">
        <v>2510</v>
      </c>
      <c r="N275" s="1" t="s">
        <v>3621</v>
      </c>
    </row>
    <row r="276" spans="1:14" ht="15" customHeight="1" x14ac:dyDescent="0.2">
      <c r="A276" s="1" t="s">
        <v>93</v>
      </c>
      <c r="B276" s="1" t="s">
        <v>94</v>
      </c>
      <c r="C276" s="1">
        <v>5408</v>
      </c>
      <c r="D276" s="1">
        <v>-165</v>
      </c>
      <c r="E276" s="1">
        <v>1968</v>
      </c>
      <c r="F276" s="1" t="s">
        <v>566</v>
      </c>
      <c r="G276" s="1">
        <v>8</v>
      </c>
      <c r="H276" s="1">
        <v>14</v>
      </c>
      <c r="I276" s="1">
        <v>6</v>
      </c>
      <c r="J276" s="1">
        <v>5</v>
      </c>
      <c r="K276" s="1">
        <v>3</v>
      </c>
      <c r="L276" s="1" t="s">
        <v>2450</v>
      </c>
      <c r="M276" s="1" t="s">
        <v>2553</v>
      </c>
      <c r="N276" s="1" t="s">
        <v>3636</v>
      </c>
    </row>
    <row r="277" spans="1:14" ht="15" customHeight="1" x14ac:dyDescent="0.2">
      <c r="A277" s="1" t="s">
        <v>13</v>
      </c>
      <c r="B277" s="1" t="s">
        <v>14</v>
      </c>
      <c r="C277" s="1">
        <v>-3527</v>
      </c>
      <c r="D277" s="1">
        <v>14913</v>
      </c>
      <c r="E277" s="1">
        <v>1968</v>
      </c>
      <c r="F277" s="1" t="s">
        <v>562</v>
      </c>
      <c r="G277" s="1">
        <v>9</v>
      </c>
      <c r="H277" s="1">
        <v>17</v>
      </c>
      <c r="I277" s="1">
        <v>5</v>
      </c>
      <c r="J277" s="1">
        <v>7</v>
      </c>
      <c r="K277" s="1">
        <v>5</v>
      </c>
      <c r="L277" s="1" t="s">
        <v>2454</v>
      </c>
      <c r="M277" s="1" t="s">
        <v>2467</v>
      </c>
      <c r="N277" s="1" t="s">
        <v>3610</v>
      </c>
    </row>
    <row r="278" spans="1:14" ht="15" customHeight="1" x14ac:dyDescent="0.2">
      <c r="A278" s="1" t="s">
        <v>89</v>
      </c>
      <c r="B278" s="1" t="s">
        <v>90</v>
      </c>
      <c r="C278" s="1">
        <v>4887</v>
      </c>
      <c r="D278" s="1">
        <v>233</v>
      </c>
      <c r="E278" s="1">
        <v>1968</v>
      </c>
      <c r="F278" s="1" t="s">
        <v>564</v>
      </c>
      <c r="G278" s="1">
        <v>6</v>
      </c>
      <c r="H278" s="1">
        <v>16</v>
      </c>
      <c r="I278" s="1">
        <v>8</v>
      </c>
      <c r="J278" s="1">
        <v>3</v>
      </c>
      <c r="K278" s="1">
        <v>5</v>
      </c>
      <c r="L278" s="1" t="s">
        <v>2450</v>
      </c>
      <c r="M278" s="1" t="s">
        <v>2542</v>
      </c>
      <c r="N278" s="1" t="s">
        <v>3634</v>
      </c>
    </row>
    <row r="279" spans="1:14" ht="15" customHeight="1" x14ac:dyDescent="0.2">
      <c r="A279" s="1" t="s">
        <v>127</v>
      </c>
      <c r="B279" s="1" t="s">
        <v>128</v>
      </c>
      <c r="C279" s="1">
        <v>419</v>
      </c>
      <c r="D279" s="1">
        <v>1248</v>
      </c>
      <c r="E279" s="1">
        <v>1968</v>
      </c>
      <c r="F279" s="1" t="s">
        <v>563</v>
      </c>
      <c r="G279" s="1">
        <v>13</v>
      </c>
      <c r="H279" s="1">
        <v>17</v>
      </c>
      <c r="I279" s="1">
        <v>3</v>
      </c>
      <c r="J279" s="1">
        <v>4</v>
      </c>
      <c r="K279" s="1">
        <v>10</v>
      </c>
      <c r="L279" s="1" t="s">
        <v>2450</v>
      </c>
      <c r="M279" s="1" t="s">
        <v>2581</v>
      </c>
      <c r="N279" s="1" t="s">
        <v>3649</v>
      </c>
    </row>
    <row r="280" spans="1:14" ht="15" customHeight="1" x14ac:dyDescent="0.2">
      <c r="A280" s="1" t="s">
        <v>133</v>
      </c>
      <c r="B280" s="1" t="s">
        <v>134</v>
      </c>
      <c r="C280" s="1">
        <v>3568</v>
      </c>
      <c r="D280" s="1">
        <v>13975</v>
      </c>
      <c r="E280" s="1">
        <v>1968</v>
      </c>
      <c r="F280" s="1" t="s">
        <v>560</v>
      </c>
      <c r="G280" s="1">
        <v>4</v>
      </c>
      <c r="H280" s="1">
        <v>25</v>
      </c>
      <c r="I280" s="1">
        <v>11</v>
      </c>
      <c r="J280" s="1">
        <v>7</v>
      </c>
      <c r="K280" s="1">
        <v>7</v>
      </c>
      <c r="L280" s="1" t="s">
        <v>2447</v>
      </c>
      <c r="M280" s="1" t="s">
        <v>2583</v>
      </c>
      <c r="N280" s="1" t="s">
        <v>3652</v>
      </c>
    </row>
    <row r="281" spans="1:14" ht="15" customHeight="1" x14ac:dyDescent="0.2">
      <c r="A281" s="1" t="s">
        <v>111</v>
      </c>
      <c r="B281" s="1" t="s">
        <v>112</v>
      </c>
      <c r="C281" s="1">
        <v>475</v>
      </c>
      <c r="D281" s="1">
        <v>1908</v>
      </c>
      <c r="E281" s="1">
        <v>1968</v>
      </c>
      <c r="F281" s="1" t="s">
        <v>559</v>
      </c>
      <c r="G281" s="1">
        <v>5</v>
      </c>
      <c r="H281" s="1">
        <v>35</v>
      </c>
      <c r="I281" s="1">
        <v>10</v>
      </c>
      <c r="J281" s="1">
        <v>13</v>
      </c>
      <c r="K281" s="1">
        <v>12</v>
      </c>
      <c r="L281" s="1" t="s">
        <v>2450</v>
      </c>
      <c r="M281" s="1" t="s">
        <v>2571</v>
      </c>
      <c r="N281" s="1" t="s">
        <v>2741</v>
      </c>
    </row>
    <row r="282" spans="1:14" ht="15" customHeight="1" x14ac:dyDescent="0.2">
      <c r="A282" s="1" t="s">
        <v>203</v>
      </c>
      <c r="B282" s="1" t="s">
        <v>204</v>
      </c>
      <c r="C282" s="1">
        <v>4443</v>
      </c>
      <c r="D282" s="1">
        <v>261</v>
      </c>
      <c r="E282" s="1">
        <v>1968</v>
      </c>
      <c r="F282" s="1" t="s">
        <v>565</v>
      </c>
      <c r="G282" s="1">
        <v>10</v>
      </c>
      <c r="H282" s="1">
        <v>16</v>
      </c>
      <c r="I282" s="1">
        <v>5</v>
      </c>
      <c r="J282" s="1">
        <v>6</v>
      </c>
      <c r="K282" s="1">
        <v>5</v>
      </c>
      <c r="L282" s="1" t="s">
        <v>2450</v>
      </c>
      <c r="M282" s="1" t="s">
        <v>2667</v>
      </c>
      <c r="N282" s="1" t="s">
        <v>2741</v>
      </c>
    </row>
    <row r="283" spans="1:14" ht="15" customHeight="1" x14ac:dyDescent="0.2">
      <c r="A283" s="1" t="s">
        <v>141</v>
      </c>
      <c r="B283" s="1" t="s">
        <v>142</v>
      </c>
      <c r="C283" s="1">
        <v>3755</v>
      </c>
      <c r="D283" s="1">
        <v>12698</v>
      </c>
      <c r="E283" s="1">
        <v>1968</v>
      </c>
      <c r="F283" s="1" t="s">
        <v>588</v>
      </c>
      <c r="G283" s="1">
        <v>36</v>
      </c>
      <c r="H283" s="1">
        <v>2</v>
      </c>
      <c r="I283" s="1">
        <v>0</v>
      </c>
      <c r="J283" s="1">
        <v>1</v>
      </c>
      <c r="K283" s="1">
        <v>1</v>
      </c>
      <c r="L283" s="1" t="s">
        <v>2447</v>
      </c>
      <c r="M283" s="1" t="s">
        <v>2590</v>
      </c>
      <c r="N283" s="1" t="s">
        <v>3654</v>
      </c>
    </row>
    <row r="284" spans="1:14" ht="15" customHeight="1" x14ac:dyDescent="0.2">
      <c r="A284" s="1" t="s">
        <v>191</v>
      </c>
      <c r="B284" s="1" t="s">
        <v>192</v>
      </c>
      <c r="C284" s="1">
        <v>5225</v>
      </c>
      <c r="D284" s="1">
        <v>210</v>
      </c>
      <c r="E284" s="1">
        <v>1968</v>
      </c>
      <c r="F284" s="1" t="s">
        <v>561</v>
      </c>
      <c r="G284" s="1">
        <v>11</v>
      </c>
      <c r="H284" s="1">
        <v>18</v>
      </c>
      <c r="I284" s="1">
        <v>5</v>
      </c>
      <c r="J284" s="1">
        <v>2</v>
      </c>
      <c r="K284" s="1">
        <v>11</v>
      </c>
      <c r="L284" s="1" t="s">
        <v>2450</v>
      </c>
      <c r="M284" s="1" t="s">
        <v>2663</v>
      </c>
      <c r="N284" s="1" t="s">
        <v>2741</v>
      </c>
    </row>
    <row r="285" spans="1:14" ht="15" customHeight="1" x14ac:dyDescent="0.2">
      <c r="A285" s="1" t="s">
        <v>41</v>
      </c>
      <c r="B285" s="1" t="s">
        <v>42</v>
      </c>
      <c r="C285" s="1">
        <v>4542</v>
      </c>
      <c r="D285" s="1">
        <v>-757</v>
      </c>
      <c r="E285" s="1">
        <v>1968</v>
      </c>
      <c r="F285" s="1" t="s">
        <v>575</v>
      </c>
      <c r="G285" s="1">
        <v>22</v>
      </c>
      <c r="H285" s="1">
        <v>5</v>
      </c>
      <c r="I285" s="1">
        <v>1</v>
      </c>
      <c r="J285" s="1">
        <v>3</v>
      </c>
      <c r="K285" s="1">
        <v>1</v>
      </c>
      <c r="L285" s="1" t="s">
        <v>2461</v>
      </c>
      <c r="M285" s="1" t="s">
        <v>2502</v>
      </c>
      <c r="N285" s="1" t="s">
        <v>3618</v>
      </c>
    </row>
    <row r="286" spans="1:14" ht="15" customHeight="1" x14ac:dyDescent="0.2">
      <c r="A286" s="1" t="s">
        <v>177</v>
      </c>
      <c r="B286" s="1" t="s">
        <v>178</v>
      </c>
      <c r="C286" s="1">
        <v>5235</v>
      </c>
      <c r="D286" s="1">
        <v>492</v>
      </c>
      <c r="E286" s="1">
        <v>1968</v>
      </c>
      <c r="F286" s="1" t="s">
        <v>572</v>
      </c>
      <c r="G286" s="1">
        <v>12</v>
      </c>
      <c r="H286" s="1">
        <v>9</v>
      </c>
      <c r="I286" s="1">
        <v>3</v>
      </c>
      <c r="J286" s="1">
        <v>5</v>
      </c>
      <c r="K286" s="1">
        <v>1</v>
      </c>
      <c r="L286" s="1" t="s">
        <v>2450</v>
      </c>
      <c r="M286" s="1" t="s">
        <v>2641</v>
      </c>
      <c r="N286" s="1" t="s">
        <v>3662</v>
      </c>
    </row>
    <row r="287" spans="1:14" ht="15" customHeight="1" x14ac:dyDescent="0.2">
      <c r="A287" s="1" t="s">
        <v>57</v>
      </c>
      <c r="B287" s="1" t="s">
        <v>58</v>
      </c>
      <c r="C287" s="1">
        <v>2312</v>
      </c>
      <c r="D287" s="1">
        <v>-8235</v>
      </c>
      <c r="E287" s="1">
        <v>1968</v>
      </c>
      <c r="F287" s="1" t="s">
        <v>579</v>
      </c>
      <c r="G287" s="1">
        <v>30</v>
      </c>
      <c r="H287" s="1">
        <v>4</v>
      </c>
      <c r="I287" s="1">
        <v>0</v>
      </c>
      <c r="J287" s="1">
        <v>4</v>
      </c>
      <c r="K287" s="1">
        <v>0</v>
      </c>
      <c r="L287" s="1" t="s">
        <v>2461</v>
      </c>
      <c r="M287" s="1" t="s">
        <v>2519</v>
      </c>
      <c r="N287" s="1" t="s">
        <v>2741</v>
      </c>
    </row>
    <row r="288" spans="1:14" ht="15" customHeight="1" x14ac:dyDescent="0.2">
      <c r="A288" s="1" t="s">
        <v>25</v>
      </c>
      <c r="B288" s="1" t="s">
        <v>26</v>
      </c>
      <c r="C288" s="1">
        <v>4268</v>
      </c>
      <c r="D288" s="1">
        <v>2332</v>
      </c>
      <c r="E288" s="1">
        <v>1968</v>
      </c>
      <c r="F288" s="1" t="s">
        <v>568</v>
      </c>
      <c r="G288" s="1">
        <v>17</v>
      </c>
      <c r="H288" s="1">
        <v>9</v>
      </c>
      <c r="I288" s="1">
        <v>2</v>
      </c>
      <c r="J288" s="1">
        <v>4</v>
      </c>
      <c r="K288" s="1">
        <v>3</v>
      </c>
      <c r="L288" s="1" t="s">
        <v>2450</v>
      </c>
      <c r="M288" s="1" t="s">
        <v>2494</v>
      </c>
      <c r="N288" s="1" t="s">
        <v>2741</v>
      </c>
    </row>
    <row r="289" spans="1:14" ht="15" customHeight="1" x14ac:dyDescent="0.2">
      <c r="A289" s="1" t="s">
        <v>79</v>
      </c>
      <c r="B289" s="1" t="s">
        <v>80</v>
      </c>
      <c r="C289" s="1">
        <v>404</v>
      </c>
      <c r="D289" s="1">
        <v>-368</v>
      </c>
      <c r="E289" s="1">
        <v>1968</v>
      </c>
      <c r="F289" s="1" t="s">
        <v>622</v>
      </c>
      <c r="G289" s="1" t="s">
        <v>2591</v>
      </c>
      <c r="H289" s="1">
        <v>0</v>
      </c>
      <c r="I289" s="1">
        <v>0</v>
      </c>
      <c r="J289" s="1">
        <v>0</v>
      </c>
      <c r="K289" s="1">
        <v>0</v>
      </c>
      <c r="L289" s="1" t="s">
        <v>2450</v>
      </c>
      <c r="M289" s="1" t="s">
        <v>2694</v>
      </c>
      <c r="N289" s="1" t="s">
        <v>3631</v>
      </c>
    </row>
    <row r="290" spans="1:14" ht="15" customHeight="1" x14ac:dyDescent="0.2">
      <c r="A290" s="1" t="s">
        <v>225</v>
      </c>
      <c r="B290" s="1" t="s">
        <v>226</v>
      </c>
      <c r="C290" s="1">
        <v>5933</v>
      </c>
      <c r="D290" s="1">
        <v>1805</v>
      </c>
      <c r="E290" s="1">
        <v>1968</v>
      </c>
      <c r="F290" s="1" t="s">
        <v>582</v>
      </c>
      <c r="G290" s="1">
        <v>19</v>
      </c>
      <c r="H290" s="1">
        <v>4</v>
      </c>
      <c r="I290" s="1">
        <v>2</v>
      </c>
      <c r="J290" s="1">
        <v>1</v>
      </c>
      <c r="K290" s="1">
        <v>1</v>
      </c>
      <c r="L290" s="1" t="s">
        <v>2450</v>
      </c>
      <c r="M290" s="1" t="s">
        <v>2698</v>
      </c>
      <c r="N290" s="1" t="s">
        <v>3676</v>
      </c>
    </row>
    <row r="291" spans="1:14" ht="15" customHeight="1" x14ac:dyDescent="0.2">
      <c r="A291" s="1" t="s">
        <v>35</v>
      </c>
      <c r="B291" s="1" t="s">
        <v>36</v>
      </c>
      <c r="C291" s="1">
        <v>-1578</v>
      </c>
      <c r="D291" s="1">
        <v>-4792</v>
      </c>
      <c r="E291" s="1">
        <v>1968</v>
      </c>
      <c r="F291" s="1" t="s">
        <v>578</v>
      </c>
      <c r="G291" s="1">
        <v>33</v>
      </c>
      <c r="H291" s="1">
        <v>4</v>
      </c>
      <c r="I291" s="1">
        <v>0</v>
      </c>
      <c r="J291" s="1">
        <v>1</v>
      </c>
      <c r="K291" s="1">
        <v>3</v>
      </c>
      <c r="L291" s="1" t="s">
        <v>2461</v>
      </c>
      <c r="M291" s="1" t="s">
        <v>2489</v>
      </c>
      <c r="N291" s="1" t="s">
        <v>2741</v>
      </c>
    </row>
    <row r="292" spans="1:14" ht="15" customHeight="1" x14ac:dyDescent="0.2">
      <c r="A292" s="1" t="s">
        <v>61</v>
      </c>
      <c r="B292" s="1" t="s">
        <v>62</v>
      </c>
      <c r="C292" s="1">
        <v>4981</v>
      </c>
      <c r="D292" s="1">
        <v>1547</v>
      </c>
      <c r="E292" s="1">
        <v>1968</v>
      </c>
      <c r="F292" s="1" t="s">
        <v>567</v>
      </c>
      <c r="G292" s="1">
        <v>7</v>
      </c>
      <c r="H292" s="1">
        <v>13</v>
      </c>
      <c r="I292" s="1">
        <v>7</v>
      </c>
      <c r="J292" s="1">
        <v>2</v>
      </c>
      <c r="K292" s="1">
        <v>4</v>
      </c>
      <c r="L292" s="1" t="s">
        <v>2450</v>
      </c>
      <c r="M292" s="1" t="s">
        <v>2523</v>
      </c>
      <c r="N292" s="1" t="s">
        <v>2741</v>
      </c>
    </row>
    <row r="293" spans="1:14" ht="15" customHeight="1" x14ac:dyDescent="0.2">
      <c r="A293" s="1" t="s">
        <v>181</v>
      </c>
      <c r="B293" s="1" t="s">
        <v>182</v>
      </c>
      <c r="C293" s="1">
        <v>-413</v>
      </c>
      <c r="D293" s="1">
        <v>17478</v>
      </c>
      <c r="E293" s="1">
        <v>1968</v>
      </c>
      <c r="F293" s="1" t="s">
        <v>585</v>
      </c>
      <c r="G293" s="1">
        <v>26</v>
      </c>
      <c r="H293" s="1">
        <v>3</v>
      </c>
      <c r="I293" s="1">
        <v>1</v>
      </c>
      <c r="J293" s="1">
        <v>0</v>
      </c>
      <c r="K293" s="1">
        <v>2</v>
      </c>
      <c r="L293" s="1" t="s">
        <v>2454</v>
      </c>
      <c r="M293" s="1" t="s">
        <v>2644</v>
      </c>
      <c r="N293" s="1" t="s">
        <v>3664</v>
      </c>
    </row>
    <row r="294" spans="1:14" ht="15" customHeight="1" x14ac:dyDescent="0.2">
      <c r="A294" s="1" t="s">
        <v>249</v>
      </c>
      <c r="B294" s="1" t="s">
        <v>250</v>
      </c>
      <c r="C294" s="1">
        <v>5043</v>
      </c>
      <c r="D294" s="1">
        <v>3052</v>
      </c>
      <c r="E294" s="1">
        <v>1968</v>
      </c>
      <c r="F294" s="1" t="s">
        <v>681</v>
      </c>
      <c r="G294" s="1" t="s">
        <v>2591</v>
      </c>
      <c r="H294" s="1">
        <v>0</v>
      </c>
      <c r="I294" s="1">
        <v>0</v>
      </c>
      <c r="J294" s="1">
        <v>0</v>
      </c>
      <c r="K294" s="1">
        <v>0</v>
      </c>
      <c r="L294" s="1" t="s">
        <v>2450</v>
      </c>
      <c r="M294" s="1" t="s">
        <v>2717</v>
      </c>
      <c r="N294" s="1" t="s">
        <v>2741</v>
      </c>
    </row>
    <row r="295" spans="1:14" ht="15" customHeight="1" x14ac:dyDescent="0.2">
      <c r="A295" s="1" t="s">
        <v>67</v>
      </c>
      <c r="B295" s="1" t="s">
        <v>68</v>
      </c>
      <c r="C295" s="1">
        <v>5567</v>
      </c>
      <c r="D295" s="1">
        <v>1258</v>
      </c>
      <c r="E295" s="1">
        <v>1968</v>
      </c>
      <c r="F295" s="1" t="s">
        <v>569</v>
      </c>
      <c r="G295" s="1">
        <v>21</v>
      </c>
      <c r="H295" s="1">
        <v>9</v>
      </c>
      <c r="I295" s="1">
        <v>1</v>
      </c>
      <c r="J295" s="1">
        <v>4</v>
      </c>
      <c r="K295" s="1">
        <v>4</v>
      </c>
      <c r="L295" s="1" t="s">
        <v>2450</v>
      </c>
      <c r="M295" s="1" t="s">
        <v>2524</v>
      </c>
      <c r="N295" s="1" t="s">
        <v>3626</v>
      </c>
    </row>
    <row r="296" spans="1:14" ht="15" customHeight="1" x14ac:dyDescent="0.2">
      <c r="A296" s="1" t="s">
        <v>137</v>
      </c>
      <c r="B296" s="1" t="s">
        <v>138</v>
      </c>
      <c r="C296" s="1">
        <v>-128</v>
      </c>
      <c r="D296" s="1">
        <v>3682</v>
      </c>
      <c r="E296" s="1">
        <v>1968</v>
      </c>
      <c r="F296" s="1" t="s">
        <v>570</v>
      </c>
      <c r="G296" s="1">
        <v>14</v>
      </c>
      <c r="H296" s="1">
        <v>9</v>
      </c>
      <c r="I296" s="1">
        <v>3</v>
      </c>
      <c r="J296" s="1">
        <v>4</v>
      </c>
      <c r="K296" s="1">
        <v>2</v>
      </c>
      <c r="L296" s="1" t="s">
        <v>2452</v>
      </c>
      <c r="M296" s="1" t="s">
        <v>2586</v>
      </c>
      <c r="N296" s="1" t="s">
        <v>3653</v>
      </c>
    </row>
    <row r="297" spans="1:14" ht="15" customHeight="1" x14ac:dyDescent="0.2">
      <c r="A297" s="1" t="s">
        <v>43</v>
      </c>
      <c r="B297" s="1" t="s">
        <v>44</v>
      </c>
      <c r="C297" s="1">
        <v>4692</v>
      </c>
      <c r="D297" s="1">
        <v>747</v>
      </c>
      <c r="E297" s="1">
        <v>1968</v>
      </c>
      <c r="F297" s="1" t="s">
        <v>576</v>
      </c>
      <c r="G297" s="1">
        <v>32</v>
      </c>
      <c r="H297" s="1">
        <v>5</v>
      </c>
      <c r="I297" s="1">
        <v>0</v>
      </c>
      <c r="J297" s="1">
        <v>1</v>
      </c>
      <c r="K297" s="1">
        <v>4</v>
      </c>
      <c r="L297" s="1" t="s">
        <v>2450</v>
      </c>
      <c r="M297" s="1" t="s">
        <v>2699</v>
      </c>
      <c r="N297" s="1" t="s">
        <v>3619</v>
      </c>
    </row>
    <row r="298" spans="1:14" ht="15" customHeight="1" x14ac:dyDescent="0.2">
      <c r="A298" s="1" t="s">
        <v>31</v>
      </c>
      <c r="B298" s="1" t="s">
        <v>32</v>
      </c>
      <c r="C298" s="1">
        <v>539</v>
      </c>
      <c r="D298" s="1">
        <v>2757</v>
      </c>
      <c r="E298" s="1">
        <v>1968</v>
      </c>
      <c r="F298" s="1" t="s">
        <v>607</v>
      </c>
      <c r="G298" s="1" t="s">
        <v>2591</v>
      </c>
      <c r="H298" s="1">
        <v>0</v>
      </c>
      <c r="I298" s="1">
        <v>0</v>
      </c>
      <c r="J298" s="1">
        <v>0</v>
      </c>
      <c r="K298" s="1">
        <v>0</v>
      </c>
      <c r="L298" s="1" t="s">
        <v>2450</v>
      </c>
      <c r="M298" s="1" t="s">
        <v>2475</v>
      </c>
      <c r="N298" s="1" t="s">
        <v>2741</v>
      </c>
    </row>
    <row r="299" spans="1:14" ht="15" customHeight="1" x14ac:dyDescent="0.2">
      <c r="A299" s="1" t="s">
        <v>179</v>
      </c>
      <c r="B299" s="1" t="s">
        <v>180</v>
      </c>
      <c r="C299" s="1">
        <v>5992</v>
      </c>
      <c r="D299" s="1">
        <v>1075</v>
      </c>
      <c r="E299" s="1">
        <v>1968</v>
      </c>
      <c r="F299" s="1" t="s">
        <v>584</v>
      </c>
      <c r="G299" s="1">
        <v>24</v>
      </c>
      <c r="H299" s="1">
        <v>3</v>
      </c>
      <c r="I299" s="1">
        <v>1</v>
      </c>
      <c r="J299" s="1">
        <v>2</v>
      </c>
      <c r="K299" s="1">
        <v>0</v>
      </c>
      <c r="L299" s="1" t="s">
        <v>2450</v>
      </c>
      <c r="M299" s="1" t="s">
        <v>2651</v>
      </c>
      <c r="N299" s="1" t="s">
        <v>3663</v>
      </c>
    </row>
    <row r="300" spans="1:14" ht="15" customHeight="1" x14ac:dyDescent="0.2">
      <c r="A300" s="1" t="s">
        <v>85</v>
      </c>
      <c r="B300" s="1" t="s">
        <v>86</v>
      </c>
      <c r="C300" s="1">
        <v>6017</v>
      </c>
      <c r="D300" s="1">
        <v>2493</v>
      </c>
      <c r="E300" s="1">
        <v>1968</v>
      </c>
      <c r="F300" s="1" t="s">
        <v>580</v>
      </c>
      <c r="G300" s="1">
        <v>23</v>
      </c>
      <c r="H300" s="1">
        <v>4</v>
      </c>
      <c r="I300" s="1">
        <v>1</v>
      </c>
      <c r="J300" s="1">
        <v>2</v>
      </c>
      <c r="K300" s="1">
        <v>1</v>
      </c>
      <c r="L300" s="1" t="s">
        <v>2450</v>
      </c>
      <c r="M300" s="1" t="s">
        <v>2541</v>
      </c>
      <c r="N300" s="1" t="s">
        <v>3632</v>
      </c>
    </row>
    <row r="301" spans="1:14" ht="15" customHeight="1" x14ac:dyDescent="0.2">
      <c r="A301" s="1" t="s">
        <v>129</v>
      </c>
      <c r="B301" s="1" t="s">
        <v>130</v>
      </c>
      <c r="C301" s="1">
        <v>180</v>
      </c>
      <c r="D301" s="1">
        <v>-768</v>
      </c>
      <c r="E301" s="1">
        <v>1968</v>
      </c>
      <c r="F301" s="1" t="s">
        <v>596</v>
      </c>
      <c r="G301" s="1">
        <v>39</v>
      </c>
      <c r="H301" s="1">
        <v>1</v>
      </c>
      <c r="I301" s="1">
        <v>0</v>
      </c>
      <c r="J301" s="1">
        <v>1</v>
      </c>
      <c r="K301" s="1">
        <v>0</v>
      </c>
      <c r="L301" s="1" t="s">
        <v>2461</v>
      </c>
      <c r="M301" s="1" t="s">
        <v>2582</v>
      </c>
      <c r="N301" s="1" t="s">
        <v>3650</v>
      </c>
    </row>
    <row r="302" spans="1:14" ht="15" customHeight="1" x14ac:dyDescent="0.2">
      <c r="A302" s="1" t="s">
        <v>243</v>
      </c>
      <c r="B302" s="1" t="s">
        <v>244</v>
      </c>
      <c r="C302" s="1">
        <v>3993</v>
      </c>
      <c r="D302" s="1">
        <v>3287</v>
      </c>
      <c r="E302" s="1">
        <v>1968</v>
      </c>
      <c r="F302" s="1" t="s">
        <v>590</v>
      </c>
      <c r="G302" s="1">
        <v>20</v>
      </c>
      <c r="H302" s="1">
        <v>2</v>
      </c>
      <c r="I302" s="1">
        <v>2</v>
      </c>
      <c r="J302" s="1">
        <v>0</v>
      </c>
      <c r="K302" s="1">
        <v>0</v>
      </c>
      <c r="L302" s="1" t="s">
        <v>2447</v>
      </c>
      <c r="M302" s="1" t="s">
        <v>2710</v>
      </c>
      <c r="N302" s="1" t="s">
        <v>3682</v>
      </c>
    </row>
    <row r="303" spans="1:14" ht="15" customHeight="1" x14ac:dyDescent="0.2">
      <c r="A303" s="1" t="s">
        <v>267</v>
      </c>
      <c r="B303" s="1" t="s">
        <v>268</v>
      </c>
      <c r="C303" s="1">
        <v>4483</v>
      </c>
      <c r="D303" s="1">
        <v>205</v>
      </c>
      <c r="E303" s="1">
        <v>1968</v>
      </c>
      <c r="F303" s="1" t="s">
        <v>573</v>
      </c>
      <c r="G303" s="1">
        <v>16</v>
      </c>
      <c r="H303" s="1">
        <v>8</v>
      </c>
      <c r="I303" s="1">
        <v>3</v>
      </c>
      <c r="J303" s="1">
        <v>3</v>
      </c>
      <c r="K303" s="1">
        <v>2</v>
      </c>
      <c r="L303" s="1" t="s">
        <v>2450</v>
      </c>
      <c r="M303" s="1" t="s">
        <v>2591</v>
      </c>
      <c r="N303" s="1">
        <v>0</v>
      </c>
    </row>
    <row r="304" spans="1:14" ht="15" customHeight="1" x14ac:dyDescent="0.2">
      <c r="A304" s="1" t="s">
        <v>135</v>
      </c>
      <c r="B304" s="1" t="s">
        <v>136</v>
      </c>
      <c r="C304" s="1">
        <v>5117</v>
      </c>
      <c r="D304" s="1">
        <v>7142</v>
      </c>
      <c r="E304" s="1">
        <v>1968</v>
      </c>
      <c r="F304" s="1" t="s">
        <v>639</v>
      </c>
      <c r="G304" s="1" t="s">
        <v>2591</v>
      </c>
      <c r="H304" s="1">
        <v>0</v>
      </c>
      <c r="I304" s="1">
        <v>0</v>
      </c>
      <c r="J304" s="1">
        <v>0</v>
      </c>
      <c r="K304" s="1">
        <v>0</v>
      </c>
      <c r="L304" s="1" t="s">
        <v>2447</v>
      </c>
      <c r="M304" s="1" t="s">
        <v>2585</v>
      </c>
      <c r="N304" s="1" t="s">
        <v>2741</v>
      </c>
    </row>
    <row r="305" spans="1:14" ht="15" customHeight="1" x14ac:dyDescent="0.2">
      <c r="A305" s="1" t="s">
        <v>99</v>
      </c>
      <c r="B305" s="1" t="s">
        <v>100</v>
      </c>
      <c r="C305" s="1">
        <v>3798</v>
      </c>
      <c r="D305" s="1">
        <v>2373</v>
      </c>
      <c r="E305" s="1">
        <v>1968</v>
      </c>
      <c r="F305" s="1" t="s">
        <v>594</v>
      </c>
      <c r="G305" s="1">
        <v>42</v>
      </c>
      <c r="H305" s="1">
        <v>1</v>
      </c>
      <c r="I305" s="1">
        <v>0</v>
      </c>
      <c r="J305" s="1">
        <v>0</v>
      </c>
      <c r="K305" s="1">
        <v>1</v>
      </c>
      <c r="L305" s="1" t="s">
        <v>2450</v>
      </c>
      <c r="M305" s="1" t="s">
        <v>2554</v>
      </c>
      <c r="N305" s="1" t="s">
        <v>3638</v>
      </c>
    </row>
    <row r="306" spans="1:14" ht="15" customHeight="1" x14ac:dyDescent="0.2">
      <c r="A306" s="1" t="s">
        <v>157</v>
      </c>
      <c r="B306" s="1" t="s">
        <v>158</v>
      </c>
      <c r="C306" s="1">
        <v>1943</v>
      </c>
      <c r="D306" s="1">
        <v>-9913</v>
      </c>
      <c r="E306" s="1">
        <v>1968</v>
      </c>
      <c r="F306" s="1" t="s">
        <v>571</v>
      </c>
      <c r="G306" s="1">
        <v>15</v>
      </c>
      <c r="H306" s="1">
        <v>9</v>
      </c>
      <c r="I306" s="1">
        <v>3</v>
      </c>
      <c r="J306" s="1">
        <v>3</v>
      </c>
      <c r="K306" s="1">
        <v>3</v>
      </c>
      <c r="L306" s="1" t="s">
        <v>2461</v>
      </c>
      <c r="M306" s="1" t="s">
        <v>2626</v>
      </c>
      <c r="N306" s="1" t="s">
        <v>3658</v>
      </c>
    </row>
    <row r="307" spans="1:14" ht="15" customHeight="1" x14ac:dyDescent="0.2">
      <c r="A307" s="1" t="s">
        <v>21</v>
      </c>
      <c r="B307" s="1" t="s">
        <v>22</v>
      </c>
      <c r="C307" s="1">
        <v>5083</v>
      </c>
      <c r="D307" s="1">
        <v>433</v>
      </c>
      <c r="E307" s="1">
        <v>1968</v>
      </c>
      <c r="F307" s="1" t="s">
        <v>583</v>
      </c>
      <c r="G307" s="1">
        <v>35</v>
      </c>
      <c r="H307" s="1">
        <v>3</v>
      </c>
      <c r="I307" s="1">
        <v>0</v>
      </c>
      <c r="J307" s="1">
        <v>1</v>
      </c>
      <c r="K307" s="1">
        <v>2</v>
      </c>
      <c r="L307" s="1" t="s">
        <v>2450</v>
      </c>
      <c r="M307" s="1" t="s">
        <v>2476</v>
      </c>
      <c r="N307" s="1" t="s">
        <v>3613</v>
      </c>
    </row>
    <row r="308" spans="1:14" ht="15" customHeight="1" x14ac:dyDescent="0.2">
      <c r="A308" s="1" t="s">
        <v>119</v>
      </c>
      <c r="B308" s="1" t="s">
        <v>120</v>
      </c>
      <c r="C308" s="1">
        <v>357</v>
      </c>
      <c r="D308" s="1">
        <v>5142</v>
      </c>
      <c r="E308" s="1">
        <v>1968</v>
      </c>
      <c r="F308" s="1" t="s">
        <v>577</v>
      </c>
      <c r="G308" s="1">
        <v>18</v>
      </c>
      <c r="H308" s="1">
        <v>5</v>
      </c>
      <c r="I308" s="1">
        <v>2</v>
      </c>
      <c r="J308" s="1">
        <v>1</v>
      </c>
      <c r="K308" s="1">
        <v>2</v>
      </c>
      <c r="L308" s="1" t="s">
        <v>2447</v>
      </c>
      <c r="M308" s="1" t="s">
        <v>2575</v>
      </c>
      <c r="N308" s="1" t="s">
        <v>3645</v>
      </c>
    </row>
    <row r="309" spans="1:14" ht="15" customHeight="1" x14ac:dyDescent="0.2">
      <c r="A309" s="1" t="s">
        <v>83</v>
      </c>
      <c r="B309" s="1" t="s">
        <v>84</v>
      </c>
      <c r="C309" s="1">
        <v>903</v>
      </c>
      <c r="D309" s="1">
        <v>387</v>
      </c>
      <c r="E309" s="1">
        <v>1968</v>
      </c>
      <c r="F309" s="1" t="s">
        <v>587</v>
      </c>
      <c r="G309" s="1">
        <v>25</v>
      </c>
      <c r="H309" s="1">
        <v>2</v>
      </c>
      <c r="I309" s="1">
        <v>1</v>
      </c>
      <c r="J309" s="1">
        <v>1</v>
      </c>
      <c r="K309" s="1">
        <v>0</v>
      </c>
      <c r="L309" s="1" t="s">
        <v>2452</v>
      </c>
      <c r="M309" s="1" t="s">
        <v>2537</v>
      </c>
      <c r="N309" s="1" t="s">
        <v>2741</v>
      </c>
    </row>
    <row r="310" spans="1:14" ht="15" customHeight="1" x14ac:dyDescent="0.2">
      <c r="A310" s="1" t="s">
        <v>195</v>
      </c>
      <c r="B310" s="1" t="s">
        <v>196</v>
      </c>
      <c r="C310" s="1">
        <v>3902</v>
      </c>
      <c r="D310" s="1">
        <v>12575</v>
      </c>
      <c r="E310" s="1">
        <v>1968</v>
      </c>
      <c r="F310" s="1" t="s">
        <v>660</v>
      </c>
      <c r="G310" s="1" t="s">
        <v>2591</v>
      </c>
      <c r="H310" s="1">
        <v>0</v>
      </c>
      <c r="I310" s="1">
        <v>0</v>
      </c>
      <c r="J310" s="1">
        <v>0</v>
      </c>
      <c r="K310" s="1">
        <v>0</v>
      </c>
      <c r="L310" s="1" t="s">
        <v>2447</v>
      </c>
      <c r="M310" s="1" t="s">
        <v>2589</v>
      </c>
      <c r="N310" s="1" t="s">
        <v>2741</v>
      </c>
    </row>
    <row r="311" spans="1:14" ht="15" customHeight="1" x14ac:dyDescent="0.2">
      <c r="A311" s="1" t="s">
        <v>15</v>
      </c>
      <c r="B311" s="1" t="s">
        <v>16</v>
      </c>
      <c r="C311" s="1">
        <v>482</v>
      </c>
      <c r="D311" s="1">
        <v>1637</v>
      </c>
      <c r="E311" s="1">
        <v>1968</v>
      </c>
      <c r="F311" s="1" t="s">
        <v>574</v>
      </c>
      <c r="G311" s="1">
        <v>31</v>
      </c>
      <c r="H311" s="1">
        <v>5</v>
      </c>
      <c r="I311" s="1">
        <v>0</v>
      </c>
      <c r="J311" s="1">
        <v>2</v>
      </c>
      <c r="K311" s="1">
        <v>3</v>
      </c>
      <c r="L311" s="1" t="s">
        <v>2450</v>
      </c>
      <c r="M311" s="1" t="s">
        <v>2468</v>
      </c>
      <c r="N311" s="1" t="s">
        <v>3611</v>
      </c>
    </row>
    <row r="312" spans="1:14" ht="15" customHeight="1" x14ac:dyDescent="0.2">
      <c r="A312" s="1" t="s">
        <v>17</v>
      </c>
      <c r="B312" s="1" t="s">
        <v>18</v>
      </c>
      <c r="C312" s="1">
        <v>4038</v>
      </c>
      <c r="D312" s="1">
        <v>4987</v>
      </c>
      <c r="E312" s="1">
        <v>1968</v>
      </c>
      <c r="F312" s="1" t="s">
        <v>602</v>
      </c>
      <c r="G312" s="1" t="s">
        <v>2591</v>
      </c>
      <c r="H312" s="1">
        <v>0</v>
      </c>
      <c r="I312" s="1">
        <v>0</v>
      </c>
      <c r="J312" s="1">
        <v>0</v>
      </c>
      <c r="K312" s="1">
        <v>0</v>
      </c>
      <c r="L312" s="1" t="s">
        <v>2447</v>
      </c>
      <c r="M312" s="1" t="s">
        <v>2469</v>
      </c>
      <c r="N312" s="1" t="s">
        <v>2741</v>
      </c>
    </row>
    <row r="313" spans="1:14" ht="15" customHeight="1" x14ac:dyDescent="0.2">
      <c r="A313" s="1" t="s">
        <v>109</v>
      </c>
      <c r="B313" s="1" t="s">
        <v>110</v>
      </c>
      <c r="C313" s="1">
        <v>458</v>
      </c>
      <c r="D313" s="1">
        <v>160</v>
      </c>
      <c r="E313" s="1">
        <v>1968</v>
      </c>
      <c r="F313" s="1" t="s">
        <v>632</v>
      </c>
      <c r="G313" s="1" t="s">
        <v>2591</v>
      </c>
      <c r="H313" s="1">
        <v>0</v>
      </c>
      <c r="I313" s="1">
        <v>0</v>
      </c>
      <c r="J313" s="1">
        <v>0</v>
      </c>
      <c r="K313" s="1">
        <v>0</v>
      </c>
      <c r="L313" s="1" t="s">
        <v>2450</v>
      </c>
      <c r="M313" s="1" t="s">
        <v>2518</v>
      </c>
      <c r="N313" s="1" t="s">
        <v>2741</v>
      </c>
    </row>
    <row r="314" spans="1:14" ht="15" customHeight="1" x14ac:dyDescent="0.2">
      <c r="A314" s="1" t="s">
        <v>9</v>
      </c>
      <c r="B314" s="1" t="s">
        <v>10</v>
      </c>
      <c r="C314" s="1">
        <v>-3458</v>
      </c>
      <c r="D314" s="1">
        <v>-5867</v>
      </c>
      <c r="E314" s="1">
        <v>1968</v>
      </c>
      <c r="F314" s="1" t="s">
        <v>586</v>
      </c>
      <c r="G314" s="1">
        <v>40</v>
      </c>
      <c r="H314" s="1">
        <v>2</v>
      </c>
      <c r="I314" s="1">
        <v>0</v>
      </c>
      <c r="J314" s="1">
        <v>0</v>
      </c>
      <c r="K314" s="1">
        <v>2</v>
      </c>
      <c r="L314" s="1" t="s">
        <v>2461</v>
      </c>
      <c r="M314" s="1" t="s">
        <v>2463</v>
      </c>
      <c r="N314" s="1" t="s">
        <v>2741</v>
      </c>
    </row>
    <row r="315" spans="1:14" ht="15" customHeight="1" x14ac:dyDescent="0.2">
      <c r="A315" s="1" t="s">
        <v>113</v>
      </c>
      <c r="B315" s="1" t="s">
        <v>114</v>
      </c>
      <c r="C315" s="1">
        <v>-617</v>
      </c>
      <c r="D315" s="1">
        <v>10682</v>
      </c>
      <c r="E315" s="1">
        <v>1968</v>
      </c>
      <c r="F315" s="1" t="s">
        <v>633</v>
      </c>
      <c r="G315" s="1" t="s">
        <v>2591</v>
      </c>
      <c r="H315" s="1">
        <v>0</v>
      </c>
      <c r="I315" s="1">
        <v>0</v>
      </c>
      <c r="J315" s="1">
        <v>0</v>
      </c>
      <c r="K315" s="1">
        <v>0</v>
      </c>
      <c r="L315" s="1" t="s">
        <v>2447</v>
      </c>
      <c r="M315" s="1" t="s">
        <v>2574</v>
      </c>
      <c r="N315" s="1" t="s">
        <v>3642</v>
      </c>
    </row>
    <row r="316" spans="1:14" ht="15" customHeight="1" x14ac:dyDescent="0.2">
      <c r="A316" s="1" t="s">
        <v>269</v>
      </c>
      <c r="B316" s="1" t="s">
        <v>270</v>
      </c>
      <c r="C316" s="1">
        <v>-257</v>
      </c>
      <c r="D316" s="1">
        <v>2822</v>
      </c>
      <c r="E316" s="1">
        <v>1968</v>
      </c>
      <c r="F316" s="1" t="s">
        <v>688</v>
      </c>
      <c r="G316" s="1" t="s">
        <v>2591</v>
      </c>
      <c r="H316" s="1">
        <v>0</v>
      </c>
      <c r="I316" s="1">
        <v>0</v>
      </c>
      <c r="J316" s="1">
        <v>0</v>
      </c>
      <c r="K316" s="1">
        <v>0</v>
      </c>
      <c r="L316" s="1" t="s">
        <v>2452</v>
      </c>
      <c r="M316" s="1" t="s">
        <v>2691</v>
      </c>
      <c r="N316" s="1" t="s">
        <v>3687</v>
      </c>
    </row>
    <row r="317" spans="1:14" ht="15" customHeight="1" x14ac:dyDescent="0.2">
      <c r="A317" s="1" t="s">
        <v>95</v>
      </c>
      <c r="B317" s="1" t="s">
        <v>96</v>
      </c>
      <c r="C317" s="1">
        <v>4168</v>
      </c>
      <c r="D317" s="1">
        <v>4483</v>
      </c>
      <c r="E317" s="1">
        <v>1968</v>
      </c>
      <c r="F317" s="1" t="s">
        <v>626</v>
      </c>
      <c r="G317" s="1" t="s">
        <v>2591</v>
      </c>
      <c r="H317" s="1">
        <v>0</v>
      </c>
      <c r="I317" s="1">
        <v>0</v>
      </c>
      <c r="J317" s="1">
        <v>0</v>
      </c>
      <c r="K317" s="1">
        <v>0</v>
      </c>
      <c r="L317" s="1" t="s">
        <v>2447</v>
      </c>
      <c r="M317" s="1" t="s">
        <v>2548</v>
      </c>
      <c r="N317" s="1" t="s">
        <v>2741</v>
      </c>
    </row>
    <row r="318" spans="1:14" ht="15" customHeight="1" x14ac:dyDescent="0.2">
      <c r="A318" s="1" t="s">
        <v>221</v>
      </c>
      <c r="B318" s="1" t="s">
        <v>222</v>
      </c>
      <c r="C318" s="1">
        <v>4815</v>
      </c>
      <c r="D318" s="1">
        <v>1712</v>
      </c>
      <c r="E318" s="1">
        <v>1968</v>
      </c>
      <c r="F318" s="1" t="s">
        <v>671</v>
      </c>
      <c r="G318" s="1" t="s">
        <v>2591</v>
      </c>
      <c r="H318" s="1">
        <v>0</v>
      </c>
      <c r="I318" s="1">
        <v>0</v>
      </c>
      <c r="J318" s="1">
        <v>0</v>
      </c>
      <c r="K318" s="1">
        <v>0</v>
      </c>
      <c r="L318" s="1" t="s">
        <v>2450</v>
      </c>
      <c r="M318" s="1" t="s">
        <v>2685</v>
      </c>
      <c r="N318" s="1" t="s">
        <v>2741</v>
      </c>
    </row>
    <row r="319" spans="1:14" ht="15" customHeight="1" x14ac:dyDescent="0.2">
      <c r="A319" s="1" t="s">
        <v>231</v>
      </c>
      <c r="B319" s="1" t="s">
        <v>232</v>
      </c>
      <c r="C319" s="1">
        <v>1375</v>
      </c>
      <c r="D319" s="1">
        <v>10052</v>
      </c>
      <c r="E319" s="1">
        <v>1968</v>
      </c>
      <c r="F319" s="1" t="s">
        <v>675</v>
      </c>
      <c r="G319" s="1" t="s">
        <v>2591</v>
      </c>
      <c r="H319" s="1">
        <v>0</v>
      </c>
      <c r="I319" s="1">
        <v>0</v>
      </c>
      <c r="J319" s="1">
        <v>0</v>
      </c>
      <c r="K319" s="1">
        <v>0</v>
      </c>
      <c r="L319" s="1" t="s">
        <v>2447</v>
      </c>
      <c r="M319" s="1" t="s">
        <v>2703</v>
      </c>
      <c r="N319" s="1" t="s">
        <v>3679</v>
      </c>
    </row>
    <row r="320" spans="1:14" ht="15" customHeight="1" x14ac:dyDescent="0.2">
      <c r="A320" s="1" t="s">
        <v>255</v>
      </c>
      <c r="B320" s="1" t="s">
        <v>256</v>
      </c>
      <c r="C320" s="1">
        <v>4132</v>
      </c>
      <c r="D320" s="1">
        <v>6925</v>
      </c>
      <c r="E320" s="1">
        <v>1968</v>
      </c>
      <c r="F320" s="1" t="s">
        <v>683</v>
      </c>
      <c r="G320" s="1" t="s">
        <v>2591</v>
      </c>
      <c r="H320" s="1">
        <v>0</v>
      </c>
      <c r="I320" s="1">
        <v>0</v>
      </c>
      <c r="J320" s="1">
        <v>0</v>
      </c>
      <c r="K320" s="1">
        <v>0</v>
      </c>
      <c r="L320" s="1" t="s">
        <v>2447</v>
      </c>
      <c r="M320" s="1" t="s">
        <v>2721</v>
      </c>
      <c r="N320" s="1" t="s">
        <v>2741</v>
      </c>
    </row>
    <row r="321" spans="1:14" ht="15" customHeight="1" x14ac:dyDescent="0.2">
      <c r="A321" s="1" t="s">
        <v>53</v>
      </c>
      <c r="B321" s="1" t="s">
        <v>54</v>
      </c>
      <c r="C321" s="1">
        <v>46</v>
      </c>
      <c r="D321" s="1">
        <v>-7408</v>
      </c>
      <c r="E321" s="1">
        <v>1968</v>
      </c>
      <c r="F321" s="1" t="s">
        <v>613</v>
      </c>
      <c r="G321" s="1" t="s">
        <v>2591</v>
      </c>
      <c r="H321" s="1">
        <v>0</v>
      </c>
      <c r="I321" s="1">
        <v>0</v>
      </c>
      <c r="J321" s="1">
        <v>0</v>
      </c>
      <c r="K321" s="1">
        <v>0</v>
      </c>
      <c r="L321" s="1" t="s">
        <v>2461</v>
      </c>
      <c r="M321" s="1" t="s">
        <v>2511</v>
      </c>
      <c r="N321" s="1" t="s">
        <v>3624</v>
      </c>
    </row>
    <row r="322" spans="1:14" ht="15" customHeight="1" x14ac:dyDescent="0.2">
      <c r="A322" s="1" t="s">
        <v>217</v>
      </c>
      <c r="B322" s="1" t="s">
        <v>218</v>
      </c>
      <c r="C322" s="1">
        <v>4483</v>
      </c>
      <c r="D322" s="1">
        <v>205</v>
      </c>
      <c r="E322" s="1">
        <v>1968</v>
      </c>
      <c r="F322" s="1" t="s">
        <v>669</v>
      </c>
      <c r="G322" s="1" t="s">
        <v>2591</v>
      </c>
      <c r="H322" s="1">
        <v>0</v>
      </c>
      <c r="I322" s="1">
        <v>0</v>
      </c>
      <c r="J322" s="1">
        <v>0</v>
      </c>
      <c r="K322" s="1">
        <v>0</v>
      </c>
      <c r="L322" s="1" t="s">
        <v>2450</v>
      </c>
      <c r="M322" s="1" t="s">
        <v>2677</v>
      </c>
      <c r="N322" s="1" t="s">
        <v>2741</v>
      </c>
    </row>
    <row r="323" spans="1:14" ht="15" customHeight="1" x14ac:dyDescent="0.2">
      <c r="A323" s="1" t="s">
        <v>223</v>
      </c>
      <c r="B323" s="1" t="s">
        <v>224</v>
      </c>
      <c r="C323" s="1">
        <v>4605</v>
      </c>
      <c r="D323" s="1">
        <v>1452</v>
      </c>
      <c r="E323" s="1">
        <v>1968</v>
      </c>
      <c r="F323" s="1" t="s">
        <v>672</v>
      </c>
      <c r="G323" s="1" t="s">
        <v>2591</v>
      </c>
      <c r="H323" s="1">
        <v>0</v>
      </c>
      <c r="I323" s="1">
        <v>0</v>
      </c>
      <c r="J323" s="1">
        <v>0</v>
      </c>
      <c r="K323" s="1">
        <v>0</v>
      </c>
      <c r="L323" s="1" t="s">
        <v>2450</v>
      </c>
      <c r="M323" s="1" t="s">
        <v>2686</v>
      </c>
      <c r="N323" s="1" t="s">
        <v>2741</v>
      </c>
    </row>
    <row r="324" spans="1:14" ht="15" customHeight="1" x14ac:dyDescent="0.2">
      <c r="A324" s="1" t="s">
        <v>149</v>
      </c>
      <c r="B324" s="1" t="s">
        <v>150</v>
      </c>
      <c r="C324" s="1">
        <v>5468</v>
      </c>
      <c r="D324" s="1">
        <v>2532</v>
      </c>
      <c r="E324" s="1">
        <v>1968</v>
      </c>
      <c r="F324" s="1" t="s">
        <v>644</v>
      </c>
      <c r="G324" s="1" t="s">
        <v>2591</v>
      </c>
      <c r="H324" s="1">
        <v>0</v>
      </c>
      <c r="I324" s="1">
        <v>0</v>
      </c>
      <c r="J324" s="1">
        <v>0</v>
      </c>
      <c r="K324" s="1">
        <v>0</v>
      </c>
      <c r="L324" s="1" t="s">
        <v>2450</v>
      </c>
      <c r="M324" s="1" t="s">
        <v>2606</v>
      </c>
      <c r="N324" s="1" t="s">
        <v>2741</v>
      </c>
    </row>
    <row r="325" spans="1:14" ht="15" customHeight="1" x14ac:dyDescent="0.2">
      <c r="A325" s="1" t="s">
        <v>163</v>
      </c>
      <c r="B325" s="1" t="s">
        <v>164</v>
      </c>
      <c r="C325" s="1">
        <v>4792</v>
      </c>
      <c r="D325" s="1">
        <v>10692</v>
      </c>
      <c r="E325" s="1">
        <v>1968</v>
      </c>
      <c r="F325" s="1" t="s">
        <v>581</v>
      </c>
      <c r="G325" s="1">
        <v>34</v>
      </c>
      <c r="H325" s="1">
        <v>4</v>
      </c>
      <c r="I325" s="1">
        <v>0</v>
      </c>
      <c r="J325" s="1">
        <v>1</v>
      </c>
      <c r="K325" s="1">
        <v>3</v>
      </c>
      <c r="L325" s="1" t="s">
        <v>2447</v>
      </c>
      <c r="M325" s="1" t="s">
        <v>2630</v>
      </c>
      <c r="N325" s="1" t="s">
        <v>2741</v>
      </c>
    </row>
    <row r="326" spans="1:14" ht="15" customHeight="1" x14ac:dyDescent="0.2">
      <c r="A326" s="1" t="s">
        <v>117</v>
      </c>
      <c r="B326" s="1" t="s">
        <v>118</v>
      </c>
      <c r="C326" s="1">
        <v>5332</v>
      </c>
      <c r="D326" s="1">
        <v>-623</v>
      </c>
      <c r="E326" s="1">
        <v>1968</v>
      </c>
      <c r="F326" s="1" t="s">
        <v>634</v>
      </c>
      <c r="G326" s="1" t="s">
        <v>2591</v>
      </c>
      <c r="H326" s="1">
        <v>0</v>
      </c>
      <c r="I326" s="1">
        <v>0</v>
      </c>
      <c r="J326" s="1">
        <v>0</v>
      </c>
      <c r="K326" s="1">
        <v>0</v>
      </c>
      <c r="L326" s="1" t="s">
        <v>2450</v>
      </c>
      <c r="M326" s="1" t="s">
        <v>2577</v>
      </c>
      <c r="N326" s="1" t="s">
        <v>3644</v>
      </c>
    </row>
    <row r="327" spans="1:14" ht="15" customHeight="1" x14ac:dyDescent="0.2">
      <c r="A327" s="1" t="s">
        <v>175</v>
      </c>
      <c r="B327" s="1" t="s">
        <v>176</v>
      </c>
      <c r="C327" s="1">
        <v>908</v>
      </c>
      <c r="D327" s="1">
        <v>753</v>
      </c>
      <c r="E327" s="1">
        <v>1968</v>
      </c>
      <c r="F327" s="1" t="s">
        <v>655</v>
      </c>
      <c r="G327" s="1" t="s">
        <v>2591</v>
      </c>
      <c r="H327" s="1">
        <v>0</v>
      </c>
      <c r="I327" s="1">
        <v>0</v>
      </c>
      <c r="J327" s="1">
        <v>0</v>
      </c>
      <c r="K327" s="1">
        <v>0</v>
      </c>
      <c r="L327" s="1" t="s">
        <v>2452</v>
      </c>
      <c r="M327" s="1" t="s">
        <v>2648</v>
      </c>
      <c r="N327" s="1" t="s">
        <v>3661</v>
      </c>
    </row>
    <row r="328" spans="1:14" ht="15" customHeight="1" x14ac:dyDescent="0.2">
      <c r="A328" s="1" t="s">
        <v>115</v>
      </c>
      <c r="B328" s="1" t="s">
        <v>116</v>
      </c>
      <c r="C328" s="1">
        <v>286</v>
      </c>
      <c r="D328" s="1">
        <v>772</v>
      </c>
      <c r="E328" s="1">
        <v>1968</v>
      </c>
      <c r="F328" s="1" t="s">
        <v>595</v>
      </c>
      <c r="G328" s="1">
        <v>43</v>
      </c>
      <c r="H328" s="1">
        <v>1</v>
      </c>
      <c r="I328" s="1">
        <v>0</v>
      </c>
      <c r="J328" s="1">
        <v>0</v>
      </c>
      <c r="K328" s="1">
        <v>1</v>
      </c>
      <c r="L328" s="1" t="s">
        <v>2447</v>
      </c>
      <c r="M328" s="1" t="s">
        <v>2573</v>
      </c>
      <c r="N328" s="1" t="s">
        <v>3643</v>
      </c>
    </row>
    <row r="329" spans="1:14" ht="15" customHeight="1" x14ac:dyDescent="0.2">
      <c r="A329" s="1" t="s">
        <v>197</v>
      </c>
      <c r="B329" s="1" t="s">
        <v>198</v>
      </c>
      <c r="C329" s="1">
        <v>3872</v>
      </c>
      <c r="D329" s="1">
        <v>-913</v>
      </c>
      <c r="E329" s="1">
        <v>1968</v>
      </c>
      <c r="F329" s="1" t="s">
        <v>661</v>
      </c>
      <c r="G329" s="1" t="s">
        <v>2591</v>
      </c>
      <c r="H329" s="1">
        <v>0</v>
      </c>
      <c r="I329" s="1">
        <v>0</v>
      </c>
      <c r="J329" s="1">
        <v>0</v>
      </c>
      <c r="K329" s="1">
        <v>0</v>
      </c>
      <c r="L329" s="1" t="s">
        <v>2450</v>
      </c>
      <c r="M329" s="1" t="s">
        <v>2664</v>
      </c>
      <c r="N329" s="1" t="s">
        <v>3669</v>
      </c>
    </row>
    <row r="330" spans="1:14" ht="15" customHeight="1" x14ac:dyDescent="0.2">
      <c r="A330" s="1" t="s">
        <v>153</v>
      </c>
      <c r="B330" s="1" t="s">
        <v>154</v>
      </c>
      <c r="C330" s="1">
        <v>3402</v>
      </c>
      <c r="D330" s="1">
        <v>-682</v>
      </c>
      <c r="E330" s="1">
        <v>1968</v>
      </c>
      <c r="F330" s="1" t="s">
        <v>646</v>
      </c>
      <c r="G330" s="1" t="s">
        <v>2591</v>
      </c>
      <c r="H330" s="1">
        <v>0</v>
      </c>
      <c r="I330" s="1">
        <v>0</v>
      </c>
      <c r="J330" s="1">
        <v>0</v>
      </c>
      <c r="K330" s="1">
        <v>0</v>
      </c>
      <c r="L330" s="1" t="s">
        <v>2452</v>
      </c>
      <c r="M330" s="1" t="s">
        <v>2632</v>
      </c>
      <c r="N330" s="1" t="s">
        <v>3657</v>
      </c>
    </row>
    <row r="331" spans="1:14" ht="15" customHeight="1" x14ac:dyDescent="0.2">
      <c r="A331" s="1" t="s">
        <v>75</v>
      </c>
      <c r="B331" s="1" t="s">
        <v>76</v>
      </c>
      <c r="C331" s="1">
        <v>3005</v>
      </c>
      <c r="D331" s="1">
        <v>3125</v>
      </c>
      <c r="E331" s="1">
        <v>1968</v>
      </c>
      <c r="F331" s="1" t="s">
        <v>620</v>
      </c>
      <c r="G331" s="1" t="s">
        <v>2591</v>
      </c>
      <c r="H331" s="1">
        <v>0</v>
      </c>
      <c r="I331" s="1">
        <v>0</v>
      </c>
      <c r="J331" s="1">
        <v>0</v>
      </c>
      <c r="K331" s="1">
        <v>0</v>
      </c>
      <c r="L331" s="1" t="s">
        <v>2452</v>
      </c>
      <c r="M331" s="1" t="s">
        <v>2530</v>
      </c>
      <c r="N331" s="1" t="s">
        <v>3630</v>
      </c>
    </row>
    <row r="332" spans="1:14" ht="15" customHeight="1" x14ac:dyDescent="0.2">
      <c r="A332" s="1" t="s">
        <v>151</v>
      </c>
      <c r="B332" s="1" t="s">
        <v>152</v>
      </c>
      <c r="C332" s="1">
        <v>5695</v>
      </c>
      <c r="D332" s="1">
        <v>241</v>
      </c>
      <c r="E332" s="1">
        <v>1968</v>
      </c>
      <c r="F332" s="1" t="s">
        <v>645</v>
      </c>
      <c r="G332" s="1" t="s">
        <v>2591</v>
      </c>
      <c r="H332" s="1">
        <v>0</v>
      </c>
      <c r="I332" s="1">
        <v>0</v>
      </c>
      <c r="J332" s="1">
        <v>0</v>
      </c>
      <c r="K332" s="1">
        <v>0</v>
      </c>
      <c r="L332" s="1" t="s">
        <v>2450</v>
      </c>
      <c r="M332" s="1" t="s">
        <v>2596</v>
      </c>
      <c r="N332" s="1" t="s">
        <v>2741</v>
      </c>
    </row>
    <row r="333" spans="1:14" ht="15" customHeight="1" x14ac:dyDescent="0.2">
      <c r="A333" s="1" t="s">
        <v>169</v>
      </c>
      <c r="B333" s="1" t="s">
        <v>170</v>
      </c>
      <c r="C333" s="1">
        <v>317</v>
      </c>
      <c r="D333" s="1">
        <v>1017</v>
      </c>
      <c r="E333" s="1">
        <v>1968</v>
      </c>
      <c r="F333" s="1" t="s">
        <v>652</v>
      </c>
      <c r="G333" s="1" t="s">
        <v>2591</v>
      </c>
      <c r="H333" s="1">
        <v>0</v>
      </c>
      <c r="I333" s="1">
        <v>0</v>
      </c>
      <c r="J333" s="1">
        <v>0</v>
      </c>
      <c r="K333" s="1">
        <v>0</v>
      </c>
      <c r="L333" s="1" t="s">
        <v>2447</v>
      </c>
      <c r="M333" s="1" t="s">
        <v>2614</v>
      </c>
      <c r="N333" s="1" t="s">
        <v>3659</v>
      </c>
    </row>
    <row r="334" spans="1:14" ht="15" customHeight="1" x14ac:dyDescent="0.2">
      <c r="A334" s="1" t="s">
        <v>11</v>
      </c>
      <c r="B334" s="1" t="s">
        <v>12</v>
      </c>
      <c r="C334" s="1">
        <v>4017</v>
      </c>
      <c r="D334" s="1">
        <v>445</v>
      </c>
      <c r="E334" s="1">
        <v>1968</v>
      </c>
      <c r="F334" s="1" t="s">
        <v>601</v>
      </c>
      <c r="G334" s="1" t="s">
        <v>2591</v>
      </c>
      <c r="H334" s="1">
        <v>0</v>
      </c>
      <c r="I334" s="1">
        <v>0</v>
      </c>
      <c r="J334" s="1">
        <v>0</v>
      </c>
      <c r="K334" s="1">
        <v>0</v>
      </c>
      <c r="L334" s="1" t="s">
        <v>2447</v>
      </c>
      <c r="M334" s="1" t="s">
        <v>2464</v>
      </c>
      <c r="N334" s="1" t="s">
        <v>2741</v>
      </c>
    </row>
    <row r="335" spans="1:14" ht="15" customHeight="1" x14ac:dyDescent="0.2">
      <c r="A335" s="1" t="s">
        <v>257</v>
      </c>
      <c r="B335" s="1" t="s">
        <v>258</v>
      </c>
      <c r="C335" s="1">
        <v>1048</v>
      </c>
      <c r="D335" s="1">
        <v>-6687</v>
      </c>
      <c r="E335" s="1">
        <v>1968</v>
      </c>
      <c r="F335" s="1" t="s">
        <v>598</v>
      </c>
      <c r="G335" s="1">
        <v>29</v>
      </c>
      <c r="H335" s="1">
        <v>1</v>
      </c>
      <c r="I335" s="1">
        <v>1</v>
      </c>
      <c r="J335" s="1">
        <v>0</v>
      </c>
      <c r="K335" s="1">
        <v>0</v>
      </c>
      <c r="L335" s="1" t="s">
        <v>2461</v>
      </c>
      <c r="M335" s="1" t="s">
        <v>2724</v>
      </c>
      <c r="N335" s="1" t="s">
        <v>3686</v>
      </c>
    </row>
    <row r="336" spans="1:14" ht="15" customHeight="1" x14ac:dyDescent="0.2">
      <c r="A336" s="1" t="s">
        <v>71</v>
      </c>
      <c r="B336" s="1" t="s">
        <v>72</v>
      </c>
      <c r="C336" s="1">
        <v>3675</v>
      </c>
      <c r="D336" s="1">
        <v>305</v>
      </c>
      <c r="E336" s="1">
        <v>1968</v>
      </c>
      <c r="F336" s="1" t="s">
        <v>618</v>
      </c>
      <c r="G336" s="1" t="s">
        <v>2591</v>
      </c>
      <c r="H336" s="1">
        <v>0</v>
      </c>
      <c r="I336" s="1">
        <v>0</v>
      </c>
      <c r="J336" s="1">
        <v>0</v>
      </c>
      <c r="K336" s="1">
        <v>0</v>
      </c>
      <c r="L336" s="1" t="s">
        <v>2452</v>
      </c>
      <c r="M336" s="1" t="s">
        <v>2453</v>
      </c>
      <c r="N336" s="1" t="s">
        <v>3628</v>
      </c>
    </row>
    <row r="337" spans="1:14" ht="15" customHeight="1" x14ac:dyDescent="0.2">
      <c r="A337" s="1" t="s">
        <v>81</v>
      </c>
      <c r="B337" s="1" t="s">
        <v>82</v>
      </c>
      <c r="C337" s="1">
        <v>5943</v>
      </c>
      <c r="D337" s="1">
        <v>2472</v>
      </c>
      <c r="E337" s="1">
        <v>1968</v>
      </c>
      <c r="F337" s="1" t="s">
        <v>623</v>
      </c>
      <c r="G337" s="1" t="s">
        <v>2591</v>
      </c>
      <c r="H337" s="1">
        <v>0</v>
      </c>
      <c r="I337" s="1">
        <v>0</v>
      </c>
      <c r="J337" s="1">
        <v>0</v>
      </c>
      <c r="K337" s="1">
        <v>0</v>
      </c>
      <c r="L337" s="1" t="s">
        <v>2450</v>
      </c>
      <c r="M337" s="1" t="s">
        <v>2536</v>
      </c>
      <c r="N337" s="1" t="s">
        <v>2741</v>
      </c>
    </row>
    <row r="338" spans="1:14" ht="15" customHeight="1" x14ac:dyDescent="0.2">
      <c r="A338" s="1" t="s">
        <v>29</v>
      </c>
      <c r="B338" s="1" t="s">
        <v>30</v>
      </c>
      <c r="C338" s="1">
        <v>2508</v>
      </c>
      <c r="D338" s="1">
        <v>-7735</v>
      </c>
      <c r="E338" s="1">
        <v>1968</v>
      </c>
      <c r="F338" s="1" t="s">
        <v>606</v>
      </c>
      <c r="G338" s="1" t="s">
        <v>2591</v>
      </c>
      <c r="H338" s="1">
        <v>0</v>
      </c>
      <c r="I338" s="1">
        <v>0</v>
      </c>
      <c r="J338" s="1">
        <v>0</v>
      </c>
      <c r="K338" s="1">
        <v>0</v>
      </c>
      <c r="L338" s="1" t="s">
        <v>2461</v>
      </c>
      <c r="M338" s="1" t="s">
        <v>2470</v>
      </c>
      <c r="N338" s="1" t="s">
        <v>3615</v>
      </c>
    </row>
    <row r="339" spans="1:14" ht="15" customHeight="1" x14ac:dyDescent="0.2">
      <c r="A339" s="1" t="s">
        <v>239</v>
      </c>
      <c r="B339" s="1" t="s">
        <v>240</v>
      </c>
      <c r="C339" s="1">
        <v>1065</v>
      </c>
      <c r="D339" s="1">
        <v>-6152</v>
      </c>
      <c r="E339" s="1">
        <v>1968</v>
      </c>
      <c r="F339" s="1" t="s">
        <v>679</v>
      </c>
      <c r="G339" s="1" t="s">
        <v>2591</v>
      </c>
      <c r="H339" s="1">
        <v>0</v>
      </c>
      <c r="I339" s="1">
        <v>0</v>
      </c>
      <c r="J339" s="1">
        <v>0</v>
      </c>
      <c r="K339" s="1">
        <v>0</v>
      </c>
      <c r="L339" s="1" t="s">
        <v>2461</v>
      </c>
      <c r="M339" s="1" t="s">
        <v>2708</v>
      </c>
      <c r="N339" s="1" t="s">
        <v>3680</v>
      </c>
    </row>
    <row r="340" spans="1:14" ht="15" customHeight="1" x14ac:dyDescent="0.2">
      <c r="A340" s="1" t="s">
        <v>241</v>
      </c>
      <c r="B340" s="1" t="s">
        <v>242</v>
      </c>
      <c r="C340" s="1">
        <v>368</v>
      </c>
      <c r="D340" s="1">
        <v>1018</v>
      </c>
      <c r="E340" s="1">
        <v>1968</v>
      </c>
      <c r="F340" s="1" t="s">
        <v>589</v>
      </c>
      <c r="G340" s="1">
        <v>27</v>
      </c>
      <c r="H340" s="1">
        <v>2</v>
      </c>
      <c r="I340" s="1">
        <v>1</v>
      </c>
      <c r="J340" s="1">
        <v>0</v>
      </c>
      <c r="K340" s="1">
        <v>1</v>
      </c>
      <c r="L340" s="1" t="s">
        <v>2452</v>
      </c>
      <c r="M340" s="1" t="s">
        <v>2709</v>
      </c>
      <c r="N340" s="1" t="s">
        <v>3681</v>
      </c>
    </row>
    <row r="341" spans="1:14" ht="15" customHeight="1" x14ac:dyDescent="0.2">
      <c r="A341" s="1" t="s">
        <v>125</v>
      </c>
      <c r="B341" s="1" t="s">
        <v>126</v>
      </c>
      <c r="C341" s="1">
        <v>3177</v>
      </c>
      <c r="D341" s="1">
        <v>3523</v>
      </c>
      <c r="E341" s="1">
        <v>1968</v>
      </c>
      <c r="F341" s="1" t="s">
        <v>637</v>
      </c>
      <c r="G341" s="1" t="s">
        <v>2591</v>
      </c>
      <c r="H341" s="1">
        <v>0</v>
      </c>
      <c r="I341" s="1">
        <v>0</v>
      </c>
      <c r="J341" s="1">
        <v>0</v>
      </c>
      <c r="K341" s="1">
        <v>0</v>
      </c>
      <c r="L341" s="1" t="s">
        <v>2447</v>
      </c>
      <c r="M341" s="1" t="s">
        <v>2580</v>
      </c>
      <c r="N341" s="1" t="s">
        <v>3648</v>
      </c>
    </row>
    <row r="342" spans="1:14" ht="15" customHeight="1" x14ac:dyDescent="0.2">
      <c r="A342" s="1" t="s">
        <v>69</v>
      </c>
      <c r="B342" s="1" t="s">
        <v>70</v>
      </c>
      <c r="C342" s="1">
        <v>1847</v>
      </c>
      <c r="D342" s="1">
        <v>-699</v>
      </c>
      <c r="E342" s="1">
        <v>1968</v>
      </c>
      <c r="F342" s="1" t="s">
        <v>617</v>
      </c>
      <c r="G342" s="1" t="s">
        <v>2591</v>
      </c>
      <c r="H342" s="1">
        <v>0</v>
      </c>
      <c r="I342" s="1">
        <v>0</v>
      </c>
      <c r="J342" s="1">
        <v>0</v>
      </c>
      <c r="K342" s="1">
        <v>0</v>
      </c>
      <c r="L342" s="1" t="s">
        <v>2461</v>
      </c>
      <c r="M342" s="1" t="s">
        <v>2528</v>
      </c>
      <c r="N342" s="1" t="s">
        <v>3627</v>
      </c>
    </row>
    <row r="343" spans="1:14" ht="15" customHeight="1" x14ac:dyDescent="0.2">
      <c r="A343" s="1" t="s">
        <v>247</v>
      </c>
      <c r="B343" s="1" t="s">
        <v>248</v>
      </c>
      <c r="C343" s="1">
        <v>32</v>
      </c>
      <c r="D343" s="1">
        <v>3255</v>
      </c>
      <c r="E343" s="1">
        <v>1968</v>
      </c>
      <c r="F343" s="1" t="s">
        <v>591</v>
      </c>
      <c r="G343" s="1">
        <v>37</v>
      </c>
      <c r="H343" s="1">
        <v>2</v>
      </c>
      <c r="I343" s="1">
        <v>0</v>
      </c>
      <c r="J343" s="1">
        <v>1</v>
      </c>
      <c r="K343" s="1">
        <v>1</v>
      </c>
      <c r="L343" s="1" t="s">
        <v>2452</v>
      </c>
      <c r="M343" s="1" t="s">
        <v>2716</v>
      </c>
      <c r="N343" s="1" t="s">
        <v>3683</v>
      </c>
    </row>
    <row r="344" spans="1:14" ht="15" customHeight="1" x14ac:dyDescent="0.2">
      <c r="A344" s="1" t="s">
        <v>107</v>
      </c>
      <c r="B344" s="1" t="s">
        <v>108</v>
      </c>
      <c r="C344" s="1">
        <v>224</v>
      </c>
      <c r="D344" s="1">
        <v>11411</v>
      </c>
      <c r="E344" s="1">
        <v>1968</v>
      </c>
      <c r="F344" s="1" t="s">
        <v>631</v>
      </c>
      <c r="G344" s="1" t="s">
        <v>2591</v>
      </c>
      <c r="H344" s="1">
        <v>0</v>
      </c>
      <c r="I344" s="1">
        <v>0</v>
      </c>
      <c r="J344" s="1">
        <v>0</v>
      </c>
      <c r="K344" s="1">
        <v>0</v>
      </c>
      <c r="L344" s="1" t="s">
        <v>2447</v>
      </c>
      <c r="M344" s="1" t="s">
        <v>2570</v>
      </c>
      <c r="N344" s="1" t="s">
        <v>3641</v>
      </c>
    </row>
    <row r="345" spans="1:14" ht="15" customHeight="1" x14ac:dyDescent="0.2">
      <c r="A345" s="1" t="s">
        <v>183</v>
      </c>
      <c r="B345" s="1" t="s">
        <v>184</v>
      </c>
      <c r="C345" s="1">
        <v>3368</v>
      </c>
      <c r="D345" s="1">
        <v>7305</v>
      </c>
      <c r="E345" s="1">
        <v>1968</v>
      </c>
      <c r="F345" s="1" t="s">
        <v>597</v>
      </c>
      <c r="G345" s="1">
        <v>28</v>
      </c>
      <c r="H345" s="1">
        <v>1</v>
      </c>
      <c r="I345" s="1">
        <v>1</v>
      </c>
      <c r="J345" s="1">
        <v>0</v>
      </c>
      <c r="K345" s="1">
        <v>0</v>
      </c>
      <c r="L345" s="1" t="s">
        <v>2447</v>
      </c>
      <c r="M345" s="1" t="s">
        <v>2654</v>
      </c>
      <c r="N345" s="1" t="s">
        <v>3665</v>
      </c>
    </row>
    <row r="346" spans="1:14" ht="15" customHeight="1" x14ac:dyDescent="0.2">
      <c r="A346" s="1" t="s">
        <v>189</v>
      </c>
      <c r="B346" s="1" t="s">
        <v>190</v>
      </c>
      <c r="C346" s="1">
        <v>146</v>
      </c>
      <c r="D346" s="1">
        <v>12097</v>
      </c>
      <c r="E346" s="1">
        <v>1968</v>
      </c>
      <c r="F346" s="1" t="s">
        <v>658</v>
      </c>
      <c r="G346" s="1" t="s">
        <v>2591</v>
      </c>
      <c r="H346" s="1">
        <v>0</v>
      </c>
      <c r="I346" s="1">
        <v>0</v>
      </c>
      <c r="J346" s="1">
        <v>0</v>
      </c>
      <c r="K346" s="1">
        <v>0</v>
      </c>
      <c r="L346" s="1" t="s">
        <v>2447</v>
      </c>
      <c r="M346" s="1" t="s">
        <v>2662</v>
      </c>
      <c r="N346" s="1" t="s">
        <v>3667</v>
      </c>
    </row>
    <row r="347" spans="1:14" ht="15" customHeight="1" x14ac:dyDescent="0.2">
      <c r="A347" s="1" t="s">
        <v>193</v>
      </c>
      <c r="B347" s="1" t="s">
        <v>194</v>
      </c>
      <c r="C347" s="1">
        <v>1847</v>
      </c>
      <c r="D347" s="1">
        <v>-6612</v>
      </c>
      <c r="E347" s="1">
        <v>1968</v>
      </c>
      <c r="F347" s="1" t="s">
        <v>659</v>
      </c>
      <c r="G347" s="1" t="s">
        <v>2591</v>
      </c>
      <c r="H347" s="1">
        <v>0</v>
      </c>
      <c r="I347" s="1">
        <v>0</v>
      </c>
      <c r="J347" s="1">
        <v>0</v>
      </c>
      <c r="K347" s="1">
        <v>0</v>
      </c>
      <c r="L347" s="1" t="s">
        <v>2461</v>
      </c>
      <c r="M347" s="1" t="s">
        <v>2665</v>
      </c>
      <c r="N347" s="1" t="s">
        <v>3668</v>
      </c>
    </row>
    <row r="348" spans="1:14" ht="15" customHeight="1" x14ac:dyDescent="0.2">
      <c r="A348" s="1" t="s">
        <v>201</v>
      </c>
      <c r="B348" s="1" t="s">
        <v>202</v>
      </c>
      <c r="C348" s="1">
        <v>2528</v>
      </c>
      <c r="D348" s="1">
        <v>5153</v>
      </c>
      <c r="E348" s="1">
        <v>1968</v>
      </c>
      <c r="F348" s="1" t="s">
        <v>663</v>
      </c>
      <c r="G348" s="1" t="s">
        <v>2591</v>
      </c>
      <c r="H348" s="1">
        <v>0</v>
      </c>
      <c r="I348" s="1">
        <v>0</v>
      </c>
      <c r="J348" s="1">
        <v>0</v>
      </c>
      <c r="K348" s="1">
        <v>0</v>
      </c>
      <c r="L348" s="1" t="s">
        <v>2447</v>
      </c>
      <c r="M348" s="1" t="s">
        <v>2666</v>
      </c>
      <c r="N348" s="1" t="s">
        <v>2741</v>
      </c>
    </row>
    <row r="349" spans="1:14" ht="15" customHeight="1" x14ac:dyDescent="0.2">
      <c r="A349" s="1" t="s">
        <v>273</v>
      </c>
      <c r="B349" s="1" t="s">
        <v>274</v>
      </c>
      <c r="C349" s="1">
        <v>-1782</v>
      </c>
      <c r="D349" s="1">
        <v>3103</v>
      </c>
      <c r="E349" s="1">
        <v>1968</v>
      </c>
      <c r="F349" s="1" t="s">
        <v>690</v>
      </c>
      <c r="G349" s="1" t="s">
        <v>2591</v>
      </c>
      <c r="H349" s="1">
        <v>0</v>
      </c>
      <c r="I349" s="1">
        <v>0</v>
      </c>
      <c r="J349" s="1">
        <v>0</v>
      </c>
      <c r="K349" s="1">
        <v>0</v>
      </c>
      <c r="L349" s="1" t="s">
        <v>2452</v>
      </c>
      <c r="M349" s="1" t="s">
        <v>2730</v>
      </c>
      <c r="N349" s="1" t="s">
        <v>3689</v>
      </c>
    </row>
    <row r="350" spans="1:14" ht="15" customHeight="1" x14ac:dyDescent="0.2">
      <c r="A350" s="1" t="s">
        <v>45</v>
      </c>
      <c r="B350" s="1" t="s">
        <v>46</v>
      </c>
      <c r="C350" s="1">
        <v>-3345</v>
      </c>
      <c r="D350" s="1">
        <v>-7067</v>
      </c>
      <c r="E350" s="1">
        <v>1968</v>
      </c>
      <c r="F350" s="1" t="s">
        <v>611</v>
      </c>
      <c r="G350" s="1" t="s">
        <v>2591</v>
      </c>
      <c r="H350" s="1">
        <v>0</v>
      </c>
      <c r="I350" s="1">
        <v>0</v>
      </c>
      <c r="J350" s="1">
        <v>0</v>
      </c>
      <c r="K350" s="1">
        <v>0</v>
      </c>
      <c r="L350" s="1" t="s">
        <v>2461</v>
      </c>
      <c r="M350" s="1" t="s">
        <v>2509</v>
      </c>
      <c r="N350" s="1" t="s">
        <v>3620</v>
      </c>
    </row>
    <row r="351" spans="1:14" ht="15" customHeight="1" x14ac:dyDescent="0.2">
      <c r="A351" s="1" t="s">
        <v>139</v>
      </c>
      <c r="B351" s="1" t="s">
        <v>140</v>
      </c>
      <c r="C351" s="1">
        <v>4287</v>
      </c>
      <c r="D351" s="1">
        <v>746</v>
      </c>
      <c r="E351" s="1">
        <v>1968</v>
      </c>
      <c r="F351" s="1" t="s">
        <v>640</v>
      </c>
      <c r="G351" s="1" t="s">
        <v>2591</v>
      </c>
      <c r="H351" s="1">
        <v>0</v>
      </c>
      <c r="I351" s="1">
        <v>0</v>
      </c>
      <c r="J351" s="1">
        <v>0</v>
      </c>
      <c r="K351" s="1">
        <v>0</v>
      </c>
      <c r="L351" s="1" t="s">
        <v>2447</v>
      </c>
      <c r="M351" s="1" t="s">
        <v>2593</v>
      </c>
      <c r="N351" s="1" t="s">
        <v>2741</v>
      </c>
    </row>
    <row r="352" spans="1:14" ht="15" customHeight="1" x14ac:dyDescent="0.2">
      <c r="A352" s="1" t="s">
        <v>155</v>
      </c>
      <c r="B352" s="1" t="s">
        <v>156</v>
      </c>
      <c r="C352" s="1">
        <v>470</v>
      </c>
      <c r="D352" s="1">
        <v>2885</v>
      </c>
      <c r="E352" s="1">
        <v>1968</v>
      </c>
      <c r="F352" s="1" t="s">
        <v>647</v>
      </c>
      <c r="G352" s="1" t="s">
        <v>2591</v>
      </c>
      <c r="H352" s="1">
        <v>0</v>
      </c>
      <c r="I352" s="1">
        <v>0</v>
      </c>
      <c r="J352" s="1">
        <v>0</v>
      </c>
      <c r="K352" s="1">
        <v>0</v>
      </c>
      <c r="L352" s="1" t="s">
        <v>2450</v>
      </c>
      <c r="M352" s="1" t="s">
        <v>2627</v>
      </c>
      <c r="N352" s="1" t="s">
        <v>2741</v>
      </c>
    </row>
    <row r="353" spans="1:14" ht="15" customHeight="1" x14ac:dyDescent="0.2">
      <c r="A353" s="1" t="s">
        <v>51</v>
      </c>
      <c r="B353" s="1" t="s">
        <v>52</v>
      </c>
      <c r="C353" s="1">
        <v>387</v>
      </c>
      <c r="D353" s="1">
        <v>1152</v>
      </c>
      <c r="E353" s="1">
        <v>1968</v>
      </c>
      <c r="F353" s="1" t="s">
        <v>593</v>
      </c>
      <c r="G353" s="1">
        <v>38</v>
      </c>
      <c r="H353" s="1">
        <v>1</v>
      </c>
      <c r="I353" s="1">
        <v>0</v>
      </c>
      <c r="J353" s="1">
        <v>1</v>
      </c>
      <c r="K353" s="1">
        <v>0</v>
      </c>
      <c r="L353" s="1" t="s">
        <v>2452</v>
      </c>
      <c r="M353" s="1" t="s">
        <v>2501</v>
      </c>
      <c r="N353" s="1" t="s">
        <v>3623</v>
      </c>
    </row>
    <row r="354" spans="1:14" ht="15" customHeight="1" x14ac:dyDescent="0.2">
      <c r="A354" s="1" t="s">
        <v>73</v>
      </c>
      <c r="B354" s="1" t="s">
        <v>74</v>
      </c>
      <c r="C354" s="1">
        <v>-22</v>
      </c>
      <c r="D354" s="1">
        <v>-785</v>
      </c>
      <c r="E354" s="1">
        <v>1968</v>
      </c>
      <c r="F354" s="1" t="s">
        <v>619</v>
      </c>
      <c r="G354" s="1" t="s">
        <v>2591</v>
      </c>
      <c r="H354" s="1">
        <v>0</v>
      </c>
      <c r="I354" s="1">
        <v>0</v>
      </c>
      <c r="J354" s="1">
        <v>0</v>
      </c>
      <c r="K354" s="1">
        <v>0</v>
      </c>
      <c r="L354" s="1" t="s">
        <v>2461</v>
      </c>
      <c r="M354" s="1" t="s">
        <v>2529</v>
      </c>
      <c r="N354" s="1" t="s">
        <v>3629</v>
      </c>
    </row>
    <row r="355" spans="1:14" ht="15" customHeight="1" x14ac:dyDescent="0.2">
      <c r="A355" s="1" t="s">
        <v>97</v>
      </c>
      <c r="B355" s="1" t="s">
        <v>98</v>
      </c>
      <c r="C355" s="1">
        <v>555</v>
      </c>
      <c r="D355" s="1">
        <v>-22</v>
      </c>
      <c r="E355" s="1">
        <v>1968</v>
      </c>
      <c r="F355" s="1" t="s">
        <v>627</v>
      </c>
      <c r="G355" s="1" t="s">
        <v>2591</v>
      </c>
      <c r="H355" s="1">
        <v>0</v>
      </c>
      <c r="I355" s="1">
        <v>0</v>
      </c>
      <c r="J355" s="1">
        <v>0</v>
      </c>
      <c r="K355" s="1">
        <v>0</v>
      </c>
      <c r="L355" s="1" t="s">
        <v>2452</v>
      </c>
      <c r="M355" s="1" t="s">
        <v>2550</v>
      </c>
      <c r="N355" s="1" t="s">
        <v>3637</v>
      </c>
    </row>
    <row r="356" spans="1:14" ht="15" customHeight="1" x14ac:dyDescent="0.2">
      <c r="A356" s="1" t="s">
        <v>171</v>
      </c>
      <c r="B356" s="1" t="s">
        <v>172</v>
      </c>
      <c r="C356" s="1">
        <v>-2257</v>
      </c>
      <c r="D356" s="1">
        <v>1708</v>
      </c>
      <c r="E356" s="1">
        <v>1968</v>
      </c>
      <c r="F356" s="1" t="s">
        <v>653</v>
      </c>
      <c r="G356" s="1" t="s">
        <v>2591</v>
      </c>
      <c r="H356" s="1">
        <v>0</v>
      </c>
      <c r="I356" s="1">
        <v>0</v>
      </c>
      <c r="J356" s="1">
        <v>0</v>
      </c>
      <c r="K356" s="1">
        <v>0</v>
      </c>
      <c r="L356" s="1" t="s">
        <v>2452</v>
      </c>
      <c r="M356" s="1" t="s">
        <v>2636</v>
      </c>
      <c r="N356" s="1" t="s">
        <v>2741</v>
      </c>
    </row>
    <row r="357" spans="1:14" ht="15" customHeight="1" x14ac:dyDescent="0.2">
      <c r="A357" s="1" t="s">
        <v>213</v>
      </c>
      <c r="B357" s="1" t="s">
        <v>214</v>
      </c>
      <c r="C357" s="1">
        <v>128</v>
      </c>
      <c r="D357" s="1">
        <v>10385</v>
      </c>
      <c r="E357" s="1">
        <v>1968</v>
      </c>
      <c r="F357" s="1" t="s">
        <v>667</v>
      </c>
      <c r="G357" s="1" t="s">
        <v>2591</v>
      </c>
      <c r="H357" s="1">
        <v>0</v>
      </c>
      <c r="I357" s="1">
        <v>0</v>
      </c>
      <c r="J357" s="1">
        <v>0</v>
      </c>
      <c r="K357" s="1">
        <v>0</v>
      </c>
      <c r="L357" s="1" t="s">
        <v>2447</v>
      </c>
      <c r="M357" s="1" t="s">
        <v>2682</v>
      </c>
      <c r="N357" s="1" t="s">
        <v>3674</v>
      </c>
    </row>
    <row r="358" spans="1:14" ht="15" customHeight="1" x14ac:dyDescent="0.2">
      <c r="A358" s="1" t="s">
        <v>27</v>
      </c>
      <c r="B358" s="1" t="s">
        <v>28</v>
      </c>
      <c r="C358" s="1">
        <v>2623</v>
      </c>
      <c r="D358" s="1">
        <v>5057</v>
      </c>
      <c r="E358" s="1">
        <v>1968</v>
      </c>
      <c r="F358" s="1" t="s">
        <v>605</v>
      </c>
      <c r="G358" s="1" t="s">
        <v>2591</v>
      </c>
      <c r="H358" s="1">
        <v>0</v>
      </c>
      <c r="I358" s="1">
        <v>0</v>
      </c>
      <c r="J358" s="1">
        <v>0</v>
      </c>
      <c r="K358" s="1">
        <v>0</v>
      </c>
      <c r="L358" s="1" t="s">
        <v>2447</v>
      </c>
      <c r="M358" s="1" t="s">
        <v>2471</v>
      </c>
      <c r="N358" s="1" t="s">
        <v>2741</v>
      </c>
    </row>
    <row r="359" spans="1:14" ht="15" customHeight="1" x14ac:dyDescent="0.2">
      <c r="A359" s="1" t="s">
        <v>49</v>
      </c>
      <c r="B359" s="1" t="s">
        <v>50</v>
      </c>
      <c r="C359" s="1">
        <v>682</v>
      </c>
      <c r="D359" s="1">
        <v>-527</v>
      </c>
      <c r="E359" s="1">
        <v>1968</v>
      </c>
      <c r="F359" s="1" t="s">
        <v>612</v>
      </c>
      <c r="G359" s="1" t="s">
        <v>2591</v>
      </c>
      <c r="H359" s="1">
        <v>0</v>
      </c>
      <c r="I359" s="1">
        <v>0</v>
      </c>
      <c r="J359" s="1">
        <v>0</v>
      </c>
      <c r="K359" s="1">
        <v>0</v>
      </c>
      <c r="L359" s="1" t="s">
        <v>2452</v>
      </c>
      <c r="M359" s="1" t="s">
        <v>2517</v>
      </c>
      <c r="N359" s="1" t="s">
        <v>3622</v>
      </c>
    </row>
    <row r="360" spans="1:14" ht="15" customHeight="1" x14ac:dyDescent="0.2">
      <c r="A360" s="1" t="s">
        <v>55</v>
      </c>
      <c r="B360" s="1" t="s">
        <v>56</v>
      </c>
      <c r="C360" s="1">
        <v>993</v>
      </c>
      <c r="D360" s="1">
        <v>-8408</v>
      </c>
      <c r="E360" s="1">
        <v>1968</v>
      </c>
      <c r="F360" s="1" t="s">
        <v>614</v>
      </c>
      <c r="G360" s="1" t="s">
        <v>2591</v>
      </c>
      <c r="H360" s="1">
        <v>0</v>
      </c>
      <c r="I360" s="1">
        <v>0</v>
      </c>
      <c r="J360" s="1">
        <v>0</v>
      </c>
      <c r="K360" s="1">
        <v>0</v>
      </c>
      <c r="L360" s="1" t="s">
        <v>2461</v>
      </c>
      <c r="M360" s="1" t="s">
        <v>2516</v>
      </c>
      <c r="N360" s="1" t="s">
        <v>3625</v>
      </c>
    </row>
    <row r="361" spans="1:14" ht="15" customHeight="1" x14ac:dyDescent="0.2">
      <c r="A361" s="1" t="s">
        <v>207</v>
      </c>
      <c r="B361" s="1" t="s">
        <v>208</v>
      </c>
      <c r="C361" s="1">
        <v>2465</v>
      </c>
      <c r="D361" s="1">
        <v>467</v>
      </c>
      <c r="E361" s="1">
        <v>1968</v>
      </c>
      <c r="F361" s="1" t="s">
        <v>664</v>
      </c>
      <c r="G361" s="1" t="s">
        <v>2591</v>
      </c>
      <c r="H361" s="1">
        <v>0</v>
      </c>
      <c r="I361" s="1">
        <v>0</v>
      </c>
      <c r="J361" s="1">
        <v>0</v>
      </c>
      <c r="K361" s="1">
        <v>0</v>
      </c>
      <c r="L361" s="1" t="s">
        <v>2447</v>
      </c>
      <c r="M361" s="1" t="s">
        <v>2675</v>
      </c>
      <c r="N361" s="1" t="s">
        <v>3671</v>
      </c>
    </row>
    <row r="362" spans="1:14" ht="15" customHeight="1" x14ac:dyDescent="0.2">
      <c r="A362" s="1" t="s">
        <v>215</v>
      </c>
      <c r="B362" s="1" t="s">
        <v>216</v>
      </c>
      <c r="C362" s="1">
        <v>4393</v>
      </c>
      <c r="D362" s="1">
        <v>1242</v>
      </c>
      <c r="E362" s="1">
        <v>1968</v>
      </c>
      <c r="F362" s="1" t="s">
        <v>668</v>
      </c>
      <c r="G362" s="1" t="s">
        <v>2591</v>
      </c>
      <c r="H362" s="1">
        <v>0</v>
      </c>
      <c r="I362" s="1">
        <v>0</v>
      </c>
      <c r="J362" s="1">
        <v>0</v>
      </c>
      <c r="K362" s="1">
        <v>0</v>
      </c>
      <c r="L362" s="1" t="s">
        <v>2450</v>
      </c>
      <c r="M362" s="1" t="s">
        <v>2672</v>
      </c>
      <c r="N362" s="1" t="s">
        <v>2741</v>
      </c>
    </row>
    <row r="363" spans="1:14" ht="15" customHeight="1" x14ac:dyDescent="0.2">
      <c r="A363" s="1" t="s">
        <v>227</v>
      </c>
      <c r="B363" s="1" t="s">
        <v>228</v>
      </c>
      <c r="C363" s="1">
        <v>335</v>
      </c>
      <c r="D363" s="1">
        <v>363</v>
      </c>
      <c r="E363" s="1">
        <v>1968</v>
      </c>
      <c r="F363" s="1" t="s">
        <v>673</v>
      </c>
      <c r="G363" s="1" t="s">
        <v>2591</v>
      </c>
      <c r="H363" s="1">
        <v>0</v>
      </c>
      <c r="I363" s="1">
        <v>0</v>
      </c>
      <c r="J363" s="1">
        <v>0</v>
      </c>
      <c r="K363" s="1">
        <v>0</v>
      </c>
      <c r="L363" s="1" t="s">
        <v>2447</v>
      </c>
      <c r="M363" s="1" t="s">
        <v>2700</v>
      </c>
      <c r="N363" s="1" t="s">
        <v>3677</v>
      </c>
    </row>
    <row r="364" spans="1:14" ht="15" customHeight="1" x14ac:dyDescent="0.2">
      <c r="A364" s="1" t="s">
        <v>233</v>
      </c>
      <c r="B364" s="1" t="s">
        <v>234</v>
      </c>
      <c r="C364" s="1">
        <v>3855</v>
      </c>
      <c r="D364" s="1">
        <v>6877</v>
      </c>
      <c r="E364" s="1">
        <v>1968</v>
      </c>
      <c r="F364" s="1" t="s">
        <v>676</v>
      </c>
      <c r="G364" s="1" t="s">
        <v>2591</v>
      </c>
      <c r="H364" s="1">
        <v>0</v>
      </c>
      <c r="I364" s="1">
        <v>0</v>
      </c>
      <c r="J364" s="1">
        <v>0</v>
      </c>
      <c r="K364" s="1">
        <v>0</v>
      </c>
      <c r="L364" s="1" t="s">
        <v>2447</v>
      </c>
      <c r="M364" s="1" t="s">
        <v>2701</v>
      </c>
      <c r="N364" s="1" t="s">
        <v>2741</v>
      </c>
    </row>
    <row r="365" spans="1:14" ht="15" customHeight="1" x14ac:dyDescent="0.2">
      <c r="A365" s="1" t="s">
        <v>261</v>
      </c>
      <c r="B365" s="1" t="s">
        <v>262</v>
      </c>
      <c r="C365" s="1">
        <v>2103</v>
      </c>
      <c r="D365" s="1">
        <v>10585</v>
      </c>
      <c r="E365" s="1">
        <v>1968</v>
      </c>
      <c r="F365" s="1" t="s">
        <v>685</v>
      </c>
      <c r="G365" s="1" t="s">
        <v>2591</v>
      </c>
      <c r="H365" s="1">
        <v>0</v>
      </c>
      <c r="I365" s="1">
        <v>0</v>
      </c>
      <c r="J365" s="1">
        <v>0</v>
      </c>
      <c r="K365" s="1">
        <v>0</v>
      </c>
      <c r="L365" s="1" t="s">
        <v>2447</v>
      </c>
      <c r="M365" s="1" t="s">
        <v>2725</v>
      </c>
      <c r="N365" s="1" t="s">
        <v>2741</v>
      </c>
    </row>
    <row r="366" spans="1:14" ht="15" customHeight="1" x14ac:dyDescent="0.2">
      <c r="A366" s="1" t="s">
        <v>87</v>
      </c>
      <c r="B366" s="1" t="s">
        <v>88</v>
      </c>
      <c r="C366" s="1">
        <v>-1813</v>
      </c>
      <c r="D366" s="1">
        <v>17842</v>
      </c>
      <c r="E366" s="1">
        <v>1968</v>
      </c>
      <c r="F366" s="1" t="s">
        <v>624</v>
      </c>
      <c r="G366" s="1" t="s">
        <v>2591</v>
      </c>
      <c r="H366" s="1">
        <v>0</v>
      </c>
      <c r="I366" s="1">
        <v>0</v>
      </c>
      <c r="J366" s="1">
        <v>0</v>
      </c>
      <c r="K366" s="1">
        <v>0</v>
      </c>
      <c r="L366" s="1" t="s">
        <v>2454</v>
      </c>
      <c r="M366" s="1" t="s">
        <v>2540</v>
      </c>
      <c r="N366" s="1" t="s">
        <v>3633</v>
      </c>
    </row>
    <row r="367" spans="1:14" ht="15" customHeight="1" x14ac:dyDescent="0.2">
      <c r="A367" s="1" t="s">
        <v>101</v>
      </c>
      <c r="B367" s="1" t="s">
        <v>102</v>
      </c>
      <c r="C367" s="1">
        <v>1205</v>
      </c>
      <c r="D367" s="1">
        <v>-6175</v>
      </c>
      <c r="E367" s="1">
        <v>1968</v>
      </c>
      <c r="F367" s="1" t="s">
        <v>628</v>
      </c>
      <c r="G367" s="1" t="s">
        <v>2591</v>
      </c>
      <c r="H367" s="1">
        <v>0</v>
      </c>
      <c r="I367" s="1">
        <v>0</v>
      </c>
      <c r="J367" s="1">
        <v>0</v>
      </c>
      <c r="K367" s="1">
        <v>0</v>
      </c>
      <c r="L367" s="1" t="s">
        <v>2461</v>
      </c>
      <c r="M367" s="1" t="s">
        <v>2557</v>
      </c>
      <c r="N367" s="1" t="s">
        <v>2741</v>
      </c>
    </row>
    <row r="368" spans="1:14" ht="15" customHeight="1" x14ac:dyDescent="0.2">
      <c r="A368" s="1" t="s">
        <v>123</v>
      </c>
      <c r="B368" s="1" t="s">
        <v>124</v>
      </c>
      <c r="C368" s="1">
        <v>6415</v>
      </c>
      <c r="D368" s="1">
        <v>-2195</v>
      </c>
      <c r="E368" s="1">
        <v>1968</v>
      </c>
      <c r="F368" s="1" t="s">
        <v>636</v>
      </c>
      <c r="G368" s="1" t="s">
        <v>2591</v>
      </c>
      <c r="H368" s="1">
        <v>0</v>
      </c>
      <c r="I368" s="1">
        <v>0</v>
      </c>
      <c r="J368" s="1">
        <v>0</v>
      </c>
      <c r="K368" s="1">
        <v>0</v>
      </c>
      <c r="L368" s="1" t="s">
        <v>2450</v>
      </c>
      <c r="M368" s="1" t="s">
        <v>2572</v>
      </c>
      <c r="N368" s="1" t="s">
        <v>3647</v>
      </c>
    </row>
    <row r="369" spans="1:14" ht="15" customHeight="1" x14ac:dyDescent="0.2">
      <c r="A369" s="1" t="s">
        <v>131</v>
      </c>
      <c r="B369" s="1" t="s">
        <v>132</v>
      </c>
      <c r="C369" s="1">
        <v>3195</v>
      </c>
      <c r="D369" s="1">
        <v>3593</v>
      </c>
      <c r="E369" s="1">
        <v>1968</v>
      </c>
      <c r="F369" s="1" t="s">
        <v>638</v>
      </c>
      <c r="G369" s="1" t="s">
        <v>2591</v>
      </c>
      <c r="H369" s="1">
        <v>0</v>
      </c>
      <c r="I369" s="1">
        <v>0</v>
      </c>
      <c r="J369" s="1">
        <v>0</v>
      </c>
      <c r="K369" s="1">
        <v>0</v>
      </c>
      <c r="L369" s="1" t="s">
        <v>2447</v>
      </c>
      <c r="M369" s="1" t="s">
        <v>2584</v>
      </c>
      <c r="N369" s="1" t="s">
        <v>3651</v>
      </c>
    </row>
    <row r="370" spans="1:14" ht="15" customHeight="1" x14ac:dyDescent="0.2">
      <c r="A370" s="1" t="s">
        <v>143</v>
      </c>
      <c r="B370" s="1" t="s">
        <v>144</v>
      </c>
      <c r="C370" s="1">
        <v>2937</v>
      </c>
      <c r="D370" s="1">
        <v>4797</v>
      </c>
      <c r="E370" s="1">
        <v>1968</v>
      </c>
      <c r="F370" s="1" t="s">
        <v>641</v>
      </c>
      <c r="G370" s="1" t="s">
        <v>2591</v>
      </c>
      <c r="H370" s="1">
        <v>0</v>
      </c>
      <c r="I370" s="1">
        <v>0</v>
      </c>
      <c r="J370" s="1">
        <v>0</v>
      </c>
      <c r="K370" s="1">
        <v>0</v>
      </c>
      <c r="L370" s="1" t="s">
        <v>2447</v>
      </c>
      <c r="M370" s="1" t="s">
        <v>2592</v>
      </c>
      <c r="N370" s="1" t="s">
        <v>3655</v>
      </c>
    </row>
    <row r="371" spans="1:14" ht="15" customHeight="1" x14ac:dyDescent="0.2">
      <c r="A371" s="1" t="s">
        <v>187</v>
      </c>
      <c r="B371" s="1" t="s">
        <v>188</v>
      </c>
      <c r="C371" s="1">
        <v>-1205</v>
      </c>
      <c r="D371" s="1">
        <v>-7705</v>
      </c>
      <c r="E371" s="1">
        <v>1968</v>
      </c>
      <c r="F371" s="1" t="s">
        <v>657</v>
      </c>
      <c r="G371" s="1" t="s">
        <v>2591</v>
      </c>
      <c r="H371" s="1">
        <v>0</v>
      </c>
      <c r="I371" s="1">
        <v>0</v>
      </c>
      <c r="J371" s="1">
        <v>0</v>
      </c>
      <c r="K371" s="1">
        <v>0</v>
      </c>
      <c r="L371" s="1" t="s">
        <v>2461</v>
      </c>
      <c r="M371" s="1" t="s">
        <v>2661</v>
      </c>
      <c r="N371" s="1" t="s">
        <v>2741</v>
      </c>
    </row>
    <row r="372" spans="1:14" ht="15" customHeight="1" x14ac:dyDescent="0.2">
      <c r="A372" s="1" t="s">
        <v>265</v>
      </c>
      <c r="B372" s="1" t="s">
        <v>266</v>
      </c>
      <c r="C372" s="1">
        <v>4267</v>
      </c>
      <c r="D372" s="1">
        <v>2117</v>
      </c>
      <c r="E372" s="1">
        <v>1968</v>
      </c>
      <c r="F372" s="1" t="s">
        <v>687</v>
      </c>
      <c r="G372" s="1" t="s">
        <v>2591</v>
      </c>
      <c r="H372" s="1">
        <v>0</v>
      </c>
      <c r="I372" s="1">
        <v>0</v>
      </c>
      <c r="J372" s="1">
        <v>0</v>
      </c>
      <c r="K372" s="1">
        <v>0</v>
      </c>
      <c r="L372" s="1" t="s">
        <v>2450</v>
      </c>
      <c r="M372" s="1" t="s">
        <v>2591</v>
      </c>
      <c r="N372" s="1" t="s">
        <v>2741</v>
      </c>
    </row>
    <row r="373" spans="1:14" ht="15" customHeight="1" x14ac:dyDescent="0.2">
      <c r="A373" s="1" t="s">
        <v>5</v>
      </c>
      <c r="B373" s="1" t="s">
        <v>6</v>
      </c>
      <c r="C373" s="1">
        <v>3452</v>
      </c>
      <c r="D373" s="1">
        <v>6918</v>
      </c>
      <c r="E373" s="1">
        <v>1968</v>
      </c>
      <c r="F373" s="1" t="s">
        <v>599</v>
      </c>
      <c r="G373" s="1" t="s">
        <v>2591</v>
      </c>
      <c r="H373" s="1">
        <v>0</v>
      </c>
      <c r="I373" s="1">
        <v>0</v>
      </c>
      <c r="J373" s="1">
        <v>0</v>
      </c>
      <c r="K373" s="1">
        <v>0</v>
      </c>
      <c r="L373" s="1" t="s">
        <v>2447</v>
      </c>
      <c r="M373" s="1" t="s">
        <v>2448</v>
      </c>
      <c r="N373" s="1" t="s">
        <v>3609</v>
      </c>
    </row>
    <row r="374" spans="1:14" ht="15" customHeight="1" x14ac:dyDescent="0.2">
      <c r="A374" s="1" t="s">
        <v>7</v>
      </c>
      <c r="B374" s="1" t="s">
        <v>8</v>
      </c>
      <c r="C374" s="1">
        <v>2447</v>
      </c>
      <c r="D374" s="1">
        <v>5437</v>
      </c>
      <c r="E374" s="1">
        <v>1968</v>
      </c>
      <c r="F374" s="1" t="s">
        <v>600</v>
      </c>
      <c r="G374" s="1" t="s">
        <v>2591</v>
      </c>
      <c r="H374" s="1">
        <v>0</v>
      </c>
      <c r="I374" s="1">
        <v>0</v>
      </c>
      <c r="J374" s="1">
        <v>0</v>
      </c>
      <c r="K374" s="1">
        <v>0</v>
      </c>
      <c r="L374" s="1" t="s">
        <v>2447</v>
      </c>
      <c r="M374" s="1" t="s">
        <v>2718</v>
      </c>
      <c r="N374" s="1" t="s">
        <v>2741</v>
      </c>
    </row>
    <row r="375" spans="1:14" ht="15" customHeight="1" x14ac:dyDescent="0.2">
      <c r="A375" s="1" t="s">
        <v>19</v>
      </c>
      <c r="B375" s="1" t="s">
        <v>20</v>
      </c>
      <c r="C375" s="1">
        <v>-337</v>
      </c>
      <c r="D375" s="1">
        <v>2935</v>
      </c>
      <c r="E375" s="1">
        <v>1968</v>
      </c>
      <c r="F375" s="1" t="s">
        <v>603</v>
      </c>
      <c r="G375" s="1" t="s">
        <v>2591</v>
      </c>
      <c r="H375" s="1">
        <v>0</v>
      </c>
      <c r="I375" s="1">
        <v>0</v>
      </c>
      <c r="J375" s="1">
        <v>0</v>
      </c>
      <c r="K375" s="1">
        <v>0</v>
      </c>
      <c r="L375" s="1" t="s">
        <v>2452</v>
      </c>
      <c r="M375" s="1" t="s">
        <v>2496</v>
      </c>
      <c r="N375" s="1" t="s">
        <v>3612</v>
      </c>
    </row>
    <row r="376" spans="1:14" ht="15" customHeight="1" x14ac:dyDescent="0.2">
      <c r="A376" s="1" t="s">
        <v>33</v>
      </c>
      <c r="B376" s="1" t="s">
        <v>34</v>
      </c>
      <c r="C376" s="1">
        <v>3228</v>
      </c>
      <c r="D376" s="1">
        <v>-6478</v>
      </c>
      <c r="E376" s="1">
        <v>1968</v>
      </c>
      <c r="F376" s="1" t="s">
        <v>608</v>
      </c>
      <c r="G376" s="1" t="s">
        <v>2591</v>
      </c>
      <c r="H376" s="1">
        <v>0</v>
      </c>
      <c r="I376" s="1">
        <v>0</v>
      </c>
      <c r="J376" s="1">
        <v>0</v>
      </c>
      <c r="K376" s="1">
        <v>0</v>
      </c>
      <c r="L376" s="1" t="s">
        <v>2461</v>
      </c>
      <c r="M376" s="1" t="s">
        <v>2481</v>
      </c>
      <c r="N376" s="1" t="s">
        <v>3616</v>
      </c>
    </row>
    <row r="377" spans="1:14" ht="15" customHeight="1" x14ac:dyDescent="0.2">
      <c r="A377" s="1" t="s">
        <v>39</v>
      </c>
      <c r="B377" s="1" t="s">
        <v>40</v>
      </c>
      <c r="C377" s="1">
        <v>-2463</v>
      </c>
      <c r="D377" s="1">
        <v>259</v>
      </c>
      <c r="E377" s="1">
        <v>1968</v>
      </c>
      <c r="F377" s="1" t="s">
        <v>610</v>
      </c>
      <c r="G377" s="1" t="s">
        <v>2591</v>
      </c>
      <c r="H377" s="1">
        <v>0</v>
      </c>
      <c r="I377" s="1">
        <v>0</v>
      </c>
      <c r="J377" s="1">
        <v>0</v>
      </c>
      <c r="K377" s="1">
        <v>0</v>
      </c>
      <c r="L377" s="1" t="s">
        <v>2452</v>
      </c>
      <c r="M377" s="1" t="s">
        <v>2488</v>
      </c>
      <c r="N377" s="1" t="s">
        <v>3617</v>
      </c>
    </row>
    <row r="378" spans="1:14" ht="15" customHeight="1" x14ac:dyDescent="0.2">
      <c r="A378" s="1" t="s">
        <v>145</v>
      </c>
      <c r="B378" s="1" t="s">
        <v>146</v>
      </c>
      <c r="C378" s="1">
        <v>3387</v>
      </c>
      <c r="D378" s="1">
        <v>355</v>
      </c>
      <c r="E378" s="1">
        <v>1968</v>
      </c>
      <c r="F378" s="1" t="s">
        <v>642</v>
      </c>
      <c r="G378" s="1" t="s">
        <v>2591</v>
      </c>
      <c r="H378" s="1">
        <v>0</v>
      </c>
      <c r="I378" s="1">
        <v>0</v>
      </c>
      <c r="J378" s="1">
        <v>0</v>
      </c>
      <c r="K378" s="1">
        <v>0</v>
      </c>
      <c r="L378" s="1" t="s">
        <v>2447</v>
      </c>
      <c r="M378" s="1" t="s">
        <v>2597</v>
      </c>
      <c r="N378" s="1" t="s">
        <v>2741</v>
      </c>
    </row>
    <row r="379" spans="1:14" ht="15" customHeight="1" x14ac:dyDescent="0.2">
      <c r="A379" s="1" t="s">
        <v>159</v>
      </c>
      <c r="B379" s="1" t="s">
        <v>160</v>
      </c>
      <c r="C379" s="1">
        <v>416</v>
      </c>
      <c r="D379" s="1">
        <v>2174</v>
      </c>
      <c r="E379" s="1">
        <v>1968</v>
      </c>
      <c r="F379" s="1" t="s">
        <v>648</v>
      </c>
      <c r="G379" s="1" t="s">
        <v>2591</v>
      </c>
      <c r="H379" s="1">
        <v>0</v>
      </c>
      <c r="I379" s="1">
        <v>0</v>
      </c>
      <c r="J379" s="1">
        <v>0</v>
      </c>
      <c r="K379" s="1">
        <v>0</v>
      </c>
      <c r="L379" s="1" t="s">
        <v>2450</v>
      </c>
      <c r="M379" s="1" t="s">
        <v>2609</v>
      </c>
      <c r="N379" s="1" t="s">
        <v>2741</v>
      </c>
    </row>
    <row r="380" spans="1:14" ht="15" customHeight="1" x14ac:dyDescent="0.2">
      <c r="A380" s="1" t="s">
        <v>165</v>
      </c>
      <c r="B380" s="1" t="s">
        <v>166</v>
      </c>
      <c r="C380" s="1">
        <v>-2595</v>
      </c>
      <c r="D380" s="1">
        <v>3258</v>
      </c>
      <c r="E380" s="1">
        <v>1968</v>
      </c>
      <c r="F380" s="1" t="s">
        <v>650</v>
      </c>
      <c r="G380" s="1" t="s">
        <v>2591</v>
      </c>
      <c r="H380" s="1">
        <v>0</v>
      </c>
      <c r="I380" s="1">
        <v>0</v>
      </c>
      <c r="J380" s="1">
        <v>0</v>
      </c>
      <c r="K380" s="1">
        <v>0</v>
      </c>
      <c r="L380" s="1" t="s">
        <v>2452</v>
      </c>
      <c r="M380" s="1" t="s">
        <v>2633</v>
      </c>
      <c r="N380" s="1" t="s">
        <v>2741</v>
      </c>
    </row>
    <row r="381" spans="1:14" ht="15" customHeight="1" x14ac:dyDescent="0.2">
      <c r="A381" s="1" t="s">
        <v>173</v>
      </c>
      <c r="B381" s="1" t="s">
        <v>174</v>
      </c>
      <c r="C381" s="1">
        <v>1352</v>
      </c>
      <c r="D381" s="1">
        <v>212</v>
      </c>
      <c r="E381" s="1">
        <v>1968</v>
      </c>
      <c r="F381" s="1" t="s">
        <v>654</v>
      </c>
      <c r="G381" s="1" t="s">
        <v>2591</v>
      </c>
      <c r="H381" s="1">
        <v>0</v>
      </c>
      <c r="I381" s="1">
        <v>0</v>
      </c>
      <c r="J381" s="1">
        <v>0</v>
      </c>
      <c r="K381" s="1">
        <v>0</v>
      </c>
      <c r="L381" s="1" t="s">
        <v>2452</v>
      </c>
      <c r="M381" s="1" t="s">
        <v>2647</v>
      </c>
      <c r="N381" s="1" t="s">
        <v>3660</v>
      </c>
    </row>
    <row r="382" spans="1:14" ht="15" customHeight="1" x14ac:dyDescent="0.2">
      <c r="A382" s="1" t="s">
        <v>219</v>
      </c>
      <c r="B382" s="1" t="s">
        <v>220</v>
      </c>
      <c r="C382" s="1">
        <v>583</v>
      </c>
      <c r="D382" s="1">
        <v>-5517</v>
      </c>
      <c r="E382" s="1">
        <v>1968</v>
      </c>
      <c r="F382" s="1" t="s">
        <v>670</v>
      </c>
      <c r="G382" s="1" t="s">
        <v>2591</v>
      </c>
      <c r="H382" s="1">
        <v>0</v>
      </c>
      <c r="I382" s="1">
        <v>0</v>
      </c>
      <c r="J382" s="1">
        <v>0</v>
      </c>
      <c r="K382" s="1">
        <v>0</v>
      </c>
      <c r="L382" s="1" t="s">
        <v>2461</v>
      </c>
      <c r="M382" s="1" t="s">
        <v>2697</v>
      </c>
      <c r="N382" s="1" t="s">
        <v>3675</v>
      </c>
    </row>
    <row r="383" spans="1:14" ht="15" customHeight="1" x14ac:dyDescent="0.2">
      <c r="A383" s="1" t="s">
        <v>245</v>
      </c>
      <c r="B383" s="1" t="s">
        <v>246</v>
      </c>
      <c r="C383" s="1">
        <v>-68</v>
      </c>
      <c r="D383" s="1">
        <v>3928</v>
      </c>
      <c r="E383" s="1">
        <v>1968</v>
      </c>
      <c r="F383" s="1" t="s">
        <v>680</v>
      </c>
      <c r="G383" s="1" t="s">
        <v>2591</v>
      </c>
      <c r="H383" s="1">
        <v>0</v>
      </c>
      <c r="I383" s="1">
        <v>0</v>
      </c>
      <c r="J383" s="1">
        <v>0</v>
      </c>
      <c r="K383" s="1">
        <v>0</v>
      </c>
      <c r="L383" s="1" t="s">
        <v>2452</v>
      </c>
      <c r="M383" s="1" t="s">
        <v>2702</v>
      </c>
      <c r="N383" s="1" t="s">
        <v>2741</v>
      </c>
    </row>
    <row r="384" spans="1:14" ht="15" customHeight="1" x14ac:dyDescent="0.2">
      <c r="A384" s="1" t="s">
        <v>251</v>
      </c>
      <c r="B384" s="1" t="s">
        <v>252</v>
      </c>
      <c r="C384" s="1">
        <v>-3485</v>
      </c>
      <c r="D384" s="1">
        <v>-5617</v>
      </c>
      <c r="E384" s="1">
        <v>1968</v>
      </c>
      <c r="F384" s="1" t="s">
        <v>682</v>
      </c>
      <c r="G384" s="1" t="s">
        <v>2591</v>
      </c>
      <c r="H384" s="1">
        <v>0</v>
      </c>
      <c r="I384" s="1">
        <v>0</v>
      </c>
      <c r="J384" s="1">
        <v>0</v>
      </c>
      <c r="K384" s="1">
        <v>0</v>
      </c>
      <c r="L384" s="1" t="s">
        <v>2461</v>
      </c>
      <c r="M384" s="1" t="s">
        <v>2719</v>
      </c>
      <c r="N384" s="1" t="s">
        <v>3684</v>
      </c>
    </row>
    <row r="385" spans="1:14" ht="15" customHeight="1" x14ac:dyDescent="0.2">
      <c r="A385" s="1" t="s">
        <v>271</v>
      </c>
      <c r="B385" s="1" t="s">
        <v>272</v>
      </c>
      <c r="C385" s="1">
        <v>-1542</v>
      </c>
      <c r="D385" s="1">
        <v>2828</v>
      </c>
      <c r="E385" s="1">
        <v>1968</v>
      </c>
      <c r="F385" s="1" t="s">
        <v>689</v>
      </c>
      <c r="G385" s="1" t="s">
        <v>2591</v>
      </c>
      <c r="H385" s="1">
        <v>0</v>
      </c>
      <c r="I385" s="1">
        <v>0</v>
      </c>
      <c r="J385" s="1">
        <v>0</v>
      </c>
      <c r="K385" s="1">
        <v>0</v>
      </c>
      <c r="L385" s="1" t="s">
        <v>2452</v>
      </c>
      <c r="M385" s="1" t="s">
        <v>2729</v>
      </c>
      <c r="N385" s="1" t="s">
        <v>3688</v>
      </c>
    </row>
    <row r="386" spans="1:14" ht="15" customHeight="1" x14ac:dyDescent="0.2">
      <c r="A386" s="1" t="s">
        <v>23</v>
      </c>
      <c r="B386" s="1" t="s">
        <v>24</v>
      </c>
      <c r="C386" s="1">
        <v>1237</v>
      </c>
      <c r="D386" s="1">
        <v>-152</v>
      </c>
      <c r="E386" s="1">
        <v>1968</v>
      </c>
      <c r="F386" s="1" t="s">
        <v>604</v>
      </c>
      <c r="G386" s="1" t="s">
        <v>2591</v>
      </c>
      <c r="H386" s="1">
        <v>0</v>
      </c>
      <c r="I386" s="1">
        <v>0</v>
      </c>
      <c r="J386" s="1">
        <v>0</v>
      </c>
      <c r="K386" s="1">
        <v>0</v>
      </c>
      <c r="L386" s="1" t="s">
        <v>2452</v>
      </c>
      <c r="M386" s="1" t="s">
        <v>2495</v>
      </c>
      <c r="N386" s="1" t="s">
        <v>3614</v>
      </c>
    </row>
    <row r="387" spans="1:14" ht="15" customHeight="1" x14ac:dyDescent="0.2">
      <c r="A387" s="1" t="s">
        <v>37</v>
      </c>
      <c r="B387" s="1" t="s">
        <v>38</v>
      </c>
      <c r="C387" s="1">
        <v>131</v>
      </c>
      <c r="D387" s="1">
        <v>-5962</v>
      </c>
      <c r="E387" s="1">
        <v>1968</v>
      </c>
      <c r="F387" s="1" t="s">
        <v>609</v>
      </c>
      <c r="G387" s="1" t="s">
        <v>2591</v>
      </c>
      <c r="H387" s="1">
        <v>0</v>
      </c>
      <c r="I387" s="1">
        <v>0</v>
      </c>
      <c r="J387" s="1">
        <v>0</v>
      </c>
      <c r="K387" s="1">
        <v>0</v>
      </c>
      <c r="L387" s="1" t="s">
        <v>2461</v>
      </c>
      <c r="M387" s="1" t="s">
        <v>2474</v>
      </c>
      <c r="N387" s="1" t="s">
        <v>2741</v>
      </c>
    </row>
    <row r="388" spans="1:14" ht="15" customHeight="1" x14ac:dyDescent="0.2">
      <c r="A388" s="1" t="s">
        <v>59</v>
      </c>
      <c r="B388" s="1" t="s">
        <v>60</v>
      </c>
      <c r="C388" s="1">
        <v>3517</v>
      </c>
      <c r="D388" s="1">
        <v>3337</v>
      </c>
      <c r="E388" s="1">
        <v>1968</v>
      </c>
      <c r="F388" s="1" t="s">
        <v>615</v>
      </c>
      <c r="G388" s="1" t="s">
        <v>2591</v>
      </c>
      <c r="H388" s="1">
        <v>0</v>
      </c>
      <c r="I388" s="1">
        <v>0</v>
      </c>
      <c r="J388" s="1">
        <v>0</v>
      </c>
      <c r="K388" s="1">
        <v>0</v>
      </c>
      <c r="L388" s="1" t="s">
        <v>2447</v>
      </c>
      <c r="M388" s="1" t="s">
        <v>2522</v>
      </c>
      <c r="N388" s="1" t="s">
        <v>2741</v>
      </c>
    </row>
    <row r="389" spans="1:14" ht="15" customHeight="1" x14ac:dyDescent="0.2">
      <c r="A389" s="1" t="s">
        <v>65</v>
      </c>
      <c r="B389" s="1" t="s">
        <v>66</v>
      </c>
      <c r="C389" s="1">
        <v>1158</v>
      </c>
      <c r="D389" s="1">
        <v>4315</v>
      </c>
      <c r="E389" s="1">
        <v>1968</v>
      </c>
      <c r="F389" s="1" t="s">
        <v>616</v>
      </c>
      <c r="G389" s="1" t="s">
        <v>2591</v>
      </c>
      <c r="H389" s="1">
        <v>0</v>
      </c>
      <c r="I389" s="1">
        <v>0</v>
      </c>
      <c r="J389" s="1">
        <v>0</v>
      </c>
      <c r="K389" s="1">
        <v>0</v>
      </c>
      <c r="L389" s="1" t="s">
        <v>2452</v>
      </c>
      <c r="M389" s="1" t="s">
        <v>2525</v>
      </c>
      <c r="N389" s="1" t="s">
        <v>2741</v>
      </c>
    </row>
    <row r="390" spans="1:14" ht="15" customHeight="1" x14ac:dyDescent="0.2">
      <c r="A390" s="1" t="s">
        <v>77</v>
      </c>
      <c r="B390" s="1" t="s">
        <v>78</v>
      </c>
      <c r="C390" s="1">
        <v>1533</v>
      </c>
      <c r="D390" s="1">
        <v>3893</v>
      </c>
      <c r="E390" s="1">
        <v>1968</v>
      </c>
      <c r="F390" s="1" t="s">
        <v>621</v>
      </c>
      <c r="G390" s="1" t="s">
        <v>2591</v>
      </c>
      <c r="H390" s="1">
        <v>0</v>
      </c>
      <c r="I390" s="1">
        <v>0</v>
      </c>
      <c r="J390" s="1">
        <v>0</v>
      </c>
      <c r="K390" s="1">
        <v>0</v>
      </c>
      <c r="L390" s="1" t="s">
        <v>2452</v>
      </c>
      <c r="M390" s="1" t="s">
        <v>2535</v>
      </c>
      <c r="N390" s="1" t="s">
        <v>2741</v>
      </c>
    </row>
    <row r="391" spans="1:14" ht="15" customHeight="1" x14ac:dyDescent="0.2">
      <c r="A391" s="1" t="s">
        <v>91</v>
      </c>
      <c r="B391" s="1" t="s">
        <v>92</v>
      </c>
      <c r="C391" s="1">
        <v>38</v>
      </c>
      <c r="D391" s="1">
        <v>945</v>
      </c>
      <c r="E391" s="1">
        <v>1968</v>
      </c>
      <c r="F391" s="1" t="s">
        <v>625</v>
      </c>
      <c r="G391" s="1" t="s">
        <v>2591</v>
      </c>
      <c r="H391" s="1">
        <v>0</v>
      </c>
      <c r="I391" s="1">
        <v>0</v>
      </c>
      <c r="J391" s="1">
        <v>0</v>
      </c>
      <c r="K391" s="1">
        <v>0</v>
      </c>
      <c r="L391" s="1" t="s">
        <v>2452</v>
      </c>
      <c r="M391" s="1" t="s">
        <v>2545</v>
      </c>
      <c r="N391" s="1" t="s">
        <v>3635</v>
      </c>
    </row>
    <row r="392" spans="1:14" ht="15" customHeight="1" x14ac:dyDescent="0.2">
      <c r="A392" s="1" t="s">
        <v>103</v>
      </c>
      <c r="B392" s="1" t="s">
        <v>104</v>
      </c>
      <c r="C392" s="1">
        <v>1462</v>
      </c>
      <c r="D392" s="1">
        <v>-9052</v>
      </c>
      <c r="E392" s="1">
        <v>1968</v>
      </c>
      <c r="F392" s="1" t="s">
        <v>629</v>
      </c>
      <c r="G392" s="1" t="s">
        <v>2591</v>
      </c>
      <c r="H392" s="1">
        <v>0</v>
      </c>
      <c r="I392" s="1">
        <v>0</v>
      </c>
      <c r="J392" s="1">
        <v>0</v>
      </c>
      <c r="K392" s="1">
        <v>0</v>
      </c>
      <c r="L392" s="1" t="s">
        <v>2461</v>
      </c>
      <c r="M392" s="1" t="s">
        <v>2560</v>
      </c>
      <c r="N392" s="1" t="s">
        <v>3639</v>
      </c>
    </row>
    <row r="393" spans="1:14" ht="15" customHeight="1" x14ac:dyDescent="0.2">
      <c r="A393" s="1" t="s">
        <v>105</v>
      </c>
      <c r="B393" s="1" t="s">
        <v>106</v>
      </c>
      <c r="C393" s="1">
        <v>68</v>
      </c>
      <c r="D393" s="1">
        <v>-5815</v>
      </c>
      <c r="E393" s="1">
        <v>1968</v>
      </c>
      <c r="F393" s="1" t="s">
        <v>630</v>
      </c>
      <c r="G393" s="1" t="s">
        <v>2591</v>
      </c>
      <c r="H393" s="1">
        <v>0</v>
      </c>
      <c r="I393" s="1">
        <v>0</v>
      </c>
      <c r="J393" s="1">
        <v>0</v>
      </c>
      <c r="K393" s="1">
        <v>0</v>
      </c>
      <c r="L393" s="1" t="s">
        <v>2461</v>
      </c>
      <c r="M393" s="1" t="s">
        <v>2565</v>
      </c>
      <c r="N393" s="1" t="s">
        <v>3640</v>
      </c>
    </row>
    <row r="394" spans="1:14" ht="15" customHeight="1" x14ac:dyDescent="0.2">
      <c r="A394" s="1" t="s">
        <v>121</v>
      </c>
      <c r="B394" s="1" t="s">
        <v>122</v>
      </c>
      <c r="C394" s="1">
        <v>3333</v>
      </c>
      <c r="D394" s="1">
        <v>444</v>
      </c>
      <c r="E394" s="1">
        <v>1968</v>
      </c>
      <c r="F394" s="1" t="s">
        <v>635</v>
      </c>
      <c r="G394" s="1" t="s">
        <v>2591</v>
      </c>
      <c r="H394" s="1">
        <v>0</v>
      </c>
      <c r="I394" s="1">
        <v>0</v>
      </c>
      <c r="J394" s="1">
        <v>0</v>
      </c>
      <c r="K394" s="1">
        <v>0</v>
      </c>
      <c r="L394" s="1" t="s">
        <v>2447</v>
      </c>
      <c r="M394" s="1" t="s">
        <v>2576</v>
      </c>
      <c r="N394" s="1" t="s">
        <v>3646</v>
      </c>
    </row>
    <row r="395" spans="1:14" ht="15" customHeight="1" x14ac:dyDescent="0.2">
      <c r="A395" s="1" t="s">
        <v>147</v>
      </c>
      <c r="B395" s="1" t="s">
        <v>148</v>
      </c>
      <c r="C395" s="1">
        <v>692</v>
      </c>
      <c r="D395" s="1">
        <v>7983</v>
      </c>
      <c r="E395" s="1">
        <v>1968</v>
      </c>
      <c r="F395" s="1" t="s">
        <v>643</v>
      </c>
      <c r="G395" s="1" t="s">
        <v>2591</v>
      </c>
      <c r="H395" s="1">
        <v>0</v>
      </c>
      <c r="I395" s="1">
        <v>0</v>
      </c>
      <c r="J395" s="1">
        <v>0</v>
      </c>
      <c r="K395" s="1">
        <v>0</v>
      </c>
      <c r="L395" s="1" t="s">
        <v>2447</v>
      </c>
      <c r="M395" s="1" t="s">
        <v>2695</v>
      </c>
      <c r="N395" s="1" t="s">
        <v>3656</v>
      </c>
    </row>
    <row r="396" spans="1:14" ht="15" customHeight="1" x14ac:dyDescent="0.2">
      <c r="A396" s="1" t="s">
        <v>161</v>
      </c>
      <c r="B396" s="1" t="s">
        <v>162</v>
      </c>
      <c r="C396" s="1">
        <v>4243</v>
      </c>
      <c r="D396" s="1">
        <v>1927</v>
      </c>
      <c r="E396" s="1">
        <v>1968</v>
      </c>
      <c r="F396" s="1" t="s">
        <v>649</v>
      </c>
      <c r="G396" s="1" t="s">
        <v>2591</v>
      </c>
      <c r="H396" s="1">
        <v>0</v>
      </c>
      <c r="I396" s="1">
        <v>0</v>
      </c>
      <c r="J396" s="1">
        <v>0</v>
      </c>
      <c r="K396" s="1">
        <v>0</v>
      </c>
      <c r="L396" s="1" t="s">
        <v>2450</v>
      </c>
      <c r="M396" s="1" t="s">
        <v>2631</v>
      </c>
      <c r="N396" s="1" t="s">
        <v>2741</v>
      </c>
    </row>
    <row r="397" spans="1:14" ht="15" customHeight="1" x14ac:dyDescent="0.2">
      <c r="A397" s="1" t="s">
        <v>167</v>
      </c>
      <c r="B397" s="1" t="s">
        <v>168</v>
      </c>
      <c r="C397" s="1">
        <v>-2015</v>
      </c>
      <c r="D397" s="1">
        <v>5748</v>
      </c>
      <c r="E397" s="1">
        <v>1968</v>
      </c>
      <c r="F397" s="1" t="s">
        <v>651</v>
      </c>
      <c r="G397" s="1" t="s">
        <v>2591</v>
      </c>
      <c r="H397" s="1">
        <v>0</v>
      </c>
      <c r="I397" s="1">
        <v>0</v>
      </c>
      <c r="J397" s="1">
        <v>0</v>
      </c>
      <c r="K397" s="1">
        <v>0</v>
      </c>
      <c r="L397" s="1" t="s">
        <v>2452</v>
      </c>
      <c r="M397" s="1" t="s">
        <v>2625</v>
      </c>
      <c r="N397" s="1" t="s">
        <v>2741</v>
      </c>
    </row>
    <row r="398" spans="1:14" ht="15" customHeight="1" x14ac:dyDescent="0.2">
      <c r="A398" s="1" t="s">
        <v>185</v>
      </c>
      <c r="B398" s="1" t="s">
        <v>186</v>
      </c>
      <c r="C398" s="1">
        <v>897</v>
      </c>
      <c r="D398" s="1">
        <v>-7953</v>
      </c>
      <c r="E398" s="1">
        <v>1968</v>
      </c>
      <c r="F398" s="1" t="s">
        <v>656</v>
      </c>
      <c r="G398" s="1" t="s">
        <v>2591</v>
      </c>
      <c r="H398" s="1">
        <v>0</v>
      </c>
      <c r="I398" s="1">
        <v>0</v>
      </c>
      <c r="J398" s="1">
        <v>0</v>
      </c>
      <c r="K398" s="1">
        <v>0</v>
      </c>
      <c r="L398" s="1" t="s">
        <v>2461</v>
      </c>
      <c r="M398" s="1" t="s">
        <v>2657</v>
      </c>
      <c r="N398" s="1" t="s">
        <v>3666</v>
      </c>
    </row>
    <row r="399" spans="1:14" ht="15" customHeight="1" x14ac:dyDescent="0.2">
      <c r="A399" s="1" t="s">
        <v>199</v>
      </c>
      <c r="B399" s="1" t="s">
        <v>200</v>
      </c>
      <c r="C399" s="1">
        <v>-2527</v>
      </c>
      <c r="D399" s="1">
        <v>-5767</v>
      </c>
      <c r="E399" s="1">
        <v>1968</v>
      </c>
      <c r="F399" s="1" t="s">
        <v>662</v>
      </c>
      <c r="G399" s="1" t="s">
        <v>2591</v>
      </c>
      <c r="H399" s="1">
        <v>0</v>
      </c>
      <c r="I399" s="1">
        <v>0</v>
      </c>
      <c r="J399" s="1">
        <v>0</v>
      </c>
      <c r="K399" s="1">
        <v>0</v>
      </c>
      <c r="L399" s="1" t="s">
        <v>2461</v>
      </c>
      <c r="M399" s="1" t="s">
        <v>2660</v>
      </c>
      <c r="N399" s="1" t="s">
        <v>3670</v>
      </c>
    </row>
    <row r="400" spans="1:14" ht="15" customHeight="1" x14ac:dyDescent="0.2">
      <c r="A400" s="1" t="s">
        <v>209</v>
      </c>
      <c r="B400" s="1" t="s">
        <v>210</v>
      </c>
      <c r="C400" s="1">
        <v>156</v>
      </c>
      <c r="D400" s="1">
        <v>3253</v>
      </c>
      <c r="E400" s="1">
        <v>1968</v>
      </c>
      <c r="F400" s="1" t="s">
        <v>665</v>
      </c>
      <c r="G400" s="1" t="s">
        <v>2591</v>
      </c>
      <c r="H400" s="1">
        <v>0</v>
      </c>
      <c r="I400" s="1">
        <v>0</v>
      </c>
      <c r="J400" s="1">
        <v>0</v>
      </c>
      <c r="K400" s="1">
        <v>0</v>
      </c>
      <c r="L400" s="1" t="s">
        <v>2452</v>
      </c>
      <c r="M400" s="1" t="s">
        <v>2696</v>
      </c>
      <c r="N400" s="1" t="s">
        <v>3672</v>
      </c>
    </row>
    <row r="401" spans="1:14" ht="15" customHeight="1" x14ac:dyDescent="0.2">
      <c r="A401" s="1" t="s">
        <v>211</v>
      </c>
      <c r="B401" s="1" t="s">
        <v>212</v>
      </c>
      <c r="C401" s="1">
        <v>1473</v>
      </c>
      <c r="D401" s="1">
        <v>-1763</v>
      </c>
      <c r="E401" s="1">
        <v>1968</v>
      </c>
      <c r="F401" s="1" t="s">
        <v>666</v>
      </c>
      <c r="G401" s="1" t="s">
        <v>2591</v>
      </c>
      <c r="H401" s="1">
        <v>0</v>
      </c>
      <c r="I401" s="1">
        <v>0</v>
      </c>
      <c r="J401" s="1">
        <v>0</v>
      </c>
      <c r="K401" s="1">
        <v>0</v>
      </c>
      <c r="L401" s="1" t="s">
        <v>2452</v>
      </c>
      <c r="M401" s="1" t="s">
        <v>2676</v>
      </c>
      <c r="N401" s="1" t="s">
        <v>3673</v>
      </c>
    </row>
    <row r="402" spans="1:14" ht="15" customHeight="1" x14ac:dyDescent="0.2">
      <c r="A402" s="1" t="s">
        <v>229</v>
      </c>
      <c r="B402" s="1" t="s">
        <v>230</v>
      </c>
      <c r="C402" s="1">
        <v>612</v>
      </c>
      <c r="D402" s="1">
        <v>122</v>
      </c>
      <c r="E402" s="1">
        <v>1968</v>
      </c>
      <c r="F402" s="1" t="s">
        <v>674</v>
      </c>
      <c r="G402" s="1" t="s">
        <v>2591</v>
      </c>
      <c r="H402" s="1">
        <v>0</v>
      </c>
      <c r="I402" s="1">
        <v>0</v>
      </c>
      <c r="J402" s="1">
        <v>0</v>
      </c>
      <c r="K402" s="1">
        <v>0</v>
      </c>
      <c r="L402" s="1" t="s">
        <v>2452</v>
      </c>
      <c r="M402" s="1" t="s">
        <v>2706</v>
      </c>
      <c r="N402" s="1" t="s">
        <v>3678</v>
      </c>
    </row>
    <row r="403" spans="1:14" ht="15" customHeight="1" x14ac:dyDescent="0.2">
      <c r="A403" s="1" t="s">
        <v>235</v>
      </c>
      <c r="B403" s="1" t="s">
        <v>236</v>
      </c>
      <c r="C403" s="1">
        <v>3795</v>
      </c>
      <c r="D403" s="1">
        <v>5838</v>
      </c>
      <c r="E403" s="1">
        <v>1968</v>
      </c>
      <c r="F403" s="1" t="s">
        <v>677</v>
      </c>
      <c r="G403" s="1" t="s">
        <v>2591</v>
      </c>
      <c r="H403" s="1">
        <v>0</v>
      </c>
      <c r="I403" s="1">
        <v>0</v>
      </c>
      <c r="J403" s="1">
        <v>0</v>
      </c>
      <c r="K403" s="1">
        <v>0</v>
      </c>
      <c r="L403" s="1" t="s">
        <v>2447</v>
      </c>
      <c r="M403" s="1" t="s">
        <v>2711</v>
      </c>
      <c r="N403" s="1" t="s">
        <v>2741</v>
      </c>
    </row>
    <row r="404" spans="1:14" ht="15" customHeight="1" x14ac:dyDescent="0.2">
      <c r="A404" s="1" t="s">
        <v>237</v>
      </c>
      <c r="B404" s="1" t="s">
        <v>238</v>
      </c>
      <c r="C404" s="1">
        <v>-2113</v>
      </c>
      <c r="D404" s="1">
        <v>-1752</v>
      </c>
      <c r="E404" s="1">
        <v>1968</v>
      </c>
      <c r="F404" s="1" t="s">
        <v>678</v>
      </c>
      <c r="G404" s="1" t="s">
        <v>2591</v>
      </c>
      <c r="H404" s="1">
        <v>0</v>
      </c>
      <c r="I404" s="1">
        <v>0</v>
      </c>
      <c r="J404" s="1">
        <v>0</v>
      </c>
      <c r="K404" s="1">
        <v>0</v>
      </c>
      <c r="L404" s="1" t="s">
        <v>2454</v>
      </c>
      <c r="M404" s="1" t="s">
        <v>2707</v>
      </c>
      <c r="N404" s="1" t="s">
        <v>2741</v>
      </c>
    </row>
    <row r="405" spans="1:14" ht="15" customHeight="1" x14ac:dyDescent="0.2">
      <c r="A405" s="1" t="s">
        <v>259</v>
      </c>
      <c r="B405" s="1" t="s">
        <v>260</v>
      </c>
      <c r="C405" s="1">
        <v>1835</v>
      </c>
      <c r="D405" s="1">
        <v>-6493</v>
      </c>
      <c r="E405" s="1">
        <v>1968</v>
      </c>
      <c r="F405" s="1" t="s">
        <v>684</v>
      </c>
      <c r="G405" s="1" t="s">
        <v>2591</v>
      </c>
      <c r="H405" s="1">
        <v>0</v>
      </c>
      <c r="I405" s="1">
        <v>0</v>
      </c>
      <c r="J405" s="1">
        <v>0</v>
      </c>
      <c r="K405" s="1">
        <v>0</v>
      </c>
      <c r="L405" s="1" t="s">
        <v>2461</v>
      </c>
      <c r="M405" s="1" t="s">
        <v>2726</v>
      </c>
      <c r="N405" s="1" t="s">
        <v>2741</v>
      </c>
    </row>
    <row r="406" spans="1:14" ht="15" customHeight="1" x14ac:dyDescent="0.2">
      <c r="A406" s="1" t="s">
        <v>263</v>
      </c>
      <c r="B406" s="1" t="s">
        <v>264</v>
      </c>
      <c r="C406" s="1">
        <v>-1382</v>
      </c>
      <c r="D406" s="1">
        <v>-17177</v>
      </c>
      <c r="E406" s="1">
        <v>1968</v>
      </c>
      <c r="F406" s="1" t="s">
        <v>686</v>
      </c>
      <c r="G406" s="1" t="s">
        <v>2591</v>
      </c>
      <c r="H406" s="1">
        <v>0</v>
      </c>
      <c r="I406" s="1">
        <v>0</v>
      </c>
      <c r="J406" s="1">
        <v>0</v>
      </c>
      <c r="K406" s="1">
        <v>0</v>
      </c>
      <c r="L406" s="1" t="s">
        <v>2454</v>
      </c>
      <c r="M406" s="1" t="s">
        <v>2455</v>
      </c>
      <c r="N406" s="1" t="s">
        <v>2741</v>
      </c>
    </row>
    <row r="407" spans="1:14" ht="15" customHeight="1" x14ac:dyDescent="0.2">
      <c r="A407" s="1" t="s">
        <v>253</v>
      </c>
      <c r="B407" s="1" t="s">
        <v>254</v>
      </c>
      <c r="C407" s="1">
        <v>3888</v>
      </c>
      <c r="D407" s="1">
        <v>-900</v>
      </c>
      <c r="E407" s="1">
        <v>1972</v>
      </c>
      <c r="F407" s="1" t="s">
        <v>693</v>
      </c>
      <c r="G407" s="1">
        <v>3</v>
      </c>
      <c r="H407" s="1">
        <v>95</v>
      </c>
      <c r="I407" s="1">
        <v>33</v>
      </c>
      <c r="J407" s="1">
        <v>31</v>
      </c>
      <c r="K407" s="1">
        <v>31</v>
      </c>
      <c r="L407" s="1" t="s">
        <v>2461</v>
      </c>
      <c r="M407" s="1" t="s">
        <v>2720</v>
      </c>
      <c r="N407" s="1" t="s">
        <v>4015</v>
      </c>
    </row>
    <row r="408" spans="1:14" ht="15" customHeight="1" x14ac:dyDescent="0.2">
      <c r="A408" s="1" t="s">
        <v>205</v>
      </c>
      <c r="B408" s="1" t="s">
        <v>206</v>
      </c>
      <c r="C408" s="1">
        <v>5575</v>
      </c>
      <c r="D408" s="1">
        <v>376</v>
      </c>
      <c r="E408" s="1">
        <v>1972</v>
      </c>
      <c r="F408" s="1" t="s">
        <v>692</v>
      </c>
      <c r="G408" s="1">
        <v>1</v>
      </c>
      <c r="H408" s="1">
        <v>105</v>
      </c>
      <c r="I408" s="1">
        <v>56</v>
      </c>
      <c r="J408" s="1">
        <v>27</v>
      </c>
      <c r="K408" s="1">
        <v>22</v>
      </c>
      <c r="L408" s="1" t="s">
        <v>2450</v>
      </c>
      <c r="M408" s="1" t="s">
        <v>2668</v>
      </c>
      <c r="N408" s="1" t="s">
        <v>2741</v>
      </c>
    </row>
    <row r="409" spans="1:14" ht="15" customHeight="1" x14ac:dyDescent="0.2">
      <c r="A409" s="1" t="s">
        <v>63</v>
      </c>
      <c r="B409" s="1" t="s">
        <v>64</v>
      </c>
      <c r="C409" s="1">
        <v>5252</v>
      </c>
      <c r="D409" s="1">
        <v>134</v>
      </c>
      <c r="E409" s="1">
        <v>1972</v>
      </c>
      <c r="F409" s="1" t="s">
        <v>691</v>
      </c>
      <c r="G409" s="1">
        <v>2</v>
      </c>
      <c r="H409" s="1">
        <v>114</v>
      </c>
      <c r="I409" s="1">
        <v>35</v>
      </c>
      <c r="J409" s="1">
        <v>37</v>
      </c>
      <c r="K409" s="1">
        <v>42</v>
      </c>
      <c r="L409" s="1" t="s">
        <v>2450</v>
      </c>
      <c r="M409" s="1" t="s">
        <v>2549</v>
      </c>
      <c r="N409" s="1" t="s">
        <v>3955</v>
      </c>
    </row>
    <row r="410" spans="1:14" ht="15" customHeight="1" x14ac:dyDescent="0.2">
      <c r="A410" s="1" t="s">
        <v>47</v>
      </c>
      <c r="B410" s="1" t="s">
        <v>48</v>
      </c>
      <c r="C410" s="1">
        <v>3992</v>
      </c>
      <c r="D410" s="1">
        <v>11638</v>
      </c>
      <c r="E410" s="1">
        <v>1972</v>
      </c>
      <c r="F410" s="1" t="s">
        <v>751</v>
      </c>
      <c r="G410" s="1" t="s">
        <v>2591</v>
      </c>
      <c r="H410" s="1">
        <v>0</v>
      </c>
      <c r="I410" s="1">
        <v>0</v>
      </c>
      <c r="J410" s="1">
        <v>0</v>
      </c>
      <c r="K410" s="1">
        <v>0</v>
      </c>
      <c r="L410" s="1" t="s">
        <v>2447</v>
      </c>
      <c r="M410" s="1" t="s">
        <v>2510</v>
      </c>
      <c r="N410" s="1" t="s">
        <v>3949</v>
      </c>
    </row>
    <row r="411" spans="1:14" ht="15" customHeight="1" x14ac:dyDescent="0.2">
      <c r="A411" s="1" t="s">
        <v>93</v>
      </c>
      <c r="B411" s="1" t="s">
        <v>94</v>
      </c>
      <c r="C411" s="1">
        <v>5408</v>
      </c>
      <c r="D411" s="1">
        <v>-165</v>
      </c>
      <c r="E411" s="1">
        <v>1972</v>
      </c>
      <c r="F411" s="1" t="s">
        <v>698</v>
      </c>
      <c r="G411" s="1">
        <v>9</v>
      </c>
      <c r="H411" s="1">
        <v>20</v>
      </c>
      <c r="I411" s="1">
        <v>5</v>
      </c>
      <c r="J411" s="1">
        <v>6</v>
      </c>
      <c r="K411" s="1">
        <v>9</v>
      </c>
      <c r="L411" s="1" t="s">
        <v>2450</v>
      </c>
      <c r="M411" s="1" t="s">
        <v>2553</v>
      </c>
      <c r="N411" s="1" t="s">
        <v>3966</v>
      </c>
    </row>
    <row r="412" spans="1:14" ht="15" customHeight="1" x14ac:dyDescent="0.2">
      <c r="A412" s="1" t="s">
        <v>13</v>
      </c>
      <c r="B412" s="1" t="s">
        <v>14</v>
      </c>
      <c r="C412" s="1">
        <v>-3527</v>
      </c>
      <c r="D412" s="1">
        <v>14913</v>
      </c>
      <c r="E412" s="1">
        <v>1972</v>
      </c>
      <c r="F412" s="1" t="s">
        <v>699</v>
      </c>
      <c r="G412" s="1">
        <v>5</v>
      </c>
      <c r="H412" s="1">
        <v>18</v>
      </c>
      <c r="I412" s="1">
        <v>9</v>
      </c>
      <c r="J412" s="1">
        <v>7</v>
      </c>
      <c r="K412" s="1">
        <v>2</v>
      </c>
      <c r="L412" s="1" t="s">
        <v>2454</v>
      </c>
      <c r="M412" s="1" t="s">
        <v>2467</v>
      </c>
      <c r="N412" s="1" t="s">
        <v>3939</v>
      </c>
    </row>
    <row r="413" spans="1:14" ht="15" customHeight="1" x14ac:dyDescent="0.2">
      <c r="A413" s="1" t="s">
        <v>89</v>
      </c>
      <c r="B413" s="1" t="s">
        <v>90</v>
      </c>
      <c r="C413" s="1">
        <v>4887</v>
      </c>
      <c r="D413" s="1">
        <v>233</v>
      </c>
      <c r="E413" s="1">
        <v>1972</v>
      </c>
      <c r="F413" s="1" t="s">
        <v>703</v>
      </c>
      <c r="G413" s="1">
        <v>16</v>
      </c>
      <c r="H413" s="1">
        <v>15</v>
      </c>
      <c r="I413" s="1">
        <v>2</v>
      </c>
      <c r="J413" s="1">
        <v>5</v>
      </c>
      <c r="K413" s="1">
        <v>8</v>
      </c>
      <c r="L413" s="1" t="s">
        <v>2450</v>
      </c>
      <c r="M413" s="1" t="s">
        <v>2542</v>
      </c>
      <c r="N413" s="1" t="s">
        <v>3964</v>
      </c>
    </row>
    <row r="414" spans="1:14" ht="15" customHeight="1" x14ac:dyDescent="0.2">
      <c r="A414" s="1" t="s">
        <v>127</v>
      </c>
      <c r="B414" s="1" t="s">
        <v>128</v>
      </c>
      <c r="C414" s="1">
        <v>419</v>
      </c>
      <c r="D414" s="1">
        <v>1248</v>
      </c>
      <c r="E414" s="1">
        <v>1972</v>
      </c>
      <c r="F414" s="1" t="s">
        <v>700</v>
      </c>
      <c r="G414" s="1">
        <v>10</v>
      </c>
      <c r="H414" s="1">
        <v>18</v>
      </c>
      <c r="I414" s="1">
        <v>5</v>
      </c>
      <c r="J414" s="1">
        <v>3</v>
      </c>
      <c r="K414" s="1">
        <v>10</v>
      </c>
      <c r="L414" s="1" t="s">
        <v>2450</v>
      </c>
      <c r="M414" s="1" t="s">
        <v>2581</v>
      </c>
      <c r="N414" s="1" t="s">
        <v>3978</v>
      </c>
    </row>
    <row r="415" spans="1:14" ht="15" customHeight="1" x14ac:dyDescent="0.2">
      <c r="A415" s="1" t="s">
        <v>133</v>
      </c>
      <c r="B415" s="1" t="s">
        <v>134</v>
      </c>
      <c r="C415" s="1">
        <v>3568</v>
      </c>
      <c r="D415" s="1">
        <v>13975</v>
      </c>
      <c r="E415" s="1">
        <v>1972</v>
      </c>
      <c r="F415" s="1" t="s">
        <v>695</v>
      </c>
      <c r="G415" s="1">
        <v>4</v>
      </c>
      <c r="H415" s="1">
        <v>29</v>
      </c>
      <c r="I415" s="1">
        <v>13</v>
      </c>
      <c r="J415" s="1">
        <v>8</v>
      </c>
      <c r="K415" s="1">
        <v>8</v>
      </c>
      <c r="L415" s="1" t="s">
        <v>2447</v>
      </c>
      <c r="M415" s="1" t="s">
        <v>2583</v>
      </c>
      <c r="N415" s="1" t="s">
        <v>3981</v>
      </c>
    </row>
    <row r="416" spans="1:14" ht="15" customHeight="1" x14ac:dyDescent="0.2">
      <c r="A416" s="1" t="s">
        <v>111</v>
      </c>
      <c r="B416" s="1" t="s">
        <v>112</v>
      </c>
      <c r="C416" s="1">
        <v>475</v>
      </c>
      <c r="D416" s="1">
        <v>1908</v>
      </c>
      <c r="E416" s="1">
        <v>1972</v>
      </c>
      <c r="F416" s="1" t="s">
        <v>694</v>
      </c>
      <c r="G416" s="1">
        <v>7</v>
      </c>
      <c r="H416" s="1">
        <v>36</v>
      </c>
      <c r="I416" s="1">
        <v>6</v>
      </c>
      <c r="J416" s="1">
        <v>14</v>
      </c>
      <c r="K416" s="1">
        <v>16</v>
      </c>
      <c r="L416" s="1" t="s">
        <v>2450</v>
      </c>
      <c r="M416" s="1" t="s">
        <v>2571</v>
      </c>
      <c r="N416" s="1" t="s">
        <v>2741</v>
      </c>
    </row>
    <row r="417" spans="1:14" ht="15" customHeight="1" x14ac:dyDescent="0.2">
      <c r="A417" s="1" t="s">
        <v>203</v>
      </c>
      <c r="B417" s="1" t="s">
        <v>204</v>
      </c>
      <c r="C417" s="1">
        <v>4443</v>
      </c>
      <c r="D417" s="1">
        <v>261</v>
      </c>
      <c r="E417" s="1">
        <v>1972</v>
      </c>
      <c r="F417" s="1" t="s">
        <v>701</v>
      </c>
      <c r="G417" s="1">
        <v>12</v>
      </c>
      <c r="H417" s="1">
        <v>18</v>
      </c>
      <c r="I417" s="1">
        <v>3</v>
      </c>
      <c r="J417" s="1">
        <v>7</v>
      </c>
      <c r="K417" s="1">
        <v>8</v>
      </c>
      <c r="L417" s="1" t="s">
        <v>2450</v>
      </c>
      <c r="M417" s="1" t="s">
        <v>2667</v>
      </c>
      <c r="N417" s="1" t="s">
        <v>2741</v>
      </c>
    </row>
    <row r="418" spans="1:14" ht="15" customHeight="1" x14ac:dyDescent="0.2">
      <c r="A418" s="1" t="s">
        <v>141</v>
      </c>
      <c r="B418" s="1" t="s">
        <v>142</v>
      </c>
      <c r="C418" s="1">
        <v>3755</v>
      </c>
      <c r="D418" s="1">
        <v>12698</v>
      </c>
      <c r="E418" s="1">
        <v>1972</v>
      </c>
      <c r="F418" s="1" t="s">
        <v>729</v>
      </c>
      <c r="G418" s="1">
        <v>33</v>
      </c>
      <c r="H418" s="1">
        <v>1</v>
      </c>
      <c r="I418" s="1">
        <v>0</v>
      </c>
      <c r="J418" s="1">
        <v>1</v>
      </c>
      <c r="K418" s="1">
        <v>0</v>
      </c>
      <c r="L418" s="1" t="s">
        <v>2447</v>
      </c>
      <c r="M418" s="1" t="s">
        <v>2590</v>
      </c>
      <c r="N418" s="1" t="s">
        <v>3983</v>
      </c>
    </row>
    <row r="419" spans="1:14" ht="15" customHeight="1" x14ac:dyDescent="0.2">
      <c r="A419" s="1" t="s">
        <v>191</v>
      </c>
      <c r="B419" s="1" t="s">
        <v>192</v>
      </c>
      <c r="C419" s="1">
        <v>5225</v>
      </c>
      <c r="D419" s="1">
        <v>210</v>
      </c>
      <c r="E419" s="1">
        <v>1972</v>
      </c>
      <c r="F419" s="1" t="s">
        <v>696</v>
      </c>
      <c r="G419" s="1">
        <v>6</v>
      </c>
      <c r="H419" s="1">
        <v>23</v>
      </c>
      <c r="I419" s="1">
        <v>7</v>
      </c>
      <c r="J419" s="1">
        <v>5</v>
      </c>
      <c r="K419" s="1">
        <v>11</v>
      </c>
      <c r="L419" s="1" t="s">
        <v>2450</v>
      </c>
      <c r="M419" s="1" t="s">
        <v>2663</v>
      </c>
      <c r="N419" s="1" t="s">
        <v>2741</v>
      </c>
    </row>
    <row r="420" spans="1:14" ht="15" customHeight="1" x14ac:dyDescent="0.2">
      <c r="A420" s="1" t="s">
        <v>41</v>
      </c>
      <c r="B420" s="1" t="s">
        <v>42</v>
      </c>
      <c r="C420" s="1">
        <v>4542</v>
      </c>
      <c r="D420" s="1">
        <v>-757</v>
      </c>
      <c r="E420" s="1">
        <v>1972</v>
      </c>
      <c r="F420" s="1" t="s">
        <v>709</v>
      </c>
      <c r="G420" s="1">
        <v>26</v>
      </c>
      <c r="H420" s="1">
        <v>5</v>
      </c>
      <c r="I420" s="1">
        <v>0</v>
      </c>
      <c r="J420" s="1">
        <v>2</v>
      </c>
      <c r="K420" s="1">
        <v>3</v>
      </c>
      <c r="L420" s="1" t="s">
        <v>2461</v>
      </c>
      <c r="M420" s="1" t="s">
        <v>2502</v>
      </c>
      <c r="N420" s="1" t="s">
        <v>3947</v>
      </c>
    </row>
    <row r="421" spans="1:14" ht="15" customHeight="1" x14ac:dyDescent="0.2">
      <c r="A421" s="1" t="s">
        <v>177</v>
      </c>
      <c r="B421" s="1" t="s">
        <v>178</v>
      </c>
      <c r="C421" s="1">
        <v>5235</v>
      </c>
      <c r="D421" s="1">
        <v>492</v>
      </c>
      <c r="E421" s="1">
        <v>1972</v>
      </c>
      <c r="F421" s="1" t="s">
        <v>708</v>
      </c>
      <c r="G421" s="1">
        <v>15</v>
      </c>
      <c r="H421" s="1">
        <v>6</v>
      </c>
      <c r="I421" s="1">
        <v>3</v>
      </c>
      <c r="J421" s="1">
        <v>1</v>
      </c>
      <c r="K421" s="1">
        <v>2</v>
      </c>
      <c r="L421" s="1" t="s">
        <v>2450</v>
      </c>
      <c r="M421" s="1" t="s">
        <v>2641</v>
      </c>
      <c r="N421" s="1" t="s">
        <v>3991</v>
      </c>
    </row>
    <row r="422" spans="1:14" ht="15" customHeight="1" x14ac:dyDescent="0.2">
      <c r="A422" s="1" t="s">
        <v>57</v>
      </c>
      <c r="B422" s="1" t="s">
        <v>58</v>
      </c>
      <c r="C422" s="1">
        <v>2312</v>
      </c>
      <c r="D422" s="1">
        <v>-8235</v>
      </c>
      <c r="E422" s="1">
        <v>1972</v>
      </c>
      <c r="F422" s="1" t="s">
        <v>705</v>
      </c>
      <c r="G422" s="1">
        <v>13</v>
      </c>
      <c r="H422" s="1">
        <v>8</v>
      </c>
      <c r="I422" s="1">
        <v>3</v>
      </c>
      <c r="J422" s="1">
        <v>1</v>
      </c>
      <c r="K422" s="1">
        <v>4</v>
      </c>
      <c r="L422" s="1" t="s">
        <v>2461</v>
      </c>
      <c r="M422" s="1" t="s">
        <v>2519</v>
      </c>
      <c r="N422" s="1" t="s">
        <v>3954</v>
      </c>
    </row>
    <row r="423" spans="1:14" ht="15" customHeight="1" x14ac:dyDescent="0.2">
      <c r="A423" s="1" t="s">
        <v>25</v>
      </c>
      <c r="B423" s="1" t="s">
        <v>26</v>
      </c>
      <c r="C423" s="1">
        <v>4268</v>
      </c>
      <c r="D423" s="1">
        <v>2332</v>
      </c>
      <c r="E423" s="1">
        <v>1972</v>
      </c>
      <c r="F423" s="1" t="s">
        <v>697</v>
      </c>
      <c r="G423" s="1">
        <v>8</v>
      </c>
      <c r="H423" s="1">
        <v>22</v>
      </c>
      <c r="I423" s="1">
        <v>6</v>
      </c>
      <c r="J423" s="1">
        <v>10</v>
      </c>
      <c r="K423" s="1">
        <v>6</v>
      </c>
      <c r="L423" s="1" t="s">
        <v>2450</v>
      </c>
      <c r="M423" s="1" t="s">
        <v>2494</v>
      </c>
      <c r="N423" s="1" t="s">
        <v>2741</v>
      </c>
    </row>
    <row r="424" spans="1:14" ht="15" customHeight="1" x14ac:dyDescent="0.2">
      <c r="A424" s="1" t="s">
        <v>79</v>
      </c>
      <c r="B424" s="1" t="s">
        <v>80</v>
      </c>
      <c r="C424" s="1">
        <v>404</v>
      </c>
      <c r="D424" s="1">
        <v>-368</v>
      </c>
      <c r="E424" s="1">
        <v>1972</v>
      </c>
      <c r="F424" s="1" t="s">
        <v>725</v>
      </c>
      <c r="G424" s="1">
        <v>42</v>
      </c>
      <c r="H424" s="1">
        <v>1</v>
      </c>
      <c r="I424" s="1">
        <v>0</v>
      </c>
      <c r="J424" s="1">
        <v>0</v>
      </c>
      <c r="K424" s="1">
        <v>1</v>
      </c>
      <c r="L424" s="1" t="s">
        <v>2450</v>
      </c>
      <c r="M424" s="1" t="s">
        <v>2694</v>
      </c>
      <c r="N424" s="1" t="s">
        <v>3961</v>
      </c>
    </row>
    <row r="425" spans="1:14" ht="15" customHeight="1" x14ac:dyDescent="0.2">
      <c r="A425" s="1" t="s">
        <v>225</v>
      </c>
      <c r="B425" s="1" t="s">
        <v>226</v>
      </c>
      <c r="C425" s="1">
        <v>5933</v>
      </c>
      <c r="D425" s="1">
        <v>1805</v>
      </c>
      <c r="E425" s="1">
        <v>1972</v>
      </c>
      <c r="F425" s="1" t="s">
        <v>702</v>
      </c>
      <c r="G425" s="1">
        <v>11</v>
      </c>
      <c r="H425" s="1">
        <v>17</v>
      </c>
      <c r="I425" s="1">
        <v>4</v>
      </c>
      <c r="J425" s="1">
        <v>7</v>
      </c>
      <c r="K425" s="1">
        <v>6</v>
      </c>
      <c r="L425" s="1" t="s">
        <v>2450</v>
      </c>
      <c r="M425" s="1" t="s">
        <v>2698</v>
      </c>
      <c r="N425" s="1" t="s">
        <v>4006</v>
      </c>
    </row>
    <row r="426" spans="1:14" ht="15" customHeight="1" x14ac:dyDescent="0.2">
      <c r="A426" s="1" t="s">
        <v>35</v>
      </c>
      <c r="B426" s="1" t="s">
        <v>36</v>
      </c>
      <c r="C426" s="1">
        <v>-1578</v>
      </c>
      <c r="D426" s="1">
        <v>-4792</v>
      </c>
      <c r="E426" s="1">
        <v>1972</v>
      </c>
      <c r="F426" s="1" t="s">
        <v>719</v>
      </c>
      <c r="G426" s="1">
        <v>40</v>
      </c>
      <c r="H426" s="1">
        <v>2</v>
      </c>
      <c r="I426" s="1">
        <v>0</v>
      </c>
      <c r="J426" s="1">
        <v>0</v>
      </c>
      <c r="K426" s="1">
        <v>2</v>
      </c>
      <c r="L426" s="1" t="s">
        <v>2461</v>
      </c>
      <c r="M426" s="1" t="s">
        <v>2489</v>
      </c>
      <c r="N426" s="1" t="s">
        <v>2741</v>
      </c>
    </row>
    <row r="427" spans="1:14" ht="15" customHeight="1" x14ac:dyDescent="0.2">
      <c r="A427" s="1" t="s">
        <v>61</v>
      </c>
      <c r="B427" s="1" t="s">
        <v>62</v>
      </c>
      <c r="C427" s="1">
        <v>4981</v>
      </c>
      <c r="D427" s="1">
        <v>1547</v>
      </c>
      <c r="E427" s="1">
        <v>1972</v>
      </c>
      <c r="F427" s="1" t="s">
        <v>706</v>
      </c>
      <c r="G427" s="1">
        <v>17</v>
      </c>
      <c r="H427" s="1">
        <v>8</v>
      </c>
      <c r="I427" s="1">
        <v>2</v>
      </c>
      <c r="J427" s="1">
        <v>4</v>
      </c>
      <c r="K427" s="1">
        <v>2</v>
      </c>
      <c r="L427" s="1" t="s">
        <v>2450</v>
      </c>
      <c r="M427" s="1" t="s">
        <v>2523</v>
      </c>
      <c r="N427" s="1" t="s">
        <v>2741</v>
      </c>
    </row>
    <row r="428" spans="1:14" ht="15" customHeight="1" x14ac:dyDescent="0.2">
      <c r="A428" s="1" t="s">
        <v>181</v>
      </c>
      <c r="B428" s="1" t="s">
        <v>182</v>
      </c>
      <c r="C428" s="1">
        <v>-413</v>
      </c>
      <c r="D428" s="1">
        <v>17478</v>
      </c>
      <c r="E428" s="1">
        <v>1972</v>
      </c>
      <c r="F428" s="1" t="s">
        <v>717</v>
      </c>
      <c r="G428" s="1">
        <v>22</v>
      </c>
      <c r="H428" s="1">
        <v>3</v>
      </c>
      <c r="I428" s="1">
        <v>1</v>
      </c>
      <c r="J428" s="1">
        <v>1</v>
      </c>
      <c r="K428" s="1">
        <v>1</v>
      </c>
      <c r="L428" s="1" t="s">
        <v>2454</v>
      </c>
      <c r="M428" s="1" t="s">
        <v>2644</v>
      </c>
      <c r="N428" s="1" t="s">
        <v>3993</v>
      </c>
    </row>
    <row r="429" spans="1:14" ht="15" customHeight="1" x14ac:dyDescent="0.2">
      <c r="A429" s="1" t="s">
        <v>249</v>
      </c>
      <c r="B429" s="1" t="s">
        <v>250</v>
      </c>
      <c r="C429" s="1">
        <v>5043</v>
      </c>
      <c r="D429" s="1">
        <v>3052</v>
      </c>
      <c r="E429" s="1">
        <v>1972</v>
      </c>
      <c r="F429" s="1" t="s">
        <v>815</v>
      </c>
      <c r="G429" s="1" t="s">
        <v>2591</v>
      </c>
      <c r="H429" s="1">
        <v>0</v>
      </c>
      <c r="I429" s="1">
        <v>0</v>
      </c>
      <c r="J429" s="1">
        <v>0</v>
      </c>
      <c r="K429" s="1">
        <v>0</v>
      </c>
      <c r="L429" s="1" t="s">
        <v>2450</v>
      </c>
      <c r="M429" s="1" t="s">
        <v>2717</v>
      </c>
      <c r="N429" s="1" t="s">
        <v>2741</v>
      </c>
    </row>
    <row r="430" spans="1:14" ht="15" customHeight="1" x14ac:dyDescent="0.2">
      <c r="A430" s="1" t="s">
        <v>67</v>
      </c>
      <c r="B430" s="1" t="s">
        <v>68</v>
      </c>
      <c r="C430" s="1">
        <v>5567</v>
      </c>
      <c r="D430" s="1">
        <v>1258</v>
      </c>
      <c r="E430" s="1">
        <v>1972</v>
      </c>
      <c r="F430" s="1" t="s">
        <v>724</v>
      </c>
      <c r="G430" s="1">
        <v>24</v>
      </c>
      <c r="H430" s="1">
        <v>1</v>
      </c>
      <c r="I430" s="1">
        <v>1</v>
      </c>
      <c r="J430" s="1">
        <v>0</v>
      </c>
      <c r="K430" s="1">
        <v>0</v>
      </c>
      <c r="L430" s="1" t="s">
        <v>2450</v>
      </c>
      <c r="M430" s="1" t="s">
        <v>2524</v>
      </c>
      <c r="N430" s="1" t="s">
        <v>3956</v>
      </c>
    </row>
    <row r="431" spans="1:14" ht="15" customHeight="1" x14ac:dyDescent="0.2">
      <c r="A431" s="1" t="s">
        <v>137</v>
      </c>
      <c r="B431" s="1" t="s">
        <v>138</v>
      </c>
      <c r="C431" s="1">
        <v>-128</v>
      </c>
      <c r="D431" s="1">
        <v>3682</v>
      </c>
      <c r="E431" s="1">
        <v>1972</v>
      </c>
      <c r="F431" s="1" t="s">
        <v>704</v>
      </c>
      <c r="G431" s="1">
        <v>18</v>
      </c>
      <c r="H431" s="1">
        <v>9</v>
      </c>
      <c r="I431" s="1">
        <v>2</v>
      </c>
      <c r="J431" s="1">
        <v>3</v>
      </c>
      <c r="K431" s="1">
        <v>4</v>
      </c>
      <c r="L431" s="1" t="s">
        <v>2452</v>
      </c>
      <c r="M431" s="1" t="s">
        <v>2586</v>
      </c>
      <c r="N431" s="1" t="s">
        <v>3982</v>
      </c>
    </row>
    <row r="432" spans="1:14" ht="15" customHeight="1" x14ac:dyDescent="0.2">
      <c r="A432" s="1" t="s">
        <v>43</v>
      </c>
      <c r="B432" s="1" t="s">
        <v>44</v>
      </c>
      <c r="C432" s="1">
        <v>4692</v>
      </c>
      <c r="D432" s="1">
        <v>747</v>
      </c>
      <c r="E432" s="1">
        <v>1972</v>
      </c>
      <c r="F432" s="1" t="s">
        <v>713</v>
      </c>
      <c r="G432" s="1">
        <v>25</v>
      </c>
      <c r="H432" s="1">
        <v>4</v>
      </c>
      <c r="I432" s="1">
        <v>0</v>
      </c>
      <c r="J432" s="1">
        <v>4</v>
      </c>
      <c r="K432" s="1">
        <v>0</v>
      </c>
      <c r="L432" s="1" t="s">
        <v>2450</v>
      </c>
      <c r="M432" s="1" t="s">
        <v>2699</v>
      </c>
      <c r="N432" s="1" t="s">
        <v>2741</v>
      </c>
    </row>
    <row r="433" spans="1:14" ht="15" customHeight="1" x14ac:dyDescent="0.2">
      <c r="A433" s="1" t="s">
        <v>31</v>
      </c>
      <c r="B433" s="1" t="s">
        <v>32</v>
      </c>
      <c r="C433" s="1">
        <v>539</v>
      </c>
      <c r="D433" s="1">
        <v>2757</v>
      </c>
      <c r="E433" s="1">
        <v>1972</v>
      </c>
      <c r="F433" s="1" t="s">
        <v>746</v>
      </c>
      <c r="G433" s="1" t="s">
        <v>2591</v>
      </c>
      <c r="H433" s="1">
        <v>0</v>
      </c>
      <c r="I433" s="1">
        <v>0</v>
      </c>
      <c r="J433" s="1">
        <v>0</v>
      </c>
      <c r="K433" s="1">
        <v>0</v>
      </c>
      <c r="L433" s="1" t="s">
        <v>2450</v>
      </c>
      <c r="M433" s="1" t="s">
        <v>2475</v>
      </c>
      <c r="N433" s="1" t="s">
        <v>2741</v>
      </c>
    </row>
    <row r="434" spans="1:14" ht="15" customHeight="1" x14ac:dyDescent="0.2">
      <c r="A434" s="1" t="s">
        <v>179</v>
      </c>
      <c r="B434" s="1" t="s">
        <v>180</v>
      </c>
      <c r="C434" s="1">
        <v>5992</v>
      </c>
      <c r="D434" s="1">
        <v>1075</v>
      </c>
      <c r="E434" s="1">
        <v>1972</v>
      </c>
      <c r="F434" s="1" t="s">
        <v>710</v>
      </c>
      <c r="G434" s="1">
        <v>19</v>
      </c>
      <c r="H434" s="1">
        <v>5</v>
      </c>
      <c r="I434" s="1">
        <v>2</v>
      </c>
      <c r="J434" s="1">
        <v>2</v>
      </c>
      <c r="K434" s="1">
        <v>1</v>
      </c>
      <c r="L434" s="1" t="s">
        <v>2450</v>
      </c>
      <c r="M434" s="1" t="s">
        <v>2651</v>
      </c>
      <c r="N434" s="1" t="s">
        <v>3992</v>
      </c>
    </row>
    <row r="435" spans="1:14" ht="15" customHeight="1" x14ac:dyDescent="0.2">
      <c r="A435" s="1" t="s">
        <v>85</v>
      </c>
      <c r="B435" s="1" t="s">
        <v>86</v>
      </c>
      <c r="C435" s="1">
        <v>6017</v>
      </c>
      <c r="D435" s="1">
        <v>2493</v>
      </c>
      <c r="E435" s="1">
        <v>1972</v>
      </c>
      <c r="F435" s="1" t="s">
        <v>707</v>
      </c>
      <c r="G435" s="1">
        <v>14</v>
      </c>
      <c r="H435" s="1">
        <v>8</v>
      </c>
      <c r="I435" s="1">
        <v>3</v>
      </c>
      <c r="J435" s="1">
        <v>1</v>
      </c>
      <c r="K435" s="1">
        <v>4</v>
      </c>
      <c r="L435" s="1" t="s">
        <v>2450</v>
      </c>
      <c r="M435" s="1" t="s">
        <v>2541</v>
      </c>
      <c r="N435" s="1" t="s">
        <v>3962</v>
      </c>
    </row>
    <row r="436" spans="1:14" ht="15" customHeight="1" x14ac:dyDescent="0.2">
      <c r="A436" s="1" t="s">
        <v>129</v>
      </c>
      <c r="B436" s="1" t="s">
        <v>130</v>
      </c>
      <c r="C436" s="1">
        <v>180</v>
      </c>
      <c r="D436" s="1">
        <v>-768</v>
      </c>
      <c r="E436" s="1">
        <v>1972</v>
      </c>
      <c r="F436" s="1" t="s">
        <v>728</v>
      </c>
      <c r="G436" s="1">
        <v>45</v>
      </c>
      <c r="H436" s="1">
        <v>1</v>
      </c>
      <c r="I436" s="1">
        <v>0</v>
      </c>
      <c r="J436" s="1">
        <v>0</v>
      </c>
      <c r="K436" s="1">
        <v>1</v>
      </c>
      <c r="L436" s="1" t="s">
        <v>2461</v>
      </c>
      <c r="M436" s="1" t="s">
        <v>2582</v>
      </c>
      <c r="N436" s="1" t="s">
        <v>3979</v>
      </c>
    </row>
    <row r="437" spans="1:14" ht="15" customHeight="1" x14ac:dyDescent="0.2">
      <c r="A437" s="1" t="s">
        <v>243</v>
      </c>
      <c r="B437" s="1" t="s">
        <v>244</v>
      </c>
      <c r="C437" s="1">
        <v>3993</v>
      </c>
      <c r="D437" s="1">
        <v>3287</v>
      </c>
      <c r="E437" s="1">
        <v>1972</v>
      </c>
      <c r="F437" s="1" t="s">
        <v>737</v>
      </c>
      <c r="G437" s="1">
        <v>39</v>
      </c>
      <c r="H437" s="1">
        <v>1</v>
      </c>
      <c r="I437" s="1">
        <v>0</v>
      </c>
      <c r="J437" s="1">
        <v>1</v>
      </c>
      <c r="K437" s="1">
        <v>0</v>
      </c>
      <c r="L437" s="1" t="s">
        <v>2447</v>
      </c>
      <c r="M437" s="1" t="s">
        <v>2710</v>
      </c>
      <c r="N437" s="1" t="s">
        <v>4012</v>
      </c>
    </row>
    <row r="438" spans="1:14" ht="15" customHeight="1" x14ac:dyDescent="0.2">
      <c r="A438" s="1" t="s">
        <v>267</v>
      </c>
      <c r="B438" s="1" t="s">
        <v>268</v>
      </c>
      <c r="C438" s="1">
        <v>4483</v>
      </c>
      <c r="D438" s="1">
        <v>205</v>
      </c>
      <c r="E438" s="1">
        <v>1972</v>
      </c>
      <c r="F438" s="1" t="s">
        <v>712</v>
      </c>
      <c r="G438" s="1">
        <v>20</v>
      </c>
      <c r="H438" s="1">
        <v>5</v>
      </c>
      <c r="I438" s="1">
        <v>2</v>
      </c>
      <c r="J438" s="1">
        <v>1</v>
      </c>
      <c r="K438" s="1">
        <v>2</v>
      </c>
      <c r="L438" s="1" t="s">
        <v>2450</v>
      </c>
      <c r="M438" s="1" t="s">
        <v>2591</v>
      </c>
      <c r="N438" s="1">
        <v>0</v>
      </c>
    </row>
    <row r="439" spans="1:14" ht="15" customHeight="1" x14ac:dyDescent="0.2">
      <c r="A439" s="1" t="s">
        <v>135</v>
      </c>
      <c r="B439" s="1" t="s">
        <v>136</v>
      </c>
      <c r="C439" s="1">
        <v>5117</v>
      </c>
      <c r="D439" s="1">
        <v>7142</v>
      </c>
      <c r="E439" s="1">
        <v>1972</v>
      </c>
      <c r="F439" s="1" t="s">
        <v>777</v>
      </c>
      <c r="G439" s="1" t="s">
        <v>2591</v>
      </c>
      <c r="H439" s="1">
        <v>0</v>
      </c>
      <c r="I439" s="1">
        <v>0</v>
      </c>
      <c r="J439" s="1">
        <v>0</v>
      </c>
      <c r="K439" s="1">
        <v>0</v>
      </c>
      <c r="L439" s="1" t="s">
        <v>2447</v>
      </c>
      <c r="M439" s="1" t="s">
        <v>2585</v>
      </c>
      <c r="N439" s="1" t="s">
        <v>2741</v>
      </c>
    </row>
    <row r="440" spans="1:14" ht="15" customHeight="1" x14ac:dyDescent="0.2">
      <c r="A440" s="1" t="s">
        <v>99</v>
      </c>
      <c r="B440" s="1" t="s">
        <v>100</v>
      </c>
      <c r="C440" s="1">
        <v>3798</v>
      </c>
      <c r="D440" s="1">
        <v>2373</v>
      </c>
      <c r="E440" s="1">
        <v>1972</v>
      </c>
      <c r="F440" s="1" t="s">
        <v>721</v>
      </c>
      <c r="G440" s="1">
        <v>29</v>
      </c>
      <c r="H440" s="1">
        <v>2</v>
      </c>
      <c r="I440" s="1">
        <v>0</v>
      </c>
      <c r="J440" s="1">
        <v>2</v>
      </c>
      <c r="K440" s="1">
        <v>0</v>
      </c>
      <c r="L440" s="1" t="s">
        <v>2450</v>
      </c>
      <c r="M440" s="1" t="s">
        <v>2554</v>
      </c>
      <c r="N440" s="1" t="s">
        <v>3968</v>
      </c>
    </row>
    <row r="441" spans="1:14" ht="15" customHeight="1" x14ac:dyDescent="0.2">
      <c r="A441" s="1" t="s">
        <v>157</v>
      </c>
      <c r="B441" s="1" t="s">
        <v>158</v>
      </c>
      <c r="C441" s="1">
        <v>1943</v>
      </c>
      <c r="D441" s="1">
        <v>-9913</v>
      </c>
      <c r="E441" s="1">
        <v>1972</v>
      </c>
      <c r="F441" s="1" t="s">
        <v>731</v>
      </c>
      <c r="G441" s="1">
        <v>35</v>
      </c>
      <c r="H441" s="1">
        <v>1</v>
      </c>
      <c r="I441" s="1">
        <v>0</v>
      </c>
      <c r="J441" s="1">
        <v>1</v>
      </c>
      <c r="K441" s="1">
        <v>0</v>
      </c>
      <c r="L441" s="1" t="s">
        <v>2461</v>
      </c>
      <c r="M441" s="1" t="s">
        <v>2626</v>
      </c>
      <c r="N441" s="1" t="s">
        <v>3987</v>
      </c>
    </row>
    <row r="442" spans="1:14" ht="15" customHeight="1" x14ac:dyDescent="0.2">
      <c r="A442" s="1" t="s">
        <v>21</v>
      </c>
      <c r="B442" s="1" t="s">
        <v>22</v>
      </c>
      <c r="C442" s="1">
        <v>5083</v>
      </c>
      <c r="D442" s="1">
        <v>433</v>
      </c>
      <c r="E442" s="1">
        <v>1972</v>
      </c>
      <c r="F442" s="1" t="s">
        <v>718</v>
      </c>
      <c r="G442" s="1">
        <v>28</v>
      </c>
      <c r="H442" s="1">
        <v>2</v>
      </c>
      <c r="I442" s="1">
        <v>0</v>
      </c>
      <c r="J442" s="1">
        <v>2</v>
      </c>
      <c r="K442" s="1">
        <v>0</v>
      </c>
      <c r="L442" s="1" t="s">
        <v>2450</v>
      </c>
      <c r="M442" s="1" t="s">
        <v>2476</v>
      </c>
      <c r="N442" s="1" t="s">
        <v>3942</v>
      </c>
    </row>
    <row r="443" spans="1:14" ht="15" customHeight="1" x14ac:dyDescent="0.2">
      <c r="A443" s="1" t="s">
        <v>119</v>
      </c>
      <c r="B443" s="1" t="s">
        <v>120</v>
      </c>
      <c r="C443" s="1">
        <v>357</v>
      </c>
      <c r="D443" s="1">
        <v>5142</v>
      </c>
      <c r="E443" s="1">
        <v>1972</v>
      </c>
      <c r="F443" s="1" t="s">
        <v>716</v>
      </c>
      <c r="G443" s="1">
        <v>27</v>
      </c>
      <c r="H443" s="1">
        <v>3</v>
      </c>
      <c r="I443" s="1">
        <v>0</v>
      </c>
      <c r="J443" s="1">
        <v>2</v>
      </c>
      <c r="K443" s="1">
        <v>1</v>
      </c>
      <c r="L443" s="1" t="s">
        <v>2447</v>
      </c>
      <c r="M443" s="1" t="s">
        <v>2575</v>
      </c>
      <c r="N443" s="1" t="s">
        <v>3975</v>
      </c>
    </row>
    <row r="444" spans="1:14" ht="15" customHeight="1" x14ac:dyDescent="0.2">
      <c r="A444" s="1" t="s">
        <v>83</v>
      </c>
      <c r="B444" s="1" t="s">
        <v>84</v>
      </c>
      <c r="C444" s="1">
        <v>903</v>
      </c>
      <c r="D444" s="1">
        <v>387</v>
      </c>
      <c r="E444" s="1">
        <v>1972</v>
      </c>
      <c r="F444" s="1" t="s">
        <v>720</v>
      </c>
      <c r="G444" s="1">
        <v>41</v>
      </c>
      <c r="H444" s="1">
        <v>2</v>
      </c>
      <c r="I444" s="1">
        <v>0</v>
      </c>
      <c r="J444" s="1">
        <v>0</v>
      </c>
      <c r="K444" s="1">
        <v>2</v>
      </c>
      <c r="L444" s="1" t="s">
        <v>2452</v>
      </c>
      <c r="M444" s="1" t="s">
        <v>2537</v>
      </c>
      <c r="N444" s="1" t="s">
        <v>2741</v>
      </c>
    </row>
    <row r="445" spans="1:14" ht="15" customHeight="1" x14ac:dyDescent="0.2">
      <c r="A445" s="1" t="s">
        <v>195</v>
      </c>
      <c r="B445" s="1" t="s">
        <v>196</v>
      </c>
      <c r="C445" s="1">
        <v>3902</v>
      </c>
      <c r="D445" s="1">
        <v>12575</v>
      </c>
      <c r="E445" s="1">
        <v>1972</v>
      </c>
      <c r="F445" s="1" t="s">
        <v>711</v>
      </c>
      <c r="G445" s="1">
        <v>21</v>
      </c>
      <c r="H445" s="1">
        <v>5</v>
      </c>
      <c r="I445" s="1">
        <v>1</v>
      </c>
      <c r="J445" s="1">
        <v>1</v>
      </c>
      <c r="K445" s="1">
        <v>3</v>
      </c>
      <c r="L445" s="1" t="s">
        <v>2447</v>
      </c>
      <c r="M445" s="1" t="s">
        <v>2589</v>
      </c>
      <c r="N445" s="1" t="s">
        <v>2741</v>
      </c>
    </row>
    <row r="446" spans="1:14" ht="15" customHeight="1" x14ac:dyDescent="0.2">
      <c r="A446" s="1" t="s">
        <v>15</v>
      </c>
      <c r="B446" s="1" t="s">
        <v>16</v>
      </c>
      <c r="C446" s="1">
        <v>482</v>
      </c>
      <c r="D446" s="1">
        <v>1637</v>
      </c>
      <c r="E446" s="1">
        <v>1972</v>
      </c>
      <c r="F446" s="1" t="s">
        <v>714</v>
      </c>
      <c r="G446" s="1">
        <v>30</v>
      </c>
      <c r="H446" s="1">
        <v>3</v>
      </c>
      <c r="I446" s="1">
        <v>0</v>
      </c>
      <c r="J446" s="1">
        <v>1</v>
      </c>
      <c r="K446" s="1">
        <v>2</v>
      </c>
      <c r="L446" s="1" t="s">
        <v>2450</v>
      </c>
      <c r="M446" s="1" t="s">
        <v>2468</v>
      </c>
      <c r="N446" s="1" t="s">
        <v>3940</v>
      </c>
    </row>
    <row r="447" spans="1:14" ht="15" customHeight="1" x14ac:dyDescent="0.2">
      <c r="A447" s="1" t="s">
        <v>17</v>
      </c>
      <c r="B447" s="1" t="s">
        <v>18</v>
      </c>
      <c r="C447" s="1">
        <v>4038</v>
      </c>
      <c r="D447" s="1">
        <v>4987</v>
      </c>
      <c r="E447" s="1">
        <v>1972</v>
      </c>
      <c r="F447" s="1" t="s">
        <v>741</v>
      </c>
      <c r="G447" s="1" t="s">
        <v>2591</v>
      </c>
      <c r="H447" s="1">
        <v>0</v>
      </c>
      <c r="I447" s="1">
        <v>0</v>
      </c>
      <c r="J447" s="1">
        <v>0</v>
      </c>
      <c r="K447" s="1">
        <v>0</v>
      </c>
      <c r="L447" s="1" t="s">
        <v>2447</v>
      </c>
      <c r="M447" s="1" t="s">
        <v>2469</v>
      </c>
      <c r="N447" s="1" t="s">
        <v>2741</v>
      </c>
    </row>
    <row r="448" spans="1:14" ht="15" customHeight="1" x14ac:dyDescent="0.2">
      <c r="A448" s="1" t="s">
        <v>109</v>
      </c>
      <c r="B448" s="1" t="s">
        <v>110</v>
      </c>
      <c r="C448" s="1">
        <v>458</v>
      </c>
      <c r="D448" s="1">
        <v>160</v>
      </c>
      <c r="E448" s="1">
        <v>1972</v>
      </c>
      <c r="F448" s="1" t="s">
        <v>770</v>
      </c>
      <c r="G448" s="1" t="s">
        <v>2591</v>
      </c>
      <c r="H448" s="1">
        <v>0</v>
      </c>
      <c r="I448" s="1">
        <v>0</v>
      </c>
      <c r="J448" s="1">
        <v>0</v>
      </c>
      <c r="K448" s="1">
        <v>0</v>
      </c>
      <c r="L448" s="1" t="s">
        <v>2450</v>
      </c>
      <c r="M448" s="1" t="s">
        <v>2518</v>
      </c>
      <c r="N448" s="1" t="s">
        <v>2741</v>
      </c>
    </row>
    <row r="449" spans="1:14" ht="15" customHeight="1" x14ac:dyDescent="0.2">
      <c r="A449" s="1" t="s">
        <v>9</v>
      </c>
      <c r="B449" s="1" t="s">
        <v>10</v>
      </c>
      <c r="C449" s="1">
        <v>-3458</v>
      </c>
      <c r="D449" s="1">
        <v>-5867</v>
      </c>
      <c r="E449" s="1">
        <v>1972</v>
      </c>
      <c r="F449" s="1" t="s">
        <v>723</v>
      </c>
      <c r="G449" s="1">
        <v>32</v>
      </c>
      <c r="H449" s="1">
        <v>1</v>
      </c>
      <c r="I449" s="1">
        <v>0</v>
      </c>
      <c r="J449" s="1">
        <v>1</v>
      </c>
      <c r="K449" s="1">
        <v>0</v>
      </c>
      <c r="L449" s="1" t="s">
        <v>2461</v>
      </c>
      <c r="M449" s="1" t="s">
        <v>2463</v>
      </c>
      <c r="N449" s="1" t="s">
        <v>2741</v>
      </c>
    </row>
    <row r="450" spans="1:14" ht="15" customHeight="1" x14ac:dyDescent="0.2">
      <c r="A450" s="1" t="s">
        <v>113</v>
      </c>
      <c r="B450" s="1" t="s">
        <v>114</v>
      </c>
      <c r="C450" s="1">
        <v>-617</v>
      </c>
      <c r="D450" s="1">
        <v>10682</v>
      </c>
      <c r="E450" s="1">
        <v>1972</v>
      </c>
      <c r="F450" s="1" t="s">
        <v>771</v>
      </c>
      <c r="G450" s="1" t="s">
        <v>2591</v>
      </c>
      <c r="H450" s="1">
        <v>0</v>
      </c>
      <c r="I450" s="1">
        <v>0</v>
      </c>
      <c r="J450" s="1">
        <v>0</v>
      </c>
      <c r="K450" s="1">
        <v>0</v>
      </c>
      <c r="L450" s="1" t="s">
        <v>2447</v>
      </c>
      <c r="M450" s="1" t="s">
        <v>2574</v>
      </c>
      <c r="N450" s="1" t="s">
        <v>3972</v>
      </c>
    </row>
    <row r="451" spans="1:14" ht="15" customHeight="1" x14ac:dyDescent="0.2">
      <c r="A451" s="1" t="s">
        <v>269</v>
      </c>
      <c r="B451" s="1" t="s">
        <v>270</v>
      </c>
      <c r="C451" s="1">
        <v>-257</v>
      </c>
      <c r="D451" s="1">
        <v>2822</v>
      </c>
      <c r="E451" s="1">
        <v>1972</v>
      </c>
      <c r="F451" s="1" t="s">
        <v>823</v>
      </c>
      <c r="G451" s="1" t="s">
        <v>2591</v>
      </c>
      <c r="H451" s="1">
        <v>0</v>
      </c>
      <c r="I451" s="1">
        <v>0</v>
      </c>
      <c r="J451" s="1">
        <v>0</v>
      </c>
      <c r="K451" s="1">
        <v>0</v>
      </c>
      <c r="L451" s="1" t="s">
        <v>2452</v>
      </c>
      <c r="M451" s="1" t="s">
        <v>2691</v>
      </c>
      <c r="N451" s="1" t="s">
        <v>4017</v>
      </c>
    </row>
    <row r="452" spans="1:14" ht="15" customHeight="1" x14ac:dyDescent="0.2">
      <c r="A452" s="1" t="s">
        <v>95</v>
      </c>
      <c r="B452" s="1" t="s">
        <v>96</v>
      </c>
      <c r="C452" s="1">
        <v>4168</v>
      </c>
      <c r="D452" s="1">
        <v>4483</v>
      </c>
      <c r="E452" s="1">
        <v>1972</v>
      </c>
      <c r="F452" s="1" t="s">
        <v>765</v>
      </c>
      <c r="G452" s="1" t="s">
        <v>2591</v>
      </c>
      <c r="H452" s="1">
        <v>0</v>
      </c>
      <c r="I452" s="1">
        <v>0</v>
      </c>
      <c r="J452" s="1">
        <v>0</v>
      </c>
      <c r="K452" s="1">
        <v>0</v>
      </c>
      <c r="L452" s="1" t="s">
        <v>2447</v>
      </c>
      <c r="M452" s="1" t="s">
        <v>2548</v>
      </c>
      <c r="N452" s="1" t="s">
        <v>2741</v>
      </c>
    </row>
    <row r="453" spans="1:14" ht="15" customHeight="1" x14ac:dyDescent="0.2">
      <c r="A453" s="1" t="s">
        <v>221</v>
      </c>
      <c r="B453" s="1" t="s">
        <v>222</v>
      </c>
      <c r="C453" s="1">
        <v>4815</v>
      </c>
      <c r="D453" s="1">
        <v>1712</v>
      </c>
      <c r="E453" s="1">
        <v>1972</v>
      </c>
      <c r="F453" s="1" t="s">
        <v>805</v>
      </c>
      <c r="G453" s="1" t="s">
        <v>2591</v>
      </c>
      <c r="H453" s="1">
        <v>0</v>
      </c>
      <c r="I453" s="1">
        <v>0</v>
      </c>
      <c r="J453" s="1">
        <v>0</v>
      </c>
      <c r="K453" s="1">
        <v>0</v>
      </c>
      <c r="L453" s="1" t="s">
        <v>2450</v>
      </c>
      <c r="M453" s="1" t="s">
        <v>2685</v>
      </c>
      <c r="N453" s="1" t="s">
        <v>2741</v>
      </c>
    </row>
    <row r="454" spans="1:14" ht="15" customHeight="1" x14ac:dyDescent="0.2">
      <c r="A454" s="1" t="s">
        <v>231</v>
      </c>
      <c r="B454" s="1" t="s">
        <v>232</v>
      </c>
      <c r="C454" s="1">
        <v>1375</v>
      </c>
      <c r="D454" s="1">
        <v>10052</v>
      </c>
      <c r="E454" s="1">
        <v>1972</v>
      </c>
      <c r="F454" s="1" t="s">
        <v>809</v>
      </c>
      <c r="G454" s="1" t="s">
        <v>2591</v>
      </c>
      <c r="H454" s="1">
        <v>0</v>
      </c>
      <c r="I454" s="1">
        <v>0</v>
      </c>
      <c r="J454" s="1">
        <v>0</v>
      </c>
      <c r="K454" s="1">
        <v>0</v>
      </c>
      <c r="L454" s="1" t="s">
        <v>2447</v>
      </c>
      <c r="M454" s="1" t="s">
        <v>2703</v>
      </c>
      <c r="N454" s="1" t="s">
        <v>4009</v>
      </c>
    </row>
    <row r="455" spans="1:14" ht="15" customHeight="1" x14ac:dyDescent="0.2">
      <c r="A455" s="1" t="s">
        <v>255</v>
      </c>
      <c r="B455" s="1" t="s">
        <v>256</v>
      </c>
      <c r="C455" s="1">
        <v>4132</v>
      </c>
      <c r="D455" s="1">
        <v>6925</v>
      </c>
      <c r="E455" s="1">
        <v>1972</v>
      </c>
      <c r="F455" s="1" t="s">
        <v>817</v>
      </c>
      <c r="G455" s="1" t="s">
        <v>2591</v>
      </c>
      <c r="H455" s="1">
        <v>0</v>
      </c>
      <c r="I455" s="1">
        <v>0</v>
      </c>
      <c r="J455" s="1">
        <v>0</v>
      </c>
      <c r="K455" s="1">
        <v>0</v>
      </c>
      <c r="L455" s="1" t="s">
        <v>2447</v>
      </c>
      <c r="M455" s="1" t="s">
        <v>2721</v>
      </c>
      <c r="N455" s="1" t="s">
        <v>2741</v>
      </c>
    </row>
    <row r="456" spans="1:14" ht="15" customHeight="1" x14ac:dyDescent="0.2">
      <c r="A456" s="1" t="s">
        <v>53</v>
      </c>
      <c r="B456" s="1" t="s">
        <v>54</v>
      </c>
      <c r="C456" s="1">
        <v>46</v>
      </c>
      <c r="D456" s="1">
        <v>-7408</v>
      </c>
      <c r="E456" s="1">
        <v>1972</v>
      </c>
      <c r="F456" s="1" t="s">
        <v>715</v>
      </c>
      <c r="G456" s="1">
        <v>31</v>
      </c>
      <c r="H456" s="1">
        <v>3</v>
      </c>
      <c r="I456" s="1">
        <v>0</v>
      </c>
      <c r="J456" s="1">
        <v>1</v>
      </c>
      <c r="K456" s="1">
        <v>2</v>
      </c>
      <c r="L456" s="1" t="s">
        <v>2461</v>
      </c>
      <c r="M456" s="1" t="s">
        <v>2511</v>
      </c>
      <c r="N456" s="1" t="s">
        <v>3952</v>
      </c>
    </row>
    <row r="457" spans="1:14" ht="15" customHeight="1" x14ac:dyDescent="0.2">
      <c r="A457" s="1" t="s">
        <v>217</v>
      </c>
      <c r="B457" s="1" t="s">
        <v>218</v>
      </c>
      <c r="C457" s="1">
        <v>4483</v>
      </c>
      <c r="D457" s="1">
        <v>205</v>
      </c>
      <c r="E457" s="1">
        <v>1972</v>
      </c>
      <c r="F457" s="1" t="s">
        <v>803</v>
      </c>
      <c r="G457" s="1" t="s">
        <v>2591</v>
      </c>
      <c r="H457" s="1">
        <v>0</v>
      </c>
      <c r="I457" s="1">
        <v>0</v>
      </c>
      <c r="J457" s="1">
        <v>0</v>
      </c>
      <c r="K457" s="1">
        <v>0</v>
      </c>
      <c r="L457" s="1" t="s">
        <v>2450</v>
      </c>
      <c r="M457" s="1" t="s">
        <v>2677</v>
      </c>
      <c r="N457" s="1" t="s">
        <v>2741</v>
      </c>
    </row>
    <row r="458" spans="1:14" ht="15" customHeight="1" x14ac:dyDescent="0.2">
      <c r="A458" s="1" t="s">
        <v>223</v>
      </c>
      <c r="B458" s="1" t="s">
        <v>224</v>
      </c>
      <c r="C458" s="1">
        <v>4605</v>
      </c>
      <c r="D458" s="1">
        <v>1452</v>
      </c>
      <c r="E458" s="1">
        <v>1972</v>
      </c>
      <c r="F458" s="1" t="s">
        <v>806</v>
      </c>
      <c r="G458" s="1" t="s">
        <v>2591</v>
      </c>
      <c r="H458" s="1">
        <v>0</v>
      </c>
      <c r="I458" s="1">
        <v>0</v>
      </c>
      <c r="J458" s="1">
        <v>0</v>
      </c>
      <c r="K458" s="1">
        <v>0</v>
      </c>
      <c r="L458" s="1" t="s">
        <v>2450</v>
      </c>
      <c r="M458" s="1" t="s">
        <v>2686</v>
      </c>
      <c r="N458" s="1" t="s">
        <v>2741</v>
      </c>
    </row>
    <row r="459" spans="1:14" ht="15" customHeight="1" x14ac:dyDescent="0.2">
      <c r="A459" s="1" t="s">
        <v>149</v>
      </c>
      <c r="B459" s="1" t="s">
        <v>150</v>
      </c>
      <c r="C459" s="1">
        <v>5468</v>
      </c>
      <c r="D459" s="1">
        <v>2532</v>
      </c>
      <c r="E459" s="1">
        <v>1972</v>
      </c>
      <c r="F459" s="1" t="s">
        <v>781</v>
      </c>
      <c r="G459" s="1" t="s">
        <v>2591</v>
      </c>
      <c r="H459" s="1">
        <v>0</v>
      </c>
      <c r="I459" s="1">
        <v>0</v>
      </c>
      <c r="J459" s="1">
        <v>0</v>
      </c>
      <c r="K459" s="1">
        <v>0</v>
      </c>
      <c r="L459" s="1" t="s">
        <v>2450</v>
      </c>
      <c r="M459" s="1" t="s">
        <v>2606</v>
      </c>
      <c r="N459" s="1" t="s">
        <v>2741</v>
      </c>
    </row>
    <row r="460" spans="1:14" ht="15" customHeight="1" x14ac:dyDescent="0.2">
      <c r="A460" s="1" t="s">
        <v>163</v>
      </c>
      <c r="B460" s="1" t="s">
        <v>164</v>
      </c>
      <c r="C460" s="1">
        <v>4792</v>
      </c>
      <c r="D460" s="1">
        <v>10692</v>
      </c>
      <c r="E460" s="1">
        <v>1972</v>
      </c>
      <c r="F460" s="1" t="s">
        <v>732</v>
      </c>
      <c r="G460" s="1">
        <v>36</v>
      </c>
      <c r="H460" s="1">
        <v>1</v>
      </c>
      <c r="I460" s="1">
        <v>0</v>
      </c>
      <c r="J460" s="1">
        <v>1</v>
      </c>
      <c r="K460" s="1">
        <v>0</v>
      </c>
      <c r="L460" s="1" t="s">
        <v>2447</v>
      </c>
      <c r="M460" s="1" t="s">
        <v>2630</v>
      </c>
      <c r="N460" s="1" t="s">
        <v>2741</v>
      </c>
    </row>
    <row r="461" spans="1:14" ht="15" customHeight="1" x14ac:dyDescent="0.2">
      <c r="A461" s="1" t="s">
        <v>117</v>
      </c>
      <c r="B461" s="1" t="s">
        <v>118</v>
      </c>
      <c r="C461" s="1">
        <v>5332</v>
      </c>
      <c r="D461" s="1">
        <v>-623</v>
      </c>
      <c r="E461" s="1">
        <v>1972</v>
      </c>
      <c r="F461" s="1" t="s">
        <v>772</v>
      </c>
      <c r="G461" s="1" t="s">
        <v>2591</v>
      </c>
      <c r="H461" s="1">
        <v>0</v>
      </c>
      <c r="I461" s="1">
        <v>0</v>
      </c>
      <c r="J461" s="1">
        <v>0</v>
      </c>
      <c r="K461" s="1">
        <v>0</v>
      </c>
      <c r="L461" s="1" t="s">
        <v>2450</v>
      </c>
      <c r="M461" s="1" t="s">
        <v>2577</v>
      </c>
      <c r="N461" s="1" t="s">
        <v>3974</v>
      </c>
    </row>
    <row r="462" spans="1:14" ht="15" customHeight="1" x14ac:dyDescent="0.2">
      <c r="A462" s="1" t="s">
        <v>175</v>
      </c>
      <c r="B462" s="1" t="s">
        <v>176</v>
      </c>
      <c r="C462" s="1">
        <v>908</v>
      </c>
      <c r="D462" s="1">
        <v>753</v>
      </c>
      <c r="E462" s="1">
        <v>1972</v>
      </c>
      <c r="F462" s="1" t="s">
        <v>734</v>
      </c>
      <c r="G462" s="1">
        <v>47</v>
      </c>
      <c r="H462" s="1">
        <v>1</v>
      </c>
      <c r="I462" s="1">
        <v>0</v>
      </c>
      <c r="J462" s="1">
        <v>0</v>
      </c>
      <c r="K462" s="1">
        <v>1</v>
      </c>
      <c r="L462" s="1" t="s">
        <v>2452</v>
      </c>
      <c r="M462" s="1" t="s">
        <v>2648</v>
      </c>
      <c r="N462" s="1" t="s">
        <v>3990</v>
      </c>
    </row>
    <row r="463" spans="1:14" ht="15" customHeight="1" x14ac:dyDescent="0.2">
      <c r="A463" s="1" t="s">
        <v>115</v>
      </c>
      <c r="B463" s="1" t="s">
        <v>116</v>
      </c>
      <c r="C463" s="1">
        <v>286</v>
      </c>
      <c r="D463" s="1">
        <v>772</v>
      </c>
      <c r="E463" s="1">
        <v>1972</v>
      </c>
      <c r="F463" s="1" t="s">
        <v>727</v>
      </c>
      <c r="G463" s="1">
        <v>44</v>
      </c>
      <c r="H463" s="1">
        <v>1</v>
      </c>
      <c r="I463" s="1">
        <v>0</v>
      </c>
      <c r="J463" s="1">
        <v>0</v>
      </c>
      <c r="K463" s="1">
        <v>1</v>
      </c>
      <c r="L463" s="1" t="s">
        <v>2447</v>
      </c>
      <c r="M463" s="1" t="s">
        <v>2573</v>
      </c>
      <c r="N463" s="1" t="s">
        <v>3973</v>
      </c>
    </row>
    <row r="464" spans="1:14" ht="15" customHeight="1" x14ac:dyDescent="0.2">
      <c r="A464" s="1" t="s">
        <v>197</v>
      </c>
      <c r="B464" s="1" t="s">
        <v>198</v>
      </c>
      <c r="C464" s="1">
        <v>3872</v>
      </c>
      <c r="D464" s="1">
        <v>-913</v>
      </c>
      <c r="E464" s="1">
        <v>1972</v>
      </c>
      <c r="F464" s="1" t="s">
        <v>795</v>
      </c>
      <c r="G464" s="1" t="s">
        <v>2591</v>
      </c>
      <c r="H464" s="1">
        <v>0</v>
      </c>
      <c r="I464" s="1">
        <v>0</v>
      </c>
      <c r="J464" s="1">
        <v>0</v>
      </c>
      <c r="K464" s="1">
        <v>0</v>
      </c>
      <c r="L464" s="1" t="s">
        <v>2450</v>
      </c>
      <c r="M464" s="1" t="s">
        <v>2664</v>
      </c>
      <c r="N464" s="1" t="s">
        <v>3998</v>
      </c>
    </row>
    <row r="465" spans="1:14" ht="15" customHeight="1" x14ac:dyDescent="0.2">
      <c r="A465" s="1" t="s">
        <v>153</v>
      </c>
      <c r="B465" s="1" t="s">
        <v>154</v>
      </c>
      <c r="C465" s="1">
        <v>3402</v>
      </c>
      <c r="D465" s="1">
        <v>-682</v>
      </c>
      <c r="E465" s="1">
        <v>1972</v>
      </c>
      <c r="F465" s="1" t="s">
        <v>783</v>
      </c>
      <c r="G465" s="1" t="s">
        <v>2591</v>
      </c>
      <c r="H465" s="1">
        <v>0</v>
      </c>
      <c r="I465" s="1">
        <v>0</v>
      </c>
      <c r="J465" s="1">
        <v>0</v>
      </c>
      <c r="K465" s="1">
        <v>0</v>
      </c>
      <c r="L465" s="1" t="s">
        <v>2452</v>
      </c>
      <c r="M465" s="1" t="s">
        <v>2632</v>
      </c>
      <c r="N465" s="1" t="s">
        <v>3986</v>
      </c>
    </row>
    <row r="466" spans="1:14" ht="15" customHeight="1" x14ac:dyDescent="0.2">
      <c r="A466" s="1" t="s">
        <v>75</v>
      </c>
      <c r="B466" s="1" t="s">
        <v>76</v>
      </c>
      <c r="C466" s="1">
        <v>3005</v>
      </c>
      <c r="D466" s="1">
        <v>3125</v>
      </c>
      <c r="E466" s="1">
        <v>1972</v>
      </c>
      <c r="F466" s="1" t="s">
        <v>760</v>
      </c>
      <c r="G466" s="1" t="s">
        <v>2591</v>
      </c>
      <c r="H466" s="1">
        <v>0</v>
      </c>
      <c r="I466" s="1">
        <v>0</v>
      </c>
      <c r="J466" s="1">
        <v>0</v>
      </c>
      <c r="K466" s="1">
        <v>0</v>
      </c>
      <c r="L466" s="1" t="s">
        <v>2452</v>
      </c>
      <c r="M466" s="1" t="s">
        <v>2530</v>
      </c>
      <c r="N466" s="1" t="s">
        <v>3960</v>
      </c>
    </row>
    <row r="467" spans="1:14" ht="15" customHeight="1" x14ac:dyDescent="0.2">
      <c r="A467" s="1" t="s">
        <v>151</v>
      </c>
      <c r="B467" s="1" t="s">
        <v>152</v>
      </c>
      <c r="C467" s="1">
        <v>5695</v>
      </c>
      <c r="D467" s="1">
        <v>241</v>
      </c>
      <c r="E467" s="1">
        <v>1972</v>
      </c>
      <c r="F467" s="1" t="s">
        <v>782</v>
      </c>
      <c r="G467" s="1" t="s">
        <v>2591</v>
      </c>
      <c r="H467" s="1">
        <v>0</v>
      </c>
      <c r="I467" s="1">
        <v>0</v>
      </c>
      <c r="J467" s="1">
        <v>0</v>
      </c>
      <c r="K467" s="1">
        <v>0</v>
      </c>
      <c r="L467" s="1" t="s">
        <v>2450</v>
      </c>
      <c r="M467" s="1" t="s">
        <v>2596</v>
      </c>
      <c r="N467" s="1" t="s">
        <v>2741</v>
      </c>
    </row>
    <row r="468" spans="1:14" ht="15" customHeight="1" x14ac:dyDescent="0.2">
      <c r="A468" s="1" t="s">
        <v>169</v>
      </c>
      <c r="B468" s="1" t="s">
        <v>170</v>
      </c>
      <c r="C468" s="1">
        <v>317</v>
      </c>
      <c r="D468" s="1">
        <v>1017</v>
      </c>
      <c r="E468" s="1">
        <v>1972</v>
      </c>
      <c r="F468" s="1" t="s">
        <v>789</v>
      </c>
      <c r="G468" s="1" t="s">
        <v>2591</v>
      </c>
      <c r="H468" s="1">
        <v>0</v>
      </c>
      <c r="I468" s="1">
        <v>0</v>
      </c>
      <c r="J468" s="1">
        <v>0</v>
      </c>
      <c r="K468" s="1">
        <v>0</v>
      </c>
      <c r="L468" s="1" t="s">
        <v>2447</v>
      </c>
      <c r="M468" s="1" t="s">
        <v>2614</v>
      </c>
      <c r="N468" s="1" t="s">
        <v>3988</v>
      </c>
    </row>
    <row r="469" spans="1:14" ht="15" customHeight="1" x14ac:dyDescent="0.2">
      <c r="A469" s="1" t="s">
        <v>11</v>
      </c>
      <c r="B469" s="1" t="s">
        <v>12</v>
      </c>
      <c r="C469" s="1">
        <v>4017</v>
      </c>
      <c r="D469" s="1">
        <v>445</v>
      </c>
      <c r="E469" s="1">
        <v>1972</v>
      </c>
      <c r="F469" s="1" t="s">
        <v>740</v>
      </c>
      <c r="G469" s="1" t="s">
        <v>2591</v>
      </c>
      <c r="H469" s="1">
        <v>0</v>
      </c>
      <c r="I469" s="1">
        <v>0</v>
      </c>
      <c r="J469" s="1">
        <v>0</v>
      </c>
      <c r="K469" s="1">
        <v>0</v>
      </c>
      <c r="L469" s="1" t="s">
        <v>2447</v>
      </c>
      <c r="M469" s="1" t="s">
        <v>2464</v>
      </c>
      <c r="N469" s="1" t="s">
        <v>2741</v>
      </c>
    </row>
    <row r="470" spans="1:14" ht="15" customHeight="1" x14ac:dyDescent="0.2">
      <c r="A470" s="1" t="s">
        <v>257</v>
      </c>
      <c r="B470" s="1" t="s">
        <v>258</v>
      </c>
      <c r="C470" s="1">
        <v>1048</v>
      </c>
      <c r="D470" s="1">
        <v>-6687</v>
      </c>
      <c r="E470" s="1">
        <v>1972</v>
      </c>
      <c r="F470" s="1" t="s">
        <v>818</v>
      </c>
      <c r="G470" s="1" t="s">
        <v>2591</v>
      </c>
      <c r="H470" s="1">
        <v>0</v>
      </c>
      <c r="I470" s="1">
        <v>0</v>
      </c>
      <c r="J470" s="1">
        <v>0</v>
      </c>
      <c r="K470" s="1">
        <v>0</v>
      </c>
      <c r="L470" s="1" t="s">
        <v>2461</v>
      </c>
      <c r="M470" s="1" t="s">
        <v>2724</v>
      </c>
      <c r="N470" s="1" t="s">
        <v>4016</v>
      </c>
    </row>
    <row r="471" spans="1:14" ht="15" customHeight="1" x14ac:dyDescent="0.2">
      <c r="A471" s="1" t="s">
        <v>71</v>
      </c>
      <c r="B471" s="1" t="s">
        <v>72</v>
      </c>
      <c r="C471" s="1">
        <v>3675</v>
      </c>
      <c r="D471" s="1">
        <v>305</v>
      </c>
      <c r="E471" s="1">
        <v>1972</v>
      </c>
      <c r="F471" s="1" t="s">
        <v>758</v>
      </c>
      <c r="G471" s="1" t="s">
        <v>2591</v>
      </c>
      <c r="H471" s="1">
        <v>0</v>
      </c>
      <c r="I471" s="1">
        <v>0</v>
      </c>
      <c r="J471" s="1">
        <v>0</v>
      </c>
      <c r="K471" s="1">
        <v>0</v>
      </c>
      <c r="L471" s="1" t="s">
        <v>2452</v>
      </c>
      <c r="M471" s="1" t="s">
        <v>2453</v>
      </c>
      <c r="N471" s="1" t="s">
        <v>3958</v>
      </c>
    </row>
    <row r="472" spans="1:14" ht="15" customHeight="1" x14ac:dyDescent="0.2">
      <c r="A472" s="1" t="s">
        <v>81</v>
      </c>
      <c r="B472" s="1" t="s">
        <v>82</v>
      </c>
      <c r="C472" s="1">
        <v>5943</v>
      </c>
      <c r="D472" s="1">
        <v>2472</v>
      </c>
      <c r="E472" s="1">
        <v>1972</v>
      </c>
      <c r="F472" s="1" t="s">
        <v>762</v>
      </c>
      <c r="G472" s="1" t="s">
        <v>2591</v>
      </c>
      <c r="H472" s="1">
        <v>0</v>
      </c>
      <c r="I472" s="1">
        <v>0</v>
      </c>
      <c r="J472" s="1">
        <v>0</v>
      </c>
      <c r="K472" s="1">
        <v>0</v>
      </c>
      <c r="L472" s="1" t="s">
        <v>2450</v>
      </c>
      <c r="M472" s="1" t="s">
        <v>2536</v>
      </c>
      <c r="N472" s="1" t="s">
        <v>2741</v>
      </c>
    </row>
    <row r="473" spans="1:14" ht="15" customHeight="1" x14ac:dyDescent="0.2">
      <c r="A473" s="1" t="s">
        <v>29</v>
      </c>
      <c r="B473" s="1" t="s">
        <v>30</v>
      </c>
      <c r="C473" s="1">
        <v>2508</v>
      </c>
      <c r="D473" s="1">
        <v>-7735</v>
      </c>
      <c r="E473" s="1">
        <v>1972</v>
      </c>
      <c r="F473" s="1" t="s">
        <v>745</v>
      </c>
      <c r="G473" s="1" t="s">
        <v>2591</v>
      </c>
      <c r="H473" s="1">
        <v>0</v>
      </c>
      <c r="I473" s="1">
        <v>0</v>
      </c>
      <c r="J473" s="1">
        <v>0</v>
      </c>
      <c r="K473" s="1">
        <v>0</v>
      </c>
      <c r="L473" s="1" t="s">
        <v>2461</v>
      </c>
      <c r="M473" s="1" t="s">
        <v>2470</v>
      </c>
      <c r="N473" s="1" t="s">
        <v>3944</v>
      </c>
    </row>
    <row r="474" spans="1:14" ht="15" customHeight="1" x14ac:dyDescent="0.2">
      <c r="A474" s="1" t="s">
        <v>239</v>
      </c>
      <c r="B474" s="1" t="s">
        <v>240</v>
      </c>
      <c r="C474" s="1">
        <v>1065</v>
      </c>
      <c r="D474" s="1">
        <v>-6152</v>
      </c>
      <c r="E474" s="1">
        <v>1972</v>
      </c>
      <c r="F474" s="1" t="s">
        <v>813</v>
      </c>
      <c r="G474" s="1" t="s">
        <v>2591</v>
      </c>
      <c r="H474" s="1">
        <v>0</v>
      </c>
      <c r="I474" s="1">
        <v>0</v>
      </c>
      <c r="J474" s="1">
        <v>0</v>
      </c>
      <c r="K474" s="1">
        <v>0</v>
      </c>
      <c r="L474" s="1" t="s">
        <v>2461</v>
      </c>
      <c r="M474" s="1" t="s">
        <v>2708</v>
      </c>
      <c r="N474" s="1" t="s">
        <v>4010</v>
      </c>
    </row>
    <row r="475" spans="1:14" ht="15" customHeight="1" x14ac:dyDescent="0.2">
      <c r="A475" s="1" t="s">
        <v>241</v>
      </c>
      <c r="B475" s="1" t="s">
        <v>242</v>
      </c>
      <c r="C475" s="1">
        <v>368</v>
      </c>
      <c r="D475" s="1">
        <v>1018</v>
      </c>
      <c r="E475" s="1">
        <v>1972</v>
      </c>
      <c r="F475" s="1" t="s">
        <v>736</v>
      </c>
      <c r="G475" s="1">
        <v>38</v>
      </c>
      <c r="H475" s="1">
        <v>1</v>
      </c>
      <c r="I475" s="1">
        <v>0</v>
      </c>
      <c r="J475" s="1">
        <v>1</v>
      </c>
      <c r="K475" s="1">
        <v>0</v>
      </c>
      <c r="L475" s="1" t="s">
        <v>2452</v>
      </c>
      <c r="M475" s="1" t="s">
        <v>2709</v>
      </c>
      <c r="N475" s="1" t="s">
        <v>4011</v>
      </c>
    </row>
    <row r="476" spans="1:14" ht="15" customHeight="1" x14ac:dyDescent="0.2">
      <c r="A476" s="1" t="s">
        <v>125</v>
      </c>
      <c r="B476" s="1" t="s">
        <v>126</v>
      </c>
      <c r="C476" s="1">
        <v>3177</v>
      </c>
      <c r="D476" s="1">
        <v>3523</v>
      </c>
      <c r="E476" s="1">
        <v>1972</v>
      </c>
      <c r="F476" s="1" t="s">
        <v>775</v>
      </c>
      <c r="G476" s="1" t="s">
        <v>2591</v>
      </c>
      <c r="H476" s="1">
        <v>0</v>
      </c>
      <c r="I476" s="1">
        <v>0</v>
      </c>
      <c r="J476" s="1">
        <v>0</v>
      </c>
      <c r="K476" s="1">
        <v>0</v>
      </c>
      <c r="L476" s="1" t="s">
        <v>2447</v>
      </c>
      <c r="M476" s="1" t="s">
        <v>2580</v>
      </c>
      <c r="N476" s="1" t="s">
        <v>2741</v>
      </c>
    </row>
    <row r="477" spans="1:14" ht="15" customHeight="1" x14ac:dyDescent="0.2">
      <c r="A477" s="1" t="s">
        <v>69</v>
      </c>
      <c r="B477" s="1" t="s">
        <v>70</v>
      </c>
      <c r="C477" s="1">
        <v>1847</v>
      </c>
      <c r="D477" s="1">
        <v>-699</v>
      </c>
      <c r="E477" s="1">
        <v>1972</v>
      </c>
      <c r="F477" s="1" t="s">
        <v>757</v>
      </c>
      <c r="G477" s="1" t="s">
        <v>2591</v>
      </c>
      <c r="H477" s="1">
        <v>0</v>
      </c>
      <c r="I477" s="1">
        <v>0</v>
      </c>
      <c r="J477" s="1">
        <v>0</v>
      </c>
      <c r="K477" s="1">
        <v>0</v>
      </c>
      <c r="L477" s="1" t="s">
        <v>2461</v>
      </c>
      <c r="M477" s="1" t="s">
        <v>2528</v>
      </c>
      <c r="N477" s="1" t="s">
        <v>3957</v>
      </c>
    </row>
    <row r="478" spans="1:14" ht="15" customHeight="1" x14ac:dyDescent="0.2">
      <c r="A478" s="1" t="s">
        <v>247</v>
      </c>
      <c r="B478" s="1" t="s">
        <v>248</v>
      </c>
      <c r="C478" s="1">
        <v>32</v>
      </c>
      <c r="D478" s="1">
        <v>3255</v>
      </c>
      <c r="E478" s="1">
        <v>1972</v>
      </c>
      <c r="F478" s="1" t="s">
        <v>722</v>
      </c>
      <c r="G478" s="1">
        <v>23</v>
      </c>
      <c r="H478" s="1">
        <v>2</v>
      </c>
      <c r="I478" s="1">
        <v>1</v>
      </c>
      <c r="J478" s="1">
        <v>1</v>
      </c>
      <c r="K478" s="1">
        <v>0</v>
      </c>
      <c r="L478" s="1" t="s">
        <v>2452</v>
      </c>
      <c r="M478" s="1" t="s">
        <v>2716</v>
      </c>
      <c r="N478" s="1" t="s">
        <v>4013</v>
      </c>
    </row>
    <row r="479" spans="1:14" ht="15" customHeight="1" x14ac:dyDescent="0.2">
      <c r="A479" s="1" t="s">
        <v>107</v>
      </c>
      <c r="B479" s="1" t="s">
        <v>108</v>
      </c>
      <c r="C479" s="1">
        <v>224</v>
      </c>
      <c r="D479" s="1">
        <v>11411</v>
      </c>
      <c r="E479" s="1">
        <v>1972</v>
      </c>
      <c r="F479" s="1" t="s">
        <v>769</v>
      </c>
      <c r="G479" s="1" t="s">
        <v>2591</v>
      </c>
      <c r="H479" s="1">
        <v>0</v>
      </c>
      <c r="I479" s="1">
        <v>0</v>
      </c>
      <c r="J479" s="1">
        <v>0</v>
      </c>
      <c r="K479" s="1">
        <v>0</v>
      </c>
      <c r="L479" s="1" t="s">
        <v>2447</v>
      </c>
      <c r="M479" s="1" t="s">
        <v>2570</v>
      </c>
      <c r="N479" s="1" t="s">
        <v>3971</v>
      </c>
    </row>
    <row r="480" spans="1:14" ht="15" customHeight="1" x14ac:dyDescent="0.2">
      <c r="A480" s="1" t="s">
        <v>183</v>
      </c>
      <c r="B480" s="1" t="s">
        <v>184</v>
      </c>
      <c r="C480" s="1">
        <v>3368</v>
      </c>
      <c r="D480" s="1">
        <v>7305</v>
      </c>
      <c r="E480" s="1">
        <v>1972</v>
      </c>
      <c r="F480" s="1" t="s">
        <v>735</v>
      </c>
      <c r="G480" s="1">
        <v>37</v>
      </c>
      <c r="H480" s="1">
        <v>1</v>
      </c>
      <c r="I480" s="1">
        <v>0</v>
      </c>
      <c r="J480" s="1">
        <v>1</v>
      </c>
      <c r="K480" s="1">
        <v>0</v>
      </c>
      <c r="L480" s="1" t="s">
        <v>2447</v>
      </c>
      <c r="M480" s="1" t="s">
        <v>2654</v>
      </c>
      <c r="N480" s="1" t="s">
        <v>3994</v>
      </c>
    </row>
    <row r="481" spans="1:14" ht="15" customHeight="1" x14ac:dyDescent="0.2">
      <c r="A481" s="1" t="s">
        <v>189</v>
      </c>
      <c r="B481" s="1" t="s">
        <v>190</v>
      </c>
      <c r="C481" s="1">
        <v>146</v>
      </c>
      <c r="D481" s="1">
        <v>12097</v>
      </c>
      <c r="E481" s="1">
        <v>1972</v>
      </c>
      <c r="F481" s="1" t="s">
        <v>793</v>
      </c>
      <c r="G481" s="1" t="s">
        <v>2591</v>
      </c>
      <c r="H481" s="1">
        <v>0</v>
      </c>
      <c r="I481" s="1">
        <v>0</v>
      </c>
      <c r="J481" s="1">
        <v>0</v>
      </c>
      <c r="K481" s="1">
        <v>0</v>
      </c>
      <c r="L481" s="1" t="s">
        <v>2447</v>
      </c>
      <c r="M481" s="1" t="s">
        <v>2662</v>
      </c>
      <c r="N481" s="1" t="s">
        <v>3996</v>
      </c>
    </row>
    <row r="482" spans="1:14" ht="15" customHeight="1" x14ac:dyDescent="0.2">
      <c r="A482" s="1" t="s">
        <v>193</v>
      </c>
      <c r="B482" s="1" t="s">
        <v>194</v>
      </c>
      <c r="C482" s="1">
        <v>1847</v>
      </c>
      <c r="D482" s="1">
        <v>-6612</v>
      </c>
      <c r="E482" s="1">
        <v>1972</v>
      </c>
      <c r="F482" s="1" t="s">
        <v>794</v>
      </c>
      <c r="G482" s="1" t="s">
        <v>2591</v>
      </c>
      <c r="H482" s="1">
        <v>0</v>
      </c>
      <c r="I482" s="1">
        <v>0</v>
      </c>
      <c r="J482" s="1">
        <v>0</v>
      </c>
      <c r="K482" s="1">
        <v>0</v>
      </c>
      <c r="L482" s="1" t="s">
        <v>2461</v>
      </c>
      <c r="M482" s="1" t="s">
        <v>2665</v>
      </c>
      <c r="N482" s="1" t="s">
        <v>3997</v>
      </c>
    </row>
    <row r="483" spans="1:14" ht="15" customHeight="1" x14ac:dyDescent="0.2">
      <c r="A483" s="1" t="s">
        <v>201</v>
      </c>
      <c r="B483" s="1" t="s">
        <v>202</v>
      </c>
      <c r="C483" s="1">
        <v>2528</v>
      </c>
      <c r="D483" s="1">
        <v>5153</v>
      </c>
      <c r="E483" s="1">
        <v>1972</v>
      </c>
      <c r="F483" s="1" t="s">
        <v>797</v>
      </c>
      <c r="G483" s="1" t="s">
        <v>2591</v>
      </c>
      <c r="H483" s="1">
        <v>0</v>
      </c>
      <c r="I483" s="1">
        <v>0</v>
      </c>
      <c r="J483" s="1">
        <v>0</v>
      </c>
      <c r="K483" s="1">
        <v>0</v>
      </c>
      <c r="L483" s="1" t="s">
        <v>2447</v>
      </c>
      <c r="M483" s="1" t="s">
        <v>2666</v>
      </c>
      <c r="N483" s="1" t="s">
        <v>4000</v>
      </c>
    </row>
    <row r="484" spans="1:14" ht="15" customHeight="1" x14ac:dyDescent="0.2">
      <c r="A484" s="1" t="s">
        <v>273</v>
      </c>
      <c r="B484" s="1" t="s">
        <v>274</v>
      </c>
      <c r="C484" s="1">
        <v>-1782</v>
      </c>
      <c r="D484" s="1">
        <v>3103</v>
      </c>
      <c r="E484" s="1">
        <v>1972</v>
      </c>
      <c r="F484" s="1" t="s">
        <v>825</v>
      </c>
      <c r="G484" s="1" t="s">
        <v>2591</v>
      </c>
      <c r="H484" s="1">
        <v>0</v>
      </c>
      <c r="I484" s="1">
        <v>0</v>
      </c>
      <c r="J484" s="1">
        <v>0</v>
      </c>
      <c r="K484" s="1">
        <v>0</v>
      </c>
      <c r="L484" s="1" t="s">
        <v>2452</v>
      </c>
      <c r="M484" s="1" t="s">
        <v>2730</v>
      </c>
      <c r="N484" s="1" t="s">
        <v>4019</v>
      </c>
    </row>
    <row r="485" spans="1:14" ht="15" customHeight="1" x14ac:dyDescent="0.2">
      <c r="A485" s="1" t="s">
        <v>45</v>
      </c>
      <c r="B485" s="1" t="s">
        <v>46</v>
      </c>
      <c r="C485" s="1">
        <v>-3345</v>
      </c>
      <c r="D485" s="1">
        <v>-7067</v>
      </c>
      <c r="E485" s="1">
        <v>1972</v>
      </c>
      <c r="F485" s="1" t="s">
        <v>750</v>
      </c>
      <c r="G485" s="1" t="s">
        <v>2591</v>
      </c>
      <c r="H485" s="1">
        <v>0</v>
      </c>
      <c r="I485" s="1">
        <v>0</v>
      </c>
      <c r="J485" s="1">
        <v>0</v>
      </c>
      <c r="K485" s="1">
        <v>0</v>
      </c>
      <c r="L485" s="1" t="s">
        <v>2461</v>
      </c>
      <c r="M485" s="1" t="s">
        <v>2509</v>
      </c>
      <c r="N485" s="1" t="s">
        <v>3948</v>
      </c>
    </row>
    <row r="486" spans="1:14" ht="15" customHeight="1" x14ac:dyDescent="0.2">
      <c r="A486" s="1" t="s">
        <v>139</v>
      </c>
      <c r="B486" s="1" t="s">
        <v>140</v>
      </c>
      <c r="C486" s="1">
        <v>4287</v>
      </c>
      <c r="D486" s="1">
        <v>746</v>
      </c>
      <c r="E486" s="1">
        <v>1972</v>
      </c>
      <c r="F486" s="1" t="s">
        <v>778</v>
      </c>
      <c r="G486" s="1" t="s">
        <v>2591</v>
      </c>
      <c r="H486" s="1">
        <v>0</v>
      </c>
      <c r="I486" s="1">
        <v>0</v>
      </c>
      <c r="J486" s="1">
        <v>0</v>
      </c>
      <c r="K486" s="1">
        <v>0</v>
      </c>
      <c r="L486" s="1" t="s">
        <v>2447</v>
      </c>
      <c r="M486" s="1" t="s">
        <v>2593</v>
      </c>
      <c r="N486" s="1" t="s">
        <v>2741</v>
      </c>
    </row>
    <row r="487" spans="1:14" ht="15" customHeight="1" x14ac:dyDescent="0.2">
      <c r="A487" s="1" t="s">
        <v>155</v>
      </c>
      <c r="B487" s="1" t="s">
        <v>156</v>
      </c>
      <c r="C487" s="1">
        <v>470</v>
      </c>
      <c r="D487" s="1">
        <v>2885</v>
      </c>
      <c r="E487" s="1">
        <v>1972</v>
      </c>
      <c r="F487" s="1" t="s">
        <v>784</v>
      </c>
      <c r="G487" s="1" t="s">
        <v>2591</v>
      </c>
      <c r="H487" s="1">
        <v>0</v>
      </c>
      <c r="I487" s="1">
        <v>0</v>
      </c>
      <c r="J487" s="1">
        <v>0</v>
      </c>
      <c r="K487" s="1">
        <v>0</v>
      </c>
      <c r="L487" s="1" t="s">
        <v>2450</v>
      </c>
      <c r="M487" s="1" t="s">
        <v>2627</v>
      </c>
      <c r="N487" s="1" t="s">
        <v>2741</v>
      </c>
    </row>
    <row r="488" spans="1:14" ht="15" customHeight="1" x14ac:dyDescent="0.2">
      <c r="A488" s="1" t="s">
        <v>51</v>
      </c>
      <c r="B488" s="1" t="s">
        <v>52</v>
      </c>
      <c r="C488" s="1">
        <v>387</v>
      </c>
      <c r="D488" s="1">
        <v>1152</v>
      </c>
      <c r="E488" s="1">
        <v>1972</v>
      </c>
      <c r="F488" s="1" t="s">
        <v>753</v>
      </c>
      <c r="G488" s="1" t="s">
        <v>2591</v>
      </c>
      <c r="H488" s="1">
        <v>0</v>
      </c>
      <c r="I488" s="1">
        <v>0</v>
      </c>
      <c r="J488" s="1">
        <v>0</v>
      </c>
      <c r="K488" s="1">
        <v>0</v>
      </c>
      <c r="L488" s="1" t="s">
        <v>2452</v>
      </c>
      <c r="M488" s="1" t="s">
        <v>2501</v>
      </c>
      <c r="N488" s="1" t="s">
        <v>3951</v>
      </c>
    </row>
    <row r="489" spans="1:14" ht="15" customHeight="1" x14ac:dyDescent="0.2">
      <c r="A489" s="1" t="s">
        <v>73</v>
      </c>
      <c r="B489" s="1" t="s">
        <v>74</v>
      </c>
      <c r="C489" s="1">
        <v>-22</v>
      </c>
      <c r="D489" s="1">
        <v>-785</v>
      </c>
      <c r="E489" s="1">
        <v>1972</v>
      </c>
      <c r="F489" s="1" t="s">
        <v>759</v>
      </c>
      <c r="G489" s="1" t="s">
        <v>2591</v>
      </c>
      <c r="H489" s="1">
        <v>0</v>
      </c>
      <c r="I489" s="1">
        <v>0</v>
      </c>
      <c r="J489" s="1">
        <v>0</v>
      </c>
      <c r="K489" s="1">
        <v>0</v>
      </c>
      <c r="L489" s="1" t="s">
        <v>2461</v>
      </c>
      <c r="M489" s="1" t="s">
        <v>2529</v>
      </c>
      <c r="N489" s="1" t="s">
        <v>3959</v>
      </c>
    </row>
    <row r="490" spans="1:14" ht="15" customHeight="1" x14ac:dyDescent="0.2">
      <c r="A490" s="1" t="s">
        <v>97</v>
      </c>
      <c r="B490" s="1" t="s">
        <v>98</v>
      </c>
      <c r="C490" s="1">
        <v>555</v>
      </c>
      <c r="D490" s="1">
        <v>-22</v>
      </c>
      <c r="E490" s="1">
        <v>1972</v>
      </c>
      <c r="F490" s="1" t="s">
        <v>726</v>
      </c>
      <c r="G490" s="1">
        <v>43</v>
      </c>
      <c r="H490" s="1">
        <v>1</v>
      </c>
      <c r="I490" s="1">
        <v>0</v>
      </c>
      <c r="J490" s="1">
        <v>0</v>
      </c>
      <c r="K490" s="1">
        <v>1</v>
      </c>
      <c r="L490" s="1" t="s">
        <v>2452</v>
      </c>
      <c r="M490" s="1" t="s">
        <v>2550</v>
      </c>
      <c r="N490" s="1" t="s">
        <v>3967</v>
      </c>
    </row>
    <row r="491" spans="1:14" ht="15" customHeight="1" x14ac:dyDescent="0.2">
      <c r="A491" s="1" t="s">
        <v>171</v>
      </c>
      <c r="B491" s="1" t="s">
        <v>172</v>
      </c>
      <c r="C491" s="1">
        <v>-2257</v>
      </c>
      <c r="D491" s="1">
        <v>1708</v>
      </c>
      <c r="E491" s="1">
        <v>1972</v>
      </c>
      <c r="F491" s="1" t="s">
        <v>790</v>
      </c>
      <c r="G491" s="1" t="s">
        <v>2591</v>
      </c>
      <c r="H491" s="1">
        <v>0</v>
      </c>
      <c r="I491" s="1">
        <v>0</v>
      </c>
      <c r="J491" s="1">
        <v>0</v>
      </c>
      <c r="K491" s="1">
        <v>0</v>
      </c>
      <c r="L491" s="1" t="s">
        <v>2452</v>
      </c>
      <c r="M491" s="1" t="s">
        <v>2636</v>
      </c>
      <c r="N491" s="1" t="s">
        <v>2741</v>
      </c>
    </row>
    <row r="492" spans="1:14" ht="15" customHeight="1" x14ac:dyDescent="0.2">
      <c r="A492" s="1" t="s">
        <v>213</v>
      </c>
      <c r="B492" s="1" t="s">
        <v>214</v>
      </c>
      <c r="C492" s="1">
        <v>128</v>
      </c>
      <c r="D492" s="1">
        <v>10385</v>
      </c>
      <c r="E492" s="1">
        <v>1972</v>
      </c>
      <c r="F492" s="1" t="s">
        <v>801</v>
      </c>
      <c r="G492" s="1" t="s">
        <v>2591</v>
      </c>
      <c r="H492" s="1">
        <v>0</v>
      </c>
      <c r="I492" s="1">
        <v>0</v>
      </c>
      <c r="J492" s="1">
        <v>0</v>
      </c>
      <c r="K492" s="1">
        <v>0</v>
      </c>
      <c r="L492" s="1" t="s">
        <v>2447</v>
      </c>
      <c r="M492" s="1" t="s">
        <v>2682</v>
      </c>
      <c r="N492" s="1" t="s">
        <v>4004</v>
      </c>
    </row>
    <row r="493" spans="1:14" ht="15" customHeight="1" x14ac:dyDescent="0.2">
      <c r="A493" s="1" t="s">
        <v>27</v>
      </c>
      <c r="B493" s="1" t="s">
        <v>28</v>
      </c>
      <c r="C493" s="1">
        <v>2623</v>
      </c>
      <c r="D493" s="1">
        <v>5057</v>
      </c>
      <c r="E493" s="1">
        <v>1972</v>
      </c>
      <c r="F493" s="1" t="s">
        <v>744</v>
      </c>
      <c r="G493" s="1" t="s">
        <v>2591</v>
      </c>
      <c r="H493" s="1">
        <v>0</v>
      </c>
      <c r="I493" s="1">
        <v>0</v>
      </c>
      <c r="J493" s="1">
        <v>0</v>
      </c>
      <c r="K493" s="1">
        <v>0</v>
      </c>
      <c r="L493" s="1" t="s">
        <v>2447</v>
      </c>
      <c r="M493" s="1" t="s">
        <v>2471</v>
      </c>
      <c r="N493" s="1" t="s">
        <v>2741</v>
      </c>
    </row>
    <row r="494" spans="1:14" ht="15" customHeight="1" x14ac:dyDescent="0.2">
      <c r="A494" s="1" t="s">
        <v>49</v>
      </c>
      <c r="B494" s="1" t="s">
        <v>50</v>
      </c>
      <c r="C494" s="1">
        <v>682</v>
      </c>
      <c r="D494" s="1">
        <v>-527</v>
      </c>
      <c r="E494" s="1">
        <v>1972</v>
      </c>
      <c r="F494" s="1" t="s">
        <v>752</v>
      </c>
      <c r="G494" s="1" t="s">
        <v>2591</v>
      </c>
      <c r="H494" s="1">
        <v>0</v>
      </c>
      <c r="I494" s="1">
        <v>0</v>
      </c>
      <c r="J494" s="1">
        <v>0</v>
      </c>
      <c r="K494" s="1">
        <v>0</v>
      </c>
      <c r="L494" s="1" t="s">
        <v>2452</v>
      </c>
      <c r="M494" s="1" t="s">
        <v>2517</v>
      </c>
      <c r="N494" s="1" t="s">
        <v>3950</v>
      </c>
    </row>
    <row r="495" spans="1:14" ht="15" customHeight="1" x14ac:dyDescent="0.2">
      <c r="A495" s="1" t="s">
        <v>55</v>
      </c>
      <c r="B495" s="1" t="s">
        <v>56</v>
      </c>
      <c r="C495" s="1">
        <v>993</v>
      </c>
      <c r="D495" s="1">
        <v>-8408</v>
      </c>
      <c r="E495" s="1">
        <v>1972</v>
      </c>
      <c r="F495" s="1" t="s">
        <v>754</v>
      </c>
      <c r="G495" s="1" t="s">
        <v>2591</v>
      </c>
      <c r="H495" s="1">
        <v>0</v>
      </c>
      <c r="I495" s="1">
        <v>0</v>
      </c>
      <c r="J495" s="1">
        <v>0</v>
      </c>
      <c r="K495" s="1">
        <v>0</v>
      </c>
      <c r="L495" s="1" t="s">
        <v>2461</v>
      </c>
      <c r="M495" s="1" t="s">
        <v>2516</v>
      </c>
      <c r="N495" s="1" t="s">
        <v>3953</v>
      </c>
    </row>
    <row r="496" spans="1:14" ht="15" customHeight="1" x14ac:dyDescent="0.2">
      <c r="A496" s="1" t="s">
        <v>207</v>
      </c>
      <c r="B496" s="1" t="s">
        <v>208</v>
      </c>
      <c r="C496" s="1">
        <v>2465</v>
      </c>
      <c r="D496" s="1">
        <v>467</v>
      </c>
      <c r="E496" s="1">
        <v>1972</v>
      </c>
      <c r="F496" s="1" t="s">
        <v>798</v>
      </c>
      <c r="G496" s="1" t="s">
        <v>2591</v>
      </c>
      <c r="H496" s="1">
        <v>0</v>
      </c>
      <c r="I496" s="1">
        <v>0</v>
      </c>
      <c r="J496" s="1">
        <v>0</v>
      </c>
      <c r="K496" s="1">
        <v>0</v>
      </c>
      <c r="L496" s="1" t="s">
        <v>2447</v>
      </c>
      <c r="M496" s="1" t="s">
        <v>2675</v>
      </c>
      <c r="N496" s="1" t="s">
        <v>4001</v>
      </c>
    </row>
    <row r="497" spans="1:14" ht="15" customHeight="1" x14ac:dyDescent="0.2">
      <c r="A497" s="1" t="s">
        <v>215</v>
      </c>
      <c r="B497" s="1" t="s">
        <v>216</v>
      </c>
      <c r="C497" s="1">
        <v>4393</v>
      </c>
      <c r="D497" s="1">
        <v>1242</v>
      </c>
      <c r="E497" s="1">
        <v>1972</v>
      </c>
      <c r="F497" s="1" t="s">
        <v>802</v>
      </c>
      <c r="G497" s="1" t="s">
        <v>2591</v>
      </c>
      <c r="H497" s="1">
        <v>0</v>
      </c>
      <c r="I497" s="1">
        <v>0</v>
      </c>
      <c r="J497" s="1">
        <v>0</v>
      </c>
      <c r="K497" s="1">
        <v>0</v>
      </c>
      <c r="L497" s="1" t="s">
        <v>2450</v>
      </c>
      <c r="M497" s="1" t="s">
        <v>2672</v>
      </c>
      <c r="N497" s="1" t="s">
        <v>2741</v>
      </c>
    </row>
    <row r="498" spans="1:14" ht="15" customHeight="1" x14ac:dyDescent="0.2">
      <c r="A498" s="1" t="s">
        <v>227</v>
      </c>
      <c r="B498" s="1" t="s">
        <v>228</v>
      </c>
      <c r="C498" s="1">
        <v>335</v>
      </c>
      <c r="D498" s="1">
        <v>363</v>
      </c>
      <c r="E498" s="1">
        <v>1972</v>
      </c>
      <c r="F498" s="1" t="s">
        <v>807</v>
      </c>
      <c r="G498" s="1" t="s">
        <v>2591</v>
      </c>
      <c r="H498" s="1">
        <v>0</v>
      </c>
      <c r="I498" s="1">
        <v>0</v>
      </c>
      <c r="J498" s="1">
        <v>0</v>
      </c>
      <c r="K498" s="1">
        <v>0</v>
      </c>
      <c r="L498" s="1" t="s">
        <v>2447</v>
      </c>
      <c r="M498" s="1" t="s">
        <v>2700</v>
      </c>
      <c r="N498" s="1" t="s">
        <v>4007</v>
      </c>
    </row>
    <row r="499" spans="1:14" ht="15" customHeight="1" x14ac:dyDescent="0.2">
      <c r="A499" s="1" t="s">
        <v>233</v>
      </c>
      <c r="B499" s="1" t="s">
        <v>234</v>
      </c>
      <c r="C499" s="1">
        <v>3855</v>
      </c>
      <c r="D499" s="1">
        <v>6877</v>
      </c>
      <c r="E499" s="1">
        <v>1972</v>
      </c>
      <c r="F499" s="1" t="s">
        <v>810</v>
      </c>
      <c r="G499" s="1" t="s">
        <v>2591</v>
      </c>
      <c r="H499" s="1">
        <v>0</v>
      </c>
      <c r="I499" s="1">
        <v>0</v>
      </c>
      <c r="J499" s="1">
        <v>0</v>
      </c>
      <c r="K499" s="1">
        <v>0</v>
      </c>
      <c r="L499" s="1" t="s">
        <v>2447</v>
      </c>
      <c r="M499" s="1" t="s">
        <v>2701</v>
      </c>
      <c r="N499" s="1" t="s">
        <v>2741</v>
      </c>
    </row>
    <row r="500" spans="1:14" ht="15" customHeight="1" x14ac:dyDescent="0.2">
      <c r="A500" s="1" t="s">
        <v>261</v>
      </c>
      <c r="B500" s="1" t="s">
        <v>262</v>
      </c>
      <c r="C500" s="1">
        <v>2103</v>
      </c>
      <c r="D500" s="1">
        <v>10585</v>
      </c>
      <c r="E500" s="1">
        <v>1972</v>
      </c>
      <c r="F500" s="1" t="s">
        <v>820</v>
      </c>
      <c r="G500" s="1" t="s">
        <v>2591</v>
      </c>
      <c r="H500" s="1">
        <v>0</v>
      </c>
      <c r="I500" s="1">
        <v>0</v>
      </c>
      <c r="J500" s="1">
        <v>0</v>
      </c>
      <c r="K500" s="1">
        <v>0</v>
      </c>
      <c r="L500" s="1" t="s">
        <v>2447</v>
      </c>
      <c r="M500" s="1" t="s">
        <v>2725</v>
      </c>
      <c r="N500" s="1" t="s">
        <v>2741</v>
      </c>
    </row>
    <row r="501" spans="1:14" ht="15" customHeight="1" x14ac:dyDescent="0.2">
      <c r="A501" s="1" t="s">
        <v>87</v>
      </c>
      <c r="B501" s="1" t="s">
        <v>88</v>
      </c>
      <c r="C501" s="1">
        <v>-1813</v>
      </c>
      <c r="D501" s="1">
        <v>17842</v>
      </c>
      <c r="E501" s="1">
        <v>1972</v>
      </c>
      <c r="F501" s="1" t="s">
        <v>763</v>
      </c>
      <c r="G501" s="1" t="s">
        <v>2591</v>
      </c>
      <c r="H501" s="1">
        <v>0</v>
      </c>
      <c r="I501" s="1">
        <v>0</v>
      </c>
      <c r="J501" s="1">
        <v>0</v>
      </c>
      <c r="K501" s="1">
        <v>0</v>
      </c>
      <c r="L501" s="1" t="s">
        <v>2454</v>
      </c>
      <c r="M501" s="1" t="s">
        <v>2540</v>
      </c>
      <c r="N501" s="1" t="s">
        <v>3963</v>
      </c>
    </row>
    <row r="502" spans="1:14" ht="15" customHeight="1" x14ac:dyDescent="0.2">
      <c r="A502" s="1" t="s">
        <v>101</v>
      </c>
      <c r="B502" s="1" t="s">
        <v>102</v>
      </c>
      <c r="C502" s="1">
        <v>1205</v>
      </c>
      <c r="D502" s="1">
        <v>-6175</v>
      </c>
      <c r="E502" s="1">
        <v>1972</v>
      </c>
      <c r="F502" s="1" t="s">
        <v>766</v>
      </c>
      <c r="G502" s="1" t="s">
        <v>2591</v>
      </c>
      <c r="H502" s="1">
        <v>0</v>
      </c>
      <c r="I502" s="1">
        <v>0</v>
      </c>
      <c r="J502" s="1">
        <v>0</v>
      </c>
      <c r="K502" s="1">
        <v>0</v>
      </c>
      <c r="L502" s="1" t="s">
        <v>2461</v>
      </c>
      <c r="M502" s="1" t="s">
        <v>2557</v>
      </c>
      <c r="N502" s="1" t="s">
        <v>2741</v>
      </c>
    </row>
    <row r="503" spans="1:14" ht="15" customHeight="1" x14ac:dyDescent="0.2">
      <c r="A503" s="1" t="s">
        <v>123</v>
      </c>
      <c r="B503" s="1" t="s">
        <v>124</v>
      </c>
      <c r="C503" s="1">
        <v>6415</v>
      </c>
      <c r="D503" s="1">
        <v>-2195</v>
      </c>
      <c r="E503" s="1">
        <v>1972</v>
      </c>
      <c r="F503" s="1" t="s">
        <v>774</v>
      </c>
      <c r="G503" s="1" t="s">
        <v>2591</v>
      </c>
      <c r="H503" s="1">
        <v>0</v>
      </c>
      <c r="I503" s="1">
        <v>0</v>
      </c>
      <c r="J503" s="1">
        <v>0</v>
      </c>
      <c r="K503" s="1">
        <v>0</v>
      </c>
      <c r="L503" s="1" t="s">
        <v>2450</v>
      </c>
      <c r="M503" s="1" t="s">
        <v>2572</v>
      </c>
      <c r="N503" s="1" t="s">
        <v>3977</v>
      </c>
    </row>
    <row r="504" spans="1:14" ht="15" customHeight="1" x14ac:dyDescent="0.2">
      <c r="A504" s="1" t="s">
        <v>131</v>
      </c>
      <c r="B504" s="1" t="s">
        <v>132</v>
      </c>
      <c r="C504" s="1">
        <v>3195</v>
      </c>
      <c r="D504" s="1">
        <v>3593</v>
      </c>
      <c r="E504" s="1">
        <v>1972</v>
      </c>
      <c r="F504" s="1" t="s">
        <v>776</v>
      </c>
      <c r="G504" s="1" t="s">
        <v>2591</v>
      </c>
      <c r="H504" s="1">
        <v>0</v>
      </c>
      <c r="I504" s="1">
        <v>0</v>
      </c>
      <c r="J504" s="1">
        <v>0</v>
      </c>
      <c r="K504" s="1">
        <v>0</v>
      </c>
      <c r="L504" s="1" t="s">
        <v>2447</v>
      </c>
      <c r="M504" s="1" t="s">
        <v>2584</v>
      </c>
      <c r="N504" s="1" t="s">
        <v>3980</v>
      </c>
    </row>
    <row r="505" spans="1:14" ht="15" customHeight="1" x14ac:dyDescent="0.2">
      <c r="A505" s="1" t="s">
        <v>143</v>
      </c>
      <c r="B505" s="1" t="s">
        <v>144</v>
      </c>
      <c r="C505" s="1">
        <v>2937</v>
      </c>
      <c r="D505" s="1">
        <v>4797</v>
      </c>
      <c r="E505" s="1">
        <v>1972</v>
      </c>
      <c r="F505" s="1" t="s">
        <v>779</v>
      </c>
      <c r="G505" s="1" t="s">
        <v>2591</v>
      </c>
      <c r="H505" s="1">
        <v>0</v>
      </c>
      <c r="I505" s="1">
        <v>0</v>
      </c>
      <c r="J505" s="1">
        <v>0</v>
      </c>
      <c r="K505" s="1">
        <v>0</v>
      </c>
      <c r="L505" s="1" t="s">
        <v>2447</v>
      </c>
      <c r="M505" s="1" t="s">
        <v>2592</v>
      </c>
      <c r="N505" s="1" t="s">
        <v>3984</v>
      </c>
    </row>
    <row r="506" spans="1:14" ht="15" customHeight="1" x14ac:dyDescent="0.2">
      <c r="A506" s="1" t="s">
        <v>187</v>
      </c>
      <c r="B506" s="1" t="s">
        <v>188</v>
      </c>
      <c r="C506" s="1">
        <v>-1205</v>
      </c>
      <c r="D506" s="1">
        <v>-7705</v>
      </c>
      <c r="E506" s="1">
        <v>1972</v>
      </c>
      <c r="F506" s="1" t="s">
        <v>792</v>
      </c>
      <c r="G506" s="1" t="s">
        <v>2591</v>
      </c>
      <c r="H506" s="1">
        <v>0</v>
      </c>
      <c r="I506" s="1">
        <v>0</v>
      </c>
      <c r="J506" s="1">
        <v>0</v>
      </c>
      <c r="K506" s="1">
        <v>0</v>
      </c>
      <c r="L506" s="1" t="s">
        <v>2461</v>
      </c>
      <c r="M506" s="1" t="s">
        <v>2661</v>
      </c>
      <c r="N506" s="1" t="s">
        <v>2741</v>
      </c>
    </row>
    <row r="507" spans="1:14" ht="15" customHeight="1" x14ac:dyDescent="0.2">
      <c r="A507" s="1" t="s">
        <v>265</v>
      </c>
      <c r="B507" s="1" t="s">
        <v>266</v>
      </c>
      <c r="C507" s="1">
        <v>4267</v>
      </c>
      <c r="D507" s="1">
        <v>2117</v>
      </c>
      <c r="E507" s="1">
        <v>1972</v>
      </c>
      <c r="F507" s="1" t="s">
        <v>822</v>
      </c>
      <c r="G507" s="1" t="s">
        <v>2591</v>
      </c>
      <c r="H507" s="1">
        <v>0</v>
      </c>
      <c r="I507" s="1">
        <v>0</v>
      </c>
      <c r="J507" s="1">
        <v>0</v>
      </c>
      <c r="K507" s="1">
        <v>0</v>
      </c>
      <c r="L507" s="1" t="s">
        <v>2450</v>
      </c>
      <c r="M507" s="1" t="s">
        <v>2591</v>
      </c>
      <c r="N507" s="1" t="s">
        <v>2741</v>
      </c>
    </row>
    <row r="508" spans="1:14" ht="15" customHeight="1" x14ac:dyDescent="0.2">
      <c r="A508" s="1" t="s">
        <v>5</v>
      </c>
      <c r="B508" s="1" t="s">
        <v>6</v>
      </c>
      <c r="C508" s="1">
        <v>3452</v>
      </c>
      <c r="D508" s="1">
        <v>6918</v>
      </c>
      <c r="E508" s="1">
        <v>1972</v>
      </c>
      <c r="F508" s="1" t="s">
        <v>738</v>
      </c>
      <c r="G508" s="1" t="s">
        <v>2591</v>
      </c>
      <c r="H508" s="1">
        <v>0</v>
      </c>
      <c r="I508" s="1">
        <v>0</v>
      </c>
      <c r="J508" s="1">
        <v>0</v>
      </c>
      <c r="K508" s="1">
        <v>0</v>
      </c>
      <c r="L508" s="1" t="s">
        <v>2447</v>
      </c>
      <c r="M508" s="1" t="s">
        <v>2448</v>
      </c>
      <c r="N508" s="1" t="s">
        <v>3938</v>
      </c>
    </row>
    <row r="509" spans="1:14" ht="15" customHeight="1" x14ac:dyDescent="0.2">
      <c r="A509" s="1" t="s">
        <v>7</v>
      </c>
      <c r="B509" s="1" t="s">
        <v>8</v>
      </c>
      <c r="C509" s="1">
        <v>2447</v>
      </c>
      <c r="D509" s="1">
        <v>5437</v>
      </c>
      <c r="E509" s="1">
        <v>1972</v>
      </c>
      <c r="F509" s="1" t="s">
        <v>739</v>
      </c>
      <c r="G509" s="1" t="s">
        <v>2591</v>
      </c>
      <c r="H509" s="1">
        <v>0</v>
      </c>
      <c r="I509" s="1">
        <v>0</v>
      </c>
      <c r="J509" s="1">
        <v>0</v>
      </c>
      <c r="K509" s="1">
        <v>0</v>
      </c>
      <c r="L509" s="1" t="s">
        <v>2447</v>
      </c>
      <c r="M509" s="1" t="s">
        <v>2718</v>
      </c>
      <c r="N509" s="1" t="s">
        <v>2741</v>
      </c>
    </row>
    <row r="510" spans="1:14" ht="15" customHeight="1" x14ac:dyDescent="0.2">
      <c r="A510" s="1" t="s">
        <v>19</v>
      </c>
      <c r="B510" s="1" t="s">
        <v>20</v>
      </c>
      <c r="C510" s="1">
        <v>-337</v>
      </c>
      <c r="D510" s="1">
        <v>2935</v>
      </c>
      <c r="E510" s="1">
        <v>1972</v>
      </c>
      <c r="F510" s="1" t="s">
        <v>742</v>
      </c>
      <c r="G510" s="1" t="s">
        <v>2591</v>
      </c>
      <c r="H510" s="1">
        <v>0</v>
      </c>
      <c r="I510" s="1">
        <v>0</v>
      </c>
      <c r="J510" s="1">
        <v>0</v>
      </c>
      <c r="K510" s="1">
        <v>0</v>
      </c>
      <c r="L510" s="1" t="s">
        <v>2452</v>
      </c>
      <c r="M510" s="1" t="s">
        <v>2496</v>
      </c>
      <c r="N510" s="1" t="s">
        <v>3941</v>
      </c>
    </row>
    <row r="511" spans="1:14" ht="15" customHeight="1" x14ac:dyDescent="0.2">
      <c r="A511" s="1" t="s">
        <v>33</v>
      </c>
      <c r="B511" s="1" t="s">
        <v>34</v>
      </c>
      <c r="C511" s="1">
        <v>3228</v>
      </c>
      <c r="D511" s="1">
        <v>-6478</v>
      </c>
      <c r="E511" s="1">
        <v>1972</v>
      </c>
      <c r="F511" s="1" t="s">
        <v>747</v>
      </c>
      <c r="G511" s="1" t="s">
        <v>2591</v>
      </c>
      <c r="H511" s="1">
        <v>0</v>
      </c>
      <c r="I511" s="1">
        <v>0</v>
      </c>
      <c r="J511" s="1">
        <v>0</v>
      </c>
      <c r="K511" s="1">
        <v>0</v>
      </c>
      <c r="L511" s="1" t="s">
        <v>2461</v>
      </c>
      <c r="M511" s="1" t="s">
        <v>2481</v>
      </c>
      <c r="N511" s="1" t="s">
        <v>3945</v>
      </c>
    </row>
    <row r="512" spans="1:14" ht="15" customHeight="1" x14ac:dyDescent="0.2">
      <c r="A512" s="1" t="s">
        <v>39</v>
      </c>
      <c r="B512" s="1" t="s">
        <v>40</v>
      </c>
      <c r="C512" s="1">
        <v>-2463</v>
      </c>
      <c r="D512" s="1">
        <v>259</v>
      </c>
      <c r="E512" s="1">
        <v>1972</v>
      </c>
      <c r="F512" s="1" t="s">
        <v>749</v>
      </c>
      <c r="G512" s="1" t="s">
        <v>2591</v>
      </c>
      <c r="H512" s="1">
        <v>0</v>
      </c>
      <c r="I512" s="1">
        <v>0</v>
      </c>
      <c r="J512" s="1">
        <v>0</v>
      </c>
      <c r="K512" s="1">
        <v>0</v>
      </c>
      <c r="L512" s="1" t="s">
        <v>2452</v>
      </c>
      <c r="M512" s="1" t="s">
        <v>2488</v>
      </c>
      <c r="N512" s="1" t="s">
        <v>3946</v>
      </c>
    </row>
    <row r="513" spans="1:14" ht="15" customHeight="1" x14ac:dyDescent="0.2">
      <c r="A513" s="1" t="s">
        <v>145</v>
      </c>
      <c r="B513" s="1" t="s">
        <v>146</v>
      </c>
      <c r="C513" s="1">
        <v>3387</v>
      </c>
      <c r="D513" s="1">
        <v>355</v>
      </c>
      <c r="E513" s="1">
        <v>1972</v>
      </c>
      <c r="F513" s="1" t="s">
        <v>730</v>
      </c>
      <c r="G513" s="1">
        <v>34</v>
      </c>
      <c r="H513" s="1">
        <v>1</v>
      </c>
      <c r="I513" s="1">
        <v>0</v>
      </c>
      <c r="J513" s="1">
        <v>1</v>
      </c>
      <c r="K513" s="1">
        <v>0</v>
      </c>
      <c r="L513" s="1" t="s">
        <v>2447</v>
      </c>
      <c r="M513" s="1" t="s">
        <v>2597</v>
      </c>
      <c r="N513" s="1" t="s">
        <v>2741</v>
      </c>
    </row>
    <row r="514" spans="1:14" ht="15" customHeight="1" x14ac:dyDescent="0.2">
      <c r="A514" s="1" t="s">
        <v>159</v>
      </c>
      <c r="B514" s="1" t="s">
        <v>160</v>
      </c>
      <c r="C514" s="1">
        <v>416</v>
      </c>
      <c r="D514" s="1">
        <v>2174</v>
      </c>
      <c r="E514" s="1">
        <v>1972</v>
      </c>
      <c r="F514" s="1" t="s">
        <v>785</v>
      </c>
      <c r="G514" s="1" t="s">
        <v>2591</v>
      </c>
      <c r="H514" s="1">
        <v>0</v>
      </c>
      <c r="I514" s="1">
        <v>0</v>
      </c>
      <c r="J514" s="1">
        <v>0</v>
      </c>
      <c r="K514" s="1">
        <v>0</v>
      </c>
      <c r="L514" s="1" t="s">
        <v>2450</v>
      </c>
      <c r="M514" s="1" t="s">
        <v>2609</v>
      </c>
      <c r="N514" s="1" t="s">
        <v>2741</v>
      </c>
    </row>
    <row r="515" spans="1:14" ht="15" customHeight="1" x14ac:dyDescent="0.2">
      <c r="A515" s="1" t="s">
        <v>165</v>
      </c>
      <c r="B515" s="1" t="s">
        <v>166</v>
      </c>
      <c r="C515" s="1">
        <v>-2595</v>
      </c>
      <c r="D515" s="1">
        <v>3258</v>
      </c>
      <c r="E515" s="1">
        <v>1972</v>
      </c>
      <c r="F515" s="1" t="s">
        <v>787</v>
      </c>
      <c r="G515" s="1" t="s">
        <v>2591</v>
      </c>
      <c r="H515" s="1">
        <v>0</v>
      </c>
      <c r="I515" s="1">
        <v>0</v>
      </c>
      <c r="J515" s="1">
        <v>0</v>
      </c>
      <c r="K515" s="1">
        <v>0</v>
      </c>
      <c r="L515" s="1" t="s">
        <v>2452</v>
      </c>
      <c r="M515" s="1" t="s">
        <v>2633</v>
      </c>
      <c r="N515" s="1" t="s">
        <v>2741</v>
      </c>
    </row>
    <row r="516" spans="1:14" ht="15" customHeight="1" x14ac:dyDescent="0.2">
      <c r="A516" s="1" t="s">
        <v>173</v>
      </c>
      <c r="B516" s="1" t="s">
        <v>174</v>
      </c>
      <c r="C516" s="1">
        <v>1352</v>
      </c>
      <c r="D516" s="1">
        <v>212</v>
      </c>
      <c r="E516" s="1">
        <v>1972</v>
      </c>
      <c r="F516" s="1" t="s">
        <v>733</v>
      </c>
      <c r="G516" s="1">
        <v>46</v>
      </c>
      <c r="H516" s="1">
        <v>1</v>
      </c>
      <c r="I516" s="1">
        <v>0</v>
      </c>
      <c r="J516" s="1">
        <v>0</v>
      </c>
      <c r="K516" s="1">
        <v>1</v>
      </c>
      <c r="L516" s="1" t="s">
        <v>2452</v>
      </c>
      <c r="M516" s="1" t="s">
        <v>2647</v>
      </c>
      <c r="N516" s="1" t="s">
        <v>3989</v>
      </c>
    </row>
    <row r="517" spans="1:14" ht="15" customHeight="1" x14ac:dyDescent="0.2">
      <c r="A517" s="1" t="s">
        <v>219</v>
      </c>
      <c r="B517" s="1" t="s">
        <v>220</v>
      </c>
      <c r="C517" s="1">
        <v>583</v>
      </c>
      <c r="D517" s="1">
        <v>-5517</v>
      </c>
      <c r="E517" s="1">
        <v>1972</v>
      </c>
      <c r="F517" s="1" t="s">
        <v>804</v>
      </c>
      <c r="G517" s="1" t="s">
        <v>2591</v>
      </c>
      <c r="H517" s="1">
        <v>0</v>
      </c>
      <c r="I517" s="1">
        <v>0</v>
      </c>
      <c r="J517" s="1">
        <v>0</v>
      </c>
      <c r="K517" s="1">
        <v>0</v>
      </c>
      <c r="L517" s="1" t="s">
        <v>2461</v>
      </c>
      <c r="M517" s="1" t="s">
        <v>2697</v>
      </c>
      <c r="N517" s="1" t="s">
        <v>4005</v>
      </c>
    </row>
    <row r="518" spans="1:14" ht="15" customHeight="1" x14ac:dyDescent="0.2">
      <c r="A518" s="1" t="s">
        <v>245</v>
      </c>
      <c r="B518" s="1" t="s">
        <v>246</v>
      </c>
      <c r="C518" s="1">
        <v>-68</v>
      </c>
      <c r="D518" s="1">
        <v>3928</v>
      </c>
      <c r="E518" s="1">
        <v>1972</v>
      </c>
      <c r="F518" s="1" t="s">
        <v>814</v>
      </c>
      <c r="G518" s="1" t="s">
        <v>2591</v>
      </c>
      <c r="H518" s="1">
        <v>0</v>
      </c>
      <c r="I518" s="1">
        <v>0</v>
      </c>
      <c r="J518" s="1">
        <v>0</v>
      </c>
      <c r="K518" s="1">
        <v>0</v>
      </c>
      <c r="L518" s="1" t="s">
        <v>2452</v>
      </c>
      <c r="M518" s="1" t="s">
        <v>2702</v>
      </c>
      <c r="N518" s="1" t="s">
        <v>2741</v>
      </c>
    </row>
    <row r="519" spans="1:14" ht="15" customHeight="1" x14ac:dyDescent="0.2">
      <c r="A519" s="1" t="s">
        <v>251</v>
      </c>
      <c r="B519" s="1" t="s">
        <v>252</v>
      </c>
      <c r="C519" s="1">
        <v>-3485</v>
      </c>
      <c r="D519" s="1">
        <v>-5617</v>
      </c>
      <c r="E519" s="1">
        <v>1972</v>
      </c>
      <c r="F519" s="1" t="s">
        <v>816</v>
      </c>
      <c r="G519" s="1" t="s">
        <v>2591</v>
      </c>
      <c r="H519" s="1">
        <v>0</v>
      </c>
      <c r="I519" s="1">
        <v>0</v>
      </c>
      <c r="J519" s="1">
        <v>0</v>
      </c>
      <c r="K519" s="1">
        <v>0</v>
      </c>
      <c r="L519" s="1" t="s">
        <v>2461</v>
      </c>
      <c r="M519" s="1" t="s">
        <v>2719</v>
      </c>
      <c r="N519" s="1" t="s">
        <v>4014</v>
      </c>
    </row>
    <row r="520" spans="1:14" ht="15" customHeight="1" x14ac:dyDescent="0.2">
      <c r="A520" s="1" t="s">
        <v>271</v>
      </c>
      <c r="B520" s="1" t="s">
        <v>272</v>
      </c>
      <c r="C520" s="1">
        <v>-1542</v>
      </c>
      <c r="D520" s="1">
        <v>2828</v>
      </c>
      <c r="E520" s="1">
        <v>1972</v>
      </c>
      <c r="F520" s="1" t="s">
        <v>824</v>
      </c>
      <c r="G520" s="1" t="s">
        <v>2591</v>
      </c>
      <c r="H520" s="1">
        <v>0</v>
      </c>
      <c r="I520" s="1">
        <v>0</v>
      </c>
      <c r="J520" s="1">
        <v>0</v>
      </c>
      <c r="K520" s="1">
        <v>0</v>
      </c>
      <c r="L520" s="1" t="s">
        <v>2452</v>
      </c>
      <c r="M520" s="1" t="s">
        <v>2729</v>
      </c>
      <c r="N520" s="1" t="s">
        <v>4018</v>
      </c>
    </row>
    <row r="521" spans="1:14" ht="15" customHeight="1" x14ac:dyDescent="0.2">
      <c r="A521" s="1" t="s">
        <v>23</v>
      </c>
      <c r="B521" s="1" t="s">
        <v>24</v>
      </c>
      <c r="C521" s="1">
        <v>1237</v>
      </c>
      <c r="D521" s="1">
        <v>-152</v>
      </c>
      <c r="E521" s="1">
        <v>1972</v>
      </c>
      <c r="F521" s="1" t="s">
        <v>743</v>
      </c>
      <c r="G521" s="1" t="s">
        <v>2591</v>
      </c>
      <c r="H521" s="1">
        <v>0</v>
      </c>
      <c r="I521" s="1">
        <v>0</v>
      </c>
      <c r="J521" s="1">
        <v>0</v>
      </c>
      <c r="K521" s="1">
        <v>0</v>
      </c>
      <c r="L521" s="1" t="s">
        <v>2452</v>
      </c>
      <c r="M521" s="1" t="s">
        <v>2495</v>
      </c>
      <c r="N521" s="1" t="s">
        <v>3943</v>
      </c>
    </row>
    <row r="522" spans="1:14" ht="15" customHeight="1" x14ac:dyDescent="0.2">
      <c r="A522" s="1" t="s">
        <v>37</v>
      </c>
      <c r="B522" s="1" t="s">
        <v>38</v>
      </c>
      <c r="C522" s="1">
        <v>131</v>
      </c>
      <c r="D522" s="1">
        <v>-5962</v>
      </c>
      <c r="E522" s="1">
        <v>1972</v>
      </c>
      <c r="F522" s="1" t="s">
        <v>748</v>
      </c>
      <c r="G522" s="1" t="s">
        <v>2591</v>
      </c>
      <c r="H522" s="1">
        <v>0</v>
      </c>
      <c r="I522" s="1">
        <v>0</v>
      </c>
      <c r="J522" s="1">
        <v>0</v>
      </c>
      <c r="K522" s="1">
        <v>0</v>
      </c>
      <c r="L522" s="1" t="s">
        <v>2461</v>
      </c>
      <c r="M522" s="1" t="s">
        <v>2474</v>
      </c>
      <c r="N522" s="1" t="s">
        <v>2741</v>
      </c>
    </row>
    <row r="523" spans="1:14" ht="15" customHeight="1" x14ac:dyDescent="0.2">
      <c r="A523" s="1" t="s">
        <v>59</v>
      </c>
      <c r="B523" s="1" t="s">
        <v>60</v>
      </c>
      <c r="C523" s="1">
        <v>3517</v>
      </c>
      <c r="D523" s="1">
        <v>3337</v>
      </c>
      <c r="E523" s="1">
        <v>1972</v>
      </c>
      <c r="F523" s="1" t="s">
        <v>755</v>
      </c>
      <c r="G523" s="1" t="s">
        <v>2591</v>
      </c>
      <c r="H523" s="1">
        <v>0</v>
      </c>
      <c r="I523" s="1">
        <v>0</v>
      </c>
      <c r="J523" s="1">
        <v>0</v>
      </c>
      <c r="K523" s="1">
        <v>0</v>
      </c>
      <c r="L523" s="1" t="s">
        <v>2447</v>
      </c>
      <c r="M523" s="1" t="s">
        <v>2522</v>
      </c>
      <c r="N523" s="1" t="s">
        <v>2741</v>
      </c>
    </row>
    <row r="524" spans="1:14" ht="15" customHeight="1" x14ac:dyDescent="0.2">
      <c r="A524" s="1" t="s">
        <v>65</v>
      </c>
      <c r="B524" s="1" t="s">
        <v>66</v>
      </c>
      <c r="C524" s="1">
        <v>1158</v>
      </c>
      <c r="D524" s="1">
        <v>4315</v>
      </c>
      <c r="E524" s="1">
        <v>1972</v>
      </c>
      <c r="F524" s="1" t="s">
        <v>756</v>
      </c>
      <c r="G524" s="1" t="s">
        <v>2591</v>
      </c>
      <c r="H524" s="1">
        <v>0</v>
      </c>
      <c r="I524" s="1">
        <v>0</v>
      </c>
      <c r="J524" s="1">
        <v>0</v>
      </c>
      <c r="K524" s="1">
        <v>0</v>
      </c>
      <c r="L524" s="1" t="s">
        <v>2452</v>
      </c>
      <c r="M524" s="1" t="s">
        <v>2525</v>
      </c>
      <c r="N524" s="1" t="s">
        <v>2741</v>
      </c>
    </row>
    <row r="525" spans="1:14" ht="15" customHeight="1" x14ac:dyDescent="0.2">
      <c r="A525" s="1" t="s">
        <v>77</v>
      </c>
      <c r="B525" s="1" t="s">
        <v>78</v>
      </c>
      <c r="C525" s="1">
        <v>1533</v>
      </c>
      <c r="D525" s="1">
        <v>3893</v>
      </c>
      <c r="E525" s="1">
        <v>1972</v>
      </c>
      <c r="F525" s="1" t="s">
        <v>761</v>
      </c>
      <c r="G525" s="1" t="s">
        <v>2591</v>
      </c>
      <c r="H525" s="1">
        <v>0</v>
      </c>
      <c r="I525" s="1">
        <v>0</v>
      </c>
      <c r="J525" s="1">
        <v>0</v>
      </c>
      <c r="K525" s="1">
        <v>0</v>
      </c>
      <c r="L525" s="1" t="s">
        <v>2452</v>
      </c>
      <c r="M525" s="1" t="s">
        <v>2535</v>
      </c>
      <c r="N525" s="1" t="s">
        <v>2741</v>
      </c>
    </row>
    <row r="526" spans="1:14" ht="15" customHeight="1" x14ac:dyDescent="0.2">
      <c r="A526" s="1" t="s">
        <v>91</v>
      </c>
      <c r="B526" s="1" t="s">
        <v>92</v>
      </c>
      <c r="C526" s="1">
        <v>38</v>
      </c>
      <c r="D526" s="1">
        <v>945</v>
      </c>
      <c r="E526" s="1">
        <v>1972</v>
      </c>
      <c r="F526" s="1" t="s">
        <v>764</v>
      </c>
      <c r="G526" s="1" t="s">
        <v>2591</v>
      </c>
      <c r="H526" s="1">
        <v>0</v>
      </c>
      <c r="I526" s="1">
        <v>0</v>
      </c>
      <c r="J526" s="1">
        <v>0</v>
      </c>
      <c r="K526" s="1">
        <v>0</v>
      </c>
      <c r="L526" s="1" t="s">
        <v>2452</v>
      </c>
      <c r="M526" s="1" t="s">
        <v>2545</v>
      </c>
      <c r="N526" s="1" t="s">
        <v>3965</v>
      </c>
    </row>
    <row r="527" spans="1:14" ht="15" customHeight="1" x14ac:dyDescent="0.2">
      <c r="A527" s="1" t="s">
        <v>103</v>
      </c>
      <c r="B527" s="1" t="s">
        <v>104</v>
      </c>
      <c r="C527" s="1">
        <v>1462</v>
      </c>
      <c r="D527" s="1">
        <v>-9052</v>
      </c>
      <c r="E527" s="1">
        <v>1972</v>
      </c>
      <c r="F527" s="1" t="s">
        <v>767</v>
      </c>
      <c r="G527" s="1" t="s">
        <v>2591</v>
      </c>
      <c r="H527" s="1">
        <v>0</v>
      </c>
      <c r="I527" s="1">
        <v>0</v>
      </c>
      <c r="J527" s="1">
        <v>0</v>
      </c>
      <c r="K527" s="1">
        <v>0</v>
      </c>
      <c r="L527" s="1" t="s">
        <v>2461</v>
      </c>
      <c r="M527" s="1" t="s">
        <v>2560</v>
      </c>
      <c r="N527" s="1" t="s">
        <v>3969</v>
      </c>
    </row>
    <row r="528" spans="1:14" ht="15" customHeight="1" x14ac:dyDescent="0.2">
      <c r="A528" s="1" t="s">
        <v>105</v>
      </c>
      <c r="B528" s="1" t="s">
        <v>106</v>
      </c>
      <c r="C528" s="1">
        <v>68</v>
      </c>
      <c r="D528" s="1">
        <v>-5815</v>
      </c>
      <c r="E528" s="1">
        <v>1972</v>
      </c>
      <c r="F528" s="1" t="s">
        <v>768</v>
      </c>
      <c r="G528" s="1" t="s">
        <v>2591</v>
      </c>
      <c r="H528" s="1">
        <v>0</v>
      </c>
      <c r="I528" s="1">
        <v>0</v>
      </c>
      <c r="J528" s="1">
        <v>0</v>
      </c>
      <c r="K528" s="1">
        <v>0</v>
      </c>
      <c r="L528" s="1" t="s">
        <v>2461</v>
      </c>
      <c r="M528" s="1" t="s">
        <v>2565</v>
      </c>
      <c r="N528" s="1" t="s">
        <v>3970</v>
      </c>
    </row>
    <row r="529" spans="1:14" ht="15" customHeight="1" x14ac:dyDescent="0.2">
      <c r="A529" s="1" t="s">
        <v>121</v>
      </c>
      <c r="B529" s="1" t="s">
        <v>122</v>
      </c>
      <c r="C529" s="1">
        <v>3333</v>
      </c>
      <c r="D529" s="1">
        <v>444</v>
      </c>
      <c r="E529" s="1">
        <v>1972</v>
      </c>
      <c r="F529" s="1" t="s">
        <v>773</v>
      </c>
      <c r="G529" s="1" t="s">
        <v>2591</v>
      </c>
      <c r="H529" s="1">
        <v>0</v>
      </c>
      <c r="I529" s="1">
        <v>0</v>
      </c>
      <c r="J529" s="1">
        <v>0</v>
      </c>
      <c r="K529" s="1">
        <v>0</v>
      </c>
      <c r="L529" s="1" t="s">
        <v>2447</v>
      </c>
      <c r="M529" s="1" t="s">
        <v>2576</v>
      </c>
      <c r="N529" s="1" t="s">
        <v>3976</v>
      </c>
    </row>
    <row r="530" spans="1:14" ht="15" customHeight="1" x14ac:dyDescent="0.2">
      <c r="A530" s="1" t="s">
        <v>147</v>
      </c>
      <c r="B530" s="1" t="s">
        <v>148</v>
      </c>
      <c r="C530" s="1">
        <v>692</v>
      </c>
      <c r="D530" s="1">
        <v>7983</v>
      </c>
      <c r="E530" s="1">
        <v>1972</v>
      </c>
      <c r="F530" s="1" t="s">
        <v>780</v>
      </c>
      <c r="G530" s="1" t="s">
        <v>2591</v>
      </c>
      <c r="H530" s="1">
        <v>0</v>
      </c>
      <c r="I530" s="1">
        <v>0</v>
      </c>
      <c r="J530" s="1">
        <v>0</v>
      </c>
      <c r="K530" s="1">
        <v>0</v>
      </c>
      <c r="L530" s="1" t="s">
        <v>2447</v>
      </c>
      <c r="M530" s="1" t="s">
        <v>2695</v>
      </c>
      <c r="N530" s="1" t="s">
        <v>3985</v>
      </c>
    </row>
    <row r="531" spans="1:14" ht="15" customHeight="1" x14ac:dyDescent="0.2">
      <c r="A531" s="1" t="s">
        <v>161</v>
      </c>
      <c r="B531" s="1" t="s">
        <v>162</v>
      </c>
      <c r="C531" s="1">
        <v>4243</v>
      </c>
      <c r="D531" s="1">
        <v>1927</v>
      </c>
      <c r="E531" s="1">
        <v>1972</v>
      </c>
      <c r="F531" s="1" t="s">
        <v>786</v>
      </c>
      <c r="G531" s="1" t="s">
        <v>2591</v>
      </c>
      <c r="H531" s="1">
        <v>0</v>
      </c>
      <c r="I531" s="1">
        <v>0</v>
      </c>
      <c r="J531" s="1">
        <v>0</v>
      </c>
      <c r="K531" s="1">
        <v>0</v>
      </c>
      <c r="L531" s="1" t="s">
        <v>2450</v>
      </c>
      <c r="M531" s="1" t="s">
        <v>2631</v>
      </c>
      <c r="N531" s="1" t="s">
        <v>2741</v>
      </c>
    </row>
    <row r="532" spans="1:14" ht="15" customHeight="1" x14ac:dyDescent="0.2">
      <c r="A532" s="1" t="s">
        <v>167</v>
      </c>
      <c r="B532" s="1" t="s">
        <v>168</v>
      </c>
      <c r="C532" s="1">
        <v>-2015</v>
      </c>
      <c r="D532" s="1">
        <v>5748</v>
      </c>
      <c r="E532" s="1">
        <v>1972</v>
      </c>
      <c r="F532" s="1" t="s">
        <v>788</v>
      </c>
      <c r="G532" s="1" t="s">
        <v>2591</v>
      </c>
      <c r="H532" s="1">
        <v>0</v>
      </c>
      <c r="I532" s="1">
        <v>0</v>
      </c>
      <c r="J532" s="1">
        <v>0</v>
      </c>
      <c r="K532" s="1">
        <v>0</v>
      </c>
      <c r="L532" s="1" t="s">
        <v>2452</v>
      </c>
      <c r="M532" s="1" t="s">
        <v>2625</v>
      </c>
      <c r="N532" s="1" t="s">
        <v>2741</v>
      </c>
    </row>
    <row r="533" spans="1:14" ht="15" customHeight="1" x14ac:dyDescent="0.2">
      <c r="A533" s="1" t="s">
        <v>185</v>
      </c>
      <c r="B533" s="1" t="s">
        <v>186</v>
      </c>
      <c r="C533" s="1">
        <v>897</v>
      </c>
      <c r="D533" s="1">
        <v>-7953</v>
      </c>
      <c r="E533" s="1">
        <v>1972</v>
      </c>
      <c r="F533" s="1" t="s">
        <v>791</v>
      </c>
      <c r="G533" s="1" t="s">
        <v>2591</v>
      </c>
      <c r="H533" s="1">
        <v>0</v>
      </c>
      <c r="I533" s="1">
        <v>0</v>
      </c>
      <c r="J533" s="1">
        <v>0</v>
      </c>
      <c r="K533" s="1">
        <v>0</v>
      </c>
      <c r="L533" s="1" t="s">
        <v>2461</v>
      </c>
      <c r="M533" s="1" t="s">
        <v>2657</v>
      </c>
      <c r="N533" s="1" t="s">
        <v>3995</v>
      </c>
    </row>
    <row r="534" spans="1:14" ht="15" customHeight="1" x14ac:dyDescent="0.2">
      <c r="A534" s="1" t="s">
        <v>199</v>
      </c>
      <c r="B534" s="1" t="s">
        <v>200</v>
      </c>
      <c r="C534" s="1">
        <v>-2527</v>
      </c>
      <c r="D534" s="1">
        <v>-5767</v>
      </c>
      <c r="E534" s="1">
        <v>1972</v>
      </c>
      <c r="F534" s="1" t="s">
        <v>796</v>
      </c>
      <c r="G534" s="1" t="s">
        <v>2591</v>
      </c>
      <c r="H534" s="1">
        <v>0</v>
      </c>
      <c r="I534" s="1">
        <v>0</v>
      </c>
      <c r="J534" s="1">
        <v>0</v>
      </c>
      <c r="K534" s="1">
        <v>0</v>
      </c>
      <c r="L534" s="1" t="s">
        <v>2461</v>
      </c>
      <c r="M534" s="1" t="s">
        <v>2660</v>
      </c>
      <c r="N534" s="1" t="s">
        <v>3999</v>
      </c>
    </row>
    <row r="535" spans="1:14" ht="15" customHeight="1" x14ac:dyDescent="0.2">
      <c r="A535" s="1" t="s">
        <v>209</v>
      </c>
      <c r="B535" s="1" t="s">
        <v>210</v>
      </c>
      <c r="C535" s="1">
        <v>156</v>
      </c>
      <c r="D535" s="1">
        <v>3253</v>
      </c>
      <c r="E535" s="1">
        <v>1972</v>
      </c>
      <c r="F535" s="1" t="s">
        <v>799</v>
      </c>
      <c r="G535" s="1" t="s">
        <v>2591</v>
      </c>
      <c r="H535" s="1">
        <v>0</v>
      </c>
      <c r="I535" s="1">
        <v>0</v>
      </c>
      <c r="J535" s="1">
        <v>0</v>
      </c>
      <c r="K535" s="1">
        <v>0</v>
      </c>
      <c r="L535" s="1" t="s">
        <v>2452</v>
      </c>
      <c r="M535" s="1" t="s">
        <v>2696</v>
      </c>
      <c r="N535" s="1" t="s">
        <v>4002</v>
      </c>
    </row>
    <row r="536" spans="1:14" ht="15" customHeight="1" x14ac:dyDescent="0.2">
      <c r="A536" s="1" t="s">
        <v>211</v>
      </c>
      <c r="B536" s="1" t="s">
        <v>212</v>
      </c>
      <c r="C536" s="1">
        <v>1473</v>
      </c>
      <c r="D536" s="1">
        <v>-1763</v>
      </c>
      <c r="E536" s="1">
        <v>1972</v>
      </c>
      <c r="F536" s="1" t="s">
        <v>800</v>
      </c>
      <c r="G536" s="1" t="s">
        <v>2591</v>
      </c>
      <c r="H536" s="1">
        <v>0</v>
      </c>
      <c r="I536" s="1">
        <v>0</v>
      </c>
      <c r="J536" s="1">
        <v>0</v>
      </c>
      <c r="K536" s="1">
        <v>0</v>
      </c>
      <c r="L536" s="1" t="s">
        <v>2452</v>
      </c>
      <c r="M536" s="1" t="s">
        <v>2676</v>
      </c>
      <c r="N536" s="1" t="s">
        <v>4003</v>
      </c>
    </row>
    <row r="537" spans="1:14" ht="15" customHeight="1" x14ac:dyDescent="0.2">
      <c r="A537" s="1" t="s">
        <v>229</v>
      </c>
      <c r="B537" s="1" t="s">
        <v>230</v>
      </c>
      <c r="C537" s="1">
        <v>612</v>
      </c>
      <c r="D537" s="1">
        <v>122</v>
      </c>
      <c r="E537" s="1">
        <v>1972</v>
      </c>
      <c r="F537" s="1" t="s">
        <v>808</v>
      </c>
      <c r="G537" s="1" t="s">
        <v>2591</v>
      </c>
      <c r="H537" s="1">
        <v>0</v>
      </c>
      <c r="I537" s="1">
        <v>0</v>
      </c>
      <c r="J537" s="1">
        <v>0</v>
      </c>
      <c r="K537" s="1">
        <v>0</v>
      </c>
      <c r="L537" s="1" t="s">
        <v>2452</v>
      </c>
      <c r="M537" s="1" t="s">
        <v>2706</v>
      </c>
      <c r="N537" s="1" t="s">
        <v>4008</v>
      </c>
    </row>
    <row r="538" spans="1:14" ht="15" customHeight="1" x14ac:dyDescent="0.2">
      <c r="A538" s="1" t="s">
        <v>235</v>
      </c>
      <c r="B538" s="1" t="s">
        <v>236</v>
      </c>
      <c r="C538" s="1">
        <v>3795</v>
      </c>
      <c r="D538" s="1">
        <v>5838</v>
      </c>
      <c r="E538" s="1">
        <v>1972</v>
      </c>
      <c r="F538" s="1" t="s">
        <v>811</v>
      </c>
      <c r="G538" s="1" t="s">
        <v>2591</v>
      </c>
      <c r="H538" s="1">
        <v>0</v>
      </c>
      <c r="I538" s="1">
        <v>0</v>
      </c>
      <c r="J538" s="1">
        <v>0</v>
      </c>
      <c r="K538" s="1">
        <v>0</v>
      </c>
      <c r="L538" s="1" t="s">
        <v>2447</v>
      </c>
      <c r="M538" s="1" t="s">
        <v>2711</v>
      </c>
      <c r="N538" s="1" t="s">
        <v>2741</v>
      </c>
    </row>
    <row r="539" spans="1:14" ht="15" customHeight="1" x14ac:dyDescent="0.2">
      <c r="A539" s="1" t="s">
        <v>237</v>
      </c>
      <c r="B539" s="1" t="s">
        <v>238</v>
      </c>
      <c r="C539" s="1">
        <v>-2113</v>
      </c>
      <c r="D539" s="1">
        <v>-1752</v>
      </c>
      <c r="E539" s="1">
        <v>1972</v>
      </c>
      <c r="F539" s="1" t="s">
        <v>812</v>
      </c>
      <c r="G539" s="1" t="s">
        <v>2591</v>
      </c>
      <c r="H539" s="1">
        <v>0</v>
      </c>
      <c r="I539" s="1">
        <v>0</v>
      </c>
      <c r="J539" s="1">
        <v>0</v>
      </c>
      <c r="K539" s="1">
        <v>0</v>
      </c>
      <c r="L539" s="1" t="s">
        <v>2454</v>
      </c>
      <c r="M539" s="1" t="s">
        <v>2707</v>
      </c>
      <c r="N539" s="1" t="s">
        <v>2741</v>
      </c>
    </row>
    <row r="540" spans="1:14" ht="15" customHeight="1" x14ac:dyDescent="0.2">
      <c r="A540" s="1" t="s">
        <v>259</v>
      </c>
      <c r="B540" s="1" t="s">
        <v>260</v>
      </c>
      <c r="C540" s="1">
        <v>1835</v>
      </c>
      <c r="D540" s="1">
        <v>-6493</v>
      </c>
      <c r="E540" s="1">
        <v>1972</v>
      </c>
      <c r="F540" s="1" t="s">
        <v>819</v>
      </c>
      <c r="G540" s="1" t="s">
        <v>2591</v>
      </c>
      <c r="H540" s="1">
        <v>0</v>
      </c>
      <c r="I540" s="1">
        <v>0</v>
      </c>
      <c r="J540" s="1">
        <v>0</v>
      </c>
      <c r="K540" s="1">
        <v>0</v>
      </c>
      <c r="L540" s="1" t="s">
        <v>2461</v>
      </c>
      <c r="M540" s="1" t="s">
        <v>2726</v>
      </c>
      <c r="N540" s="1" t="s">
        <v>2741</v>
      </c>
    </row>
    <row r="541" spans="1:14" ht="15" customHeight="1" x14ac:dyDescent="0.2">
      <c r="A541" s="1" t="s">
        <v>263</v>
      </c>
      <c r="B541" s="1" t="s">
        <v>264</v>
      </c>
      <c r="C541" s="1">
        <v>-1382</v>
      </c>
      <c r="D541" s="1">
        <v>-17177</v>
      </c>
      <c r="E541" s="1">
        <v>1972</v>
      </c>
      <c r="F541" s="1" t="s">
        <v>821</v>
      </c>
      <c r="G541" s="1" t="s">
        <v>2591</v>
      </c>
      <c r="H541" s="1">
        <v>0</v>
      </c>
      <c r="I541" s="1">
        <v>0</v>
      </c>
      <c r="J541" s="1">
        <v>0</v>
      </c>
      <c r="K541" s="1">
        <v>0</v>
      </c>
      <c r="L541" s="1" t="s">
        <v>2454</v>
      </c>
      <c r="M541" s="1" t="s">
        <v>2455</v>
      </c>
      <c r="N541" s="1" t="s">
        <v>2741</v>
      </c>
    </row>
    <row r="542" spans="1:14" ht="15" customHeight="1" x14ac:dyDescent="0.2">
      <c r="A542" s="1" t="s">
        <v>253</v>
      </c>
      <c r="B542" s="1" t="s">
        <v>254</v>
      </c>
      <c r="C542" s="1">
        <v>3888</v>
      </c>
      <c r="D542" s="1">
        <v>-900</v>
      </c>
      <c r="E542" s="1">
        <v>1976</v>
      </c>
      <c r="F542" s="1" t="s">
        <v>828</v>
      </c>
      <c r="G542" s="1">
        <v>3</v>
      </c>
      <c r="H542" s="1">
        <v>97</v>
      </c>
      <c r="I542" s="1">
        <v>34</v>
      </c>
      <c r="J542" s="1">
        <v>37</v>
      </c>
      <c r="K542" s="1">
        <v>26</v>
      </c>
      <c r="L542" s="1" t="s">
        <v>2461</v>
      </c>
      <c r="M542" s="1" t="s">
        <v>2720</v>
      </c>
      <c r="N542" s="1" t="s">
        <v>4357</v>
      </c>
    </row>
    <row r="543" spans="1:14" ht="15" customHeight="1" x14ac:dyDescent="0.2">
      <c r="A543" s="1" t="s">
        <v>205</v>
      </c>
      <c r="B543" s="1" t="s">
        <v>206</v>
      </c>
      <c r="C543" s="1">
        <v>5575</v>
      </c>
      <c r="D543" s="1">
        <v>376</v>
      </c>
      <c r="E543" s="1">
        <v>1976</v>
      </c>
      <c r="F543" s="1" t="s">
        <v>827</v>
      </c>
      <c r="G543" s="1">
        <v>2</v>
      </c>
      <c r="H543" s="1">
        <v>132</v>
      </c>
      <c r="I543" s="1">
        <v>53</v>
      </c>
      <c r="J543" s="1">
        <v>43</v>
      </c>
      <c r="K543" s="1">
        <v>36</v>
      </c>
      <c r="L543" s="1" t="s">
        <v>2450</v>
      </c>
      <c r="M543" s="1" t="s">
        <v>2668</v>
      </c>
      <c r="N543" s="1" t="s">
        <v>2741</v>
      </c>
    </row>
    <row r="544" spans="1:14" ht="15" customHeight="1" x14ac:dyDescent="0.2">
      <c r="A544" s="1" t="s">
        <v>63</v>
      </c>
      <c r="B544" s="1" t="s">
        <v>64</v>
      </c>
      <c r="C544" s="1">
        <v>5252</v>
      </c>
      <c r="D544" s="1">
        <v>134</v>
      </c>
      <c r="E544" s="1">
        <v>1976</v>
      </c>
      <c r="F544" s="1" t="s">
        <v>826</v>
      </c>
      <c r="G544" s="1">
        <v>1</v>
      </c>
      <c r="H544" s="1">
        <v>141</v>
      </c>
      <c r="I544" s="1">
        <v>54</v>
      </c>
      <c r="J544" s="1">
        <v>40</v>
      </c>
      <c r="K544" s="1">
        <v>47</v>
      </c>
      <c r="L544" s="1" t="s">
        <v>2450</v>
      </c>
      <c r="M544" s="1" t="s">
        <v>2549</v>
      </c>
      <c r="N544" s="1" t="s">
        <v>4295</v>
      </c>
    </row>
    <row r="545" spans="1:14" ht="15" customHeight="1" x14ac:dyDescent="0.2">
      <c r="A545" s="1" t="s">
        <v>47</v>
      </c>
      <c r="B545" s="1" t="s">
        <v>48</v>
      </c>
      <c r="C545" s="1">
        <v>3992</v>
      </c>
      <c r="D545" s="1">
        <v>11638</v>
      </c>
      <c r="E545" s="1">
        <v>1976</v>
      </c>
      <c r="F545" s="1" t="s">
        <v>879</v>
      </c>
      <c r="G545" s="1" t="s">
        <v>2591</v>
      </c>
      <c r="H545" s="1">
        <v>0</v>
      </c>
      <c r="I545" s="1">
        <v>0</v>
      </c>
      <c r="J545" s="1">
        <v>0</v>
      </c>
      <c r="K545" s="1">
        <v>0</v>
      </c>
      <c r="L545" s="1" t="s">
        <v>2447</v>
      </c>
      <c r="M545" s="1" t="s">
        <v>2510</v>
      </c>
      <c r="N545" s="1" t="s">
        <v>4288</v>
      </c>
    </row>
    <row r="546" spans="1:14" ht="15" customHeight="1" x14ac:dyDescent="0.2">
      <c r="A546" s="1" t="s">
        <v>93</v>
      </c>
      <c r="B546" s="1" t="s">
        <v>94</v>
      </c>
      <c r="C546" s="1">
        <v>5408</v>
      </c>
      <c r="D546" s="1">
        <v>-165</v>
      </c>
      <c r="E546" s="1">
        <v>1976</v>
      </c>
      <c r="F546" s="1" t="s">
        <v>834</v>
      </c>
      <c r="G546" s="1">
        <v>10</v>
      </c>
      <c r="H546" s="1">
        <v>16</v>
      </c>
      <c r="I546" s="1">
        <v>4</v>
      </c>
      <c r="J546" s="1">
        <v>7</v>
      </c>
      <c r="K546" s="1">
        <v>5</v>
      </c>
      <c r="L546" s="1" t="s">
        <v>2450</v>
      </c>
      <c r="M546" s="1" t="s">
        <v>2553</v>
      </c>
      <c r="N546" s="1" t="s">
        <v>4306</v>
      </c>
    </row>
    <row r="547" spans="1:14" ht="15" customHeight="1" x14ac:dyDescent="0.2">
      <c r="A547" s="1" t="s">
        <v>13</v>
      </c>
      <c r="B547" s="1" t="s">
        <v>14</v>
      </c>
      <c r="C547" s="1">
        <v>-3527</v>
      </c>
      <c r="D547" s="1">
        <v>14913</v>
      </c>
      <c r="E547" s="1">
        <v>1976</v>
      </c>
      <c r="F547" s="1" t="s">
        <v>841</v>
      </c>
      <c r="G547" s="1">
        <v>31</v>
      </c>
      <c r="H547" s="1">
        <v>6</v>
      </c>
      <c r="I547" s="1">
        <v>0</v>
      </c>
      <c r="J547" s="1">
        <v>1</v>
      </c>
      <c r="K547" s="1">
        <v>5</v>
      </c>
      <c r="L547" s="1" t="s">
        <v>2454</v>
      </c>
      <c r="M547" s="1" t="s">
        <v>2467</v>
      </c>
      <c r="N547" s="1" t="s">
        <v>4277</v>
      </c>
    </row>
    <row r="548" spans="1:14" ht="15" customHeight="1" x14ac:dyDescent="0.2">
      <c r="A548" s="1" t="s">
        <v>89</v>
      </c>
      <c r="B548" s="1" t="s">
        <v>90</v>
      </c>
      <c r="C548" s="1">
        <v>4887</v>
      </c>
      <c r="D548" s="1">
        <v>233</v>
      </c>
      <c r="E548" s="1">
        <v>1976</v>
      </c>
      <c r="F548" s="1" t="s">
        <v>838</v>
      </c>
      <c r="G548" s="1">
        <v>14</v>
      </c>
      <c r="H548" s="1">
        <v>9</v>
      </c>
      <c r="I548" s="1">
        <v>2</v>
      </c>
      <c r="J548" s="1">
        <v>3</v>
      </c>
      <c r="K548" s="1">
        <v>4</v>
      </c>
      <c r="L548" s="1" t="s">
        <v>2450</v>
      </c>
      <c r="M548" s="1" t="s">
        <v>2542</v>
      </c>
      <c r="N548" s="1" t="s">
        <v>4304</v>
      </c>
    </row>
    <row r="549" spans="1:14" ht="15" customHeight="1" x14ac:dyDescent="0.2">
      <c r="A549" s="1" t="s">
        <v>127</v>
      </c>
      <c r="B549" s="1" t="s">
        <v>128</v>
      </c>
      <c r="C549" s="1">
        <v>419</v>
      </c>
      <c r="D549" s="1">
        <v>1248</v>
      </c>
      <c r="E549" s="1">
        <v>1976</v>
      </c>
      <c r="F549" s="1" t="s">
        <v>836</v>
      </c>
      <c r="G549" s="1">
        <v>13</v>
      </c>
      <c r="H549" s="1">
        <v>13</v>
      </c>
      <c r="I549" s="1">
        <v>2</v>
      </c>
      <c r="J549" s="1">
        <v>7</v>
      </c>
      <c r="K549" s="1">
        <v>4</v>
      </c>
      <c r="L549" s="1" t="s">
        <v>2450</v>
      </c>
      <c r="M549" s="1" t="s">
        <v>2581</v>
      </c>
      <c r="N549" s="1" t="s">
        <v>4318</v>
      </c>
    </row>
    <row r="550" spans="1:14" ht="15" customHeight="1" x14ac:dyDescent="0.2">
      <c r="A550" s="1" t="s">
        <v>133</v>
      </c>
      <c r="B550" s="1" t="s">
        <v>134</v>
      </c>
      <c r="C550" s="1">
        <v>3568</v>
      </c>
      <c r="D550" s="1">
        <v>13975</v>
      </c>
      <c r="E550" s="1">
        <v>1976</v>
      </c>
      <c r="F550" s="1" t="s">
        <v>832</v>
      </c>
      <c r="G550" s="1">
        <v>4</v>
      </c>
      <c r="H550" s="1">
        <v>25</v>
      </c>
      <c r="I550" s="1">
        <v>9</v>
      </c>
      <c r="J550" s="1">
        <v>6</v>
      </c>
      <c r="K550" s="1">
        <v>10</v>
      </c>
      <c r="L550" s="1" t="s">
        <v>2447</v>
      </c>
      <c r="M550" s="1" t="s">
        <v>2583</v>
      </c>
      <c r="N550" s="1" t="s">
        <v>4321</v>
      </c>
    </row>
    <row r="551" spans="1:14" ht="15" customHeight="1" x14ac:dyDescent="0.2">
      <c r="A551" s="1" t="s">
        <v>111</v>
      </c>
      <c r="B551" s="1" t="s">
        <v>112</v>
      </c>
      <c r="C551" s="1">
        <v>475</v>
      </c>
      <c r="D551" s="1">
        <v>1908</v>
      </c>
      <c r="E551" s="1">
        <v>1976</v>
      </c>
      <c r="F551" s="1" t="s">
        <v>831</v>
      </c>
      <c r="G551" s="1">
        <v>11</v>
      </c>
      <c r="H551" s="1">
        <v>26</v>
      </c>
      <c r="I551" s="1">
        <v>4</v>
      </c>
      <c r="J551" s="1">
        <v>6</v>
      </c>
      <c r="K551" s="1">
        <v>16</v>
      </c>
      <c r="L551" s="1" t="s">
        <v>2450</v>
      </c>
      <c r="M551" s="1" t="s">
        <v>2571</v>
      </c>
      <c r="N551" s="1" t="s">
        <v>2741</v>
      </c>
    </row>
    <row r="552" spans="1:14" ht="15" customHeight="1" x14ac:dyDescent="0.2">
      <c r="A552" s="1" t="s">
        <v>203</v>
      </c>
      <c r="B552" s="1" t="s">
        <v>204</v>
      </c>
      <c r="C552" s="1">
        <v>4443</v>
      </c>
      <c r="D552" s="1">
        <v>261</v>
      </c>
      <c r="E552" s="1">
        <v>1976</v>
      </c>
      <c r="F552" s="1" t="s">
        <v>829</v>
      </c>
      <c r="G552" s="1">
        <v>9</v>
      </c>
      <c r="H552" s="1">
        <v>29</v>
      </c>
      <c r="I552" s="1">
        <v>4</v>
      </c>
      <c r="J552" s="1">
        <v>10</v>
      </c>
      <c r="K552" s="1">
        <v>15</v>
      </c>
      <c r="L552" s="1" t="s">
        <v>2450</v>
      </c>
      <c r="M552" s="1" t="s">
        <v>2667</v>
      </c>
      <c r="N552" s="1" t="s">
        <v>2741</v>
      </c>
    </row>
    <row r="553" spans="1:14" ht="15" customHeight="1" x14ac:dyDescent="0.2">
      <c r="A553" s="1" t="s">
        <v>141</v>
      </c>
      <c r="B553" s="1" t="s">
        <v>142</v>
      </c>
      <c r="C553" s="1">
        <v>3755</v>
      </c>
      <c r="D553" s="1">
        <v>12698</v>
      </c>
      <c r="E553" s="1">
        <v>1976</v>
      </c>
      <c r="F553" s="1" t="s">
        <v>844</v>
      </c>
      <c r="G553" s="1">
        <v>19</v>
      </c>
      <c r="H553" s="1">
        <v>6</v>
      </c>
      <c r="I553" s="1">
        <v>1</v>
      </c>
      <c r="J553" s="1">
        <v>1</v>
      </c>
      <c r="K553" s="1">
        <v>4</v>
      </c>
      <c r="L553" s="1" t="s">
        <v>2447</v>
      </c>
      <c r="M553" s="1" t="s">
        <v>2590</v>
      </c>
      <c r="N553" s="1" t="s">
        <v>4323</v>
      </c>
    </row>
    <row r="554" spans="1:14" ht="15" customHeight="1" x14ac:dyDescent="0.2">
      <c r="A554" s="1" t="s">
        <v>191</v>
      </c>
      <c r="B554" s="1" t="s">
        <v>192</v>
      </c>
      <c r="C554" s="1">
        <v>5225</v>
      </c>
      <c r="D554" s="1">
        <v>210</v>
      </c>
      <c r="E554" s="1">
        <v>1976</v>
      </c>
      <c r="F554" s="1" t="s">
        <v>830</v>
      </c>
      <c r="G554" s="1">
        <v>6</v>
      </c>
      <c r="H554" s="1">
        <v>27</v>
      </c>
      <c r="I554" s="1">
        <v>7</v>
      </c>
      <c r="J554" s="1">
        <v>7</v>
      </c>
      <c r="K554" s="1">
        <v>13</v>
      </c>
      <c r="L554" s="1" t="s">
        <v>2450</v>
      </c>
      <c r="M554" s="1" t="s">
        <v>2663</v>
      </c>
      <c r="N554" s="1" t="s">
        <v>2741</v>
      </c>
    </row>
    <row r="555" spans="1:14" ht="15" customHeight="1" x14ac:dyDescent="0.2">
      <c r="A555" s="1" t="s">
        <v>41</v>
      </c>
      <c r="B555" s="1" t="s">
        <v>42</v>
      </c>
      <c r="C555" s="1">
        <v>4542</v>
      </c>
      <c r="D555" s="1">
        <v>-757</v>
      </c>
      <c r="E555" s="1">
        <v>1976</v>
      </c>
      <c r="F555" s="1" t="s">
        <v>837</v>
      </c>
      <c r="G555" s="1">
        <v>26</v>
      </c>
      <c r="H555" s="1">
        <v>11</v>
      </c>
      <c r="I555" s="1">
        <v>0</v>
      </c>
      <c r="J555" s="1">
        <v>5</v>
      </c>
      <c r="K555" s="1">
        <v>6</v>
      </c>
      <c r="L555" s="1" t="s">
        <v>2461</v>
      </c>
      <c r="M555" s="1" t="s">
        <v>2502</v>
      </c>
      <c r="N555" s="1" t="s">
        <v>4286</v>
      </c>
    </row>
    <row r="556" spans="1:14" ht="15" customHeight="1" x14ac:dyDescent="0.2">
      <c r="A556" s="1" t="s">
        <v>177</v>
      </c>
      <c r="B556" s="1" t="s">
        <v>178</v>
      </c>
      <c r="C556" s="1">
        <v>5235</v>
      </c>
      <c r="D556" s="1">
        <v>492</v>
      </c>
      <c r="E556" s="1">
        <v>1976</v>
      </c>
      <c r="F556" s="1" t="s">
        <v>846</v>
      </c>
      <c r="G556" s="1">
        <v>29</v>
      </c>
      <c r="H556" s="1">
        <v>5</v>
      </c>
      <c r="I556" s="1">
        <v>0</v>
      </c>
      <c r="J556" s="1">
        <v>2</v>
      </c>
      <c r="K556" s="1">
        <v>3</v>
      </c>
      <c r="L556" s="1" t="s">
        <v>2450</v>
      </c>
      <c r="M556" s="1" t="s">
        <v>2641</v>
      </c>
      <c r="N556" s="1" t="s">
        <v>4332</v>
      </c>
    </row>
    <row r="557" spans="1:14" ht="15" customHeight="1" x14ac:dyDescent="0.2">
      <c r="A557" s="1" t="s">
        <v>57</v>
      </c>
      <c r="B557" s="1" t="s">
        <v>58</v>
      </c>
      <c r="C557" s="1">
        <v>2312</v>
      </c>
      <c r="D557" s="1">
        <v>-8235</v>
      </c>
      <c r="E557" s="1">
        <v>1976</v>
      </c>
      <c r="F557" s="1" t="s">
        <v>835</v>
      </c>
      <c r="G557" s="1">
        <v>7</v>
      </c>
      <c r="H557" s="1">
        <v>13</v>
      </c>
      <c r="I557" s="1">
        <v>6</v>
      </c>
      <c r="J557" s="1">
        <v>4</v>
      </c>
      <c r="K557" s="1">
        <v>3</v>
      </c>
      <c r="L557" s="1" t="s">
        <v>2461</v>
      </c>
      <c r="M557" s="1" t="s">
        <v>2519</v>
      </c>
      <c r="N557" s="1" t="s">
        <v>4293</v>
      </c>
    </row>
    <row r="558" spans="1:14" ht="15" customHeight="1" x14ac:dyDescent="0.2">
      <c r="A558" s="1" t="s">
        <v>25</v>
      </c>
      <c r="B558" s="1" t="s">
        <v>26</v>
      </c>
      <c r="C558" s="1">
        <v>4268</v>
      </c>
      <c r="D558" s="1">
        <v>2332</v>
      </c>
      <c r="E558" s="1">
        <v>1976</v>
      </c>
      <c r="F558" s="1" t="s">
        <v>833</v>
      </c>
      <c r="G558" s="1">
        <v>5</v>
      </c>
      <c r="H558" s="1">
        <v>24</v>
      </c>
      <c r="I558" s="1">
        <v>8</v>
      </c>
      <c r="J558" s="1">
        <v>9</v>
      </c>
      <c r="K558" s="1">
        <v>7</v>
      </c>
      <c r="L558" s="1" t="s">
        <v>2450</v>
      </c>
      <c r="M558" s="1" t="s">
        <v>2494</v>
      </c>
      <c r="N558" s="1" t="s">
        <v>2741</v>
      </c>
    </row>
    <row r="559" spans="1:14" ht="15" customHeight="1" x14ac:dyDescent="0.2">
      <c r="A559" s="1" t="s">
        <v>79</v>
      </c>
      <c r="B559" s="1" t="s">
        <v>80</v>
      </c>
      <c r="C559" s="1">
        <v>404</v>
      </c>
      <c r="D559" s="1">
        <v>-368</v>
      </c>
      <c r="E559" s="1">
        <v>1976</v>
      </c>
      <c r="F559" s="1" t="s">
        <v>851</v>
      </c>
      <c r="G559" s="1">
        <v>28</v>
      </c>
      <c r="H559" s="1">
        <v>3</v>
      </c>
      <c r="I559" s="1">
        <v>0</v>
      </c>
      <c r="J559" s="1">
        <v>3</v>
      </c>
      <c r="K559" s="1">
        <v>0</v>
      </c>
      <c r="L559" s="1" t="s">
        <v>2450</v>
      </c>
      <c r="M559" s="1" t="s">
        <v>2694</v>
      </c>
      <c r="N559" s="1" t="s">
        <v>4301</v>
      </c>
    </row>
    <row r="560" spans="1:14" ht="15" customHeight="1" x14ac:dyDescent="0.2">
      <c r="A560" s="1" t="s">
        <v>225</v>
      </c>
      <c r="B560" s="1" t="s">
        <v>226</v>
      </c>
      <c r="C560" s="1">
        <v>5933</v>
      </c>
      <c r="D560" s="1">
        <v>1805</v>
      </c>
      <c r="E560" s="1">
        <v>1976</v>
      </c>
      <c r="F560" s="1" t="s">
        <v>845</v>
      </c>
      <c r="G560" s="1">
        <v>8</v>
      </c>
      <c r="H560" s="1">
        <v>6</v>
      </c>
      <c r="I560" s="1">
        <v>5</v>
      </c>
      <c r="J560" s="1">
        <v>1</v>
      </c>
      <c r="K560" s="1">
        <v>0</v>
      </c>
      <c r="L560" s="1" t="s">
        <v>2450</v>
      </c>
      <c r="M560" s="1" t="s">
        <v>2698</v>
      </c>
      <c r="N560" s="1" t="s">
        <v>4347</v>
      </c>
    </row>
    <row r="561" spans="1:14" ht="15" customHeight="1" x14ac:dyDescent="0.2">
      <c r="A561" s="1" t="s">
        <v>35</v>
      </c>
      <c r="B561" s="1" t="s">
        <v>36</v>
      </c>
      <c r="C561" s="1">
        <v>-1578</v>
      </c>
      <c r="D561" s="1">
        <v>-4792</v>
      </c>
      <c r="E561" s="1">
        <v>1976</v>
      </c>
      <c r="F561" s="1" t="s">
        <v>849</v>
      </c>
      <c r="G561" s="1">
        <v>35</v>
      </c>
      <c r="H561" s="1">
        <v>3</v>
      </c>
      <c r="I561" s="1">
        <v>0</v>
      </c>
      <c r="J561" s="1">
        <v>0</v>
      </c>
      <c r="K561" s="1">
        <v>3</v>
      </c>
      <c r="L561" s="1" t="s">
        <v>2461</v>
      </c>
      <c r="M561" s="1" t="s">
        <v>2489</v>
      </c>
      <c r="N561" s="1" t="s">
        <v>2741</v>
      </c>
    </row>
    <row r="562" spans="1:14" ht="15" customHeight="1" x14ac:dyDescent="0.2">
      <c r="A562" s="1" t="s">
        <v>61</v>
      </c>
      <c r="B562" s="1" t="s">
        <v>62</v>
      </c>
      <c r="C562" s="1">
        <v>4981</v>
      </c>
      <c r="D562" s="1">
        <v>1547</v>
      </c>
      <c r="E562" s="1">
        <v>1976</v>
      </c>
      <c r="F562" s="1" t="s">
        <v>839</v>
      </c>
      <c r="G562" s="1">
        <v>16</v>
      </c>
      <c r="H562" s="1">
        <v>8</v>
      </c>
      <c r="I562" s="1">
        <v>2</v>
      </c>
      <c r="J562" s="1">
        <v>2</v>
      </c>
      <c r="K562" s="1">
        <v>4</v>
      </c>
      <c r="L562" s="1" t="s">
        <v>2450</v>
      </c>
      <c r="M562" s="1" t="s">
        <v>2523</v>
      </c>
      <c r="N562" s="1" t="s">
        <v>2741</v>
      </c>
    </row>
    <row r="563" spans="1:14" ht="15" customHeight="1" x14ac:dyDescent="0.2">
      <c r="A563" s="1" t="s">
        <v>181</v>
      </c>
      <c r="B563" s="1" t="s">
        <v>182</v>
      </c>
      <c r="C563" s="1">
        <v>-413</v>
      </c>
      <c r="D563" s="1">
        <v>17478</v>
      </c>
      <c r="E563" s="1">
        <v>1976</v>
      </c>
      <c r="F563" s="1" t="s">
        <v>848</v>
      </c>
      <c r="G563" s="1">
        <v>17</v>
      </c>
      <c r="H563" s="1">
        <v>4</v>
      </c>
      <c r="I563" s="1">
        <v>2</v>
      </c>
      <c r="J563" s="1">
        <v>1</v>
      </c>
      <c r="K563" s="1">
        <v>1</v>
      </c>
      <c r="L563" s="1" t="s">
        <v>2454</v>
      </c>
      <c r="M563" s="1" t="s">
        <v>2644</v>
      </c>
      <c r="N563" s="1" t="s">
        <v>4334</v>
      </c>
    </row>
    <row r="564" spans="1:14" ht="15" customHeight="1" x14ac:dyDescent="0.2">
      <c r="A564" s="1" t="s">
        <v>249</v>
      </c>
      <c r="B564" s="1" t="s">
        <v>250</v>
      </c>
      <c r="C564" s="1">
        <v>5043</v>
      </c>
      <c r="D564" s="1">
        <v>3052</v>
      </c>
      <c r="E564" s="1">
        <v>1976</v>
      </c>
      <c r="F564" s="1" t="s">
        <v>951</v>
      </c>
      <c r="G564" s="1" t="s">
        <v>2591</v>
      </c>
      <c r="H564" s="1">
        <v>0</v>
      </c>
      <c r="I564" s="1">
        <v>0</v>
      </c>
      <c r="J564" s="1">
        <v>0</v>
      </c>
      <c r="K564" s="1">
        <v>0</v>
      </c>
      <c r="L564" s="1" t="s">
        <v>2450</v>
      </c>
      <c r="M564" s="1" t="s">
        <v>2717</v>
      </c>
      <c r="N564" s="1" t="s">
        <v>2741</v>
      </c>
    </row>
    <row r="565" spans="1:14" ht="15" customHeight="1" x14ac:dyDescent="0.2">
      <c r="A565" s="1" t="s">
        <v>67</v>
      </c>
      <c r="B565" s="1" t="s">
        <v>68</v>
      </c>
      <c r="C565" s="1">
        <v>5567</v>
      </c>
      <c r="D565" s="1">
        <v>1258</v>
      </c>
      <c r="E565" s="1">
        <v>1976</v>
      </c>
      <c r="F565" s="1" t="s">
        <v>850</v>
      </c>
      <c r="G565" s="1">
        <v>23</v>
      </c>
      <c r="H565" s="1">
        <v>3</v>
      </c>
      <c r="I565" s="1">
        <v>1</v>
      </c>
      <c r="J565" s="1">
        <v>0</v>
      </c>
      <c r="K565" s="1">
        <v>2</v>
      </c>
      <c r="L565" s="1" t="s">
        <v>2450</v>
      </c>
      <c r="M565" s="1" t="s">
        <v>2524</v>
      </c>
      <c r="N565" s="1" t="s">
        <v>4296</v>
      </c>
    </row>
    <row r="566" spans="1:14" ht="15" customHeight="1" x14ac:dyDescent="0.2">
      <c r="A566" s="1" t="s">
        <v>137</v>
      </c>
      <c r="B566" s="1" t="s">
        <v>138</v>
      </c>
      <c r="C566" s="1">
        <v>-128</v>
      </c>
      <c r="D566" s="1">
        <v>3682</v>
      </c>
      <c r="E566" s="1">
        <v>1976</v>
      </c>
      <c r="F566" s="1" t="s">
        <v>911</v>
      </c>
      <c r="G566" s="1" t="s">
        <v>2591</v>
      </c>
      <c r="H566" s="1">
        <v>0</v>
      </c>
      <c r="I566" s="1">
        <v>0</v>
      </c>
      <c r="J566" s="1">
        <v>0</v>
      </c>
      <c r="K566" s="1">
        <v>0</v>
      </c>
      <c r="L566" s="1" t="s">
        <v>2452</v>
      </c>
      <c r="M566" s="1" t="s">
        <v>2586</v>
      </c>
      <c r="N566" s="1" t="s">
        <v>4322</v>
      </c>
    </row>
    <row r="567" spans="1:14" ht="15" customHeight="1" x14ac:dyDescent="0.2">
      <c r="A567" s="1" t="s">
        <v>43</v>
      </c>
      <c r="B567" s="1" t="s">
        <v>44</v>
      </c>
      <c r="C567" s="1">
        <v>4692</v>
      </c>
      <c r="D567" s="1">
        <v>747</v>
      </c>
      <c r="E567" s="1">
        <v>1976</v>
      </c>
      <c r="F567" s="1" t="s">
        <v>847</v>
      </c>
      <c r="G567" s="1">
        <v>20</v>
      </c>
      <c r="H567" s="1">
        <v>4</v>
      </c>
      <c r="I567" s="1">
        <v>1</v>
      </c>
      <c r="J567" s="1">
        <v>1</v>
      </c>
      <c r="K567" s="1">
        <v>2</v>
      </c>
      <c r="L567" s="1" t="s">
        <v>2450</v>
      </c>
      <c r="M567" s="1" t="s">
        <v>2699</v>
      </c>
      <c r="N567" s="1" t="s">
        <v>2741</v>
      </c>
    </row>
    <row r="568" spans="1:14" ht="15" customHeight="1" x14ac:dyDescent="0.2">
      <c r="A568" s="1" t="s">
        <v>31</v>
      </c>
      <c r="B568" s="1" t="s">
        <v>32</v>
      </c>
      <c r="C568" s="1">
        <v>539</v>
      </c>
      <c r="D568" s="1">
        <v>2757</v>
      </c>
      <c r="E568" s="1">
        <v>1976</v>
      </c>
      <c r="F568" s="1" t="s">
        <v>875</v>
      </c>
      <c r="G568" s="1" t="s">
        <v>2591</v>
      </c>
      <c r="H568" s="1">
        <v>0</v>
      </c>
      <c r="I568" s="1">
        <v>0</v>
      </c>
      <c r="J568" s="1">
        <v>0</v>
      </c>
      <c r="K568" s="1">
        <v>0</v>
      </c>
      <c r="L568" s="1" t="s">
        <v>2450</v>
      </c>
      <c r="M568" s="1" t="s">
        <v>2475</v>
      </c>
      <c r="N568" s="1" t="s">
        <v>2741</v>
      </c>
    </row>
    <row r="569" spans="1:14" ht="15" customHeight="1" x14ac:dyDescent="0.2">
      <c r="A569" s="1" t="s">
        <v>179</v>
      </c>
      <c r="B569" s="1" t="s">
        <v>180</v>
      </c>
      <c r="C569" s="1">
        <v>5992</v>
      </c>
      <c r="D569" s="1">
        <v>1075</v>
      </c>
      <c r="E569" s="1">
        <v>1976</v>
      </c>
      <c r="F569" s="1" t="s">
        <v>852</v>
      </c>
      <c r="G569" s="1">
        <v>18</v>
      </c>
      <c r="H569" s="1">
        <v>3</v>
      </c>
      <c r="I569" s="1">
        <v>2</v>
      </c>
      <c r="J569" s="1">
        <v>1</v>
      </c>
      <c r="K569" s="1">
        <v>0</v>
      </c>
      <c r="L569" s="1" t="s">
        <v>2450</v>
      </c>
      <c r="M569" s="1" t="s">
        <v>2651</v>
      </c>
      <c r="N569" s="1" t="s">
        <v>4333</v>
      </c>
    </row>
    <row r="570" spans="1:14" ht="15" customHeight="1" x14ac:dyDescent="0.2">
      <c r="A570" s="1" t="s">
        <v>85</v>
      </c>
      <c r="B570" s="1" t="s">
        <v>86</v>
      </c>
      <c r="C570" s="1">
        <v>6017</v>
      </c>
      <c r="D570" s="1">
        <v>2493</v>
      </c>
      <c r="E570" s="1">
        <v>1976</v>
      </c>
      <c r="F570" s="1" t="s">
        <v>843</v>
      </c>
      <c r="G570" s="1">
        <v>12</v>
      </c>
      <c r="H570" s="1">
        <v>6</v>
      </c>
      <c r="I570" s="1">
        <v>4</v>
      </c>
      <c r="J570" s="1">
        <v>2</v>
      </c>
      <c r="K570" s="1">
        <v>0</v>
      </c>
      <c r="L570" s="1" t="s">
        <v>2450</v>
      </c>
      <c r="M570" s="1" t="s">
        <v>2541</v>
      </c>
      <c r="N570" s="1" t="s">
        <v>4302</v>
      </c>
    </row>
    <row r="571" spans="1:14" ht="15" customHeight="1" x14ac:dyDescent="0.2">
      <c r="A571" s="1" t="s">
        <v>129</v>
      </c>
      <c r="B571" s="1" t="s">
        <v>130</v>
      </c>
      <c r="C571" s="1">
        <v>180</v>
      </c>
      <c r="D571" s="1">
        <v>-768</v>
      </c>
      <c r="E571" s="1">
        <v>1976</v>
      </c>
      <c r="F571" s="1" t="s">
        <v>854</v>
      </c>
      <c r="G571" s="1">
        <v>21</v>
      </c>
      <c r="H571" s="1">
        <v>2</v>
      </c>
      <c r="I571" s="1">
        <v>1</v>
      </c>
      <c r="J571" s="1">
        <v>1</v>
      </c>
      <c r="K571" s="1">
        <v>0</v>
      </c>
      <c r="L571" s="1" t="s">
        <v>2461</v>
      </c>
      <c r="M571" s="1" t="s">
        <v>2582</v>
      </c>
      <c r="N571" s="1" t="s">
        <v>4319</v>
      </c>
    </row>
    <row r="572" spans="1:14" ht="15" customHeight="1" x14ac:dyDescent="0.2">
      <c r="A572" s="1" t="s">
        <v>243</v>
      </c>
      <c r="B572" s="1" t="s">
        <v>244</v>
      </c>
      <c r="C572" s="1">
        <v>3993</v>
      </c>
      <c r="D572" s="1">
        <v>3287</v>
      </c>
      <c r="E572" s="1">
        <v>1976</v>
      </c>
      <c r="F572" s="1" t="s">
        <v>948</v>
      </c>
      <c r="G572" s="1" t="s">
        <v>2591</v>
      </c>
      <c r="H572" s="1">
        <v>0</v>
      </c>
      <c r="I572" s="1">
        <v>0</v>
      </c>
      <c r="J572" s="1">
        <v>0</v>
      </c>
      <c r="K572" s="1">
        <v>0</v>
      </c>
      <c r="L572" s="1" t="s">
        <v>2447</v>
      </c>
      <c r="M572" s="1" t="s">
        <v>2710</v>
      </c>
      <c r="N572" s="1" t="s">
        <v>4354</v>
      </c>
    </row>
    <row r="573" spans="1:14" ht="15" customHeight="1" x14ac:dyDescent="0.2">
      <c r="A573" s="1" t="s">
        <v>267</v>
      </c>
      <c r="B573" s="1" t="s">
        <v>268</v>
      </c>
      <c r="C573" s="1">
        <v>4483</v>
      </c>
      <c r="D573" s="1">
        <v>205</v>
      </c>
      <c r="E573" s="1">
        <v>1976</v>
      </c>
      <c r="F573" s="1" t="s">
        <v>840</v>
      </c>
      <c r="G573" s="1">
        <v>15</v>
      </c>
      <c r="H573" s="1">
        <v>8</v>
      </c>
      <c r="I573" s="1">
        <v>2</v>
      </c>
      <c r="J573" s="1">
        <v>3</v>
      </c>
      <c r="K573" s="1">
        <v>3</v>
      </c>
      <c r="L573" s="1" t="s">
        <v>2450</v>
      </c>
      <c r="M573" s="1" t="s">
        <v>2591</v>
      </c>
      <c r="N573" s="1">
        <v>0</v>
      </c>
    </row>
    <row r="574" spans="1:14" ht="15" customHeight="1" x14ac:dyDescent="0.2">
      <c r="A574" s="1" t="s">
        <v>135</v>
      </c>
      <c r="B574" s="1" t="s">
        <v>136</v>
      </c>
      <c r="C574" s="1">
        <v>5117</v>
      </c>
      <c r="D574" s="1">
        <v>7142</v>
      </c>
      <c r="E574" s="1">
        <v>1976</v>
      </c>
      <c r="F574" s="1" t="s">
        <v>910</v>
      </c>
      <c r="G574" s="1" t="s">
        <v>2591</v>
      </c>
      <c r="H574" s="1">
        <v>0</v>
      </c>
      <c r="I574" s="1">
        <v>0</v>
      </c>
      <c r="J574" s="1">
        <v>0</v>
      </c>
      <c r="K574" s="1">
        <v>0</v>
      </c>
      <c r="L574" s="1" t="s">
        <v>2447</v>
      </c>
      <c r="M574" s="1" t="s">
        <v>2585</v>
      </c>
      <c r="N574" s="1" t="s">
        <v>2741</v>
      </c>
    </row>
    <row r="575" spans="1:14" ht="15" customHeight="1" x14ac:dyDescent="0.2">
      <c r="A575" s="1" t="s">
        <v>99</v>
      </c>
      <c r="B575" s="1" t="s">
        <v>100</v>
      </c>
      <c r="C575" s="1">
        <v>3798</v>
      </c>
      <c r="D575" s="1">
        <v>2373</v>
      </c>
      <c r="E575" s="1">
        <v>1976</v>
      </c>
      <c r="F575" s="1" t="s">
        <v>897</v>
      </c>
      <c r="G575" s="1" t="s">
        <v>2591</v>
      </c>
      <c r="H575" s="1">
        <v>0</v>
      </c>
      <c r="I575" s="1">
        <v>0</v>
      </c>
      <c r="J575" s="1">
        <v>0</v>
      </c>
      <c r="K575" s="1">
        <v>0</v>
      </c>
      <c r="L575" s="1" t="s">
        <v>2450</v>
      </c>
      <c r="M575" s="1" t="s">
        <v>2554</v>
      </c>
      <c r="N575" s="1" t="s">
        <v>4308</v>
      </c>
    </row>
    <row r="576" spans="1:14" ht="15" customHeight="1" x14ac:dyDescent="0.2">
      <c r="A576" s="1" t="s">
        <v>157</v>
      </c>
      <c r="B576" s="1" t="s">
        <v>158</v>
      </c>
      <c r="C576" s="1">
        <v>1943</v>
      </c>
      <c r="D576" s="1">
        <v>-9913</v>
      </c>
      <c r="E576" s="1">
        <v>1976</v>
      </c>
      <c r="F576" s="1" t="s">
        <v>855</v>
      </c>
      <c r="G576" s="1">
        <v>24</v>
      </c>
      <c r="H576" s="1">
        <v>2</v>
      </c>
      <c r="I576" s="1">
        <v>1</v>
      </c>
      <c r="J576" s="1">
        <v>0</v>
      </c>
      <c r="K576" s="1">
        <v>1</v>
      </c>
      <c r="L576" s="1" t="s">
        <v>2461</v>
      </c>
      <c r="M576" s="1" t="s">
        <v>2626</v>
      </c>
      <c r="N576" s="1" t="s">
        <v>4327</v>
      </c>
    </row>
    <row r="577" spans="1:14" ht="15" customHeight="1" x14ac:dyDescent="0.2">
      <c r="A577" s="1" t="s">
        <v>21</v>
      </c>
      <c r="B577" s="1" t="s">
        <v>22</v>
      </c>
      <c r="C577" s="1">
        <v>5083</v>
      </c>
      <c r="D577" s="1">
        <v>433</v>
      </c>
      <c r="E577" s="1">
        <v>1976</v>
      </c>
      <c r="F577" s="1" t="s">
        <v>842</v>
      </c>
      <c r="G577" s="1">
        <v>27</v>
      </c>
      <c r="H577" s="1">
        <v>6</v>
      </c>
      <c r="I577" s="1">
        <v>0</v>
      </c>
      <c r="J577" s="1">
        <v>3</v>
      </c>
      <c r="K577" s="1">
        <v>3</v>
      </c>
      <c r="L577" s="1" t="s">
        <v>2450</v>
      </c>
      <c r="M577" s="1" t="s">
        <v>2476</v>
      </c>
      <c r="N577" s="1" t="s">
        <v>4280</v>
      </c>
    </row>
    <row r="578" spans="1:14" ht="15" customHeight="1" x14ac:dyDescent="0.2">
      <c r="A578" s="1" t="s">
        <v>119</v>
      </c>
      <c r="B578" s="1" t="s">
        <v>120</v>
      </c>
      <c r="C578" s="1">
        <v>357</v>
      </c>
      <c r="D578" s="1">
        <v>5142</v>
      </c>
      <c r="E578" s="1">
        <v>1976</v>
      </c>
      <c r="F578" s="1" t="s">
        <v>853</v>
      </c>
      <c r="G578" s="1">
        <v>32</v>
      </c>
      <c r="H578" s="1">
        <v>2</v>
      </c>
      <c r="I578" s="1">
        <v>0</v>
      </c>
      <c r="J578" s="1">
        <v>1</v>
      </c>
      <c r="K578" s="1">
        <v>1</v>
      </c>
      <c r="L578" s="1" t="s">
        <v>2447</v>
      </c>
      <c r="M578" s="1" t="s">
        <v>2575</v>
      </c>
      <c r="N578" s="1" t="s">
        <v>4315</v>
      </c>
    </row>
    <row r="579" spans="1:14" ht="15" customHeight="1" x14ac:dyDescent="0.2">
      <c r="A579" s="1" t="s">
        <v>83</v>
      </c>
      <c r="B579" s="1" t="s">
        <v>84</v>
      </c>
      <c r="C579" s="1">
        <v>903</v>
      </c>
      <c r="D579" s="1">
        <v>387</v>
      </c>
      <c r="E579" s="1">
        <v>1976</v>
      </c>
      <c r="F579" s="1" t="s">
        <v>892</v>
      </c>
      <c r="G579" s="1" t="s">
        <v>2591</v>
      </c>
      <c r="H579" s="1">
        <v>0</v>
      </c>
      <c r="I579" s="1">
        <v>0</v>
      </c>
      <c r="J579" s="1">
        <v>0</v>
      </c>
      <c r="K579" s="1">
        <v>0</v>
      </c>
      <c r="L579" s="1" t="s">
        <v>2452</v>
      </c>
      <c r="M579" s="1" t="s">
        <v>2537</v>
      </c>
      <c r="N579" s="1" t="s">
        <v>2741</v>
      </c>
    </row>
    <row r="580" spans="1:14" ht="15" customHeight="1" x14ac:dyDescent="0.2">
      <c r="A580" s="1" t="s">
        <v>195</v>
      </c>
      <c r="B580" s="1" t="s">
        <v>196</v>
      </c>
      <c r="C580" s="1">
        <v>3902</v>
      </c>
      <c r="D580" s="1">
        <v>12575</v>
      </c>
      <c r="E580" s="1">
        <v>1976</v>
      </c>
      <c r="F580" s="1" t="s">
        <v>856</v>
      </c>
      <c r="G580" s="1">
        <v>22</v>
      </c>
      <c r="H580" s="1">
        <v>2</v>
      </c>
      <c r="I580" s="1">
        <v>1</v>
      </c>
      <c r="J580" s="1">
        <v>1</v>
      </c>
      <c r="K580" s="1">
        <v>0</v>
      </c>
      <c r="L580" s="1" t="s">
        <v>2447</v>
      </c>
      <c r="M580" s="1" t="s">
        <v>2589</v>
      </c>
      <c r="N580" s="1" t="s">
        <v>2741</v>
      </c>
    </row>
    <row r="581" spans="1:14" ht="15" customHeight="1" x14ac:dyDescent="0.2">
      <c r="A581" s="1" t="s">
        <v>15</v>
      </c>
      <c r="B581" s="1" t="s">
        <v>16</v>
      </c>
      <c r="C581" s="1">
        <v>482</v>
      </c>
      <c r="D581" s="1">
        <v>1637</v>
      </c>
      <c r="E581" s="1">
        <v>1976</v>
      </c>
      <c r="F581" s="1" t="s">
        <v>858</v>
      </c>
      <c r="G581" s="1">
        <v>36</v>
      </c>
      <c r="H581" s="1">
        <v>1</v>
      </c>
      <c r="I581" s="1">
        <v>0</v>
      </c>
      <c r="J581" s="1">
        <v>0</v>
      </c>
      <c r="K581" s="1">
        <v>1</v>
      </c>
      <c r="L581" s="1" t="s">
        <v>2450</v>
      </c>
      <c r="M581" s="1" t="s">
        <v>2468</v>
      </c>
      <c r="N581" s="1" t="s">
        <v>4278</v>
      </c>
    </row>
    <row r="582" spans="1:14" ht="15" customHeight="1" x14ac:dyDescent="0.2">
      <c r="A582" s="1" t="s">
        <v>17</v>
      </c>
      <c r="B582" s="1" t="s">
        <v>18</v>
      </c>
      <c r="C582" s="1">
        <v>4038</v>
      </c>
      <c r="D582" s="1">
        <v>4987</v>
      </c>
      <c r="E582" s="1">
        <v>1976</v>
      </c>
      <c r="F582" s="1" t="s">
        <v>870</v>
      </c>
      <c r="G582" s="1" t="s">
        <v>2591</v>
      </c>
      <c r="H582" s="1">
        <v>0</v>
      </c>
      <c r="I582" s="1">
        <v>0</v>
      </c>
      <c r="J582" s="1">
        <v>0</v>
      </c>
      <c r="K582" s="1">
        <v>0</v>
      </c>
      <c r="L582" s="1" t="s">
        <v>2447</v>
      </c>
      <c r="M582" s="1" t="s">
        <v>2469</v>
      </c>
      <c r="N582" s="1" t="s">
        <v>2741</v>
      </c>
    </row>
    <row r="583" spans="1:14" ht="15" customHeight="1" x14ac:dyDescent="0.2">
      <c r="A583" s="1" t="s">
        <v>109</v>
      </c>
      <c r="B583" s="1" t="s">
        <v>110</v>
      </c>
      <c r="C583" s="1">
        <v>458</v>
      </c>
      <c r="D583" s="1">
        <v>160</v>
      </c>
      <c r="E583" s="1">
        <v>1976</v>
      </c>
      <c r="F583" s="1" t="s">
        <v>902</v>
      </c>
      <c r="G583" s="1" t="s">
        <v>2591</v>
      </c>
      <c r="H583" s="1">
        <v>0</v>
      </c>
      <c r="I583" s="1">
        <v>0</v>
      </c>
      <c r="J583" s="1">
        <v>0</v>
      </c>
      <c r="K583" s="1">
        <v>0</v>
      </c>
      <c r="L583" s="1" t="s">
        <v>2450</v>
      </c>
      <c r="M583" s="1" t="s">
        <v>2518</v>
      </c>
      <c r="N583" s="1" t="s">
        <v>2741</v>
      </c>
    </row>
    <row r="584" spans="1:14" ht="15" customHeight="1" x14ac:dyDescent="0.2">
      <c r="A584" s="1" t="s">
        <v>9</v>
      </c>
      <c r="B584" s="1" t="s">
        <v>10</v>
      </c>
      <c r="C584" s="1">
        <v>-3458</v>
      </c>
      <c r="D584" s="1">
        <v>-5867</v>
      </c>
      <c r="E584" s="1">
        <v>1976</v>
      </c>
      <c r="F584" s="1" t="s">
        <v>868</v>
      </c>
      <c r="G584" s="1" t="s">
        <v>2591</v>
      </c>
      <c r="H584" s="1">
        <v>0</v>
      </c>
      <c r="I584" s="1">
        <v>0</v>
      </c>
      <c r="J584" s="1">
        <v>0</v>
      </c>
      <c r="K584" s="1">
        <v>0</v>
      </c>
      <c r="L584" s="1" t="s">
        <v>2461</v>
      </c>
      <c r="M584" s="1" t="s">
        <v>2463</v>
      </c>
      <c r="N584" s="1" t="s">
        <v>2741</v>
      </c>
    </row>
    <row r="585" spans="1:14" ht="15" customHeight="1" x14ac:dyDescent="0.2">
      <c r="A585" s="1" t="s">
        <v>113</v>
      </c>
      <c r="B585" s="1" t="s">
        <v>114</v>
      </c>
      <c r="C585" s="1">
        <v>-617</v>
      </c>
      <c r="D585" s="1">
        <v>10682</v>
      </c>
      <c r="E585" s="1">
        <v>1976</v>
      </c>
      <c r="F585" s="1" t="s">
        <v>903</v>
      </c>
      <c r="G585" s="1" t="s">
        <v>2591</v>
      </c>
      <c r="H585" s="1">
        <v>0</v>
      </c>
      <c r="I585" s="1">
        <v>0</v>
      </c>
      <c r="J585" s="1">
        <v>0</v>
      </c>
      <c r="K585" s="1">
        <v>0</v>
      </c>
      <c r="L585" s="1" t="s">
        <v>2447</v>
      </c>
      <c r="M585" s="1" t="s">
        <v>2574</v>
      </c>
      <c r="N585" s="1" t="s">
        <v>4312</v>
      </c>
    </row>
    <row r="586" spans="1:14" ht="15" customHeight="1" x14ac:dyDescent="0.2">
      <c r="A586" s="1" t="s">
        <v>269</v>
      </c>
      <c r="B586" s="1" t="s">
        <v>270</v>
      </c>
      <c r="C586" s="1">
        <v>-257</v>
      </c>
      <c r="D586" s="1">
        <v>2822</v>
      </c>
      <c r="E586" s="1">
        <v>1976</v>
      </c>
      <c r="F586" s="1" t="s">
        <v>958</v>
      </c>
      <c r="G586" s="1" t="s">
        <v>2591</v>
      </c>
      <c r="H586" s="1">
        <v>0</v>
      </c>
      <c r="I586" s="1">
        <v>0</v>
      </c>
      <c r="J586" s="1">
        <v>0</v>
      </c>
      <c r="K586" s="1">
        <v>0</v>
      </c>
      <c r="L586" s="1" t="s">
        <v>2452</v>
      </c>
      <c r="M586" s="1" t="s">
        <v>2691</v>
      </c>
      <c r="N586" s="1" t="s">
        <v>4359</v>
      </c>
    </row>
    <row r="587" spans="1:14" ht="15" customHeight="1" x14ac:dyDescent="0.2">
      <c r="A587" s="1" t="s">
        <v>95</v>
      </c>
      <c r="B587" s="1" t="s">
        <v>96</v>
      </c>
      <c r="C587" s="1">
        <v>4168</v>
      </c>
      <c r="D587" s="1">
        <v>4483</v>
      </c>
      <c r="E587" s="1">
        <v>1976</v>
      </c>
      <c r="F587" s="1" t="s">
        <v>895</v>
      </c>
      <c r="G587" s="1" t="s">
        <v>2591</v>
      </c>
      <c r="H587" s="1">
        <v>0</v>
      </c>
      <c r="I587" s="1">
        <v>0</v>
      </c>
      <c r="J587" s="1">
        <v>0</v>
      </c>
      <c r="K587" s="1">
        <v>0</v>
      </c>
      <c r="L587" s="1" t="s">
        <v>2447</v>
      </c>
      <c r="M587" s="1" t="s">
        <v>2548</v>
      </c>
      <c r="N587" s="1" t="s">
        <v>2741</v>
      </c>
    </row>
    <row r="588" spans="1:14" ht="15" customHeight="1" x14ac:dyDescent="0.2">
      <c r="A588" s="1" t="s">
        <v>221</v>
      </c>
      <c r="B588" s="1" t="s">
        <v>222</v>
      </c>
      <c r="C588" s="1">
        <v>4815</v>
      </c>
      <c r="D588" s="1">
        <v>1712</v>
      </c>
      <c r="E588" s="1">
        <v>1976</v>
      </c>
      <c r="F588" s="1" t="s">
        <v>940</v>
      </c>
      <c r="G588" s="1" t="s">
        <v>2591</v>
      </c>
      <c r="H588" s="1">
        <v>0</v>
      </c>
      <c r="I588" s="1">
        <v>0</v>
      </c>
      <c r="J588" s="1">
        <v>0</v>
      </c>
      <c r="K588" s="1">
        <v>0</v>
      </c>
      <c r="L588" s="1" t="s">
        <v>2450</v>
      </c>
      <c r="M588" s="1" t="s">
        <v>2685</v>
      </c>
      <c r="N588" s="1" t="s">
        <v>2741</v>
      </c>
    </row>
    <row r="589" spans="1:14" ht="15" customHeight="1" x14ac:dyDescent="0.2">
      <c r="A589" s="1" t="s">
        <v>231</v>
      </c>
      <c r="B589" s="1" t="s">
        <v>232</v>
      </c>
      <c r="C589" s="1">
        <v>1375</v>
      </c>
      <c r="D589" s="1">
        <v>10052</v>
      </c>
      <c r="E589" s="1">
        <v>1976</v>
      </c>
      <c r="F589" s="1" t="s">
        <v>863</v>
      </c>
      <c r="G589" s="1">
        <v>40</v>
      </c>
      <c r="H589" s="1">
        <v>1</v>
      </c>
      <c r="I589" s="1">
        <v>0</v>
      </c>
      <c r="J589" s="1">
        <v>0</v>
      </c>
      <c r="K589" s="1">
        <v>1</v>
      </c>
      <c r="L589" s="1" t="s">
        <v>2447</v>
      </c>
      <c r="M589" s="1" t="s">
        <v>2703</v>
      </c>
      <c r="N589" s="1" t="s">
        <v>4350</v>
      </c>
    </row>
    <row r="590" spans="1:14" ht="15" customHeight="1" x14ac:dyDescent="0.2">
      <c r="A590" s="1" t="s">
        <v>255</v>
      </c>
      <c r="B590" s="1" t="s">
        <v>256</v>
      </c>
      <c r="C590" s="1">
        <v>4132</v>
      </c>
      <c r="D590" s="1">
        <v>6925</v>
      </c>
      <c r="E590" s="1">
        <v>1976</v>
      </c>
      <c r="F590" s="1" t="s">
        <v>953</v>
      </c>
      <c r="G590" s="1" t="s">
        <v>2591</v>
      </c>
      <c r="H590" s="1">
        <v>0</v>
      </c>
      <c r="I590" s="1">
        <v>0</v>
      </c>
      <c r="J590" s="1">
        <v>0</v>
      </c>
      <c r="K590" s="1">
        <v>0</v>
      </c>
      <c r="L590" s="1" t="s">
        <v>2447</v>
      </c>
      <c r="M590" s="1" t="s">
        <v>2721</v>
      </c>
      <c r="N590" s="1" t="s">
        <v>2741</v>
      </c>
    </row>
    <row r="591" spans="1:14" ht="15" customHeight="1" x14ac:dyDescent="0.2">
      <c r="A591" s="1" t="s">
        <v>53</v>
      </c>
      <c r="B591" s="1" t="s">
        <v>54</v>
      </c>
      <c r="C591" s="1">
        <v>46</v>
      </c>
      <c r="D591" s="1">
        <v>-7408</v>
      </c>
      <c r="E591" s="1">
        <v>1976</v>
      </c>
      <c r="F591" s="1" t="s">
        <v>882</v>
      </c>
      <c r="G591" s="1" t="s">
        <v>2591</v>
      </c>
      <c r="H591" s="1">
        <v>0</v>
      </c>
      <c r="I591" s="1">
        <v>0</v>
      </c>
      <c r="J591" s="1">
        <v>0</v>
      </c>
      <c r="K591" s="1">
        <v>0</v>
      </c>
      <c r="L591" s="1" t="s">
        <v>2461</v>
      </c>
      <c r="M591" s="1" t="s">
        <v>2511</v>
      </c>
      <c r="N591" s="1" t="s">
        <v>4291</v>
      </c>
    </row>
    <row r="592" spans="1:14" ht="15" customHeight="1" x14ac:dyDescent="0.2">
      <c r="A592" s="1" t="s">
        <v>217</v>
      </c>
      <c r="B592" s="1" t="s">
        <v>218</v>
      </c>
      <c r="C592" s="1">
        <v>4483</v>
      </c>
      <c r="D592" s="1">
        <v>205</v>
      </c>
      <c r="E592" s="1">
        <v>1976</v>
      </c>
      <c r="F592" s="1" t="s">
        <v>938</v>
      </c>
      <c r="G592" s="1" t="s">
        <v>2591</v>
      </c>
      <c r="H592" s="1">
        <v>0</v>
      </c>
      <c r="I592" s="1">
        <v>0</v>
      </c>
      <c r="J592" s="1">
        <v>0</v>
      </c>
      <c r="K592" s="1">
        <v>0</v>
      </c>
      <c r="L592" s="1" t="s">
        <v>2450</v>
      </c>
      <c r="M592" s="1" t="s">
        <v>2677</v>
      </c>
      <c r="N592" s="1" t="s">
        <v>2741</v>
      </c>
    </row>
    <row r="593" spans="1:14" ht="15" customHeight="1" x14ac:dyDescent="0.2">
      <c r="A593" s="1" t="s">
        <v>223</v>
      </c>
      <c r="B593" s="1" t="s">
        <v>224</v>
      </c>
      <c r="C593" s="1">
        <v>4605</v>
      </c>
      <c r="D593" s="1">
        <v>1452</v>
      </c>
      <c r="E593" s="1">
        <v>1976</v>
      </c>
      <c r="F593" s="1" t="s">
        <v>941</v>
      </c>
      <c r="G593" s="1" t="s">
        <v>2591</v>
      </c>
      <c r="H593" s="1">
        <v>0</v>
      </c>
      <c r="I593" s="1">
        <v>0</v>
      </c>
      <c r="J593" s="1">
        <v>0</v>
      </c>
      <c r="K593" s="1">
        <v>0</v>
      </c>
      <c r="L593" s="1" t="s">
        <v>2450</v>
      </c>
      <c r="M593" s="1" t="s">
        <v>2686</v>
      </c>
      <c r="N593" s="1" t="s">
        <v>2741</v>
      </c>
    </row>
    <row r="594" spans="1:14" ht="15" customHeight="1" x14ac:dyDescent="0.2">
      <c r="A594" s="1" t="s">
        <v>149</v>
      </c>
      <c r="B594" s="1" t="s">
        <v>150</v>
      </c>
      <c r="C594" s="1">
        <v>5468</v>
      </c>
      <c r="D594" s="1">
        <v>2532</v>
      </c>
      <c r="E594" s="1">
        <v>1976</v>
      </c>
      <c r="F594" s="1" t="s">
        <v>916</v>
      </c>
      <c r="G594" s="1" t="s">
        <v>2591</v>
      </c>
      <c r="H594" s="1">
        <v>0</v>
      </c>
      <c r="I594" s="1">
        <v>0</v>
      </c>
      <c r="J594" s="1">
        <v>0</v>
      </c>
      <c r="K594" s="1">
        <v>0</v>
      </c>
      <c r="L594" s="1" t="s">
        <v>2450</v>
      </c>
      <c r="M594" s="1" t="s">
        <v>2606</v>
      </c>
      <c r="N594" s="1" t="s">
        <v>2741</v>
      </c>
    </row>
    <row r="595" spans="1:14" ht="15" customHeight="1" x14ac:dyDescent="0.2">
      <c r="A595" s="1" t="s">
        <v>163</v>
      </c>
      <c r="B595" s="1" t="s">
        <v>164</v>
      </c>
      <c r="C595" s="1">
        <v>4792</v>
      </c>
      <c r="D595" s="1">
        <v>10692</v>
      </c>
      <c r="E595" s="1">
        <v>1976</v>
      </c>
      <c r="F595" s="1" t="s">
        <v>860</v>
      </c>
      <c r="G595" s="1">
        <v>33</v>
      </c>
      <c r="H595" s="1">
        <v>1</v>
      </c>
      <c r="I595" s="1">
        <v>0</v>
      </c>
      <c r="J595" s="1">
        <v>1</v>
      </c>
      <c r="K595" s="1">
        <v>0</v>
      </c>
      <c r="L595" s="1" t="s">
        <v>2447</v>
      </c>
      <c r="M595" s="1" t="s">
        <v>2630</v>
      </c>
      <c r="N595" s="1" t="s">
        <v>2741</v>
      </c>
    </row>
    <row r="596" spans="1:14" ht="15" customHeight="1" x14ac:dyDescent="0.2">
      <c r="A596" s="1" t="s">
        <v>117</v>
      </c>
      <c r="B596" s="1" t="s">
        <v>118</v>
      </c>
      <c r="C596" s="1">
        <v>5332</v>
      </c>
      <c r="D596" s="1">
        <v>-623</v>
      </c>
      <c r="E596" s="1">
        <v>1976</v>
      </c>
      <c r="F596" s="1" t="s">
        <v>905</v>
      </c>
      <c r="G596" s="1" t="s">
        <v>2591</v>
      </c>
      <c r="H596" s="1">
        <v>0</v>
      </c>
      <c r="I596" s="1">
        <v>0</v>
      </c>
      <c r="J596" s="1">
        <v>0</v>
      </c>
      <c r="K596" s="1">
        <v>0</v>
      </c>
      <c r="L596" s="1" t="s">
        <v>2450</v>
      </c>
      <c r="M596" s="1" t="s">
        <v>2577</v>
      </c>
      <c r="N596" s="1" t="s">
        <v>4314</v>
      </c>
    </row>
    <row r="597" spans="1:14" ht="15" customHeight="1" x14ac:dyDescent="0.2">
      <c r="A597" s="1" t="s">
        <v>175</v>
      </c>
      <c r="B597" s="1" t="s">
        <v>176</v>
      </c>
      <c r="C597" s="1">
        <v>908</v>
      </c>
      <c r="D597" s="1">
        <v>753</v>
      </c>
      <c r="E597" s="1">
        <v>1976</v>
      </c>
      <c r="F597" s="1" t="s">
        <v>927</v>
      </c>
      <c r="G597" s="1" t="s">
        <v>2591</v>
      </c>
      <c r="H597" s="1">
        <v>0</v>
      </c>
      <c r="I597" s="1">
        <v>0</v>
      </c>
      <c r="J597" s="1">
        <v>0</v>
      </c>
      <c r="K597" s="1">
        <v>0</v>
      </c>
      <c r="L597" s="1" t="s">
        <v>2452</v>
      </c>
      <c r="M597" s="1" t="s">
        <v>2648</v>
      </c>
      <c r="N597" s="1" t="s">
        <v>4331</v>
      </c>
    </row>
    <row r="598" spans="1:14" ht="15" customHeight="1" x14ac:dyDescent="0.2">
      <c r="A598" s="1" t="s">
        <v>115</v>
      </c>
      <c r="B598" s="1" t="s">
        <v>116</v>
      </c>
      <c r="C598" s="1">
        <v>286</v>
      </c>
      <c r="D598" s="1">
        <v>772</v>
      </c>
      <c r="E598" s="1">
        <v>1976</v>
      </c>
      <c r="F598" s="1" t="s">
        <v>904</v>
      </c>
      <c r="G598" s="1" t="s">
        <v>2591</v>
      </c>
      <c r="H598" s="1">
        <v>0</v>
      </c>
      <c r="I598" s="1">
        <v>0</v>
      </c>
      <c r="J598" s="1">
        <v>0</v>
      </c>
      <c r="K598" s="1">
        <v>0</v>
      </c>
      <c r="L598" s="1" t="s">
        <v>2447</v>
      </c>
      <c r="M598" s="1" t="s">
        <v>2573</v>
      </c>
      <c r="N598" s="1" t="s">
        <v>4313</v>
      </c>
    </row>
    <row r="599" spans="1:14" ht="15" customHeight="1" x14ac:dyDescent="0.2">
      <c r="A599" s="1" t="s">
        <v>197</v>
      </c>
      <c r="B599" s="1" t="s">
        <v>198</v>
      </c>
      <c r="C599" s="1">
        <v>3872</v>
      </c>
      <c r="D599" s="1">
        <v>-913</v>
      </c>
      <c r="E599" s="1">
        <v>1976</v>
      </c>
      <c r="F599" s="1" t="s">
        <v>857</v>
      </c>
      <c r="G599" s="1">
        <v>30</v>
      </c>
      <c r="H599" s="1">
        <v>2</v>
      </c>
      <c r="I599" s="1">
        <v>0</v>
      </c>
      <c r="J599" s="1">
        <v>2</v>
      </c>
      <c r="K599" s="1">
        <v>0</v>
      </c>
      <c r="L599" s="1" t="s">
        <v>2450</v>
      </c>
      <c r="M599" s="1" t="s">
        <v>2664</v>
      </c>
      <c r="N599" s="1" t="s">
        <v>4339</v>
      </c>
    </row>
    <row r="600" spans="1:14" ht="15" customHeight="1" x14ac:dyDescent="0.2">
      <c r="A600" s="1" t="s">
        <v>153</v>
      </c>
      <c r="B600" s="1" t="s">
        <v>154</v>
      </c>
      <c r="C600" s="1">
        <v>3402</v>
      </c>
      <c r="D600" s="1">
        <v>-682</v>
      </c>
      <c r="E600" s="1">
        <v>1976</v>
      </c>
      <c r="F600" s="1" t="s">
        <v>918</v>
      </c>
      <c r="G600" s="1" t="s">
        <v>2591</v>
      </c>
      <c r="H600" s="1">
        <v>0</v>
      </c>
      <c r="I600" s="1">
        <v>0</v>
      </c>
      <c r="J600" s="1">
        <v>0</v>
      </c>
      <c r="K600" s="1">
        <v>0</v>
      </c>
      <c r="L600" s="1" t="s">
        <v>2452</v>
      </c>
      <c r="M600" s="1" t="s">
        <v>2632</v>
      </c>
      <c r="N600" s="1" t="s">
        <v>4326</v>
      </c>
    </row>
    <row r="601" spans="1:14" ht="15" customHeight="1" x14ac:dyDescent="0.2">
      <c r="A601" s="1" t="s">
        <v>75</v>
      </c>
      <c r="B601" s="1" t="s">
        <v>76</v>
      </c>
      <c r="C601" s="1">
        <v>3005</v>
      </c>
      <c r="D601" s="1">
        <v>3125</v>
      </c>
      <c r="E601" s="1">
        <v>1976</v>
      </c>
      <c r="F601" s="1" t="s">
        <v>889</v>
      </c>
      <c r="G601" s="1" t="s">
        <v>2591</v>
      </c>
      <c r="H601" s="1">
        <v>0</v>
      </c>
      <c r="I601" s="1">
        <v>0</v>
      </c>
      <c r="J601" s="1">
        <v>0</v>
      </c>
      <c r="K601" s="1">
        <v>0</v>
      </c>
      <c r="L601" s="1" t="s">
        <v>2452</v>
      </c>
      <c r="M601" s="1" t="s">
        <v>2530</v>
      </c>
      <c r="N601" s="1" t="s">
        <v>4300</v>
      </c>
    </row>
    <row r="602" spans="1:14" ht="15" customHeight="1" x14ac:dyDescent="0.2">
      <c r="A602" s="1" t="s">
        <v>151</v>
      </c>
      <c r="B602" s="1" t="s">
        <v>152</v>
      </c>
      <c r="C602" s="1">
        <v>5695</v>
      </c>
      <c r="D602" s="1">
        <v>241</v>
      </c>
      <c r="E602" s="1">
        <v>1976</v>
      </c>
      <c r="F602" s="1" t="s">
        <v>917</v>
      </c>
      <c r="G602" s="1" t="s">
        <v>2591</v>
      </c>
      <c r="H602" s="1">
        <v>0</v>
      </c>
      <c r="I602" s="1">
        <v>0</v>
      </c>
      <c r="J602" s="1">
        <v>0</v>
      </c>
      <c r="K602" s="1">
        <v>0</v>
      </c>
      <c r="L602" s="1" t="s">
        <v>2450</v>
      </c>
      <c r="M602" s="1" t="s">
        <v>2596</v>
      </c>
      <c r="N602" s="1" t="s">
        <v>2741</v>
      </c>
    </row>
    <row r="603" spans="1:14" ht="15" customHeight="1" x14ac:dyDescent="0.2">
      <c r="A603" s="1" t="s">
        <v>169</v>
      </c>
      <c r="B603" s="1" t="s">
        <v>170</v>
      </c>
      <c r="C603" s="1">
        <v>317</v>
      </c>
      <c r="D603" s="1">
        <v>1017</v>
      </c>
      <c r="E603" s="1">
        <v>1976</v>
      </c>
      <c r="F603" s="1" t="s">
        <v>924</v>
      </c>
      <c r="G603" s="1" t="s">
        <v>2591</v>
      </c>
      <c r="H603" s="1">
        <v>0</v>
      </c>
      <c r="I603" s="1">
        <v>0</v>
      </c>
      <c r="J603" s="1">
        <v>0</v>
      </c>
      <c r="K603" s="1">
        <v>0</v>
      </c>
      <c r="L603" s="1" t="s">
        <v>2447</v>
      </c>
      <c r="M603" s="1" t="s">
        <v>2614</v>
      </c>
      <c r="N603" s="1" t="s">
        <v>4329</v>
      </c>
    </row>
    <row r="604" spans="1:14" ht="15" customHeight="1" x14ac:dyDescent="0.2">
      <c r="A604" s="1" t="s">
        <v>11</v>
      </c>
      <c r="B604" s="1" t="s">
        <v>12</v>
      </c>
      <c r="C604" s="1">
        <v>4017</v>
      </c>
      <c r="D604" s="1">
        <v>445</v>
      </c>
      <c r="E604" s="1">
        <v>1976</v>
      </c>
      <c r="F604" s="1" t="s">
        <v>869</v>
      </c>
      <c r="G604" s="1" t="s">
        <v>2591</v>
      </c>
      <c r="H604" s="1">
        <v>0</v>
      </c>
      <c r="I604" s="1">
        <v>0</v>
      </c>
      <c r="J604" s="1">
        <v>0</v>
      </c>
      <c r="K604" s="1">
        <v>0</v>
      </c>
      <c r="L604" s="1" t="s">
        <v>2447</v>
      </c>
      <c r="M604" s="1" t="s">
        <v>2464</v>
      </c>
      <c r="N604" s="1" t="s">
        <v>2741</v>
      </c>
    </row>
    <row r="605" spans="1:14" ht="15" customHeight="1" x14ac:dyDescent="0.2">
      <c r="A605" s="1" t="s">
        <v>257</v>
      </c>
      <c r="B605" s="1" t="s">
        <v>258</v>
      </c>
      <c r="C605" s="1">
        <v>1048</v>
      </c>
      <c r="D605" s="1">
        <v>-6687</v>
      </c>
      <c r="E605" s="1">
        <v>1976</v>
      </c>
      <c r="F605" s="1" t="s">
        <v>865</v>
      </c>
      <c r="G605" s="1">
        <v>34</v>
      </c>
      <c r="H605" s="1">
        <v>1</v>
      </c>
      <c r="I605" s="1">
        <v>0</v>
      </c>
      <c r="J605" s="1">
        <v>1</v>
      </c>
      <c r="K605" s="1">
        <v>0</v>
      </c>
      <c r="L605" s="1" t="s">
        <v>2461</v>
      </c>
      <c r="M605" s="1" t="s">
        <v>2724</v>
      </c>
      <c r="N605" s="1" t="s">
        <v>4358</v>
      </c>
    </row>
    <row r="606" spans="1:14" ht="15" customHeight="1" x14ac:dyDescent="0.2">
      <c r="A606" s="1" t="s">
        <v>71</v>
      </c>
      <c r="B606" s="1" t="s">
        <v>72</v>
      </c>
      <c r="C606" s="1">
        <v>3675</v>
      </c>
      <c r="D606" s="1">
        <v>305</v>
      </c>
      <c r="E606" s="1">
        <v>1976</v>
      </c>
      <c r="F606" s="1" t="s">
        <v>887</v>
      </c>
      <c r="G606" s="1" t="s">
        <v>2591</v>
      </c>
      <c r="H606" s="1">
        <v>0</v>
      </c>
      <c r="I606" s="1">
        <v>0</v>
      </c>
      <c r="J606" s="1">
        <v>0</v>
      </c>
      <c r="K606" s="1">
        <v>0</v>
      </c>
      <c r="L606" s="1" t="s">
        <v>2452</v>
      </c>
      <c r="M606" s="1" t="s">
        <v>2453</v>
      </c>
      <c r="N606" s="1" t="s">
        <v>4298</v>
      </c>
    </row>
    <row r="607" spans="1:14" ht="15" customHeight="1" x14ac:dyDescent="0.2">
      <c r="A607" s="1" t="s">
        <v>81</v>
      </c>
      <c r="B607" s="1" t="s">
        <v>82</v>
      </c>
      <c r="C607" s="1">
        <v>5943</v>
      </c>
      <c r="D607" s="1">
        <v>2472</v>
      </c>
      <c r="E607" s="1">
        <v>1976</v>
      </c>
      <c r="F607" s="1" t="s">
        <v>891</v>
      </c>
      <c r="G607" s="1" t="s">
        <v>2591</v>
      </c>
      <c r="H607" s="1">
        <v>0</v>
      </c>
      <c r="I607" s="1">
        <v>0</v>
      </c>
      <c r="J607" s="1">
        <v>0</v>
      </c>
      <c r="K607" s="1">
        <v>0</v>
      </c>
      <c r="L607" s="1" t="s">
        <v>2450</v>
      </c>
      <c r="M607" s="1" t="s">
        <v>2536</v>
      </c>
      <c r="N607" s="1" t="s">
        <v>2741</v>
      </c>
    </row>
    <row r="608" spans="1:14" ht="15" customHeight="1" x14ac:dyDescent="0.2">
      <c r="A608" s="1" t="s">
        <v>29</v>
      </c>
      <c r="B608" s="1" t="s">
        <v>30</v>
      </c>
      <c r="C608" s="1">
        <v>2508</v>
      </c>
      <c r="D608" s="1">
        <v>-7735</v>
      </c>
      <c r="E608" s="1">
        <v>1976</v>
      </c>
      <c r="F608" s="1" t="s">
        <v>874</v>
      </c>
      <c r="G608" s="1" t="s">
        <v>2591</v>
      </c>
      <c r="H608" s="1">
        <v>0</v>
      </c>
      <c r="I608" s="1">
        <v>0</v>
      </c>
      <c r="J608" s="1">
        <v>0</v>
      </c>
      <c r="K608" s="1">
        <v>0</v>
      </c>
      <c r="L608" s="1" t="s">
        <v>2461</v>
      </c>
      <c r="M608" s="1" t="s">
        <v>2470</v>
      </c>
      <c r="N608" s="1" t="s">
        <v>4282</v>
      </c>
    </row>
    <row r="609" spans="1:14" ht="15" customHeight="1" x14ac:dyDescent="0.2">
      <c r="A609" s="1" t="s">
        <v>239</v>
      </c>
      <c r="B609" s="1" t="s">
        <v>240</v>
      </c>
      <c r="C609" s="1">
        <v>1065</v>
      </c>
      <c r="D609" s="1">
        <v>-6152</v>
      </c>
      <c r="E609" s="1">
        <v>1976</v>
      </c>
      <c r="F609" s="1" t="s">
        <v>864</v>
      </c>
      <c r="G609" s="1">
        <v>25</v>
      </c>
      <c r="H609" s="1">
        <v>1</v>
      </c>
      <c r="I609" s="1">
        <v>1</v>
      </c>
      <c r="J609" s="1">
        <v>0</v>
      </c>
      <c r="K609" s="1">
        <v>0</v>
      </c>
      <c r="L609" s="1" t="s">
        <v>2461</v>
      </c>
      <c r="M609" s="1" t="s">
        <v>2708</v>
      </c>
      <c r="N609" s="1" t="s">
        <v>4352</v>
      </c>
    </row>
    <row r="610" spans="1:14" ht="15" customHeight="1" x14ac:dyDescent="0.2">
      <c r="A610" s="1" t="s">
        <v>241</v>
      </c>
      <c r="B610" s="1" t="s">
        <v>242</v>
      </c>
      <c r="C610" s="1">
        <v>368</v>
      </c>
      <c r="D610" s="1">
        <v>1018</v>
      </c>
      <c r="E610" s="1">
        <v>1976</v>
      </c>
      <c r="F610" s="1" t="s">
        <v>947</v>
      </c>
      <c r="G610" s="1" t="s">
        <v>2591</v>
      </c>
      <c r="H610" s="1">
        <v>0</v>
      </c>
      <c r="I610" s="1">
        <v>0</v>
      </c>
      <c r="J610" s="1">
        <v>0</v>
      </c>
      <c r="K610" s="1">
        <v>0</v>
      </c>
      <c r="L610" s="1" t="s">
        <v>2452</v>
      </c>
      <c r="M610" s="1" t="s">
        <v>2709</v>
      </c>
      <c r="N610" s="1" t="s">
        <v>4353</v>
      </c>
    </row>
    <row r="611" spans="1:14" ht="15" customHeight="1" x14ac:dyDescent="0.2">
      <c r="A611" s="1" t="s">
        <v>125</v>
      </c>
      <c r="B611" s="1" t="s">
        <v>126</v>
      </c>
      <c r="C611" s="1">
        <v>3177</v>
      </c>
      <c r="D611" s="1">
        <v>3523</v>
      </c>
      <c r="E611" s="1">
        <v>1976</v>
      </c>
      <c r="F611" s="1" t="s">
        <v>908</v>
      </c>
      <c r="G611" s="1" t="s">
        <v>2591</v>
      </c>
      <c r="H611" s="1">
        <v>0</v>
      </c>
      <c r="I611" s="1">
        <v>0</v>
      </c>
      <c r="J611" s="1">
        <v>0</v>
      </c>
      <c r="K611" s="1">
        <v>0</v>
      </c>
      <c r="L611" s="1" t="s">
        <v>2447</v>
      </c>
      <c r="M611" s="1" t="s">
        <v>2580</v>
      </c>
      <c r="N611" s="1" t="s">
        <v>2741</v>
      </c>
    </row>
    <row r="612" spans="1:14" ht="15" customHeight="1" x14ac:dyDescent="0.2">
      <c r="A612" s="1" t="s">
        <v>69</v>
      </c>
      <c r="B612" s="1" t="s">
        <v>70</v>
      </c>
      <c r="C612" s="1">
        <v>1847</v>
      </c>
      <c r="D612" s="1">
        <v>-699</v>
      </c>
      <c r="E612" s="1">
        <v>1976</v>
      </c>
      <c r="F612" s="1" t="s">
        <v>886</v>
      </c>
      <c r="G612" s="1" t="s">
        <v>2591</v>
      </c>
      <c r="H612" s="1">
        <v>0</v>
      </c>
      <c r="I612" s="1">
        <v>0</v>
      </c>
      <c r="J612" s="1">
        <v>0</v>
      </c>
      <c r="K612" s="1">
        <v>0</v>
      </c>
      <c r="L612" s="1" t="s">
        <v>2461</v>
      </c>
      <c r="M612" s="1" t="s">
        <v>2528</v>
      </c>
      <c r="N612" s="1" t="s">
        <v>4297</v>
      </c>
    </row>
    <row r="613" spans="1:14" ht="15" customHeight="1" x14ac:dyDescent="0.2">
      <c r="A613" s="1" t="s">
        <v>247</v>
      </c>
      <c r="B613" s="1" t="s">
        <v>248</v>
      </c>
      <c r="C613" s="1">
        <v>32</v>
      </c>
      <c r="D613" s="1">
        <v>3255</v>
      </c>
      <c r="E613" s="1">
        <v>1976</v>
      </c>
      <c r="F613" s="1" t="s">
        <v>950</v>
      </c>
      <c r="G613" s="1" t="s">
        <v>2591</v>
      </c>
      <c r="H613" s="1">
        <v>0</v>
      </c>
      <c r="I613" s="1">
        <v>0</v>
      </c>
      <c r="J613" s="1">
        <v>0</v>
      </c>
      <c r="K613" s="1">
        <v>0</v>
      </c>
      <c r="L613" s="1" t="s">
        <v>2452</v>
      </c>
      <c r="M613" s="1" t="s">
        <v>2716</v>
      </c>
      <c r="N613" s="1" t="s">
        <v>4355</v>
      </c>
    </row>
    <row r="614" spans="1:14" ht="15" customHeight="1" x14ac:dyDescent="0.2">
      <c r="A614" s="1" t="s">
        <v>107</v>
      </c>
      <c r="B614" s="1" t="s">
        <v>108</v>
      </c>
      <c r="C614" s="1">
        <v>224</v>
      </c>
      <c r="D614" s="1">
        <v>11411</v>
      </c>
      <c r="E614" s="1">
        <v>1976</v>
      </c>
      <c r="F614" s="1" t="s">
        <v>901</v>
      </c>
      <c r="G614" s="1" t="s">
        <v>2591</v>
      </c>
      <c r="H614" s="1">
        <v>0</v>
      </c>
      <c r="I614" s="1">
        <v>0</v>
      </c>
      <c r="J614" s="1">
        <v>0</v>
      </c>
      <c r="K614" s="1">
        <v>0</v>
      </c>
      <c r="L614" s="1" t="s">
        <v>2447</v>
      </c>
      <c r="M614" s="1" t="s">
        <v>2570</v>
      </c>
      <c r="N614" s="1" t="s">
        <v>4311</v>
      </c>
    </row>
    <row r="615" spans="1:14" ht="15" customHeight="1" x14ac:dyDescent="0.2">
      <c r="A615" s="1" t="s">
        <v>183</v>
      </c>
      <c r="B615" s="1" t="s">
        <v>184</v>
      </c>
      <c r="C615" s="1">
        <v>3368</v>
      </c>
      <c r="D615" s="1">
        <v>7305</v>
      </c>
      <c r="E615" s="1">
        <v>1976</v>
      </c>
      <c r="F615" s="1" t="s">
        <v>861</v>
      </c>
      <c r="G615" s="1">
        <v>38</v>
      </c>
      <c r="H615" s="1">
        <v>1</v>
      </c>
      <c r="I615" s="1">
        <v>0</v>
      </c>
      <c r="J615" s="1">
        <v>0</v>
      </c>
      <c r="K615" s="1">
        <v>1</v>
      </c>
      <c r="L615" s="1" t="s">
        <v>2447</v>
      </c>
      <c r="M615" s="1" t="s">
        <v>2654</v>
      </c>
      <c r="N615" s="1" t="s">
        <v>4335</v>
      </c>
    </row>
    <row r="616" spans="1:14" ht="15" customHeight="1" x14ac:dyDescent="0.2">
      <c r="A616" s="1" t="s">
        <v>189</v>
      </c>
      <c r="B616" s="1" t="s">
        <v>190</v>
      </c>
      <c r="C616" s="1">
        <v>146</v>
      </c>
      <c r="D616" s="1">
        <v>12097</v>
      </c>
      <c r="E616" s="1">
        <v>1976</v>
      </c>
      <c r="F616" s="1" t="s">
        <v>930</v>
      </c>
      <c r="G616" s="1" t="s">
        <v>2591</v>
      </c>
      <c r="H616" s="1">
        <v>0</v>
      </c>
      <c r="I616" s="1">
        <v>0</v>
      </c>
      <c r="J616" s="1">
        <v>0</v>
      </c>
      <c r="K616" s="1">
        <v>0</v>
      </c>
      <c r="L616" s="1" t="s">
        <v>2447</v>
      </c>
      <c r="M616" s="1" t="s">
        <v>2662</v>
      </c>
      <c r="N616" s="1" t="s">
        <v>4337</v>
      </c>
    </row>
    <row r="617" spans="1:14" ht="15" customHeight="1" x14ac:dyDescent="0.2">
      <c r="A617" s="1" t="s">
        <v>193</v>
      </c>
      <c r="B617" s="1" t="s">
        <v>194</v>
      </c>
      <c r="C617" s="1">
        <v>1847</v>
      </c>
      <c r="D617" s="1">
        <v>-6612</v>
      </c>
      <c r="E617" s="1">
        <v>1976</v>
      </c>
      <c r="F617" s="1" t="s">
        <v>862</v>
      </c>
      <c r="G617" s="1">
        <v>39</v>
      </c>
      <c r="H617" s="1">
        <v>1</v>
      </c>
      <c r="I617" s="1">
        <v>0</v>
      </c>
      <c r="J617" s="1">
        <v>0</v>
      </c>
      <c r="K617" s="1">
        <v>1</v>
      </c>
      <c r="L617" s="1" t="s">
        <v>2461</v>
      </c>
      <c r="M617" s="1" t="s">
        <v>2665</v>
      </c>
      <c r="N617" s="1" t="s">
        <v>4338</v>
      </c>
    </row>
    <row r="618" spans="1:14" ht="15" customHeight="1" x14ac:dyDescent="0.2">
      <c r="A618" s="1" t="s">
        <v>201</v>
      </c>
      <c r="B618" s="1" t="s">
        <v>202</v>
      </c>
      <c r="C618" s="1">
        <v>2528</v>
      </c>
      <c r="D618" s="1">
        <v>5153</v>
      </c>
      <c r="E618" s="1">
        <v>1976</v>
      </c>
      <c r="F618" s="1" t="s">
        <v>932</v>
      </c>
      <c r="G618" s="1" t="s">
        <v>2591</v>
      </c>
      <c r="H618" s="1">
        <v>0</v>
      </c>
      <c r="I618" s="1">
        <v>0</v>
      </c>
      <c r="J618" s="1">
        <v>0</v>
      </c>
      <c r="K618" s="1">
        <v>0</v>
      </c>
      <c r="L618" s="1" t="s">
        <v>2447</v>
      </c>
      <c r="M618" s="1" t="s">
        <v>2666</v>
      </c>
      <c r="N618" s="1" t="s">
        <v>4341</v>
      </c>
    </row>
    <row r="619" spans="1:14" ht="15" customHeight="1" x14ac:dyDescent="0.2">
      <c r="A619" s="1" t="s">
        <v>273</v>
      </c>
      <c r="B619" s="1" t="s">
        <v>274</v>
      </c>
      <c r="C619" s="1">
        <v>-1782</v>
      </c>
      <c r="D619" s="1">
        <v>3103</v>
      </c>
      <c r="E619" s="1">
        <v>1976</v>
      </c>
      <c r="F619" s="1" t="s">
        <v>960</v>
      </c>
      <c r="G619" s="1" t="s">
        <v>2591</v>
      </c>
      <c r="H619" s="1">
        <v>0</v>
      </c>
      <c r="I619" s="1">
        <v>0</v>
      </c>
      <c r="J619" s="1">
        <v>0</v>
      </c>
      <c r="K619" s="1">
        <v>0</v>
      </c>
      <c r="L619" s="1" t="s">
        <v>2452</v>
      </c>
      <c r="M619" s="1" t="s">
        <v>2730</v>
      </c>
      <c r="N619" s="1" t="s">
        <v>4361</v>
      </c>
    </row>
    <row r="620" spans="1:14" ht="15" customHeight="1" x14ac:dyDescent="0.2">
      <c r="A620" s="1" t="s">
        <v>45</v>
      </c>
      <c r="B620" s="1" t="s">
        <v>46</v>
      </c>
      <c r="C620" s="1">
        <v>-3345</v>
      </c>
      <c r="D620" s="1">
        <v>-7067</v>
      </c>
      <c r="E620" s="1">
        <v>1976</v>
      </c>
      <c r="F620" s="1" t="s">
        <v>878</v>
      </c>
      <c r="G620" s="1" t="s">
        <v>2591</v>
      </c>
      <c r="H620" s="1">
        <v>0</v>
      </c>
      <c r="I620" s="1">
        <v>0</v>
      </c>
      <c r="J620" s="1">
        <v>0</v>
      </c>
      <c r="K620" s="1">
        <v>0</v>
      </c>
      <c r="L620" s="1" t="s">
        <v>2461</v>
      </c>
      <c r="M620" s="1" t="s">
        <v>2509</v>
      </c>
      <c r="N620" s="1" t="s">
        <v>4287</v>
      </c>
    </row>
    <row r="621" spans="1:14" ht="15" customHeight="1" x14ac:dyDescent="0.2">
      <c r="A621" s="1" t="s">
        <v>139</v>
      </c>
      <c r="B621" s="1" t="s">
        <v>140</v>
      </c>
      <c r="C621" s="1">
        <v>4287</v>
      </c>
      <c r="D621" s="1">
        <v>746</v>
      </c>
      <c r="E621" s="1">
        <v>1976</v>
      </c>
      <c r="F621" s="1" t="s">
        <v>912</v>
      </c>
      <c r="G621" s="1" t="s">
        <v>2591</v>
      </c>
      <c r="H621" s="1">
        <v>0</v>
      </c>
      <c r="I621" s="1">
        <v>0</v>
      </c>
      <c r="J621" s="1">
        <v>0</v>
      </c>
      <c r="K621" s="1">
        <v>0</v>
      </c>
      <c r="L621" s="1" t="s">
        <v>2447</v>
      </c>
      <c r="M621" s="1" t="s">
        <v>2593</v>
      </c>
      <c r="N621" s="1" t="s">
        <v>2741</v>
      </c>
    </row>
    <row r="622" spans="1:14" ht="15" customHeight="1" x14ac:dyDescent="0.2">
      <c r="A622" s="1" t="s">
        <v>155</v>
      </c>
      <c r="B622" s="1" t="s">
        <v>156</v>
      </c>
      <c r="C622" s="1">
        <v>470</v>
      </c>
      <c r="D622" s="1">
        <v>2885</v>
      </c>
      <c r="E622" s="1">
        <v>1976</v>
      </c>
      <c r="F622" s="1" t="s">
        <v>919</v>
      </c>
      <c r="G622" s="1" t="s">
        <v>2591</v>
      </c>
      <c r="H622" s="1">
        <v>0</v>
      </c>
      <c r="I622" s="1">
        <v>0</v>
      </c>
      <c r="J622" s="1">
        <v>0</v>
      </c>
      <c r="K622" s="1">
        <v>0</v>
      </c>
      <c r="L622" s="1" t="s">
        <v>2450</v>
      </c>
      <c r="M622" s="1" t="s">
        <v>2627</v>
      </c>
      <c r="N622" s="1" t="s">
        <v>2741</v>
      </c>
    </row>
    <row r="623" spans="1:14" ht="15" customHeight="1" x14ac:dyDescent="0.2">
      <c r="A623" s="1" t="s">
        <v>51</v>
      </c>
      <c r="B623" s="1" t="s">
        <v>52</v>
      </c>
      <c r="C623" s="1">
        <v>387</v>
      </c>
      <c r="D623" s="1">
        <v>1152</v>
      </c>
      <c r="E623" s="1">
        <v>1976</v>
      </c>
      <c r="F623" s="1" t="s">
        <v>881</v>
      </c>
      <c r="G623" s="1" t="s">
        <v>2591</v>
      </c>
      <c r="H623" s="1">
        <v>0</v>
      </c>
      <c r="I623" s="1">
        <v>0</v>
      </c>
      <c r="J623" s="1">
        <v>0</v>
      </c>
      <c r="K623" s="1">
        <v>0</v>
      </c>
      <c r="L623" s="1" t="s">
        <v>2452</v>
      </c>
      <c r="M623" s="1" t="s">
        <v>2501</v>
      </c>
      <c r="N623" s="1" t="s">
        <v>4290</v>
      </c>
    </row>
    <row r="624" spans="1:14" ht="15" customHeight="1" x14ac:dyDescent="0.2">
      <c r="A624" s="1" t="s">
        <v>73</v>
      </c>
      <c r="B624" s="1" t="s">
        <v>74</v>
      </c>
      <c r="C624" s="1">
        <v>-22</v>
      </c>
      <c r="D624" s="1">
        <v>-785</v>
      </c>
      <c r="E624" s="1">
        <v>1976</v>
      </c>
      <c r="F624" s="1" t="s">
        <v>888</v>
      </c>
      <c r="G624" s="1" t="s">
        <v>2591</v>
      </c>
      <c r="H624" s="1">
        <v>0</v>
      </c>
      <c r="I624" s="1">
        <v>0</v>
      </c>
      <c r="J624" s="1">
        <v>0</v>
      </c>
      <c r="K624" s="1">
        <v>0</v>
      </c>
      <c r="L624" s="1" t="s">
        <v>2461</v>
      </c>
      <c r="M624" s="1" t="s">
        <v>2529</v>
      </c>
      <c r="N624" s="1" t="s">
        <v>4299</v>
      </c>
    </row>
    <row r="625" spans="1:14" ht="15" customHeight="1" x14ac:dyDescent="0.2">
      <c r="A625" s="1" t="s">
        <v>97</v>
      </c>
      <c r="B625" s="1" t="s">
        <v>98</v>
      </c>
      <c r="C625" s="1">
        <v>555</v>
      </c>
      <c r="D625" s="1">
        <v>-22</v>
      </c>
      <c r="E625" s="1">
        <v>1976</v>
      </c>
      <c r="F625" s="1" t="s">
        <v>896</v>
      </c>
      <c r="G625" s="1" t="s">
        <v>2591</v>
      </c>
      <c r="H625" s="1">
        <v>0</v>
      </c>
      <c r="I625" s="1">
        <v>0</v>
      </c>
      <c r="J625" s="1">
        <v>0</v>
      </c>
      <c r="K625" s="1">
        <v>0</v>
      </c>
      <c r="L625" s="1" t="s">
        <v>2452</v>
      </c>
      <c r="M625" s="1" t="s">
        <v>2550</v>
      </c>
      <c r="N625" s="1" t="s">
        <v>4307</v>
      </c>
    </row>
    <row r="626" spans="1:14" ht="15" customHeight="1" x14ac:dyDescent="0.2">
      <c r="A626" s="1" t="s">
        <v>171</v>
      </c>
      <c r="B626" s="1" t="s">
        <v>172</v>
      </c>
      <c r="C626" s="1">
        <v>-2257</v>
      </c>
      <c r="D626" s="1">
        <v>1708</v>
      </c>
      <c r="E626" s="1">
        <v>1976</v>
      </c>
      <c r="F626" s="1" t="s">
        <v>925</v>
      </c>
      <c r="G626" s="1" t="s">
        <v>2591</v>
      </c>
      <c r="H626" s="1">
        <v>0</v>
      </c>
      <c r="I626" s="1">
        <v>0</v>
      </c>
      <c r="J626" s="1">
        <v>0</v>
      </c>
      <c r="K626" s="1">
        <v>0</v>
      </c>
      <c r="L626" s="1" t="s">
        <v>2452</v>
      </c>
      <c r="M626" s="1" t="s">
        <v>2636</v>
      </c>
      <c r="N626" s="1" t="s">
        <v>2741</v>
      </c>
    </row>
    <row r="627" spans="1:14" ht="15" customHeight="1" x14ac:dyDescent="0.2">
      <c r="A627" s="1" t="s">
        <v>213</v>
      </c>
      <c r="B627" s="1" t="s">
        <v>214</v>
      </c>
      <c r="C627" s="1">
        <v>128</v>
      </c>
      <c r="D627" s="1">
        <v>10385</v>
      </c>
      <c r="E627" s="1">
        <v>1976</v>
      </c>
      <c r="F627" s="1" t="s">
        <v>936</v>
      </c>
      <c r="G627" s="1" t="s">
        <v>2591</v>
      </c>
      <c r="H627" s="1">
        <v>0</v>
      </c>
      <c r="I627" s="1">
        <v>0</v>
      </c>
      <c r="J627" s="1">
        <v>0</v>
      </c>
      <c r="K627" s="1">
        <v>0</v>
      </c>
      <c r="L627" s="1" t="s">
        <v>2447</v>
      </c>
      <c r="M627" s="1" t="s">
        <v>2682</v>
      </c>
      <c r="N627" s="1" t="s">
        <v>4345</v>
      </c>
    </row>
    <row r="628" spans="1:14" ht="15" customHeight="1" x14ac:dyDescent="0.2">
      <c r="A628" s="1" t="s">
        <v>27</v>
      </c>
      <c r="B628" s="1" t="s">
        <v>28</v>
      </c>
      <c r="C628" s="1">
        <v>2623</v>
      </c>
      <c r="D628" s="1">
        <v>5057</v>
      </c>
      <c r="E628" s="1">
        <v>1976</v>
      </c>
      <c r="F628" s="1" t="s">
        <v>873</v>
      </c>
      <c r="G628" s="1" t="s">
        <v>2591</v>
      </c>
      <c r="H628" s="1">
        <v>0</v>
      </c>
      <c r="I628" s="1">
        <v>0</v>
      </c>
      <c r="J628" s="1">
        <v>0</v>
      </c>
      <c r="K628" s="1">
        <v>0</v>
      </c>
      <c r="L628" s="1" t="s">
        <v>2447</v>
      </c>
      <c r="M628" s="1" t="s">
        <v>2471</v>
      </c>
      <c r="N628" s="1" t="s">
        <v>2741</v>
      </c>
    </row>
    <row r="629" spans="1:14" ht="15" customHeight="1" x14ac:dyDescent="0.2">
      <c r="A629" s="1" t="s">
        <v>49</v>
      </c>
      <c r="B629" s="1" t="s">
        <v>50</v>
      </c>
      <c r="C629" s="1">
        <v>682</v>
      </c>
      <c r="D629" s="1">
        <v>-527</v>
      </c>
      <c r="E629" s="1">
        <v>1976</v>
      </c>
      <c r="F629" s="1" t="s">
        <v>880</v>
      </c>
      <c r="G629" s="1" t="s">
        <v>2591</v>
      </c>
      <c r="H629" s="1">
        <v>0</v>
      </c>
      <c r="I629" s="1">
        <v>0</v>
      </c>
      <c r="J629" s="1">
        <v>0</v>
      </c>
      <c r="K629" s="1">
        <v>0</v>
      </c>
      <c r="L629" s="1" t="s">
        <v>2452</v>
      </c>
      <c r="M629" s="1" t="s">
        <v>2517</v>
      </c>
      <c r="N629" s="1" t="s">
        <v>4289</v>
      </c>
    </row>
    <row r="630" spans="1:14" ht="15" customHeight="1" x14ac:dyDescent="0.2">
      <c r="A630" s="1" t="s">
        <v>55</v>
      </c>
      <c r="B630" s="1" t="s">
        <v>56</v>
      </c>
      <c r="C630" s="1">
        <v>993</v>
      </c>
      <c r="D630" s="1">
        <v>-8408</v>
      </c>
      <c r="E630" s="1">
        <v>1976</v>
      </c>
      <c r="F630" s="1" t="s">
        <v>883</v>
      </c>
      <c r="G630" s="1" t="s">
        <v>2591</v>
      </c>
      <c r="H630" s="1">
        <v>0</v>
      </c>
      <c r="I630" s="1">
        <v>0</v>
      </c>
      <c r="J630" s="1">
        <v>0</v>
      </c>
      <c r="K630" s="1">
        <v>0</v>
      </c>
      <c r="L630" s="1" t="s">
        <v>2461</v>
      </c>
      <c r="M630" s="1" t="s">
        <v>2516</v>
      </c>
      <c r="N630" s="1" t="s">
        <v>4292</v>
      </c>
    </row>
    <row r="631" spans="1:14" ht="15" customHeight="1" x14ac:dyDescent="0.2">
      <c r="A631" s="1" t="s">
        <v>207</v>
      </c>
      <c r="B631" s="1" t="s">
        <v>208</v>
      </c>
      <c r="C631" s="1">
        <v>2465</v>
      </c>
      <c r="D631" s="1">
        <v>467</v>
      </c>
      <c r="E631" s="1">
        <v>1976</v>
      </c>
      <c r="F631" s="1" t="s">
        <v>933</v>
      </c>
      <c r="G631" s="1" t="s">
        <v>2591</v>
      </c>
      <c r="H631" s="1">
        <v>0</v>
      </c>
      <c r="I631" s="1">
        <v>0</v>
      </c>
      <c r="J631" s="1">
        <v>0</v>
      </c>
      <c r="K631" s="1">
        <v>0</v>
      </c>
      <c r="L631" s="1" t="s">
        <v>2447</v>
      </c>
      <c r="M631" s="1" t="s">
        <v>2675</v>
      </c>
      <c r="N631" s="1" t="s">
        <v>4342</v>
      </c>
    </row>
    <row r="632" spans="1:14" ht="15" customHeight="1" x14ac:dyDescent="0.2">
      <c r="A632" s="1" t="s">
        <v>215</v>
      </c>
      <c r="B632" s="1" t="s">
        <v>216</v>
      </c>
      <c r="C632" s="1">
        <v>4393</v>
      </c>
      <c r="D632" s="1">
        <v>1242</v>
      </c>
      <c r="E632" s="1">
        <v>1976</v>
      </c>
      <c r="F632" s="1" t="s">
        <v>937</v>
      </c>
      <c r="G632" s="1" t="s">
        <v>2591</v>
      </c>
      <c r="H632" s="1">
        <v>0</v>
      </c>
      <c r="I632" s="1">
        <v>0</v>
      </c>
      <c r="J632" s="1">
        <v>0</v>
      </c>
      <c r="K632" s="1">
        <v>0</v>
      </c>
      <c r="L632" s="1" t="s">
        <v>2450</v>
      </c>
      <c r="M632" s="1" t="s">
        <v>2672</v>
      </c>
      <c r="N632" s="1" t="s">
        <v>2741</v>
      </c>
    </row>
    <row r="633" spans="1:14" ht="15" customHeight="1" x14ac:dyDescent="0.2">
      <c r="A633" s="1" t="s">
        <v>227</v>
      </c>
      <c r="B633" s="1" t="s">
        <v>228</v>
      </c>
      <c r="C633" s="1">
        <v>335</v>
      </c>
      <c r="D633" s="1">
        <v>363</v>
      </c>
      <c r="E633" s="1">
        <v>1976</v>
      </c>
      <c r="F633" s="1" t="s">
        <v>942</v>
      </c>
      <c r="G633" s="1" t="s">
        <v>2591</v>
      </c>
      <c r="H633" s="1">
        <v>0</v>
      </c>
      <c r="I633" s="1">
        <v>0</v>
      </c>
      <c r="J633" s="1">
        <v>0</v>
      </c>
      <c r="K633" s="1">
        <v>0</v>
      </c>
      <c r="L633" s="1" t="s">
        <v>2447</v>
      </c>
      <c r="M633" s="1" t="s">
        <v>2700</v>
      </c>
      <c r="N633" s="1" t="s">
        <v>4348</v>
      </c>
    </row>
    <row r="634" spans="1:14" ht="15" customHeight="1" x14ac:dyDescent="0.2">
      <c r="A634" s="1" t="s">
        <v>233</v>
      </c>
      <c r="B634" s="1" t="s">
        <v>234</v>
      </c>
      <c r="C634" s="1">
        <v>3855</v>
      </c>
      <c r="D634" s="1">
        <v>6877</v>
      </c>
      <c r="E634" s="1">
        <v>1976</v>
      </c>
      <c r="F634" s="1" t="s">
        <v>944</v>
      </c>
      <c r="G634" s="1" t="s">
        <v>2591</v>
      </c>
      <c r="H634" s="1">
        <v>0</v>
      </c>
      <c r="I634" s="1">
        <v>0</v>
      </c>
      <c r="J634" s="1">
        <v>0</v>
      </c>
      <c r="K634" s="1">
        <v>0</v>
      </c>
      <c r="L634" s="1" t="s">
        <v>2447</v>
      </c>
      <c r="M634" s="1" t="s">
        <v>2701</v>
      </c>
      <c r="N634" s="1" t="s">
        <v>2741</v>
      </c>
    </row>
    <row r="635" spans="1:14" ht="15" customHeight="1" x14ac:dyDescent="0.2">
      <c r="A635" s="1" t="s">
        <v>261</v>
      </c>
      <c r="B635" s="1" t="s">
        <v>262</v>
      </c>
      <c r="C635" s="1">
        <v>2103</v>
      </c>
      <c r="D635" s="1">
        <v>10585</v>
      </c>
      <c r="E635" s="1">
        <v>1976</v>
      </c>
      <c r="F635" s="1" t="s">
        <v>955</v>
      </c>
      <c r="G635" s="1" t="s">
        <v>2591</v>
      </c>
      <c r="H635" s="1">
        <v>0</v>
      </c>
      <c r="I635" s="1">
        <v>0</v>
      </c>
      <c r="J635" s="1">
        <v>0</v>
      </c>
      <c r="K635" s="1">
        <v>0</v>
      </c>
      <c r="L635" s="1" t="s">
        <v>2447</v>
      </c>
      <c r="M635" s="1" t="s">
        <v>2725</v>
      </c>
      <c r="N635" s="1" t="s">
        <v>2741</v>
      </c>
    </row>
    <row r="636" spans="1:14" ht="15" customHeight="1" x14ac:dyDescent="0.2">
      <c r="A636" s="1" t="s">
        <v>87</v>
      </c>
      <c r="B636" s="1" t="s">
        <v>88</v>
      </c>
      <c r="C636" s="1">
        <v>-1813</v>
      </c>
      <c r="D636" s="1">
        <v>17842</v>
      </c>
      <c r="E636" s="1">
        <v>1976</v>
      </c>
      <c r="F636" s="1" t="s">
        <v>893</v>
      </c>
      <c r="G636" s="1" t="s">
        <v>2591</v>
      </c>
      <c r="H636" s="1">
        <v>0</v>
      </c>
      <c r="I636" s="1">
        <v>0</v>
      </c>
      <c r="J636" s="1">
        <v>0</v>
      </c>
      <c r="K636" s="1">
        <v>0</v>
      </c>
      <c r="L636" s="1" t="s">
        <v>2454</v>
      </c>
      <c r="M636" s="1" t="s">
        <v>2540</v>
      </c>
      <c r="N636" s="1" t="s">
        <v>4303</v>
      </c>
    </row>
    <row r="637" spans="1:14" ht="15" customHeight="1" x14ac:dyDescent="0.2">
      <c r="A637" s="1" t="s">
        <v>101</v>
      </c>
      <c r="B637" s="1" t="s">
        <v>102</v>
      </c>
      <c r="C637" s="1">
        <v>1205</v>
      </c>
      <c r="D637" s="1">
        <v>-6175</v>
      </c>
      <c r="E637" s="1">
        <v>1976</v>
      </c>
      <c r="F637" s="1" t="s">
        <v>898</v>
      </c>
      <c r="G637" s="1" t="s">
        <v>2591</v>
      </c>
      <c r="H637" s="1">
        <v>0</v>
      </c>
      <c r="I637" s="1">
        <v>0</v>
      </c>
      <c r="J637" s="1">
        <v>0</v>
      </c>
      <c r="K637" s="1">
        <v>0</v>
      </c>
      <c r="L637" s="1" t="s">
        <v>2461</v>
      </c>
      <c r="M637" s="1" t="s">
        <v>2557</v>
      </c>
      <c r="N637" s="1" t="s">
        <v>2741</v>
      </c>
    </row>
    <row r="638" spans="1:14" ht="15" customHeight="1" x14ac:dyDescent="0.2">
      <c r="A638" s="1" t="s">
        <v>123</v>
      </c>
      <c r="B638" s="1" t="s">
        <v>124</v>
      </c>
      <c r="C638" s="1">
        <v>6415</v>
      </c>
      <c r="D638" s="1">
        <v>-2195</v>
      </c>
      <c r="E638" s="1">
        <v>1976</v>
      </c>
      <c r="F638" s="1" t="s">
        <v>907</v>
      </c>
      <c r="G638" s="1" t="s">
        <v>2591</v>
      </c>
      <c r="H638" s="1">
        <v>0</v>
      </c>
      <c r="I638" s="1">
        <v>0</v>
      </c>
      <c r="J638" s="1">
        <v>0</v>
      </c>
      <c r="K638" s="1">
        <v>0</v>
      </c>
      <c r="L638" s="1" t="s">
        <v>2450</v>
      </c>
      <c r="M638" s="1" t="s">
        <v>2572</v>
      </c>
      <c r="N638" s="1" t="s">
        <v>4317</v>
      </c>
    </row>
    <row r="639" spans="1:14" ht="15" customHeight="1" x14ac:dyDescent="0.2">
      <c r="A639" s="1" t="s">
        <v>131</v>
      </c>
      <c r="B639" s="1" t="s">
        <v>132</v>
      </c>
      <c r="C639" s="1">
        <v>3195</v>
      </c>
      <c r="D639" s="1">
        <v>3593</v>
      </c>
      <c r="E639" s="1">
        <v>1976</v>
      </c>
      <c r="F639" s="1" t="s">
        <v>909</v>
      </c>
      <c r="G639" s="1" t="s">
        <v>2591</v>
      </c>
      <c r="H639" s="1">
        <v>0</v>
      </c>
      <c r="I639" s="1">
        <v>0</v>
      </c>
      <c r="J639" s="1">
        <v>0</v>
      </c>
      <c r="K639" s="1">
        <v>0</v>
      </c>
      <c r="L639" s="1" t="s">
        <v>2447</v>
      </c>
      <c r="M639" s="1" t="s">
        <v>2584</v>
      </c>
      <c r="N639" s="1" t="s">
        <v>4320</v>
      </c>
    </row>
    <row r="640" spans="1:14" ht="15" customHeight="1" x14ac:dyDescent="0.2">
      <c r="A640" s="1" t="s">
        <v>143</v>
      </c>
      <c r="B640" s="1" t="s">
        <v>144</v>
      </c>
      <c r="C640" s="1">
        <v>2937</v>
      </c>
      <c r="D640" s="1">
        <v>4797</v>
      </c>
      <c r="E640" s="1">
        <v>1976</v>
      </c>
      <c r="F640" s="1" t="s">
        <v>913</v>
      </c>
      <c r="G640" s="1" t="s">
        <v>2591</v>
      </c>
      <c r="H640" s="1">
        <v>0</v>
      </c>
      <c r="I640" s="1">
        <v>0</v>
      </c>
      <c r="J640" s="1">
        <v>0</v>
      </c>
      <c r="K640" s="1">
        <v>0</v>
      </c>
      <c r="L640" s="1" t="s">
        <v>2447</v>
      </c>
      <c r="M640" s="1" t="s">
        <v>2592</v>
      </c>
      <c r="N640" s="1" t="s">
        <v>4324</v>
      </c>
    </row>
    <row r="641" spans="1:14" ht="15" customHeight="1" x14ac:dyDescent="0.2">
      <c r="A641" s="1" t="s">
        <v>187</v>
      </c>
      <c r="B641" s="1" t="s">
        <v>188</v>
      </c>
      <c r="C641" s="1">
        <v>-1205</v>
      </c>
      <c r="D641" s="1">
        <v>-7705</v>
      </c>
      <c r="E641" s="1">
        <v>1976</v>
      </c>
      <c r="F641" s="1" t="s">
        <v>929</v>
      </c>
      <c r="G641" s="1" t="s">
        <v>2591</v>
      </c>
      <c r="H641" s="1">
        <v>0</v>
      </c>
      <c r="I641" s="1">
        <v>0</v>
      </c>
      <c r="J641" s="1">
        <v>0</v>
      </c>
      <c r="K641" s="1">
        <v>0</v>
      </c>
      <c r="L641" s="1" t="s">
        <v>2461</v>
      </c>
      <c r="M641" s="1" t="s">
        <v>2661</v>
      </c>
      <c r="N641" s="1" t="s">
        <v>2741</v>
      </c>
    </row>
    <row r="642" spans="1:14" ht="15" customHeight="1" x14ac:dyDescent="0.2">
      <c r="A642" s="1" t="s">
        <v>265</v>
      </c>
      <c r="B642" s="1" t="s">
        <v>266</v>
      </c>
      <c r="C642" s="1">
        <v>4267</v>
      </c>
      <c r="D642" s="1">
        <v>2117</v>
      </c>
      <c r="E642" s="1">
        <v>1976</v>
      </c>
      <c r="F642" s="1" t="s">
        <v>957</v>
      </c>
      <c r="G642" s="1" t="s">
        <v>2591</v>
      </c>
      <c r="H642" s="1">
        <v>0</v>
      </c>
      <c r="I642" s="1">
        <v>0</v>
      </c>
      <c r="J642" s="1">
        <v>0</v>
      </c>
      <c r="K642" s="1">
        <v>0</v>
      </c>
      <c r="L642" s="1" t="s">
        <v>2450</v>
      </c>
      <c r="M642" s="1" t="s">
        <v>2591</v>
      </c>
      <c r="N642" s="1" t="s">
        <v>2741</v>
      </c>
    </row>
    <row r="643" spans="1:14" ht="15" customHeight="1" x14ac:dyDescent="0.2">
      <c r="A643" s="1" t="s">
        <v>5</v>
      </c>
      <c r="B643" s="1" t="s">
        <v>6</v>
      </c>
      <c r="C643" s="1">
        <v>3452</v>
      </c>
      <c r="D643" s="1">
        <v>6918</v>
      </c>
      <c r="E643" s="1">
        <v>1976</v>
      </c>
      <c r="F643" s="1" t="s">
        <v>866</v>
      </c>
      <c r="G643" s="1" t="s">
        <v>2591</v>
      </c>
      <c r="H643" s="1">
        <v>0</v>
      </c>
      <c r="I643" s="1">
        <v>0</v>
      </c>
      <c r="J643" s="1">
        <v>0</v>
      </c>
      <c r="K643" s="1">
        <v>0</v>
      </c>
      <c r="L643" s="1" t="s">
        <v>2447</v>
      </c>
      <c r="M643" s="1" t="s">
        <v>2448</v>
      </c>
      <c r="N643" s="1" t="s">
        <v>4275</v>
      </c>
    </row>
    <row r="644" spans="1:14" ht="15" customHeight="1" x14ac:dyDescent="0.2">
      <c r="A644" s="1" t="s">
        <v>7</v>
      </c>
      <c r="B644" s="1" t="s">
        <v>8</v>
      </c>
      <c r="C644" s="1">
        <v>2447</v>
      </c>
      <c r="D644" s="1">
        <v>5437</v>
      </c>
      <c r="E644" s="1">
        <v>1976</v>
      </c>
      <c r="F644" s="1" t="s">
        <v>867</v>
      </c>
      <c r="G644" s="1" t="s">
        <v>2591</v>
      </c>
      <c r="H644" s="1">
        <v>0</v>
      </c>
      <c r="I644" s="1">
        <v>0</v>
      </c>
      <c r="J644" s="1">
        <v>0</v>
      </c>
      <c r="K644" s="1">
        <v>0</v>
      </c>
      <c r="L644" s="1" t="s">
        <v>2447</v>
      </c>
      <c r="M644" s="1" t="s">
        <v>2718</v>
      </c>
      <c r="N644" s="1" t="s">
        <v>4276</v>
      </c>
    </row>
    <row r="645" spans="1:14" ht="15" customHeight="1" x14ac:dyDescent="0.2">
      <c r="A645" s="1" t="s">
        <v>19</v>
      </c>
      <c r="B645" s="1" t="s">
        <v>20</v>
      </c>
      <c r="C645" s="1">
        <v>-337</v>
      </c>
      <c r="D645" s="1">
        <v>2935</v>
      </c>
      <c r="E645" s="1">
        <v>1976</v>
      </c>
      <c r="F645" s="1" t="s">
        <v>871</v>
      </c>
      <c r="G645" s="1" t="s">
        <v>2591</v>
      </c>
      <c r="H645" s="1">
        <v>0</v>
      </c>
      <c r="I645" s="1">
        <v>0</v>
      </c>
      <c r="J645" s="1">
        <v>0</v>
      </c>
      <c r="K645" s="1">
        <v>0</v>
      </c>
      <c r="L645" s="1" t="s">
        <v>2452</v>
      </c>
      <c r="M645" s="1" t="s">
        <v>2496</v>
      </c>
      <c r="N645" s="1" t="s">
        <v>4279</v>
      </c>
    </row>
    <row r="646" spans="1:14" ht="15" customHeight="1" x14ac:dyDescent="0.2">
      <c r="A646" s="1" t="s">
        <v>33</v>
      </c>
      <c r="B646" s="1" t="s">
        <v>34</v>
      </c>
      <c r="C646" s="1">
        <v>3228</v>
      </c>
      <c r="D646" s="1">
        <v>-6478</v>
      </c>
      <c r="E646" s="1">
        <v>1976</v>
      </c>
      <c r="F646" s="1" t="s">
        <v>859</v>
      </c>
      <c r="G646" s="1">
        <v>37</v>
      </c>
      <c r="H646" s="1">
        <v>1</v>
      </c>
      <c r="I646" s="1">
        <v>0</v>
      </c>
      <c r="J646" s="1">
        <v>0</v>
      </c>
      <c r="K646" s="1">
        <v>1</v>
      </c>
      <c r="L646" s="1" t="s">
        <v>2461</v>
      </c>
      <c r="M646" s="1" t="s">
        <v>2481</v>
      </c>
      <c r="N646" s="1" t="s">
        <v>4283</v>
      </c>
    </row>
    <row r="647" spans="1:14" ht="15" customHeight="1" x14ac:dyDescent="0.2">
      <c r="A647" s="1" t="s">
        <v>39</v>
      </c>
      <c r="B647" s="1" t="s">
        <v>40</v>
      </c>
      <c r="C647" s="1">
        <v>-2463</v>
      </c>
      <c r="D647" s="1">
        <v>259</v>
      </c>
      <c r="E647" s="1">
        <v>1976</v>
      </c>
      <c r="F647" s="1" t="s">
        <v>877</v>
      </c>
      <c r="G647" s="1" t="s">
        <v>2591</v>
      </c>
      <c r="H647" s="1">
        <v>0</v>
      </c>
      <c r="I647" s="1">
        <v>0</v>
      </c>
      <c r="J647" s="1">
        <v>0</v>
      </c>
      <c r="K647" s="1">
        <v>0</v>
      </c>
      <c r="L647" s="1" t="s">
        <v>2452</v>
      </c>
      <c r="M647" s="1" t="s">
        <v>2488</v>
      </c>
      <c r="N647" s="1" t="s">
        <v>4285</v>
      </c>
    </row>
    <row r="648" spans="1:14" ht="15" customHeight="1" x14ac:dyDescent="0.2">
      <c r="A648" s="1" t="s">
        <v>145</v>
      </c>
      <c r="B648" s="1" t="s">
        <v>146</v>
      </c>
      <c r="C648" s="1">
        <v>3387</v>
      </c>
      <c r="D648" s="1">
        <v>355</v>
      </c>
      <c r="E648" s="1">
        <v>1976</v>
      </c>
      <c r="F648" s="1" t="s">
        <v>914</v>
      </c>
      <c r="G648" s="1" t="s">
        <v>2591</v>
      </c>
      <c r="H648" s="1">
        <v>0</v>
      </c>
      <c r="I648" s="1">
        <v>0</v>
      </c>
      <c r="J648" s="1">
        <v>0</v>
      </c>
      <c r="K648" s="1">
        <v>0</v>
      </c>
      <c r="L648" s="1" t="s">
        <v>2447</v>
      </c>
      <c r="M648" s="1" t="s">
        <v>2597</v>
      </c>
      <c r="N648" s="1" t="s">
        <v>2741</v>
      </c>
    </row>
    <row r="649" spans="1:14" ht="15" customHeight="1" x14ac:dyDescent="0.2">
      <c r="A649" s="1" t="s">
        <v>159</v>
      </c>
      <c r="B649" s="1" t="s">
        <v>160</v>
      </c>
      <c r="C649" s="1">
        <v>416</v>
      </c>
      <c r="D649" s="1">
        <v>2174</v>
      </c>
      <c r="E649" s="1">
        <v>1976</v>
      </c>
      <c r="F649" s="1" t="s">
        <v>920</v>
      </c>
      <c r="G649" s="1" t="s">
        <v>2591</v>
      </c>
      <c r="H649" s="1">
        <v>0</v>
      </c>
      <c r="I649" s="1">
        <v>0</v>
      </c>
      <c r="J649" s="1">
        <v>0</v>
      </c>
      <c r="K649" s="1">
        <v>0</v>
      </c>
      <c r="L649" s="1" t="s">
        <v>2450</v>
      </c>
      <c r="M649" s="1" t="s">
        <v>2609</v>
      </c>
      <c r="N649" s="1" t="s">
        <v>2741</v>
      </c>
    </row>
    <row r="650" spans="1:14" ht="15" customHeight="1" x14ac:dyDescent="0.2">
      <c r="A650" s="1" t="s">
        <v>165</v>
      </c>
      <c r="B650" s="1" t="s">
        <v>166</v>
      </c>
      <c r="C650" s="1">
        <v>-2595</v>
      </c>
      <c r="D650" s="1">
        <v>3258</v>
      </c>
      <c r="E650" s="1">
        <v>1976</v>
      </c>
      <c r="F650" s="1" t="s">
        <v>922</v>
      </c>
      <c r="G650" s="1" t="s">
        <v>2591</v>
      </c>
      <c r="H650" s="1">
        <v>0</v>
      </c>
      <c r="I650" s="1">
        <v>0</v>
      </c>
      <c r="J650" s="1">
        <v>0</v>
      </c>
      <c r="K650" s="1">
        <v>0</v>
      </c>
      <c r="L650" s="1" t="s">
        <v>2452</v>
      </c>
      <c r="M650" s="1" t="s">
        <v>2633</v>
      </c>
      <c r="N650" s="1" t="s">
        <v>2741</v>
      </c>
    </row>
    <row r="651" spans="1:14" ht="15" customHeight="1" x14ac:dyDescent="0.2">
      <c r="A651" s="1" t="s">
        <v>173</v>
      </c>
      <c r="B651" s="1" t="s">
        <v>174</v>
      </c>
      <c r="C651" s="1">
        <v>1352</v>
      </c>
      <c r="D651" s="1">
        <v>212</v>
      </c>
      <c r="E651" s="1">
        <v>1976</v>
      </c>
      <c r="F651" s="1" t="s">
        <v>926</v>
      </c>
      <c r="G651" s="1" t="s">
        <v>2591</v>
      </c>
      <c r="H651" s="1">
        <v>0</v>
      </c>
      <c r="I651" s="1">
        <v>0</v>
      </c>
      <c r="J651" s="1">
        <v>0</v>
      </c>
      <c r="K651" s="1">
        <v>0</v>
      </c>
      <c r="L651" s="1" t="s">
        <v>2452</v>
      </c>
      <c r="M651" s="1" t="s">
        <v>2647</v>
      </c>
      <c r="N651" s="1" t="s">
        <v>4330</v>
      </c>
    </row>
    <row r="652" spans="1:14" ht="15" customHeight="1" x14ac:dyDescent="0.2">
      <c r="A652" s="1" t="s">
        <v>219</v>
      </c>
      <c r="B652" s="1" t="s">
        <v>220</v>
      </c>
      <c r="C652" s="1">
        <v>583</v>
      </c>
      <c r="D652" s="1">
        <v>-5517</v>
      </c>
      <c r="E652" s="1">
        <v>1976</v>
      </c>
      <c r="F652" s="1" t="s">
        <v>939</v>
      </c>
      <c r="G652" s="1" t="s">
        <v>2591</v>
      </c>
      <c r="H652" s="1">
        <v>0</v>
      </c>
      <c r="I652" s="1">
        <v>0</v>
      </c>
      <c r="J652" s="1">
        <v>0</v>
      </c>
      <c r="K652" s="1">
        <v>0</v>
      </c>
      <c r="L652" s="1" t="s">
        <v>2461</v>
      </c>
      <c r="M652" s="1" t="s">
        <v>2697</v>
      </c>
      <c r="N652" s="1" t="s">
        <v>4346</v>
      </c>
    </row>
    <row r="653" spans="1:14" ht="15" customHeight="1" x14ac:dyDescent="0.2">
      <c r="A653" s="1" t="s">
        <v>245</v>
      </c>
      <c r="B653" s="1" t="s">
        <v>246</v>
      </c>
      <c r="C653" s="1">
        <v>-68</v>
      </c>
      <c r="D653" s="1">
        <v>3928</v>
      </c>
      <c r="E653" s="1">
        <v>1976</v>
      </c>
      <c r="F653" s="1" t="s">
        <v>949</v>
      </c>
      <c r="G653" s="1" t="s">
        <v>2591</v>
      </c>
      <c r="H653" s="1">
        <v>0</v>
      </c>
      <c r="I653" s="1">
        <v>0</v>
      </c>
      <c r="J653" s="1">
        <v>0</v>
      </c>
      <c r="K653" s="1">
        <v>0</v>
      </c>
      <c r="L653" s="1" t="s">
        <v>2452</v>
      </c>
      <c r="M653" s="1" t="s">
        <v>2702</v>
      </c>
      <c r="N653" s="1" t="s">
        <v>2741</v>
      </c>
    </row>
    <row r="654" spans="1:14" ht="15" customHeight="1" x14ac:dyDescent="0.2">
      <c r="A654" s="1" t="s">
        <v>251</v>
      </c>
      <c r="B654" s="1" t="s">
        <v>252</v>
      </c>
      <c r="C654" s="1">
        <v>-3485</v>
      </c>
      <c r="D654" s="1">
        <v>-5617</v>
      </c>
      <c r="E654" s="1">
        <v>1976</v>
      </c>
      <c r="F654" s="1" t="s">
        <v>952</v>
      </c>
      <c r="G654" s="1" t="s">
        <v>2591</v>
      </c>
      <c r="H654" s="1">
        <v>0</v>
      </c>
      <c r="I654" s="1">
        <v>0</v>
      </c>
      <c r="J654" s="1">
        <v>0</v>
      </c>
      <c r="K654" s="1">
        <v>0</v>
      </c>
      <c r="L654" s="1" t="s">
        <v>2461</v>
      </c>
      <c r="M654" s="1" t="s">
        <v>2719</v>
      </c>
      <c r="N654" s="1" t="s">
        <v>4356</v>
      </c>
    </row>
    <row r="655" spans="1:14" ht="15" customHeight="1" x14ac:dyDescent="0.2">
      <c r="A655" s="1" t="s">
        <v>271</v>
      </c>
      <c r="B655" s="1" t="s">
        <v>272</v>
      </c>
      <c r="C655" s="1">
        <v>-1542</v>
      </c>
      <c r="D655" s="1">
        <v>2828</v>
      </c>
      <c r="E655" s="1">
        <v>1976</v>
      </c>
      <c r="F655" s="1" t="s">
        <v>959</v>
      </c>
      <c r="G655" s="1" t="s">
        <v>2591</v>
      </c>
      <c r="H655" s="1">
        <v>0</v>
      </c>
      <c r="I655" s="1">
        <v>0</v>
      </c>
      <c r="J655" s="1">
        <v>0</v>
      </c>
      <c r="K655" s="1">
        <v>0</v>
      </c>
      <c r="L655" s="1" t="s">
        <v>2452</v>
      </c>
      <c r="M655" s="1" t="s">
        <v>2729</v>
      </c>
      <c r="N655" s="1" t="s">
        <v>4360</v>
      </c>
    </row>
    <row r="656" spans="1:14" ht="15" customHeight="1" x14ac:dyDescent="0.2">
      <c r="A656" s="1" t="s">
        <v>23</v>
      </c>
      <c r="B656" s="1" t="s">
        <v>24</v>
      </c>
      <c r="C656" s="1">
        <v>1237</v>
      </c>
      <c r="D656" s="1">
        <v>-152</v>
      </c>
      <c r="E656" s="1">
        <v>1976</v>
      </c>
      <c r="F656" s="1" t="s">
        <v>872</v>
      </c>
      <c r="G656" s="1" t="s">
        <v>2591</v>
      </c>
      <c r="H656" s="1">
        <v>0</v>
      </c>
      <c r="I656" s="1">
        <v>0</v>
      </c>
      <c r="J656" s="1">
        <v>0</v>
      </c>
      <c r="K656" s="1">
        <v>0</v>
      </c>
      <c r="L656" s="1" t="s">
        <v>2452</v>
      </c>
      <c r="M656" s="1" t="s">
        <v>2495</v>
      </c>
      <c r="N656" s="1" t="s">
        <v>4281</v>
      </c>
    </row>
    <row r="657" spans="1:14" ht="15" customHeight="1" x14ac:dyDescent="0.2">
      <c r="A657" s="1" t="s">
        <v>37</v>
      </c>
      <c r="B657" s="1" t="s">
        <v>38</v>
      </c>
      <c r="C657" s="1">
        <v>131</v>
      </c>
      <c r="D657" s="1">
        <v>-5962</v>
      </c>
      <c r="E657" s="1">
        <v>1976</v>
      </c>
      <c r="F657" s="1" t="s">
        <v>876</v>
      </c>
      <c r="G657" s="1" t="s">
        <v>2591</v>
      </c>
      <c r="H657" s="1">
        <v>0</v>
      </c>
      <c r="I657" s="1">
        <v>0</v>
      </c>
      <c r="J657" s="1">
        <v>0</v>
      </c>
      <c r="K657" s="1">
        <v>0</v>
      </c>
      <c r="L657" s="1" t="s">
        <v>2461</v>
      </c>
      <c r="M657" s="1" t="s">
        <v>2474</v>
      </c>
      <c r="N657" s="1" t="s">
        <v>4284</v>
      </c>
    </row>
    <row r="658" spans="1:14" ht="15" customHeight="1" x14ac:dyDescent="0.2">
      <c r="A658" s="1" t="s">
        <v>59</v>
      </c>
      <c r="B658" s="1" t="s">
        <v>60</v>
      </c>
      <c r="C658" s="1">
        <v>3517</v>
      </c>
      <c r="D658" s="1">
        <v>3337</v>
      </c>
      <c r="E658" s="1">
        <v>1976</v>
      </c>
      <c r="F658" s="1" t="s">
        <v>884</v>
      </c>
      <c r="G658" s="1" t="s">
        <v>2591</v>
      </c>
      <c r="H658" s="1">
        <v>0</v>
      </c>
      <c r="I658" s="1">
        <v>0</v>
      </c>
      <c r="J658" s="1">
        <v>0</v>
      </c>
      <c r="K658" s="1">
        <v>0</v>
      </c>
      <c r="L658" s="1" t="s">
        <v>2447</v>
      </c>
      <c r="M658" s="1" t="s">
        <v>2522</v>
      </c>
      <c r="N658" s="1" t="s">
        <v>4294</v>
      </c>
    </row>
    <row r="659" spans="1:14" ht="15" customHeight="1" x14ac:dyDescent="0.2">
      <c r="A659" s="1" t="s">
        <v>65</v>
      </c>
      <c r="B659" s="1" t="s">
        <v>66</v>
      </c>
      <c r="C659" s="1">
        <v>1158</v>
      </c>
      <c r="D659" s="1">
        <v>4315</v>
      </c>
      <c r="E659" s="1">
        <v>1976</v>
      </c>
      <c r="F659" s="1" t="s">
        <v>885</v>
      </c>
      <c r="G659" s="1" t="s">
        <v>2591</v>
      </c>
      <c r="H659" s="1">
        <v>0</v>
      </c>
      <c r="I659" s="1">
        <v>0</v>
      </c>
      <c r="J659" s="1">
        <v>0</v>
      </c>
      <c r="K659" s="1">
        <v>0</v>
      </c>
      <c r="L659" s="1" t="s">
        <v>2452</v>
      </c>
      <c r="M659" s="1" t="s">
        <v>2525</v>
      </c>
      <c r="N659" s="1" t="s">
        <v>2741</v>
      </c>
    </row>
    <row r="660" spans="1:14" ht="15" customHeight="1" x14ac:dyDescent="0.2">
      <c r="A660" s="1" t="s">
        <v>77</v>
      </c>
      <c r="B660" s="1" t="s">
        <v>78</v>
      </c>
      <c r="C660" s="1">
        <v>1533</v>
      </c>
      <c r="D660" s="1">
        <v>3893</v>
      </c>
      <c r="E660" s="1">
        <v>1976</v>
      </c>
      <c r="F660" s="1" t="s">
        <v>890</v>
      </c>
      <c r="G660" s="1" t="s">
        <v>2591</v>
      </c>
      <c r="H660" s="1">
        <v>0</v>
      </c>
      <c r="I660" s="1">
        <v>0</v>
      </c>
      <c r="J660" s="1">
        <v>0</v>
      </c>
      <c r="K660" s="1">
        <v>0</v>
      </c>
      <c r="L660" s="1" t="s">
        <v>2452</v>
      </c>
      <c r="M660" s="1" t="s">
        <v>2535</v>
      </c>
      <c r="N660" s="1" t="s">
        <v>2741</v>
      </c>
    </row>
    <row r="661" spans="1:14" ht="15" customHeight="1" x14ac:dyDescent="0.2">
      <c r="A661" s="1" t="s">
        <v>91</v>
      </c>
      <c r="B661" s="1" t="s">
        <v>92</v>
      </c>
      <c r="C661" s="1">
        <v>38</v>
      </c>
      <c r="D661" s="1">
        <v>945</v>
      </c>
      <c r="E661" s="1">
        <v>1976</v>
      </c>
      <c r="F661" s="1" t="s">
        <v>894</v>
      </c>
      <c r="G661" s="1" t="s">
        <v>2591</v>
      </c>
      <c r="H661" s="1">
        <v>0</v>
      </c>
      <c r="I661" s="1">
        <v>0</v>
      </c>
      <c r="J661" s="1">
        <v>0</v>
      </c>
      <c r="K661" s="1">
        <v>0</v>
      </c>
      <c r="L661" s="1" t="s">
        <v>2452</v>
      </c>
      <c r="M661" s="1" t="s">
        <v>2545</v>
      </c>
      <c r="N661" s="1" t="s">
        <v>4305</v>
      </c>
    </row>
    <row r="662" spans="1:14" ht="15" customHeight="1" x14ac:dyDescent="0.2">
      <c r="A662" s="1" t="s">
        <v>103</v>
      </c>
      <c r="B662" s="1" t="s">
        <v>104</v>
      </c>
      <c r="C662" s="1">
        <v>1462</v>
      </c>
      <c r="D662" s="1">
        <v>-9052</v>
      </c>
      <c r="E662" s="1">
        <v>1976</v>
      </c>
      <c r="F662" s="1" t="s">
        <v>899</v>
      </c>
      <c r="G662" s="1" t="s">
        <v>2591</v>
      </c>
      <c r="H662" s="1">
        <v>0</v>
      </c>
      <c r="I662" s="1">
        <v>0</v>
      </c>
      <c r="J662" s="1">
        <v>0</v>
      </c>
      <c r="K662" s="1">
        <v>0</v>
      </c>
      <c r="L662" s="1" t="s">
        <v>2461</v>
      </c>
      <c r="M662" s="1" t="s">
        <v>2560</v>
      </c>
      <c r="N662" s="1" t="s">
        <v>4309</v>
      </c>
    </row>
    <row r="663" spans="1:14" ht="15" customHeight="1" x14ac:dyDescent="0.2">
      <c r="A663" s="1" t="s">
        <v>105</v>
      </c>
      <c r="B663" s="1" t="s">
        <v>106</v>
      </c>
      <c r="C663" s="1">
        <v>68</v>
      </c>
      <c r="D663" s="1">
        <v>-5815</v>
      </c>
      <c r="E663" s="1">
        <v>1976</v>
      </c>
      <c r="F663" s="1" t="s">
        <v>900</v>
      </c>
      <c r="G663" s="1" t="s">
        <v>2591</v>
      </c>
      <c r="H663" s="1">
        <v>0</v>
      </c>
      <c r="I663" s="1">
        <v>0</v>
      </c>
      <c r="J663" s="1">
        <v>0</v>
      </c>
      <c r="K663" s="1">
        <v>0</v>
      </c>
      <c r="L663" s="1" t="s">
        <v>2461</v>
      </c>
      <c r="M663" s="1" t="s">
        <v>2565</v>
      </c>
      <c r="N663" s="1" t="s">
        <v>4310</v>
      </c>
    </row>
    <row r="664" spans="1:14" ht="15" customHeight="1" x14ac:dyDescent="0.2">
      <c r="A664" s="1" t="s">
        <v>121</v>
      </c>
      <c r="B664" s="1" t="s">
        <v>122</v>
      </c>
      <c r="C664" s="1">
        <v>3333</v>
      </c>
      <c r="D664" s="1">
        <v>444</v>
      </c>
      <c r="E664" s="1">
        <v>1976</v>
      </c>
      <c r="F664" s="1" t="s">
        <v>906</v>
      </c>
      <c r="G664" s="1" t="s">
        <v>2591</v>
      </c>
      <c r="H664" s="1">
        <v>0</v>
      </c>
      <c r="I664" s="1">
        <v>0</v>
      </c>
      <c r="J664" s="1">
        <v>0</v>
      </c>
      <c r="K664" s="1">
        <v>0</v>
      </c>
      <c r="L664" s="1" t="s">
        <v>2447</v>
      </c>
      <c r="M664" s="1" t="s">
        <v>2576</v>
      </c>
      <c r="N664" s="1" t="s">
        <v>4316</v>
      </c>
    </row>
    <row r="665" spans="1:14" ht="15" customHeight="1" x14ac:dyDescent="0.2">
      <c r="A665" s="1" t="s">
        <v>147</v>
      </c>
      <c r="B665" s="1" t="s">
        <v>148</v>
      </c>
      <c r="C665" s="1">
        <v>692</v>
      </c>
      <c r="D665" s="1">
        <v>7983</v>
      </c>
      <c r="E665" s="1">
        <v>1976</v>
      </c>
      <c r="F665" s="1" t="s">
        <v>915</v>
      </c>
      <c r="G665" s="1" t="s">
        <v>2591</v>
      </c>
      <c r="H665" s="1">
        <v>0</v>
      </c>
      <c r="I665" s="1">
        <v>0</v>
      </c>
      <c r="J665" s="1">
        <v>0</v>
      </c>
      <c r="K665" s="1">
        <v>0</v>
      </c>
      <c r="L665" s="1" t="s">
        <v>2447</v>
      </c>
      <c r="M665" s="1" t="s">
        <v>2695</v>
      </c>
      <c r="N665" s="1" t="s">
        <v>4325</v>
      </c>
    </row>
    <row r="666" spans="1:14" ht="15" customHeight="1" x14ac:dyDescent="0.2">
      <c r="A666" s="1" t="s">
        <v>161</v>
      </c>
      <c r="B666" s="1" t="s">
        <v>162</v>
      </c>
      <c r="C666" s="1">
        <v>4243</v>
      </c>
      <c r="D666" s="1">
        <v>1927</v>
      </c>
      <c r="E666" s="1">
        <v>1976</v>
      </c>
      <c r="F666" s="1" t="s">
        <v>921</v>
      </c>
      <c r="G666" s="1" t="s">
        <v>2591</v>
      </c>
      <c r="H666" s="1">
        <v>0</v>
      </c>
      <c r="I666" s="1">
        <v>0</v>
      </c>
      <c r="J666" s="1">
        <v>0</v>
      </c>
      <c r="K666" s="1">
        <v>0</v>
      </c>
      <c r="L666" s="1" t="s">
        <v>2450</v>
      </c>
      <c r="M666" s="1" t="s">
        <v>2631</v>
      </c>
      <c r="N666" s="1" t="s">
        <v>2741</v>
      </c>
    </row>
    <row r="667" spans="1:14" ht="15" customHeight="1" x14ac:dyDescent="0.2">
      <c r="A667" s="1" t="s">
        <v>167</v>
      </c>
      <c r="B667" s="1" t="s">
        <v>168</v>
      </c>
      <c r="C667" s="1">
        <v>-2015</v>
      </c>
      <c r="D667" s="1">
        <v>5748</v>
      </c>
      <c r="E667" s="1">
        <v>1976</v>
      </c>
      <c r="F667" s="1" t="s">
        <v>923</v>
      </c>
      <c r="G667" s="1" t="s">
        <v>2591</v>
      </c>
      <c r="H667" s="1">
        <v>0</v>
      </c>
      <c r="I667" s="1">
        <v>0</v>
      </c>
      <c r="J667" s="1">
        <v>0</v>
      </c>
      <c r="K667" s="1">
        <v>0</v>
      </c>
      <c r="L667" s="1" t="s">
        <v>2452</v>
      </c>
      <c r="M667" s="1" t="s">
        <v>2625</v>
      </c>
      <c r="N667" s="1" t="s">
        <v>4328</v>
      </c>
    </row>
    <row r="668" spans="1:14" ht="15" customHeight="1" x14ac:dyDescent="0.2">
      <c r="A668" s="1" t="s">
        <v>185</v>
      </c>
      <c r="B668" s="1" t="s">
        <v>186</v>
      </c>
      <c r="C668" s="1">
        <v>897</v>
      </c>
      <c r="D668" s="1">
        <v>-7953</v>
      </c>
      <c r="E668" s="1">
        <v>1976</v>
      </c>
      <c r="F668" s="1" t="s">
        <v>928</v>
      </c>
      <c r="G668" s="1" t="s">
        <v>2591</v>
      </c>
      <c r="H668" s="1">
        <v>0</v>
      </c>
      <c r="I668" s="1">
        <v>0</v>
      </c>
      <c r="J668" s="1">
        <v>0</v>
      </c>
      <c r="K668" s="1">
        <v>0</v>
      </c>
      <c r="L668" s="1" t="s">
        <v>2461</v>
      </c>
      <c r="M668" s="1" t="s">
        <v>2657</v>
      </c>
      <c r="N668" s="1" t="s">
        <v>4336</v>
      </c>
    </row>
    <row r="669" spans="1:14" ht="15" customHeight="1" x14ac:dyDescent="0.2">
      <c r="A669" s="1" t="s">
        <v>199</v>
      </c>
      <c r="B669" s="1" t="s">
        <v>200</v>
      </c>
      <c r="C669" s="1">
        <v>-2527</v>
      </c>
      <c r="D669" s="1">
        <v>-5767</v>
      </c>
      <c r="E669" s="1">
        <v>1976</v>
      </c>
      <c r="F669" s="1" t="s">
        <v>931</v>
      </c>
      <c r="G669" s="1" t="s">
        <v>2591</v>
      </c>
      <c r="H669" s="1">
        <v>0</v>
      </c>
      <c r="I669" s="1">
        <v>0</v>
      </c>
      <c r="J669" s="1">
        <v>0</v>
      </c>
      <c r="K669" s="1">
        <v>0</v>
      </c>
      <c r="L669" s="1" t="s">
        <v>2461</v>
      </c>
      <c r="M669" s="1" t="s">
        <v>2660</v>
      </c>
      <c r="N669" s="1" t="s">
        <v>4340</v>
      </c>
    </row>
    <row r="670" spans="1:14" ht="15" customHeight="1" x14ac:dyDescent="0.2">
      <c r="A670" s="1" t="s">
        <v>209</v>
      </c>
      <c r="B670" s="1" t="s">
        <v>210</v>
      </c>
      <c r="C670" s="1">
        <v>156</v>
      </c>
      <c r="D670" s="1">
        <v>3253</v>
      </c>
      <c r="E670" s="1">
        <v>1976</v>
      </c>
      <c r="F670" s="1" t="s">
        <v>934</v>
      </c>
      <c r="G670" s="1" t="s">
        <v>2591</v>
      </c>
      <c r="H670" s="1">
        <v>0</v>
      </c>
      <c r="I670" s="1">
        <v>0</v>
      </c>
      <c r="J670" s="1">
        <v>0</v>
      </c>
      <c r="K670" s="1">
        <v>0</v>
      </c>
      <c r="L670" s="1" t="s">
        <v>2452</v>
      </c>
      <c r="M670" s="1" t="s">
        <v>2696</v>
      </c>
      <c r="N670" s="1" t="s">
        <v>4343</v>
      </c>
    </row>
    <row r="671" spans="1:14" ht="15" customHeight="1" x14ac:dyDescent="0.2">
      <c r="A671" s="1" t="s">
        <v>211</v>
      </c>
      <c r="B671" s="1" t="s">
        <v>212</v>
      </c>
      <c r="C671" s="1">
        <v>1473</v>
      </c>
      <c r="D671" s="1">
        <v>-1763</v>
      </c>
      <c r="E671" s="1">
        <v>1976</v>
      </c>
      <c r="F671" s="1" t="s">
        <v>935</v>
      </c>
      <c r="G671" s="1" t="s">
        <v>2591</v>
      </c>
      <c r="H671" s="1">
        <v>0</v>
      </c>
      <c r="I671" s="1">
        <v>0</v>
      </c>
      <c r="J671" s="1">
        <v>0</v>
      </c>
      <c r="K671" s="1">
        <v>0</v>
      </c>
      <c r="L671" s="1" t="s">
        <v>2452</v>
      </c>
      <c r="M671" s="1" t="s">
        <v>2676</v>
      </c>
      <c r="N671" s="1" t="s">
        <v>4344</v>
      </c>
    </row>
    <row r="672" spans="1:14" ht="15" customHeight="1" x14ac:dyDescent="0.2">
      <c r="A672" s="1" t="s">
        <v>229</v>
      </c>
      <c r="B672" s="1" t="s">
        <v>230</v>
      </c>
      <c r="C672" s="1">
        <v>612</v>
      </c>
      <c r="D672" s="1">
        <v>122</v>
      </c>
      <c r="E672" s="1">
        <v>1976</v>
      </c>
      <c r="F672" s="1" t="s">
        <v>943</v>
      </c>
      <c r="G672" s="1" t="s">
        <v>2591</v>
      </c>
      <c r="H672" s="1">
        <v>0</v>
      </c>
      <c r="I672" s="1">
        <v>0</v>
      </c>
      <c r="J672" s="1">
        <v>0</v>
      </c>
      <c r="K672" s="1">
        <v>0</v>
      </c>
      <c r="L672" s="1" t="s">
        <v>2452</v>
      </c>
      <c r="M672" s="1" t="s">
        <v>2706</v>
      </c>
      <c r="N672" s="1" t="s">
        <v>4349</v>
      </c>
    </row>
    <row r="673" spans="1:14" ht="15" customHeight="1" x14ac:dyDescent="0.2">
      <c r="A673" s="1" t="s">
        <v>235</v>
      </c>
      <c r="B673" s="1" t="s">
        <v>236</v>
      </c>
      <c r="C673" s="1">
        <v>3795</v>
      </c>
      <c r="D673" s="1">
        <v>5838</v>
      </c>
      <c r="E673" s="1">
        <v>1976</v>
      </c>
      <c r="F673" s="1" t="s">
        <v>945</v>
      </c>
      <c r="G673" s="1" t="s">
        <v>2591</v>
      </c>
      <c r="H673" s="1">
        <v>0</v>
      </c>
      <c r="I673" s="1">
        <v>0</v>
      </c>
      <c r="J673" s="1">
        <v>0</v>
      </c>
      <c r="K673" s="1">
        <v>0</v>
      </c>
      <c r="L673" s="1" t="s">
        <v>2447</v>
      </c>
      <c r="M673" s="1" t="s">
        <v>2711</v>
      </c>
      <c r="N673" s="1" t="s">
        <v>2741</v>
      </c>
    </row>
    <row r="674" spans="1:14" ht="15" customHeight="1" x14ac:dyDescent="0.2">
      <c r="A674" s="1" t="s">
        <v>237</v>
      </c>
      <c r="B674" s="1" t="s">
        <v>238</v>
      </c>
      <c r="C674" s="1">
        <v>-2113</v>
      </c>
      <c r="D674" s="1">
        <v>-1752</v>
      </c>
      <c r="E674" s="1">
        <v>1976</v>
      </c>
      <c r="F674" s="1" t="s">
        <v>946</v>
      </c>
      <c r="G674" s="1" t="s">
        <v>2591</v>
      </c>
      <c r="H674" s="1">
        <v>0</v>
      </c>
      <c r="I674" s="1">
        <v>0</v>
      </c>
      <c r="J674" s="1">
        <v>0</v>
      </c>
      <c r="K674" s="1">
        <v>0</v>
      </c>
      <c r="L674" s="1" t="s">
        <v>2454</v>
      </c>
      <c r="M674" s="1" t="s">
        <v>2707</v>
      </c>
      <c r="N674" s="1" t="s">
        <v>4351</v>
      </c>
    </row>
    <row r="675" spans="1:14" ht="15" customHeight="1" x14ac:dyDescent="0.2">
      <c r="A675" s="1" t="s">
        <v>259</v>
      </c>
      <c r="B675" s="1" t="s">
        <v>260</v>
      </c>
      <c r="C675" s="1">
        <v>1835</v>
      </c>
      <c r="D675" s="1">
        <v>-6493</v>
      </c>
      <c r="E675" s="1">
        <v>1976</v>
      </c>
      <c r="F675" s="1" t="s">
        <v>954</v>
      </c>
      <c r="G675" s="1" t="s">
        <v>2591</v>
      </c>
      <c r="H675" s="1">
        <v>0</v>
      </c>
      <c r="I675" s="1">
        <v>0</v>
      </c>
      <c r="J675" s="1">
        <v>0</v>
      </c>
      <c r="K675" s="1">
        <v>0</v>
      </c>
      <c r="L675" s="1" t="s">
        <v>2461</v>
      </c>
      <c r="M675" s="1" t="s">
        <v>2726</v>
      </c>
      <c r="N675" s="1" t="s">
        <v>2741</v>
      </c>
    </row>
    <row r="676" spans="1:14" ht="15" customHeight="1" x14ac:dyDescent="0.2">
      <c r="A676" s="1" t="s">
        <v>263</v>
      </c>
      <c r="B676" s="1" t="s">
        <v>264</v>
      </c>
      <c r="C676" s="1">
        <v>-1382</v>
      </c>
      <c r="D676" s="1">
        <v>-17177</v>
      </c>
      <c r="E676" s="1">
        <v>1976</v>
      </c>
      <c r="F676" s="1" t="s">
        <v>956</v>
      </c>
      <c r="G676" s="1" t="s">
        <v>2591</v>
      </c>
      <c r="H676" s="1">
        <v>0</v>
      </c>
      <c r="I676" s="1">
        <v>0</v>
      </c>
      <c r="J676" s="1">
        <v>0</v>
      </c>
      <c r="K676" s="1">
        <v>0</v>
      </c>
      <c r="L676" s="1" t="s">
        <v>2454</v>
      </c>
      <c r="M676" s="1" t="s">
        <v>2455</v>
      </c>
      <c r="N676" s="1" t="s">
        <v>2741</v>
      </c>
    </row>
    <row r="677" spans="1:14" ht="15" customHeight="1" x14ac:dyDescent="0.2">
      <c r="A677" s="1" t="s">
        <v>253</v>
      </c>
      <c r="B677" s="1" t="s">
        <v>254</v>
      </c>
      <c r="C677" s="1">
        <v>3888</v>
      </c>
      <c r="D677" s="1">
        <v>-900</v>
      </c>
      <c r="E677" s="1">
        <v>1980</v>
      </c>
      <c r="F677" s="1" t="s">
        <v>1088</v>
      </c>
      <c r="G677" s="1" t="s">
        <v>2591</v>
      </c>
      <c r="H677" s="1">
        <v>0</v>
      </c>
      <c r="I677" s="1">
        <v>0</v>
      </c>
      <c r="J677" s="1">
        <v>0</v>
      </c>
      <c r="K677" s="1">
        <v>0</v>
      </c>
      <c r="L677" s="1" t="s">
        <v>2461</v>
      </c>
      <c r="M677" s="1" t="s">
        <v>2720</v>
      </c>
      <c r="N677" s="1" t="s">
        <v>4717</v>
      </c>
    </row>
    <row r="678" spans="1:14" ht="15" customHeight="1" x14ac:dyDescent="0.2">
      <c r="A678" s="1" t="s">
        <v>205</v>
      </c>
      <c r="B678" s="1" t="s">
        <v>206</v>
      </c>
      <c r="C678" s="1">
        <v>5575</v>
      </c>
      <c r="D678" s="1">
        <v>376</v>
      </c>
      <c r="E678" s="1">
        <v>1980</v>
      </c>
      <c r="F678" s="1" t="s">
        <v>961</v>
      </c>
      <c r="G678" s="1">
        <v>1</v>
      </c>
      <c r="H678" s="1">
        <v>202</v>
      </c>
      <c r="I678" s="1">
        <v>84</v>
      </c>
      <c r="J678" s="1">
        <v>71</v>
      </c>
      <c r="K678" s="1">
        <v>47</v>
      </c>
      <c r="L678" s="1" t="s">
        <v>2450</v>
      </c>
      <c r="M678" s="1" t="s">
        <v>2668</v>
      </c>
      <c r="N678" s="1" t="s">
        <v>2741</v>
      </c>
    </row>
    <row r="679" spans="1:14" ht="15" customHeight="1" x14ac:dyDescent="0.2">
      <c r="A679" s="1" t="s">
        <v>63</v>
      </c>
      <c r="B679" s="1" t="s">
        <v>64</v>
      </c>
      <c r="C679" s="1">
        <v>5252</v>
      </c>
      <c r="D679" s="1">
        <v>134</v>
      </c>
      <c r="E679" s="1">
        <v>1980</v>
      </c>
      <c r="F679" s="1" t="s">
        <v>962</v>
      </c>
      <c r="G679" s="1">
        <v>2</v>
      </c>
      <c r="H679" s="1">
        <v>134</v>
      </c>
      <c r="I679" s="1">
        <v>51</v>
      </c>
      <c r="J679" s="1">
        <v>40</v>
      </c>
      <c r="K679" s="1">
        <v>43</v>
      </c>
      <c r="L679" s="1" t="s">
        <v>2450</v>
      </c>
      <c r="M679" s="1" t="s">
        <v>2549</v>
      </c>
      <c r="N679" s="1" t="s">
        <v>4653</v>
      </c>
    </row>
    <row r="680" spans="1:14" ht="15" customHeight="1" x14ac:dyDescent="0.2">
      <c r="A680" s="1" t="s">
        <v>47</v>
      </c>
      <c r="B680" s="1" t="s">
        <v>48</v>
      </c>
      <c r="C680" s="1">
        <v>3992</v>
      </c>
      <c r="D680" s="1">
        <v>11638</v>
      </c>
      <c r="E680" s="1">
        <v>1980</v>
      </c>
      <c r="F680" s="1" t="s">
        <v>1012</v>
      </c>
      <c r="G680" s="1" t="s">
        <v>2591</v>
      </c>
      <c r="H680" s="1">
        <v>0</v>
      </c>
      <c r="I680" s="1">
        <v>0</v>
      </c>
      <c r="J680" s="1">
        <v>0</v>
      </c>
      <c r="K680" s="1">
        <v>0</v>
      </c>
      <c r="L680" s="1" t="s">
        <v>2447</v>
      </c>
      <c r="M680" s="1" t="s">
        <v>2510</v>
      </c>
      <c r="N680" s="1" t="s">
        <v>4646</v>
      </c>
    </row>
    <row r="681" spans="1:14" ht="15" customHeight="1" x14ac:dyDescent="0.2">
      <c r="A681" s="1" t="s">
        <v>93</v>
      </c>
      <c r="B681" s="1" t="s">
        <v>94</v>
      </c>
      <c r="C681" s="1">
        <v>5408</v>
      </c>
      <c r="D681" s="1">
        <v>-165</v>
      </c>
      <c r="E681" s="1">
        <v>1980</v>
      </c>
      <c r="F681" s="1" t="s">
        <v>967</v>
      </c>
      <c r="G681" s="1">
        <v>9</v>
      </c>
      <c r="H681" s="1">
        <v>22</v>
      </c>
      <c r="I681" s="1">
        <v>5</v>
      </c>
      <c r="J681" s="1">
        <v>7</v>
      </c>
      <c r="K681" s="1">
        <v>10</v>
      </c>
      <c r="L681" s="1" t="s">
        <v>2450</v>
      </c>
      <c r="M681" s="1" t="s">
        <v>2553</v>
      </c>
      <c r="N681" s="1" t="s">
        <v>4664</v>
      </c>
    </row>
    <row r="682" spans="1:14" ht="15" customHeight="1" x14ac:dyDescent="0.2">
      <c r="A682" s="1" t="s">
        <v>13</v>
      </c>
      <c r="B682" s="1" t="s">
        <v>14</v>
      </c>
      <c r="C682" s="1">
        <v>-3527</v>
      </c>
      <c r="D682" s="1">
        <v>14913</v>
      </c>
      <c r="E682" s="1">
        <v>1980</v>
      </c>
      <c r="F682" s="1" t="s">
        <v>974</v>
      </c>
      <c r="G682" s="1">
        <v>17</v>
      </c>
      <c r="H682" s="1">
        <v>9</v>
      </c>
      <c r="I682" s="1">
        <v>2</v>
      </c>
      <c r="J682" s="1">
        <v>2</v>
      </c>
      <c r="K682" s="1">
        <v>5</v>
      </c>
      <c r="L682" s="1" t="s">
        <v>2454</v>
      </c>
      <c r="M682" s="1" t="s">
        <v>2467</v>
      </c>
      <c r="N682" s="1" t="s">
        <v>4632</v>
      </c>
    </row>
    <row r="683" spans="1:14" ht="15" customHeight="1" x14ac:dyDescent="0.2">
      <c r="A683" s="1" t="s">
        <v>89</v>
      </c>
      <c r="B683" s="1" t="s">
        <v>90</v>
      </c>
      <c r="C683" s="1">
        <v>4887</v>
      </c>
      <c r="D683" s="1">
        <v>233</v>
      </c>
      <c r="E683" s="1">
        <v>1980</v>
      </c>
      <c r="F683" s="1" t="s">
        <v>971</v>
      </c>
      <c r="G683" s="1">
        <v>8</v>
      </c>
      <c r="H683" s="1">
        <v>14</v>
      </c>
      <c r="I683" s="1">
        <v>6</v>
      </c>
      <c r="J683" s="1">
        <v>5</v>
      </c>
      <c r="K683" s="1">
        <v>3</v>
      </c>
      <c r="L683" s="1" t="s">
        <v>2450</v>
      </c>
      <c r="M683" s="1" t="s">
        <v>2542</v>
      </c>
      <c r="N683" s="1" t="s">
        <v>4662</v>
      </c>
    </row>
    <row r="684" spans="1:14" ht="15" customHeight="1" x14ac:dyDescent="0.2">
      <c r="A684" s="1" t="s">
        <v>127</v>
      </c>
      <c r="B684" s="1" t="s">
        <v>128</v>
      </c>
      <c r="C684" s="1">
        <v>419</v>
      </c>
      <c r="D684" s="1">
        <v>1248</v>
      </c>
      <c r="E684" s="1">
        <v>1980</v>
      </c>
      <c r="F684" s="1" t="s">
        <v>969</v>
      </c>
      <c r="G684" s="1">
        <v>6</v>
      </c>
      <c r="H684" s="1">
        <v>16</v>
      </c>
      <c r="I684" s="1">
        <v>8</v>
      </c>
      <c r="J684" s="1">
        <v>3</v>
      </c>
      <c r="K684" s="1">
        <v>5</v>
      </c>
      <c r="L684" s="1" t="s">
        <v>2450</v>
      </c>
      <c r="M684" s="1" t="s">
        <v>2581</v>
      </c>
      <c r="N684" s="1" t="s">
        <v>4677</v>
      </c>
    </row>
    <row r="685" spans="1:14" ht="15" customHeight="1" x14ac:dyDescent="0.2">
      <c r="A685" s="1" t="s">
        <v>133</v>
      </c>
      <c r="B685" s="1" t="s">
        <v>134</v>
      </c>
      <c r="C685" s="1">
        <v>3568</v>
      </c>
      <c r="D685" s="1">
        <v>13975</v>
      </c>
      <c r="E685" s="1">
        <v>1980</v>
      </c>
      <c r="F685" s="1" t="s">
        <v>1039</v>
      </c>
      <c r="G685" s="1" t="s">
        <v>2591</v>
      </c>
      <c r="H685" s="1">
        <v>0</v>
      </c>
      <c r="I685" s="1">
        <v>0</v>
      </c>
      <c r="J685" s="1">
        <v>0</v>
      </c>
      <c r="K685" s="1">
        <v>0</v>
      </c>
      <c r="L685" s="1" t="s">
        <v>2447</v>
      </c>
      <c r="M685" s="1" t="s">
        <v>2583</v>
      </c>
      <c r="N685" s="1" t="s">
        <v>4680</v>
      </c>
    </row>
    <row r="686" spans="1:14" ht="15" customHeight="1" x14ac:dyDescent="0.2">
      <c r="A686" s="1" t="s">
        <v>111</v>
      </c>
      <c r="B686" s="1" t="s">
        <v>112</v>
      </c>
      <c r="C686" s="1">
        <v>475</v>
      </c>
      <c r="D686" s="1">
        <v>1908</v>
      </c>
      <c r="E686" s="1">
        <v>1980</v>
      </c>
      <c r="F686" s="1" t="s">
        <v>964</v>
      </c>
      <c r="G686" s="1">
        <v>4</v>
      </c>
      <c r="H686" s="1">
        <v>36</v>
      </c>
      <c r="I686" s="1">
        <v>8</v>
      </c>
      <c r="J686" s="1">
        <v>11</v>
      </c>
      <c r="K686" s="1">
        <v>17</v>
      </c>
      <c r="L686" s="1" t="s">
        <v>2450</v>
      </c>
      <c r="M686" s="1" t="s">
        <v>2571</v>
      </c>
      <c r="N686" s="1" t="s">
        <v>2741</v>
      </c>
    </row>
    <row r="687" spans="1:14" ht="15" customHeight="1" x14ac:dyDescent="0.2">
      <c r="A687" s="1" t="s">
        <v>203</v>
      </c>
      <c r="B687" s="1" t="s">
        <v>204</v>
      </c>
      <c r="C687" s="1">
        <v>4443</v>
      </c>
      <c r="D687" s="1">
        <v>261</v>
      </c>
      <c r="E687" s="1">
        <v>1980</v>
      </c>
      <c r="F687" s="1" t="s">
        <v>966</v>
      </c>
      <c r="G687" s="1">
        <v>7</v>
      </c>
      <c r="H687" s="1">
        <v>28</v>
      </c>
      <c r="I687" s="1">
        <v>7</v>
      </c>
      <c r="J687" s="1">
        <v>7</v>
      </c>
      <c r="K687" s="1">
        <v>14</v>
      </c>
      <c r="L687" s="1" t="s">
        <v>2450</v>
      </c>
      <c r="M687" s="1" t="s">
        <v>2667</v>
      </c>
      <c r="N687" s="1" t="s">
        <v>2741</v>
      </c>
    </row>
    <row r="688" spans="1:14" ht="15" customHeight="1" x14ac:dyDescent="0.2">
      <c r="A688" s="1" t="s">
        <v>141</v>
      </c>
      <c r="B688" s="1" t="s">
        <v>142</v>
      </c>
      <c r="C688" s="1">
        <v>3755</v>
      </c>
      <c r="D688" s="1">
        <v>12698</v>
      </c>
      <c r="E688" s="1">
        <v>1980</v>
      </c>
      <c r="F688" s="1" t="s">
        <v>1043</v>
      </c>
      <c r="G688" s="1" t="s">
        <v>2591</v>
      </c>
      <c r="H688" s="1">
        <v>0</v>
      </c>
      <c r="I688" s="1">
        <v>0</v>
      </c>
      <c r="J688" s="1">
        <v>0</v>
      </c>
      <c r="K688" s="1">
        <v>0</v>
      </c>
      <c r="L688" s="1" t="s">
        <v>2447</v>
      </c>
      <c r="M688" s="1" t="s">
        <v>2590</v>
      </c>
      <c r="N688" s="1" t="s">
        <v>4682</v>
      </c>
    </row>
    <row r="689" spans="1:14" ht="15" customHeight="1" x14ac:dyDescent="0.2">
      <c r="A689" s="1" t="s">
        <v>191</v>
      </c>
      <c r="B689" s="1" t="s">
        <v>192</v>
      </c>
      <c r="C689" s="1">
        <v>5225</v>
      </c>
      <c r="D689" s="1">
        <v>210</v>
      </c>
      <c r="E689" s="1">
        <v>1980</v>
      </c>
      <c r="F689" s="1" t="s">
        <v>965</v>
      </c>
      <c r="G689" s="1">
        <v>11</v>
      </c>
      <c r="H689" s="1">
        <v>33</v>
      </c>
      <c r="I689" s="1">
        <v>3</v>
      </c>
      <c r="J689" s="1">
        <v>15</v>
      </c>
      <c r="K689" s="1">
        <v>15</v>
      </c>
      <c r="L689" s="1" t="s">
        <v>2450</v>
      </c>
      <c r="M689" s="1" t="s">
        <v>2663</v>
      </c>
      <c r="N689" s="1" t="s">
        <v>2741</v>
      </c>
    </row>
    <row r="690" spans="1:14" ht="15" customHeight="1" x14ac:dyDescent="0.2">
      <c r="A690" s="1" t="s">
        <v>41</v>
      </c>
      <c r="B690" s="1" t="s">
        <v>42</v>
      </c>
      <c r="C690" s="1">
        <v>4542</v>
      </c>
      <c r="D690" s="1">
        <v>-757</v>
      </c>
      <c r="E690" s="1">
        <v>1980</v>
      </c>
      <c r="F690" s="1" t="s">
        <v>1010</v>
      </c>
      <c r="G690" s="1" t="s">
        <v>2591</v>
      </c>
      <c r="H690" s="1">
        <v>0</v>
      </c>
      <c r="I690" s="1">
        <v>0</v>
      </c>
      <c r="J690" s="1">
        <v>0</v>
      </c>
      <c r="K690" s="1">
        <v>0</v>
      </c>
      <c r="L690" s="1" t="s">
        <v>2461</v>
      </c>
      <c r="M690" s="1" t="s">
        <v>2502</v>
      </c>
      <c r="N690" s="1" t="s">
        <v>4643</v>
      </c>
    </row>
    <row r="691" spans="1:14" ht="15" customHeight="1" x14ac:dyDescent="0.2">
      <c r="A691" s="1" t="s">
        <v>177</v>
      </c>
      <c r="B691" s="1" t="s">
        <v>178</v>
      </c>
      <c r="C691" s="1">
        <v>5235</v>
      </c>
      <c r="D691" s="1">
        <v>492</v>
      </c>
      <c r="E691" s="1">
        <v>1980</v>
      </c>
      <c r="F691" s="1" t="s">
        <v>987</v>
      </c>
      <c r="G691" s="1">
        <v>31</v>
      </c>
      <c r="H691" s="1">
        <v>3</v>
      </c>
      <c r="I691" s="1">
        <v>0</v>
      </c>
      <c r="J691" s="1">
        <v>1</v>
      </c>
      <c r="K691" s="1">
        <v>2</v>
      </c>
      <c r="L691" s="1" t="s">
        <v>2450</v>
      </c>
      <c r="M691" s="1" t="s">
        <v>2641</v>
      </c>
      <c r="N691" s="1" t="s">
        <v>4692</v>
      </c>
    </row>
    <row r="692" spans="1:14" ht="15" customHeight="1" x14ac:dyDescent="0.2">
      <c r="A692" s="1" t="s">
        <v>57</v>
      </c>
      <c r="B692" s="1" t="s">
        <v>58</v>
      </c>
      <c r="C692" s="1">
        <v>2312</v>
      </c>
      <c r="D692" s="1">
        <v>-8235</v>
      </c>
      <c r="E692" s="1">
        <v>1980</v>
      </c>
      <c r="F692" s="1" t="s">
        <v>968</v>
      </c>
      <c r="G692" s="1">
        <v>5</v>
      </c>
      <c r="H692" s="1">
        <v>20</v>
      </c>
      <c r="I692" s="1">
        <v>8</v>
      </c>
      <c r="J692" s="1">
        <v>7</v>
      </c>
      <c r="K692" s="1">
        <v>5</v>
      </c>
      <c r="L692" s="1" t="s">
        <v>2461</v>
      </c>
      <c r="M692" s="1" t="s">
        <v>2519</v>
      </c>
      <c r="N692" s="1" t="s">
        <v>4651</v>
      </c>
    </row>
    <row r="693" spans="1:14" ht="15" customHeight="1" x14ac:dyDescent="0.2">
      <c r="A693" s="1" t="s">
        <v>25</v>
      </c>
      <c r="B693" s="1" t="s">
        <v>26</v>
      </c>
      <c r="C693" s="1">
        <v>4268</v>
      </c>
      <c r="D693" s="1">
        <v>2332</v>
      </c>
      <c r="E693" s="1">
        <v>1980</v>
      </c>
      <c r="F693" s="1" t="s">
        <v>963</v>
      </c>
      <c r="G693" s="1">
        <v>3</v>
      </c>
      <c r="H693" s="1">
        <v>43</v>
      </c>
      <c r="I693" s="1">
        <v>8</v>
      </c>
      <c r="J693" s="1">
        <v>16</v>
      </c>
      <c r="K693" s="1">
        <v>19</v>
      </c>
      <c r="L693" s="1" t="s">
        <v>2450</v>
      </c>
      <c r="M693" s="1" t="s">
        <v>2494</v>
      </c>
      <c r="N693" s="1" t="s">
        <v>4637</v>
      </c>
    </row>
    <row r="694" spans="1:14" ht="15" customHeight="1" x14ac:dyDescent="0.2">
      <c r="A694" s="1" t="s">
        <v>79</v>
      </c>
      <c r="B694" s="1" t="s">
        <v>80</v>
      </c>
      <c r="C694" s="1">
        <v>404</v>
      </c>
      <c r="D694" s="1">
        <v>-368</v>
      </c>
      <c r="E694" s="1">
        <v>1980</v>
      </c>
      <c r="F694" s="1" t="s">
        <v>975</v>
      </c>
      <c r="G694" s="1">
        <v>15</v>
      </c>
      <c r="H694" s="1">
        <v>9</v>
      </c>
      <c r="I694" s="1">
        <v>2</v>
      </c>
      <c r="J694" s="1">
        <v>4</v>
      </c>
      <c r="K694" s="1">
        <v>3</v>
      </c>
      <c r="L694" s="1" t="s">
        <v>2450</v>
      </c>
      <c r="M694" s="1" t="s">
        <v>2694</v>
      </c>
      <c r="N694" s="1" t="s">
        <v>4659</v>
      </c>
    </row>
    <row r="695" spans="1:14" ht="15" customHeight="1" x14ac:dyDescent="0.2">
      <c r="A695" s="1" t="s">
        <v>225</v>
      </c>
      <c r="B695" s="1" t="s">
        <v>226</v>
      </c>
      <c r="C695" s="1">
        <v>5933</v>
      </c>
      <c r="D695" s="1">
        <v>1805</v>
      </c>
      <c r="E695" s="1">
        <v>1980</v>
      </c>
      <c r="F695" s="1" t="s">
        <v>972</v>
      </c>
      <c r="G695" s="1">
        <v>12</v>
      </c>
      <c r="H695" s="1">
        <v>13</v>
      </c>
      <c r="I695" s="1">
        <v>3</v>
      </c>
      <c r="J695" s="1">
        <v>3</v>
      </c>
      <c r="K695" s="1">
        <v>7</v>
      </c>
      <c r="L695" s="1" t="s">
        <v>2450</v>
      </c>
      <c r="M695" s="1" t="s">
        <v>2698</v>
      </c>
      <c r="N695" s="1" t="s">
        <v>4707</v>
      </c>
    </row>
    <row r="696" spans="1:14" ht="15" customHeight="1" x14ac:dyDescent="0.2">
      <c r="A696" s="1" t="s">
        <v>35</v>
      </c>
      <c r="B696" s="1" t="s">
        <v>36</v>
      </c>
      <c r="C696" s="1">
        <v>-1578</v>
      </c>
      <c r="D696" s="1">
        <v>-4792</v>
      </c>
      <c r="E696" s="1">
        <v>1980</v>
      </c>
      <c r="F696" s="1" t="s">
        <v>977</v>
      </c>
      <c r="G696" s="1">
        <v>10</v>
      </c>
      <c r="H696" s="1">
        <v>6</v>
      </c>
      <c r="I696" s="1">
        <v>4</v>
      </c>
      <c r="J696" s="1">
        <v>0</v>
      </c>
      <c r="K696" s="1">
        <v>2</v>
      </c>
      <c r="L696" s="1" t="s">
        <v>2461</v>
      </c>
      <c r="M696" s="1" t="s">
        <v>2489</v>
      </c>
      <c r="N696" s="1" t="s">
        <v>2741</v>
      </c>
    </row>
    <row r="697" spans="1:14" ht="15" customHeight="1" x14ac:dyDescent="0.2">
      <c r="A697" s="1" t="s">
        <v>61</v>
      </c>
      <c r="B697" s="1" t="s">
        <v>62</v>
      </c>
      <c r="C697" s="1">
        <v>4981</v>
      </c>
      <c r="D697" s="1">
        <v>1547</v>
      </c>
      <c r="E697" s="1">
        <v>1980</v>
      </c>
      <c r="F697" s="1" t="s">
        <v>970</v>
      </c>
      <c r="G697" s="1">
        <v>16</v>
      </c>
      <c r="H697" s="1">
        <v>15</v>
      </c>
      <c r="I697" s="1">
        <v>2</v>
      </c>
      <c r="J697" s="1">
        <v>3</v>
      </c>
      <c r="K697" s="1">
        <v>10</v>
      </c>
      <c r="L697" s="1" t="s">
        <v>2450</v>
      </c>
      <c r="M697" s="1" t="s">
        <v>2523</v>
      </c>
      <c r="N697" s="1" t="s">
        <v>2741</v>
      </c>
    </row>
    <row r="698" spans="1:14" ht="15" customHeight="1" x14ac:dyDescent="0.2">
      <c r="A698" s="1" t="s">
        <v>181</v>
      </c>
      <c r="B698" s="1" t="s">
        <v>182</v>
      </c>
      <c r="C698" s="1">
        <v>-413</v>
      </c>
      <c r="D698" s="1">
        <v>17478</v>
      </c>
      <c r="E698" s="1">
        <v>1980</v>
      </c>
      <c r="F698" s="1" t="s">
        <v>1059</v>
      </c>
      <c r="G698" s="1" t="s">
        <v>2591</v>
      </c>
      <c r="H698" s="1">
        <v>0</v>
      </c>
      <c r="I698" s="1">
        <v>0</v>
      </c>
      <c r="J698" s="1">
        <v>0</v>
      </c>
      <c r="K698" s="1">
        <v>0</v>
      </c>
      <c r="L698" s="1" t="s">
        <v>2454</v>
      </c>
      <c r="M698" s="1" t="s">
        <v>2644</v>
      </c>
      <c r="N698" s="1" t="s">
        <v>4694</v>
      </c>
    </row>
    <row r="699" spans="1:14" ht="15" customHeight="1" x14ac:dyDescent="0.2">
      <c r="A699" s="1" t="s">
        <v>249</v>
      </c>
      <c r="B699" s="1" t="s">
        <v>250</v>
      </c>
      <c r="C699" s="1">
        <v>5043</v>
      </c>
      <c r="D699" s="1">
        <v>3052</v>
      </c>
      <c r="E699" s="1">
        <v>1980</v>
      </c>
      <c r="F699" s="1" t="s">
        <v>1086</v>
      </c>
      <c r="G699" s="1" t="s">
        <v>2591</v>
      </c>
      <c r="H699" s="1">
        <v>0</v>
      </c>
      <c r="I699" s="1">
        <v>0</v>
      </c>
      <c r="J699" s="1">
        <v>0</v>
      </c>
      <c r="K699" s="1">
        <v>0</v>
      </c>
      <c r="L699" s="1" t="s">
        <v>2450</v>
      </c>
      <c r="M699" s="1" t="s">
        <v>2717</v>
      </c>
      <c r="N699" s="1" t="s">
        <v>2741</v>
      </c>
    </row>
    <row r="700" spans="1:14" ht="15" customHeight="1" x14ac:dyDescent="0.2">
      <c r="A700" s="1" t="s">
        <v>67</v>
      </c>
      <c r="B700" s="1" t="s">
        <v>68</v>
      </c>
      <c r="C700" s="1">
        <v>5567</v>
      </c>
      <c r="D700" s="1">
        <v>1258</v>
      </c>
      <c r="E700" s="1">
        <v>1980</v>
      </c>
      <c r="F700" s="1" t="s">
        <v>978</v>
      </c>
      <c r="G700" s="1">
        <v>18</v>
      </c>
      <c r="H700" s="1">
        <v>6</v>
      </c>
      <c r="I700" s="1">
        <v>2</v>
      </c>
      <c r="J700" s="1">
        <v>2</v>
      </c>
      <c r="K700" s="1">
        <v>2</v>
      </c>
      <c r="L700" s="1" t="s">
        <v>2450</v>
      </c>
      <c r="M700" s="1" t="s">
        <v>2524</v>
      </c>
      <c r="N700" s="1" t="s">
        <v>4654</v>
      </c>
    </row>
    <row r="701" spans="1:14" ht="15" customHeight="1" x14ac:dyDescent="0.2">
      <c r="A701" s="1" t="s">
        <v>137</v>
      </c>
      <c r="B701" s="1" t="s">
        <v>138</v>
      </c>
      <c r="C701" s="1">
        <v>-128</v>
      </c>
      <c r="D701" s="1">
        <v>3682</v>
      </c>
      <c r="E701" s="1">
        <v>1980</v>
      </c>
      <c r="F701" s="1" t="s">
        <v>1041</v>
      </c>
      <c r="G701" s="1" t="s">
        <v>2591</v>
      </c>
      <c r="H701" s="1">
        <v>0</v>
      </c>
      <c r="I701" s="1">
        <v>0</v>
      </c>
      <c r="J701" s="1">
        <v>0</v>
      </c>
      <c r="K701" s="1">
        <v>0</v>
      </c>
      <c r="L701" s="1" t="s">
        <v>2452</v>
      </c>
      <c r="M701" s="1" t="s">
        <v>2586</v>
      </c>
      <c r="N701" s="1" t="s">
        <v>4681</v>
      </c>
    </row>
    <row r="702" spans="1:14" ht="15" customHeight="1" x14ac:dyDescent="0.2">
      <c r="A702" s="1" t="s">
        <v>43</v>
      </c>
      <c r="B702" s="1" t="s">
        <v>44</v>
      </c>
      <c r="C702" s="1">
        <v>4692</v>
      </c>
      <c r="D702" s="1">
        <v>747</v>
      </c>
      <c r="E702" s="1">
        <v>1980</v>
      </c>
      <c r="F702" s="1" t="s">
        <v>988</v>
      </c>
      <c r="G702" s="1">
        <v>20</v>
      </c>
      <c r="H702" s="1">
        <v>2</v>
      </c>
      <c r="I702" s="1">
        <v>2</v>
      </c>
      <c r="J702" s="1">
        <v>0</v>
      </c>
      <c r="K702" s="1">
        <v>0</v>
      </c>
      <c r="L702" s="1" t="s">
        <v>2450</v>
      </c>
      <c r="M702" s="1" t="s">
        <v>2699</v>
      </c>
      <c r="N702" s="1" t="s">
        <v>4644</v>
      </c>
    </row>
    <row r="703" spans="1:14" ht="15" customHeight="1" x14ac:dyDescent="0.2">
      <c r="A703" s="1" t="s">
        <v>31</v>
      </c>
      <c r="B703" s="1" t="s">
        <v>32</v>
      </c>
      <c r="C703" s="1">
        <v>539</v>
      </c>
      <c r="D703" s="1">
        <v>2757</v>
      </c>
      <c r="E703" s="1">
        <v>1980</v>
      </c>
      <c r="F703" s="1" t="s">
        <v>1006</v>
      </c>
      <c r="G703" s="1" t="s">
        <v>2591</v>
      </c>
      <c r="H703" s="1">
        <v>0</v>
      </c>
      <c r="I703" s="1">
        <v>0</v>
      </c>
      <c r="J703" s="1">
        <v>0</v>
      </c>
      <c r="K703" s="1">
        <v>0</v>
      </c>
      <c r="L703" s="1" t="s">
        <v>2450</v>
      </c>
      <c r="M703" s="1" t="s">
        <v>2475</v>
      </c>
      <c r="N703" s="1" t="s">
        <v>2741</v>
      </c>
    </row>
    <row r="704" spans="1:14" ht="15" customHeight="1" x14ac:dyDescent="0.2">
      <c r="A704" s="1" t="s">
        <v>179</v>
      </c>
      <c r="B704" s="1" t="s">
        <v>180</v>
      </c>
      <c r="C704" s="1">
        <v>5992</v>
      </c>
      <c r="D704" s="1">
        <v>1075</v>
      </c>
      <c r="E704" s="1">
        <v>1980</v>
      </c>
      <c r="F704" s="1" t="s">
        <v>1058</v>
      </c>
      <c r="G704" s="1" t="s">
        <v>2591</v>
      </c>
      <c r="H704" s="1">
        <v>0</v>
      </c>
      <c r="I704" s="1">
        <v>0</v>
      </c>
      <c r="J704" s="1">
        <v>0</v>
      </c>
      <c r="K704" s="1">
        <v>0</v>
      </c>
      <c r="L704" s="1" t="s">
        <v>2450</v>
      </c>
      <c r="M704" s="1" t="s">
        <v>2651</v>
      </c>
      <c r="N704" s="1" t="s">
        <v>4693</v>
      </c>
    </row>
    <row r="705" spans="1:14" ht="15" customHeight="1" x14ac:dyDescent="0.2">
      <c r="A705" s="1" t="s">
        <v>85</v>
      </c>
      <c r="B705" s="1" t="s">
        <v>86</v>
      </c>
      <c r="C705" s="1">
        <v>6017</v>
      </c>
      <c r="D705" s="1">
        <v>2493</v>
      </c>
      <c r="E705" s="1">
        <v>1980</v>
      </c>
      <c r="F705" s="1" t="s">
        <v>976</v>
      </c>
      <c r="G705" s="1">
        <v>13</v>
      </c>
      <c r="H705" s="1">
        <v>9</v>
      </c>
      <c r="I705" s="1">
        <v>3</v>
      </c>
      <c r="J705" s="1">
        <v>1</v>
      </c>
      <c r="K705" s="1">
        <v>5</v>
      </c>
      <c r="L705" s="1" t="s">
        <v>2450</v>
      </c>
      <c r="M705" s="1" t="s">
        <v>2541</v>
      </c>
      <c r="N705" s="1" t="s">
        <v>4660</v>
      </c>
    </row>
    <row r="706" spans="1:14" ht="15" customHeight="1" x14ac:dyDescent="0.2">
      <c r="A706" s="1" t="s">
        <v>129</v>
      </c>
      <c r="B706" s="1" t="s">
        <v>130</v>
      </c>
      <c r="C706" s="1">
        <v>180</v>
      </c>
      <c r="D706" s="1">
        <v>-768</v>
      </c>
      <c r="E706" s="1">
        <v>1980</v>
      </c>
      <c r="F706" s="1" t="s">
        <v>986</v>
      </c>
      <c r="G706" s="1">
        <v>34</v>
      </c>
      <c r="H706" s="1">
        <v>3</v>
      </c>
      <c r="I706" s="1">
        <v>0</v>
      </c>
      <c r="J706" s="1">
        <v>0</v>
      </c>
      <c r="K706" s="1">
        <v>3</v>
      </c>
      <c r="L706" s="1" t="s">
        <v>2461</v>
      </c>
      <c r="M706" s="1" t="s">
        <v>2582</v>
      </c>
      <c r="N706" s="1" t="s">
        <v>4678</v>
      </c>
    </row>
    <row r="707" spans="1:14" ht="15" customHeight="1" x14ac:dyDescent="0.2">
      <c r="A707" s="1" t="s">
        <v>243</v>
      </c>
      <c r="B707" s="1" t="s">
        <v>244</v>
      </c>
      <c r="C707" s="1">
        <v>3993</v>
      </c>
      <c r="D707" s="1">
        <v>3287</v>
      </c>
      <c r="E707" s="1">
        <v>1980</v>
      </c>
      <c r="F707" s="1" t="s">
        <v>1085</v>
      </c>
      <c r="G707" s="1" t="s">
        <v>2591</v>
      </c>
      <c r="H707" s="1">
        <v>0</v>
      </c>
      <c r="I707" s="1">
        <v>0</v>
      </c>
      <c r="J707" s="1">
        <v>0</v>
      </c>
      <c r="K707" s="1">
        <v>0</v>
      </c>
      <c r="L707" s="1" t="s">
        <v>2447</v>
      </c>
      <c r="M707" s="1" t="s">
        <v>2710</v>
      </c>
      <c r="N707" s="1" t="s">
        <v>4714</v>
      </c>
    </row>
    <row r="708" spans="1:14" ht="15" customHeight="1" x14ac:dyDescent="0.2">
      <c r="A708" s="1" t="s">
        <v>267</v>
      </c>
      <c r="B708" s="1" t="s">
        <v>268</v>
      </c>
      <c r="C708" s="1">
        <v>4483</v>
      </c>
      <c r="D708" s="1">
        <v>205</v>
      </c>
      <c r="E708" s="1">
        <v>1980</v>
      </c>
      <c r="F708" s="1" t="s">
        <v>973</v>
      </c>
      <c r="G708" s="1">
        <v>14</v>
      </c>
      <c r="H708" s="1">
        <v>10</v>
      </c>
      <c r="I708" s="1">
        <v>2</v>
      </c>
      <c r="J708" s="1">
        <v>4</v>
      </c>
      <c r="K708" s="1">
        <v>4</v>
      </c>
      <c r="L708" s="1" t="s">
        <v>2450</v>
      </c>
      <c r="M708" s="1" t="s">
        <v>2591</v>
      </c>
      <c r="N708" s="1">
        <v>0</v>
      </c>
    </row>
    <row r="709" spans="1:14" ht="15" customHeight="1" x14ac:dyDescent="0.2">
      <c r="A709" s="1" t="s">
        <v>135</v>
      </c>
      <c r="B709" s="1" t="s">
        <v>136</v>
      </c>
      <c r="C709" s="1">
        <v>5117</v>
      </c>
      <c r="D709" s="1">
        <v>7142</v>
      </c>
      <c r="E709" s="1">
        <v>1980</v>
      </c>
      <c r="F709" s="1" t="s">
        <v>1040</v>
      </c>
      <c r="G709" s="1" t="s">
        <v>2591</v>
      </c>
      <c r="H709" s="1">
        <v>0</v>
      </c>
      <c r="I709" s="1">
        <v>0</v>
      </c>
      <c r="J709" s="1">
        <v>0</v>
      </c>
      <c r="K709" s="1">
        <v>0</v>
      </c>
      <c r="L709" s="1" t="s">
        <v>2447</v>
      </c>
      <c r="M709" s="1" t="s">
        <v>2585</v>
      </c>
      <c r="N709" s="1" t="s">
        <v>2741</v>
      </c>
    </row>
    <row r="710" spans="1:14" ht="15" customHeight="1" x14ac:dyDescent="0.2">
      <c r="A710" s="1" t="s">
        <v>99</v>
      </c>
      <c r="B710" s="1" t="s">
        <v>100</v>
      </c>
      <c r="C710" s="1">
        <v>3798</v>
      </c>
      <c r="D710" s="1">
        <v>2373</v>
      </c>
      <c r="E710" s="1">
        <v>1980</v>
      </c>
      <c r="F710" s="1" t="s">
        <v>984</v>
      </c>
      <c r="G710" s="1">
        <v>22</v>
      </c>
      <c r="H710" s="1">
        <v>3</v>
      </c>
      <c r="I710" s="1">
        <v>1</v>
      </c>
      <c r="J710" s="1">
        <v>0</v>
      </c>
      <c r="K710" s="1">
        <v>2</v>
      </c>
      <c r="L710" s="1" t="s">
        <v>2450</v>
      </c>
      <c r="M710" s="1" t="s">
        <v>2554</v>
      </c>
      <c r="N710" s="1" t="s">
        <v>4666</v>
      </c>
    </row>
    <row r="711" spans="1:14" ht="15" customHeight="1" x14ac:dyDescent="0.2">
      <c r="A711" s="1" t="s">
        <v>157</v>
      </c>
      <c r="B711" s="1" t="s">
        <v>158</v>
      </c>
      <c r="C711" s="1">
        <v>1943</v>
      </c>
      <c r="D711" s="1">
        <v>-9913</v>
      </c>
      <c r="E711" s="1">
        <v>1980</v>
      </c>
      <c r="F711" s="1" t="s">
        <v>982</v>
      </c>
      <c r="G711" s="1">
        <v>30</v>
      </c>
      <c r="H711" s="1">
        <v>4</v>
      </c>
      <c r="I711" s="1">
        <v>0</v>
      </c>
      <c r="J711" s="1">
        <v>1</v>
      </c>
      <c r="K711" s="1">
        <v>3</v>
      </c>
      <c r="L711" s="1" t="s">
        <v>2461</v>
      </c>
      <c r="M711" s="1" t="s">
        <v>2626</v>
      </c>
      <c r="N711" s="1" t="s">
        <v>4686</v>
      </c>
    </row>
    <row r="712" spans="1:14" ht="15" customHeight="1" x14ac:dyDescent="0.2">
      <c r="A712" s="1" t="s">
        <v>21</v>
      </c>
      <c r="B712" s="1" t="s">
        <v>22</v>
      </c>
      <c r="C712" s="1">
        <v>5083</v>
      </c>
      <c r="D712" s="1">
        <v>433</v>
      </c>
      <c r="E712" s="1">
        <v>1980</v>
      </c>
      <c r="F712" s="1" t="s">
        <v>990</v>
      </c>
      <c r="G712" s="1">
        <v>23</v>
      </c>
      <c r="H712" s="1">
        <v>1</v>
      </c>
      <c r="I712" s="1">
        <v>1</v>
      </c>
      <c r="J712" s="1">
        <v>0</v>
      </c>
      <c r="K712" s="1">
        <v>0</v>
      </c>
      <c r="L712" s="1" t="s">
        <v>2450</v>
      </c>
      <c r="M712" s="1" t="s">
        <v>2476</v>
      </c>
      <c r="N712" s="1" t="s">
        <v>4635</v>
      </c>
    </row>
    <row r="713" spans="1:14" ht="15" customHeight="1" x14ac:dyDescent="0.2">
      <c r="A713" s="1" t="s">
        <v>119</v>
      </c>
      <c r="B713" s="1" t="s">
        <v>120</v>
      </c>
      <c r="C713" s="1">
        <v>357</v>
      </c>
      <c r="D713" s="1">
        <v>5142</v>
      </c>
      <c r="E713" s="1">
        <v>1980</v>
      </c>
      <c r="F713" s="1" t="s">
        <v>1034</v>
      </c>
      <c r="G713" s="1" t="s">
        <v>2591</v>
      </c>
      <c r="H713" s="1">
        <v>0</v>
      </c>
      <c r="I713" s="1">
        <v>0</v>
      </c>
      <c r="J713" s="1">
        <v>0</v>
      </c>
      <c r="K713" s="1">
        <v>0</v>
      </c>
      <c r="L713" s="1" t="s">
        <v>2447</v>
      </c>
      <c r="M713" s="1" t="s">
        <v>2575</v>
      </c>
      <c r="N713" s="1" t="s">
        <v>4674</v>
      </c>
    </row>
    <row r="714" spans="1:14" ht="15" customHeight="1" x14ac:dyDescent="0.2">
      <c r="A714" s="1" t="s">
        <v>83</v>
      </c>
      <c r="B714" s="1" t="s">
        <v>84</v>
      </c>
      <c r="C714" s="1">
        <v>903</v>
      </c>
      <c r="D714" s="1">
        <v>387</v>
      </c>
      <c r="E714" s="1">
        <v>1980</v>
      </c>
      <c r="F714" s="1" t="s">
        <v>981</v>
      </c>
      <c r="G714" s="1">
        <v>19</v>
      </c>
      <c r="H714" s="1">
        <v>4</v>
      </c>
      <c r="I714" s="1">
        <v>2</v>
      </c>
      <c r="J714" s="1">
        <v>0</v>
      </c>
      <c r="K714" s="1">
        <v>2</v>
      </c>
      <c r="L714" s="1" t="s">
        <v>2452</v>
      </c>
      <c r="M714" s="1" t="s">
        <v>2537</v>
      </c>
      <c r="N714" s="1" t="s">
        <v>2741</v>
      </c>
    </row>
    <row r="715" spans="1:14" ht="15" customHeight="1" x14ac:dyDescent="0.2">
      <c r="A715" s="1" t="s">
        <v>195</v>
      </c>
      <c r="B715" s="1" t="s">
        <v>196</v>
      </c>
      <c r="C715" s="1">
        <v>3902</v>
      </c>
      <c r="D715" s="1">
        <v>12575</v>
      </c>
      <c r="E715" s="1">
        <v>1980</v>
      </c>
      <c r="F715" s="1" t="s">
        <v>980</v>
      </c>
      <c r="G715" s="1">
        <v>26</v>
      </c>
      <c r="H715" s="1">
        <v>5</v>
      </c>
      <c r="I715" s="1">
        <v>0</v>
      </c>
      <c r="J715" s="1">
        <v>3</v>
      </c>
      <c r="K715" s="1">
        <v>2</v>
      </c>
      <c r="L715" s="1" t="s">
        <v>2447</v>
      </c>
      <c r="M715" s="1" t="s">
        <v>2589</v>
      </c>
      <c r="N715" s="1" t="s">
        <v>2741</v>
      </c>
    </row>
    <row r="716" spans="1:14" ht="15" customHeight="1" x14ac:dyDescent="0.2">
      <c r="A716" s="1" t="s">
        <v>15</v>
      </c>
      <c r="B716" s="1" t="s">
        <v>16</v>
      </c>
      <c r="C716" s="1">
        <v>482</v>
      </c>
      <c r="D716" s="1">
        <v>1637</v>
      </c>
      <c r="E716" s="1">
        <v>1980</v>
      </c>
      <c r="F716" s="1" t="s">
        <v>979</v>
      </c>
      <c r="G716" s="1">
        <v>21</v>
      </c>
      <c r="H716" s="1">
        <v>5</v>
      </c>
      <c r="I716" s="1">
        <v>1</v>
      </c>
      <c r="J716" s="1">
        <v>3</v>
      </c>
      <c r="K716" s="1">
        <v>1</v>
      </c>
      <c r="L716" s="1" t="s">
        <v>2450</v>
      </c>
      <c r="M716" s="1" t="s">
        <v>2468</v>
      </c>
      <c r="N716" s="1" t="s">
        <v>4633</v>
      </c>
    </row>
    <row r="717" spans="1:14" ht="15" customHeight="1" x14ac:dyDescent="0.2">
      <c r="A717" s="1" t="s">
        <v>17</v>
      </c>
      <c r="B717" s="1" t="s">
        <v>18</v>
      </c>
      <c r="C717" s="1">
        <v>4038</v>
      </c>
      <c r="D717" s="1">
        <v>4987</v>
      </c>
      <c r="E717" s="1">
        <v>1980</v>
      </c>
      <c r="F717" s="1" t="s">
        <v>1001</v>
      </c>
      <c r="G717" s="1" t="s">
        <v>2591</v>
      </c>
      <c r="H717" s="1">
        <v>0</v>
      </c>
      <c r="I717" s="1">
        <v>0</v>
      </c>
      <c r="J717" s="1">
        <v>0</v>
      </c>
      <c r="K717" s="1">
        <v>0</v>
      </c>
      <c r="L717" s="1" t="s">
        <v>2447</v>
      </c>
      <c r="M717" s="1" t="s">
        <v>2469</v>
      </c>
      <c r="N717" s="1" t="s">
        <v>2741</v>
      </c>
    </row>
    <row r="718" spans="1:14" ht="15" customHeight="1" x14ac:dyDescent="0.2">
      <c r="A718" s="1" t="s">
        <v>109</v>
      </c>
      <c r="B718" s="1" t="s">
        <v>110</v>
      </c>
      <c r="C718" s="1">
        <v>458</v>
      </c>
      <c r="D718" s="1">
        <v>160</v>
      </c>
      <c r="E718" s="1">
        <v>1980</v>
      </c>
      <c r="F718" s="1" t="s">
        <v>1032</v>
      </c>
      <c r="G718" s="1" t="s">
        <v>2591</v>
      </c>
      <c r="H718" s="1">
        <v>0</v>
      </c>
      <c r="I718" s="1">
        <v>0</v>
      </c>
      <c r="J718" s="1">
        <v>0</v>
      </c>
      <c r="K718" s="1">
        <v>0</v>
      </c>
      <c r="L718" s="1" t="s">
        <v>2450</v>
      </c>
      <c r="M718" s="1" t="s">
        <v>2518</v>
      </c>
      <c r="N718" s="1" t="s">
        <v>2741</v>
      </c>
    </row>
    <row r="719" spans="1:14" ht="15" customHeight="1" x14ac:dyDescent="0.2">
      <c r="A719" s="1" t="s">
        <v>9</v>
      </c>
      <c r="B719" s="1" t="s">
        <v>10</v>
      </c>
      <c r="C719" s="1">
        <v>-3458</v>
      </c>
      <c r="D719" s="1">
        <v>-5867</v>
      </c>
      <c r="E719" s="1">
        <v>1980</v>
      </c>
      <c r="F719" s="1" t="s">
        <v>999</v>
      </c>
      <c r="G719" s="1" t="s">
        <v>2591</v>
      </c>
      <c r="H719" s="1">
        <v>0</v>
      </c>
      <c r="I719" s="1">
        <v>0</v>
      </c>
      <c r="J719" s="1">
        <v>0</v>
      </c>
      <c r="K719" s="1">
        <v>0</v>
      </c>
      <c r="L719" s="1" t="s">
        <v>2461</v>
      </c>
      <c r="M719" s="1" t="s">
        <v>2463</v>
      </c>
      <c r="N719" s="1" t="s">
        <v>2741</v>
      </c>
    </row>
    <row r="720" spans="1:14" ht="15" customHeight="1" x14ac:dyDescent="0.2">
      <c r="A720" s="1" t="s">
        <v>113</v>
      </c>
      <c r="B720" s="1" t="s">
        <v>114</v>
      </c>
      <c r="C720" s="1">
        <v>-617</v>
      </c>
      <c r="D720" s="1">
        <v>10682</v>
      </c>
      <c r="E720" s="1">
        <v>1980</v>
      </c>
      <c r="F720" s="1" t="s">
        <v>1033</v>
      </c>
      <c r="G720" s="1" t="s">
        <v>2591</v>
      </c>
      <c r="H720" s="1">
        <v>0</v>
      </c>
      <c r="I720" s="1">
        <v>0</v>
      </c>
      <c r="J720" s="1">
        <v>0</v>
      </c>
      <c r="K720" s="1">
        <v>0</v>
      </c>
      <c r="L720" s="1" t="s">
        <v>2447</v>
      </c>
      <c r="M720" s="1" t="s">
        <v>2574</v>
      </c>
      <c r="N720" s="1" t="s">
        <v>4671</v>
      </c>
    </row>
    <row r="721" spans="1:14" ht="15" customHeight="1" x14ac:dyDescent="0.2">
      <c r="A721" s="1" t="s">
        <v>269</v>
      </c>
      <c r="B721" s="1" t="s">
        <v>270</v>
      </c>
      <c r="C721" s="1">
        <v>-257</v>
      </c>
      <c r="D721" s="1">
        <v>2822</v>
      </c>
      <c r="E721" s="1">
        <v>1980</v>
      </c>
      <c r="F721" s="1" t="s">
        <v>1094</v>
      </c>
      <c r="G721" s="1" t="s">
        <v>2591</v>
      </c>
      <c r="H721" s="1">
        <v>0</v>
      </c>
      <c r="I721" s="1">
        <v>0</v>
      </c>
      <c r="J721" s="1">
        <v>0</v>
      </c>
      <c r="K721" s="1">
        <v>0</v>
      </c>
      <c r="L721" s="1" t="s">
        <v>2452</v>
      </c>
      <c r="M721" s="1" t="s">
        <v>2691</v>
      </c>
      <c r="N721" s="1" t="s">
        <v>4719</v>
      </c>
    </row>
    <row r="722" spans="1:14" ht="15" customHeight="1" x14ac:dyDescent="0.2">
      <c r="A722" s="1" t="s">
        <v>95</v>
      </c>
      <c r="B722" s="1" t="s">
        <v>96</v>
      </c>
      <c r="C722" s="1">
        <v>4168</v>
      </c>
      <c r="D722" s="1">
        <v>4483</v>
      </c>
      <c r="E722" s="1">
        <v>1980</v>
      </c>
      <c r="F722" s="1" t="s">
        <v>1027</v>
      </c>
      <c r="G722" s="1" t="s">
        <v>2591</v>
      </c>
      <c r="H722" s="1">
        <v>0</v>
      </c>
      <c r="I722" s="1">
        <v>0</v>
      </c>
      <c r="J722" s="1">
        <v>0</v>
      </c>
      <c r="K722" s="1">
        <v>0</v>
      </c>
      <c r="L722" s="1" t="s">
        <v>2447</v>
      </c>
      <c r="M722" s="1" t="s">
        <v>2548</v>
      </c>
      <c r="N722" s="1" t="s">
        <v>2741</v>
      </c>
    </row>
    <row r="723" spans="1:14" ht="15" customHeight="1" x14ac:dyDescent="0.2">
      <c r="A723" s="1" t="s">
        <v>221</v>
      </c>
      <c r="B723" s="1" t="s">
        <v>222</v>
      </c>
      <c r="C723" s="1">
        <v>4815</v>
      </c>
      <c r="D723" s="1">
        <v>1712</v>
      </c>
      <c r="E723" s="1">
        <v>1980</v>
      </c>
      <c r="F723" s="1" t="s">
        <v>1075</v>
      </c>
      <c r="G723" s="1" t="s">
        <v>2591</v>
      </c>
      <c r="H723" s="1">
        <v>0</v>
      </c>
      <c r="I723" s="1">
        <v>0</v>
      </c>
      <c r="J723" s="1">
        <v>0</v>
      </c>
      <c r="K723" s="1">
        <v>0</v>
      </c>
      <c r="L723" s="1" t="s">
        <v>2450</v>
      </c>
      <c r="M723" s="1" t="s">
        <v>2685</v>
      </c>
      <c r="N723" s="1" t="s">
        <v>2741</v>
      </c>
    </row>
    <row r="724" spans="1:14" ht="15" customHeight="1" x14ac:dyDescent="0.2">
      <c r="A724" s="1" t="s">
        <v>231</v>
      </c>
      <c r="B724" s="1" t="s">
        <v>232</v>
      </c>
      <c r="C724" s="1">
        <v>1375</v>
      </c>
      <c r="D724" s="1">
        <v>10052</v>
      </c>
      <c r="E724" s="1">
        <v>1980</v>
      </c>
      <c r="F724" s="1" t="s">
        <v>1079</v>
      </c>
      <c r="G724" s="1" t="s">
        <v>2591</v>
      </c>
      <c r="H724" s="1">
        <v>0</v>
      </c>
      <c r="I724" s="1">
        <v>0</v>
      </c>
      <c r="J724" s="1">
        <v>0</v>
      </c>
      <c r="K724" s="1">
        <v>0</v>
      </c>
      <c r="L724" s="1" t="s">
        <v>2447</v>
      </c>
      <c r="M724" s="1" t="s">
        <v>2703</v>
      </c>
      <c r="N724" s="1" t="s">
        <v>4710</v>
      </c>
    </row>
    <row r="725" spans="1:14" ht="15" customHeight="1" x14ac:dyDescent="0.2">
      <c r="A725" s="1" t="s">
        <v>255</v>
      </c>
      <c r="B725" s="1" t="s">
        <v>256</v>
      </c>
      <c r="C725" s="1">
        <v>4132</v>
      </c>
      <c r="D725" s="1">
        <v>6925</v>
      </c>
      <c r="E725" s="1">
        <v>1980</v>
      </c>
      <c r="F725" s="1" t="s">
        <v>1089</v>
      </c>
      <c r="G725" s="1" t="s">
        <v>2591</v>
      </c>
      <c r="H725" s="1">
        <v>0</v>
      </c>
      <c r="I725" s="1">
        <v>0</v>
      </c>
      <c r="J725" s="1">
        <v>0</v>
      </c>
      <c r="K725" s="1">
        <v>0</v>
      </c>
      <c r="L725" s="1" t="s">
        <v>2447</v>
      </c>
      <c r="M725" s="1" t="s">
        <v>2721</v>
      </c>
      <c r="N725" s="1" t="s">
        <v>2741</v>
      </c>
    </row>
    <row r="726" spans="1:14" ht="15" customHeight="1" x14ac:dyDescent="0.2">
      <c r="A726" s="1" t="s">
        <v>53</v>
      </c>
      <c r="B726" s="1" t="s">
        <v>54</v>
      </c>
      <c r="C726" s="1">
        <v>46</v>
      </c>
      <c r="D726" s="1">
        <v>-7408</v>
      </c>
      <c r="E726" s="1">
        <v>1980</v>
      </c>
      <c r="F726" s="1" t="s">
        <v>1015</v>
      </c>
      <c r="G726" s="1" t="s">
        <v>2591</v>
      </c>
      <c r="H726" s="1">
        <v>0</v>
      </c>
      <c r="I726" s="1">
        <v>0</v>
      </c>
      <c r="J726" s="1">
        <v>0</v>
      </c>
      <c r="K726" s="1">
        <v>0</v>
      </c>
      <c r="L726" s="1" t="s">
        <v>2461</v>
      </c>
      <c r="M726" s="1" t="s">
        <v>2511</v>
      </c>
      <c r="N726" s="1" t="s">
        <v>4649</v>
      </c>
    </row>
    <row r="727" spans="1:14" ht="15" customHeight="1" x14ac:dyDescent="0.2">
      <c r="A727" s="1" t="s">
        <v>217</v>
      </c>
      <c r="B727" s="1" t="s">
        <v>218</v>
      </c>
      <c r="C727" s="1">
        <v>4483</v>
      </c>
      <c r="D727" s="1">
        <v>205</v>
      </c>
      <c r="E727" s="1">
        <v>1980</v>
      </c>
      <c r="F727" s="1" t="s">
        <v>1073</v>
      </c>
      <c r="G727" s="1" t="s">
        <v>2591</v>
      </c>
      <c r="H727" s="1">
        <v>0</v>
      </c>
      <c r="I727" s="1">
        <v>0</v>
      </c>
      <c r="J727" s="1">
        <v>0</v>
      </c>
      <c r="K727" s="1">
        <v>0</v>
      </c>
      <c r="L727" s="1" t="s">
        <v>2450</v>
      </c>
      <c r="M727" s="1" t="s">
        <v>2677</v>
      </c>
      <c r="N727" s="1" t="s">
        <v>2741</v>
      </c>
    </row>
    <row r="728" spans="1:14" ht="15" customHeight="1" x14ac:dyDescent="0.2">
      <c r="A728" s="1" t="s">
        <v>223</v>
      </c>
      <c r="B728" s="1" t="s">
        <v>224</v>
      </c>
      <c r="C728" s="1">
        <v>4605</v>
      </c>
      <c r="D728" s="1">
        <v>1452</v>
      </c>
      <c r="E728" s="1">
        <v>1980</v>
      </c>
      <c r="F728" s="1" t="s">
        <v>1076</v>
      </c>
      <c r="G728" s="1" t="s">
        <v>2591</v>
      </c>
      <c r="H728" s="1">
        <v>0</v>
      </c>
      <c r="I728" s="1">
        <v>0</v>
      </c>
      <c r="J728" s="1">
        <v>0</v>
      </c>
      <c r="K728" s="1">
        <v>0</v>
      </c>
      <c r="L728" s="1" t="s">
        <v>2450</v>
      </c>
      <c r="M728" s="1" t="s">
        <v>2686</v>
      </c>
      <c r="N728" s="1" t="s">
        <v>2741</v>
      </c>
    </row>
    <row r="729" spans="1:14" ht="15" customHeight="1" x14ac:dyDescent="0.2">
      <c r="A729" s="1" t="s">
        <v>149</v>
      </c>
      <c r="B729" s="1" t="s">
        <v>150</v>
      </c>
      <c r="C729" s="1">
        <v>5468</v>
      </c>
      <c r="D729" s="1">
        <v>2532</v>
      </c>
      <c r="E729" s="1">
        <v>1980</v>
      </c>
      <c r="F729" s="1" t="s">
        <v>1046</v>
      </c>
      <c r="G729" s="1" t="s">
        <v>2591</v>
      </c>
      <c r="H729" s="1">
        <v>0</v>
      </c>
      <c r="I729" s="1">
        <v>0</v>
      </c>
      <c r="J729" s="1">
        <v>0</v>
      </c>
      <c r="K729" s="1">
        <v>0</v>
      </c>
      <c r="L729" s="1" t="s">
        <v>2450</v>
      </c>
      <c r="M729" s="1" t="s">
        <v>2606</v>
      </c>
      <c r="N729" s="1" t="s">
        <v>2741</v>
      </c>
    </row>
    <row r="730" spans="1:14" ht="15" customHeight="1" x14ac:dyDescent="0.2">
      <c r="A730" s="1" t="s">
        <v>163</v>
      </c>
      <c r="B730" s="1" t="s">
        <v>164</v>
      </c>
      <c r="C730" s="1">
        <v>4792</v>
      </c>
      <c r="D730" s="1">
        <v>10692</v>
      </c>
      <c r="E730" s="1">
        <v>1980</v>
      </c>
      <c r="F730" s="1" t="s">
        <v>983</v>
      </c>
      <c r="G730" s="1">
        <v>27</v>
      </c>
      <c r="H730" s="1">
        <v>4</v>
      </c>
      <c r="I730" s="1">
        <v>0</v>
      </c>
      <c r="J730" s="1">
        <v>2</v>
      </c>
      <c r="K730" s="1">
        <v>2</v>
      </c>
      <c r="L730" s="1" t="s">
        <v>2447</v>
      </c>
      <c r="M730" s="1" t="s">
        <v>2630</v>
      </c>
      <c r="N730" s="1" t="s">
        <v>2741</v>
      </c>
    </row>
    <row r="731" spans="1:14" ht="15" customHeight="1" x14ac:dyDescent="0.2">
      <c r="A731" s="1" t="s">
        <v>117</v>
      </c>
      <c r="B731" s="1" t="s">
        <v>118</v>
      </c>
      <c r="C731" s="1">
        <v>5332</v>
      </c>
      <c r="D731" s="1">
        <v>-623</v>
      </c>
      <c r="E731" s="1">
        <v>1980</v>
      </c>
      <c r="F731" s="1" t="s">
        <v>985</v>
      </c>
      <c r="G731" s="1">
        <v>28</v>
      </c>
      <c r="H731" s="1">
        <v>3</v>
      </c>
      <c r="I731" s="1">
        <v>0</v>
      </c>
      <c r="J731" s="1">
        <v>2</v>
      </c>
      <c r="K731" s="1">
        <v>1</v>
      </c>
      <c r="L731" s="1" t="s">
        <v>2450</v>
      </c>
      <c r="M731" s="1" t="s">
        <v>2577</v>
      </c>
      <c r="N731" s="1" t="s">
        <v>4673</v>
      </c>
    </row>
    <row r="732" spans="1:14" ht="15" customHeight="1" x14ac:dyDescent="0.2">
      <c r="A732" s="1" t="s">
        <v>175</v>
      </c>
      <c r="B732" s="1" t="s">
        <v>176</v>
      </c>
      <c r="C732" s="1">
        <v>908</v>
      </c>
      <c r="D732" s="1">
        <v>753</v>
      </c>
      <c r="E732" s="1">
        <v>1980</v>
      </c>
      <c r="F732" s="1" t="s">
        <v>1057</v>
      </c>
      <c r="G732" s="1" t="s">
        <v>2591</v>
      </c>
      <c r="H732" s="1">
        <v>0</v>
      </c>
      <c r="I732" s="1">
        <v>0</v>
      </c>
      <c r="J732" s="1">
        <v>0</v>
      </c>
      <c r="K732" s="1">
        <v>0</v>
      </c>
      <c r="L732" s="1" t="s">
        <v>2452</v>
      </c>
      <c r="M732" s="1" t="s">
        <v>2648</v>
      </c>
      <c r="N732" s="1" t="s">
        <v>4691</v>
      </c>
    </row>
    <row r="733" spans="1:14" ht="15" customHeight="1" x14ac:dyDescent="0.2">
      <c r="A733" s="1" t="s">
        <v>115</v>
      </c>
      <c r="B733" s="1" t="s">
        <v>116</v>
      </c>
      <c r="C733" s="1">
        <v>286</v>
      </c>
      <c r="D733" s="1">
        <v>772</v>
      </c>
      <c r="E733" s="1">
        <v>1980</v>
      </c>
      <c r="F733" s="1" t="s">
        <v>992</v>
      </c>
      <c r="G733" s="1">
        <v>24</v>
      </c>
      <c r="H733" s="1">
        <v>1</v>
      </c>
      <c r="I733" s="1">
        <v>1</v>
      </c>
      <c r="J733" s="1">
        <v>0</v>
      </c>
      <c r="K733" s="1">
        <v>0</v>
      </c>
      <c r="L733" s="1" t="s">
        <v>2447</v>
      </c>
      <c r="M733" s="1" t="s">
        <v>2573</v>
      </c>
      <c r="N733" s="1" t="s">
        <v>4672</v>
      </c>
    </row>
    <row r="734" spans="1:14" ht="15" customHeight="1" x14ac:dyDescent="0.2">
      <c r="A734" s="1" t="s">
        <v>197</v>
      </c>
      <c r="B734" s="1" t="s">
        <v>198</v>
      </c>
      <c r="C734" s="1">
        <v>3872</v>
      </c>
      <c r="D734" s="1">
        <v>-913</v>
      </c>
      <c r="E734" s="1">
        <v>1980</v>
      </c>
      <c r="F734" s="1" t="s">
        <v>1065</v>
      </c>
      <c r="G734" s="1" t="s">
        <v>2591</v>
      </c>
      <c r="H734" s="1">
        <v>0</v>
      </c>
      <c r="I734" s="1">
        <v>0</v>
      </c>
      <c r="J734" s="1">
        <v>0</v>
      </c>
      <c r="K734" s="1">
        <v>0</v>
      </c>
      <c r="L734" s="1" t="s">
        <v>2450</v>
      </c>
      <c r="M734" s="1" t="s">
        <v>2664</v>
      </c>
      <c r="N734" s="1" t="s">
        <v>4699</v>
      </c>
    </row>
    <row r="735" spans="1:14" ht="15" customHeight="1" x14ac:dyDescent="0.2">
      <c r="A735" s="1" t="s">
        <v>153</v>
      </c>
      <c r="B735" s="1" t="s">
        <v>154</v>
      </c>
      <c r="C735" s="1">
        <v>3402</v>
      </c>
      <c r="D735" s="1">
        <v>-682</v>
      </c>
      <c r="E735" s="1">
        <v>1980</v>
      </c>
      <c r="F735" s="1" t="s">
        <v>1048</v>
      </c>
      <c r="G735" s="1" t="s">
        <v>2591</v>
      </c>
      <c r="H735" s="1">
        <v>0</v>
      </c>
      <c r="I735" s="1">
        <v>0</v>
      </c>
      <c r="J735" s="1">
        <v>0</v>
      </c>
      <c r="K735" s="1">
        <v>0</v>
      </c>
      <c r="L735" s="1" t="s">
        <v>2452</v>
      </c>
      <c r="M735" s="1" t="s">
        <v>2632</v>
      </c>
      <c r="N735" s="1" t="s">
        <v>4685</v>
      </c>
    </row>
    <row r="736" spans="1:14" ht="15" customHeight="1" x14ac:dyDescent="0.2">
      <c r="A736" s="1" t="s">
        <v>75</v>
      </c>
      <c r="B736" s="1" t="s">
        <v>76</v>
      </c>
      <c r="C736" s="1">
        <v>3005</v>
      </c>
      <c r="D736" s="1">
        <v>3125</v>
      </c>
      <c r="E736" s="1">
        <v>1980</v>
      </c>
      <c r="F736" s="1" t="s">
        <v>1022</v>
      </c>
      <c r="G736" s="1" t="s">
        <v>2591</v>
      </c>
      <c r="H736" s="1">
        <v>0</v>
      </c>
      <c r="I736" s="1">
        <v>0</v>
      </c>
      <c r="J736" s="1">
        <v>0</v>
      </c>
      <c r="K736" s="1">
        <v>0</v>
      </c>
      <c r="L736" s="1" t="s">
        <v>2452</v>
      </c>
      <c r="M736" s="1" t="s">
        <v>2530</v>
      </c>
      <c r="N736" s="1" t="s">
        <v>4658</v>
      </c>
    </row>
    <row r="737" spans="1:14" ht="15" customHeight="1" x14ac:dyDescent="0.2">
      <c r="A737" s="1" t="s">
        <v>151</v>
      </c>
      <c r="B737" s="1" t="s">
        <v>152</v>
      </c>
      <c r="C737" s="1">
        <v>5695</v>
      </c>
      <c r="D737" s="1">
        <v>241</v>
      </c>
      <c r="E737" s="1">
        <v>1980</v>
      </c>
      <c r="F737" s="1" t="s">
        <v>1047</v>
      </c>
      <c r="G737" s="1" t="s">
        <v>2591</v>
      </c>
      <c r="H737" s="1">
        <v>0</v>
      </c>
      <c r="I737" s="1">
        <v>0</v>
      </c>
      <c r="J737" s="1">
        <v>0</v>
      </c>
      <c r="K737" s="1">
        <v>0</v>
      </c>
      <c r="L737" s="1" t="s">
        <v>2450</v>
      </c>
      <c r="M737" s="1" t="s">
        <v>2596</v>
      </c>
      <c r="N737" s="1" t="s">
        <v>2741</v>
      </c>
    </row>
    <row r="738" spans="1:14" ht="15" customHeight="1" x14ac:dyDescent="0.2">
      <c r="A738" s="1" t="s">
        <v>169</v>
      </c>
      <c r="B738" s="1" t="s">
        <v>170</v>
      </c>
      <c r="C738" s="1">
        <v>317</v>
      </c>
      <c r="D738" s="1">
        <v>1017</v>
      </c>
      <c r="E738" s="1">
        <v>1980</v>
      </c>
      <c r="F738" s="1" t="s">
        <v>1054</v>
      </c>
      <c r="G738" s="1" t="s">
        <v>2591</v>
      </c>
      <c r="H738" s="1">
        <v>0</v>
      </c>
      <c r="I738" s="1">
        <v>0</v>
      </c>
      <c r="J738" s="1">
        <v>0</v>
      </c>
      <c r="K738" s="1">
        <v>0</v>
      </c>
      <c r="L738" s="1" t="s">
        <v>2447</v>
      </c>
      <c r="M738" s="1" t="s">
        <v>2614</v>
      </c>
      <c r="N738" s="1" t="s">
        <v>4688</v>
      </c>
    </row>
    <row r="739" spans="1:14" ht="15" customHeight="1" x14ac:dyDescent="0.2">
      <c r="A739" s="1" t="s">
        <v>11</v>
      </c>
      <c r="B739" s="1" t="s">
        <v>12</v>
      </c>
      <c r="C739" s="1">
        <v>4017</v>
      </c>
      <c r="D739" s="1">
        <v>445</v>
      </c>
      <c r="E739" s="1">
        <v>1980</v>
      </c>
      <c r="F739" s="1" t="s">
        <v>1000</v>
      </c>
      <c r="G739" s="1" t="s">
        <v>2591</v>
      </c>
      <c r="H739" s="1">
        <v>0</v>
      </c>
      <c r="I739" s="1">
        <v>0</v>
      </c>
      <c r="J739" s="1">
        <v>0</v>
      </c>
      <c r="K739" s="1">
        <v>0</v>
      </c>
      <c r="L739" s="1" t="s">
        <v>2447</v>
      </c>
      <c r="M739" s="1" t="s">
        <v>2464</v>
      </c>
      <c r="N739" s="1" t="s">
        <v>2741</v>
      </c>
    </row>
    <row r="740" spans="1:14" ht="15" customHeight="1" x14ac:dyDescent="0.2">
      <c r="A740" s="1" t="s">
        <v>257</v>
      </c>
      <c r="B740" s="1" t="s">
        <v>258</v>
      </c>
      <c r="C740" s="1">
        <v>1048</v>
      </c>
      <c r="D740" s="1">
        <v>-6687</v>
      </c>
      <c r="E740" s="1">
        <v>1980</v>
      </c>
      <c r="F740" s="1" t="s">
        <v>995</v>
      </c>
      <c r="G740" s="1">
        <v>33</v>
      </c>
      <c r="H740" s="1">
        <v>1</v>
      </c>
      <c r="I740" s="1">
        <v>0</v>
      </c>
      <c r="J740" s="1">
        <v>1</v>
      </c>
      <c r="K740" s="1">
        <v>0</v>
      </c>
      <c r="L740" s="1" t="s">
        <v>2461</v>
      </c>
      <c r="M740" s="1" t="s">
        <v>2724</v>
      </c>
      <c r="N740" s="1" t="s">
        <v>4718</v>
      </c>
    </row>
    <row r="741" spans="1:14" ht="15" customHeight="1" x14ac:dyDescent="0.2">
      <c r="A741" s="1" t="s">
        <v>71</v>
      </c>
      <c r="B741" s="1" t="s">
        <v>72</v>
      </c>
      <c r="C741" s="1">
        <v>3675</v>
      </c>
      <c r="D741" s="1">
        <v>305</v>
      </c>
      <c r="E741" s="1">
        <v>1980</v>
      </c>
      <c r="F741" s="1" t="s">
        <v>1020</v>
      </c>
      <c r="G741" s="1" t="s">
        <v>2591</v>
      </c>
      <c r="H741" s="1">
        <v>0</v>
      </c>
      <c r="I741" s="1">
        <v>0</v>
      </c>
      <c r="J741" s="1">
        <v>0</v>
      </c>
      <c r="K741" s="1">
        <v>0</v>
      </c>
      <c r="L741" s="1" t="s">
        <v>2452</v>
      </c>
      <c r="M741" s="1" t="s">
        <v>2453</v>
      </c>
      <c r="N741" s="1" t="s">
        <v>4656</v>
      </c>
    </row>
    <row r="742" spans="1:14" ht="15" customHeight="1" x14ac:dyDescent="0.2">
      <c r="A742" s="1" t="s">
        <v>81</v>
      </c>
      <c r="B742" s="1" t="s">
        <v>82</v>
      </c>
      <c r="C742" s="1">
        <v>5943</v>
      </c>
      <c r="D742" s="1">
        <v>2472</v>
      </c>
      <c r="E742" s="1">
        <v>1980</v>
      </c>
      <c r="F742" s="1" t="s">
        <v>1024</v>
      </c>
      <c r="G742" s="1" t="s">
        <v>2591</v>
      </c>
      <c r="H742" s="1">
        <v>0</v>
      </c>
      <c r="I742" s="1">
        <v>0</v>
      </c>
      <c r="J742" s="1">
        <v>0</v>
      </c>
      <c r="K742" s="1">
        <v>0</v>
      </c>
      <c r="L742" s="1" t="s">
        <v>2450</v>
      </c>
      <c r="M742" s="1" t="s">
        <v>2536</v>
      </c>
      <c r="N742" s="1" t="s">
        <v>2741</v>
      </c>
    </row>
    <row r="743" spans="1:14" ht="15" customHeight="1" x14ac:dyDescent="0.2">
      <c r="A743" s="1" t="s">
        <v>29</v>
      </c>
      <c r="B743" s="1" t="s">
        <v>30</v>
      </c>
      <c r="C743" s="1">
        <v>2508</v>
      </c>
      <c r="D743" s="1">
        <v>-7735</v>
      </c>
      <c r="E743" s="1">
        <v>1980</v>
      </c>
      <c r="F743" s="1" t="s">
        <v>1005</v>
      </c>
      <c r="G743" s="1" t="s">
        <v>2591</v>
      </c>
      <c r="H743" s="1">
        <v>0</v>
      </c>
      <c r="I743" s="1">
        <v>0</v>
      </c>
      <c r="J743" s="1">
        <v>0</v>
      </c>
      <c r="K743" s="1">
        <v>0</v>
      </c>
      <c r="L743" s="1" t="s">
        <v>2461</v>
      </c>
      <c r="M743" s="1" t="s">
        <v>2470</v>
      </c>
      <c r="N743" s="1" t="s">
        <v>4639</v>
      </c>
    </row>
    <row r="744" spans="1:14" ht="15" customHeight="1" x14ac:dyDescent="0.2">
      <c r="A744" s="1" t="s">
        <v>239</v>
      </c>
      <c r="B744" s="1" t="s">
        <v>240</v>
      </c>
      <c r="C744" s="1">
        <v>1065</v>
      </c>
      <c r="D744" s="1">
        <v>-6152</v>
      </c>
      <c r="E744" s="1">
        <v>1980</v>
      </c>
      <c r="F744" s="1" t="s">
        <v>1083</v>
      </c>
      <c r="G744" s="1" t="s">
        <v>2591</v>
      </c>
      <c r="H744" s="1">
        <v>0</v>
      </c>
      <c r="I744" s="1">
        <v>0</v>
      </c>
      <c r="J744" s="1">
        <v>0</v>
      </c>
      <c r="K744" s="1">
        <v>0</v>
      </c>
      <c r="L744" s="1" t="s">
        <v>2461</v>
      </c>
      <c r="M744" s="1" t="s">
        <v>2708</v>
      </c>
      <c r="N744" s="1" t="s">
        <v>4712</v>
      </c>
    </row>
    <row r="745" spans="1:14" ht="15" customHeight="1" x14ac:dyDescent="0.2">
      <c r="A745" s="1" t="s">
        <v>241</v>
      </c>
      <c r="B745" s="1" t="s">
        <v>242</v>
      </c>
      <c r="C745" s="1">
        <v>368</v>
      </c>
      <c r="D745" s="1">
        <v>1018</v>
      </c>
      <c r="E745" s="1">
        <v>1980</v>
      </c>
      <c r="F745" s="1" t="s">
        <v>1084</v>
      </c>
      <c r="G745" s="1" t="s">
        <v>2591</v>
      </c>
      <c r="H745" s="1">
        <v>0</v>
      </c>
      <c r="I745" s="1">
        <v>0</v>
      </c>
      <c r="J745" s="1">
        <v>0</v>
      </c>
      <c r="K745" s="1">
        <v>0</v>
      </c>
      <c r="L745" s="1" t="s">
        <v>2452</v>
      </c>
      <c r="M745" s="1" t="s">
        <v>2709</v>
      </c>
      <c r="N745" s="1" t="s">
        <v>4713</v>
      </c>
    </row>
    <row r="746" spans="1:14" ht="15" customHeight="1" x14ac:dyDescent="0.2">
      <c r="A746" s="1" t="s">
        <v>125</v>
      </c>
      <c r="B746" s="1" t="s">
        <v>126</v>
      </c>
      <c r="C746" s="1">
        <v>3177</v>
      </c>
      <c r="D746" s="1">
        <v>3523</v>
      </c>
      <c r="E746" s="1">
        <v>1980</v>
      </c>
      <c r="F746" s="1" t="s">
        <v>1037</v>
      </c>
      <c r="G746" s="1" t="s">
        <v>2591</v>
      </c>
      <c r="H746" s="1">
        <v>0</v>
      </c>
      <c r="I746" s="1">
        <v>0</v>
      </c>
      <c r="J746" s="1">
        <v>0</v>
      </c>
      <c r="K746" s="1">
        <v>0</v>
      </c>
      <c r="L746" s="1" t="s">
        <v>2447</v>
      </c>
      <c r="M746" s="1" t="s">
        <v>2580</v>
      </c>
      <c r="N746" s="1" t="s">
        <v>2741</v>
      </c>
    </row>
    <row r="747" spans="1:14" ht="15" customHeight="1" x14ac:dyDescent="0.2">
      <c r="A747" s="1" t="s">
        <v>69</v>
      </c>
      <c r="B747" s="1" t="s">
        <v>70</v>
      </c>
      <c r="C747" s="1">
        <v>1847</v>
      </c>
      <c r="D747" s="1">
        <v>-699</v>
      </c>
      <c r="E747" s="1">
        <v>1980</v>
      </c>
      <c r="F747" s="1" t="s">
        <v>1019</v>
      </c>
      <c r="G747" s="1" t="s">
        <v>2591</v>
      </c>
      <c r="H747" s="1">
        <v>0</v>
      </c>
      <c r="I747" s="1">
        <v>0</v>
      </c>
      <c r="J747" s="1">
        <v>0</v>
      </c>
      <c r="K747" s="1">
        <v>0</v>
      </c>
      <c r="L747" s="1" t="s">
        <v>2461</v>
      </c>
      <c r="M747" s="1" t="s">
        <v>2528</v>
      </c>
      <c r="N747" s="1" t="s">
        <v>4655</v>
      </c>
    </row>
    <row r="748" spans="1:14" ht="15" customHeight="1" x14ac:dyDescent="0.2">
      <c r="A748" s="1" t="s">
        <v>247</v>
      </c>
      <c r="B748" s="1" t="s">
        <v>248</v>
      </c>
      <c r="C748" s="1">
        <v>32</v>
      </c>
      <c r="D748" s="1">
        <v>3255</v>
      </c>
      <c r="E748" s="1">
        <v>1980</v>
      </c>
      <c r="F748" s="1" t="s">
        <v>994</v>
      </c>
      <c r="G748" s="1">
        <v>32</v>
      </c>
      <c r="H748" s="1">
        <v>1</v>
      </c>
      <c r="I748" s="1">
        <v>0</v>
      </c>
      <c r="J748" s="1">
        <v>1</v>
      </c>
      <c r="K748" s="1">
        <v>0</v>
      </c>
      <c r="L748" s="1" t="s">
        <v>2452</v>
      </c>
      <c r="M748" s="1" t="s">
        <v>2716</v>
      </c>
      <c r="N748" s="1" t="s">
        <v>4715</v>
      </c>
    </row>
    <row r="749" spans="1:14" ht="15" customHeight="1" x14ac:dyDescent="0.2">
      <c r="A749" s="1" t="s">
        <v>107</v>
      </c>
      <c r="B749" s="1" t="s">
        <v>108</v>
      </c>
      <c r="C749" s="1">
        <v>224</v>
      </c>
      <c r="D749" s="1">
        <v>11411</v>
      </c>
      <c r="E749" s="1">
        <v>1980</v>
      </c>
      <c r="F749" s="1" t="s">
        <v>1031</v>
      </c>
      <c r="G749" s="1" t="s">
        <v>2591</v>
      </c>
      <c r="H749" s="1">
        <v>0</v>
      </c>
      <c r="I749" s="1">
        <v>0</v>
      </c>
      <c r="J749" s="1">
        <v>0</v>
      </c>
      <c r="K749" s="1">
        <v>0</v>
      </c>
      <c r="L749" s="1" t="s">
        <v>2447</v>
      </c>
      <c r="M749" s="1" t="s">
        <v>2570</v>
      </c>
      <c r="N749" s="1" t="s">
        <v>4670</v>
      </c>
    </row>
    <row r="750" spans="1:14" ht="15" customHeight="1" x14ac:dyDescent="0.2">
      <c r="A750" s="1" t="s">
        <v>183</v>
      </c>
      <c r="B750" s="1" t="s">
        <v>184</v>
      </c>
      <c r="C750" s="1">
        <v>3368</v>
      </c>
      <c r="D750" s="1">
        <v>7305</v>
      </c>
      <c r="E750" s="1">
        <v>1980</v>
      </c>
      <c r="F750" s="1" t="s">
        <v>1060</v>
      </c>
      <c r="G750" s="1" t="s">
        <v>2591</v>
      </c>
      <c r="H750" s="1">
        <v>0</v>
      </c>
      <c r="I750" s="1">
        <v>0</v>
      </c>
      <c r="J750" s="1">
        <v>0</v>
      </c>
      <c r="K750" s="1">
        <v>0</v>
      </c>
      <c r="L750" s="1" t="s">
        <v>2447</v>
      </c>
      <c r="M750" s="1" t="s">
        <v>2654</v>
      </c>
      <c r="N750" s="1" t="s">
        <v>4695</v>
      </c>
    </row>
    <row r="751" spans="1:14" ht="15" customHeight="1" x14ac:dyDescent="0.2">
      <c r="A751" s="1" t="s">
        <v>189</v>
      </c>
      <c r="B751" s="1" t="s">
        <v>190</v>
      </c>
      <c r="C751" s="1">
        <v>146</v>
      </c>
      <c r="D751" s="1">
        <v>12097</v>
      </c>
      <c r="E751" s="1">
        <v>1980</v>
      </c>
      <c r="F751" s="1" t="s">
        <v>1063</v>
      </c>
      <c r="G751" s="1" t="s">
        <v>2591</v>
      </c>
      <c r="H751" s="1">
        <v>0</v>
      </c>
      <c r="I751" s="1">
        <v>0</v>
      </c>
      <c r="J751" s="1">
        <v>0</v>
      </c>
      <c r="K751" s="1">
        <v>0</v>
      </c>
      <c r="L751" s="1" t="s">
        <v>2447</v>
      </c>
      <c r="M751" s="1" t="s">
        <v>2662</v>
      </c>
      <c r="N751" s="1" t="s">
        <v>4697</v>
      </c>
    </row>
    <row r="752" spans="1:14" ht="15" customHeight="1" x14ac:dyDescent="0.2">
      <c r="A752" s="1" t="s">
        <v>193</v>
      </c>
      <c r="B752" s="1" t="s">
        <v>194</v>
      </c>
      <c r="C752" s="1">
        <v>1847</v>
      </c>
      <c r="D752" s="1">
        <v>-6612</v>
      </c>
      <c r="E752" s="1">
        <v>1980</v>
      </c>
      <c r="F752" s="1" t="s">
        <v>1064</v>
      </c>
      <c r="G752" s="1" t="s">
        <v>2591</v>
      </c>
      <c r="H752" s="1">
        <v>0</v>
      </c>
      <c r="I752" s="1">
        <v>0</v>
      </c>
      <c r="J752" s="1">
        <v>0</v>
      </c>
      <c r="K752" s="1">
        <v>0</v>
      </c>
      <c r="L752" s="1" t="s">
        <v>2461</v>
      </c>
      <c r="M752" s="1" t="s">
        <v>2665</v>
      </c>
      <c r="N752" s="1" t="s">
        <v>4698</v>
      </c>
    </row>
    <row r="753" spans="1:14" ht="15" customHeight="1" x14ac:dyDescent="0.2">
      <c r="A753" s="1" t="s">
        <v>201</v>
      </c>
      <c r="B753" s="1" t="s">
        <v>202</v>
      </c>
      <c r="C753" s="1">
        <v>2528</v>
      </c>
      <c r="D753" s="1">
        <v>5153</v>
      </c>
      <c r="E753" s="1">
        <v>1980</v>
      </c>
      <c r="F753" s="1" t="s">
        <v>1067</v>
      </c>
      <c r="G753" s="1" t="s">
        <v>2591</v>
      </c>
      <c r="H753" s="1">
        <v>0</v>
      </c>
      <c r="I753" s="1">
        <v>0</v>
      </c>
      <c r="J753" s="1">
        <v>0</v>
      </c>
      <c r="K753" s="1">
        <v>0</v>
      </c>
      <c r="L753" s="1" t="s">
        <v>2447</v>
      </c>
      <c r="M753" s="1" t="s">
        <v>2666</v>
      </c>
      <c r="N753" s="1" t="s">
        <v>4701</v>
      </c>
    </row>
    <row r="754" spans="1:14" ht="15" customHeight="1" x14ac:dyDescent="0.2">
      <c r="A754" s="1" t="s">
        <v>273</v>
      </c>
      <c r="B754" s="1" t="s">
        <v>274</v>
      </c>
      <c r="C754" s="1">
        <v>-1782</v>
      </c>
      <c r="D754" s="1">
        <v>3103</v>
      </c>
      <c r="E754" s="1">
        <v>1980</v>
      </c>
      <c r="F754" s="1" t="s">
        <v>996</v>
      </c>
      <c r="G754" s="1">
        <v>25</v>
      </c>
      <c r="H754" s="1">
        <v>1</v>
      </c>
      <c r="I754" s="1">
        <v>1</v>
      </c>
      <c r="J754" s="1">
        <v>0</v>
      </c>
      <c r="K754" s="1">
        <v>0</v>
      </c>
      <c r="L754" s="1" t="s">
        <v>2452</v>
      </c>
      <c r="M754" s="1" t="s">
        <v>2730</v>
      </c>
      <c r="N754" s="1" t="s">
        <v>4721</v>
      </c>
    </row>
    <row r="755" spans="1:14" ht="15" customHeight="1" x14ac:dyDescent="0.2">
      <c r="A755" s="1" t="s">
        <v>45</v>
      </c>
      <c r="B755" s="1" t="s">
        <v>46</v>
      </c>
      <c r="C755" s="1">
        <v>-3345</v>
      </c>
      <c r="D755" s="1">
        <v>-7067</v>
      </c>
      <c r="E755" s="1">
        <v>1980</v>
      </c>
      <c r="F755" s="1" t="s">
        <v>1011</v>
      </c>
      <c r="G755" s="1" t="s">
        <v>2591</v>
      </c>
      <c r="H755" s="1">
        <v>0</v>
      </c>
      <c r="I755" s="1">
        <v>0</v>
      </c>
      <c r="J755" s="1">
        <v>0</v>
      </c>
      <c r="K755" s="1">
        <v>0</v>
      </c>
      <c r="L755" s="1" t="s">
        <v>2461</v>
      </c>
      <c r="M755" s="1" t="s">
        <v>2509</v>
      </c>
      <c r="N755" s="1" t="s">
        <v>4645</v>
      </c>
    </row>
    <row r="756" spans="1:14" ht="15" customHeight="1" x14ac:dyDescent="0.2">
      <c r="A756" s="1" t="s">
        <v>139</v>
      </c>
      <c r="B756" s="1" t="s">
        <v>140</v>
      </c>
      <c r="C756" s="1">
        <v>4287</v>
      </c>
      <c r="D756" s="1">
        <v>746</v>
      </c>
      <c r="E756" s="1">
        <v>1980</v>
      </c>
      <c r="F756" s="1" t="s">
        <v>1042</v>
      </c>
      <c r="G756" s="1" t="s">
        <v>2591</v>
      </c>
      <c r="H756" s="1">
        <v>0</v>
      </c>
      <c r="I756" s="1">
        <v>0</v>
      </c>
      <c r="J756" s="1">
        <v>0</v>
      </c>
      <c r="K756" s="1">
        <v>0</v>
      </c>
      <c r="L756" s="1" t="s">
        <v>2447</v>
      </c>
      <c r="M756" s="1" t="s">
        <v>2593</v>
      </c>
      <c r="N756" s="1" t="s">
        <v>2741</v>
      </c>
    </row>
    <row r="757" spans="1:14" ht="15" customHeight="1" x14ac:dyDescent="0.2">
      <c r="A757" s="1" t="s">
        <v>155</v>
      </c>
      <c r="B757" s="1" t="s">
        <v>156</v>
      </c>
      <c r="C757" s="1">
        <v>470</v>
      </c>
      <c r="D757" s="1">
        <v>2885</v>
      </c>
      <c r="E757" s="1">
        <v>1980</v>
      </c>
      <c r="F757" s="1" t="s">
        <v>1049</v>
      </c>
      <c r="G757" s="1" t="s">
        <v>2591</v>
      </c>
      <c r="H757" s="1">
        <v>0</v>
      </c>
      <c r="I757" s="1">
        <v>0</v>
      </c>
      <c r="J757" s="1">
        <v>0</v>
      </c>
      <c r="K757" s="1">
        <v>0</v>
      </c>
      <c r="L757" s="1" t="s">
        <v>2450</v>
      </c>
      <c r="M757" s="1" t="s">
        <v>2627</v>
      </c>
      <c r="N757" s="1" t="s">
        <v>2741</v>
      </c>
    </row>
    <row r="758" spans="1:14" ht="15" customHeight="1" x14ac:dyDescent="0.2">
      <c r="A758" s="1" t="s">
        <v>51</v>
      </c>
      <c r="B758" s="1" t="s">
        <v>52</v>
      </c>
      <c r="C758" s="1">
        <v>387</v>
      </c>
      <c r="D758" s="1">
        <v>1152</v>
      </c>
      <c r="E758" s="1">
        <v>1980</v>
      </c>
      <c r="F758" s="1" t="s">
        <v>1014</v>
      </c>
      <c r="G758" s="1" t="s">
        <v>2591</v>
      </c>
      <c r="H758" s="1">
        <v>0</v>
      </c>
      <c r="I758" s="1">
        <v>0</v>
      </c>
      <c r="J758" s="1">
        <v>0</v>
      </c>
      <c r="K758" s="1">
        <v>0</v>
      </c>
      <c r="L758" s="1" t="s">
        <v>2452</v>
      </c>
      <c r="M758" s="1" t="s">
        <v>2501</v>
      </c>
      <c r="N758" s="1" t="s">
        <v>4648</v>
      </c>
    </row>
    <row r="759" spans="1:14" ht="15" customHeight="1" x14ac:dyDescent="0.2">
      <c r="A759" s="1" t="s">
        <v>73</v>
      </c>
      <c r="B759" s="1" t="s">
        <v>74</v>
      </c>
      <c r="C759" s="1">
        <v>-22</v>
      </c>
      <c r="D759" s="1">
        <v>-785</v>
      </c>
      <c r="E759" s="1">
        <v>1980</v>
      </c>
      <c r="F759" s="1" t="s">
        <v>1021</v>
      </c>
      <c r="G759" s="1" t="s">
        <v>2591</v>
      </c>
      <c r="H759" s="1">
        <v>0</v>
      </c>
      <c r="I759" s="1">
        <v>0</v>
      </c>
      <c r="J759" s="1">
        <v>0</v>
      </c>
      <c r="K759" s="1">
        <v>0</v>
      </c>
      <c r="L759" s="1" t="s">
        <v>2461</v>
      </c>
      <c r="M759" s="1" t="s">
        <v>2529</v>
      </c>
      <c r="N759" s="1" t="s">
        <v>4657</v>
      </c>
    </row>
    <row r="760" spans="1:14" ht="15" customHeight="1" x14ac:dyDescent="0.2">
      <c r="A760" s="1" t="s">
        <v>97</v>
      </c>
      <c r="B760" s="1" t="s">
        <v>98</v>
      </c>
      <c r="C760" s="1">
        <v>555</v>
      </c>
      <c r="D760" s="1">
        <v>-22</v>
      </c>
      <c r="E760" s="1">
        <v>1980</v>
      </c>
      <c r="F760" s="1" t="s">
        <v>1028</v>
      </c>
      <c r="G760" s="1" t="s">
        <v>2591</v>
      </c>
      <c r="H760" s="1">
        <v>0</v>
      </c>
      <c r="I760" s="1">
        <v>0</v>
      </c>
      <c r="J760" s="1">
        <v>0</v>
      </c>
      <c r="K760" s="1">
        <v>0</v>
      </c>
      <c r="L760" s="1" t="s">
        <v>2452</v>
      </c>
      <c r="M760" s="1" t="s">
        <v>2550</v>
      </c>
      <c r="N760" s="1" t="s">
        <v>4665</v>
      </c>
    </row>
    <row r="761" spans="1:14" ht="15" customHeight="1" x14ac:dyDescent="0.2">
      <c r="A761" s="1" t="s">
        <v>171</v>
      </c>
      <c r="B761" s="1" t="s">
        <v>172</v>
      </c>
      <c r="C761" s="1">
        <v>-2257</v>
      </c>
      <c r="D761" s="1">
        <v>1708</v>
      </c>
      <c r="E761" s="1">
        <v>1980</v>
      </c>
      <c r="F761" s="1" t="s">
        <v>1055</v>
      </c>
      <c r="G761" s="1" t="s">
        <v>2591</v>
      </c>
      <c r="H761" s="1">
        <v>0</v>
      </c>
      <c r="I761" s="1">
        <v>0</v>
      </c>
      <c r="J761" s="1">
        <v>0</v>
      </c>
      <c r="K761" s="1">
        <v>0</v>
      </c>
      <c r="L761" s="1" t="s">
        <v>2452</v>
      </c>
      <c r="M761" s="1" t="s">
        <v>2636</v>
      </c>
      <c r="N761" s="1" t="s">
        <v>4689</v>
      </c>
    </row>
    <row r="762" spans="1:14" ht="15" customHeight="1" x14ac:dyDescent="0.2">
      <c r="A762" s="1" t="s">
        <v>213</v>
      </c>
      <c r="B762" s="1" t="s">
        <v>214</v>
      </c>
      <c r="C762" s="1">
        <v>128</v>
      </c>
      <c r="D762" s="1">
        <v>10385</v>
      </c>
      <c r="E762" s="1">
        <v>1980</v>
      </c>
      <c r="F762" s="1" t="s">
        <v>1071</v>
      </c>
      <c r="G762" s="1" t="s">
        <v>2591</v>
      </c>
      <c r="H762" s="1">
        <v>0</v>
      </c>
      <c r="I762" s="1">
        <v>0</v>
      </c>
      <c r="J762" s="1">
        <v>0</v>
      </c>
      <c r="K762" s="1">
        <v>0</v>
      </c>
      <c r="L762" s="1" t="s">
        <v>2447</v>
      </c>
      <c r="M762" s="1" t="s">
        <v>2682</v>
      </c>
      <c r="N762" s="1" t="s">
        <v>4705</v>
      </c>
    </row>
    <row r="763" spans="1:14" ht="15" customHeight="1" x14ac:dyDescent="0.2">
      <c r="A763" s="1" t="s">
        <v>27</v>
      </c>
      <c r="B763" s="1" t="s">
        <v>28</v>
      </c>
      <c r="C763" s="1">
        <v>2623</v>
      </c>
      <c r="D763" s="1">
        <v>5057</v>
      </c>
      <c r="E763" s="1">
        <v>1980</v>
      </c>
      <c r="F763" s="1" t="s">
        <v>1004</v>
      </c>
      <c r="G763" s="1" t="s">
        <v>2591</v>
      </c>
      <c r="H763" s="1">
        <v>0</v>
      </c>
      <c r="I763" s="1">
        <v>0</v>
      </c>
      <c r="J763" s="1">
        <v>0</v>
      </c>
      <c r="K763" s="1">
        <v>0</v>
      </c>
      <c r="L763" s="1" t="s">
        <v>2447</v>
      </c>
      <c r="M763" s="1" t="s">
        <v>2471</v>
      </c>
      <c r="N763" s="1" t="s">
        <v>4638</v>
      </c>
    </row>
    <row r="764" spans="1:14" ht="15" customHeight="1" x14ac:dyDescent="0.2">
      <c r="A764" s="1" t="s">
        <v>49</v>
      </c>
      <c r="B764" s="1" t="s">
        <v>50</v>
      </c>
      <c r="C764" s="1">
        <v>682</v>
      </c>
      <c r="D764" s="1">
        <v>-527</v>
      </c>
      <c r="E764" s="1">
        <v>1980</v>
      </c>
      <c r="F764" s="1" t="s">
        <v>1013</v>
      </c>
      <c r="G764" s="1" t="s">
        <v>2591</v>
      </c>
      <c r="H764" s="1">
        <v>0</v>
      </c>
      <c r="I764" s="1">
        <v>0</v>
      </c>
      <c r="J764" s="1">
        <v>0</v>
      </c>
      <c r="K764" s="1">
        <v>0</v>
      </c>
      <c r="L764" s="1" t="s">
        <v>2452</v>
      </c>
      <c r="M764" s="1" t="s">
        <v>2517</v>
      </c>
      <c r="N764" s="1" t="s">
        <v>4647</v>
      </c>
    </row>
    <row r="765" spans="1:14" ht="15" customHeight="1" x14ac:dyDescent="0.2">
      <c r="A765" s="1" t="s">
        <v>55</v>
      </c>
      <c r="B765" s="1" t="s">
        <v>56</v>
      </c>
      <c r="C765" s="1">
        <v>993</v>
      </c>
      <c r="D765" s="1">
        <v>-8408</v>
      </c>
      <c r="E765" s="1">
        <v>1980</v>
      </c>
      <c r="F765" s="1" t="s">
        <v>1016</v>
      </c>
      <c r="G765" s="1" t="s">
        <v>2591</v>
      </c>
      <c r="H765" s="1">
        <v>0</v>
      </c>
      <c r="I765" s="1">
        <v>0</v>
      </c>
      <c r="J765" s="1">
        <v>0</v>
      </c>
      <c r="K765" s="1">
        <v>0</v>
      </c>
      <c r="L765" s="1" t="s">
        <v>2461</v>
      </c>
      <c r="M765" s="1" t="s">
        <v>2516</v>
      </c>
      <c r="N765" s="1" t="s">
        <v>4650</v>
      </c>
    </row>
    <row r="766" spans="1:14" ht="15" customHeight="1" x14ac:dyDescent="0.2">
      <c r="A766" s="1" t="s">
        <v>207</v>
      </c>
      <c r="B766" s="1" t="s">
        <v>208</v>
      </c>
      <c r="C766" s="1">
        <v>2465</v>
      </c>
      <c r="D766" s="1">
        <v>467</v>
      </c>
      <c r="E766" s="1">
        <v>1980</v>
      </c>
      <c r="F766" s="1" t="s">
        <v>1068</v>
      </c>
      <c r="G766" s="1" t="s">
        <v>2591</v>
      </c>
      <c r="H766" s="1">
        <v>0</v>
      </c>
      <c r="I766" s="1">
        <v>0</v>
      </c>
      <c r="J766" s="1">
        <v>0</v>
      </c>
      <c r="K766" s="1">
        <v>0</v>
      </c>
      <c r="L766" s="1" t="s">
        <v>2447</v>
      </c>
      <c r="M766" s="1" t="s">
        <v>2675</v>
      </c>
      <c r="N766" s="1" t="s">
        <v>4702</v>
      </c>
    </row>
    <row r="767" spans="1:14" ht="15" customHeight="1" x14ac:dyDescent="0.2">
      <c r="A767" s="1" t="s">
        <v>215</v>
      </c>
      <c r="B767" s="1" t="s">
        <v>216</v>
      </c>
      <c r="C767" s="1">
        <v>4393</v>
      </c>
      <c r="D767" s="1">
        <v>1242</v>
      </c>
      <c r="E767" s="1">
        <v>1980</v>
      </c>
      <c r="F767" s="1" t="s">
        <v>1072</v>
      </c>
      <c r="G767" s="1" t="s">
        <v>2591</v>
      </c>
      <c r="H767" s="1">
        <v>0</v>
      </c>
      <c r="I767" s="1">
        <v>0</v>
      </c>
      <c r="J767" s="1">
        <v>0</v>
      </c>
      <c r="K767" s="1">
        <v>0</v>
      </c>
      <c r="L767" s="1" t="s">
        <v>2450</v>
      </c>
      <c r="M767" s="1" t="s">
        <v>2672</v>
      </c>
      <c r="N767" s="1" t="s">
        <v>2741</v>
      </c>
    </row>
    <row r="768" spans="1:14" ht="15" customHeight="1" x14ac:dyDescent="0.2">
      <c r="A768" s="1" t="s">
        <v>227</v>
      </c>
      <c r="B768" s="1" t="s">
        <v>228</v>
      </c>
      <c r="C768" s="1">
        <v>335</v>
      </c>
      <c r="D768" s="1">
        <v>363</v>
      </c>
      <c r="E768" s="1">
        <v>1980</v>
      </c>
      <c r="F768" s="1" t="s">
        <v>1077</v>
      </c>
      <c r="G768" s="1" t="s">
        <v>2591</v>
      </c>
      <c r="H768" s="1">
        <v>0</v>
      </c>
      <c r="I768" s="1">
        <v>0</v>
      </c>
      <c r="J768" s="1">
        <v>0</v>
      </c>
      <c r="K768" s="1">
        <v>0</v>
      </c>
      <c r="L768" s="1" t="s">
        <v>2447</v>
      </c>
      <c r="M768" s="1" t="s">
        <v>2700</v>
      </c>
      <c r="N768" s="1" t="s">
        <v>4708</v>
      </c>
    </row>
    <row r="769" spans="1:14" ht="15" customHeight="1" x14ac:dyDescent="0.2">
      <c r="A769" s="1" t="s">
        <v>233</v>
      </c>
      <c r="B769" s="1" t="s">
        <v>234</v>
      </c>
      <c r="C769" s="1">
        <v>3855</v>
      </c>
      <c r="D769" s="1">
        <v>6877</v>
      </c>
      <c r="E769" s="1">
        <v>1980</v>
      </c>
      <c r="F769" s="1" t="s">
        <v>1080</v>
      </c>
      <c r="G769" s="1" t="s">
        <v>2591</v>
      </c>
      <c r="H769" s="1">
        <v>0</v>
      </c>
      <c r="I769" s="1">
        <v>0</v>
      </c>
      <c r="J769" s="1">
        <v>0</v>
      </c>
      <c r="K769" s="1">
        <v>0</v>
      </c>
      <c r="L769" s="1" t="s">
        <v>2447</v>
      </c>
      <c r="M769" s="1" t="s">
        <v>2701</v>
      </c>
      <c r="N769" s="1" t="s">
        <v>2741</v>
      </c>
    </row>
    <row r="770" spans="1:14" ht="15" customHeight="1" x14ac:dyDescent="0.2">
      <c r="A770" s="1" t="s">
        <v>261</v>
      </c>
      <c r="B770" s="1" t="s">
        <v>262</v>
      </c>
      <c r="C770" s="1">
        <v>2103</v>
      </c>
      <c r="D770" s="1">
        <v>10585</v>
      </c>
      <c r="E770" s="1">
        <v>1980</v>
      </c>
      <c r="F770" s="1" t="s">
        <v>1091</v>
      </c>
      <c r="G770" s="1" t="s">
        <v>2591</v>
      </c>
      <c r="H770" s="1">
        <v>0</v>
      </c>
      <c r="I770" s="1">
        <v>0</v>
      </c>
      <c r="J770" s="1">
        <v>0</v>
      </c>
      <c r="K770" s="1">
        <v>0</v>
      </c>
      <c r="L770" s="1" t="s">
        <v>2447</v>
      </c>
      <c r="M770" s="1" t="s">
        <v>2725</v>
      </c>
      <c r="N770" s="1" t="s">
        <v>2741</v>
      </c>
    </row>
    <row r="771" spans="1:14" ht="15" customHeight="1" x14ac:dyDescent="0.2">
      <c r="A771" s="1" t="s">
        <v>87</v>
      </c>
      <c r="B771" s="1" t="s">
        <v>88</v>
      </c>
      <c r="C771" s="1">
        <v>-1813</v>
      </c>
      <c r="D771" s="1">
        <v>17842</v>
      </c>
      <c r="E771" s="1">
        <v>1980</v>
      </c>
      <c r="F771" s="1" t="s">
        <v>1025</v>
      </c>
      <c r="G771" s="1" t="s">
        <v>2591</v>
      </c>
      <c r="H771" s="1">
        <v>0</v>
      </c>
      <c r="I771" s="1">
        <v>0</v>
      </c>
      <c r="J771" s="1">
        <v>0</v>
      </c>
      <c r="K771" s="1">
        <v>0</v>
      </c>
      <c r="L771" s="1" t="s">
        <v>2454</v>
      </c>
      <c r="M771" s="1" t="s">
        <v>2540</v>
      </c>
      <c r="N771" s="1" t="s">
        <v>4661</v>
      </c>
    </row>
    <row r="772" spans="1:14" ht="15" customHeight="1" x14ac:dyDescent="0.2">
      <c r="A772" s="1" t="s">
        <v>101</v>
      </c>
      <c r="B772" s="1" t="s">
        <v>102</v>
      </c>
      <c r="C772" s="1">
        <v>1205</v>
      </c>
      <c r="D772" s="1">
        <v>-6175</v>
      </c>
      <c r="E772" s="1">
        <v>1980</v>
      </c>
      <c r="F772" s="1" t="s">
        <v>1029</v>
      </c>
      <c r="G772" s="1" t="s">
        <v>2591</v>
      </c>
      <c r="H772" s="1">
        <v>0</v>
      </c>
      <c r="I772" s="1">
        <v>0</v>
      </c>
      <c r="J772" s="1">
        <v>0</v>
      </c>
      <c r="K772" s="1">
        <v>0</v>
      </c>
      <c r="L772" s="1" t="s">
        <v>2461</v>
      </c>
      <c r="M772" s="1" t="s">
        <v>2557</v>
      </c>
      <c r="N772" s="1" t="s">
        <v>4667</v>
      </c>
    </row>
    <row r="773" spans="1:14" ht="15" customHeight="1" x14ac:dyDescent="0.2">
      <c r="A773" s="1" t="s">
        <v>123</v>
      </c>
      <c r="B773" s="1" t="s">
        <v>124</v>
      </c>
      <c r="C773" s="1">
        <v>6415</v>
      </c>
      <c r="D773" s="1">
        <v>-2195</v>
      </c>
      <c r="E773" s="1">
        <v>1980</v>
      </c>
      <c r="F773" s="1" t="s">
        <v>1036</v>
      </c>
      <c r="G773" s="1" t="s">
        <v>2591</v>
      </c>
      <c r="H773" s="1">
        <v>0</v>
      </c>
      <c r="I773" s="1">
        <v>0</v>
      </c>
      <c r="J773" s="1">
        <v>0</v>
      </c>
      <c r="K773" s="1">
        <v>0</v>
      </c>
      <c r="L773" s="1" t="s">
        <v>2450</v>
      </c>
      <c r="M773" s="1" t="s">
        <v>2572</v>
      </c>
      <c r="N773" s="1" t="s">
        <v>4676</v>
      </c>
    </row>
    <row r="774" spans="1:14" ht="15" customHeight="1" x14ac:dyDescent="0.2">
      <c r="A774" s="1" t="s">
        <v>131</v>
      </c>
      <c r="B774" s="1" t="s">
        <v>132</v>
      </c>
      <c r="C774" s="1">
        <v>3195</v>
      </c>
      <c r="D774" s="1">
        <v>3593</v>
      </c>
      <c r="E774" s="1">
        <v>1980</v>
      </c>
      <c r="F774" s="1" t="s">
        <v>1038</v>
      </c>
      <c r="G774" s="1" t="s">
        <v>2591</v>
      </c>
      <c r="H774" s="1">
        <v>0</v>
      </c>
      <c r="I774" s="1">
        <v>0</v>
      </c>
      <c r="J774" s="1">
        <v>0</v>
      </c>
      <c r="K774" s="1">
        <v>0</v>
      </c>
      <c r="L774" s="1" t="s">
        <v>2447</v>
      </c>
      <c r="M774" s="1" t="s">
        <v>2584</v>
      </c>
      <c r="N774" s="1" t="s">
        <v>4679</v>
      </c>
    </row>
    <row r="775" spans="1:14" ht="15" customHeight="1" x14ac:dyDescent="0.2">
      <c r="A775" s="1" t="s">
        <v>143</v>
      </c>
      <c r="B775" s="1" t="s">
        <v>144</v>
      </c>
      <c r="C775" s="1">
        <v>2937</v>
      </c>
      <c r="D775" s="1">
        <v>4797</v>
      </c>
      <c r="E775" s="1">
        <v>1980</v>
      </c>
      <c r="F775" s="1" t="s">
        <v>1044</v>
      </c>
      <c r="G775" s="1" t="s">
        <v>2591</v>
      </c>
      <c r="H775" s="1">
        <v>0</v>
      </c>
      <c r="I775" s="1">
        <v>0</v>
      </c>
      <c r="J775" s="1">
        <v>0</v>
      </c>
      <c r="K775" s="1">
        <v>0</v>
      </c>
      <c r="L775" s="1" t="s">
        <v>2447</v>
      </c>
      <c r="M775" s="1" t="s">
        <v>2592</v>
      </c>
      <c r="N775" s="1" t="s">
        <v>4683</v>
      </c>
    </row>
    <row r="776" spans="1:14" ht="15" customHeight="1" x14ac:dyDescent="0.2">
      <c r="A776" s="1" t="s">
        <v>187</v>
      </c>
      <c r="B776" s="1" t="s">
        <v>188</v>
      </c>
      <c r="C776" s="1">
        <v>-1205</v>
      </c>
      <c r="D776" s="1">
        <v>-7705</v>
      </c>
      <c r="E776" s="1">
        <v>1980</v>
      </c>
      <c r="F776" s="1" t="s">
        <v>1062</v>
      </c>
      <c r="G776" s="1" t="s">
        <v>2591</v>
      </c>
      <c r="H776" s="1">
        <v>0</v>
      </c>
      <c r="I776" s="1">
        <v>0</v>
      </c>
      <c r="J776" s="1">
        <v>0</v>
      </c>
      <c r="K776" s="1">
        <v>0</v>
      </c>
      <c r="L776" s="1" t="s">
        <v>2461</v>
      </c>
      <c r="M776" s="1" t="s">
        <v>2661</v>
      </c>
      <c r="N776" s="1" t="s">
        <v>2741</v>
      </c>
    </row>
    <row r="777" spans="1:14" ht="15" customHeight="1" x14ac:dyDescent="0.2">
      <c r="A777" s="1" t="s">
        <v>265</v>
      </c>
      <c r="B777" s="1" t="s">
        <v>266</v>
      </c>
      <c r="C777" s="1">
        <v>4267</v>
      </c>
      <c r="D777" s="1">
        <v>2117</v>
      </c>
      <c r="E777" s="1">
        <v>1980</v>
      </c>
      <c r="F777" s="1" t="s">
        <v>1093</v>
      </c>
      <c r="G777" s="1" t="s">
        <v>2591</v>
      </c>
      <c r="H777" s="1">
        <v>0</v>
      </c>
      <c r="I777" s="1">
        <v>0</v>
      </c>
      <c r="J777" s="1">
        <v>0</v>
      </c>
      <c r="K777" s="1">
        <v>0</v>
      </c>
      <c r="L777" s="1" t="s">
        <v>2450</v>
      </c>
      <c r="M777" s="1" t="s">
        <v>2591</v>
      </c>
      <c r="N777" s="1" t="s">
        <v>2741</v>
      </c>
    </row>
    <row r="778" spans="1:14" ht="15" customHeight="1" x14ac:dyDescent="0.2">
      <c r="A778" s="1" t="s">
        <v>5</v>
      </c>
      <c r="B778" s="1" t="s">
        <v>6</v>
      </c>
      <c r="C778" s="1">
        <v>3452</v>
      </c>
      <c r="D778" s="1">
        <v>6918</v>
      </c>
      <c r="E778" s="1">
        <v>1980</v>
      </c>
      <c r="F778" s="1" t="s">
        <v>997</v>
      </c>
      <c r="G778" s="1" t="s">
        <v>2591</v>
      </c>
      <c r="H778" s="1">
        <v>0</v>
      </c>
      <c r="I778" s="1">
        <v>0</v>
      </c>
      <c r="J778" s="1">
        <v>0</v>
      </c>
      <c r="K778" s="1">
        <v>0</v>
      </c>
      <c r="L778" s="1" t="s">
        <v>2447</v>
      </c>
      <c r="M778" s="1" t="s">
        <v>2448</v>
      </c>
      <c r="N778" s="1" t="s">
        <v>4630</v>
      </c>
    </row>
    <row r="779" spans="1:14" ht="15" customHeight="1" x14ac:dyDescent="0.2">
      <c r="A779" s="1" t="s">
        <v>7</v>
      </c>
      <c r="B779" s="1" t="s">
        <v>8</v>
      </c>
      <c r="C779" s="1">
        <v>2447</v>
      </c>
      <c r="D779" s="1">
        <v>5437</v>
      </c>
      <c r="E779" s="1">
        <v>1980</v>
      </c>
      <c r="F779" s="1" t="s">
        <v>998</v>
      </c>
      <c r="G779" s="1" t="s">
        <v>2591</v>
      </c>
      <c r="H779" s="1">
        <v>0</v>
      </c>
      <c r="I779" s="1">
        <v>0</v>
      </c>
      <c r="J779" s="1">
        <v>0</v>
      </c>
      <c r="K779" s="1">
        <v>0</v>
      </c>
      <c r="L779" s="1" t="s">
        <v>2447</v>
      </c>
      <c r="M779" s="1" t="s">
        <v>2718</v>
      </c>
      <c r="N779" s="1" t="s">
        <v>4631</v>
      </c>
    </row>
    <row r="780" spans="1:14" ht="15" customHeight="1" x14ac:dyDescent="0.2">
      <c r="A780" s="1" t="s">
        <v>19</v>
      </c>
      <c r="B780" s="1" t="s">
        <v>20</v>
      </c>
      <c r="C780" s="1">
        <v>-337</v>
      </c>
      <c r="D780" s="1">
        <v>2935</v>
      </c>
      <c r="E780" s="1">
        <v>1980</v>
      </c>
      <c r="F780" s="1" t="s">
        <v>1002</v>
      </c>
      <c r="G780" s="1" t="s">
        <v>2591</v>
      </c>
      <c r="H780" s="1">
        <v>0</v>
      </c>
      <c r="I780" s="1">
        <v>0</v>
      </c>
      <c r="J780" s="1">
        <v>0</v>
      </c>
      <c r="K780" s="1">
        <v>0</v>
      </c>
      <c r="L780" s="1" t="s">
        <v>2452</v>
      </c>
      <c r="M780" s="1" t="s">
        <v>2496</v>
      </c>
      <c r="N780" s="1" t="s">
        <v>4634</v>
      </c>
    </row>
    <row r="781" spans="1:14" ht="15" customHeight="1" x14ac:dyDescent="0.2">
      <c r="A781" s="1" t="s">
        <v>33</v>
      </c>
      <c r="B781" s="1" t="s">
        <v>34</v>
      </c>
      <c r="C781" s="1">
        <v>3228</v>
      </c>
      <c r="D781" s="1">
        <v>-6478</v>
      </c>
      <c r="E781" s="1">
        <v>1980</v>
      </c>
      <c r="F781" s="1" t="s">
        <v>1007</v>
      </c>
      <c r="G781" s="1" t="s">
        <v>2591</v>
      </c>
      <c r="H781" s="1">
        <v>0</v>
      </c>
      <c r="I781" s="1">
        <v>0</v>
      </c>
      <c r="J781" s="1">
        <v>0</v>
      </c>
      <c r="K781" s="1">
        <v>0</v>
      </c>
      <c r="L781" s="1" t="s">
        <v>2461</v>
      </c>
      <c r="M781" s="1" t="s">
        <v>2481</v>
      </c>
      <c r="N781" s="1" t="s">
        <v>4640</v>
      </c>
    </row>
    <row r="782" spans="1:14" ht="15" customHeight="1" x14ac:dyDescent="0.2">
      <c r="A782" s="1" t="s">
        <v>39</v>
      </c>
      <c r="B782" s="1" t="s">
        <v>40</v>
      </c>
      <c r="C782" s="1">
        <v>-2463</v>
      </c>
      <c r="D782" s="1">
        <v>259</v>
      </c>
      <c r="E782" s="1">
        <v>1980</v>
      </c>
      <c r="F782" s="1" t="s">
        <v>1009</v>
      </c>
      <c r="G782" s="1" t="s">
        <v>2591</v>
      </c>
      <c r="H782" s="1">
        <v>0</v>
      </c>
      <c r="I782" s="1">
        <v>0</v>
      </c>
      <c r="J782" s="1">
        <v>0</v>
      </c>
      <c r="K782" s="1">
        <v>0</v>
      </c>
      <c r="L782" s="1" t="s">
        <v>2452</v>
      </c>
      <c r="M782" s="1" t="s">
        <v>2488</v>
      </c>
      <c r="N782" s="1" t="s">
        <v>4642</v>
      </c>
    </row>
    <row r="783" spans="1:14" ht="15" customHeight="1" x14ac:dyDescent="0.2">
      <c r="A783" s="1" t="s">
        <v>145</v>
      </c>
      <c r="B783" s="1" t="s">
        <v>146</v>
      </c>
      <c r="C783" s="1">
        <v>3387</v>
      </c>
      <c r="D783" s="1">
        <v>355</v>
      </c>
      <c r="E783" s="1">
        <v>1980</v>
      </c>
      <c r="F783" s="1" t="s">
        <v>993</v>
      </c>
      <c r="G783" s="1">
        <v>36</v>
      </c>
      <c r="H783" s="1">
        <v>1</v>
      </c>
      <c r="I783" s="1">
        <v>0</v>
      </c>
      <c r="J783" s="1">
        <v>0</v>
      </c>
      <c r="K783" s="1">
        <v>1</v>
      </c>
      <c r="L783" s="1" t="s">
        <v>2447</v>
      </c>
      <c r="M783" s="1" t="s">
        <v>2597</v>
      </c>
      <c r="N783" s="1" t="s">
        <v>2741</v>
      </c>
    </row>
    <row r="784" spans="1:14" ht="15" customHeight="1" x14ac:dyDescent="0.2">
      <c r="A784" s="1" t="s">
        <v>159</v>
      </c>
      <c r="B784" s="1" t="s">
        <v>160</v>
      </c>
      <c r="C784" s="1">
        <v>416</v>
      </c>
      <c r="D784" s="1">
        <v>2174</v>
      </c>
      <c r="E784" s="1">
        <v>1980</v>
      </c>
      <c r="F784" s="1" t="s">
        <v>1050</v>
      </c>
      <c r="G784" s="1" t="s">
        <v>2591</v>
      </c>
      <c r="H784" s="1">
        <v>0</v>
      </c>
      <c r="I784" s="1">
        <v>0</v>
      </c>
      <c r="J784" s="1">
        <v>0</v>
      </c>
      <c r="K784" s="1">
        <v>0</v>
      </c>
      <c r="L784" s="1" t="s">
        <v>2450</v>
      </c>
      <c r="M784" s="1" t="s">
        <v>2609</v>
      </c>
      <c r="N784" s="1" t="s">
        <v>2741</v>
      </c>
    </row>
    <row r="785" spans="1:14" ht="15" customHeight="1" x14ac:dyDescent="0.2">
      <c r="A785" s="1" t="s">
        <v>165</v>
      </c>
      <c r="B785" s="1" t="s">
        <v>166</v>
      </c>
      <c r="C785" s="1">
        <v>-2595</v>
      </c>
      <c r="D785" s="1">
        <v>3258</v>
      </c>
      <c r="E785" s="1">
        <v>1980</v>
      </c>
      <c r="F785" s="1" t="s">
        <v>1052</v>
      </c>
      <c r="G785" s="1" t="s">
        <v>2591</v>
      </c>
      <c r="H785" s="1">
        <v>0</v>
      </c>
      <c r="I785" s="1">
        <v>0</v>
      </c>
      <c r="J785" s="1">
        <v>0</v>
      </c>
      <c r="K785" s="1">
        <v>0</v>
      </c>
      <c r="L785" s="1" t="s">
        <v>2452</v>
      </c>
      <c r="M785" s="1" t="s">
        <v>2633</v>
      </c>
      <c r="N785" s="1" t="s">
        <v>2741</v>
      </c>
    </row>
    <row r="786" spans="1:14" ht="15" customHeight="1" x14ac:dyDescent="0.2">
      <c r="A786" s="1" t="s">
        <v>173</v>
      </c>
      <c r="B786" s="1" t="s">
        <v>174</v>
      </c>
      <c r="C786" s="1">
        <v>1352</v>
      </c>
      <c r="D786" s="1">
        <v>212</v>
      </c>
      <c r="E786" s="1">
        <v>1980</v>
      </c>
      <c r="F786" s="1" t="s">
        <v>1056</v>
      </c>
      <c r="G786" s="1" t="s">
        <v>2591</v>
      </c>
      <c r="H786" s="1">
        <v>0</v>
      </c>
      <c r="I786" s="1">
        <v>0</v>
      </c>
      <c r="J786" s="1">
        <v>0</v>
      </c>
      <c r="K786" s="1">
        <v>0</v>
      </c>
      <c r="L786" s="1" t="s">
        <v>2452</v>
      </c>
      <c r="M786" s="1" t="s">
        <v>2647</v>
      </c>
      <c r="N786" s="1" t="s">
        <v>4690</v>
      </c>
    </row>
    <row r="787" spans="1:14" ht="15" customHeight="1" x14ac:dyDescent="0.2">
      <c r="A787" s="1" t="s">
        <v>219</v>
      </c>
      <c r="B787" s="1" t="s">
        <v>220</v>
      </c>
      <c r="C787" s="1">
        <v>583</v>
      </c>
      <c r="D787" s="1">
        <v>-5517</v>
      </c>
      <c r="E787" s="1">
        <v>1980</v>
      </c>
      <c r="F787" s="1" t="s">
        <v>1074</v>
      </c>
      <c r="G787" s="1" t="s">
        <v>2591</v>
      </c>
      <c r="H787" s="1">
        <v>0</v>
      </c>
      <c r="I787" s="1">
        <v>0</v>
      </c>
      <c r="J787" s="1">
        <v>0</v>
      </c>
      <c r="K787" s="1">
        <v>0</v>
      </c>
      <c r="L787" s="1" t="s">
        <v>2461</v>
      </c>
      <c r="M787" s="1" t="s">
        <v>2697</v>
      </c>
      <c r="N787" s="1" t="s">
        <v>4706</v>
      </c>
    </row>
    <row r="788" spans="1:14" ht="15" customHeight="1" x14ac:dyDescent="0.2">
      <c r="A788" s="1" t="s">
        <v>245</v>
      </c>
      <c r="B788" s="1" t="s">
        <v>246</v>
      </c>
      <c r="C788" s="1">
        <v>-68</v>
      </c>
      <c r="D788" s="1">
        <v>3928</v>
      </c>
      <c r="E788" s="1">
        <v>1980</v>
      </c>
      <c r="F788" s="1" t="s">
        <v>989</v>
      </c>
      <c r="G788" s="1">
        <v>29</v>
      </c>
      <c r="H788" s="1">
        <v>2</v>
      </c>
      <c r="I788" s="1">
        <v>0</v>
      </c>
      <c r="J788" s="1">
        <v>2</v>
      </c>
      <c r="K788" s="1">
        <v>0</v>
      </c>
      <c r="L788" s="1" t="s">
        <v>2452</v>
      </c>
      <c r="M788" s="1" t="s">
        <v>2702</v>
      </c>
      <c r="N788" s="1" t="s">
        <v>2741</v>
      </c>
    </row>
    <row r="789" spans="1:14" ht="15" customHeight="1" x14ac:dyDescent="0.2">
      <c r="A789" s="1" t="s">
        <v>251</v>
      </c>
      <c r="B789" s="1" t="s">
        <v>252</v>
      </c>
      <c r="C789" s="1">
        <v>-3485</v>
      </c>
      <c r="D789" s="1">
        <v>-5617</v>
      </c>
      <c r="E789" s="1">
        <v>1980</v>
      </c>
      <c r="F789" s="1" t="s">
        <v>1087</v>
      </c>
      <c r="G789" s="1" t="s">
        <v>2591</v>
      </c>
      <c r="H789" s="1">
        <v>0</v>
      </c>
      <c r="I789" s="1">
        <v>0</v>
      </c>
      <c r="J789" s="1">
        <v>0</v>
      </c>
      <c r="K789" s="1">
        <v>0</v>
      </c>
      <c r="L789" s="1" t="s">
        <v>2461</v>
      </c>
      <c r="M789" s="1" t="s">
        <v>2719</v>
      </c>
      <c r="N789" s="1" t="s">
        <v>4716</v>
      </c>
    </row>
    <row r="790" spans="1:14" ht="15" customHeight="1" x14ac:dyDescent="0.2">
      <c r="A790" s="1" t="s">
        <v>271</v>
      </c>
      <c r="B790" s="1" t="s">
        <v>272</v>
      </c>
      <c r="C790" s="1">
        <v>-1542</v>
      </c>
      <c r="D790" s="1">
        <v>2828</v>
      </c>
      <c r="E790" s="1">
        <v>1980</v>
      </c>
      <c r="F790" s="1" t="s">
        <v>1095</v>
      </c>
      <c r="G790" s="1" t="s">
        <v>2591</v>
      </c>
      <c r="H790" s="1">
        <v>0</v>
      </c>
      <c r="I790" s="1">
        <v>0</v>
      </c>
      <c r="J790" s="1">
        <v>0</v>
      </c>
      <c r="K790" s="1">
        <v>0</v>
      </c>
      <c r="L790" s="1" t="s">
        <v>2452</v>
      </c>
      <c r="M790" s="1" t="s">
        <v>2729</v>
      </c>
      <c r="N790" s="1" t="s">
        <v>4720</v>
      </c>
    </row>
    <row r="791" spans="1:14" ht="15" customHeight="1" x14ac:dyDescent="0.2">
      <c r="A791" s="1" t="s">
        <v>23</v>
      </c>
      <c r="B791" s="1" t="s">
        <v>24</v>
      </c>
      <c r="C791" s="1">
        <v>1237</v>
      </c>
      <c r="D791" s="1">
        <v>-152</v>
      </c>
      <c r="E791" s="1">
        <v>1980</v>
      </c>
      <c r="F791" s="1" t="s">
        <v>1003</v>
      </c>
      <c r="G791" s="1" t="s">
        <v>2591</v>
      </c>
      <c r="H791" s="1">
        <v>0</v>
      </c>
      <c r="I791" s="1">
        <v>0</v>
      </c>
      <c r="J791" s="1">
        <v>0</v>
      </c>
      <c r="K791" s="1">
        <v>0</v>
      </c>
      <c r="L791" s="1" t="s">
        <v>2452</v>
      </c>
      <c r="M791" s="1" t="s">
        <v>2495</v>
      </c>
      <c r="N791" s="1" t="s">
        <v>4636</v>
      </c>
    </row>
    <row r="792" spans="1:14" ht="15" customHeight="1" x14ac:dyDescent="0.2">
      <c r="A792" s="1" t="s">
        <v>37</v>
      </c>
      <c r="B792" s="1" t="s">
        <v>38</v>
      </c>
      <c r="C792" s="1">
        <v>131</v>
      </c>
      <c r="D792" s="1">
        <v>-5962</v>
      </c>
      <c r="E792" s="1">
        <v>1980</v>
      </c>
      <c r="F792" s="1" t="s">
        <v>1008</v>
      </c>
      <c r="G792" s="1" t="s">
        <v>2591</v>
      </c>
      <c r="H792" s="1">
        <v>0</v>
      </c>
      <c r="I792" s="1">
        <v>0</v>
      </c>
      <c r="J792" s="1">
        <v>0</v>
      </c>
      <c r="K792" s="1">
        <v>0</v>
      </c>
      <c r="L792" s="1" t="s">
        <v>2461</v>
      </c>
      <c r="M792" s="1" t="s">
        <v>2474</v>
      </c>
      <c r="N792" s="1" t="s">
        <v>4641</v>
      </c>
    </row>
    <row r="793" spans="1:14" ht="15" customHeight="1" x14ac:dyDescent="0.2">
      <c r="A793" s="1" t="s">
        <v>59</v>
      </c>
      <c r="B793" s="1" t="s">
        <v>60</v>
      </c>
      <c r="C793" s="1">
        <v>3517</v>
      </c>
      <c r="D793" s="1">
        <v>3337</v>
      </c>
      <c r="E793" s="1">
        <v>1980</v>
      </c>
      <c r="F793" s="1" t="s">
        <v>1017</v>
      </c>
      <c r="G793" s="1" t="s">
        <v>2591</v>
      </c>
      <c r="H793" s="1">
        <v>0</v>
      </c>
      <c r="I793" s="1">
        <v>0</v>
      </c>
      <c r="J793" s="1">
        <v>0</v>
      </c>
      <c r="K793" s="1">
        <v>0</v>
      </c>
      <c r="L793" s="1" t="s">
        <v>2447</v>
      </c>
      <c r="M793" s="1" t="s">
        <v>2522</v>
      </c>
      <c r="N793" s="1" t="s">
        <v>4652</v>
      </c>
    </row>
    <row r="794" spans="1:14" ht="15" customHeight="1" x14ac:dyDescent="0.2">
      <c r="A794" s="1" t="s">
        <v>65</v>
      </c>
      <c r="B794" s="1" t="s">
        <v>66</v>
      </c>
      <c r="C794" s="1">
        <v>1158</v>
      </c>
      <c r="D794" s="1">
        <v>4315</v>
      </c>
      <c r="E794" s="1">
        <v>1980</v>
      </c>
      <c r="F794" s="1" t="s">
        <v>1018</v>
      </c>
      <c r="G794" s="1" t="s">
        <v>2591</v>
      </c>
      <c r="H794" s="1">
        <v>0</v>
      </c>
      <c r="I794" s="1">
        <v>0</v>
      </c>
      <c r="J794" s="1">
        <v>0</v>
      </c>
      <c r="K794" s="1">
        <v>0</v>
      </c>
      <c r="L794" s="1" t="s">
        <v>2452</v>
      </c>
      <c r="M794" s="1" t="s">
        <v>2525</v>
      </c>
      <c r="N794" s="1" t="s">
        <v>2741</v>
      </c>
    </row>
    <row r="795" spans="1:14" ht="15" customHeight="1" x14ac:dyDescent="0.2">
      <c r="A795" s="1" t="s">
        <v>77</v>
      </c>
      <c r="B795" s="1" t="s">
        <v>78</v>
      </c>
      <c r="C795" s="1">
        <v>1533</v>
      </c>
      <c r="D795" s="1">
        <v>3893</v>
      </c>
      <c r="E795" s="1">
        <v>1980</v>
      </c>
      <c r="F795" s="1" t="s">
        <v>1023</v>
      </c>
      <c r="G795" s="1" t="s">
        <v>2591</v>
      </c>
      <c r="H795" s="1">
        <v>0</v>
      </c>
      <c r="I795" s="1">
        <v>0</v>
      </c>
      <c r="J795" s="1">
        <v>0</v>
      </c>
      <c r="K795" s="1">
        <v>0</v>
      </c>
      <c r="L795" s="1" t="s">
        <v>2452</v>
      </c>
      <c r="M795" s="1" t="s">
        <v>2535</v>
      </c>
      <c r="N795" s="1" t="s">
        <v>2741</v>
      </c>
    </row>
    <row r="796" spans="1:14" ht="15" customHeight="1" x14ac:dyDescent="0.2">
      <c r="A796" s="1" t="s">
        <v>91</v>
      </c>
      <c r="B796" s="1" t="s">
        <v>92</v>
      </c>
      <c r="C796" s="1">
        <v>38</v>
      </c>
      <c r="D796" s="1">
        <v>945</v>
      </c>
      <c r="E796" s="1">
        <v>1980</v>
      </c>
      <c r="F796" s="1" t="s">
        <v>1026</v>
      </c>
      <c r="G796" s="1" t="s">
        <v>2591</v>
      </c>
      <c r="H796" s="1">
        <v>0</v>
      </c>
      <c r="I796" s="1">
        <v>0</v>
      </c>
      <c r="J796" s="1">
        <v>0</v>
      </c>
      <c r="K796" s="1">
        <v>0</v>
      </c>
      <c r="L796" s="1" t="s">
        <v>2452</v>
      </c>
      <c r="M796" s="1" t="s">
        <v>2545</v>
      </c>
      <c r="N796" s="1" t="s">
        <v>4663</v>
      </c>
    </row>
    <row r="797" spans="1:14" ht="15" customHeight="1" x14ac:dyDescent="0.2">
      <c r="A797" s="1" t="s">
        <v>103</v>
      </c>
      <c r="B797" s="1" t="s">
        <v>104</v>
      </c>
      <c r="C797" s="1">
        <v>1462</v>
      </c>
      <c r="D797" s="1">
        <v>-9052</v>
      </c>
      <c r="E797" s="1">
        <v>1980</v>
      </c>
      <c r="F797" s="1" t="s">
        <v>1030</v>
      </c>
      <c r="G797" s="1" t="s">
        <v>2591</v>
      </c>
      <c r="H797" s="1">
        <v>0</v>
      </c>
      <c r="I797" s="1">
        <v>0</v>
      </c>
      <c r="J797" s="1">
        <v>0</v>
      </c>
      <c r="K797" s="1">
        <v>0</v>
      </c>
      <c r="L797" s="1" t="s">
        <v>2461</v>
      </c>
      <c r="M797" s="1" t="s">
        <v>2560</v>
      </c>
      <c r="N797" s="1" t="s">
        <v>4668</v>
      </c>
    </row>
    <row r="798" spans="1:14" ht="15" customHeight="1" x14ac:dyDescent="0.2">
      <c r="A798" s="1" t="s">
        <v>105</v>
      </c>
      <c r="B798" s="1" t="s">
        <v>106</v>
      </c>
      <c r="C798" s="1">
        <v>68</v>
      </c>
      <c r="D798" s="1">
        <v>-5815</v>
      </c>
      <c r="E798" s="1">
        <v>1980</v>
      </c>
      <c r="F798" s="1" t="s">
        <v>991</v>
      </c>
      <c r="G798" s="1">
        <v>35</v>
      </c>
      <c r="H798" s="1">
        <v>1</v>
      </c>
      <c r="I798" s="1">
        <v>0</v>
      </c>
      <c r="J798" s="1">
        <v>0</v>
      </c>
      <c r="K798" s="1">
        <v>1</v>
      </c>
      <c r="L798" s="1" t="s">
        <v>2461</v>
      </c>
      <c r="M798" s="1" t="s">
        <v>2565</v>
      </c>
      <c r="N798" s="1" t="s">
        <v>4669</v>
      </c>
    </row>
    <row r="799" spans="1:14" ht="15" customHeight="1" x14ac:dyDescent="0.2">
      <c r="A799" s="1" t="s">
        <v>121</v>
      </c>
      <c r="B799" s="1" t="s">
        <v>122</v>
      </c>
      <c r="C799" s="1">
        <v>3333</v>
      </c>
      <c r="D799" s="1">
        <v>444</v>
      </c>
      <c r="E799" s="1">
        <v>1980</v>
      </c>
      <c r="F799" s="1" t="s">
        <v>1035</v>
      </c>
      <c r="G799" s="1" t="s">
        <v>2591</v>
      </c>
      <c r="H799" s="1">
        <v>0</v>
      </c>
      <c r="I799" s="1">
        <v>0</v>
      </c>
      <c r="J799" s="1">
        <v>0</v>
      </c>
      <c r="K799" s="1">
        <v>0</v>
      </c>
      <c r="L799" s="1" t="s">
        <v>2447</v>
      </c>
      <c r="M799" s="1" t="s">
        <v>2576</v>
      </c>
      <c r="N799" s="1" t="s">
        <v>4675</v>
      </c>
    </row>
    <row r="800" spans="1:14" ht="15" customHeight="1" x14ac:dyDescent="0.2">
      <c r="A800" s="1" t="s">
        <v>147</v>
      </c>
      <c r="B800" s="1" t="s">
        <v>148</v>
      </c>
      <c r="C800" s="1">
        <v>692</v>
      </c>
      <c r="D800" s="1">
        <v>7983</v>
      </c>
      <c r="E800" s="1">
        <v>1980</v>
      </c>
      <c r="F800" s="1" t="s">
        <v>1045</v>
      </c>
      <c r="G800" s="1" t="s">
        <v>2591</v>
      </c>
      <c r="H800" s="1">
        <v>0</v>
      </c>
      <c r="I800" s="1">
        <v>0</v>
      </c>
      <c r="J800" s="1">
        <v>0</v>
      </c>
      <c r="K800" s="1">
        <v>0</v>
      </c>
      <c r="L800" s="1" t="s">
        <v>2447</v>
      </c>
      <c r="M800" s="1" t="s">
        <v>2695</v>
      </c>
      <c r="N800" s="1" t="s">
        <v>4684</v>
      </c>
    </row>
    <row r="801" spans="1:14" ht="15" customHeight="1" x14ac:dyDescent="0.2">
      <c r="A801" s="1" t="s">
        <v>161</v>
      </c>
      <c r="B801" s="1" t="s">
        <v>162</v>
      </c>
      <c r="C801" s="1">
        <v>4243</v>
      </c>
      <c r="D801" s="1">
        <v>1927</v>
      </c>
      <c r="E801" s="1">
        <v>1980</v>
      </c>
      <c r="F801" s="1" t="s">
        <v>1051</v>
      </c>
      <c r="G801" s="1" t="s">
        <v>2591</v>
      </c>
      <c r="H801" s="1">
        <v>0</v>
      </c>
      <c r="I801" s="1">
        <v>0</v>
      </c>
      <c r="J801" s="1">
        <v>0</v>
      </c>
      <c r="K801" s="1">
        <v>0</v>
      </c>
      <c r="L801" s="1" t="s">
        <v>2450</v>
      </c>
      <c r="M801" s="1" t="s">
        <v>2631</v>
      </c>
      <c r="N801" s="1" t="s">
        <v>2741</v>
      </c>
    </row>
    <row r="802" spans="1:14" ht="15" customHeight="1" x14ac:dyDescent="0.2">
      <c r="A802" s="1" t="s">
        <v>167</v>
      </c>
      <c r="B802" s="1" t="s">
        <v>168</v>
      </c>
      <c r="C802" s="1">
        <v>-2015</v>
      </c>
      <c r="D802" s="1">
        <v>5748</v>
      </c>
      <c r="E802" s="1">
        <v>1980</v>
      </c>
      <c r="F802" s="1" t="s">
        <v>1053</v>
      </c>
      <c r="G802" s="1" t="s">
        <v>2591</v>
      </c>
      <c r="H802" s="1">
        <v>0</v>
      </c>
      <c r="I802" s="1">
        <v>0</v>
      </c>
      <c r="J802" s="1">
        <v>0</v>
      </c>
      <c r="K802" s="1">
        <v>0</v>
      </c>
      <c r="L802" s="1" t="s">
        <v>2452</v>
      </c>
      <c r="M802" s="1" t="s">
        <v>2625</v>
      </c>
      <c r="N802" s="1" t="s">
        <v>4687</v>
      </c>
    </row>
    <row r="803" spans="1:14" ht="15" customHeight="1" x14ac:dyDescent="0.2">
      <c r="A803" s="1" t="s">
        <v>185</v>
      </c>
      <c r="B803" s="1" t="s">
        <v>186</v>
      </c>
      <c r="C803" s="1">
        <v>897</v>
      </c>
      <c r="D803" s="1">
        <v>-7953</v>
      </c>
      <c r="E803" s="1">
        <v>1980</v>
      </c>
      <c r="F803" s="1" t="s">
        <v>1061</v>
      </c>
      <c r="G803" s="1" t="s">
        <v>2591</v>
      </c>
      <c r="H803" s="1">
        <v>0</v>
      </c>
      <c r="I803" s="1">
        <v>0</v>
      </c>
      <c r="J803" s="1">
        <v>0</v>
      </c>
      <c r="K803" s="1">
        <v>0</v>
      </c>
      <c r="L803" s="1" t="s">
        <v>2461</v>
      </c>
      <c r="M803" s="1" t="s">
        <v>2657</v>
      </c>
      <c r="N803" s="1" t="s">
        <v>4696</v>
      </c>
    </row>
    <row r="804" spans="1:14" ht="15" customHeight="1" x14ac:dyDescent="0.2">
      <c r="A804" s="1" t="s">
        <v>199</v>
      </c>
      <c r="B804" s="1" t="s">
        <v>200</v>
      </c>
      <c r="C804" s="1">
        <v>-2527</v>
      </c>
      <c r="D804" s="1">
        <v>-5767</v>
      </c>
      <c r="E804" s="1">
        <v>1980</v>
      </c>
      <c r="F804" s="1" t="s">
        <v>1066</v>
      </c>
      <c r="G804" s="1" t="s">
        <v>2591</v>
      </c>
      <c r="H804" s="1">
        <v>0</v>
      </c>
      <c r="I804" s="1">
        <v>0</v>
      </c>
      <c r="J804" s="1">
        <v>0</v>
      </c>
      <c r="K804" s="1">
        <v>0</v>
      </c>
      <c r="L804" s="1" t="s">
        <v>2461</v>
      </c>
      <c r="M804" s="1" t="s">
        <v>2660</v>
      </c>
      <c r="N804" s="1" t="s">
        <v>4700</v>
      </c>
    </row>
    <row r="805" spans="1:14" ht="15" customHeight="1" x14ac:dyDescent="0.2">
      <c r="A805" s="1" t="s">
        <v>209</v>
      </c>
      <c r="B805" s="1" t="s">
        <v>210</v>
      </c>
      <c r="C805" s="1">
        <v>156</v>
      </c>
      <c r="D805" s="1">
        <v>3253</v>
      </c>
      <c r="E805" s="1">
        <v>1980</v>
      </c>
      <c r="F805" s="1" t="s">
        <v>1069</v>
      </c>
      <c r="G805" s="1" t="s">
        <v>2591</v>
      </c>
      <c r="H805" s="1">
        <v>0</v>
      </c>
      <c r="I805" s="1">
        <v>0</v>
      </c>
      <c r="J805" s="1">
        <v>0</v>
      </c>
      <c r="K805" s="1">
        <v>0</v>
      </c>
      <c r="L805" s="1" t="s">
        <v>2452</v>
      </c>
      <c r="M805" s="1" t="s">
        <v>2696</v>
      </c>
      <c r="N805" s="1" t="s">
        <v>4703</v>
      </c>
    </row>
    <row r="806" spans="1:14" ht="15" customHeight="1" x14ac:dyDescent="0.2">
      <c r="A806" s="1" t="s">
        <v>211</v>
      </c>
      <c r="B806" s="1" t="s">
        <v>212</v>
      </c>
      <c r="C806" s="1">
        <v>1473</v>
      </c>
      <c r="D806" s="1">
        <v>-1763</v>
      </c>
      <c r="E806" s="1">
        <v>1980</v>
      </c>
      <c r="F806" s="1" t="s">
        <v>1070</v>
      </c>
      <c r="G806" s="1" t="s">
        <v>2591</v>
      </c>
      <c r="H806" s="1">
        <v>0</v>
      </c>
      <c r="I806" s="1">
        <v>0</v>
      </c>
      <c r="J806" s="1">
        <v>0</v>
      </c>
      <c r="K806" s="1">
        <v>0</v>
      </c>
      <c r="L806" s="1" t="s">
        <v>2452</v>
      </c>
      <c r="M806" s="1" t="s">
        <v>2676</v>
      </c>
      <c r="N806" s="1" t="s">
        <v>4704</v>
      </c>
    </row>
    <row r="807" spans="1:14" ht="15" customHeight="1" x14ac:dyDescent="0.2">
      <c r="A807" s="1" t="s">
        <v>229</v>
      </c>
      <c r="B807" s="1" t="s">
        <v>230</v>
      </c>
      <c r="C807" s="1">
        <v>612</v>
      </c>
      <c r="D807" s="1">
        <v>122</v>
      </c>
      <c r="E807" s="1">
        <v>1980</v>
      </c>
      <c r="F807" s="1" t="s">
        <v>1078</v>
      </c>
      <c r="G807" s="1" t="s">
        <v>2591</v>
      </c>
      <c r="H807" s="1">
        <v>0</v>
      </c>
      <c r="I807" s="1">
        <v>0</v>
      </c>
      <c r="J807" s="1">
        <v>0</v>
      </c>
      <c r="K807" s="1">
        <v>0</v>
      </c>
      <c r="L807" s="1" t="s">
        <v>2452</v>
      </c>
      <c r="M807" s="1" t="s">
        <v>2706</v>
      </c>
      <c r="N807" s="1" t="s">
        <v>4709</v>
      </c>
    </row>
    <row r="808" spans="1:14" ht="15" customHeight="1" x14ac:dyDescent="0.2">
      <c r="A808" s="1" t="s">
        <v>235</v>
      </c>
      <c r="B808" s="1" t="s">
        <v>236</v>
      </c>
      <c r="C808" s="1">
        <v>3795</v>
      </c>
      <c r="D808" s="1">
        <v>5838</v>
      </c>
      <c r="E808" s="1">
        <v>1980</v>
      </c>
      <c r="F808" s="1" t="s">
        <v>1081</v>
      </c>
      <c r="G808" s="1" t="s">
        <v>2591</v>
      </c>
      <c r="H808" s="1">
        <v>0</v>
      </c>
      <c r="I808" s="1">
        <v>0</v>
      </c>
      <c r="J808" s="1">
        <v>0</v>
      </c>
      <c r="K808" s="1">
        <v>0</v>
      </c>
      <c r="L808" s="1" t="s">
        <v>2447</v>
      </c>
      <c r="M808" s="1" t="s">
        <v>2711</v>
      </c>
      <c r="N808" s="1" t="s">
        <v>2741</v>
      </c>
    </row>
    <row r="809" spans="1:14" ht="15" customHeight="1" x14ac:dyDescent="0.2">
      <c r="A809" s="1" t="s">
        <v>237</v>
      </c>
      <c r="B809" s="1" t="s">
        <v>238</v>
      </c>
      <c r="C809" s="1">
        <v>-2113</v>
      </c>
      <c r="D809" s="1">
        <v>-1752</v>
      </c>
      <c r="E809" s="1">
        <v>1980</v>
      </c>
      <c r="F809" s="1" t="s">
        <v>1082</v>
      </c>
      <c r="G809" s="1" t="s">
        <v>2591</v>
      </c>
      <c r="H809" s="1">
        <v>0</v>
      </c>
      <c r="I809" s="1">
        <v>0</v>
      </c>
      <c r="J809" s="1">
        <v>0</v>
      </c>
      <c r="K809" s="1">
        <v>0</v>
      </c>
      <c r="L809" s="1" t="s">
        <v>2454</v>
      </c>
      <c r="M809" s="1" t="s">
        <v>2707</v>
      </c>
      <c r="N809" s="1" t="s">
        <v>4711</v>
      </c>
    </row>
    <row r="810" spans="1:14" ht="15" customHeight="1" x14ac:dyDescent="0.2">
      <c r="A810" s="1" t="s">
        <v>259</v>
      </c>
      <c r="B810" s="1" t="s">
        <v>260</v>
      </c>
      <c r="C810" s="1">
        <v>1835</v>
      </c>
      <c r="D810" s="1">
        <v>-6493</v>
      </c>
      <c r="E810" s="1">
        <v>1980</v>
      </c>
      <c r="F810" s="1" t="s">
        <v>1090</v>
      </c>
      <c r="G810" s="1" t="s">
        <v>2591</v>
      </c>
      <c r="H810" s="1">
        <v>0</v>
      </c>
      <c r="I810" s="1">
        <v>0</v>
      </c>
      <c r="J810" s="1">
        <v>0</v>
      </c>
      <c r="K810" s="1">
        <v>0</v>
      </c>
      <c r="L810" s="1" t="s">
        <v>2461</v>
      </c>
      <c r="M810" s="1" t="s">
        <v>2726</v>
      </c>
      <c r="N810" s="1" t="s">
        <v>2741</v>
      </c>
    </row>
    <row r="811" spans="1:14" ht="15" customHeight="1" x14ac:dyDescent="0.2">
      <c r="A811" s="1" t="s">
        <v>263</v>
      </c>
      <c r="B811" s="1" t="s">
        <v>264</v>
      </c>
      <c r="C811" s="1">
        <v>-1382</v>
      </c>
      <c r="D811" s="1">
        <v>-17177</v>
      </c>
      <c r="E811" s="1">
        <v>1980</v>
      </c>
      <c r="F811" s="1" t="s">
        <v>1092</v>
      </c>
      <c r="G811" s="1" t="s">
        <v>2591</v>
      </c>
      <c r="H811" s="1">
        <v>0</v>
      </c>
      <c r="I811" s="1">
        <v>0</v>
      </c>
      <c r="J811" s="1">
        <v>0</v>
      </c>
      <c r="K811" s="1">
        <v>0</v>
      </c>
      <c r="L811" s="1" t="s">
        <v>2454</v>
      </c>
      <c r="M811" s="1" t="s">
        <v>2455</v>
      </c>
      <c r="N811" s="1" t="s">
        <v>2741</v>
      </c>
    </row>
    <row r="812" spans="1:14" ht="15" customHeight="1" x14ac:dyDescent="0.2">
      <c r="A812" s="1" t="s">
        <v>253</v>
      </c>
      <c r="B812" s="1" t="s">
        <v>254</v>
      </c>
      <c r="C812" s="1">
        <v>3888</v>
      </c>
      <c r="D812" s="1">
        <v>-900</v>
      </c>
      <c r="E812" s="1">
        <v>1984</v>
      </c>
      <c r="F812" s="1" t="s">
        <v>1096</v>
      </c>
      <c r="G812" s="1">
        <v>1</v>
      </c>
      <c r="H812" s="1">
        <v>180</v>
      </c>
      <c r="I812" s="1">
        <v>87</v>
      </c>
      <c r="J812" s="1">
        <v>63</v>
      </c>
      <c r="K812" s="1">
        <v>30</v>
      </c>
      <c r="L812" s="1" t="s">
        <v>2461</v>
      </c>
      <c r="M812" s="1" t="s">
        <v>2720</v>
      </c>
      <c r="N812" s="1" t="s">
        <v>5101</v>
      </c>
    </row>
    <row r="813" spans="1:14" ht="15" customHeight="1" x14ac:dyDescent="0.2">
      <c r="A813" s="1" t="s">
        <v>205</v>
      </c>
      <c r="B813" s="1" t="s">
        <v>206</v>
      </c>
      <c r="C813" s="1">
        <v>5575</v>
      </c>
      <c r="D813" s="1">
        <v>376</v>
      </c>
      <c r="E813" s="1">
        <v>1984</v>
      </c>
      <c r="F813" s="1" t="s">
        <v>1204</v>
      </c>
      <c r="G813" s="1" t="s">
        <v>2591</v>
      </c>
      <c r="H813" s="1">
        <v>0</v>
      </c>
      <c r="I813" s="1">
        <v>0</v>
      </c>
      <c r="J813" s="1">
        <v>0</v>
      </c>
      <c r="K813" s="1">
        <v>0</v>
      </c>
      <c r="L813" s="1" t="s">
        <v>2450</v>
      </c>
      <c r="M813" s="1" t="s">
        <v>2668</v>
      </c>
      <c r="N813" s="1" t="s">
        <v>2741</v>
      </c>
    </row>
    <row r="814" spans="1:14" ht="15" customHeight="1" x14ac:dyDescent="0.2">
      <c r="A814" s="1" t="s">
        <v>63</v>
      </c>
      <c r="B814" s="1" t="s">
        <v>64</v>
      </c>
      <c r="C814" s="1">
        <v>5252</v>
      </c>
      <c r="D814" s="1">
        <v>134</v>
      </c>
      <c r="E814" s="1">
        <v>1984</v>
      </c>
      <c r="F814" s="1" t="s">
        <v>1097</v>
      </c>
      <c r="G814" s="1">
        <v>3</v>
      </c>
      <c r="H814" s="1">
        <v>62</v>
      </c>
      <c r="I814" s="1">
        <v>17</v>
      </c>
      <c r="J814" s="1">
        <v>20</v>
      </c>
      <c r="K814" s="1">
        <v>25</v>
      </c>
      <c r="L814" s="1" t="s">
        <v>2450</v>
      </c>
      <c r="M814" s="1" t="s">
        <v>2549</v>
      </c>
      <c r="N814" s="1" t="s">
        <v>5034</v>
      </c>
    </row>
    <row r="815" spans="1:14" ht="15" customHeight="1" x14ac:dyDescent="0.2">
      <c r="A815" s="1" t="s">
        <v>47</v>
      </c>
      <c r="B815" s="1" t="s">
        <v>48</v>
      </c>
      <c r="C815" s="1">
        <v>3992</v>
      </c>
      <c r="D815" s="1">
        <v>11638</v>
      </c>
      <c r="E815" s="1">
        <v>1984</v>
      </c>
      <c r="F815" s="1" t="s">
        <v>1101</v>
      </c>
      <c r="G815" s="1">
        <v>4</v>
      </c>
      <c r="H815" s="1">
        <v>33</v>
      </c>
      <c r="I815" s="1">
        <v>15</v>
      </c>
      <c r="J815" s="1">
        <v>8</v>
      </c>
      <c r="K815" s="1">
        <v>10</v>
      </c>
      <c r="L815" s="1" t="s">
        <v>2447</v>
      </c>
      <c r="M815" s="1" t="s">
        <v>2510</v>
      </c>
      <c r="N815" s="1" t="s">
        <v>5027</v>
      </c>
    </row>
    <row r="816" spans="1:14" ht="15" customHeight="1" x14ac:dyDescent="0.2">
      <c r="A816" s="1" t="s">
        <v>93</v>
      </c>
      <c r="B816" s="1" t="s">
        <v>94</v>
      </c>
      <c r="C816" s="1">
        <v>5408</v>
      </c>
      <c r="D816" s="1">
        <v>-165</v>
      </c>
      <c r="E816" s="1">
        <v>1984</v>
      </c>
      <c r="F816" s="1" t="s">
        <v>1100</v>
      </c>
      <c r="G816" s="1">
        <v>11</v>
      </c>
      <c r="H816" s="1">
        <v>38</v>
      </c>
      <c r="I816" s="1">
        <v>5</v>
      </c>
      <c r="J816" s="1">
        <v>11</v>
      </c>
      <c r="K816" s="1">
        <v>22</v>
      </c>
      <c r="L816" s="1" t="s">
        <v>2450</v>
      </c>
      <c r="M816" s="1" t="s">
        <v>2553</v>
      </c>
      <c r="N816" s="1" t="s">
        <v>5046</v>
      </c>
    </row>
    <row r="817" spans="1:14" ht="15" customHeight="1" x14ac:dyDescent="0.2">
      <c r="A817" s="1" t="s">
        <v>13</v>
      </c>
      <c r="B817" s="1" t="s">
        <v>14</v>
      </c>
      <c r="C817" s="1">
        <v>-3527</v>
      </c>
      <c r="D817" s="1">
        <v>14913</v>
      </c>
      <c r="E817" s="1">
        <v>1984</v>
      </c>
      <c r="F817" s="1" t="s">
        <v>1105</v>
      </c>
      <c r="G817" s="1">
        <v>14</v>
      </c>
      <c r="H817" s="1">
        <v>26</v>
      </c>
      <c r="I817" s="1">
        <v>4</v>
      </c>
      <c r="J817" s="1">
        <v>8</v>
      </c>
      <c r="K817" s="1">
        <v>14</v>
      </c>
      <c r="L817" s="1" t="s">
        <v>2454</v>
      </c>
      <c r="M817" s="1" t="s">
        <v>2467</v>
      </c>
      <c r="N817" s="1" t="s">
        <v>5013</v>
      </c>
    </row>
    <row r="818" spans="1:14" ht="15" customHeight="1" x14ac:dyDescent="0.2">
      <c r="A818" s="1" t="s">
        <v>89</v>
      </c>
      <c r="B818" s="1" t="s">
        <v>90</v>
      </c>
      <c r="C818" s="1">
        <v>4887</v>
      </c>
      <c r="D818" s="1">
        <v>233</v>
      </c>
      <c r="E818" s="1">
        <v>1984</v>
      </c>
      <c r="F818" s="1" t="s">
        <v>1104</v>
      </c>
      <c r="G818" s="1">
        <v>12</v>
      </c>
      <c r="H818" s="1">
        <v>31</v>
      </c>
      <c r="I818" s="1">
        <v>5</v>
      </c>
      <c r="J818" s="1">
        <v>8</v>
      </c>
      <c r="K818" s="1">
        <v>18</v>
      </c>
      <c r="L818" s="1" t="s">
        <v>2450</v>
      </c>
      <c r="M818" s="1" t="s">
        <v>2542</v>
      </c>
      <c r="N818" s="1" t="s">
        <v>5044</v>
      </c>
    </row>
    <row r="819" spans="1:14" ht="15" customHeight="1" x14ac:dyDescent="0.2">
      <c r="A819" s="1" t="s">
        <v>127</v>
      </c>
      <c r="B819" s="1" t="s">
        <v>128</v>
      </c>
      <c r="C819" s="1">
        <v>419</v>
      </c>
      <c r="D819" s="1">
        <v>1248</v>
      </c>
      <c r="E819" s="1">
        <v>1984</v>
      </c>
      <c r="F819" s="1" t="s">
        <v>1102</v>
      </c>
      <c r="G819" s="1">
        <v>5</v>
      </c>
      <c r="H819" s="1">
        <v>33</v>
      </c>
      <c r="I819" s="1">
        <v>14</v>
      </c>
      <c r="J819" s="1">
        <v>6</v>
      </c>
      <c r="K819" s="1">
        <v>13</v>
      </c>
      <c r="L819" s="1" t="s">
        <v>2450</v>
      </c>
      <c r="M819" s="1" t="s">
        <v>2581</v>
      </c>
      <c r="N819" s="1" t="s">
        <v>5059</v>
      </c>
    </row>
    <row r="820" spans="1:14" ht="15" customHeight="1" x14ac:dyDescent="0.2">
      <c r="A820" s="1" t="s">
        <v>133</v>
      </c>
      <c r="B820" s="1" t="s">
        <v>134</v>
      </c>
      <c r="C820" s="1">
        <v>3568</v>
      </c>
      <c r="D820" s="1">
        <v>13975</v>
      </c>
      <c r="E820" s="1">
        <v>1984</v>
      </c>
      <c r="F820" s="1" t="s">
        <v>1103</v>
      </c>
      <c r="G820" s="1">
        <v>7</v>
      </c>
      <c r="H820" s="1">
        <v>33</v>
      </c>
      <c r="I820" s="1">
        <v>10</v>
      </c>
      <c r="J820" s="1">
        <v>8</v>
      </c>
      <c r="K820" s="1">
        <v>15</v>
      </c>
      <c r="L820" s="1" t="s">
        <v>2447</v>
      </c>
      <c r="M820" s="1" t="s">
        <v>2583</v>
      </c>
      <c r="N820" s="1" t="s">
        <v>5062</v>
      </c>
    </row>
    <row r="821" spans="1:14" ht="15" customHeight="1" x14ac:dyDescent="0.2">
      <c r="A821" s="1" t="s">
        <v>111</v>
      </c>
      <c r="B821" s="1" t="s">
        <v>112</v>
      </c>
      <c r="C821" s="1">
        <v>475</v>
      </c>
      <c r="D821" s="1">
        <v>1908</v>
      </c>
      <c r="E821" s="1">
        <v>1984</v>
      </c>
      <c r="F821" s="1" t="s">
        <v>1175</v>
      </c>
      <c r="G821" s="1" t="s">
        <v>2591</v>
      </c>
      <c r="H821" s="1">
        <v>0</v>
      </c>
      <c r="I821" s="1">
        <v>0</v>
      </c>
      <c r="J821" s="1">
        <v>0</v>
      </c>
      <c r="K821" s="1">
        <v>0</v>
      </c>
      <c r="L821" s="1" t="s">
        <v>2450</v>
      </c>
      <c r="M821" s="1" t="s">
        <v>2571</v>
      </c>
      <c r="N821" s="1" t="s">
        <v>2741</v>
      </c>
    </row>
    <row r="822" spans="1:14" ht="15" customHeight="1" x14ac:dyDescent="0.2">
      <c r="A822" s="1" t="s">
        <v>203</v>
      </c>
      <c r="B822" s="1" t="s">
        <v>204</v>
      </c>
      <c r="C822" s="1">
        <v>4443</v>
      </c>
      <c r="D822" s="1">
        <v>261</v>
      </c>
      <c r="E822" s="1">
        <v>1984</v>
      </c>
      <c r="F822" s="1" t="s">
        <v>1098</v>
      </c>
      <c r="G822" s="1">
        <v>2</v>
      </c>
      <c r="H822" s="1">
        <v>58</v>
      </c>
      <c r="I822" s="1">
        <v>24</v>
      </c>
      <c r="J822" s="1">
        <v>17</v>
      </c>
      <c r="K822" s="1">
        <v>17</v>
      </c>
      <c r="L822" s="1" t="s">
        <v>2450</v>
      </c>
      <c r="M822" s="1" t="s">
        <v>2667</v>
      </c>
      <c r="N822" s="1" t="s">
        <v>2741</v>
      </c>
    </row>
    <row r="823" spans="1:14" ht="15" customHeight="1" x14ac:dyDescent="0.2">
      <c r="A823" s="1" t="s">
        <v>141</v>
      </c>
      <c r="B823" s="1" t="s">
        <v>142</v>
      </c>
      <c r="C823" s="1">
        <v>3755</v>
      </c>
      <c r="D823" s="1">
        <v>12698</v>
      </c>
      <c r="E823" s="1">
        <v>1984</v>
      </c>
      <c r="F823" s="1" t="s">
        <v>1108</v>
      </c>
      <c r="G823" s="1">
        <v>10</v>
      </c>
      <c r="H823" s="1">
        <v>19</v>
      </c>
      <c r="I823" s="1">
        <v>6</v>
      </c>
      <c r="J823" s="1">
        <v>6</v>
      </c>
      <c r="K823" s="1">
        <v>7</v>
      </c>
      <c r="L823" s="1" t="s">
        <v>2447</v>
      </c>
      <c r="M823" s="1" t="s">
        <v>2590</v>
      </c>
      <c r="N823" s="1" t="s">
        <v>5064</v>
      </c>
    </row>
    <row r="824" spans="1:14" ht="15" customHeight="1" x14ac:dyDescent="0.2">
      <c r="A824" s="1" t="s">
        <v>191</v>
      </c>
      <c r="B824" s="1" t="s">
        <v>192</v>
      </c>
      <c r="C824" s="1">
        <v>5225</v>
      </c>
      <c r="D824" s="1">
        <v>210</v>
      </c>
      <c r="E824" s="1">
        <v>1984</v>
      </c>
      <c r="F824" s="1" t="s">
        <v>1200</v>
      </c>
      <c r="G824" s="1" t="s">
        <v>2591</v>
      </c>
      <c r="H824" s="1">
        <v>0</v>
      </c>
      <c r="I824" s="1">
        <v>0</v>
      </c>
      <c r="J824" s="1">
        <v>0</v>
      </c>
      <c r="K824" s="1">
        <v>0</v>
      </c>
      <c r="L824" s="1" t="s">
        <v>2450</v>
      </c>
      <c r="M824" s="1" t="s">
        <v>2663</v>
      </c>
      <c r="N824" s="1" t="s">
        <v>2741</v>
      </c>
    </row>
    <row r="825" spans="1:14" ht="15" customHeight="1" x14ac:dyDescent="0.2">
      <c r="A825" s="1" t="s">
        <v>41</v>
      </c>
      <c r="B825" s="1" t="s">
        <v>42</v>
      </c>
      <c r="C825" s="1">
        <v>4542</v>
      </c>
      <c r="D825" s="1">
        <v>-757</v>
      </c>
      <c r="E825" s="1">
        <v>1984</v>
      </c>
      <c r="F825" s="1" t="s">
        <v>1099</v>
      </c>
      <c r="G825" s="1">
        <v>6</v>
      </c>
      <c r="H825" s="1">
        <v>51</v>
      </c>
      <c r="I825" s="1">
        <v>11</v>
      </c>
      <c r="J825" s="1">
        <v>22</v>
      </c>
      <c r="K825" s="1">
        <v>18</v>
      </c>
      <c r="L825" s="1" t="s">
        <v>2461</v>
      </c>
      <c r="M825" s="1" t="s">
        <v>2502</v>
      </c>
      <c r="N825" s="1" t="s">
        <v>5024</v>
      </c>
    </row>
    <row r="826" spans="1:14" ht="15" customHeight="1" x14ac:dyDescent="0.2">
      <c r="A826" s="1" t="s">
        <v>177</v>
      </c>
      <c r="B826" s="1" t="s">
        <v>178</v>
      </c>
      <c r="C826" s="1">
        <v>5235</v>
      </c>
      <c r="D826" s="1">
        <v>492</v>
      </c>
      <c r="E826" s="1">
        <v>1984</v>
      </c>
      <c r="F826" s="1" t="s">
        <v>1109</v>
      </c>
      <c r="G826" s="1">
        <v>13</v>
      </c>
      <c r="H826" s="1">
        <v>14</v>
      </c>
      <c r="I826" s="1">
        <v>5</v>
      </c>
      <c r="J826" s="1">
        <v>3</v>
      </c>
      <c r="K826" s="1">
        <v>6</v>
      </c>
      <c r="L826" s="1" t="s">
        <v>2450</v>
      </c>
      <c r="M826" s="1" t="s">
        <v>2641</v>
      </c>
      <c r="N826" s="1" t="s">
        <v>5075</v>
      </c>
    </row>
    <row r="827" spans="1:14" ht="15" customHeight="1" x14ac:dyDescent="0.2">
      <c r="A827" s="1" t="s">
        <v>57</v>
      </c>
      <c r="B827" s="1" t="s">
        <v>58</v>
      </c>
      <c r="C827" s="1">
        <v>2312</v>
      </c>
      <c r="D827" s="1">
        <v>-8235</v>
      </c>
      <c r="E827" s="1">
        <v>1984</v>
      </c>
      <c r="F827" s="1" t="s">
        <v>1158</v>
      </c>
      <c r="G827" s="1" t="s">
        <v>2591</v>
      </c>
      <c r="H827" s="1">
        <v>0</v>
      </c>
      <c r="I827" s="1">
        <v>0</v>
      </c>
      <c r="J827" s="1">
        <v>0</v>
      </c>
      <c r="K827" s="1">
        <v>0</v>
      </c>
      <c r="L827" s="1" t="s">
        <v>2461</v>
      </c>
      <c r="M827" s="1" t="s">
        <v>2519</v>
      </c>
      <c r="N827" s="1" t="s">
        <v>5032</v>
      </c>
    </row>
    <row r="828" spans="1:14" ht="15" customHeight="1" x14ac:dyDescent="0.2">
      <c r="A828" s="1" t="s">
        <v>25</v>
      </c>
      <c r="B828" s="1" t="s">
        <v>26</v>
      </c>
      <c r="C828" s="1">
        <v>4268</v>
      </c>
      <c r="D828" s="1">
        <v>2332</v>
      </c>
      <c r="E828" s="1">
        <v>1984</v>
      </c>
      <c r="F828" s="1" t="s">
        <v>1149</v>
      </c>
      <c r="G828" s="1" t="s">
        <v>2591</v>
      </c>
      <c r="H828" s="1">
        <v>0</v>
      </c>
      <c r="I828" s="1">
        <v>0</v>
      </c>
      <c r="J828" s="1">
        <v>0</v>
      </c>
      <c r="K828" s="1">
        <v>0</v>
      </c>
      <c r="L828" s="1" t="s">
        <v>2450</v>
      </c>
      <c r="M828" s="1" t="s">
        <v>2494</v>
      </c>
      <c r="N828" s="1" t="s">
        <v>5018</v>
      </c>
    </row>
    <row r="829" spans="1:14" ht="15" customHeight="1" x14ac:dyDescent="0.2">
      <c r="A829" s="1" t="s">
        <v>79</v>
      </c>
      <c r="B829" s="1" t="s">
        <v>80</v>
      </c>
      <c r="C829" s="1">
        <v>404</v>
      </c>
      <c r="D829" s="1">
        <v>-368</v>
      </c>
      <c r="E829" s="1">
        <v>1984</v>
      </c>
      <c r="F829" s="1" t="s">
        <v>1114</v>
      </c>
      <c r="G829" s="1">
        <v>17</v>
      </c>
      <c r="H829" s="1">
        <v>8</v>
      </c>
      <c r="I829" s="1">
        <v>2</v>
      </c>
      <c r="J829" s="1">
        <v>3</v>
      </c>
      <c r="K829" s="1">
        <v>3</v>
      </c>
      <c r="L829" s="1" t="s">
        <v>2450</v>
      </c>
      <c r="M829" s="1" t="s">
        <v>2694</v>
      </c>
      <c r="N829" s="1" t="s">
        <v>5040</v>
      </c>
    </row>
    <row r="830" spans="1:14" ht="15" customHeight="1" x14ac:dyDescent="0.2">
      <c r="A830" s="1" t="s">
        <v>225</v>
      </c>
      <c r="B830" s="1" t="s">
        <v>226</v>
      </c>
      <c r="C830" s="1">
        <v>5933</v>
      </c>
      <c r="D830" s="1">
        <v>1805</v>
      </c>
      <c r="E830" s="1">
        <v>1984</v>
      </c>
      <c r="F830" s="1" t="s">
        <v>1106</v>
      </c>
      <c r="G830" s="1">
        <v>16</v>
      </c>
      <c r="H830" s="1">
        <v>21</v>
      </c>
      <c r="I830" s="1">
        <v>3</v>
      </c>
      <c r="J830" s="1">
        <v>12</v>
      </c>
      <c r="K830" s="1">
        <v>6</v>
      </c>
      <c r="L830" s="1" t="s">
        <v>2450</v>
      </c>
      <c r="M830" s="1" t="s">
        <v>2698</v>
      </c>
      <c r="N830" s="1" t="s">
        <v>5091</v>
      </c>
    </row>
    <row r="831" spans="1:14" ht="15" customHeight="1" x14ac:dyDescent="0.2">
      <c r="A831" s="1" t="s">
        <v>35</v>
      </c>
      <c r="B831" s="1" t="s">
        <v>36</v>
      </c>
      <c r="C831" s="1">
        <v>-1578</v>
      </c>
      <c r="D831" s="1">
        <v>-4792</v>
      </c>
      <c r="E831" s="1">
        <v>1984</v>
      </c>
      <c r="F831" s="1" t="s">
        <v>1112</v>
      </c>
      <c r="G831" s="1">
        <v>20</v>
      </c>
      <c r="H831" s="1">
        <v>8</v>
      </c>
      <c r="I831" s="1">
        <v>1</v>
      </c>
      <c r="J831" s="1">
        <v>5</v>
      </c>
      <c r="K831" s="1">
        <v>2</v>
      </c>
      <c r="L831" s="1" t="s">
        <v>2461</v>
      </c>
      <c r="M831" s="1" t="s">
        <v>2489</v>
      </c>
      <c r="N831" s="1" t="s">
        <v>2741</v>
      </c>
    </row>
    <row r="832" spans="1:14" ht="15" customHeight="1" x14ac:dyDescent="0.2">
      <c r="A832" s="1" t="s">
        <v>61</v>
      </c>
      <c r="B832" s="1" t="s">
        <v>62</v>
      </c>
      <c r="C832" s="1">
        <v>4981</v>
      </c>
      <c r="D832" s="1">
        <v>1547</v>
      </c>
      <c r="E832" s="1">
        <v>1984</v>
      </c>
      <c r="F832" s="1" t="s">
        <v>1160</v>
      </c>
      <c r="G832" s="1" t="s">
        <v>2591</v>
      </c>
      <c r="H832" s="1">
        <v>0</v>
      </c>
      <c r="I832" s="1">
        <v>0</v>
      </c>
      <c r="J832" s="1">
        <v>0</v>
      </c>
      <c r="K832" s="1">
        <v>0</v>
      </c>
      <c r="L832" s="1" t="s">
        <v>2450</v>
      </c>
      <c r="M832" s="1" t="s">
        <v>2523</v>
      </c>
      <c r="N832" s="1" t="s">
        <v>2741</v>
      </c>
    </row>
    <row r="833" spans="1:14" ht="15" customHeight="1" x14ac:dyDescent="0.2">
      <c r="A833" s="1" t="s">
        <v>181</v>
      </c>
      <c r="B833" s="1" t="s">
        <v>182</v>
      </c>
      <c r="C833" s="1">
        <v>-413</v>
      </c>
      <c r="D833" s="1">
        <v>17478</v>
      </c>
      <c r="E833" s="1">
        <v>1984</v>
      </c>
      <c r="F833" s="1" t="s">
        <v>1110</v>
      </c>
      <c r="G833" s="1">
        <v>8</v>
      </c>
      <c r="H833" s="1">
        <v>13</v>
      </c>
      <c r="I833" s="1">
        <v>10</v>
      </c>
      <c r="J833" s="1">
        <v>1</v>
      </c>
      <c r="K833" s="1">
        <v>2</v>
      </c>
      <c r="L833" s="1" t="s">
        <v>2454</v>
      </c>
      <c r="M833" s="1" t="s">
        <v>2644</v>
      </c>
      <c r="N833" s="1" t="s">
        <v>5077</v>
      </c>
    </row>
    <row r="834" spans="1:14" ht="15" customHeight="1" x14ac:dyDescent="0.2">
      <c r="A834" s="1" t="s">
        <v>249</v>
      </c>
      <c r="B834" s="1" t="s">
        <v>250</v>
      </c>
      <c r="C834" s="1">
        <v>5043</v>
      </c>
      <c r="D834" s="1">
        <v>3052</v>
      </c>
      <c r="E834" s="1">
        <v>1984</v>
      </c>
      <c r="F834" s="1" t="s">
        <v>1222</v>
      </c>
      <c r="G834" s="1" t="s">
        <v>2591</v>
      </c>
      <c r="H834" s="1">
        <v>0</v>
      </c>
      <c r="I834" s="1">
        <v>0</v>
      </c>
      <c r="J834" s="1">
        <v>0</v>
      </c>
      <c r="K834" s="1">
        <v>0</v>
      </c>
      <c r="L834" s="1" t="s">
        <v>2450</v>
      </c>
      <c r="M834" s="1" t="s">
        <v>2717</v>
      </c>
      <c r="N834" s="1" t="s">
        <v>2741</v>
      </c>
    </row>
    <row r="835" spans="1:14" ht="15" customHeight="1" x14ac:dyDescent="0.2">
      <c r="A835" s="1" t="s">
        <v>67</v>
      </c>
      <c r="B835" s="1" t="s">
        <v>68</v>
      </c>
      <c r="C835" s="1">
        <v>5567</v>
      </c>
      <c r="D835" s="1">
        <v>1258</v>
      </c>
      <c r="E835" s="1">
        <v>1984</v>
      </c>
      <c r="F835" s="1" t="s">
        <v>1115</v>
      </c>
      <c r="G835" s="1">
        <v>27</v>
      </c>
      <c r="H835" s="1">
        <v>6</v>
      </c>
      <c r="I835" s="1">
        <v>0</v>
      </c>
      <c r="J835" s="1">
        <v>3</v>
      </c>
      <c r="K835" s="1">
        <v>3</v>
      </c>
      <c r="L835" s="1" t="s">
        <v>2450</v>
      </c>
      <c r="M835" s="1" t="s">
        <v>2524</v>
      </c>
      <c r="N835" s="1" t="s">
        <v>5035</v>
      </c>
    </row>
    <row r="836" spans="1:14" ht="15" customHeight="1" x14ac:dyDescent="0.2">
      <c r="A836" s="1" t="s">
        <v>137</v>
      </c>
      <c r="B836" s="1" t="s">
        <v>138</v>
      </c>
      <c r="C836" s="1">
        <v>-128</v>
      </c>
      <c r="D836" s="1">
        <v>3682</v>
      </c>
      <c r="E836" s="1">
        <v>1984</v>
      </c>
      <c r="F836" s="1" t="s">
        <v>1121</v>
      </c>
      <c r="G836" s="1">
        <v>23</v>
      </c>
      <c r="H836" s="1">
        <v>3</v>
      </c>
      <c r="I836" s="1">
        <v>1</v>
      </c>
      <c r="J836" s="1">
        <v>0</v>
      </c>
      <c r="K836" s="1">
        <v>2</v>
      </c>
      <c r="L836" s="1" t="s">
        <v>2452</v>
      </c>
      <c r="M836" s="1" t="s">
        <v>2586</v>
      </c>
      <c r="N836" s="1" t="s">
        <v>5063</v>
      </c>
    </row>
    <row r="837" spans="1:14" ht="15" customHeight="1" x14ac:dyDescent="0.2">
      <c r="A837" s="1" t="s">
        <v>43</v>
      </c>
      <c r="B837" s="1" t="s">
        <v>44</v>
      </c>
      <c r="C837" s="1">
        <v>4692</v>
      </c>
      <c r="D837" s="1">
        <v>747</v>
      </c>
      <c r="E837" s="1">
        <v>1984</v>
      </c>
      <c r="F837" s="1" t="s">
        <v>1113</v>
      </c>
      <c r="G837" s="1">
        <v>26</v>
      </c>
      <c r="H837" s="1">
        <v>8</v>
      </c>
      <c r="I837" s="1">
        <v>0</v>
      </c>
      <c r="J837" s="1">
        <v>4</v>
      </c>
      <c r="K837" s="1">
        <v>4</v>
      </c>
      <c r="L837" s="1" t="s">
        <v>2450</v>
      </c>
      <c r="M837" s="1" t="s">
        <v>2699</v>
      </c>
      <c r="N837" s="1" t="s">
        <v>5025</v>
      </c>
    </row>
    <row r="838" spans="1:14" ht="15" customHeight="1" x14ac:dyDescent="0.2">
      <c r="A838" s="1" t="s">
        <v>31</v>
      </c>
      <c r="B838" s="1" t="s">
        <v>32</v>
      </c>
      <c r="C838" s="1">
        <v>539</v>
      </c>
      <c r="D838" s="1">
        <v>2757</v>
      </c>
      <c r="E838" s="1">
        <v>1984</v>
      </c>
      <c r="F838" s="1" t="s">
        <v>1152</v>
      </c>
      <c r="G838" s="1" t="s">
        <v>2591</v>
      </c>
      <c r="H838" s="1">
        <v>0</v>
      </c>
      <c r="I838" s="1">
        <v>0</v>
      </c>
      <c r="J838" s="1">
        <v>0</v>
      </c>
      <c r="K838" s="1">
        <v>0</v>
      </c>
      <c r="L838" s="1" t="s">
        <v>2450</v>
      </c>
      <c r="M838" s="1" t="s">
        <v>2475</v>
      </c>
      <c r="N838" s="1" t="s">
        <v>2741</v>
      </c>
    </row>
    <row r="839" spans="1:14" ht="15" customHeight="1" x14ac:dyDescent="0.2">
      <c r="A839" s="1" t="s">
        <v>179</v>
      </c>
      <c r="B839" s="1" t="s">
        <v>180</v>
      </c>
      <c r="C839" s="1">
        <v>5992</v>
      </c>
      <c r="D839" s="1">
        <v>1075</v>
      </c>
      <c r="E839" s="1">
        <v>1984</v>
      </c>
      <c r="F839" s="1" t="s">
        <v>1118</v>
      </c>
      <c r="G839" s="1">
        <v>28</v>
      </c>
      <c r="H839" s="1">
        <v>4</v>
      </c>
      <c r="I839" s="1">
        <v>0</v>
      </c>
      <c r="J839" s="1">
        <v>1</v>
      </c>
      <c r="K839" s="1">
        <v>3</v>
      </c>
      <c r="L839" s="1" t="s">
        <v>2450</v>
      </c>
      <c r="M839" s="1" t="s">
        <v>2651</v>
      </c>
      <c r="N839" s="1" t="s">
        <v>5076</v>
      </c>
    </row>
    <row r="840" spans="1:14" ht="15" customHeight="1" x14ac:dyDescent="0.2">
      <c r="A840" s="1" t="s">
        <v>85</v>
      </c>
      <c r="B840" s="1" t="s">
        <v>86</v>
      </c>
      <c r="C840" s="1">
        <v>6017</v>
      </c>
      <c r="D840" s="1">
        <v>2493</v>
      </c>
      <c r="E840" s="1">
        <v>1984</v>
      </c>
      <c r="F840" s="1" t="s">
        <v>1111</v>
      </c>
      <c r="G840" s="1">
        <v>15</v>
      </c>
      <c r="H840" s="1">
        <v>12</v>
      </c>
      <c r="I840" s="1">
        <v>4</v>
      </c>
      <c r="J840" s="1">
        <v>2</v>
      </c>
      <c r="K840" s="1">
        <v>6</v>
      </c>
      <c r="L840" s="1" t="s">
        <v>2450</v>
      </c>
      <c r="M840" s="1" t="s">
        <v>2541</v>
      </c>
      <c r="N840" s="1" t="s">
        <v>5042</v>
      </c>
    </row>
    <row r="841" spans="1:14" ht="15" customHeight="1" x14ac:dyDescent="0.2">
      <c r="A841" s="1" t="s">
        <v>129</v>
      </c>
      <c r="B841" s="1" t="s">
        <v>130</v>
      </c>
      <c r="C841" s="1">
        <v>180</v>
      </c>
      <c r="D841" s="1">
        <v>-768</v>
      </c>
      <c r="E841" s="1">
        <v>1984</v>
      </c>
      <c r="F841" s="1" t="s">
        <v>1120</v>
      </c>
      <c r="G841" s="1">
        <v>29</v>
      </c>
      <c r="H841" s="1">
        <v>3</v>
      </c>
      <c r="I841" s="1">
        <v>0</v>
      </c>
      <c r="J841" s="1">
        <v>1</v>
      </c>
      <c r="K841" s="1">
        <v>2</v>
      </c>
      <c r="L841" s="1" t="s">
        <v>2461</v>
      </c>
      <c r="M841" s="1" t="s">
        <v>2582</v>
      </c>
      <c r="N841" s="1" t="s">
        <v>5060</v>
      </c>
    </row>
    <row r="842" spans="1:14" ht="15" customHeight="1" x14ac:dyDescent="0.2">
      <c r="A842" s="1" t="s">
        <v>243</v>
      </c>
      <c r="B842" s="1" t="s">
        <v>244</v>
      </c>
      <c r="C842" s="1">
        <v>3993</v>
      </c>
      <c r="D842" s="1">
        <v>3287</v>
      </c>
      <c r="E842" s="1">
        <v>1984</v>
      </c>
      <c r="F842" s="1" t="s">
        <v>1123</v>
      </c>
      <c r="G842" s="1">
        <v>40</v>
      </c>
      <c r="H842" s="1">
        <v>3</v>
      </c>
      <c r="I842" s="1">
        <v>0</v>
      </c>
      <c r="J842" s="1">
        <v>0</v>
      </c>
      <c r="K842" s="1">
        <v>3</v>
      </c>
      <c r="L842" s="1" t="s">
        <v>2447</v>
      </c>
      <c r="M842" s="1" t="s">
        <v>2710</v>
      </c>
      <c r="N842" s="1" t="s">
        <v>5098</v>
      </c>
    </row>
    <row r="843" spans="1:14" ht="15" customHeight="1" x14ac:dyDescent="0.2">
      <c r="A843" s="1" t="s">
        <v>267</v>
      </c>
      <c r="B843" s="1" t="s">
        <v>268</v>
      </c>
      <c r="C843" s="1">
        <v>4483</v>
      </c>
      <c r="D843" s="1">
        <v>205</v>
      </c>
      <c r="E843" s="1">
        <v>1984</v>
      </c>
      <c r="F843" s="1" t="s">
        <v>1107</v>
      </c>
      <c r="G843" s="1">
        <v>9</v>
      </c>
      <c r="H843" s="1">
        <v>21</v>
      </c>
      <c r="I843" s="1">
        <v>8</v>
      </c>
      <c r="J843" s="1">
        <v>5</v>
      </c>
      <c r="K843" s="1">
        <v>8</v>
      </c>
      <c r="L843" s="1" t="s">
        <v>2450</v>
      </c>
      <c r="M843" s="1" t="s">
        <v>2591</v>
      </c>
      <c r="N843" s="1">
        <v>0</v>
      </c>
    </row>
    <row r="844" spans="1:14" ht="15" customHeight="1" x14ac:dyDescent="0.2">
      <c r="A844" s="1" t="s">
        <v>135</v>
      </c>
      <c r="B844" s="1" t="s">
        <v>136</v>
      </c>
      <c r="C844" s="1">
        <v>5117</v>
      </c>
      <c r="D844" s="1">
        <v>7142</v>
      </c>
      <c r="E844" s="1">
        <v>1984</v>
      </c>
      <c r="F844" s="1" t="s">
        <v>1182</v>
      </c>
      <c r="G844" s="1" t="s">
        <v>2591</v>
      </c>
      <c r="H844" s="1">
        <v>0</v>
      </c>
      <c r="I844" s="1">
        <v>0</v>
      </c>
      <c r="J844" s="1">
        <v>0</v>
      </c>
      <c r="K844" s="1">
        <v>0</v>
      </c>
      <c r="L844" s="1" t="s">
        <v>2447</v>
      </c>
      <c r="M844" s="1" t="s">
        <v>2585</v>
      </c>
      <c r="N844" s="1" t="s">
        <v>2741</v>
      </c>
    </row>
    <row r="845" spans="1:14" ht="15" customHeight="1" x14ac:dyDescent="0.2">
      <c r="A845" s="1" t="s">
        <v>99</v>
      </c>
      <c r="B845" s="1" t="s">
        <v>100</v>
      </c>
      <c r="C845" s="1">
        <v>3798</v>
      </c>
      <c r="D845" s="1">
        <v>2373</v>
      </c>
      <c r="E845" s="1">
        <v>1984</v>
      </c>
      <c r="F845" s="1" t="s">
        <v>1126</v>
      </c>
      <c r="G845" s="1">
        <v>30</v>
      </c>
      <c r="H845" s="1">
        <v>2</v>
      </c>
      <c r="I845" s="1">
        <v>0</v>
      </c>
      <c r="J845" s="1">
        <v>1</v>
      </c>
      <c r="K845" s="1">
        <v>1</v>
      </c>
      <c r="L845" s="1" t="s">
        <v>2450</v>
      </c>
      <c r="M845" s="1" t="s">
        <v>2554</v>
      </c>
      <c r="N845" s="1" t="s">
        <v>5048</v>
      </c>
    </row>
    <row r="846" spans="1:14" ht="15" customHeight="1" x14ac:dyDescent="0.2">
      <c r="A846" s="1" t="s">
        <v>157</v>
      </c>
      <c r="B846" s="1" t="s">
        <v>158</v>
      </c>
      <c r="C846" s="1">
        <v>1943</v>
      </c>
      <c r="D846" s="1">
        <v>-9913</v>
      </c>
      <c r="E846" s="1">
        <v>1984</v>
      </c>
      <c r="F846" s="1" t="s">
        <v>1116</v>
      </c>
      <c r="G846" s="1">
        <v>18</v>
      </c>
      <c r="H846" s="1">
        <v>6</v>
      </c>
      <c r="I846" s="1">
        <v>2</v>
      </c>
      <c r="J846" s="1">
        <v>3</v>
      </c>
      <c r="K846" s="1">
        <v>1</v>
      </c>
      <c r="L846" s="1" t="s">
        <v>2461</v>
      </c>
      <c r="M846" s="1" t="s">
        <v>2626</v>
      </c>
      <c r="N846" s="1" t="s">
        <v>5068</v>
      </c>
    </row>
    <row r="847" spans="1:14" ht="15" customHeight="1" x14ac:dyDescent="0.2">
      <c r="A847" s="1" t="s">
        <v>21</v>
      </c>
      <c r="B847" s="1" t="s">
        <v>22</v>
      </c>
      <c r="C847" s="1">
        <v>5083</v>
      </c>
      <c r="D847" s="1">
        <v>433</v>
      </c>
      <c r="E847" s="1">
        <v>1984</v>
      </c>
      <c r="F847" s="1" t="s">
        <v>1117</v>
      </c>
      <c r="G847" s="1">
        <v>21</v>
      </c>
      <c r="H847" s="1">
        <v>5</v>
      </c>
      <c r="I847" s="1">
        <v>1</v>
      </c>
      <c r="J847" s="1">
        <v>2</v>
      </c>
      <c r="K847" s="1">
        <v>2</v>
      </c>
      <c r="L847" s="1" t="s">
        <v>2450</v>
      </c>
      <c r="M847" s="1" t="s">
        <v>2476</v>
      </c>
      <c r="N847" s="1" t="s">
        <v>5016</v>
      </c>
    </row>
    <row r="848" spans="1:14" ht="15" customHeight="1" x14ac:dyDescent="0.2">
      <c r="A848" s="1" t="s">
        <v>119</v>
      </c>
      <c r="B848" s="1" t="s">
        <v>120</v>
      </c>
      <c r="C848" s="1">
        <v>357</v>
      </c>
      <c r="D848" s="1">
        <v>5142</v>
      </c>
      <c r="E848" s="1">
        <v>1984</v>
      </c>
      <c r="F848" s="1" t="s">
        <v>1178</v>
      </c>
      <c r="G848" s="1" t="s">
        <v>2591</v>
      </c>
      <c r="H848" s="1">
        <v>0</v>
      </c>
      <c r="I848" s="1">
        <v>0</v>
      </c>
      <c r="J848" s="1">
        <v>0</v>
      </c>
      <c r="K848" s="1">
        <v>0</v>
      </c>
      <c r="L848" s="1" t="s">
        <v>2447</v>
      </c>
      <c r="M848" s="1" t="s">
        <v>2575</v>
      </c>
      <c r="N848" s="1" t="s">
        <v>5056</v>
      </c>
    </row>
    <row r="849" spans="1:14" ht="15" customHeight="1" x14ac:dyDescent="0.2">
      <c r="A849" s="1" t="s">
        <v>83</v>
      </c>
      <c r="B849" s="1" t="s">
        <v>84</v>
      </c>
      <c r="C849" s="1">
        <v>903</v>
      </c>
      <c r="D849" s="1">
        <v>387</v>
      </c>
      <c r="E849" s="1">
        <v>1984</v>
      </c>
      <c r="F849" s="1" t="s">
        <v>1165</v>
      </c>
      <c r="G849" s="1" t="s">
        <v>2591</v>
      </c>
      <c r="H849" s="1">
        <v>0</v>
      </c>
      <c r="I849" s="1">
        <v>0</v>
      </c>
      <c r="J849" s="1">
        <v>0</v>
      </c>
      <c r="K849" s="1">
        <v>0</v>
      </c>
      <c r="L849" s="1" t="s">
        <v>2452</v>
      </c>
      <c r="M849" s="1" t="s">
        <v>2537</v>
      </c>
      <c r="N849" s="1" t="s">
        <v>5041</v>
      </c>
    </row>
    <row r="850" spans="1:14" ht="15" customHeight="1" x14ac:dyDescent="0.2">
      <c r="A850" s="1" t="s">
        <v>195</v>
      </c>
      <c r="B850" s="1" t="s">
        <v>196</v>
      </c>
      <c r="C850" s="1">
        <v>3902</v>
      </c>
      <c r="D850" s="1">
        <v>12575</v>
      </c>
      <c r="E850" s="1">
        <v>1984</v>
      </c>
      <c r="F850" s="1" t="s">
        <v>1201</v>
      </c>
      <c r="G850" s="1" t="s">
        <v>2591</v>
      </c>
      <c r="H850" s="1">
        <v>0</v>
      </c>
      <c r="I850" s="1">
        <v>0</v>
      </c>
      <c r="J850" s="1">
        <v>0</v>
      </c>
      <c r="K850" s="1">
        <v>0</v>
      </c>
      <c r="L850" s="1" t="s">
        <v>2447</v>
      </c>
      <c r="M850" s="1" t="s">
        <v>2589</v>
      </c>
      <c r="N850" s="1" t="s">
        <v>2741</v>
      </c>
    </row>
    <row r="851" spans="1:14" ht="15" customHeight="1" x14ac:dyDescent="0.2">
      <c r="A851" s="1" t="s">
        <v>15</v>
      </c>
      <c r="B851" s="1" t="s">
        <v>16</v>
      </c>
      <c r="C851" s="1">
        <v>482</v>
      </c>
      <c r="D851" s="1">
        <v>1637</v>
      </c>
      <c r="E851" s="1">
        <v>1984</v>
      </c>
      <c r="F851" s="1" t="s">
        <v>1119</v>
      </c>
      <c r="G851" s="1">
        <v>22</v>
      </c>
      <c r="H851" s="1">
        <v>3</v>
      </c>
      <c r="I851" s="1">
        <v>1</v>
      </c>
      <c r="J851" s="1">
        <v>1</v>
      </c>
      <c r="K851" s="1">
        <v>1</v>
      </c>
      <c r="L851" s="1" t="s">
        <v>2450</v>
      </c>
      <c r="M851" s="1" t="s">
        <v>2468</v>
      </c>
      <c r="N851" s="1" t="s">
        <v>5014</v>
      </c>
    </row>
    <row r="852" spans="1:14" ht="15" customHeight="1" x14ac:dyDescent="0.2">
      <c r="A852" s="1" t="s">
        <v>17</v>
      </c>
      <c r="B852" s="1" t="s">
        <v>18</v>
      </c>
      <c r="C852" s="1">
        <v>4038</v>
      </c>
      <c r="D852" s="1">
        <v>4987</v>
      </c>
      <c r="E852" s="1">
        <v>1984</v>
      </c>
      <c r="F852" s="1" t="s">
        <v>1146</v>
      </c>
      <c r="G852" s="1" t="s">
        <v>2591</v>
      </c>
      <c r="H852" s="1">
        <v>0</v>
      </c>
      <c r="I852" s="1">
        <v>0</v>
      </c>
      <c r="J852" s="1">
        <v>0</v>
      </c>
      <c r="K852" s="1">
        <v>0</v>
      </c>
      <c r="L852" s="1" t="s">
        <v>2447</v>
      </c>
      <c r="M852" s="1" t="s">
        <v>2469</v>
      </c>
      <c r="N852" s="1" t="s">
        <v>2741</v>
      </c>
    </row>
    <row r="853" spans="1:14" ht="15" customHeight="1" x14ac:dyDescent="0.2">
      <c r="A853" s="1" t="s">
        <v>109</v>
      </c>
      <c r="B853" s="1" t="s">
        <v>110</v>
      </c>
      <c r="C853" s="1">
        <v>458</v>
      </c>
      <c r="D853" s="1">
        <v>160</v>
      </c>
      <c r="E853" s="1">
        <v>1984</v>
      </c>
      <c r="F853" s="1" t="s">
        <v>1174</v>
      </c>
      <c r="G853" s="1" t="s">
        <v>2591</v>
      </c>
      <c r="H853" s="1">
        <v>0</v>
      </c>
      <c r="I853" s="1">
        <v>0</v>
      </c>
      <c r="J853" s="1">
        <v>0</v>
      </c>
      <c r="K853" s="1">
        <v>0</v>
      </c>
      <c r="L853" s="1" t="s">
        <v>2450</v>
      </c>
      <c r="M853" s="1" t="s">
        <v>2518</v>
      </c>
      <c r="N853" s="1" t="s">
        <v>2741</v>
      </c>
    </row>
    <row r="854" spans="1:14" ht="15" customHeight="1" x14ac:dyDescent="0.2">
      <c r="A854" s="1" t="s">
        <v>9</v>
      </c>
      <c r="B854" s="1" t="s">
        <v>10</v>
      </c>
      <c r="C854" s="1">
        <v>-3458</v>
      </c>
      <c r="D854" s="1">
        <v>-5867</v>
      </c>
      <c r="E854" s="1">
        <v>1984</v>
      </c>
      <c r="F854" s="1" t="s">
        <v>1144</v>
      </c>
      <c r="G854" s="1" t="s">
        <v>2591</v>
      </c>
      <c r="H854" s="1">
        <v>0</v>
      </c>
      <c r="I854" s="1">
        <v>0</v>
      </c>
      <c r="J854" s="1">
        <v>0</v>
      </c>
      <c r="K854" s="1">
        <v>0</v>
      </c>
      <c r="L854" s="1" t="s">
        <v>2461</v>
      </c>
      <c r="M854" s="1" t="s">
        <v>2463</v>
      </c>
      <c r="N854" s="1" t="s">
        <v>5012</v>
      </c>
    </row>
    <row r="855" spans="1:14" ht="15" customHeight="1" x14ac:dyDescent="0.2">
      <c r="A855" s="1" t="s">
        <v>113</v>
      </c>
      <c r="B855" s="1" t="s">
        <v>114</v>
      </c>
      <c r="C855" s="1">
        <v>-617</v>
      </c>
      <c r="D855" s="1">
        <v>10682</v>
      </c>
      <c r="E855" s="1">
        <v>1984</v>
      </c>
      <c r="F855" s="1" t="s">
        <v>1176</v>
      </c>
      <c r="G855" s="1" t="s">
        <v>2591</v>
      </c>
      <c r="H855" s="1">
        <v>0</v>
      </c>
      <c r="I855" s="1">
        <v>0</v>
      </c>
      <c r="J855" s="1">
        <v>0</v>
      </c>
      <c r="K855" s="1">
        <v>0</v>
      </c>
      <c r="L855" s="1" t="s">
        <v>2447</v>
      </c>
      <c r="M855" s="1" t="s">
        <v>2574</v>
      </c>
      <c r="N855" s="1" t="s">
        <v>5053</v>
      </c>
    </row>
    <row r="856" spans="1:14" ht="15" customHeight="1" x14ac:dyDescent="0.2">
      <c r="A856" s="1" t="s">
        <v>269</v>
      </c>
      <c r="B856" s="1" t="s">
        <v>270</v>
      </c>
      <c r="C856" s="1">
        <v>-257</v>
      </c>
      <c r="D856" s="1">
        <v>2822</v>
      </c>
      <c r="E856" s="1">
        <v>1984</v>
      </c>
      <c r="F856" s="1" t="s">
        <v>1229</v>
      </c>
      <c r="G856" s="1" t="s">
        <v>2591</v>
      </c>
      <c r="H856" s="1">
        <v>0</v>
      </c>
      <c r="I856" s="1">
        <v>0</v>
      </c>
      <c r="J856" s="1">
        <v>0</v>
      </c>
      <c r="K856" s="1">
        <v>0</v>
      </c>
      <c r="L856" s="1" t="s">
        <v>2452</v>
      </c>
      <c r="M856" s="1" t="s">
        <v>2691</v>
      </c>
      <c r="N856" s="1" t="s">
        <v>5104</v>
      </c>
    </row>
    <row r="857" spans="1:14" ht="15" customHeight="1" x14ac:dyDescent="0.2">
      <c r="A857" s="1" t="s">
        <v>95</v>
      </c>
      <c r="B857" s="1" t="s">
        <v>96</v>
      </c>
      <c r="C857" s="1">
        <v>4168</v>
      </c>
      <c r="D857" s="1">
        <v>4483</v>
      </c>
      <c r="E857" s="1">
        <v>1984</v>
      </c>
      <c r="F857" s="1" t="s">
        <v>1168</v>
      </c>
      <c r="G857" s="1" t="s">
        <v>2591</v>
      </c>
      <c r="H857" s="1">
        <v>0</v>
      </c>
      <c r="I857" s="1">
        <v>0</v>
      </c>
      <c r="J857" s="1">
        <v>0</v>
      </c>
      <c r="K857" s="1">
        <v>0</v>
      </c>
      <c r="L857" s="1" t="s">
        <v>2447</v>
      </c>
      <c r="M857" s="1" t="s">
        <v>2548</v>
      </c>
      <c r="N857" s="1" t="s">
        <v>2741</v>
      </c>
    </row>
    <row r="858" spans="1:14" ht="15" customHeight="1" x14ac:dyDescent="0.2">
      <c r="A858" s="1" t="s">
        <v>221</v>
      </c>
      <c r="B858" s="1" t="s">
        <v>222</v>
      </c>
      <c r="C858" s="1">
        <v>4815</v>
      </c>
      <c r="D858" s="1">
        <v>1712</v>
      </c>
      <c r="E858" s="1">
        <v>1984</v>
      </c>
      <c r="F858" s="1" t="s">
        <v>1212</v>
      </c>
      <c r="G858" s="1" t="s">
        <v>2591</v>
      </c>
      <c r="H858" s="1">
        <v>0</v>
      </c>
      <c r="I858" s="1">
        <v>0</v>
      </c>
      <c r="J858" s="1">
        <v>0</v>
      </c>
      <c r="K858" s="1">
        <v>0</v>
      </c>
      <c r="L858" s="1" t="s">
        <v>2450</v>
      </c>
      <c r="M858" s="1" t="s">
        <v>2685</v>
      </c>
      <c r="N858" s="1" t="s">
        <v>2741</v>
      </c>
    </row>
    <row r="859" spans="1:14" ht="15" customHeight="1" x14ac:dyDescent="0.2">
      <c r="A859" s="1" t="s">
        <v>231</v>
      </c>
      <c r="B859" s="1" t="s">
        <v>232</v>
      </c>
      <c r="C859" s="1">
        <v>1375</v>
      </c>
      <c r="D859" s="1">
        <v>10052</v>
      </c>
      <c r="E859" s="1">
        <v>1984</v>
      </c>
      <c r="F859" s="1" t="s">
        <v>1140</v>
      </c>
      <c r="G859" s="1">
        <v>39</v>
      </c>
      <c r="H859" s="1">
        <v>1</v>
      </c>
      <c r="I859" s="1">
        <v>0</v>
      </c>
      <c r="J859" s="1">
        <v>1</v>
      </c>
      <c r="K859" s="1">
        <v>0</v>
      </c>
      <c r="L859" s="1" t="s">
        <v>2447</v>
      </c>
      <c r="M859" s="1" t="s">
        <v>2703</v>
      </c>
      <c r="N859" s="1" t="s">
        <v>5094</v>
      </c>
    </row>
    <row r="860" spans="1:14" ht="15" customHeight="1" x14ac:dyDescent="0.2">
      <c r="A860" s="1" t="s">
        <v>255</v>
      </c>
      <c r="B860" s="1" t="s">
        <v>256</v>
      </c>
      <c r="C860" s="1">
        <v>4132</v>
      </c>
      <c r="D860" s="1">
        <v>6925</v>
      </c>
      <c r="E860" s="1">
        <v>1984</v>
      </c>
      <c r="F860" s="1" t="s">
        <v>1224</v>
      </c>
      <c r="G860" s="1" t="s">
        <v>2591</v>
      </c>
      <c r="H860" s="1">
        <v>0</v>
      </c>
      <c r="I860" s="1">
        <v>0</v>
      </c>
      <c r="J860" s="1">
        <v>0</v>
      </c>
      <c r="K860" s="1">
        <v>0</v>
      </c>
      <c r="L860" s="1" t="s">
        <v>2447</v>
      </c>
      <c r="M860" s="1" t="s">
        <v>2721</v>
      </c>
      <c r="N860" s="1" t="s">
        <v>2741</v>
      </c>
    </row>
    <row r="861" spans="1:14" ht="15" customHeight="1" x14ac:dyDescent="0.2">
      <c r="A861" s="1" t="s">
        <v>53</v>
      </c>
      <c r="B861" s="1" t="s">
        <v>54</v>
      </c>
      <c r="C861" s="1">
        <v>46</v>
      </c>
      <c r="D861" s="1">
        <v>-7408</v>
      </c>
      <c r="E861" s="1">
        <v>1984</v>
      </c>
      <c r="F861" s="1" t="s">
        <v>1132</v>
      </c>
      <c r="G861" s="1">
        <v>34</v>
      </c>
      <c r="H861" s="1">
        <v>1</v>
      </c>
      <c r="I861" s="1">
        <v>0</v>
      </c>
      <c r="J861" s="1">
        <v>1</v>
      </c>
      <c r="K861" s="1">
        <v>0</v>
      </c>
      <c r="L861" s="1" t="s">
        <v>2461</v>
      </c>
      <c r="M861" s="1" t="s">
        <v>2511</v>
      </c>
      <c r="N861" s="1" t="s">
        <v>5030</v>
      </c>
    </row>
    <row r="862" spans="1:14" ht="15" customHeight="1" x14ac:dyDescent="0.2">
      <c r="A862" s="1" t="s">
        <v>217</v>
      </c>
      <c r="B862" s="1" t="s">
        <v>218</v>
      </c>
      <c r="C862" s="1">
        <v>4483</v>
      </c>
      <c r="D862" s="1">
        <v>205</v>
      </c>
      <c r="E862" s="1">
        <v>1984</v>
      </c>
      <c r="F862" s="1" t="s">
        <v>1210</v>
      </c>
      <c r="G862" s="1" t="s">
        <v>2591</v>
      </c>
      <c r="H862" s="1">
        <v>0</v>
      </c>
      <c r="I862" s="1">
        <v>0</v>
      </c>
      <c r="J862" s="1">
        <v>0</v>
      </c>
      <c r="K862" s="1">
        <v>0</v>
      </c>
      <c r="L862" s="1" t="s">
        <v>2450</v>
      </c>
      <c r="M862" s="1" t="s">
        <v>2677</v>
      </c>
      <c r="N862" s="1" t="s">
        <v>2741</v>
      </c>
    </row>
    <row r="863" spans="1:14" ht="15" customHeight="1" x14ac:dyDescent="0.2">
      <c r="A863" s="1" t="s">
        <v>223</v>
      </c>
      <c r="B863" s="1" t="s">
        <v>224</v>
      </c>
      <c r="C863" s="1">
        <v>4605</v>
      </c>
      <c r="D863" s="1">
        <v>1452</v>
      </c>
      <c r="E863" s="1">
        <v>1984</v>
      </c>
      <c r="F863" s="1" t="s">
        <v>1213</v>
      </c>
      <c r="G863" s="1" t="s">
        <v>2591</v>
      </c>
      <c r="H863" s="1">
        <v>0</v>
      </c>
      <c r="I863" s="1">
        <v>0</v>
      </c>
      <c r="J863" s="1">
        <v>0</v>
      </c>
      <c r="K863" s="1">
        <v>0</v>
      </c>
      <c r="L863" s="1" t="s">
        <v>2450</v>
      </c>
      <c r="M863" s="1" t="s">
        <v>2686</v>
      </c>
      <c r="N863" s="1" t="s">
        <v>2741</v>
      </c>
    </row>
    <row r="864" spans="1:14" ht="15" customHeight="1" x14ac:dyDescent="0.2">
      <c r="A864" s="1" t="s">
        <v>149</v>
      </c>
      <c r="B864" s="1" t="s">
        <v>150</v>
      </c>
      <c r="C864" s="1">
        <v>5468</v>
      </c>
      <c r="D864" s="1">
        <v>2532</v>
      </c>
      <c r="E864" s="1">
        <v>1984</v>
      </c>
      <c r="F864" s="1" t="s">
        <v>1187</v>
      </c>
      <c r="G864" s="1" t="s">
        <v>2591</v>
      </c>
      <c r="H864" s="1">
        <v>0</v>
      </c>
      <c r="I864" s="1">
        <v>0</v>
      </c>
      <c r="J864" s="1">
        <v>0</v>
      </c>
      <c r="K864" s="1">
        <v>0</v>
      </c>
      <c r="L864" s="1" t="s">
        <v>2450</v>
      </c>
      <c r="M864" s="1" t="s">
        <v>2606</v>
      </c>
      <c r="N864" s="1" t="s">
        <v>2741</v>
      </c>
    </row>
    <row r="865" spans="1:14" ht="15" customHeight="1" x14ac:dyDescent="0.2">
      <c r="A865" s="1" t="s">
        <v>163</v>
      </c>
      <c r="B865" s="1" t="s">
        <v>164</v>
      </c>
      <c r="C865" s="1">
        <v>4792</v>
      </c>
      <c r="D865" s="1">
        <v>10692</v>
      </c>
      <c r="E865" s="1">
        <v>1984</v>
      </c>
      <c r="F865" s="1" t="s">
        <v>1192</v>
      </c>
      <c r="G865" s="1" t="s">
        <v>2591</v>
      </c>
      <c r="H865" s="1">
        <v>0</v>
      </c>
      <c r="I865" s="1">
        <v>0</v>
      </c>
      <c r="J865" s="1">
        <v>0</v>
      </c>
      <c r="K865" s="1">
        <v>0</v>
      </c>
      <c r="L865" s="1" t="s">
        <v>2447</v>
      </c>
      <c r="M865" s="1" t="s">
        <v>2630</v>
      </c>
      <c r="N865" s="1" t="s">
        <v>5069</v>
      </c>
    </row>
    <row r="866" spans="1:14" ht="15" customHeight="1" x14ac:dyDescent="0.2">
      <c r="A866" s="1" t="s">
        <v>117</v>
      </c>
      <c r="B866" s="1" t="s">
        <v>118</v>
      </c>
      <c r="C866" s="1">
        <v>5332</v>
      </c>
      <c r="D866" s="1">
        <v>-623</v>
      </c>
      <c r="E866" s="1">
        <v>1984</v>
      </c>
      <c r="F866" s="1" t="s">
        <v>1135</v>
      </c>
      <c r="G866" s="1">
        <v>36</v>
      </c>
      <c r="H866" s="1">
        <v>1</v>
      </c>
      <c r="I866" s="1">
        <v>0</v>
      </c>
      <c r="J866" s="1">
        <v>1</v>
      </c>
      <c r="K866" s="1">
        <v>0</v>
      </c>
      <c r="L866" s="1" t="s">
        <v>2450</v>
      </c>
      <c r="M866" s="1" t="s">
        <v>2577</v>
      </c>
      <c r="N866" s="1" t="s">
        <v>5055</v>
      </c>
    </row>
    <row r="867" spans="1:14" ht="15" customHeight="1" x14ac:dyDescent="0.2">
      <c r="A867" s="1" t="s">
        <v>175</v>
      </c>
      <c r="B867" s="1" t="s">
        <v>176</v>
      </c>
      <c r="C867" s="1">
        <v>908</v>
      </c>
      <c r="D867" s="1">
        <v>753</v>
      </c>
      <c r="E867" s="1">
        <v>1984</v>
      </c>
      <c r="F867" s="1" t="s">
        <v>1128</v>
      </c>
      <c r="G867" s="1">
        <v>31</v>
      </c>
      <c r="H867" s="1">
        <v>2</v>
      </c>
      <c r="I867" s="1">
        <v>0</v>
      </c>
      <c r="J867" s="1">
        <v>1</v>
      </c>
      <c r="K867" s="1">
        <v>1</v>
      </c>
      <c r="L867" s="1" t="s">
        <v>2452</v>
      </c>
      <c r="M867" s="1" t="s">
        <v>2648</v>
      </c>
      <c r="N867" s="1" t="s">
        <v>5074</v>
      </c>
    </row>
    <row r="868" spans="1:14" ht="15" customHeight="1" x14ac:dyDescent="0.2">
      <c r="A868" s="1" t="s">
        <v>115</v>
      </c>
      <c r="B868" s="1" t="s">
        <v>116</v>
      </c>
      <c r="C868" s="1">
        <v>286</v>
      </c>
      <c r="D868" s="1">
        <v>772</v>
      </c>
      <c r="E868" s="1">
        <v>1984</v>
      </c>
      <c r="F868" s="1" t="s">
        <v>1177</v>
      </c>
      <c r="G868" s="1" t="s">
        <v>2591</v>
      </c>
      <c r="H868" s="1">
        <v>0</v>
      </c>
      <c r="I868" s="1">
        <v>0</v>
      </c>
      <c r="J868" s="1">
        <v>0</v>
      </c>
      <c r="K868" s="1">
        <v>0</v>
      </c>
      <c r="L868" s="1" t="s">
        <v>2447</v>
      </c>
      <c r="M868" s="1" t="s">
        <v>2573</v>
      </c>
      <c r="N868" s="1" t="s">
        <v>5054</v>
      </c>
    </row>
    <row r="869" spans="1:14" ht="15" customHeight="1" x14ac:dyDescent="0.2">
      <c r="A869" s="1" t="s">
        <v>197</v>
      </c>
      <c r="B869" s="1" t="s">
        <v>198</v>
      </c>
      <c r="C869" s="1">
        <v>3872</v>
      </c>
      <c r="D869" s="1">
        <v>-913</v>
      </c>
      <c r="E869" s="1">
        <v>1984</v>
      </c>
      <c r="F869" s="1" t="s">
        <v>1122</v>
      </c>
      <c r="G869" s="1">
        <v>24</v>
      </c>
      <c r="H869" s="1">
        <v>3</v>
      </c>
      <c r="I869" s="1">
        <v>1</v>
      </c>
      <c r="J869" s="1">
        <v>0</v>
      </c>
      <c r="K869" s="1">
        <v>2</v>
      </c>
      <c r="L869" s="1" t="s">
        <v>2450</v>
      </c>
      <c r="M869" s="1" t="s">
        <v>2664</v>
      </c>
      <c r="N869" s="1" t="s">
        <v>5083</v>
      </c>
    </row>
    <row r="870" spans="1:14" ht="15" customHeight="1" x14ac:dyDescent="0.2">
      <c r="A870" s="1" t="s">
        <v>153</v>
      </c>
      <c r="B870" s="1" t="s">
        <v>154</v>
      </c>
      <c r="C870" s="1">
        <v>3402</v>
      </c>
      <c r="D870" s="1">
        <v>-682</v>
      </c>
      <c r="E870" s="1">
        <v>1984</v>
      </c>
      <c r="F870" s="1" t="s">
        <v>1127</v>
      </c>
      <c r="G870" s="1">
        <v>19</v>
      </c>
      <c r="H870" s="1">
        <v>2</v>
      </c>
      <c r="I870" s="1">
        <v>2</v>
      </c>
      <c r="J870" s="1">
        <v>0</v>
      </c>
      <c r="K870" s="1">
        <v>0</v>
      </c>
      <c r="L870" s="1" t="s">
        <v>2452</v>
      </c>
      <c r="M870" s="1" t="s">
        <v>2632</v>
      </c>
      <c r="N870" s="1" t="s">
        <v>5067</v>
      </c>
    </row>
    <row r="871" spans="1:14" ht="15" customHeight="1" x14ac:dyDescent="0.2">
      <c r="A871" s="1" t="s">
        <v>75</v>
      </c>
      <c r="B871" s="1" t="s">
        <v>76</v>
      </c>
      <c r="C871" s="1">
        <v>3005</v>
      </c>
      <c r="D871" s="1">
        <v>3125</v>
      </c>
      <c r="E871" s="1">
        <v>1984</v>
      </c>
      <c r="F871" s="1" t="s">
        <v>1134</v>
      </c>
      <c r="G871" s="1">
        <v>35</v>
      </c>
      <c r="H871" s="1">
        <v>1</v>
      </c>
      <c r="I871" s="1">
        <v>0</v>
      </c>
      <c r="J871" s="1">
        <v>1</v>
      </c>
      <c r="K871" s="1">
        <v>0</v>
      </c>
      <c r="L871" s="1" t="s">
        <v>2452</v>
      </c>
      <c r="M871" s="1" t="s">
        <v>2530</v>
      </c>
      <c r="N871" s="1" t="s">
        <v>5039</v>
      </c>
    </row>
    <row r="872" spans="1:14" ht="15" customHeight="1" x14ac:dyDescent="0.2">
      <c r="A872" s="1" t="s">
        <v>151</v>
      </c>
      <c r="B872" s="1" t="s">
        <v>152</v>
      </c>
      <c r="C872" s="1">
        <v>5695</v>
      </c>
      <c r="D872" s="1">
        <v>241</v>
      </c>
      <c r="E872" s="1">
        <v>1984</v>
      </c>
      <c r="F872" s="1" t="s">
        <v>1188</v>
      </c>
      <c r="G872" s="1" t="s">
        <v>2591</v>
      </c>
      <c r="H872" s="1">
        <v>0</v>
      </c>
      <c r="I872" s="1">
        <v>0</v>
      </c>
      <c r="J872" s="1">
        <v>0</v>
      </c>
      <c r="K872" s="1">
        <v>0</v>
      </c>
      <c r="L872" s="1" t="s">
        <v>2450</v>
      </c>
      <c r="M872" s="1" t="s">
        <v>2596</v>
      </c>
      <c r="N872" s="1" t="s">
        <v>2741</v>
      </c>
    </row>
    <row r="873" spans="1:14" ht="15" customHeight="1" x14ac:dyDescent="0.2">
      <c r="A873" s="1" t="s">
        <v>169</v>
      </c>
      <c r="B873" s="1" t="s">
        <v>170</v>
      </c>
      <c r="C873" s="1">
        <v>317</v>
      </c>
      <c r="D873" s="1">
        <v>1017</v>
      </c>
      <c r="E873" s="1">
        <v>1984</v>
      </c>
      <c r="F873" s="1" t="s">
        <v>1195</v>
      </c>
      <c r="G873" s="1" t="s">
        <v>2591</v>
      </c>
      <c r="H873" s="1">
        <v>0</v>
      </c>
      <c r="I873" s="1">
        <v>0</v>
      </c>
      <c r="J873" s="1">
        <v>0</v>
      </c>
      <c r="K873" s="1">
        <v>0</v>
      </c>
      <c r="L873" s="1" t="s">
        <v>2447</v>
      </c>
      <c r="M873" s="1" t="s">
        <v>2614</v>
      </c>
      <c r="N873" s="1" t="s">
        <v>5071</v>
      </c>
    </row>
    <row r="874" spans="1:14" ht="15" customHeight="1" x14ac:dyDescent="0.2">
      <c r="A874" s="1" t="s">
        <v>11</v>
      </c>
      <c r="B874" s="1" t="s">
        <v>12</v>
      </c>
      <c r="C874" s="1">
        <v>4017</v>
      </c>
      <c r="D874" s="1">
        <v>445</v>
      </c>
      <c r="E874" s="1">
        <v>1984</v>
      </c>
      <c r="F874" s="1" t="s">
        <v>1145</v>
      </c>
      <c r="G874" s="1" t="s">
        <v>2591</v>
      </c>
      <c r="H874" s="1">
        <v>0</v>
      </c>
      <c r="I874" s="1">
        <v>0</v>
      </c>
      <c r="J874" s="1">
        <v>0</v>
      </c>
      <c r="K874" s="1">
        <v>0</v>
      </c>
      <c r="L874" s="1" t="s">
        <v>2447</v>
      </c>
      <c r="M874" s="1" t="s">
        <v>2464</v>
      </c>
      <c r="N874" s="1" t="s">
        <v>2741</v>
      </c>
    </row>
    <row r="875" spans="1:14" ht="15" customHeight="1" x14ac:dyDescent="0.2">
      <c r="A875" s="1" t="s">
        <v>257</v>
      </c>
      <c r="B875" s="1" t="s">
        <v>258</v>
      </c>
      <c r="C875" s="1">
        <v>1048</v>
      </c>
      <c r="D875" s="1">
        <v>-6687</v>
      </c>
      <c r="E875" s="1">
        <v>1984</v>
      </c>
      <c r="F875" s="1" t="s">
        <v>1124</v>
      </c>
      <c r="G875" s="1">
        <v>41</v>
      </c>
      <c r="H875" s="1">
        <v>3</v>
      </c>
      <c r="I875" s="1">
        <v>0</v>
      </c>
      <c r="J875" s="1">
        <v>0</v>
      </c>
      <c r="K875" s="1">
        <v>3</v>
      </c>
      <c r="L875" s="1" t="s">
        <v>2461</v>
      </c>
      <c r="M875" s="1" t="s">
        <v>2724</v>
      </c>
      <c r="N875" s="1" t="s">
        <v>5102</v>
      </c>
    </row>
    <row r="876" spans="1:14" ht="15" customHeight="1" x14ac:dyDescent="0.2">
      <c r="A876" s="1" t="s">
        <v>71</v>
      </c>
      <c r="B876" s="1" t="s">
        <v>72</v>
      </c>
      <c r="C876" s="1">
        <v>3675</v>
      </c>
      <c r="D876" s="1">
        <v>305</v>
      </c>
      <c r="E876" s="1">
        <v>1984</v>
      </c>
      <c r="F876" s="1" t="s">
        <v>1125</v>
      </c>
      <c r="G876" s="1">
        <v>42</v>
      </c>
      <c r="H876" s="1">
        <v>2</v>
      </c>
      <c r="I876" s="1">
        <v>0</v>
      </c>
      <c r="J876" s="1">
        <v>0</v>
      </c>
      <c r="K876" s="1">
        <v>2</v>
      </c>
      <c r="L876" s="1" t="s">
        <v>2452</v>
      </c>
      <c r="M876" s="1" t="s">
        <v>2453</v>
      </c>
      <c r="N876" s="1" t="s">
        <v>5037</v>
      </c>
    </row>
    <row r="877" spans="1:14" ht="15" customHeight="1" x14ac:dyDescent="0.2">
      <c r="A877" s="1" t="s">
        <v>81</v>
      </c>
      <c r="B877" s="1" t="s">
        <v>82</v>
      </c>
      <c r="C877" s="1">
        <v>5943</v>
      </c>
      <c r="D877" s="1">
        <v>2472</v>
      </c>
      <c r="E877" s="1">
        <v>1984</v>
      </c>
      <c r="F877" s="1" t="s">
        <v>1164</v>
      </c>
      <c r="G877" s="1" t="s">
        <v>2591</v>
      </c>
      <c r="H877" s="1">
        <v>0</v>
      </c>
      <c r="I877" s="1">
        <v>0</v>
      </c>
      <c r="J877" s="1">
        <v>0</v>
      </c>
      <c r="K877" s="1">
        <v>0</v>
      </c>
      <c r="L877" s="1" t="s">
        <v>2450</v>
      </c>
      <c r="M877" s="1" t="s">
        <v>2536</v>
      </c>
      <c r="N877" s="1" t="s">
        <v>2741</v>
      </c>
    </row>
    <row r="878" spans="1:14" ht="15" customHeight="1" x14ac:dyDescent="0.2">
      <c r="A878" s="1" t="s">
        <v>29</v>
      </c>
      <c r="B878" s="1" t="s">
        <v>30</v>
      </c>
      <c r="C878" s="1">
        <v>2508</v>
      </c>
      <c r="D878" s="1">
        <v>-7735</v>
      </c>
      <c r="E878" s="1">
        <v>1984</v>
      </c>
      <c r="F878" s="1" t="s">
        <v>1151</v>
      </c>
      <c r="G878" s="1" t="s">
        <v>2591</v>
      </c>
      <c r="H878" s="1">
        <v>0</v>
      </c>
      <c r="I878" s="1">
        <v>0</v>
      </c>
      <c r="J878" s="1">
        <v>0</v>
      </c>
      <c r="K878" s="1">
        <v>0</v>
      </c>
      <c r="L878" s="1" t="s">
        <v>2461</v>
      </c>
      <c r="M878" s="1" t="s">
        <v>2470</v>
      </c>
      <c r="N878" s="1" t="s">
        <v>5020</v>
      </c>
    </row>
    <row r="879" spans="1:14" ht="15" customHeight="1" x14ac:dyDescent="0.2">
      <c r="A879" s="1" t="s">
        <v>239</v>
      </c>
      <c r="B879" s="1" t="s">
        <v>240</v>
      </c>
      <c r="C879" s="1">
        <v>1065</v>
      </c>
      <c r="D879" s="1">
        <v>-6152</v>
      </c>
      <c r="E879" s="1">
        <v>1984</v>
      </c>
      <c r="F879" s="1" t="s">
        <v>1218</v>
      </c>
      <c r="G879" s="1" t="s">
        <v>2591</v>
      </c>
      <c r="H879" s="1">
        <v>0</v>
      </c>
      <c r="I879" s="1">
        <v>0</v>
      </c>
      <c r="J879" s="1">
        <v>0</v>
      </c>
      <c r="K879" s="1">
        <v>0</v>
      </c>
      <c r="L879" s="1" t="s">
        <v>2461</v>
      </c>
      <c r="M879" s="1" t="s">
        <v>2708</v>
      </c>
      <c r="N879" s="1" t="s">
        <v>5096</v>
      </c>
    </row>
    <row r="880" spans="1:14" ht="15" customHeight="1" x14ac:dyDescent="0.2">
      <c r="A880" s="1" t="s">
        <v>241</v>
      </c>
      <c r="B880" s="1" t="s">
        <v>242</v>
      </c>
      <c r="C880" s="1">
        <v>368</v>
      </c>
      <c r="D880" s="1">
        <v>1018</v>
      </c>
      <c r="E880" s="1">
        <v>1984</v>
      </c>
      <c r="F880" s="1" t="s">
        <v>1219</v>
      </c>
      <c r="G880" s="1" t="s">
        <v>2591</v>
      </c>
      <c r="H880" s="1">
        <v>0</v>
      </c>
      <c r="I880" s="1">
        <v>0</v>
      </c>
      <c r="J880" s="1">
        <v>0</v>
      </c>
      <c r="K880" s="1">
        <v>0</v>
      </c>
      <c r="L880" s="1" t="s">
        <v>2452</v>
      </c>
      <c r="M880" s="1" t="s">
        <v>2709</v>
      </c>
      <c r="N880" s="1" t="s">
        <v>5097</v>
      </c>
    </row>
    <row r="881" spans="1:14" ht="15" customHeight="1" x14ac:dyDescent="0.2">
      <c r="A881" s="1" t="s">
        <v>125</v>
      </c>
      <c r="B881" s="1" t="s">
        <v>126</v>
      </c>
      <c r="C881" s="1">
        <v>3177</v>
      </c>
      <c r="D881" s="1">
        <v>3523</v>
      </c>
      <c r="E881" s="1">
        <v>1984</v>
      </c>
      <c r="F881" s="1" t="s">
        <v>1180</v>
      </c>
      <c r="G881" s="1" t="s">
        <v>2591</v>
      </c>
      <c r="H881" s="1">
        <v>0</v>
      </c>
      <c r="I881" s="1">
        <v>0</v>
      </c>
      <c r="J881" s="1">
        <v>0</v>
      </c>
      <c r="K881" s="1">
        <v>0</v>
      </c>
      <c r="L881" s="1" t="s">
        <v>2447</v>
      </c>
      <c r="M881" s="1" t="s">
        <v>2580</v>
      </c>
      <c r="N881" s="1" t="s">
        <v>2741</v>
      </c>
    </row>
    <row r="882" spans="1:14" ht="15" customHeight="1" x14ac:dyDescent="0.2">
      <c r="A882" s="1" t="s">
        <v>69</v>
      </c>
      <c r="B882" s="1" t="s">
        <v>70</v>
      </c>
      <c r="C882" s="1">
        <v>1847</v>
      </c>
      <c r="D882" s="1">
        <v>-699</v>
      </c>
      <c r="E882" s="1">
        <v>1984</v>
      </c>
      <c r="F882" s="1" t="s">
        <v>1133</v>
      </c>
      <c r="G882" s="1">
        <v>44</v>
      </c>
      <c r="H882" s="1">
        <v>1</v>
      </c>
      <c r="I882" s="1">
        <v>0</v>
      </c>
      <c r="J882" s="1">
        <v>0</v>
      </c>
      <c r="K882" s="1">
        <v>1</v>
      </c>
      <c r="L882" s="1" t="s">
        <v>2461</v>
      </c>
      <c r="M882" s="1" t="s">
        <v>2528</v>
      </c>
      <c r="N882" s="1" t="s">
        <v>5036</v>
      </c>
    </row>
    <row r="883" spans="1:14" ht="15" customHeight="1" x14ac:dyDescent="0.2">
      <c r="A883" s="1" t="s">
        <v>247</v>
      </c>
      <c r="B883" s="1" t="s">
        <v>248</v>
      </c>
      <c r="C883" s="1">
        <v>32</v>
      </c>
      <c r="D883" s="1">
        <v>3255</v>
      </c>
      <c r="E883" s="1">
        <v>1984</v>
      </c>
      <c r="F883" s="1" t="s">
        <v>1221</v>
      </c>
      <c r="G883" s="1" t="s">
        <v>2591</v>
      </c>
      <c r="H883" s="1">
        <v>0</v>
      </c>
      <c r="I883" s="1">
        <v>0</v>
      </c>
      <c r="J883" s="1">
        <v>0</v>
      </c>
      <c r="K883" s="1">
        <v>0</v>
      </c>
      <c r="L883" s="1" t="s">
        <v>2452</v>
      </c>
      <c r="M883" s="1" t="s">
        <v>2716</v>
      </c>
      <c r="N883" s="1" t="s">
        <v>5099</v>
      </c>
    </row>
    <row r="884" spans="1:14" ht="15" customHeight="1" x14ac:dyDescent="0.2">
      <c r="A884" s="1" t="s">
        <v>107</v>
      </c>
      <c r="B884" s="1" t="s">
        <v>108</v>
      </c>
      <c r="C884" s="1">
        <v>224</v>
      </c>
      <c r="D884" s="1">
        <v>11411</v>
      </c>
      <c r="E884" s="1">
        <v>1984</v>
      </c>
      <c r="F884" s="1" t="s">
        <v>1173</v>
      </c>
      <c r="G884" s="1" t="s">
        <v>2591</v>
      </c>
      <c r="H884" s="1">
        <v>0</v>
      </c>
      <c r="I884" s="1">
        <v>0</v>
      </c>
      <c r="J884" s="1">
        <v>0</v>
      </c>
      <c r="K884" s="1">
        <v>0</v>
      </c>
      <c r="L884" s="1" t="s">
        <v>2447</v>
      </c>
      <c r="M884" s="1" t="s">
        <v>2570</v>
      </c>
      <c r="N884" s="1" t="s">
        <v>5052</v>
      </c>
    </row>
    <row r="885" spans="1:14" ht="15" customHeight="1" x14ac:dyDescent="0.2">
      <c r="A885" s="1" t="s">
        <v>183</v>
      </c>
      <c r="B885" s="1" t="s">
        <v>184</v>
      </c>
      <c r="C885" s="1">
        <v>3368</v>
      </c>
      <c r="D885" s="1">
        <v>7305</v>
      </c>
      <c r="E885" s="1">
        <v>1984</v>
      </c>
      <c r="F885" s="1" t="s">
        <v>1137</v>
      </c>
      <c r="G885" s="1">
        <v>25</v>
      </c>
      <c r="H885" s="1">
        <v>1</v>
      </c>
      <c r="I885" s="1">
        <v>1</v>
      </c>
      <c r="J885" s="1">
        <v>0</v>
      </c>
      <c r="K885" s="1">
        <v>0</v>
      </c>
      <c r="L885" s="1" t="s">
        <v>2447</v>
      </c>
      <c r="M885" s="1" t="s">
        <v>2654</v>
      </c>
      <c r="N885" s="1" t="s">
        <v>5078</v>
      </c>
    </row>
    <row r="886" spans="1:14" ht="15" customHeight="1" x14ac:dyDescent="0.2">
      <c r="A886" s="1" t="s">
        <v>189</v>
      </c>
      <c r="B886" s="1" t="s">
        <v>190</v>
      </c>
      <c r="C886" s="1">
        <v>146</v>
      </c>
      <c r="D886" s="1">
        <v>12097</v>
      </c>
      <c r="E886" s="1">
        <v>1984</v>
      </c>
      <c r="F886" s="1" t="s">
        <v>1199</v>
      </c>
      <c r="G886" s="1" t="s">
        <v>2591</v>
      </c>
      <c r="H886" s="1">
        <v>0</v>
      </c>
      <c r="I886" s="1">
        <v>0</v>
      </c>
      <c r="J886" s="1">
        <v>0</v>
      </c>
      <c r="K886" s="1">
        <v>0</v>
      </c>
      <c r="L886" s="1" t="s">
        <v>2447</v>
      </c>
      <c r="M886" s="1" t="s">
        <v>2662</v>
      </c>
      <c r="N886" s="1" t="s">
        <v>5081</v>
      </c>
    </row>
    <row r="887" spans="1:14" ht="15" customHeight="1" x14ac:dyDescent="0.2">
      <c r="A887" s="1" t="s">
        <v>193</v>
      </c>
      <c r="B887" s="1" t="s">
        <v>194</v>
      </c>
      <c r="C887" s="1">
        <v>1847</v>
      </c>
      <c r="D887" s="1">
        <v>-6612</v>
      </c>
      <c r="E887" s="1">
        <v>1984</v>
      </c>
      <c r="F887" s="1" t="s">
        <v>1129</v>
      </c>
      <c r="G887" s="1">
        <v>32</v>
      </c>
      <c r="H887" s="1">
        <v>2</v>
      </c>
      <c r="I887" s="1">
        <v>0</v>
      </c>
      <c r="J887" s="1">
        <v>1</v>
      </c>
      <c r="K887" s="1">
        <v>1</v>
      </c>
      <c r="L887" s="1" t="s">
        <v>2461</v>
      </c>
      <c r="M887" s="1" t="s">
        <v>2665</v>
      </c>
      <c r="N887" s="1" t="s">
        <v>5082</v>
      </c>
    </row>
    <row r="888" spans="1:14" ht="15" customHeight="1" x14ac:dyDescent="0.2">
      <c r="A888" s="1" t="s">
        <v>201</v>
      </c>
      <c r="B888" s="1" t="s">
        <v>202</v>
      </c>
      <c r="C888" s="1">
        <v>2528</v>
      </c>
      <c r="D888" s="1">
        <v>5153</v>
      </c>
      <c r="E888" s="1">
        <v>1984</v>
      </c>
      <c r="F888" s="1" t="s">
        <v>1203</v>
      </c>
      <c r="G888" s="1" t="s">
        <v>2591</v>
      </c>
      <c r="H888" s="1">
        <v>0</v>
      </c>
      <c r="I888" s="1">
        <v>0</v>
      </c>
      <c r="J888" s="1">
        <v>0</v>
      </c>
      <c r="K888" s="1">
        <v>0</v>
      </c>
      <c r="L888" s="1" t="s">
        <v>2447</v>
      </c>
      <c r="M888" s="1" t="s">
        <v>2666</v>
      </c>
      <c r="N888" s="1" t="s">
        <v>5085</v>
      </c>
    </row>
    <row r="889" spans="1:14" ht="15" customHeight="1" x14ac:dyDescent="0.2">
      <c r="A889" s="1" t="s">
        <v>273</v>
      </c>
      <c r="B889" s="1" t="s">
        <v>274</v>
      </c>
      <c r="C889" s="1">
        <v>-1782</v>
      </c>
      <c r="D889" s="1">
        <v>3103</v>
      </c>
      <c r="E889" s="1">
        <v>1984</v>
      </c>
      <c r="F889" s="1" t="s">
        <v>1230</v>
      </c>
      <c r="G889" s="1" t="s">
        <v>2591</v>
      </c>
      <c r="H889" s="1">
        <v>0</v>
      </c>
      <c r="I889" s="1">
        <v>0</v>
      </c>
      <c r="J889" s="1">
        <v>0</v>
      </c>
      <c r="K889" s="1">
        <v>0</v>
      </c>
      <c r="L889" s="1" t="s">
        <v>2452</v>
      </c>
      <c r="M889" s="1" t="s">
        <v>2730</v>
      </c>
      <c r="N889" s="1" t="s">
        <v>5106</v>
      </c>
    </row>
    <row r="890" spans="1:14" ht="15" customHeight="1" x14ac:dyDescent="0.2">
      <c r="A890" s="1" t="s">
        <v>45</v>
      </c>
      <c r="B890" s="1" t="s">
        <v>46</v>
      </c>
      <c r="C890" s="1">
        <v>-3345</v>
      </c>
      <c r="D890" s="1">
        <v>-7067</v>
      </c>
      <c r="E890" s="1">
        <v>1984</v>
      </c>
      <c r="F890" s="1" t="s">
        <v>1156</v>
      </c>
      <c r="G890" s="1" t="s">
        <v>2591</v>
      </c>
      <c r="H890" s="1">
        <v>0</v>
      </c>
      <c r="I890" s="1">
        <v>0</v>
      </c>
      <c r="J890" s="1">
        <v>0</v>
      </c>
      <c r="K890" s="1">
        <v>0</v>
      </c>
      <c r="L890" s="1" t="s">
        <v>2461</v>
      </c>
      <c r="M890" s="1" t="s">
        <v>2509</v>
      </c>
      <c r="N890" s="1" t="s">
        <v>5026</v>
      </c>
    </row>
    <row r="891" spans="1:14" ht="15" customHeight="1" x14ac:dyDescent="0.2">
      <c r="A891" s="1" t="s">
        <v>139</v>
      </c>
      <c r="B891" s="1" t="s">
        <v>140</v>
      </c>
      <c r="C891" s="1">
        <v>4287</v>
      </c>
      <c r="D891" s="1">
        <v>746</v>
      </c>
      <c r="E891" s="1">
        <v>1984</v>
      </c>
      <c r="F891" s="1" t="s">
        <v>1183</v>
      </c>
      <c r="G891" s="1" t="s">
        <v>2591</v>
      </c>
      <c r="H891" s="1">
        <v>0</v>
      </c>
      <c r="I891" s="1">
        <v>0</v>
      </c>
      <c r="J891" s="1">
        <v>0</v>
      </c>
      <c r="K891" s="1">
        <v>0</v>
      </c>
      <c r="L891" s="1" t="s">
        <v>2447</v>
      </c>
      <c r="M891" s="1" t="s">
        <v>2593</v>
      </c>
      <c r="N891" s="1" t="s">
        <v>2741</v>
      </c>
    </row>
    <row r="892" spans="1:14" ht="15" customHeight="1" x14ac:dyDescent="0.2">
      <c r="A892" s="1" t="s">
        <v>155</v>
      </c>
      <c r="B892" s="1" t="s">
        <v>156</v>
      </c>
      <c r="C892" s="1">
        <v>470</v>
      </c>
      <c r="D892" s="1">
        <v>2885</v>
      </c>
      <c r="E892" s="1">
        <v>1984</v>
      </c>
      <c r="F892" s="1" t="s">
        <v>1189</v>
      </c>
      <c r="G892" s="1" t="s">
        <v>2591</v>
      </c>
      <c r="H892" s="1">
        <v>0</v>
      </c>
      <c r="I892" s="1">
        <v>0</v>
      </c>
      <c r="J892" s="1">
        <v>0</v>
      </c>
      <c r="K892" s="1">
        <v>0</v>
      </c>
      <c r="L892" s="1" t="s">
        <v>2450</v>
      </c>
      <c r="M892" s="1" t="s">
        <v>2627</v>
      </c>
      <c r="N892" s="1" t="s">
        <v>2741</v>
      </c>
    </row>
    <row r="893" spans="1:14" ht="15" customHeight="1" x14ac:dyDescent="0.2">
      <c r="A893" s="1" t="s">
        <v>51</v>
      </c>
      <c r="B893" s="1" t="s">
        <v>52</v>
      </c>
      <c r="C893" s="1">
        <v>387</v>
      </c>
      <c r="D893" s="1">
        <v>1152</v>
      </c>
      <c r="E893" s="1">
        <v>1984</v>
      </c>
      <c r="F893" s="1" t="s">
        <v>1131</v>
      </c>
      <c r="G893" s="1">
        <v>43</v>
      </c>
      <c r="H893" s="1">
        <v>1</v>
      </c>
      <c r="I893" s="1">
        <v>0</v>
      </c>
      <c r="J893" s="1">
        <v>0</v>
      </c>
      <c r="K893" s="1">
        <v>1</v>
      </c>
      <c r="L893" s="1" t="s">
        <v>2452</v>
      </c>
      <c r="M893" s="1" t="s">
        <v>2501</v>
      </c>
      <c r="N893" s="1" t="s">
        <v>5029</v>
      </c>
    </row>
    <row r="894" spans="1:14" ht="15" customHeight="1" x14ac:dyDescent="0.2">
      <c r="A894" s="1" t="s">
        <v>73</v>
      </c>
      <c r="B894" s="1" t="s">
        <v>74</v>
      </c>
      <c r="C894" s="1">
        <v>-22</v>
      </c>
      <c r="D894" s="1">
        <v>-785</v>
      </c>
      <c r="E894" s="1">
        <v>1984</v>
      </c>
      <c r="F894" s="1" t="s">
        <v>1162</v>
      </c>
      <c r="G894" s="1" t="s">
        <v>2591</v>
      </c>
      <c r="H894" s="1">
        <v>0</v>
      </c>
      <c r="I894" s="1">
        <v>0</v>
      </c>
      <c r="J894" s="1">
        <v>0</v>
      </c>
      <c r="K894" s="1">
        <v>0</v>
      </c>
      <c r="L894" s="1" t="s">
        <v>2461</v>
      </c>
      <c r="M894" s="1" t="s">
        <v>2529</v>
      </c>
      <c r="N894" s="1" t="s">
        <v>5038</v>
      </c>
    </row>
    <row r="895" spans="1:14" ht="15" customHeight="1" x14ac:dyDescent="0.2">
      <c r="A895" s="1" t="s">
        <v>97</v>
      </c>
      <c r="B895" s="1" t="s">
        <v>98</v>
      </c>
      <c r="C895" s="1">
        <v>555</v>
      </c>
      <c r="D895" s="1">
        <v>-22</v>
      </c>
      <c r="E895" s="1">
        <v>1984</v>
      </c>
      <c r="F895" s="1" t="s">
        <v>1169</v>
      </c>
      <c r="G895" s="1" t="s">
        <v>2591</v>
      </c>
      <c r="H895" s="1">
        <v>0</v>
      </c>
      <c r="I895" s="1">
        <v>0</v>
      </c>
      <c r="J895" s="1">
        <v>0</v>
      </c>
      <c r="K895" s="1">
        <v>0</v>
      </c>
      <c r="L895" s="1" t="s">
        <v>2452</v>
      </c>
      <c r="M895" s="1" t="s">
        <v>2550</v>
      </c>
      <c r="N895" s="1" t="s">
        <v>5047</v>
      </c>
    </row>
    <row r="896" spans="1:14" ht="15" customHeight="1" x14ac:dyDescent="0.2">
      <c r="A896" s="1" t="s">
        <v>171</v>
      </c>
      <c r="B896" s="1" t="s">
        <v>172</v>
      </c>
      <c r="C896" s="1">
        <v>-2257</v>
      </c>
      <c r="D896" s="1">
        <v>1708</v>
      </c>
      <c r="E896" s="1">
        <v>1984</v>
      </c>
      <c r="F896" s="1" t="s">
        <v>1196</v>
      </c>
      <c r="G896" s="1" t="s">
        <v>2591</v>
      </c>
      <c r="H896" s="1">
        <v>0</v>
      </c>
      <c r="I896" s="1">
        <v>0</v>
      </c>
      <c r="J896" s="1">
        <v>0</v>
      </c>
      <c r="K896" s="1">
        <v>0</v>
      </c>
      <c r="L896" s="1" t="s">
        <v>2452</v>
      </c>
      <c r="M896" s="1" t="s">
        <v>2636</v>
      </c>
      <c r="N896" s="1" t="s">
        <v>5072</v>
      </c>
    </row>
    <row r="897" spans="1:14" ht="15" customHeight="1" x14ac:dyDescent="0.2">
      <c r="A897" s="1" t="s">
        <v>213</v>
      </c>
      <c r="B897" s="1" t="s">
        <v>214</v>
      </c>
      <c r="C897" s="1">
        <v>128</v>
      </c>
      <c r="D897" s="1">
        <v>10385</v>
      </c>
      <c r="E897" s="1">
        <v>1984</v>
      </c>
      <c r="F897" s="1" t="s">
        <v>1208</v>
      </c>
      <c r="G897" s="1" t="s">
        <v>2591</v>
      </c>
      <c r="H897" s="1">
        <v>0</v>
      </c>
      <c r="I897" s="1">
        <v>0</v>
      </c>
      <c r="J897" s="1">
        <v>0</v>
      </c>
      <c r="K897" s="1">
        <v>0</v>
      </c>
      <c r="L897" s="1" t="s">
        <v>2447</v>
      </c>
      <c r="M897" s="1" t="s">
        <v>2682</v>
      </c>
      <c r="N897" s="1" t="s">
        <v>5089</v>
      </c>
    </row>
    <row r="898" spans="1:14" ht="15" customHeight="1" x14ac:dyDescent="0.2">
      <c r="A898" s="1" t="s">
        <v>27</v>
      </c>
      <c r="B898" s="1" t="s">
        <v>28</v>
      </c>
      <c r="C898" s="1">
        <v>2623</v>
      </c>
      <c r="D898" s="1">
        <v>5057</v>
      </c>
      <c r="E898" s="1">
        <v>1984</v>
      </c>
      <c r="F898" s="1" t="s">
        <v>1150</v>
      </c>
      <c r="G898" s="1" t="s">
        <v>2591</v>
      </c>
      <c r="H898" s="1">
        <v>0</v>
      </c>
      <c r="I898" s="1">
        <v>0</v>
      </c>
      <c r="J898" s="1">
        <v>0</v>
      </c>
      <c r="K898" s="1">
        <v>0</v>
      </c>
      <c r="L898" s="1" t="s">
        <v>2447</v>
      </c>
      <c r="M898" s="1" t="s">
        <v>2471</v>
      </c>
      <c r="N898" s="1" t="s">
        <v>5019</v>
      </c>
    </row>
    <row r="899" spans="1:14" ht="15" customHeight="1" x14ac:dyDescent="0.2">
      <c r="A899" s="1" t="s">
        <v>49</v>
      </c>
      <c r="B899" s="1" t="s">
        <v>50</v>
      </c>
      <c r="C899" s="1">
        <v>682</v>
      </c>
      <c r="D899" s="1">
        <v>-527</v>
      </c>
      <c r="E899" s="1">
        <v>1984</v>
      </c>
      <c r="F899" s="1" t="s">
        <v>1130</v>
      </c>
      <c r="G899" s="1">
        <v>33</v>
      </c>
      <c r="H899" s="1">
        <v>1</v>
      </c>
      <c r="I899" s="1">
        <v>0</v>
      </c>
      <c r="J899" s="1">
        <v>1</v>
      </c>
      <c r="K899" s="1">
        <v>0</v>
      </c>
      <c r="L899" s="1" t="s">
        <v>2452</v>
      </c>
      <c r="M899" s="1" t="s">
        <v>2517</v>
      </c>
      <c r="N899" s="1" t="s">
        <v>5028</v>
      </c>
    </row>
    <row r="900" spans="1:14" ht="15" customHeight="1" x14ac:dyDescent="0.2">
      <c r="A900" s="1" t="s">
        <v>55</v>
      </c>
      <c r="B900" s="1" t="s">
        <v>56</v>
      </c>
      <c r="C900" s="1">
        <v>993</v>
      </c>
      <c r="D900" s="1">
        <v>-8408</v>
      </c>
      <c r="E900" s="1">
        <v>1984</v>
      </c>
      <c r="F900" s="1" t="s">
        <v>1157</v>
      </c>
      <c r="G900" s="1" t="s">
        <v>2591</v>
      </c>
      <c r="H900" s="1">
        <v>0</v>
      </c>
      <c r="I900" s="1">
        <v>0</v>
      </c>
      <c r="J900" s="1">
        <v>0</v>
      </c>
      <c r="K900" s="1">
        <v>0</v>
      </c>
      <c r="L900" s="1" t="s">
        <v>2461</v>
      </c>
      <c r="M900" s="1" t="s">
        <v>2516</v>
      </c>
      <c r="N900" s="1" t="s">
        <v>5031</v>
      </c>
    </row>
    <row r="901" spans="1:14" ht="15" customHeight="1" x14ac:dyDescent="0.2">
      <c r="A901" s="1" t="s">
        <v>207</v>
      </c>
      <c r="B901" s="1" t="s">
        <v>208</v>
      </c>
      <c r="C901" s="1">
        <v>2465</v>
      </c>
      <c r="D901" s="1">
        <v>467</v>
      </c>
      <c r="E901" s="1">
        <v>1984</v>
      </c>
      <c r="F901" s="1" t="s">
        <v>1205</v>
      </c>
      <c r="G901" s="1" t="s">
        <v>2591</v>
      </c>
      <c r="H901" s="1">
        <v>0</v>
      </c>
      <c r="I901" s="1">
        <v>0</v>
      </c>
      <c r="J901" s="1">
        <v>0</v>
      </c>
      <c r="K901" s="1">
        <v>0</v>
      </c>
      <c r="L901" s="1" t="s">
        <v>2447</v>
      </c>
      <c r="M901" s="1" t="s">
        <v>2675</v>
      </c>
      <c r="N901" s="1" t="s">
        <v>5086</v>
      </c>
    </row>
    <row r="902" spans="1:14" ht="15" customHeight="1" x14ac:dyDescent="0.2">
      <c r="A902" s="1" t="s">
        <v>215</v>
      </c>
      <c r="B902" s="1" t="s">
        <v>216</v>
      </c>
      <c r="C902" s="1">
        <v>4393</v>
      </c>
      <c r="D902" s="1">
        <v>1242</v>
      </c>
      <c r="E902" s="1">
        <v>1984</v>
      </c>
      <c r="F902" s="1" t="s">
        <v>1209</v>
      </c>
      <c r="G902" s="1" t="s">
        <v>2591</v>
      </c>
      <c r="H902" s="1">
        <v>0</v>
      </c>
      <c r="I902" s="1">
        <v>0</v>
      </c>
      <c r="J902" s="1">
        <v>0</v>
      </c>
      <c r="K902" s="1">
        <v>0</v>
      </c>
      <c r="L902" s="1" t="s">
        <v>2450</v>
      </c>
      <c r="M902" s="1" t="s">
        <v>2672</v>
      </c>
      <c r="N902" s="1" t="s">
        <v>2741</v>
      </c>
    </row>
    <row r="903" spans="1:14" ht="15" customHeight="1" x14ac:dyDescent="0.2">
      <c r="A903" s="1" t="s">
        <v>227</v>
      </c>
      <c r="B903" s="1" t="s">
        <v>228</v>
      </c>
      <c r="C903" s="1">
        <v>335</v>
      </c>
      <c r="D903" s="1">
        <v>363</v>
      </c>
      <c r="E903" s="1">
        <v>1984</v>
      </c>
      <c r="F903" s="1" t="s">
        <v>1139</v>
      </c>
      <c r="G903" s="1">
        <v>38</v>
      </c>
      <c r="H903" s="1">
        <v>1</v>
      </c>
      <c r="I903" s="1">
        <v>0</v>
      </c>
      <c r="J903" s="1">
        <v>1</v>
      </c>
      <c r="K903" s="1">
        <v>0</v>
      </c>
      <c r="L903" s="1" t="s">
        <v>2447</v>
      </c>
      <c r="M903" s="1" t="s">
        <v>2700</v>
      </c>
      <c r="N903" s="1" t="s">
        <v>5092</v>
      </c>
    </row>
    <row r="904" spans="1:14" ht="15" customHeight="1" x14ac:dyDescent="0.2">
      <c r="A904" s="1" t="s">
        <v>233</v>
      </c>
      <c r="B904" s="1" t="s">
        <v>234</v>
      </c>
      <c r="C904" s="1">
        <v>3855</v>
      </c>
      <c r="D904" s="1">
        <v>6877</v>
      </c>
      <c r="E904" s="1">
        <v>1984</v>
      </c>
      <c r="F904" s="1" t="s">
        <v>1215</v>
      </c>
      <c r="G904" s="1" t="s">
        <v>2591</v>
      </c>
      <c r="H904" s="1">
        <v>0</v>
      </c>
      <c r="I904" s="1">
        <v>0</v>
      </c>
      <c r="J904" s="1">
        <v>0</v>
      </c>
      <c r="K904" s="1">
        <v>0</v>
      </c>
      <c r="L904" s="1" t="s">
        <v>2447</v>
      </c>
      <c r="M904" s="1" t="s">
        <v>2701</v>
      </c>
      <c r="N904" s="1" t="s">
        <v>2741</v>
      </c>
    </row>
    <row r="905" spans="1:14" ht="15" customHeight="1" x14ac:dyDescent="0.2">
      <c r="A905" s="1" t="s">
        <v>261</v>
      </c>
      <c r="B905" s="1" t="s">
        <v>262</v>
      </c>
      <c r="C905" s="1">
        <v>2103</v>
      </c>
      <c r="D905" s="1">
        <v>10585</v>
      </c>
      <c r="E905" s="1">
        <v>1984</v>
      </c>
      <c r="F905" s="1" t="s">
        <v>1226</v>
      </c>
      <c r="G905" s="1" t="s">
        <v>2591</v>
      </c>
      <c r="H905" s="1">
        <v>0</v>
      </c>
      <c r="I905" s="1">
        <v>0</v>
      </c>
      <c r="J905" s="1">
        <v>0</v>
      </c>
      <c r="K905" s="1">
        <v>0</v>
      </c>
      <c r="L905" s="1" t="s">
        <v>2447</v>
      </c>
      <c r="M905" s="1" t="s">
        <v>2725</v>
      </c>
      <c r="N905" s="1" t="s">
        <v>2741</v>
      </c>
    </row>
    <row r="906" spans="1:14" ht="15" customHeight="1" x14ac:dyDescent="0.2">
      <c r="A906" s="1" t="s">
        <v>87</v>
      </c>
      <c r="B906" s="1" t="s">
        <v>88</v>
      </c>
      <c r="C906" s="1">
        <v>-1813</v>
      </c>
      <c r="D906" s="1">
        <v>17842</v>
      </c>
      <c r="E906" s="1">
        <v>1984</v>
      </c>
      <c r="F906" s="1" t="s">
        <v>1166</v>
      </c>
      <c r="G906" s="1" t="s">
        <v>2591</v>
      </c>
      <c r="H906" s="1">
        <v>0</v>
      </c>
      <c r="I906" s="1">
        <v>0</v>
      </c>
      <c r="J906" s="1">
        <v>0</v>
      </c>
      <c r="K906" s="1">
        <v>0</v>
      </c>
      <c r="L906" s="1" t="s">
        <v>2454</v>
      </c>
      <c r="M906" s="1" t="s">
        <v>2540</v>
      </c>
      <c r="N906" s="1" t="s">
        <v>5043</v>
      </c>
    </row>
    <row r="907" spans="1:14" ht="15" customHeight="1" x14ac:dyDescent="0.2">
      <c r="A907" s="1" t="s">
        <v>101</v>
      </c>
      <c r="B907" s="1" t="s">
        <v>102</v>
      </c>
      <c r="C907" s="1">
        <v>1205</v>
      </c>
      <c r="D907" s="1">
        <v>-6175</v>
      </c>
      <c r="E907" s="1">
        <v>1984</v>
      </c>
      <c r="F907" s="1" t="s">
        <v>1170</v>
      </c>
      <c r="G907" s="1" t="s">
        <v>2591</v>
      </c>
      <c r="H907" s="1">
        <v>0</v>
      </c>
      <c r="I907" s="1">
        <v>0</v>
      </c>
      <c r="J907" s="1">
        <v>0</v>
      </c>
      <c r="K907" s="1">
        <v>0</v>
      </c>
      <c r="L907" s="1" t="s">
        <v>2461</v>
      </c>
      <c r="M907" s="1" t="s">
        <v>2557</v>
      </c>
      <c r="N907" s="1" t="s">
        <v>5049</v>
      </c>
    </row>
    <row r="908" spans="1:14" ht="15" customHeight="1" x14ac:dyDescent="0.2">
      <c r="A908" s="1" t="s">
        <v>123</v>
      </c>
      <c r="B908" s="1" t="s">
        <v>124</v>
      </c>
      <c r="C908" s="1">
        <v>6415</v>
      </c>
      <c r="D908" s="1">
        <v>-2195</v>
      </c>
      <c r="E908" s="1">
        <v>1984</v>
      </c>
      <c r="F908" s="1" t="s">
        <v>1136</v>
      </c>
      <c r="G908" s="1">
        <v>45</v>
      </c>
      <c r="H908" s="1">
        <v>1</v>
      </c>
      <c r="I908" s="1">
        <v>0</v>
      </c>
      <c r="J908" s="1">
        <v>0</v>
      </c>
      <c r="K908" s="1">
        <v>1</v>
      </c>
      <c r="L908" s="1" t="s">
        <v>2450</v>
      </c>
      <c r="M908" s="1" t="s">
        <v>2572</v>
      </c>
      <c r="N908" s="1" t="s">
        <v>5058</v>
      </c>
    </row>
    <row r="909" spans="1:14" ht="15" customHeight="1" x14ac:dyDescent="0.2">
      <c r="A909" s="1" t="s">
        <v>131</v>
      </c>
      <c r="B909" s="1" t="s">
        <v>132</v>
      </c>
      <c r="C909" s="1">
        <v>3195</v>
      </c>
      <c r="D909" s="1">
        <v>3593</v>
      </c>
      <c r="E909" s="1">
        <v>1984</v>
      </c>
      <c r="F909" s="1" t="s">
        <v>1181</v>
      </c>
      <c r="G909" s="1" t="s">
        <v>2591</v>
      </c>
      <c r="H909" s="1">
        <v>0</v>
      </c>
      <c r="I909" s="1">
        <v>0</v>
      </c>
      <c r="J909" s="1">
        <v>0</v>
      </c>
      <c r="K909" s="1">
        <v>0</v>
      </c>
      <c r="L909" s="1" t="s">
        <v>2447</v>
      </c>
      <c r="M909" s="1" t="s">
        <v>2584</v>
      </c>
      <c r="N909" s="1" t="s">
        <v>5061</v>
      </c>
    </row>
    <row r="910" spans="1:14" ht="15" customHeight="1" x14ac:dyDescent="0.2">
      <c r="A910" s="1" t="s">
        <v>143</v>
      </c>
      <c r="B910" s="1" t="s">
        <v>144</v>
      </c>
      <c r="C910" s="1">
        <v>2937</v>
      </c>
      <c r="D910" s="1">
        <v>4797</v>
      </c>
      <c r="E910" s="1">
        <v>1984</v>
      </c>
      <c r="F910" s="1" t="s">
        <v>1184</v>
      </c>
      <c r="G910" s="1" t="s">
        <v>2591</v>
      </c>
      <c r="H910" s="1">
        <v>0</v>
      </c>
      <c r="I910" s="1">
        <v>0</v>
      </c>
      <c r="J910" s="1">
        <v>0</v>
      </c>
      <c r="K910" s="1">
        <v>0</v>
      </c>
      <c r="L910" s="1" t="s">
        <v>2447</v>
      </c>
      <c r="M910" s="1" t="s">
        <v>2592</v>
      </c>
      <c r="N910" s="1" t="s">
        <v>5065</v>
      </c>
    </row>
    <row r="911" spans="1:14" ht="15" customHeight="1" x14ac:dyDescent="0.2">
      <c r="A911" s="1" t="s">
        <v>187</v>
      </c>
      <c r="B911" s="1" t="s">
        <v>188</v>
      </c>
      <c r="C911" s="1">
        <v>-1205</v>
      </c>
      <c r="D911" s="1">
        <v>-7705</v>
      </c>
      <c r="E911" s="1">
        <v>1984</v>
      </c>
      <c r="F911" s="1" t="s">
        <v>1138</v>
      </c>
      <c r="G911" s="1">
        <v>37</v>
      </c>
      <c r="H911" s="1">
        <v>1</v>
      </c>
      <c r="I911" s="1">
        <v>0</v>
      </c>
      <c r="J911" s="1">
        <v>1</v>
      </c>
      <c r="K911" s="1">
        <v>0</v>
      </c>
      <c r="L911" s="1" t="s">
        <v>2461</v>
      </c>
      <c r="M911" s="1" t="s">
        <v>2661</v>
      </c>
      <c r="N911" s="1" t="s">
        <v>5080</v>
      </c>
    </row>
    <row r="912" spans="1:14" ht="15" customHeight="1" x14ac:dyDescent="0.2">
      <c r="A912" s="1" t="s">
        <v>265</v>
      </c>
      <c r="B912" s="1" t="s">
        <v>266</v>
      </c>
      <c r="C912" s="1">
        <v>4267</v>
      </c>
      <c r="D912" s="1">
        <v>2117</v>
      </c>
      <c r="E912" s="1">
        <v>1984</v>
      </c>
      <c r="F912" s="1" t="s">
        <v>1228</v>
      </c>
      <c r="G912" s="1" t="s">
        <v>2591</v>
      </c>
      <c r="H912" s="1">
        <v>0</v>
      </c>
      <c r="I912" s="1">
        <v>0</v>
      </c>
      <c r="J912" s="1">
        <v>0</v>
      </c>
      <c r="K912" s="1">
        <v>0</v>
      </c>
      <c r="L912" s="1" t="s">
        <v>2450</v>
      </c>
      <c r="M912" s="1" t="s">
        <v>2591</v>
      </c>
      <c r="N912" s="1" t="s">
        <v>2741</v>
      </c>
    </row>
    <row r="913" spans="1:14" ht="15" customHeight="1" x14ac:dyDescent="0.2">
      <c r="A913" s="1" t="s">
        <v>5</v>
      </c>
      <c r="B913" s="1" t="s">
        <v>6</v>
      </c>
      <c r="C913" s="1">
        <v>3452</v>
      </c>
      <c r="D913" s="1">
        <v>6918</v>
      </c>
      <c r="E913" s="1">
        <v>1984</v>
      </c>
      <c r="F913" s="1" t="s">
        <v>1142</v>
      </c>
      <c r="G913" s="1" t="s">
        <v>2591</v>
      </c>
      <c r="H913" s="1">
        <v>0</v>
      </c>
      <c r="I913" s="1">
        <v>0</v>
      </c>
      <c r="J913" s="1">
        <v>0</v>
      </c>
      <c r="K913" s="1">
        <v>0</v>
      </c>
      <c r="L913" s="1" t="s">
        <v>2447</v>
      </c>
      <c r="M913" s="1" t="s">
        <v>2448</v>
      </c>
      <c r="N913" s="1" t="s">
        <v>2741</v>
      </c>
    </row>
    <row r="914" spans="1:14" ht="15" customHeight="1" x14ac:dyDescent="0.2">
      <c r="A914" s="1" t="s">
        <v>7</v>
      </c>
      <c r="B914" s="1" t="s">
        <v>8</v>
      </c>
      <c r="C914" s="1">
        <v>2447</v>
      </c>
      <c r="D914" s="1">
        <v>5437</v>
      </c>
      <c r="E914" s="1">
        <v>1984</v>
      </c>
      <c r="F914" s="1" t="s">
        <v>1143</v>
      </c>
      <c r="G914" s="1" t="s">
        <v>2591</v>
      </c>
      <c r="H914" s="1">
        <v>0</v>
      </c>
      <c r="I914" s="1">
        <v>0</v>
      </c>
      <c r="J914" s="1">
        <v>0</v>
      </c>
      <c r="K914" s="1">
        <v>0</v>
      </c>
      <c r="L914" s="1" t="s">
        <v>2447</v>
      </c>
      <c r="M914" s="1" t="s">
        <v>2718</v>
      </c>
      <c r="N914" s="1" t="s">
        <v>5011</v>
      </c>
    </row>
    <row r="915" spans="1:14" ht="15" customHeight="1" x14ac:dyDescent="0.2">
      <c r="A915" s="1" t="s">
        <v>19</v>
      </c>
      <c r="B915" s="1" t="s">
        <v>20</v>
      </c>
      <c r="C915" s="1">
        <v>-337</v>
      </c>
      <c r="D915" s="1">
        <v>2935</v>
      </c>
      <c r="E915" s="1">
        <v>1984</v>
      </c>
      <c r="F915" s="1" t="s">
        <v>1147</v>
      </c>
      <c r="G915" s="1" t="s">
        <v>2591</v>
      </c>
      <c r="H915" s="1">
        <v>0</v>
      </c>
      <c r="I915" s="1">
        <v>0</v>
      </c>
      <c r="J915" s="1">
        <v>0</v>
      </c>
      <c r="K915" s="1">
        <v>0</v>
      </c>
      <c r="L915" s="1" t="s">
        <v>2452</v>
      </c>
      <c r="M915" s="1" t="s">
        <v>2496</v>
      </c>
      <c r="N915" s="1" t="s">
        <v>5015</v>
      </c>
    </row>
    <row r="916" spans="1:14" ht="15" customHeight="1" x14ac:dyDescent="0.2">
      <c r="A916" s="1" t="s">
        <v>33</v>
      </c>
      <c r="B916" s="1" t="s">
        <v>34</v>
      </c>
      <c r="C916" s="1">
        <v>3228</v>
      </c>
      <c r="D916" s="1">
        <v>-6478</v>
      </c>
      <c r="E916" s="1">
        <v>1984</v>
      </c>
      <c r="F916" s="1" t="s">
        <v>1153</v>
      </c>
      <c r="G916" s="1" t="s">
        <v>2591</v>
      </c>
      <c r="H916" s="1">
        <v>0</v>
      </c>
      <c r="I916" s="1">
        <v>0</v>
      </c>
      <c r="J916" s="1">
        <v>0</v>
      </c>
      <c r="K916" s="1">
        <v>0</v>
      </c>
      <c r="L916" s="1" t="s">
        <v>2461</v>
      </c>
      <c r="M916" s="1" t="s">
        <v>2481</v>
      </c>
      <c r="N916" s="1" t="s">
        <v>5021</v>
      </c>
    </row>
    <row r="917" spans="1:14" ht="15" customHeight="1" x14ac:dyDescent="0.2">
      <c r="A917" s="1" t="s">
        <v>39</v>
      </c>
      <c r="B917" s="1" t="s">
        <v>40</v>
      </c>
      <c r="C917" s="1">
        <v>-2463</v>
      </c>
      <c r="D917" s="1">
        <v>259</v>
      </c>
      <c r="E917" s="1">
        <v>1984</v>
      </c>
      <c r="F917" s="1" t="s">
        <v>1155</v>
      </c>
      <c r="G917" s="1" t="s">
        <v>2591</v>
      </c>
      <c r="H917" s="1">
        <v>0</v>
      </c>
      <c r="I917" s="1">
        <v>0</v>
      </c>
      <c r="J917" s="1">
        <v>0</v>
      </c>
      <c r="K917" s="1">
        <v>0</v>
      </c>
      <c r="L917" s="1" t="s">
        <v>2452</v>
      </c>
      <c r="M917" s="1" t="s">
        <v>2488</v>
      </c>
      <c r="N917" s="1" t="s">
        <v>5023</v>
      </c>
    </row>
    <row r="918" spans="1:14" ht="15" customHeight="1" x14ac:dyDescent="0.2">
      <c r="A918" s="1" t="s">
        <v>145</v>
      </c>
      <c r="B918" s="1" t="s">
        <v>146</v>
      </c>
      <c r="C918" s="1">
        <v>3387</v>
      </c>
      <c r="D918" s="1">
        <v>355</v>
      </c>
      <c r="E918" s="1">
        <v>1984</v>
      </c>
      <c r="F918" s="1" t="s">
        <v>1185</v>
      </c>
      <c r="G918" s="1" t="s">
        <v>2591</v>
      </c>
      <c r="H918" s="1">
        <v>0</v>
      </c>
      <c r="I918" s="1">
        <v>0</v>
      </c>
      <c r="J918" s="1">
        <v>0</v>
      </c>
      <c r="K918" s="1">
        <v>0</v>
      </c>
      <c r="L918" s="1" t="s">
        <v>2447</v>
      </c>
      <c r="M918" s="1" t="s">
        <v>2597</v>
      </c>
      <c r="N918" s="1" t="s">
        <v>2741</v>
      </c>
    </row>
    <row r="919" spans="1:14" ht="15" customHeight="1" x14ac:dyDescent="0.2">
      <c r="A919" s="1" t="s">
        <v>159</v>
      </c>
      <c r="B919" s="1" t="s">
        <v>160</v>
      </c>
      <c r="C919" s="1">
        <v>416</v>
      </c>
      <c r="D919" s="1">
        <v>2174</v>
      </c>
      <c r="E919" s="1">
        <v>1984</v>
      </c>
      <c r="F919" s="1" t="s">
        <v>1190</v>
      </c>
      <c r="G919" s="1" t="s">
        <v>2591</v>
      </c>
      <c r="H919" s="1">
        <v>0</v>
      </c>
      <c r="I919" s="1">
        <v>0</v>
      </c>
      <c r="J919" s="1">
        <v>0</v>
      </c>
      <c r="K919" s="1">
        <v>0</v>
      </c>
      <c r="L919" s="1" t="s">
        <v>2450</v>
      </c>
      <c r="M919" s="1" t="s">
        <v>2609</v>
      </c>
      <c r="N919" s="1" t="s">
        <v>2741</v>
      </c>
    </row>
    <row r="920" spans="1:14" ht="15" customHeight="1" x14ac:dyDescent="0.2">
      <c r="A920" s="1" t="s">
        <v>165</v>
      </c>
      <c r="B920" s="1" t="s">
        <v>166</v>
      </c>
      <c r="C920" s="1">
        <v>-2595</v>
      </c>
      <c r="D920" s="1">
        <v>3258</v>
      </c>
      <c r="E920" s="1">
        <v>1984</v>
      </c>
      <c r="F920" s="1" t="s">
        <v>1193</v>
      </c>
      <c r="G920" s="1" t="s">
        <v>2591</v>
      </c>
      <c r="H920" s="1">
        <v>0</v>
      </c>
      <c r="I920" s="1">
        <v>0</v>
      </c>
      <c r="J920" s="1">
        <v>0</v>
      </c>
      <c r="K920" s="1">
        <v>0</v>
      </c>
      <c r="L920" s="1" t="s">
        <v>2452</v>
      </c>
      <c r="M920" s="1" t="s">
        <v>2633</v>
      </c>
      <c r="N920" s="1" t="s">
        <v>2741</v>
      </c>
    </row>
    <row r="921" spans="1:14" ht="15" customHeight="1" x14ac:dyDescent="0.2">
      <c r="A921" s="1" t="s">
        <v>173</v>
      </c>
      <c r="B921" s="1" t="s">
        <v>174</v>
      </c>
      <c r="C921" s="1">
        <v>1352</v>
      </c>
      <c r="D921" s="1">
        <v>212</v>
      </c>
      <c r="E921" s="1">
        <v>1984</v>
      </c>
      <c r="F921" s="1" t="s">
        <v>1197</v>
      </c>
      <c r="G921" s="1" t="s">
        <v>2591</v>
      </c>
      <c r="H921" s="1">
        <v>0</v>
      </c>
      <c r="I921" s="1">
        <v>0</v>
      </c>
      <c r="J921" s="1">
        <v>0</v>
      </c>
      <c r="K921" s="1">
        <v>0</v>
      </c>
      <c r="L921" s="1" t="s">
        <v>2452</v>
      </c>
      <c r="M921" s="1" t="s">
        <v>2647</v>
      </c>
      <c r="N921" s="1" t="s">
        <v>5073</v>
      </c>
    </row>
    <row r="922" spans="1:14" ht="15" customHeight="1" x14ac:dyDescent="0.2">
      <c r="A922" s="1" t="s">
        <v>219</v>
      </c>
      <c r="B922" s="1" t="s">
        <v>220</v>
      </c>
      <c r="C922" s="1">
        <v>583</v>
      </c>
      <c r="D922" s="1">
        <v>-5517</v>
      </c>
      <c r="E922" s="1">
        <v>1984</v>
      </c>
      <c r="F922" s="1" t="s">
        <v>1211</v>
      </c>
      <c r="G922" s="1" t="s">
        <v>2591</v>
      </c>
      <c r="H922" s="1">
        <v>0</v>
      </c>
      <c r="I922" s="1">
        <v>0</v>
      </c>
      <c r="J922" s="1">
        <v>0</v>
      </c>
      <c r="K922" s="1">
        <v>0</v>
      </c>
      <c r="L922" s="1" t="s">
        <v>2461</v>
      </c>
      <c r="M922" s="1" t="s">
        <v>2697</v>
      </c>
      <c r="N922" s="1" t="s">
        <v>5090</v>
      </c>
    </row>
    <row r="923" spans="1:14" ht="15" customHeight="1" x14ac:dyDescent="0.2">
      <c r="A923" s="1" t="s">
        <v>245</v>
      </c>
      <c r="B923" s="1" t="s">
        <v>246</v>
      </c>
      <c r="C923" s="1">
        <v>-68</v>
      </c>
      <c r="D923" s="1">
        <v>3928</v>
      </c>
      <c r="E923" s="1">
        <v>1984</v>
      </c>
      <c r="F923" s="1" t="s">
        <v>1220</v>
      </c>
      <c r="G923" s="1" t="s">
        <v>2591</v>
      </c>
      <c r="H923" s="1">
        <v>0</v>
      </c>
      <c r="I923" s="1">
        <v>0</v>
      </c>
      <c r="J923" s="1">
        <v>0</v>
      </c>
      <c r="K923" s="1">
        <v>0</v>
      </c>
      <c r="L923" s="1" t="s">
        <v>2452</v>
      </c>
      <c r="M923" s="1" t="s">
        <v>2702</v>
      </c>
      <c r="N923" s="1" t="s">
        <v>2741</v>
      </c>
    </row>
    <row r="924" spans="1:14" ht="15" customHeight="1" x14ac:dyDescent="0.2">
      <c r="A924" s="1" t="s">
        <v>251</v>
      </c>
      <c r="B924" s="1" t="s">
        <v>252</v>
      </c>
      <c r="C924" s="1">
        <v>-3485</v>
      </c>
      <c r="D924" s="1">
        <v>-5617</v>
      </c>
      <c r="E924" s="1">
        <v>1984</v>
      </c>
      <c r="F924" s="1" t="s">
        <v>1223</v>
      </c>
      <c r="G924" s="1" t="s">
        <v>2591</v>
      </c>
      <c r="H924" s="1">
        <v>0</v>
      </c>
      <c r="I924" s="1">
        <v>0</v>
      </c>
      <c r="J924" s="1">
        <v>0</v>
      </c>
      <c r="K924" s="1">
        <v>0</v>
      </c>
      <c r="L924" s="1" t="s">
        <v>2461</v>
      </c>
      <c r="M924" s="1" t="s">
        <v>2719</v>
      </c>
      <c r="N924" s="1" t="s">
        <v>5100</v>
      </c>
    </row>
    <row r="925" spans="1:14" ht="15" customHeight="1" x14ac:dyDescent="0.2">
      <c r="A925" s="1" t="s">
        <v>271</v>
      </c>
      <c r="B925" s="1" t="s">
        <v>272</v>
      </c>
      <c r="C925" s="1">
        <v>-1542</v>
      </c>
      <c r="D925" s="1">
        <v>2828</v>
      </c>
      <c r="E925" s="1">
        <v>1984</v>
      </c>
      <c r="F925" s="1" t="s">
        <v>1141</v>
      </c>
      <c r="G925" s="1">
        <v>46</v>
      </c>
      <c r="H925" s="1">
        <v>1</v>
      </c>
      <c r="I925" s="1">
        <v>0</v>
      </c>
      <c r="J925" s="1">
        <v>0</v>
      </c>
      <c r="K925" s="1">
        <v>1</v>
      </c>
      <c r="L925" s="1" t="s">
        <v>2452</v>
      </c>
      <c r="M925" s="1" t="s">
        <v>2729</v>
      </c>
      <c r="N925" s="1" t="s">
        <v>5105</v>
      </c>
    </row>
    <row r="926" spans="1:14" ht="15" customHeight="1" x14ac:dyDescent="0.2">
      <c r="A926" s="1" t="s">
        <v>23</v>
      </c>
      <c r="B926" s="1" t="s">
        <v>24</v>
      </c>
      <c r="C926" s="1">
        <v>1237</v>
      </c>
      <c r="D926" s="1">
        <v>-152</v>
      </c>
      <c r="E926" s="1">
        <v>1984</v>
      </c>
      <c r="F926" s="1" t="s">
        <v>1148</v>
      </c>
      <c r="G926" s="1" t="s">
        <v>2591</v>
      </c>
      <c r="H926" s="1">
        <v>0</v>
      </c>
      <c r="I926" s="1">
        <v>0</v>
      </c>
      <c r="J926" s="1">
        <v>0</v>
      </c>
      <c r="K926" s="1">
        <v>0</v>
      </c>
      <c r="L926" s="1" t="s">
        <v>2452</v>
      </c>
      <c r="M926" s="1" t="s">
        <v>2495</v>
      </c>
      <c r="N926" s="1" t="s">
        <v>5017</v>
      </c>
    </row>
    <row r="927" spans="1:14" ht="15" customHeight="1" x14ac:dyDescent="0.2">
      <c r="A927" s="1" t="s">
        <v>37</v>
      </c>
      <c r="B927" s="1" t="s">
        <v>38</v>
      </c>
      <c r="C927" s="1">
        <v>131</v>
      </c>
      <c r="D927" s="1">
        <v>-5962</v>
      </c>
      <c r="E927" s="1">
        <v>1984</v>
      </c>
      <c r="F927" s="1" t="s">
        <v>1154</v>
      </c>
      <c r="G927" s="1" t="s">
        <v>2591</v>
      </c>
      <c r="H927" s="1">
        <v>0</v>
      </c>
      <c r="I927" s="1">
        <v>0</v>
      </c>
      <c r="J927" s="1">
        <v>0</v>
      </c>
      <c r="K927" s="1">
        <v>0</v>
      </c>
      <c r="L927" s="1" t="s">
        <v>2461</v>
      </c>
      <c r="M927" s="1" t="s">
        <v>2474</v>
      </c>
      <c r="N927" s="1" t="s">
        <v>5022</v>
      </c>
    </row>
    <row r="928" spans="1:14" ht="15" customHeight="1" x14ac:dyDescent="0.2">
      <c r="A928" s="1" t="s">
        <v>59</v>
      </c>
      <c r="B928" s="1" t="s">
        <v>60</v>
      </c>
      <c r="C928" s="1">
        <v>3517</v>
      </c>
      <c r="D928" s="1">
        <v>3337</v>
      </c>
      <c r="E928" s="1">
        <v>1984</v>
      </c>
      <c r="F928" s="1" t="s">
        <v>1159</v>
      </c>
      <c r="G928" s="1" t="s">
        <v>2591</v>
      </c>
      <c r="H928" s="1">
        <v>0</v>
      </c>
      <c r="I928" s="1">
        <v>0</v>
      </c>
      <c r="J928" s="1">
        <v>0</v>
      </c>
      <c r="K928" s="1">
        <v>0</v>
      </c>
      <c r="L928" s="1" t="s">
        <v>2447</v>
      </c>
      <c r="M928" s="1" t="s">
        <v>2522</v>
      </c>
      <c r="N928" s="1" t="s">
        <v>5033</v>
      </c>
    </row>
    <row r="929" spans="1:14" ht="15" customHeight="1" x14ac:dyDescent="0.2">
      <c r="A929" s="1" t="s">
        <v>65</v>
      </c>
      <c r="B929" s="1" t="s">
        <v>66</v>
      </c>
      <c r="C929" s="1">
        <v>1158</v>
      </c>
      <c r="D929" s="1">
        <v>4315</v>
      </c>
      <c r="E929" s="1">
        <v>1984</v>
      </c>
      <c r="F929" s="1" t="s">
        <v>1161</v>
      </c>
      <c r="G929" s="1" t="s">
        <v>2591</v>
      </c>
      <c r="H929" s="1">
        <v>0</v>
      </c>
      <c r="I929" s="1">
        <v>0</v>
      </c>
      <c r="J929" s="1">
        <v>0</v>
      </c>
      <c r="K929" s="1">
        <v>0</v>
      </c>
      <c r="L929" s="1" t="s">
        <v>2452</v>
      </c>
      <c r="M929" s="1" t="s">
        <v>2525</v>
      </c>
      <c r="N929" s="1" t="s">
        <v>2741</v>
      </c>
    </row>
    <row r="930" spans="1:14" ht="15" customHeight="1" x14ac:dyDescent="0.2">
      <c r="A930" s="1" t="s">
        <v>77</v>
      </c>
      <c r="B930" s="1" t="s">
        <v>78</v>
      </c>
      <c r="C930" s="1">
        <v>1533</v>
      </c>
      <c r="D930" s="1">
        <v>3893</v>
      </c>
      <c r="E930" s="1">
        <v>1984</v>
      </c>
      <c r="F930" s="1" t="s">
        <v>1163</v>
      </c>
      <c r="G930" s="1" t="s">
        <v>2591</v>
      </c>
      <c r="H930" s="1">
        <v>0</v>
      </c>
      <c r="I930" s="1">
        <v>0</v>
      </c>
      <c r="J930" s="1">
        <v>0</v>
      </c>
      <c r="K930" s="1">
        <v>0</v>
      </c>
      <c r="L930" s="1" t="s">
        <v>2452</v>
      </c>
      <c r="M930" s="1" t="s">
        <v>2535</v>
      </c>
      <c r="N930" s="1" t="s">
        <v>2741</v>
      </c>
    </row>
    <row r="931" spans="1:14" ht="15" customHeight="1" x14ac:dyDescent="0.2">
      <c r="A931" s="1" t="s">
        <v>91</v>
      </c>
      <c r="B931" s="1" t="s">
        <v>92</v>
      </c>
      <c r="C931" s="1">
        <v>38</v>
      </c>
      <c r="D931" s="1">
        <v>945</v>
      </c>
      <c r="E931" s="1">
        <v>1984</v>
      </c>
      <c r="F931" s="1" t="s">
        <v>1167</v>
      </c>
      <c r="G931" s="1" t="s">
        <v>2591</v>
      </c>
      <c r="H931" s="1">
        <v>0</v>
      </c>
      <c r="I931" s="1">
        <v>0</v>
      </c>
      <c r="J931" s="1">
        <v>0</v>
      </c>
      <c r="K931" s="1">
        <v>0</v>
      </c>
      <c r="L931" s="1" t="s">
        <v>2452</v>
      </c>
      <c r="M931" s="1" t="s">
        <v>2545</v>
      </c>
      <c r="N931" s="1" t="s">
        <v>5045</v>
      </c>
    </row>
    <row r="932" spans="1:14" ht="15" customHeight="1" x14ac:dyDescent="0.2">
      <c r="A932" s="1" t="s">
        <v>103</v>
      </c>
      <c r="B932" s="1" t="s">
        <v>104</v>
      </c>
      <c r="C932" s="1">
        <v>1462</v>
      </c>
      <c r="D932" s="1">
        <v>-9052</v>
      </c>
      <c r="E932" s="1">
        <v>1984</v>
      </c>
      <c r="F932" s="1" t="s">
        <v>1171</v>
      </c>
      <c r="G932" s="1" t="s">
        <v>2591</v>
      </c>
      <c r="H932" s="1">
        <v>0</v>
      </c>
      <c r="I932" s="1">
        <v>0</v>
      </c>
      <c r="J932" s="1">
        <v>0</v>
      </c>
      <c r="K932" s="1">
        <v>0</v>
      </c>
      <c r="L932" s="1" t="s">
        <v>2461</v>
      </c>
      <c r="M932" s="1" t="s">
        <v>2560</v>
      </c>
      <c r="N932" s="1" t="s">
        <v>5050</v>
      </c>
    </row>
    <row r="933" spans="1:14" ht="15" customHeight="1" x14ac:dyDescent="0.2">
      <c r="A933" s="1" t="s">
        <v>105</v>
      </c>
      <c r="B933" s="1" t="s">
        <v>106</v>
      </c>
      <c r="C933" s="1">
        <v>68</v>
      </c>
      <c r="D933" s="1">
        <v>-5815</v>
      </c>
      <c r="E933" s="1">
        <v>1984</v>
      </c>
      <c r="F933" s="1" t="s">
        <v>1172</v>
      </c>
      <c r="G933" s="1" t="s">
        <v>2591</v>
      </c>
      <c r="H933" s="1">
        <v>0</v>
      </c>
      <c r="I933" s="1">
        <v>0</v>
      </c>
      <c r="J933" s="1">
        <v>0</v>
      </c>
      <c r="K933" s="1">
        <v>0</v>
      </c>
      <c r="L933" s="1" t="s">
        <v>2461</v>
      </c>
      <c r="M933" s="1" t="s">
        <v>2565</v>
      </c>
      <c r="N933" s="1" t="s">
        <v>5051</v>
      </c>
    </row>
    <row r="934" spans="1:14" ht="15" customHeight="1" x14ac:dyDescent="0.2">
      <c r="A934" s="1" t="s">
        <v>121</v>
      </c>
      <c r="B934" s="1" t="s">
        <v>122</v>
      </c>
      <c r="C934" s="1">
        <v>3333</v>
      </c>
      <c r="D934" s="1">
        <v>444</v>
      </c>
      <c r="E934" s="1">
        <v>1984</v>
      </c>
      <c r="F934" s="1" t="s">
        <v>1179</v>
      </c>
      <c r="G934" s="1" t="s">
        <v>2591</v>
      </c>
      <c r="H934" s="1">
        <v>0</v>
      </c>
      <c r="I934" s="1">
        <v>0</v>
      </c>
      <c r="J934" s="1">
        <v>0</v>
      </c>
      <c r="K934" s="1">
        <v>0</v>
      </c>
      <c r="L934" s="1" t="s">
        <v>2447</v>
      </c>
      <c r="M934" s="1" t="s">
        <v>2576</v>
      </c>
      <c r="N934" s="1" t="s">
        <v>5057</v>
      </c>
    </row>
    <row r="935" spans="1:14" ht="15" customHeight="1" x14ac:dyDescent="0.2">
      <c r="A935" s="1" t="s">
        <v>147</v>
      </c>
      <c r="B935" s="1" t="s">
        <v>148</v>
      </c>
      <c r="C935" s="1">
        <v>692</v>
      </c>
      <c r="D935" s="1">
        <v>7983</v>
      </c>
      <c r="E935" s="1">
        <v>1984</v>
      </c>
      <c r="F935" s="1" t="s">
        <v>1186</v>
      </c>
      <c r="G935" s="1" t="s">
        <v>2591</v>
      </c>
      <c r="H935" s="1">
        <v>0</v>
      </c>
      <c r="I935" s="1">
        <v>0</v>
      </c>
      <c r="J935" s="1">
        <v>0</v>
      </c>
      <c r="K935" s="1">
        <v>0</v>
      </c>
      <c r="L935" s="1" t="s">
        <v>2447</v>
      </c>
      <c r="M935" s="1" t="s">
        <v>2695</v>
      </c>
      <c r="N935" s="1" t="s">
        <v>5066</v>
      </c>
    </row>
    <row r="936" spans="1:14" ht="15" customHeight="1" x14ac:dyDescent="0.2">
      <c r="A936" s="1" t="s">
        <v>161</v>
      </c>
      <c r="B936" s="1" t="s">
        <v>162</v>
      </c>
      <c r="C936" s="1">
        <v>4243</v>
      </c>
      <c r="D936" s="1">
        <v>1927</v>
      </c>
      <c r="E936" s="1">
        <v>1984</v>
      </c>
      <c r="F936" s="1" t="s">
        <v>1191</v>
      </c>
      <c r="G936" s="1" t="s">
        <v>2591</v>
      </c>
      <c r="H936" s="1">
        <v>0</v>
      </c>
      <c r="I936" s="1">
        <v>0</v>
      </c>
      <c r="J936" s="1">
        <v>0</v>
      </c>
      <c r="K936" s="1">
        <v>0</v>
      </c>
      <c r="L936" s="1" t="s">
        <v>2450</v>
      </c>
      <c r="M936" s="1" t="s">
        <v>2631</v>
      </c>
      <c r="N936" s="1" t="s">
        <v>2741</v>
      </c>
    </row>
    <row r="937" spans="1:14" ht="15" customHeight="1" x14ac:dyDescent="0.2">
      <c r="A937" s="1" t="s">
        <v>167</v>
      </c>
      <c r="B937" s="1" t="s">
        <v>168</v>
      </c>
      <c r="C937" s="1">
        <v>-2015</v>
      </c>
      <c r="D937" s="1">
        <v>5748</v>
      </c>
      <c r="E937" s="1">
        <v>1984</v>
      </c>
      <c r="F937" s="1" t="s">
        <v>1194</v>
      </c>
      <c r="G937" s="1" t="s">
        <v>2591</v>
      </c>
      <c r="H937" s="1">
        <v>0</v>
      </c>
      <c r="I937" s="1">
        <v>0</v>
      </c>
      <c r="J937" s="1">
        <v>0</v>
      </c>
      <c r="K937" s="1">
        <v>0</v>
      </c>
      <c r="L937" s="1" t="s">
        <v>2452</v>
      </c>
      <c r="M937" s="1" t="s">
        <v>2625</v>
      </c>
      <c r="N937" s="1" t="s">
        <v>5070</v>
      </c>
    </row>
    <row r="938" spans="1:14" ht="15" customHeight="1" x14ac:dyDescent="0.2">
      <c r="A938" s="1" t="s">
        <v>185</v>
      </c>
      <c r="B938" s="1" t="s">
        <v>186</v>
      </c>
      <c r="C938" s="1">
        <v>897</v>
      </c>
      <c r="D938" s="1">
        <v>-7953</v>
      </c>
      <c r="E938" s="1">
        <v>1984</v>
      </c>
      <c r="F938" s="1" t="s">
        <v>1198</v>
      </c>
      <c r="G938" s="1" t="s">
        <v>2591</v>
      </c>
      <c r="H938" s="1">
        <v>0</v>
      </c>
      <c r="I938" s="1">
        <v>0</v>
      </c>
      <c r="J938" s="1">
        <v>0</v>
      </c>
      <c r="K938" s="1">
        <v>0</v>
      </c>
      <c r="L938" s="1" t="s">
        <v>2461</v>
      </c>
      <c r="M938" s="1" t="s">
        <v>2657</v>
      </c>
      <c r="N938" s="1" t="s">
        <v>5079</v>
      </c>
    </row>
    <row r="939" spans="1:14" ht="15" customHeight="1" x14ac:dyDescent="0.2">
      <c r="A939" s="1" t="s">
        <v>199</v>
      </c>
      <c r="B939" s="1" t="s">
        <v>200</v>
      </c>
      <c r="C939" s="1">
        <v>-2527</v>
      </c>
      <c r="D939" s="1">
        <v>-5767</v>
      </c>
      <c r="E939" s="1">
        <v>1984</v>
      </c>
      <c r="F939" s="1" t="s">
        <v>1202</v>
      </c>
      <c r="G939" s="1" t="s">
        <v>2591</v>
      </c>
      <c r="H939" s="1">
        <v>0</v>
      </c>
      <c r="I939" s="1">
        <v>0</v>
      </c>
      <c r="J939" s="1">
        <v>0</v>
      </c>
      <c r="K939" s="1">
        <v>0</v>
      </c>
      <c r="L939" s="1" t="s">
        <v>2461</v>
      </c>
      <c r="M939" s="1" t="s">
        <v>2660</v>
      </c>
      <c r="N939" s="1" t="s">
        <v>5084</v>
      </c>
    </row>
    <row r="940" spans="1:14" ht="15" customHeight="1" x14ac:dyDescent="0.2">
      <c r="A940" s="1" t="s">
        <v>209</v>
      </c>
      <c r="B940" s="1" t="s">
        <v>210</v>
      </c>
      <c r="C940" s="1">
        <v>156</v>
      </c>
      <c r="D940" s="1">
        <v>3253</v>
      </c>
      <c r="E940" s="1">
        <v>1984</v>
      </c>
      <c r="F940" s="1" t="s">
        <v>1206</v>
      </c>
      <c r="G940" s="1" t="s">
        <v>2591</v>
      </c>
      <c r="H940" s="1">
        <v>0</v>
      </c>
      <c r="I940" s="1">
        <v>0</v>
      </c>
      <c r="J940" s="1">
        <v>0</v>
      </c>
      <c r="K940" s="1">
        <v>0</v>
      </c>
      <c r="L940" s="1" t="s">
        <v>2452</v>
      </c>
      <c r="M940" s="1" t="s">
        <v>2696</v>
      </c>
      <c r="N940" s="1" t="s">
        <v>5087</v>
      </c>
    </row>
    <row r="941" spans="1:14" ht="15" customHeight="1" x14ac:dyDescent="0.2">
      <c r="A941" s="1" t="s">
        <v>211</v>
      </c>
      <c r="B941" s="1" t="s">
        <v>212</v>
      </c>
      <c r="C941" s="1">
        <v>1473</v>
      </c>
      <c r="D941" s="1">
        <v>-1763</v>
      </c>
      <c r="E941" s="1">
        <v>1984</v>
      </c>
      <c r="F941" s="1" t="s">
        <v>1207</v>
      </c>
      <c r="G941" s="1" t="s">
        <v>2591</v>
      </c>
      <c r="H941" s="1">
        <v>0</v>
      </c>
      <c r="I941" s="1">
        <v>0</v>
      </c>
      <c r="J941" s="1">
        <v>0</v>
      </c>
      <c r="K941" s="1">
        <v>0</v>
      </c>
      <c r="L941" s="1" t="s">
        <v>2452</v>
      </c>
      <c r="M941" s="1" t="s">
        <v>2676</v>
      </c>
      <c r="N941" s="1" t="s">
        <v>5088</v>
      </c>
    </row>
    <row r="942" spans="1:14" ht="15" customHeight="1" x14ac:dyDescent="0.2">
      <c r="A942" s="1" t="s">
        <v>229</v>
      </c>
      <c r="B942" s="1" t="s">
        <v>230</v>
      </c>
      <c r="C942" s="1">
        <v>612</v>
      </c>
      <c r="D942" s="1">
        <v>122</v>
      </c>
      <c r="E942" s="1">
        <v>1984</v>
      </c>
      <c r="F942" s="1" t="s">
        <v>1214</v>
      </c>
      <c r="G942" s="1" t="s">
        <v>2591</v>
      </c>
      <c r="H942" s="1">
        <v>0</v>
      </c>
      <c r="I942" s="1">
        <v>0</v>
      </c>
      <c r="J942" s="1">
        <v>0</v>
      </c>
      <c r="K942" s="1">
        <v>0</v>
      </c>
      <c r="L942" s="1" t="s">
        <v>2452</v>
      </c>
      <c r="M942" s="1" t="s">
        <v>2706</v>
      </c>
      <c r="N942" s="1" t="s">
        <v>5093</v>
      </c>
    </row>
    <row r="943" spans="1:14" ht="15" customHeight="1" x14ac:dyDescent="0.2">
      <c r="A943" s="1" t="s">
        <v>235</v>
      </c>
      <c r="B943" s="1" t="s">
        <v>236</v>
      </c>
      <c r="C943" s="1">
        <v>3795</v>
      </c>
      <c r="D943" s="1">
        <v>5838</v>
      </c>
      <c r="E943" s="1">
        <v>1984</v>
      </c>
      <c r="F943" s="1" t="s">
        <v>1216</v>
      </c>
      <c r="G943" s="1" t="s">
        <v>2591</v>
      </c>
      <c r="H943" s="1">
        <v>0</v>
      </c>
      <c r="I943" s="1">
        <v>0</v>
      </c>
      <c r="J943" s="1">
        <v>0</v>
      </c>
      <c r="K943" s="1">
        <v>0</v>
      </c>
      <c r="L943" s="1" t="s">
        <v>2447</v>
      </c>
      <c r="M943" s="1" t="s">
        <v>2711</v>
      </c>
      <c r="N943" s="1" t="s">
        <v>2741</v>
      </c>
    </row>
    <row r="944" spans="1:14" ht="15" customHeight="1" x14ac:dyDescent="0.2">
      <c r="A944" s="1" t="s">
        <v>237</v>
      </c>
      <c r="B944" s="1" t="s">
        <v>238</v>
      </c>
      <c r="C944" s="1">
        <v>-2113</v>
      </c>
      <c r="D944" s="1">
        <v>-1752</v>
      </c>
      <c r="E944" s="1">
        <v>1984</v>
      </c>
      <c r="F944" s="1" t="s">
        <v>1217</v>
      </c>
      <c r="G944" s="1" t="s">
        <v>2591</v>
      </c>
      <c r="H944" s="1">
        <v>0</v>
      </c>
      <c r="I944" s="1">
        <v>0</v>
      </c>
      <c r="J944" s="1">
        <v>0</v>
      </c>
      <c r="K944" s="1">
        <v>0</v>
      </c>
      <c r="L944" s="1" t="s">
        <v>2454</v>
      </c>
      <c r="M944" s="1" t="s">
        <v>2707</v>
      </c>
      <c r="N944" s="1" t="s">
        <v>5095</v>
      </c>
    </row>
    <row r="945" spans="1:14" ht="15" customHeight="1" x14ac:dyDescent="0.2">
      <c r="A945" s="1" t="s">
        <v>259</v>
      </c>
      <c r="B945" s="1" t="s">
        <v>260</v>
      </c>
      <c r="C945" s="1">
        <v>1835</v>
      </c>
      <c r="D945" s="1">
        <v>-6493</v>
      </c>
      <c r="E945" s="1">
        <v>1984</v>
      </c>
      <c r="F945" s="1" t="s">
        <v>1225</v>
      </c>
      <c r="G945" s="1" t="s">
        <v>2591</v>
      </c>
      <c r="H945" s="1">
        <v>0</v>
      </c>
      <c r="I945" s="1">
        <v>0</v>
      </c>
      <c r="J945" s="1">
        <v>0</v>
      </c>
      <c r="K945" s="1">
        <v>0</v>
      </c>
      <c r="L945" s="1" t="s">
        <v>2461</v>
      </c>
      <c r="M945" s="1" t="s">
        <v>2726</v>
      </c>
      <c r="N945" s="1" t="s">
        <v>2741</v>
      </c>
    </row>
    <row r="946" spans="1:14" ht="15" customHeight="1" x14ac:dyDescent="0.2">
      <c r="A946" s="1" t="s">
        <v>263</v>
      </c>
      <c r="B946" s="1" t="s">
        <v>264</v>
      </c>
      <c r="C946" s="1">
        <v>-1382</v>
      </c>
      <c r="D946" s="1">
        <v>-17177</v>
      </c>
      <c r="E946" s="1">
        <v>1984</v>
      </c>
      <c r="F946" s="1" t="s">
        <v>1227</v>
      </c>
      <c r="G946" s="1" t="s">
        <v>2591</v>
      </c>
      <c r="H946" s="1">
        <v>0</v>
      </c>
      <c r="I946" s="1">
        <v>0</v>
      </c>
      <c r="J946" s="1">
        <v>0</v>
      </c>
      <c r="K946" s="1">
        <v>0</v>
      </c>
      <c r="L946" s="1" t="s">
        <v>2454</v>
      </c>
      <c r="M946" s="1" t="s">
        <v>2455</v>
      </c>
      <c r="N946" s="1" t="s">
        <v>5103</v>
      </c>
    </row>
    <row r="947" spans="1:14" ht="15" customHeight="1" x14ac:dyDescent="0.2">
      <c r="A947" s="1" t="s">
        <v>253</v>
      </c>
      <c r="B947" s="1" t="s">
        <v>254</v>
      </c>
      <c r="C947" s="1">
        <v>3888</v>
      </c>
      <c r="D947" s="1">
        <v>-900</v>
      </c>
      <c r="E947" s="1">
        <v>1988</v>
      </c>
      <c r="F947" s="1" t="s">
        <v>1233</v>
      </c>
      <c r="G947" s="1">
        <v>3</v>
      </c>
      <c r="H947" s="1">
        <v>101</v>
      </c>
      <c r="I947" s="1">
        <v>40</v>
      </c>
      <c r="J947" s="1">
        <v>33</v>
      </c>
      <c r="K947" s="1">
        <v>28</v>
      </c>
      <c r="L947" s="1" t="s">
        <v>2461</v>
      </c>
      <c r="M947" s="1" t="s">
        <v>2720</v>
      </c>
      <c r="N947" s="1" t="s">
        <v>5504</v>
      </c>
    </row>
    <row r="948" spans="1:14" ht="15" customHeight="1" x14ac:dyDescent="0.2">
      <c r="A948" s="1" t="s">
        <v>205</v>
      </c>
      <c r="B948" s="1" t="s">
        <v>206</v>
      </c>
      <c r="C948" s="1">
        <v>5575</v>
      </c>
      <c r="D948" s="1">
        <v>376</v>
      </c>
      <c r="E948" s="1">
        <v>1988</v>
      </c>
      <c r="F948" s="1" t="s">
        <v>1232</v>
      </c>
      <c r="G948" s="1">
        <v>1</v>
      </c>
      <c r="H948" s="1">
        <v>138</v>
      </c>
      <c r="I948" s="1">
        <v>57</v>
      </c>
      <c r="J948" s="1">
        <v>33</v>
      </c>
      <c r="K948" s="1">
        <v>48</v>
      </c>
      <c r="L948" s="1" t="s">
        <v>2450</v>
      </c>
      <c r="M948" s="1" t="s">
        <v>2668</v>
      </c>
      <c r="N948" s="1" t="s">
        <v>5485</v>
      </c>
    </row>
    <row r="949" spans="1:14" ht="15" customHeight="1" x14ac:dyDescent="0.2">
      <c r="A949" s="1" t="s">
        <v>63</v>
      </c>
      <c r="B949" s="1" t="s">
        <v>64</v>
      </c>
      <c r="C949" s="1">
        <v>5252</v>
      </c>
      <c r="D949" s="1">
        <v>134</v>
      </c>
      <c r="E949" s="1">
        <v>1988</v>
      </c>
      <c r="F949" s="1" t="s">
        <v>1231</v>
      </c>
      <c r="G949" s="1">
        <v>2</v>
      </c>
      <c r="H949" s="1">
        <v>146</v>
      </c>
      <c r="I949" s="1">
        <v>50</v>
      </c>
      <c r="J949" s="1">
        <v>50</v>
      </c>
      <c r="K949" s="1">
        <v>46</v>
      </c>
      <c r="L949" s="1" t="s">
        <v>2450</v>
      </c>
      <c r="M949" s="1" t="s">
        <v>2549</v>
      </c>
      <c r="N949" s="1" t="s">
        <v>5430</v>
      </c>
    </row>
    <row r="950" spans="1:14" ht="15" customHeight="1" x14ac:dyDescent="0.2">
      <c r="A950" s="1" t="s">
        <v>47</v>
      </c>
      <c r="B950" s="1" t="s">
        <v>48</v>
      </c>
      <c r="C950" s="1">
        <v>3992</v>
      </c>
      <c r="D950" s="1">
        <v>11638</v>
      </c>
      <c r="E950" s="1">
        <v>1988</v>
      </c>
      <c r="F950" s="1" t="s">
        <v>1236</v>
      </c>
      <c r="G950" s="1">
        <v>10</v>
      </c>
      <c r="H950" s="1">
        <v>30</v>
      </c>
      <c r="I950" s="1">
        <v>6</v>
      </c>
      <c r="J950" s="1">
        <v>12</v>
      </c>
      <c r="K950" s="1">
        <v>12</v>
      </c>
      <c r="L950" s="1" t="s">
        <v>2447</v>
      </c>
      <c r="M950" s="1" t="s">
        <v>2510</v>
      </c>
      <c r="N950" s="1" t="s">
        <v>5423</v>
      </c>
    </row>
    <row r="951" spans="1:14" ht="15" customHeight="1" x14ac:dyDescent="0.2">
      <c r="A951" s="1" t="s">
        <v>93</v>
      </c>
      <c r="B951" s="1" t="s">
        <v>94</v>
      </c>
      <c r="C951" s="1">
        <v>5408</v>
      </c>
      <c r="D951" s="1">
        <v>-165</v>
      </c>
      <c r="E951" s="1">
        <v>1988</v>
      </c>
      <c r="F951" s="1" t="s">
        <v>1237</v>
      </c>
      <c r="G951" s="1">
        <v>9</v>
      </c>
      <c r="H951" s="1">
        <v>26</v>
      </c>
      <c r="I951" s="1">
        <v>7</v>
      </c>
      <c r="J951" s="1">
        <v>10</v>
      </c>
      <c r="K951" s="1">
        <v>9</v>
      </c>
      <c r="L951" s="1" t="s">
        <v>2450</v>
      </c>
      <c r="M951" s="1" t="s">
        <v>2553</v>
      </c>
      <c r="N951" s="1" t="s">
        <v>5443</v>
      </c>
    </row>
    <row r="952" spans="1:14" ht="15" customHeight="1" x14ac:dyDescent="0.2">
      <c r="A952" s="1" t="s">
        <v>13</v>
      </c>
      <c r="B952" s="1" t="s">
        <v>14</v>
      </c>
      <c r="C952" s="1">
        <v>-3527</v>
      </c>
      <c r="D952" s="1">
        <v>14913</v>
      </c>
      <c r="E952" s="1">
        <v>1988</v>
      </c>
      <c r="F952" s="1" t="s">
        <v>1243</v>
      </c>
      <c r="G952" s="1">
        <v>16</v>
      </c>
      <c r="H952" s="1">
        <v>16</v>
      </c>
      <c r="I952" s="1">
        <v>3</v>
      </c>
      <c r="J952" s="1">
        <v>6</v>
      </c>
      <c r="K952" s="1">
        <v>7</v>
      </c>
      <c r="L952" s="1" t="s">
        <v>2454</v>
      </c>
      <c r="M952" s="1" t="s">
        <v>2467</v>
      </c>
      <c r="N952" s="1" t="s">
        <v>5409</v>
      </c>
    </row>
    <row r="953" spans="1:14" ht="15" customHeight="1" x14ac:dyDescent="0.2">
      <c r="A953" s="1" t="s">
        <v>89</v>
      </c>
      <c r="B953" s="1" t="s">
        <v>90</v>
      </c>
      <c r="C953" s="1">
        <v>4887</v>
      </c>
      <c r="D953" s="1">
        <v>233</v>
      </c>
      <c r="E953" s="1">
        <v>1988</v>
      </c>
      <c r="F953" s="1" t="s">
        <v>1240</v>
      </c>
      <c r="G953" s="1">
        <v>8</v>
      </c>
      <c r="H953" s="1">
        <v>19</v>
      </c>
      <c r="I953" s="1">
        <v>8</v>
      </c>
      <c r="J953" s="1">
        <v>4</v>
      </c>
      <c r="K953" s="1">
        <v>7</v>
      </c>
      <c r="L953" s="1" t="s">
        <v>2450</v>
      </c>
      <c r="M953" s="1" t="s">
        <v>2542</v>
      </c>
      <c r="N953" s="1" t="s">
        <v>5441</v>
      </c>
    </row>
    <row r="954" spans="1:14" ht="15" customHeight="1" x14ac:dyDescent="0.2">
      <c r="A954" s="1" t="s">
        <v>127</v>
      </c>
      <c r="B954" s="1" t="s">
        <v>128</v>
      </c>
      <c r="C954" s="1">
        <v>419</v>
      </c>
      <c r="D954" s="1">
        <v>1248</v>
      </c>
      <c r="E954" s="1">
        <v>1988</v>
      </c>
      <c r="F954" s="1" t="s">
        <v>1246</v>
      </c>
      <c r="G954" s="1">
        <v>11</v>
      </c>
      <c r="H954" s="1">
        <v>14</v>
      </c>
      <c r="I954" s="1">
        <v>6</v>
      </c>
      <c r="J954" s="1">
        <v>4</v>
      </c>
      <c r="K954" s="1">
        <v>4</v>
      </c>
      <c r="L954" s="1" t="s">
        <v>2450</v>
      </c>
      <c r="M954" s="1" t="s">
        <v>2581</v>
      </c>
      <c r="N954" s="1" t="s">
        <v>5456</v>
      </c>
    </row>
    <row r="955" spans="1:14" ht="15" customHeight="1" x14ac:dyDescent="0.2">
      <c r="A955" s="1" t="s">
        <v>133</v>
      </c>
      <c r="B955" s="1" t="s">
        <v>134</v>
      </c>
      <c r="C955" s="1">
        <v>3568</v>
      </c>
      <c r="D955" s="1">
        <v>13975</v>
      </c>
      <c r="E955" s="1">
        <v>1988</v>
      </c>
      <c r="F955" s="1" t="s">
        <v>1244</v>
      </c>
      <c r="G955" s="1">
        <v>14</v>
      </c>
      <c r="H955" s="1">
        <v>15</v>
      </c>
      <c r="I955" s="1">
        <v>4</v>
      </c>
      <c r="J955" s="1">
        <v>3</v>
      </c>
      <c r="K955" s="1">
        <v>8</v>
      </c>
      <c r="L955" s="1" t="s">
        <v>2447</v>
      </c>
      <c r="M955" s="1" t="s">
        <v>2583</v>
      </c>
      <c r="N955" s="1" t="s">
        <v>5459</v>
      </c>
    </row>
    <row r="956" spans="1:14" ht="15" customHeight="1" x14ac:dyDescent="0.2">
      <c r="A956" s="1" t="s">
        <v>111</v>
      </c>
      <c r="B956" s="1" t="s">
        <v>112</v>
      </c>
      <c r="C956" s="1">
        <v>475</v>
      </c>
      <c r="D956" s="1">
        <v>1908</v>
      </c>
      <c r="E956" s="1">
        <v>1988</v>
      </c>
      <c r="F956" s="1" t="s">
        <v>1239</v>
      </c>
      <c r="G956" s="1">
        <v>5</v>
      </c>
      <c r="H956" s="1">
        <v>24</v>
      </c>
      <c r="I956" s="1">
        <v>11</v>
      </c>
      <c r="J956" s="1">
        <v>6</v>
      </c>
      <c r="K956" s="1">
        <v>7</v>
      </c>
      <c r="L956" s="1" t="s">
        <v>2450</v>
      </c>
      <c r="M956" s="1" t="s">
        <v>2571</v>
      </c>
      <c r="N956" s="1" t="s">
        <v>2741</v>
      </c>
    </row>
    <row r="957" spans="1:14" ht="15" customHeight="1" x14ac:dyDescent="0.2">
      <c r="A957" s="1" t="s">
        <v>203</v>
      </c>
      <c r="B957" s="1" t="s">
        <v>204</v>
      </c>
      <c r="C957" s="1">
        <v>4443</v>
      </c>
      <c r="D957" s="1">
        <v>261</v>
      </c>
      <c r="E957" s="1">
        <v>1988</v>
      </c>
      <c r="F957" s="1" t="s">
        <v>1238</v>
      </c>
      <c r="G957" s="1">
        <v>7</v>
      </c>
      <c r="H957" s="1">
        <v>26</v>
      </c>
      <c r="I957" s="1">
        <v>8</v>
      </c>
      <c r="J957" s="1">
        <v>12</v>
      </c>
      <c r="K957" s="1">
        <v>6</v>
      </c>
      <c r="L957" s="1" t="s">
        <v>2450</v>
      </c>
      <c r="M957" s="1" t="s">
        <v>2667</v>
      </c>
      <c r="N957" s="1" t="s">
        <v>5484</v>
      </c>
    </row>
    <row r="958" spans="1:14" ht="15" customHeight="1" x14ac:dyDescent="0.2">
      <c r="A958" s="1" t="s">
        <v>141</v>
      </c>
      <c r="B958" s="1" t="s">
        <v>142</v>
      </c>
      <c r="C958" s="1">
        <v>3755</v>
      </c>
      <c r="D958" s="1">
        <v>12698</v>
      </c>
      <c r="E958" s="1">
        <v>1988</v>
      </c>
      <c r="F958" s="1" t="s">
        <v>1235</v>
      </c>
      <c r="G958" s="1">
        <v>4</v>
      </c>
      <c r="H958" s="1">
        <v>35</v>
      </c>
      <c r="I958" s="1">
        <v>13</v>
      </c>
      <c r="J958" s="1">
        <v>10</v>
      </c>
      <c r="K958" s="1">
        <v>12</v>
      </c>
      <c r="L958" s="1" t="s">
        <v>2447</v>
      </c>
      <c r="M958" s="1" t="s">
        <v>2590</v>
      </c>
      <c r="N958" s="1" t="s">
        <v>5461</v>
      </c>
    </row>
    <row r="959" spans="1:14" ht="15" customHeight="1" x14ac:dyDescent="0.2">
      <c r="A959" s="1" t="s">
        <v>191</v>
      </c>
      <c r="B959" s="1" t="s">
        <v>192</v>
      </c>
      <c r="C959" s="1">
        <v>5225</v>
      </c>
      <c r="D959" s="1">
        <v>210</v>
      </c>
      <c r="E959" s="1">
        <v>1988</v>
      </c>
      <c r="F959" s="1" t="s">
        <v>1241</v>
      </c>
      <c r="G959" s="1">
        <v>21</v>
      </c>
      <c r="H959" s="1">
        <v>18</v>
      </c>
      <c r="I959" s="1">
        <v>2</v>
      </c>
      <c r="J959" s="1">
        <v>6</v>
      </c>
      <c r="K959" s="1">
        <v>10</v>
      </c>
      <c r="L959" s="1" t="s">
        <v>2450</v>
      </c>
      <c r="M959" s="1" t="s">
        <v>2663</v>
      </c>
      <c r="N959" s="1" t="s">
        <v>2741</v>
      </c>
    </row>
    <row r="960" spans="1:14" ht="15" customHeight="1" x14ac:dyDescent="0.2">
      <c r="A960" s="1" t="s">
        <v>41</v>
      </c>
      <c r="B960" s="1" t="s">
        <v>42</v>
      </c>
      <c r="C960" s="1">
        <v>4542</v>
      </c>
      <c r="D960" s="1">
        <v>-757</v>
      </c>
      <c r="E960" s="1">
        <v>1988</v>
      </c>
      <c r="F960" s="1" t="s">
        <v>1248</v>
      </c>
      <c r="G960" s="1">
        <v>15</v>
      </c>
      <c r="H960" s="1">
        <v>12</v>
      </c>
      <c r="I960" s="1">
        <v>4</v>
      </c>
      <c r="J960" s="1">
        <v>2</v>
      </c>
      <c r="K960" s="1">
        <v>6</v>
      </c>
      <c r="L960" s="1" t="s">
        <v>2461</v>
      </c>
      <c r="M960" s="1" t="s">
        <v>2502</v>
      </c>
      <c r="N960" s="1" t="s">
        <v>5420</v>
      </c>
    </row>
    <row r="961" spans="1:14" ht="15" customHeight="1" x14ac:dyDescent="0.2">
      <c r="A961" s="1" t="s">
        <v>177</v>
      </c>
      <c r="B961" s="1" t="s">
        <v>178</v>
      </c>
      <c r="C961" s="1">
        <v>5235</v>
      </c>
      <c r="D961" s="1">
        <v>492</v>
      </c>
      <c r="E961" s="1">
        <v>1988</v>
      </c>
      <c r="F961" s="1" t="s">
        <v>1249</v>
      </c>
      <c r="G961" s="1">
        <v>19</v>
      </c>
      <c r="H961" s="1">
        <v>12</v>
      </c>
      <c r="I961" s="1">
        <v>3</v>
      </c>
      <c r="J961" s="1">
        <v>3</v>
      </c>
      <c r="K961" s="1">
        <v>6</v>
      </c>
      <c r="L961" s="1" t="s">
        <v>2450</v>
      </c>
      <c r="M961" s="1" t="s">
        <v>2641</v>
      </c>
      <c r="N961" s="1" t="s">
        <v>5473</v>
      </c>
    </row>
    <row r="962" spans="1:14" ht="15" customHeight="1" x14ac:dyDescent="0.2">
      <c r="A962" s="1" t="s">
        <v>57</v>
      </c>
      <c r="B962" s="1" t="s">
        <v>58</v>
      </c>
      <c r="C962" s="1">
        <v>2312</v>
      </c>
      <c r="D962" s="1">
        <v>-8235</v>
      </c>
      <c r="E962" s="1">
        <v>1988</v>
      </c>
      <c r="F962" s="1" t="s">
        <v>1295</v>
      </c>
      <c r="G962" s="1" t="s">
        <v>2591</v>
      </c>
      <c r="H962" s="1">
        <v>0</v>
      </c>
      <c r="I962" s="1">
        <v>0</v>
      </c>
      <c r="J962" s="1">
        <v>0</v>
      </c>
      <c r="K962" s="1">
        <v>0</v>
      </c>
      <c r="L962" s="1" t="s">
        <v>2461</v>
      </c>
      <c r="M962" s="1" t="s">
        <v>2519</v>
      </c>
      <c r="N962" s="1" t="s">
        <v>5428</v>
      </c>
    </row>
    <row r="963" spans="1:14" ht="15" customHeight="1" x14ac:dyDescent="0.2">
      <c r="A963" s="1" t="s">
        <v>25</v>
      </c>
      <c r="B963" s="1" t="s">
        <v>26</v>
      </c>
      <c r="C963" s="1">
        <v>4268</v>
      </c>
      <c r="D963" s="1">
        <v>2332</v>
      </c>
      <c r="E963" s="1">
        <v>1988</v>
      </c>
      <c r="F963" s="1" t="s">
        <v>1234</v>
      </c>
      <c r="G963" s="1">
        <v>6</v>
      </c>
      <c r="H963" s="1">
        <v>38</v>
      </c>
      <c r="I963" s="1">
        <v>10</v>
      </c>
      <c r="J963" s="1">
        <v>14</v>
      </c>
      <c r="K963" s="1">
        <v>14</v>
      </c>
      <c r="L963" s="1" t="s">
        <v>2450</v>
      </c>
      <c r="M963" s="1" t="s">
        <v>2494</v>
      </c>
      <c r="N963" s="1" t="s">
        <v>5414</v>
      </c>
    </row>
    <row r="964" spans="1:14" ht="15" customHeight="1" x14ac:dyDescent="0.2">
      <c r="A964" s="1" t="s">
        <v>79</v>
      </c>
      <c r="B964" s="1" t="s">
        <v>80</v>
      </c>
      <c r="C964" s="1">
        <v>404</v>
      </c>
      <c r="D964" s="1">
        <v>-368</v>
      </c>
      <c r="E964" s="1">
        <v>1988</v>
      </c>
      <c r="F964" s="1" t="s">
        <v>1256</v>
      </c>
      <c r="G964" s="1">
        <v>24</v>
      </c>
      <c r="H964" s="1">
        <v>5</v>
      </c>
      <c r="I964" s="1">
        <v>1</v>
      </c>
      <c r="J964" s="1">
        <v>2</v>
      </c>
      <c r="K964" s="1">
        <v>2</v>
      </c>
      <c r="L964" s="1" t="s">
        <v>2450</v>
      </c>
      <c r="M964" s="1" t="s">
        <v>2694</v>
      </c>
      <c r="N964" s="1" t="s">
        <v>5437</v>
      </c>
    </row>
    <row r="965" spans="1:14" ht="15" customHeight="1" x14ac:dyDescent="0.2">
      <c r="A965" s="1" t="s">
        <v>225</v>
      </c>
      <c r="B965" s="1" t="s">
        <v>226</v>
      </c>
      <c r="C965" s="1">
        <v>5933</v>
      </c>
      <c r="D965" s="1">
        <v>1805</v>
      </c>
      <c r="E965" s="1">
        <v>1988</v>
      </c>
      <c r="F965" s="1" t="s">
        <v>1247</v>
      </c>
      <c r="G965" s="1">
        <v>31</v>
      </c>
      <c r="H965" s="1">
        <v>13</v>
      </c>
      <c r="I965" s="1">
        <v>0</v>
      </c>
      <c r="J965" s="1">
        <v>5</v>
      </c>
      <c r="K965" s="1">
        <v>8</v>
      </c>
      <c r="L965" s="1" t="s">
        <v>2450</v>
      </c>
      <c r="M965" s="1" t="s">
        <v>2698</v>
      </c>
      <c r="N965" s="1" t="s">
        <v>5491</v>
      </c>
    </row>
    <row r="966" spans="1:14" ht="15" customHeight="1" x14ac:dyDescent="0.2">
      <c r="A966" s="1" t="s">
        <v>35</v>
      </c>
      <c r="B966" s="1" t="s">
        <v>36</v>
      </c>
      <c r="C966" s="1">
        <v>-1578</v>
      </c>
      <c r="D966" s="1">
        <v>-4792</v>
      </c>
      <c r="E966" s="1">
        <v>1988</v>
      </c>
      <c r="F966" s="1" t="s">
        <v>1252</v>
      </c>
      <c r="G966" s="1">
        <v>23</v>
      </c>
      <c r="H966" s="1">
        <v>8</v>
      </c>
      <c r="I966" s="1">
        <v>1</v>
      </c>
      <c r="J966" s="1">
        <v>2</v>
      </c>
      <c r="K966" s="1">
        <v>5</v>
      </c>
      <c r="L966" s="1" t="s">
        <v>2461</v>
      </c>
      <c r="M966" s="1" t="s">
        <v>2489</v>
      </c>
      <c r="N966" s="1" t="s">
        <v>2741</v>
      </c>
    </row>
    <row r="967" spans="1:14" ht="15" customHeight="1" x14ac:dyDescent="0.2">
      <c r="A967" s="1" t="s">
        <v>61</v>
      </c>
      <c r="B967" s="1" t="s">
        <v>62</v>
      </c>
      <c r="C967" s="1">
        <v>4981</v>
      </c>
      <c r="D967" s="1">
        <v>1547</v>
      </c>
      <c r="E967" s="1">
        <v>1988</v>
      </c>
      <c r="F967" s="1" t="s">
        <v>1250</v>
      </c>
      <c r="G967" s="1">
        <v>18</v>
      </c>
      <c r="H967" s="1">
        <v>10</v>
      </c>
      <c r="I967" s="1">
        <v>3</v>
      </c>
      <c r="J967" s="1">
        <v>4</v>
      </c>
      <c r="K967" s="1">
        <v>3</v>
      </c>
      <c r="L967" s="1" t="s">
        <v>2450</v>
      </c>
      <c r="M967" s="1" t="s">
        <v>2523</v>
      </c>
      <c r="N967" s="1" t="s">
        <v>2741</v>
      </c>
    </row>
    <row r="968" spans="1:14" ht="15" customHeight="1" x14ac:dyDescent="0.2">
      <c r="A968" s="1" t="s">
        <v>181</v>
      </c>
      <c r="B968" s="1" t="s">
        <v>182</v>
      </c>
      <c r="C968" s="1">
        <v>-413</v>
      </c>
      <c r="D968" s="1">
        <v>17478</v>
      </c>
      <c r="E968" s="1">
        <v>1988</v>
      </c>
      <c r="F968" s="1" t="s">
        <v>1242</v>
      </c>
      <c r="G968" s="1">
        <v>13</v>
      </c>
      <c r="H968" s="1">
        <v>17</v>
      </c>
      <c r="I968" s="1">
        <v>4</v>
      </c>
      <c r="J968" s="1">
        <v>4</v>
      </c>
      <c r="K968" s="1">
        <v>9</v>
      </c>
      <c r="L968" s="1" t="s">
        <v>2454</v>
      </c>
      <c r="M968" s="1" t="s">
        <v>2644</v>
      </c>
      <c r="N968" s="1" t="s">
        <v>5475</v>
      </c>
    </row>
    <row r="969" spans="1:14" ht="15" customHeight="1" x14ac:dyDescent="0.2">
      <c r="A969" s="1" t="s">
        <v>249</v>
      </c>
      <c r="B969" s="1" t="s">
        <v>250</v>
      </c>
      <c r="C969" s="1">
        <v>5043</v>
      </c>
      <c r="D969" s="1">
        <v>3052</v>
      </c>
      <c r="E969" s="1">
        <v>1988</v>
      </c>
      <c r="F969" s="1" t="s">
        <v>1356</v>
      </c>
      <c r="G969" s="1" t="s">
        <v>2591</v>
      </c>
      <c r="H969" s="1">
        <v>0</v>
      </c>
      <c r="I969" s="1">
        <v>0</v>
      </c>
      <c r="J969" s="1">
        <v>0</v>
      </c>
      <c r="K969" s="1">
        <v>0</v>
      </c>
      <c r="L969" s="1" t="s">
        <v>2450</v>
      </c>
      <c r="M969" s="1" t="s">
        <v>2717</v>
      </c>
      <c r="N969" s="1" t="s">
        <v>5502</v>
      </c>
    </row>
    <row r="970" spans="1:14" ht="15" customHeight="1" x14ac:dyDescent="0.2">
      <c r="A970" s="1" t="s">
        <v>67</v>
      </c>
      <c r="B970" s="1" t="s">
        <v>68</v>
      </c>
      <c r="C970" s="1">
        <v>5567</v>
      </c>
      <c r="D970" s="1">
        <v>1258</v>
      </c>
      <c r="E970" s="1">
        <v>1988</v>
      </c>
      <c r="F970" s="1" t="s">
        <v>1255</v>
      </c>
      <c r="G970" s="1">
        <v>20</v>
      </c>
      <c r="H970" s="1">
        <v>5</v>
      </c>
      <c r="I970" s="1">
        <v>3</v>
      </c>
      <c r="J970" s="1">
        <v>1</v>
      </c>
      <c r="K970" s="1">
        <v>1</v>
      </c>
      <c r="L970" s="1" t="s">
        <v>2450</v>
      </c>
      <c r="M970" s="1" t="s">
        <v>2524</v>
      </c>
      <c r="N970" s="1" t="s">
        <v>5432</v>
      </c>
    </row>
    <row r="971" spans="1:14" ht="15" customHeight="1" x14ac:dyDescent="0.2">
      <c r="A971" s="1" t="s">
        <v>137</v>
      </c>
      <c r="B971" s="1" t="s">
        <v>138</v>
      </c>
      <c r="C971" s="1">
        <v>-128</v>
      </c>
      <c r="D971" s="1">
        <v>3682</v>
      </c>
      <c r="E971" s="1">
        <v>1988</v>
      </c>
      <c r="F971" s="1" t="s">
        <v>1251</v>
      </c>
      <c r="G971" s="1">
        <v>12</v>
      </c>
      <c r="H971" s="1">
        <v>9</v>
      </c>
      <c r="I971" s="1">
        <v>5</v>
      </c>
      <c r="J971" s="1">
        <v>2</v>
      </c>
      <c r="K971" s="1">
        <v>2</v>
      </c>
      <c r="L971" s="1" t="s">
        <v>2452</v>
      </c>
      <c r="M971" s="1" t="s">
        <v>2586</v>
      </c>
      <c r="N971" s="1" t="s">
        <v>5460</v>
      </c>
    </row>
    <row r="972" spans="1:14" ht="15" customHeight="1" x14ac:dyDescent="0.2">
      <c r="A972" s="1" t="s">
        <v>43</v>
      </c>
      <c r="B972" s="1" t="s">
        <v>44</v>
      </c>
      <c r="C972" s="1">
        <v>4692</v>
      </c>
      <c r="D972" s="1">
        <v>747</v>
      </c>
      <c r="E972" s="1">
        <v>1988</v>
      </c>
      <c r="F972" s="1" t="s">
        <v>1254</v>
      </c>
      <c r="G972" s="1">
        <v>32</v>
      </c>
      <c r="H972" s="1">
        <v>5</v>
      </c>
      <c r="I972" s="1">
        <v>0</v>
      </c>
      <c r="J972" s="1">
        <v>3</v>
      </c>
      <c r="K972" s="1">
        <v>2</v>
      </c>
      <c r="L972" s="1" t="s">
        <v>2450</v>
      </c>
      <c r="M972" s="1" t="s">
        <v>2699</v>
      </c>
      <c r="N972" s="1" t="s">
        <v>5421</v>
      </c>
    </row>
    <row r="973" spans="1:14" ht="15" customHeight="1" x14ac:dyDescent="0.2">
      <c r="A973" s="1" t="s">
        <v>31</v>
      </c>
      <c r="B973" s="1" t="s">
        <v>32</v>
      </c>
      <c r="C973" s="1">
        <v>539</v>
      </c>
      <c r="D973" s="1">
        <v>2757</v>
      </c>
      <c r="E973" s="1">
        <v>1988</v>
      </c>
      <c r="F973" s="1" t="s">
        <v>1289</v>
      </c>
      <c r="G973" s="1" t="s">
        <v>2591</v>
      </c>
      <c r="H973" s="1">
        <v>0</v>
      </c>
      <c r="I973" s="1">
        <v>0</v>
      </c>
      <c r="J973" s="1">
        <v>0</v>
      </c>
      <c r="K973" s="1">
        <v>0</v>
      </c>
      <c r="L973" s="1" t="s">
        <v>2450</v>
      </c>
      <c r="M973" s="1" t="s">
        <v>2475</v>
      </c>
      <c r="N973" s="1" t="s">
        <v>2741</v>
      </c>
    </row>
    <row r="974" spans="1:14" ht="15" customHeight="1" x14ac:dyDescent="0.2">
      <c r="A974" s="1" t="s">
        <v>179</v>
      </c>
      <c r="B974" s="1" t="s">
        <v>180</v>
      </c>
      <c r="C974" s="1">
        <v>5992</v>
      </c>
      <c r="D974" s="1">
        <v>1075</v>
      </c>
      <c r="E974" s="1">
        <v>1988</v>
      </c>
      <c r="F974" s="1" t="s">
        <v>1253</v>
      </c>
      <c r="G974" s="1">
        <v>22</v>
      </c>
      <c r="H974" s="1">
        <v>6</v>
      </c>
      <c r="I974" s="1">
        <v>2</v>
      </c>
      <c r="J974" s="1">
        <v>4</v>
      </c>
      <c r="K974" s="1">
        <v>0</v>
      </c>
      <c r="L974" s="1" t="s">
        <v>2450</v>
      </c>
      <c r="M974" s="1" t="s">
        <v>2651</v>
      </c>
      <c r="N974" s="1" t="s">
        <v>5474</v>
      </c>
    </row>
    <row r="975" spans="1:14" ht="15" customHeight="1" x14ac:dyDescent="0.2">
      <c r="A975" s="1" t="s">
        <v>85</v>
      </c>
      <c r="B975" s="1" t="s">
        <v>86</v>
      </c>
      <c r="C975" s="1">
        <v>6017</v>
      </c>
      <c r="D975" s="1">
        <v>2493</v>
      </c>
      <c r="E975" s="1">
        <v>1988</v>
      </c>
      <c r="F975" s="1" t="s">
        <v>1257</v>
      </c>
      <c r="G975" s="1">
        <v>25</v>
      </c>
      <c r="H975" s="1">
        <v>4</v>
      </c>
      <c r="I975" s="1">
        <v>1</v>
      </c>
      <c r="J975" s="1">
        <v>1</v>
      </c>
      <c r="K975" s="1">
        <v>2</v>
      </c>
      <c r="L975" s="1" t="s">
        <v>2450</v>
      </c>
      <c r="M975" s="1" t="s">
        <v>2541</v>
      </c>
      <c r="N975" s="1" t="s">
        <v>5439</v>
      </c>
    </row>
    <row r="976" spans="1:14" ht="15" customHeight="1" x14ac:dyDescent="0.2">
      <c r="A976" s="1" t="s">
        <v>129</v>
      </c>
      <c r="B976" s="1" t="s">
        <v>130</v>
      </c>
      <c r="C976" s="1">
        <v>180</v>
      </c>
      <c r="D976" s="1">
        <v>-768</v>
      </c>
      <c r="E976" s="1">
        <v>1988</v>
      </c>
      <c r="F976" s="1" t="s">
        <v>1261</v>
      </c>
      <c r="G976" s="1">
        <v>33</v>
      </c>
      <c r="H976" s="1">
        <v>2</v>
      </c>
      <c r="I976" s="1">
        <v>0</v>
      </c>
      <c r="J976" s="1">
        <v>2</v>
      </c>
      <c r="K976" s="1">
        <v>0</v>
      </c>
      <c r="L976" s="1" t="s">
        <v>2461</v>
      </c>
      <c r="M976" s="1" t="s">
        <v>2582</v>
      </c>
      <c r="N976" s="1" t="s">
        <v>5457</v>
      </c>
    </row>
    <row r="977" spans="1:14" ht="15" customHeight="1" x14ac:dyDescent="0.2">
      <c r="A977" s="1" t="s">
        <v>243</v>
      </c>
      <c r="B977" s="1" t="s">
        <v>244</v>
      </c>
      <c r="C977" s="1">
        <v>3993</v>
      </c>
      <c r="D977" s="1">
        <v>3287</v>
      </c>
      <c r="E977" s="1">
        <v>1988</v>
      </c>
      <c r="F977" s="1" t="s">
        <v>1263</v>
      </c>
      <c r="G977" s="1">
        <v>26</v>
      </c>
      <c r="H977" s="1">
        <v>2</v>
      </c>
      <c r="I977" s="1">
        <v>1</v>
      </c>
      <c r="J977" s="1">
        <v>1</v>
      </c>
      <c r="K977" s="1">
        <v>0</v>
      </c>
      <c r="L977" s="1" t="s">
        <v>2447</v>
      </c>
      <c r="M977" s="1" t="s">
        <v>2710</v>
      </c>
      <c r="N977" s="1" t="s">
        <v>5499</v>
      </c>
    </row>
    <row r="978" spans="1:14" ht="15" customHeight="1" x14ac:dyDescent="0.2">
      <c r="A978" s="1" t="s">
        <v>267</v>
      </c>
      <c r="B978" s="1" t="s">
        <v>268</v>
      </c>
      <c r="C978" s="1">
        <v>4483</v>
      </c>
      <c r="D978" s="1">
        <v>205</v>
      </c>
      <c r="E978" s="1">
        <v>1988</v>
      </c>
      <c r="F978" s="1" t="s">
        <v>1245</v>
      </c>
      <c r="G978" s="1">
        <v>17</v>
      </c>
      <c r="H978" s="1">
        <v>15</v>
      </c>
      <c r="I978" s="1">
        <v>3</v>
      </c>
      <c r="J978" s="1">
        <v>5</v>
      </c>
      <c r="K978" s="1">
        <v>7</v>
      </c>
      <c r="L978" s="1" t="s">
        <v>2450</v>
      </c>
      <c r="M978" s="1" t="s">
        <v>2591</v>
      </c>
      <c r="N978" s="1">
        <v>0</v>
      </c>
    </row>
    <row r="979" spans="1:14" ht="15" customHeight="1" x14ac:dyDescent="0.2">
      <c r="A979" s="1" t="s">
        <v>135</v>
      </c>
      <c r="B979" s="1" t="s">
        <v>136</v>
      </c>
      <c r="C979" s="1">
        <v>5117</v>
      </c>
      <c r="D979" s="1">
        <v>7142</v>
      </c>
      <c r="E979" s="1">
        <v>1988</v>
      </c>
      <c r="F979" s="1" t="s">
        <v>1319</v>
      </c>
      <c r="G979" s="1" t="s">
        <v>2591</v>
      </c>
      <c r="H979" s="1">
        <v>0</v>
      </c>
      <c r="I979" s="1">
        <v>0</v>
      </c>
      <c r="J979" s="1">
        <v>0</v>
      </c>
      <c r="K979" s="1">
        <v>0</v>
      </c>
      <c r="L979" s="1" t="s">
        <v>2447</v>
      </c>
      <c r="M979" s="1" t="s">
        <v>2585</v>
      </c>
      <c r="N979" s="1" t="s">
        <v>2741</v>
      </c>
    </row>
    <row r="980" spans="1:14" ht="15" customHeight="1" x14ac:dyDescent="0.2">
      <c r="A980" s="1" t="s">
        <v>99</v>
      </c>
      <c r="B980" s="1" t="s">
        <v>100</v>
      </c>
      <c r="C980" s="1">
        <v>3798</v>
      </c>
      <c r="D980" s="1">
        <v>2373</v>
      </c>
      <c r="E980" s="1">
        <v>1988</v>
      </c>
      <c r="F980" s="1" t="s">
        <v>1269</v>
      </c>
      <c r="G980" s="1">
        <v>46</v>
      </c>
      <c r="H980" s="1">
        <v>1</v>
      </c>
      <c r="I980" s="1">
        <v>0</v>
      </c>
      <c r="J980" s="1">
        <v>0</v>
      </c>
      <c r="K980" s="1">
        <v>1</v>
      </c>
      <c r="L980" s="1" t="s">
        <v>2450</v>
      </c>
      <c r="M980" s="1" t="s">
        <v>2554</v>
      </c>
      <c r="N980" s="1" t="s">
        <v>5445</v>
      </c>
    </row>
    <row r="981" spans="1:14" ht="15" customHeight="1" x14ac:dyDescent="0.2">
      <c r="A981" s="1" t="s">
        <v>157</v>
      </c>
      <c r="B981" s="1" t="s">
        <v>158</v>
      </c>
      <c r="C981" s="1">
        <v>1943</v>
      </c>
      <c r="D981" s="1">
        <v>-9913</v>
      </c>
      <c r="E981" s="1">
        <v>1988</v>
      </c>
      <c r="F981" s="1" t="s">
        <v>1262</v>
      </c>
      <c r="G981" s="1">
        <v>43</v>
      </c>
      <c r="H981" s="1">
        <v>2</v>
      </c>
      <c r="I981" s="1">
        <v>0</v>
      </c>
      <c r="J981" s="1">
        <v>0</v>
      </c>
      <c r="K981" s="1">
        <v>2</v>
      </c>
      <c r="L981" s="1" t="s">
        <v>2461</v>
      </c>
      <c r="M981" s="1" t="s">
        <v>2626</v>
      </c>
      <c r="N981" s="1" t="s">
        <v>5466</v>
      </c>
    </row>
    <row r="982" spans="1:14" ht="15" customHeight="1" x14ac:dyDescent="0.2">
      <c r="A982" s="1" t="s">
        <v>21</v>
      </c>
      <c r="B982" s="1" t="s">
        <v>22</v>
      </c>
      <c r="C982" s="1">
        <v>5083</v>
      </c>
      <c r="D982" s="1">
        <v>433</v>
      </c>
      <c r="E982" s="1">
        <v>1988</v>
      </c>
      <c r="F982" s="1" t="s">
        <v>1260</v>
      </c>
      <c r="G982" s="1">
        <v>42</v>
      </c>
      <c r="H982" s="1">
        <v>2</v>
      </c>
      <c r="I982" s="1">
        <v>0</v>
      </c>
      <c r="J982" s="1">
        <v>0</v>
      </c>
      <c r="K982" s="1">
        <v>2</v>
      </c>
      <c r="L982" s="1" t="s">
        <v>2450</v>
      </c>
      <c r="M982" s="1" t="s">
        <v>2476</v>
      </c>
      <c r="N982" s="1" t="s">
        <v>5412</v>
      </c>
    </row>
    <row r="983" spans="1:14" ht="15" customHeight="1" x14ac:dyDescent="0.2">
      <c r="A983" s="1" t="s">
        <v>119</v>
      </c>
      <c r="B983" s="1" t="s">
        <v>120</v>
      </c>
      <c r="C983" s="1">
        <v>357</v>
      </c>
      <c r="D983" s="1">
        <v>5142</v>
      </c>
      <c r="E983" s="1">
        <v>1988</v>
      </c>
      <c r="F983" s="1" t="s">
        <v>1271</v>
      </c>
      <c r="G983" s="1">
        <v>38</v>
      </c>
      <c r="H983" s="1">
        <v>1</v>
      </c>
      <c r="I983" s="1">
        <v>0</v>
      </c>
      <c r="J983" s="1">
        <v>1</v>
      </c>
      <c r="K983" s="1">
        <v>0</v>
      </c>
      <c r="L983" s="1" t="s">
        <v>2447</v>
      </c>
      <c r="M983" s="1" t="s">
        <v>2575</v>
      </c>
      <c r="N983" s="1" t="s">
        <v>5453</v>
      </c>
    </row>
    <row r="984" spans="1:14" ht="15" customHeight="1" x14ac:dyDescent="0.2">
      <c r="A984" s="1" t="s">
        <v>83</v>
      </c>
      <c r="B984" s="1" t="s">
        <v>84</v>
      </c>
      <c r="C984" s="1">
        <v>903</v>
      </c>
      <c r="D984" s="1">
        <v>387</v>
      </c>
      <c r="E984" s="1">
        <v>1988</v>
      </c>
      <c r="F984" s="1" t="s">
        <v>1303</v>
      </c>
      <c r="G984" s="1" t="s">
        <v>2591</v>
      </c>
      <c r="H984" s="1">
        <v>0</v>
      </c>
      <c r="I984" s="1">
        <v>0</v>
      </c>
      <c r="J984" s="1">
        <v>0</v>
      </c>
      <c r="K984" s="1">
        <v>0</v>
      </c>
      <c r="L984" s="1" t="s">
        <v>2452</v>
      </c>
      <c r="M984" s="1" t="s">
        <v>2537</v>
      </c>
      <c r="N984" s="1" t="s">
        <v>5438</v>
      </c>
    </row>
    <row r="985" spans="1:14" ht="15" customHeight="1" x14ac:dyDescent="0.2">
      <c r="A985" s="1" t="s">
        <v>195</v>
      </c>
      <c r="B985" s="1" t="s">
        <v>196</v>
      </c>
      <c r="C985" s="1">
        <v>3902</v>
      </c>
      <c r="D985" s="1">
        <v>12575</v>
      </c>
      <c r="E985" s="1">
        <v>1988</v>
      </c>
      <c r="F985" s="1" t="s">
        <v>1337</v>
      </c>
      <c r="G985" s="1" t="s">
        <v>2591</v>
      </c>
      <c r="H985" s="1">
        <v>0</v>
      </c>
      <c r="I985" s="1">
        <v>0</v>
      </c>
      <c r="J985" s="1">
        <v>0</v>
      </c>
      <c r="K985" s="1">
        <v>0</v>
      </c>
      <c r="L985" s="1" t="s">
        <v>2447</v>
      </c>
      <c r="M985" s="1" t="s">
        <v>2589</v>
      </c>
      <c r="N985" s="1" t="s">
        <v>2741</v>
      </c>
    </row>
    <row r="986" spans="1:14" ht="15" customHeight="1" x14ac:dyDescent="0.2">
      <c r="A986" s="1" t="s">
        <v>15</v>
      </c>
      <c r="B986" s="1" t="s">
        <v>16</v>
      </c>
      <c r="C986" s="1">
        <v>482</v>
      </c>
      <c r="D986" s="1">
        <v>1637</v>
      </c>
      <c r="E986" s="1">
        <v>1988</v>
      </c>
      <c r="F986" s="1" t="s">
        <v>1264</v>
      </c>
      <c r="G986" s="1">
        <v>28</v>
      </c>
      <c r="H986" s="1">
        <v>1</v>
      </c>
      <c r="I986" s="1">
        <v>1</v>
      </c>
      <c r="J986" s="1">
        <v>0</v>
      </c>
      <c r="K986" s="1">
        <v>0</v>
      </c>
      <c r="L986" s="1" t="s">
        <v>2450</v>
      </c>
      <c r="M986" s="1" t="s">
        <v>2468</v>
      </c>
      <c r="N986" s="1" t="s">
        <v>5410</v>
      </c>
    </row>
    <row r="987" spans="1:14" ht="15" customHeight="1" x14ac:dyDescent="0.2">
      <c r="A987" s="1" t="s">
        <v>17</v>
      </c>
      <c r="B987" s="1" t="s">
        <v>18</v>
      </c>
      <c r="C987" s="1">
        <v>4038</v>
      </c>
      <c r="D987" s="1">
        <v>4987</v>
      </c>
      <c r="E987" s="1">
        <v>1988</v>
      </c>
      <c r="F987" s="1" t="s">
        <v>1284</v>
      </c>
      <c r="G987" s="1" t="s">
        <v>2591</v>
      </c>
      <c r="H987" s="1">
        <v>0</v>
      </c>
      <c r="I987" s="1">
        <v>0</v>
      </c>
      <c r="J987" s="1">
        <v>0</v>
      </c>
      <c r="K987" s="1">
        <v>0</v>
      </c>
      <c r="L987" s="1" t="s">
        <v>2447</v>
      </c>
      <c r="M987" s="1" t="s">
        <v>2469</v>
      </c>
      <c r="N987" s="1" t="s">
        <v>2741</v>
      </c>
    </row>
    <row r="988" spans="1:14" ht="15" customHeight="1" x14ac:dyDescent="0.2">
      <c r="A988" s="1" t="s">
        <v>109</v>
      </c>
      <c r="B988" s="1" t="s">
        <v>110</v>
      </c>
      <c r="C988" s="1">
        <v>458</v>
      </c>
      <c r="D988" s="1">
        <v>160</v>
      </c>
      <c r="E988" s="1">
        <v>1988</v>
      </c>
      <c r="F988" s="1" t="s">
        <v>1312</v>
      </c>
      <c r="G988" s="1" t="s">
        <v>2591</v>
      </c>
      <c r="H988" s="1">
        <v>0</v>
      </c>
      <c r="I988" s="1">
        <v>0</v>
      </c>
      <c r="J988" s="1">
        <v>0</v>
      </c>
      <c r="K988" s="1">
        <v>0</v>
      </c>
      <c r="L988" s="1" t="s">
        <v>2450</v>
      </c>
      <c r="M988" s="1" t="s">
        <v>2518</v>
      </c>
      <c r="N988" s="1" t="s">
        <v>2741</v>
      </c>
    </row>
    <row r="989" spans="1:14" ht="15" customHeight="1" x14ac:dyDescent="0.2">
      <c r="A989" s="1" t="s">
        <v>9</v>
      </c>
      <c r="B989" s="1" t="s">
        <v>10</v>
      </c>
      <c r="C989" s="1">
        <v>-3458</v>
      </c>
      <c r="D989" s="1">
        <v>-5867</v>
      </c>
      <c r="E989" s="1">
        <v>1988</v>
      </c>
      <c r="F989" s="1" t="s">
        <v>1259</v>
      </c>
      <c r="G989" s="1">
        <v>34</v>
      </c>
      <c r="H989" s="1">
        <v>2</v>
      </c>
      <c r="I989" s="1">
        <v>0</v>
      </c>
      <c r="J989" s="1">
        <v>1</v>
      </c>
      <c r="K989" s="1">
        <v>1</v>
      </c>
      <c r="L989" s="1" t="s">
        <v>2461</v>
      </c>
      <c r="M989" s="1" t="s">
        <v>2463</v>
      </c>
      <c r="N989" s="1" t="s">
        <v>5408</v>
      </c>
    </row>
    <row r="990" spans="1:14" ht="15" customHeight="1" x14ac:dyDescent="0.2">
      <c r="A990" s="1" t="s">
        <v>113</v>
      </c>
      <c r="B990" s="1" t="s">
        <v>114</v>
      </c>
      <c r="C990" s="1">
        <v>-617</v>
      </c>
      <c r="D990" s="1">
        <v>10682</v>
      </c>
      <c r="E990" s="1">
        <v>1988</v>
      </c>
      <c r="F990" s="1" t="s">
        <v>1270</v>
      </c>
      <c r="G990" s="1">
        <v>37</v>
      </c>
      <c r="H990" s="1">
        <v>1</v>
      </c>
      <c r="I990" s="1">
        <v>0</v>
      </c>
      <c r="J990" s="1">
        <v>1</v>
      </c>
      <c r="K990" s="1">
        <v>0</v>
      </c>
      <c r="L990" s="1" t="s">
        <v>2447</v>
      </c>
      <c r="M990" s="1" t="s">
        <v>2574</v>
      </c>
      <c r="N990" s="1" t="s">
        <v>5450</v>
      </c>
    </row>
    <row r="991" spans="1:14" ht="15" customHeight="1" x14ac:dyDescent="0.2">
      <c r="A991" s="1" t="s">
        <v>269</v>
      </c>
      <c r="B991" s="1" t="s">
        <v>270</v>
      </c>
      <c r="C991" s="1">
        <v>-257</v>
      </c>
      <c r="D991" s="1">
        <v>2822</v>
      </c>
      <c r="E991" s="1">
        <v>1988</v>
      </c>
      <c r="F991" s="1" t="s">
        <v>1363</v>
      </c>
      <c r="G991" s="1" t="s">
        <v>2591</v>
      </c>
      <c r="H991" s="1">
        <v>0</v>
      </c>
      <c r="I991" s="1">
        <v>0</v>
      </c>
      <c r="J991" s="1">
        <v>0</v>
      </c>
      <c r="K991" s="1">
        <v>0</v>
      </c>
      <c r="L991" s="1" t="s">
        <v>2452</v>
      </c>
      <c r="M991" s="1" t="s">
        <v>2691</v>
      </c>
      <c r="N991" s="1" t="s">
        <v>5508</v>
      </c>
    </row>
    <row r="992" spans="1:14" ht="15" customHeight="1" x14ac:dyDescent="0.2">
      <c r="A992" s="1" t="s">
        <v>95</v>
      </c>
      <c r="B992" s="1" t="s">
        <v>96</v>
      </c>
      <c r="C992" s="1">
        <v>4168</v>
      </c>
      <c r="D992" s="1">
        <v>4483</v>
      </c>
      <c r="E992" s="1">
        <v>1988</v>
      </c>
      <c r="F992" s="1" t="s">
        <v>1306</v>
      </c>
      <c r="G992" s="1" t="s">
        <v>2591</v>
      </c>
      <c r="H992" s="1">
        <v>0</v>
      </c>
      <c r="I992" s="1">
        <v>0</v>
      </c>
      <c r="J992" s="1">
        <v>0</v>
      </c>
      <c r="K992" s="1">
        <v>0</v>
      </c>
      <c r="L992" s="1" t="s">
        <v>2447</v>
      </c>
      <c r="M992" s="1" t="s">
        <v>2548</v>
      </c>
      <c r="N992" s="1" t="s">
        <v>2741</v>
      </c>
    </row>
    <row r="993" spans="1:14" ht="15" customHeight="1" x14ac:dyDescent="0.2">
      <c r="A993" s="1" t="s">
        <v>221</v>
      </c>
      <c r="B993" s="1" t="s">
        <v>222</v>
      </c>
      <c r="C993" s="1">
        <v>4815</v>
      </c>
      <c r="D993" s="1">
        <v>1712</v>
      </c>
      <c r="E993" s="1">
        <v>1988</v>
      </c>
      <c r="F993" s="1" t="s">
        <v>1345</v>
      </c>
      <c r="G993" s="1" t="s">
        <v>2591</v>
      </c>
      <c r="H993" s="1">
        <v>0</v>
      </c>
      <c r="I993" s="1">
        <v>0</v>
      </c>
      <c r="J993" s="1">
        <v>0</v>
      </c>
      <c r="K993" s="1">
        <v>0</v>
      </c>
      <c r="L993" s="1" t="s">
        <v>2450</v>
      </c>
      <c r="M993" s="1" t="s">
        <v>2685</v>
      </c>
      <c r="N993" s="1" t="s">
        <v>2741</v>
      </c>
    </row>
    <row r="994" spans="1:14" ht="15" customHeight="1" x14ac:dyDescent="0.2">
      <c r="A994" s="1" t="s">
        <v>231</v>
      </c>
      <c r="B994" s="1" t="s">
        <v>232</v>
      </c>
      <c r="C994" s="1">
        <v>1375</v>
      </c>
      <c r="D994" s="1">
        <v>10052</v>
      </c>
      <c r="E994" s="1">
        <v>1988</v>
      </c>
      <c r="F994" s="1" t="s">
        <v>1279</v>
      </c>
      <c r="G994" s="1">
        <v>50</v>
      </c>
      <c r="H994" s="1">
        <v>1</v>
      </c>
      <c r="I994" s="1">
        <v>0</v>
      </c>
      <c r="J994" s="1">
        <v>0</v>
      </c>
      <c r="K994" s="1">
        <v>1</v>
      </c>
      <c r="L994" s="1" t="s">
        <v>2447</v>
      </c>
      <c r="M994" s="1" t="s">
        <v>2703</v>
      </c>
      <c r="N994" s="1" t="s">
        <v>5494</v>
      </c>
    </row>
    <row r="995" spans="1:14" ht="15" customHeight="1" x14ac:dyDescent="0.2">
      <c r="A995" s="1" t="s">
        <v>255</v>
      </c>
      <c r="B995" s="1" t="s">
        <v>256</v>
      </c>
      <c r="C995" s="1">
        <v>4132</v>
      </c>
      <c r="D995" s="1">
        <v>6925</v>
      </c>
      <c r="E995" s="1">
        <v>1988</v>
      </c>
      <c r="F995" s="1" t="s">
        <v>1358</v>
      </c>
      <c r="G995" s="1" t="s">
        <v>2591</v>
      </c>
      <c r="H995" s="1">
        <v>0</v>
      </c>
      <c r="I995" s="1">
        <v>0</v>
      </c>
      <c r="J995" s="1">
        <v>0</v>
      </c>
      <c r="K995" s="1">
        <v>0</v>
      </c>
      <c r="L995" s="1" t="s">
        <v>2447</v>
      </c>
      <c r="M995" s="1" t="s">
        <v>2721</v>
      </c>
      <c r="N995" s="1" t="s">
        <v>2741</v>
      </c>
    </row>
    <row r="996" spans="1:14" ht="15" customHeight="1" x14ac:dyDescent="0.2">
      <c r="A996" s="1" t="s">
        <v>53</v>
      </c>
      <c r="B996" s="1" t="s">
        <v>54</v>
      </c>
      <c r="C996" s="1">
        <v>46</v>
      </c>
      <c r="D996" s="1">
        <v>-7408</v>
      </c>
      <c r="E996" s="1">
        <v>1988</v>
      </c>
      <c r="F996" s="1" t="s">
        <v>1266</v>
      </c>
      <c r="G996" s="1">
        <v>44</v>
      </c>
      <c r="H996" s="1">
        <v>1</v>
      </c>
      <c r="I996" s="1">
        <v>0</v>
      </c>
      <c r="J996" s="1">
        <v>0</v>
      </c>
      <c r="K996" s="1">
        <v>1</v>
      </c>
      <c r="L996" s="1" t="s">
        <v>2461</v>
      </c>
      <c r="M996" s="1" t="s">
        <v>2511</v>
      </c>
      <c r="N996" s="1" t="s">
        <v>5426</v>
      </c>
    </row>
    <row r="997" spans="1:14" ht="15" customHeight="1" x14ac:dyDescent="0.2">
      <c r="A997" s="1" t="s">
        <v>217</v>
      </c>
      <c r="B997" s="1" t="s">
        <v>218</v>
      </c>
      <c r="C997" s="1">
        <v>4483</v>
      </c>
      <c r="D997" s="1">
        <v>205</v>
      </c>
      <c r="E997" s="1">
        <v>1988</v>
      </c>
      <c r="F997" s="1" t="s">
        <v>1344</v>
      </c>
      <c r="G997" s="1" t="s">
        <v>2591</v>
      </c>
      <c r="H997" s="1">
        <v>0</v>
      </c>
      <c r="I997" s="1">
        <v>0</v>
      </c>
      <c r="J997" s="1">
        <v>0</v>
      </c>
      <c r="K997" s="1">
        <v>0</v>
      </c>
      <c r="L997" s="1" t="s">
        <v>2450</v>
      </c>
      <c r="M997" s="1" t="s">
        <v>2677</v>
      </c>
      <c r="N997" s="1" t="s">
        <v>2741</v>
      </c>
    </row>
    <row r="998" spans="1:14" ht="15" customHeight="1" x14ac:dyDescent="0.2">
      <c r="A998" s="1" t="s">
        <v>223</v>
      </c>
      <c r="B998" s="1" t="s">
        <v>224</v>
      </c>
      <c r="C998" s="1">
        <v>4605</v>
      </c>
      <c r="D998" s="1">
        <v>1452</v>
      </c>
      <c r="E998" s="1">
        <v>1988</v>
      </c>
      <c r="F998" s="1" t="s">
        <v>1346</v>
      </c>
      <c r="G998" s="1" t="s">
        <v>2591</v>
      </c>
      <c r="H998" s="1">
        <v>0</v>
      </c>
      <c r="I998" s="1">
        <v>0</v>
      </c>
      <c r="J998" s="1">
        <v>0</v>
      </c>
      <c r="K998" s="1">
        <v>0</v>
      </c>
      <c r="L998" s="1" t="s">
        <v>2450</v>
      </c>
      <c r="M998" s="1" t="s">
        <v>2686</v>
      </c>
      <c r="N998" s="1" t="s">
        <v>2741</v>
      </c>
    </row>
    <row r="999" spans="1:14" ht="15" customHeight="1" x14ac:dyDescent="0.2">
      <c r="A999" s="1" t="s">
        <v>149</v>
      </c>
      <c r="B999" s="1" t="s">
        <v>150</v>
      </c>
      <c r="C999" s="1">
        <v>5468</v>
      </c>
      <c r="D999" s="1">
        <v>2532</v>
      </c>
      <c r="E999" s="1">
        <v>1988</v>
      </c>
      <c r="F999" s="1" t="s">
        <v>1324</v>
      </c>
      <c r="G999" s="1" t="s">
        <v>2591</v>
      </c>
      <c r="H999" s="1">
        <v>0</v>
      </c>
      <c r="I999" s="1">
        <v>0</v>
      </c>
      <c r="J999" s="1">
        <v>0</v>
      </c>
      <c r="K999" s="1">
        <v>0</v>
      </c>
      <c r="L999" s="1" t="s">
        <v>2450</v>
      </c>
      <c r="M999" s="1" t="s">
        <v>2606</v>
      </c>
      <c r="N999" s="1" t="s">
        <v>2741</v>
      </c>
    </row>
    <row r="1000" spans="1:14" ht="15" customHeight="1" x14ac:dyDescent="0.2">
      <c r="A1000" s="1" t="s">
        <v>163</v>
      </c>
      <c r="B1000" s="1" t="s">
        <v>164</v>
      </c>
      <c r="C1000" s="1">
        <v>4792</v>
      </c>
      <c r="D1000" s="1">
        <v>10692</v>
      </c>
      <c r="E1000" s="1">
        <v>1988</v>
      </c>
      <c r="F1000" s="1" t="s">
        <v>1272</v>
      </c>
      <c r="G1000" s="1">
        <v>47</v>
      </c>
      <c r="H1000" s="1">
        <v>1</v>
      </c>
      <c r="I1000" s="1">
        <v>0</v>
      </c>
      <c r="J1000" s="1">
        <v>0</v>
      </c>
      <c r="K1000" s="1">
        <v>1</v>
      </c>
      <c r="L1000" s="1" t="s">
        <v>2447</v>
      </c>
      <c r="M1000" s="1" t="s">
        <v>2630</v>
      </c>
      <c r="N1000" s="1" t="s">
        <v>5467</v>
      </c>
    </row>
    <row r="1001" spans="1:14" ht="15" customHeight="1" x14ac:dyDescent="0.2">
      <c r="A1001" s="1" t="s">
        <v>117</v>
      </c>
      <c r="B1001" s="1" t="s">
        <v>118</v>
      </c>
      <c r="C1001" s="1">
        <v>5332</v>
      </c>
      <c r="D1001" s="1">
        <v>-623</v>
      </c>
      <c r="E1001" s="1">
        <v>1988</v>
      </c>
      <c r="F1001" s="1" t="s">
        <v>1314</v>
      </c>
      <c r="G1001" s="1" t="s">
        <v>2591</v>
      </c>
      <c r="H1001" s="1">
        <v>0</v>
      </c>
      <c r="I1001" s="1">
        <v>0</v>
      </c>
      <c r="J1001" s="1">
        <v>0</v>
      </c>
      <c r="K1001" s="1">
        <v>0</v>
      </c>
      <c r="L1001" s="1" t="s">
        <v>2450</v>
      </c>
      <c r="M1001" s="1" t="s">
        <v>2577</v>
      </c>
      <c r="N1001" s="1" t="s">
        <v>5452</v>
      </c>
    </row>
    <row r="1002" spans="1:14" ht="15" customHeight="1" x14ac:dyDescent="0.2">
      <c r="A1002" s="1" t="s">
        <v>175</v>
      </c>
      <c r="B1002" s="1" t="s">
        <v>176</v>
      </c>
      <c r="C1002" s="1">
        <v>908</v>
      </c>
      <c r="D1002" s="1">
        <v>753</v>
      </c>
      <c r="E1002" s="1">
        <v>1988</v>
      </c>
      <c r="F1002" s="1" t="s">
        <v>1334</v>
      </c>
      <c r="G1002" s="1" t="s">
        <v>2591</v>
      </c>
      <c r="H1002" s="1">
        <v>0</v>
      </c>
      <c r="I1002" s="1">
        <v>0</v>
      </c>
      <c r="J1002" s="1">
        <v>0</v>
      </c>
      <c r="K1002" s="1">
        <v>0</v>
      </c>
      <c r="L1002" s="1" t="s">
        <v>2452</v>
      </c>
      <c r="M1002" s="1" t="s">
        <v>2648</v>
      </c>
      <c r="N1002" s="1" t="s">
        <v>5472</v>
      </c>
    </row>
    <row r="1003" spans="1:14" ht="15" customHeight="1" x14ac:dyDescent="0.2">
      <c r="A1003" s="1" t="s">
        <v>115</v>
      </c>
      <c r="B1003" s="1" t="s">
        <v>116</v>
      </c>
      <c r="C1003" s="1">
        <v>286</v>
      </c>
      <c r="D1003" s="1">
        <v>772</v>
      </c>
      <c r="E1003" s="1">
        <v>1988</v>
      </c>
      <c r="F1003" s="1" t="s">
        <v>1313</v>
      </c>
      <c r="G1003" s="1" t="s">
        <v>2591</v>
      </c>
      <c r="H1003" s="1">
        <v>0</v>
      </c>
      <c r="I1003" s="1">
        <v>0</v>
      </c>
      <c r="J1003" s="1">
        <v>0</v>
      </c>
      <c r="K1003" s="1">
        <v>0</v>
      </c>
      <c r="L1003" s="1" t="s">
        <v>2447</v>
      </c>
      <c r="M1003" s="1" t="s">
        <v>2573</v>
      </c>
      <c r="N1003" s="1" t="s">
        <v>5451</v>
      </c>
    </row>
    <row r="1004" spans="1:14" ht="15" customHeight="1" x14ac:dyDescent="0.2">
      <c r="A1004" s="1" t="s">
        <v>197</v>
      </c>
      <c r="B1004" s="1" t="s">
        <v>198</v>
      </c>
      <c r="C1004" s="1">
        <v>3872</v>
      </c>
      <c r="D1004" s="1">
        <v>-913</v>
      </c>
      <c r="E1004" s="1">
        <v>1988</v>
      </c>
      <c r="F1004" s="1" t="s">
        <v>1276</v>
      </c>
      <c r="G1004" s="1">
        <v>29</v>
      </c>
      <c r="H1004" s="1">
        <v>1</v>
      </c>
      <c r="I1004" s="1">
        <v>1</v>
      </c>
      <c r="J1004" s="1">
        <v>0</v>
      </c>
      <c r="K1004" s="1">
        <v>0</v>
      </c>
      <c r="L1004" s="1" t="s">
        <v>2450</v>
      </c>
      <c r="M1004" s="1" t="s">
        <v>2664</v>
      </c>
      <c r="N1004" s="1" t="s">
        <v>5481</v>
      </c>
    </row>
    <row r="1005" spans="1:14" ht="15" customHeight="1" x14ac:dyDescent="0.2">
      <c r="A1005" s="1" t="s">
        <v>153</v>
      </c>
      <c r="B1005" s="1" t="s">
        <v>154</v>
      </c>
      <c r="C1005" s="1">
        <v>3402</v>
      </c>
      <c r="D1005" s="1">
        <v>-682</v>
      </c>
      <c r="E1005" s="1">
        <v>1988</v>
      </c>
      <c r="F1005" s="1" t="s">
        <v>1258</v>
      </c>
      <c r="G1005" s="1">
        <v>27</v>
      </c>
      <c r="H1005" s="1">
        <v>3</v>
      </c>
      <c r="I1005" s="1">
        <v>1</v>
      </c>
      <c r="J1005" s="1">
        <v>0</v>
      </c>
      <c r="K1005" s="1">
        <v>2</v>
      </c>
      <c r="L1005" s="1" t="s">
        <v>2452</v>
      </c>
      <c r="M1005" s="1" t="s">
        <v>2632</v>
      </c>
      <c r="N1005" s="1" t="s">
        <v>5465</v>
      </c>
    </row>
    <row r="1006" spans="1:14" ht="15" customHeight="1" x14ac:dyDescent="0.2">
      <c r="A1006" s="1" t="s">
        <v>75</v>
      </c>
      <c r="B1006" s="1" t="s">
        <v>76</v>
      </c>
      <c r="C1006" s="1">
        <v>3005</v>
      </c>
      <c r="D1006" s="1">
        <v>3125</v>
      </c>
      <c r="E1006" s="1">
        <v>1988</v>
      </c>
      <c r="F1006" s="1" t="s">
        <v>1300</v>
      </c>
      <c r="G1006" s="1" t="s">
        <v>2591</v>
      </c>
      <c r="H1006" s="1">
        <v>0</v>
      </c>
      <c r="I1006" s="1">
        <v>0</v>
      </c>
      <c r="J1006" s="1">
        <v>0</v>
      </c>
      <c r="K1006" s="1">
        <v>0</v>
      </c>
      <c r="L1006" s="1" t="s">
        <v>2452</v>
      </c>
      <c r="M1006" s="1" t="s">
        <v>2530</v>
      </c>
      <c r="N1006" s="1" t="s">
        <v>5436</v>
      </c>
    </row>
    <row r="1007" spans="1:14" ht="15" customHeight="1" x14ac:dyDescent="0.2">
      <c r="A1007" s="1" t="s">
        <v>151</v>
      </c>
      <c r="B1007" s="1" t="s">
        <v>152</v>
      </c>
      <c r="C1007" s="1">
        <v>5695</v>
      </c>
      <c r="D1007" s="1">
        <v>241</v>
      </c>
      <c r="E1007" s="1">
        <v>1988</v>
      </c>
      <c r="F1007" s="1" t="s">
        <v>1325</v>
      </c>
      <c r="G1007" s="1" t="s">
        <v>2591</v>
      </c>
      <c r="H1007" s="1">
        <v>0</v>
      </c>
      <c r="I1007" s="1">
        <v>0</v>
      </c>
      <c r="J1007" s="1">
        <v>0</v>
      </c>
      <c r="K1007" s="1">
        <v>0</v>
      </c>
      <c r="L1007" s="1" t="s">
        <v>2450</v>
      </c>
      <c r="M1007" s="1" t="s">
        <v>2596</v>
      </c>
      <c r="N1007" s="1" t="s">
        <v>2741</v>
      </c>
    </row>
    <row r="1008" spans="1:14" ht="15" customHeight="1" x14ac:dyDescent="0.2">
      <c r="A1008" s="1" t="s">
        <v>169</v>
      </c>
      <c r="B1008" s="1" t="s">
        <v>170</v>
      </c>
      <c r="C1008" s="1">
        <v>317</v>
      </c>
      <c r="D1008" s="1">
        <v>1017</v>
      </c>
      <c r="E1008" s="1">
        <v>1988</v>
      </c>
      <c r="F1008" s="1" t="s">
        <v>1331</v>
      </c>
      <c r="G1008" s="1" t="s">
        <v>2591</v>
      </c>
      <c r="H1008" s="1">
        <v>0</v>
      </c>
      <c r="I1008" s="1">
        <v>0</v>
      </c>
      <c r="J1008" s="1">
        <v>0</v>
      </c>
      <c r="K1008" s="1">
        <v>0</v>
      </c>
      <c r="L1008" s="1" t="s">
        <v>2447</v>
      </c>
      <c r="M1008" s="1" t="s">
        <v>2614</v>
      </c>
      <c r="N1008" s="1" t="s">
        <v>5469</v>
      </c>
    </row>
    <row r="1009" spans="1:14" ht="15" customHeight="1" x14ac:dyDescent="0.2">
      <c r="A1009" s="1" t="s">
        <v>11</v>
      </c>
      <c r="B1009" s="1" t="s">
        <v>12</v>
      </c>
      <c r="C1009" s="1">
        <v>4017</v>
      </c>
      <c r="D1009" s="1">
        <v>445</v>
      </c>
      <c r="E1009" s="1">
        <v>1988</v>
      </c>
      <c r="F1009" s="1" t="s">
        <v>1283</v>
      </c>
      <c r="G1009" s="1" t="s">
        <v>2591</v>
      </c>
      <c r="H1009" s="1">
        <v>0</v>
      </c>
      <c r="I1009" s="1">
        <v>0</v>
      </c>
      <c r="J1009" s="1">
        <v>0</v>
      </c>
      <c r="K1009" s="1">
        <v>0</v>
      </c>
      <c r="L1009" s="1" t="s">
        <v>2447</v>
      </c>
      <c r="M1009" s="1" t="s">
        <v>2464</v>
      </c>
      <c r="N1009" s="1" t="s">
        <v>2741</v>
      </c>
    </row>
    <row r="1010" spans="1:14" ht="15" customHeight="1" x14ac:dyDescent="0.2">
      <c r="A1010" s="1" t="s">
        <v>257</v>
      </c>
      <c r="B1010" s="1" t="s">
        <v>258</v>
      </c>
      <c r="C1010" s="1">
        <v>1048</v>
      </c>
      <c r="D1010" s="1">
        <v>-6687</v>
      </c>
      <c r="E1010" s="1">
        <v>1988</v>
      </c>
      <c r="F1010" s="1" t="s">
        <v>1359</v>
      </c>
      <c r="G1010" s="1" t="s">
        <v>2591</v>
      </c>
      <c r="H1010" s="1">
        <v>0</v>
      </c>
      <c r="I1010" s="1">
        <v>0</v>
      </c>
      <c r="J1010" s="1">
        <v>0</v>
      </c>
      <c r="K1010" s="1">
        <v>0</v>
      </c>
      <c r="L1010" s="1" t="s">
        <v>2461</v>
      </c>
      <c r="M1010" s="1" t="s">
        <v>2724</v>
      </c>
      <c r="N1010" s="1" t="s">
        <v>5505</v>
      </c>
    </row>
    <row r="1011" spans="1:14" ht="15" customHeight="1" x14ac:dyDescent="0.2">
      <c r="A1011" s="1" t="s">
        <v>71</v>
      </c>
      <c r="B1011" s="1" t="s">
        <v>72</v>
      </c>
      <c r="C1011" s="1">
        <v>3675</v>
      </c>
      <c r="D1011" s="1">
        <v>305</v>
      </c>
      <c r="E1011" s="1">
        <v>1988</v>
      </c>
      <c r="F1011" s="1" t="s">
        <v>1298</v>
      </c>
      <c r="G1011" s="1" t="s">
        <v>2591</v>
      </c>
      <c r="H1011" s="1">
        <v>0</v>
      </c>
      <c r="I1011" s="1">
        <v>0</v>
      </c>
      <c r="J1011" s="1">
        <v>0</v>
      </c>
      <c r="K1011" s="1">
        <v>0</v>
      </c>
      <c r="L1011" s="1" t="s">
        <v>2452</v>
      </c>
      <c r="M1011" s="1" t="s">
        <v>2453</v>
      </c>
      <c r="N1011" s="1" t="s">
        <v>5434</v>
      </c>
    </row>
    <row r="1012" spans="1:14" ht="15" customHeight="1" x14ac:dyDescent="0.2">
      <c r="A1012" s="1" t="s">
        <v>81</v>
      </c>
      <c r="B1012" s="1" t="s">
        <v>82</v>
      </c>
      <c r="C1012" s="1">
        <v>5943</v>
      </c>
      <c r="D1012" s="1">
        <v>2472</v>
      </c>
      <c r="E1012" s="1">
        <v>1988</v>
      </c>
      <c r="F1012" s="1" t="s">
        <v>1302</v>
      </c>
      <c r="G1012" s="1" t="s">
        <v>2591</v>
      </c>
      <c r="H1012" s="1">
        <v>0</v>
      </c>
      <c r="I1012" s="1">
        <v>0</v>
      </c>
      <c r="J1012" s="1">
        <v>0</v>
      </c>
      <c r="K1012" s="1">
        <v>0</v>
      </c>
      <c r="L1012" s="1" t="s">
        <v>2450</v>
      </c>
      <c r="M1012" s="1" t="s">
        <v>2536</v>
      </c>
      <c r="N1012" s="1" t="s">
        <v>2741</v>
      </c>
    </row>
    <row r="1013" spans="1:14" ht="15" customHeight="1" x14ac:dyDescent="0.2">
      <c r="A1013" s="1" t="s">
        <v>29</v>
      </c>
      <c r="B1013" s="1" t="s">
        <v>30</v>
      </c>
      <c r="C1013" s="1">
        <v>2508</v>
      </c>
      <c r="D1013" s="1">
        <v>-7735</v>
      </c>
      <c r="E1013" s="1">
        <v>1988</v>
      </c>
      <c r="F1013" s="1" t="s">
        <v>1288</v>
      </c>
      <c r="G1013" s="1" t="s">
        <v>2591</v>
      </c>
      <c r="H1013" s="1">
        <v>0</v>
      </c>
      <c r="I1013" s="1">
        <v>0</v>
      </c>
      <c r="J1013" s="1">
        <v>0</v>
      </c>
      <c r="K1013" s="1">
        <v>0</v>
      </c>
      <c r="L1013" s="1" t="s">
        <v>2461</v>
      </c>
      <c r="M1013" s="1" t="s">
        <v>2470</v>
      </c>
      <c r="N1013" s="1" t="s">
        <v>5416</v>
      </c>
    </row>
    <row r="1014" spans="1:14" ht="15" customHeight="1" x14ac:dyDescent="0.2">
      <c r="A1014" s="1" t="s">
        <v>239</v>
      </c>
      <c r="B1014" s="1" t="s">
        <v>240</v>
      </c>
      <c r="C1014" s="1">
        <v>1065</v>
      </c>
      <c r="D1014" s="1">
        <v>-6152</v>
      </c>
      <c r="E1014" s="1">
        <v>1988</v>
      </c>
      <c r="F1014" s="1" t="s">
        <v>1352</v>
      </c>
      <c r="G1014" s="1" t="s">
        <v>2591</v>
      </c>
      <c r="H1014" s="1">
        <v>0</v>
      </c>
      <c r="I1014" s="1">
        <v>0</v>
      </c>
      <c r="J1014" s="1">
        <v>0</v>
      </c>
      <c r="K1014" s="1">
        <v>0</v>
      </c>
      <c r="L1014" s="1" t="s">
        <v>2461</v>
      </c>
      <c r="M1014" s="1" t="s">
        <v>2708</v>
      </c>
      <c r="N1014" s="1" t="s">
        <v>5497</v>
      </c>
    </row>
    <row r="1015" spans="1:14" ht="15" customHeight="1" x14ac:dyDescent="0.2">
      <c r="A1015" s="1" t="s">
        <v>241</v>
      </c>
      <c r="B1015" s="1" t="s">
        <v>242</v>
      </c>
      <c r="C1015" s="1">
        <v>368</v>
      </c>
      <c r="D1015" s="1">
        <v>1018</v>
      </c>
      <c r="E1015" s="1">
        <v>1988</v>
      </c>
      <c r="F1015" s="1" t="s">
        <v>1353</v>
      </c>
      <c r="G1015" s="1" t="s">
        <v>2591</v>
      </c>
      <c r="H1015" s="1">
        <v>0</v>
      </c>
      <c r="I1015" s="1">
        <v>0</v>
      </c>
      <c r="J1015" s="1">
        <v>0</v>
      </c>
      <c r="K1015" s="1">
        <v>0</v>
      </c>
      <c r="L1015" s="1" t="s">
        <v>2452</v>
      </c>
      <c r="M1015" s="1" t="s">
        <v>2709</v>
      </c>
      <c r="N1015" s="1" t="s">
        <v>5498</v>
      </c>
    </row>
    <row r="1016" spans="1:14" ht="15" customHeight="1" x14ac:dyDescent="0.2">
      <c r="A1016" s="1" t="s">
        <v>125</v>
      </c>
      <c r="B1016" s="1" t="s">
        <v>126</v>
      </c>
      <c r="C1016" s="1">
        <v>3177</v>
      </c>
      <c r="D1016" s="1">
        <v>3523</v>
      </c>
      <c r="E1016" s="1">
        <v>1988</v>
      </c>
      <c r="F1016" s="1" t="s">
        <v>1317</v>
      </c>
      <c r="G1016" s="1" t="s">
        <v>2591</v>
      </c>
      <c r="H1016" s="1">
        <v>0</v>
      </c>
      <c r="I1016" s="1">
        <v>0</v>
      </c>
      <c r="J1016" s="1">
        <v>0</v>
      </c>
      <c r="K1016" s="1">
        <v>0</v>
      </c>
      <c r="L1016" s="1" t="s">
        <v>2447</v>
      </c>
      <c r="M1016" s="1" t="s">
        <v>2580</v>
      </c>
      <c r="N1016" s="1" t="s">
        <v>2741</v>
      </c>
    </row>
    <row r="1017" spans="1:14" ht="15" customHeight="1" x14ac:dyDescent="0.2">
      <c r="A1017" s="1" t="s">
        <v>69</v>
      </c>
      <c r="B1017" s="1" t="s">
        <v>70</v>
      </c>
      <c r="C1017" s="1">
        <v>1847</v>
      </c>
      <c r="D1017" s="1">
        <v>-699</v>
      </c>
      <c r="E1017" s="1">
        <v>1988</v>
      </c>
      <c r="F1017" s="1" t="s">
        <v>1297</v>
      </c>
      <c r="G1017" s="1" t="s">
        <v>2591</v>
      </c>
      <c r="H1017" s="1">
        <v>0</v>
      </c>
      <c r="I1017" s="1">
        <v>0</v>
      </c>
      <c r="J1017" s="1">
        <v>0</v>
      </c>
      <c r="K1017" s="1">
        <v>0</v>
      </c>
      <c r="L1017" s="1" t="s">
        <v>2461</v>
      </c>
      <c r="M1017" s="1" t="s">
        <v>2528</v>
      </c>
      <c r="N1017" s="1" t="s">
        <v>5433</v>
      </c>
    </row>
    <row r="1018" spans="1:14" ht="15" customHeight="1" x14ac:dyDescent="0.2">
      <c r="A1018" s="1" t="s">
        <v>247</v>
      </c>
      <c r="B1018" s="1" t="s">
        <v>248</v>
      </c>
      <c r="C1018" s="1">
        <v>32</v>
      </c>
      <c r="D1018" s="1">
        <v>3255</v>
      </c>
      <c r="E1018" s="1">
        <v>1988</v>
      </c>
      <c r="F1018" s="1" t="s">
        <v>1355</v>
      </c>
      <c r="G1018" s="1" t="s">
        <v>2591</v>
      </c>
      <c r="H1018" s="1">
        <v>0</v>
      </c>
      <c r="I1018" s="1">
        <v>0</v>
      </c>
      <c r="J1018" s="1">
        <v>0</v>
      </c>
      <c r="K1018" s="1">
        <v>0</v>
      </c>
      <c r="L1018" s="1" t="s">
        <v>2452</v>
      </c>
      <c r="M1018" s="1" t="s">
        <v>2716</v>
      </c>
      <c r="N1018" s="1" t="s">
        <v>5501</v>
      </c>
    </row>
    <row r="1019" spans="1:14" ht="15" customHeight="1" x14ac:dyDescent="0.2">
      <c r="A1019" s="1" t="s">
        <v>107</v>
      </c>
      <c r="B1019" s="1" t="s">
        <v>108</v>
      </c>
      <c r="C1019" s="1">
        <v>224</v>
      </c>
      <c r="D1019" s="1">
        <v>11411</v>
      </c>
      <c r="E1019" s="1">
        <v>1988</v>
      </c>
      <c r="F1019" s="1" t="s">
        <v>1311</v>
      </c>
      <c r="G1019" s="1" t="s">
        <v>2591</v>
      </c>
      <c r="H1019" s="1">
        <v>0</v>
      </c>
      <c r="I1019" s="1">
        <v>0</v>
      </c>
      <c r="J1019" s="1">
        <v>0</v>
      </c>
      <c r="K1019" s="1">
        <v>0</v>
      </c>
      <c r="L1019" s="1" t="s">
        <v>2447</v>
      </c>
      <c r="M1019" s="1" t="s">
        <v>2570</v>
      </c>
      <c r="N1019" s="1" t="s">
        <v>5449</v>
      </c>
    </row>
    <row r="1020" spans="1:14" ht="15" customHeight="1" x14ac:dyDescent="0.2">
      <c r="A1020" s="1" t="s">
        <v>183</v>
      </c>
      <c r="B1020" s="1" t="s">
        <v>184</v>
      </c>
      <c r="C1020" s="1">
        <v>3368</v>
      </c>
      <c r="D1020" s="1">
        <v>7305</v>
      </c>
      <c r="E1020" s="1">
        <v>1988</v>
      </c>
      <c r="F1020" s="1" t="s">
        <v>1273</v>
      </c>
      <c r="G1020" s="1">
        <v>48</v>
      </c>
      <c r="H1020" s="1">
        <v>1</v>
      </c>
      <c r="I1020" s="1">
        <v>0</v>
      </c>
      <c r="J1020" s="1">
        <v>0</v>
      </c>
      <c r="K1020" s="1">
        <v>1</v>
      </c>
      <c r="L1020" s="1" t="s">
        <v>2447</v>
      </c>
      <c r="M1020" s="1" t="s">
        <v>2654</v>
      </c>
      <c r="N1020" s="1" t="s">
        <v>5476</v>
      </c>
    </row>
    <row r="1021" spans="1:14" ht="15" customHeight="1" x14ac:dyDescent="0.2">
      <c r="A1021" s="1" t="s">
        <v>189</v>
      </c>
      <c r="B1021" s="1" t="s">
        <v>190</v>
      </c>
      <c r="C1021" s="1">
        <v>146</v>
      </c>
      <c r="D1021" s="1">
        <v>12097</v>
      </c>
      <c r="E1021" s="1">
        <v>1988</v>
      </c>
      <c r="F1021" s="1" t="s">
        <v>1275</v>
      </c>
      <c r="G1021" s="1">
        <v>49</v>
      </c>
      <c r="H1021" s="1">
        <v>1</v>
      </c>
      <c r="I1021" s="1">
        <v>0</v>
      </c>
      <c r="J1021" s="1">
        <v>0</v>
      </c>
      <c r="K1021" s="1">
        <v>1</v>
      </c>
      <c r="L1021" s="1" t="s">
        <v>2447</v>
      </c>
      <c r="M1021" s="1" t="s">
        <v>2662</v>
      </c>
      <c r="N1021" s="1" t="s">
        <v>5479</v>
      </c>
    </row>
    <row r="1022" spans="1:14" ht="15" customHeight="1" x14ac:dyDescent="0.2">
      <c r="A1022" s="1" t="s">
        <v>193</v>
      </c>
      <c r="B1022" s="1" t="s">
        <v>194</v>
      </c>
      <c r="C1022" s="1">
        <v>1847</v>
      </c>
      <c r="D1022" s="1">
        <v>-6612</v>
      </c>
      <c r="E1022" s="1">
        <v>1988</v>
      </c>
      <c r="F1022" s="1" t="s">
        <v>1336</v>
      </c>
      <c r="G1022" s="1" t="s">
        <v>2591</v>
      </c>
      <c r="H1022" s="1">
        <v>0</v>
      </c>
      <c r="I1022" s="1">
        <v>0</v>
      </c>
      <c r="J1022" s="1">
        <v>0</v>
      </c>
      <c r="K1022" s="1">
        <v>0</v>
      </c>
      <c r="L1022" s="1" t="s">
        <v>2461</v>
      </c>
      <c r="M1022" s="1" t="s">
        <v>2665</v>
      </c>
      <c r="N1022" s="1" t="s">
        <v>5480</v>
      </c>
    </row>
    <row r="1023" spans="1:14" ht="15" customHeight="1" x14ac:dyDescent="0.2">
      <c r="A1023" s="1" t="s">
        <v>201</v>
      </c>
      <c r="B1023" s="1" t="s">
        <v>202</v>
      </c>
      <c r="C1023" s="1">
        <v>2528</v>
      </c>
      <c r="D1023" s="1">
        <v>5153</v>
      </c>
      <c r="E1023" s="1">
        <v>1988</v>
      </c>
      <c r="F1023" s="1" t="s">
        <v>1339</v>
      </c>
      <c r="G1023" s="1" t="s">
        <v>2591</v>
      </c>
      <c r="H1023" s="1">
        <v>0</v>
      </c>
      <c r="I1023" s="1">
        <v>0</v>
      </c>
      <c r="J1023" s="1">
        <v>0</v>
      </c>
      <c r="K1023" s="1">
        <v>0</v>
      </c>
      <c r="L1023" s="1" t="s">
        <v>2447</v>
      </c>
      <c r="M1023" s="1" t="s">
        <v>2666</v>
      </c>
      <c r="N1023" s="1" t="s">
        <v>5483</v>
      </c>
    </row>
    <row r="1024" spans="1:14" ht="15" customHeight="1" x14ac:dyDescent="0.2">
      <c r="A1024" s="1" t="s">
        <v>273</v>
      </c>
      <c r="B1024" s="1" t="s">
        <v>274</v>
      </c>
      <c r="C1024" s="1">
        <v>-1782</v>
      </c>
      <c r="D1024" s="1">
        <v>3103</v>
      </c>
      <c r="E1024" s="1">
        <v>1988</v>
      </c>
      <c r="F1024" s="1" t="s">
        <v>1365</v>
      </c>
      <c r="G1024" s="1" t="s">
        <v>2591</v>
      </c>
      <c r="H1024" s="1">
        <v>0</v>
      </c>
      <c r="I1024" s="1">
        <v>0</v>
      </c>
      <c r="J1024" s="1">
        <v>0</v>
      </c>
      <c r="K1024" s="1">
        <v>0</v>
      </c>
      <c r="L1024" s="1" t="s">
        <v>2452</v>
      </c>
      <c r="M1024" s="1" t="s">
        <v>2730</v>
      </c>
      <c r="N1024" s="1" t="s">
        <v>5510</v>
      </c>
    </row>
    <row r="1025" spans="1:14" ht="15" customHeight="1" x14ac:dyDescent="0.2">
      <c r="A1025" s="1" t="s">
        <v>45</v>
      </c>
      <c r="B1025" s="1" t="s">
        <v>46</v>
      </c>
      <c r="C1025" s="1">
        <v>-3345</v>
      </c>
      <c r="D1025" s="1">
        <v>-7067</v>
      </c>
      <c r="E1025" s="1">
        <v>1988</v>
      </c>
      <c r="F1025" s="1" t="s">
        <v>1265</v>
      </c>
      <c r="G1025" s="1">
        <v>35</v>
      </c>
      <c r="H1025" s="1">
        <v>1</v>
      </c>
      <c r="I1025" s="1">
        <v>0</v>
      </c>
      <c r="J1025" s="1">
        <v>1</v>
      </c>
      <c r="K1025" s="1">
        <v>0</v>
      </c>
      <c r="L1025" s="1" t="s">
        <v>2461</v>
      </c>
      <c r="M1025" s="1" t="s">
        <v>2509</v>
      </c>
      <c r="N1025" s="1" t="s">
        <v>5422</v>
      </c>
    </row>
    <row r="1026" spans="1:14" ht="15" customHeight="1" x14ac:dyDescent="0.2">
      <c r="A1026" s="1" t="s">
        <v>139</v>
      </c>
      <c r="B1026" s="1" t="s">
        <v>140</v>
      </c>
      <c r="C1026" s="1">
        <v>4287</v>
      </c>
      <c r="D1026" s="1">
        <v>746</v>
      </c>
      <c r="E1026" s="1">
        <v>1988</v>
      </c>
      <c r="F1026" s="1" t="s">
        <v>1320</v>
      </c>
      <c r="G1026" s="1" t="s">
        <v>2591</v>
      </c>
      <c r="H1026" s="1">
        <v>0</v>
      </c>
      <c r="I1026" s="1">
        <v>0</v>
      </c>
      <c r="J1026" s="1">
        <v>0</v>
      </c>
      <c r="K1026" s="1">
        <v>0</v>
      </c>
      <c r="L1026" s="1" t="s">
        <v>2447</v>
      </c>
      <c r="M1026" s="1" t="s">
        <v>2593</v>
      </c>
      <c r="N1026" s="1" t="s">
        <v>2741</v>
      </c>
    </row>
    <row r="1027" spans="1:14" ht="15" customHeight="1" x14ac:dyDescent="0.2">
      <c r="A1027" s="1" t="s">
        <v>155</v>
      </c>
      <c r="B1027" s="1" t="s">
        <v>156</v>
      </c>
      <c r="C1027" s="1">
        <v>470</v>
      </c>
      <c r="D1027" s="1">
        <v>2885</v>
      </c>
      <c r="E1027" s="1">
        <v>1988</v>
      </c>
      <c r="F1027" s="1" t="s">
        <v>1326</v>
      </c>
      <c r="G1027" s="1" t="s">
        <v>2591</v>
      </c>
      <c r="H1027" s="1">
        <v>0</v>
      </c>
      <c r="I1027" s="1">
        <v>0</v>
      </c>
      <c r="J1027" s="1">
        <v>0</v>
      </c>
      <c r="K1027" s="1">
        <v>0</v>
      </c>
      <c r="L1027" s="1" t="s">
        <v>2450</v>
      </c>
      <c r="M1027" s="1" t="s">
        <v>2627</v>
      </c>
      <c r="N1027" s="1" t="s">
        <v>2741</v>
      </c>
    </row>
    <row r="1028" spans="1:14" ht="15" customHeight="1" x14ac:dyDescent="0.2">
      <c r="A1028" s="1" t="s">
        <v>51</v>
      </c>
      <c r="B1028" s="1" t="s">
        <v>52</v>
      </c>
      <c r="C1028" s="1">
        <v>387</v>
      </c>
      <c r="D1028" s="1">
        <v>1152</v>
      </c>
      <c r="E1028" s="1">
        <v>1988</v>
      </c>
      <c r="F1028" s="1" t="s">
        <v>1294</v>
      </c>
      <c r="G1028" s="1" t="s">
        <v>2591</v>
      </c>
      <c r="H1028" s="1">
        <v>0</v>
      </c>
      <c r="I1028" s="1">
        <v>0</v>
      </c>
      <c r="J1028" s="1">
        <v>0</v>
      </c>
      <c r="K1028" s="1">
        <v>0</v>
      </c>
      <c r="L1028" s="1" t="s">
        <v>2452</v>
      </c>
      <c r="M1028" s="1" t="s">
        <v>2501</v>
      </c>
      <c r="N1028" s="1" t="s">
        <v>5425</v>
      </c>
    </row>
    <row r="1029" spans="1:14" ht="15" customHeight="1" x14ac:dyDescent="0.2">
      <c r="A1029" s="1" t="s">
        <v>73</v>
      </c>
      <c r="B1029" s="1" t="s">
        <v>74</v>
      </c>
      <c r="C1029" s="1">
        <v>-22</v>
      </c>
      <c r="D1029" s="1">
        <v>-785</v>
      </c>
      <c r="E1029" s="1">
        <v>1988</v>
      </c>
      <c r="F1029" s="1" t="s">
        <v>1299</v>
      </c>
      <c r="G1029" s="1" t="s">
        <v>2591</v>
      </c>
      <c r="H1029" s="1">
        <v>0</v>
      </c>
      <c r="I1029" s="1">
        <v>0</v>
      </c>
      <c r="J1029" s="1">
        <v>0</v>
      </c>
      <c r="K1029" s="1">
        <v>0</v>
      </c>
      <c r="L1029" s="1" t="s">
        <v>2461</v>
      </c>
      <c r="M1029" s="1" t="s">
        <v>2529</v>
      </c>
      <c r="N1029" s="1" t="s">
        <v>5435</v>
      </c>
    </row>
    <row r="1030" spans="1:14" ht="15" customHeight="1" x14ac:dyDescent="0.2">
      <c r="A1030" s="1" t="s">
        <v>97</v>
      </c>
      <c r="B1030" s="1" t="s">
        <v>98</v>
      </c>
      <c r="C1030" s="1">
        <v>555</v>
      </c>
      <c r="D1030" s="1">
        <v>-22</v>
      </c>
      <c r="E1030" s="1">
        <v>1988</v>
      </c>
      <c r="F1030" s="1" t="s">
        <v>1307</v>
      </c>
      <c r="G1030" s="1" t="s">
        <v>2591</v>
      </c>
      <c r="H1030" s="1">
        <v>0</v>
      </c>
      <c r="I1030" s="1">
        <v>0</v>
      </c>
      <c r="J1030" s="1">
        <v>0</v>
      </c>
      <c r="K1030" s="1">
        <v>0</v>
      </c>
      <c r="L1030" s="1" t="s">
        <v>2452</v>
      </c>
      <c r="M1030" s="1" t="s">
        <v>2550</v>
      </c>
      <c r="N1030" s="1" t="s">
        <v>5444</v>
      </c>
    </row>
    <row r="1031" spans="1:14" ht="15" customHeight="1" x14ac:dyDescent="0.2">
      <c r="A1031" s="1" t="s">
        <v>171</v>
      </c>
      <c r="B1031" s="1" t="s">
        <v>172</v>
      </c>
      <c r="C1031" s="1">
        <v>-2257</v>
      </c>
      <c r="D1031" s="1">
        <v>1708</v>
      </c>
      <c r="E1031" s="1">
        <v>1988</v>
      </c>
      <c r="F1031" s="1" t="s">
        <v>1332</v>
      </c>
      <c r="G1031" s="1" t="s">
        <v>2591</v>
      </c>
      <c r="H1031" s="1">
        <v>0</v>
      </c>
      <c r="I1031" s="1">
        <v>0</v>
      </c>
      <c r="J1031" s="1">
        <v>0</v>
      </c>
      <c r="K1031" s="1">
        <v>0</v>
      </c>
      <c r="L1031" s="1" t="s">
        <v>2452</v>
      </c>
      <c r="M1031" s="1" t="s">
        <v>2636</v>
      </c>
      <c r="N1031" s="1" t="s">
        <v>5470</v>
      </c>
    </row>
    <row r="1032" spans="1:14" ht="15" customHeight="1" x14ac:dyDescent="0.2">
      <c r="A1032" s="1" t="s">
        <v>213</v>
      </c>
      <c r="B1032" s="1" t="s">
        <v>214</v>
      </c>
      <c r="C1032" s="1">
        <v>128</v>
      </c>
      <c r="D1032" s="1">
        <v>10385</v>
      </c>
      <c r="E1032" s="1">
        <v>1988</v>
      </c>
      <c r="F1032" s="1" t="s">
        <v>1342</v>
      </c>
      <c r="G1032" s="1" t="s">
        <v>2591</v>
      </c>
      <c r="H1032" s="1">
        <v>0</v>
      </c>
      <c r="I1032" s="1">
        <v>0</v>
      </c>
      <c r="J1032" s="1">
        <v>0</v>
      </c>
      <c r="K1032" s="1">
        <v>0</v>
      </c>
      <c r="L1032" s="1" t="s">
        <v>2447</v>
      </c>
      <c r="M1032" s="1" t="s">
        <v>2682</v>
      </c>
      <c r="N1032" s="1" t="s">
        <v>5489</v>
      </c>
    </row>
    <row r="1033" spans="1:14" ht="15" customHeight="1" x14ac:dyDescent="0.2">
      <c r="A1033" s="1" t="s">
        <v>27</v>
      </c>
      <c r="B1033" s="1" t="s">
        <v>28</v>
      </c>
      <c r="C1033" s="1">
        <v>2623</v>
      </c>
      <c r="D1033" s="1">
        <v>5057</v>
      </c>
      <c r="E1033" s="1">
        <v>1988</v>
      </c>
      <c r="F1033" s="1" t="s">
        <v>1287</v>
      </c>
      <c r="G1033" s="1" t="s">
        <v>2591</v>
      </c>
      <c r="H1033" s="1">
        <v>0</v>
      </c>
      <c r="I1033" s="1">
        <v>0</v>
      </c>
      <c r="J1033" s="1">
        <v>0</v>
      </c>
      <c r="K1033" s="1">
        <v>0</v>
      </c>
      <c r="L1033" s="1" t="s">
        <v>2447</v>
      </c>
      <c r="M1033" s="1" t="s">
        <v>2471</v>
      </c>
      <c r="N1033" s="1" t="s">
        <v>5415</v>
      </c>
    </row>
    <row r="1034" spans="1:14" ht="15" customHeight="1" x14ac:dyDescent="0.2">
      <c r="A1034" s="1" t="s">
        <v>49</v>
      </c>
      <c r="B1034" s="1" t="s">
        <v>50</v>
      </c>
      <c r="C1034" s="1">
        <v>682</v>
      </c>
      <c r="D1034" s="1">
        <v>-527</v>
      </c>
      <c r="E1034" s="1">
        <v>1988</v>
      </c>
      <c r="F1034" s="1" t="s">
        <v>1293</v>
      </c>
      <c r="G1034" s="1" t="s">
        <v>2591</v>
      </c>
      <c r="H1034" s="1">
        <v>0</v>
      </c>
      <c r="I1034" s="1">
        <v>0</v>
      </c>
      <c r="J1034" s="1">
        <v>0</v>
      </c>
      <c r="K1034" s="1">
        <v>0</v>
      </c>
      <c r="L1034" s="1" t="s">
        <v>2452</v>
      </c>
      <c r="M1034" s="1" t="s">
        <v>2517</v>
      </c>
      <c r="N1034" s="1" t="s">
        <v>5424</v>
      </c>
    </row>
    <row r="1035" spans="1:14" ht="15" customHeight="1" x14ac:dyDescent="0.2">
      <c r="A1035" s="1" t="s">
        <v>55</v>
      </c>
      <c r="B1035" s="1" t="s">
        <v>56</v>
      </c>
      <c r="C1035" s="1">
        <v>993</v>
      </c>
      <c r="D1035" s="1">
        <v>-8408</v>
      </c>
      <c r="E1035" s="1">
        <v>1988</v>
      </c>
      <c r="F1035" s="1" t="s">
        <v>1267</v>
      </c>
      <c r="G1035" s="1">
        <v>36</v>
      </c>
      <c r="H1035" s="1">
        <v>1</v>
      </c>
      <c r="I1035" s="1">
        <v>0</v>
      </c>
      <c r="J1035" s="1">
        <v>1</v>
      </c>
      <c r="K1035" s="1">
        <v>0</v>
      </c>
      <c r="L1035" s="1" t="s">
        <v>2461</v>
      </c>
      <c r="M1035" s="1" t="s">
        <v>2516</v>
      </c>
      <c r="N1035" s="1" t="s">
        <v>5427</v>
      </c>
    </row>
    <row r="1036" spans="1:14" ht="15" customHeight="1" x14ac:dyDescent="0.2">
      <c r="A1036" s="1" t="s">
        <v>207</v>
      </c>
      <c r="B1036" s="1" t="s">
        <v>208</v>
      </c>
      <c r="C1036" s="1">
        <v>2465</v>
      </c>
      <c r="D1036" s="1">
        <v>467</v>
      </c>
      <c r="E1036" s="1">
        <v>1988</v>
      </c>
      <c r="F1036" s="1" t="s">
        <v>1340</v>
      </c>
      <c r="G1036" s="1" t="s">
        <v>2591</v>
      </c>
      <c r="H1036" s="1">
        <v>0</v>
      </c>
      <c r="I1036" s="1">
        <v>0</v>
      </c>
      <c r="J1036" s="1">
        <v>0</v>
      </c>
      <c r="K1036" s="1">
        <v>0</v>
      </c>
      <c r="L1036" s="1" t="s">
        <v>2447</v>
      </c>
      <c r="M1036" s="1" t="s">
        <v>2675</v>
      </c>
      <c r="N1036" s="1" t="s">
        <v>5486</v>
      </c>
    </row>
    <row r="1037" spans="1:14" ht="15" customHeight="1" x14ac:dyDescent="0.2">
      <c r="A1037" s="1" t="s">
        <v>215</v>
      </c>
      <c r="B1037" s="1" t="s">
        <v>216</v>
      </c>
      <c r="C1037" s="1">
        <v>4393</v>
      </c>
      <c r="D1037" s="1">
        <v>1242</v>
      </c>
      <c r="E1037" s="1">
        <v>1988</v>
      </c>
      <c r="F1037" s="1" t="s">
        <v>1343</v>
      </c>
      <c r="G1037" s="1" t="s">
        <v>2591</v>
      </c>
      <c r="H1037" s="1">
        <v>0</v>
      </c>
      <c r="I1037" s="1">
        <v>0</v>
      </c>
      <c r="J1037" s="1">
        <v>0</v>
      </c>
      <c r="K1037" s="1">
        <v>0</v>
      </c>
      <c r="L1037" s="1" t="s">
        <v>2450</v>
      </c>
      <c r="M1037" s="1" t="s">
        <v>2672</v>
      </c>
      <c r="N1037" s="1" t="s">
        <v>2741</v>
      </c>
    </row>
    <row r="1038" spans="1:14" ht="15" customHeight="1" x14ac:dyDescent="0.2">
      <c r="A1038" s="1" t="s">
        <v>227</v>
      </c>
      <c r="B1038" s="1" t="s">
        <v>228</v>
      </c>
      <c r="C1038" s="1">
        <v>335</v>
      </c>
      <c r="D1038" s="1">
        <v>363</v>
      </c>
      <c r="E1038" s="1">
        <v>1988</v>
      </c>
      <c r="F1038" s="1" t="s">
        <v>1347</v>
      </c>
      <c r="G1038" s="1" t="s">
        <v>2591</v>
      </c>
      <c r="H1038" s="1">
        <v>0</v>
      </c>
      <c r="I1038" s="1">
        <v>0</v>
      </c>
      <c r="J1038" s="1">
        <v>0</v>
      </c>
      <c r="K1038" s="1">
        <v>0</v>
      </c>
      <c r="L1038" s="1" t="s">
        <v>2447</v>
      </c>
      <c r="M1038" s="1" t="s">
        <v>2700</v>
      </c>
      <c r="N1038" s="1" t="s">
        <v>5492</v>
      </c>
    </row>
    <row r="1039" spans="1:14" ht="15" customHeight="1" x14ac:dyDescent="0.2">
      <c r="A1039" s="1" t="s">
        <v>233</v>
      </c>
      <c r="B1039" s="1" t="s">
        <v>234</v>
      </c>
      <c r="C1039" s="1">
        <v>3855</v>
      </c>
      <c r="D1039" s="1">
        <v>6877</v>
      </c>
      <c r="E1039" s="1">
        <v>1988</v>
      </c>
      <c r="F1039" s="1" t="s">
        <v>1349</v>
      </c>
      <c r="G1039" s="1" t="s">
        <v>2591</v>
      </c>
      <c r="H1039" s="1">
        <v>0</v>
      </c>
      <c r="I1039" s="1">
        <v>0</v>
      </c>
      <c r="J1039" s="1">
        <v>0</v>
      </c>
      <c r="K1039" s="1">
        <v>0</v>
      </c>
      <c r="L1039" s="1" t="s">
        <v>2447</v>
      </c>
      <c r="M1039" s="1" t="s">
        <v>2701</v>
      </c>
      <c r="N1039" s="1" t="s">
        <v>2741</v>
      </c>
    </row>
    <row r="1040" spans="1:14" ht="15" customHeight="1" x14ac:dyDescent="0.2">
      <c r="A1040" s="1" t="s">
        <v>261</v>
      </c>
      <c r="B1040" s="1" t="s">
        <v>262</v>
      </c>
      <c r="C1040" s="1">
        <v>2103</v>
      </c>
      <c r="D1040" s="1">
        <v>10585</v>
      </c>
      <c r="E1040" s="1">
        <v>1988</v>
      </c>
      <c r="F1040" s="1" t="s">
        <v>1360</v>
      </c>
      <c r="G1040" s="1" t="s">
        <v>2591</v>
      </c>
      <c r="H1040" s="1">
        <v>0</v>
      </c>
      <c r="I1040" s="1">
        <v>0</v>
      </c>
      <c r="J1040" s="1">
        <v>0</v>
      </c>
      <c r="K1040" s="1">
        <v>0</v>
      </c>
      <c r="L1040" s="1" t="s">
        <v>2447</v>
      </c>
      <c r="M1040" s="1" t="s">
        <v>2725</v>
      </c>
      <c r="N1040" s="1" t="s">
        <v>5506</v>
      </c>
    </row>
    <row r="1041" spans="1:14" ht="15" customHeight="1" x14ac:dyDescent="0.2">
      <c r="A1041" s="1" t="s">
        <v>87</v>
      </c>
      <c r="B1041" s="1" t="s">
        <v>88</v>
      </c>
      <c r="C1041" s="1">
        <v>-1813</v>
      </c>
      <c r="D1041" s="1">
        <v>17842</v>
      </c>
      <c r="E1041" s="1">
        <v>1988</v>
      </c>
      <c r="F1041" s="1" t="s">
        <v>1304</v>
      </c>
      <c r="G1041" s="1" t="s">
        <v>2591</v>
      </c>
      <c r="H1041" s="1">
        <v>0</v>
      </c>
      <c r="I1041" s="1">
        <v>0</v>
      </c>
      <c r="J1041" s="1">
        <v>0</v>
      </c>
      <c r="K1041" s="1">
        <v>0</v>
      </c>
      <c r="L1041" s="1" t="s">
        <v>2454</v>
      </c>
      <c r="M1041" s="1" t="s">
        <v>2540</v>
      </c>
      <c r="N1041" s="1" t="s">
        <v>5440</v>
      </c>
    </row>
    <row r="1042" spans="1:14" ht="15" customHeight="1" x14ac:dyDescent="0.2">
      <c r="A1042" s="1" t="s">
        <v>101</v>
      </c>
      <c r="B1042" s="1" t="s">
        <v>102</v>
      </c>
      <c r="C1042" s="1">
        <v>1205</v>
      </c>
      <c r="D1042" s="1">
        <v>-6175</v>
      </c>
      <c r="E1042" s="1">
        <v>1988</v>
      </c>
      <c r="F1042" s="1" t="s">
        <v>1308</v>
      </c>
      <c r="G1042" s="1" t="s">
        <v>2591</v>
      </c>
      <c r="H1042" s="1">
        <v>0</v>
      </c>
      <c r="I1042" s="1">
        <v>0</v>
      </c>
      <c r="J1042" s="1">
        <v>0</v>
      </c>
      <c r="K1042" s="1">
        <v>0</v>
      </c>
      <c r="L1042" s="1" t="s">
        <v>2461</v>
      </c>
      <c r="M1042" s="1" t="s">
        <v>2557</v>
      </c>
      <c r="N1042" s="1" t="s">
        <v>5446</v>
      </c>
    </row>
    <row r="1043" spans="1:14" ht="15" customHeight="1" x14ac:dyDescent="0.2">
      <c r="A1043" s="1" t="s">
        <v>123</v>
      </c>
      <c r="B1043" s="1" t="s">
        <v>124</v>
      </c>
      <c r="C1043" s="1">
        <v>6415</v>
      </c>
      <c r="D1043" s="1">
        <v>-2195</v>
      </c>
      <c r="E1043" s="1">
        <v>1988</v>
      </c>
      <c r="F1043" s="1" t="s">
        <v>1316</v>
      </c>
      <c r="G1043" s="1" t="s">
        <v>2591</v>
      </c>
      <c r="H1043" s="1">
        <v>0</v>
      </c>
      <c r="I1043" s="1">
        <v>0</v>
      </c>
      <c r="J1043" s="1">
        <v>0</v>
      </c>
      <c r="K1043" s="1">
        <v>0</v>
      </c>
      <c r="L1043" s="1" t="s">
        <v>2450</v>
      </c>
      <c r="M1043" s="1" t="s">
        <v>2572</v>
      </c>
      <c r="N1043" s="1" t="s">
        <v>5455</v>
      </c>
    </row>
    <row r="1044" spans="1:14" ht="15" customHeight="1" x14ac:dyDescent="0.2">
      <c r="A1044" s="1" t="s">
        <v>131</v>
      </c>
      <c r="B1044" s="1" t="s">
        <v>132</v>
      </c>
      <c r="C1044" s="1">
        <v>3195</v>
      </c>
      <c r="D1044" s="1">
        <v>3593</v>
      </c>
      <c r="E1044" s="1">
        <v>1988</v>
      </c>
      <c r="F1044" s="1" t="s">
        <v>1318</v>
      </c>
      <c r="G1044" s="1" t="s">
        <v>2591</v>
      </c>
      <c r="H1044" s="1">
        <v>0</v>
      </c>
      <c r="I1044" s="1">
        <v>0</v>
      </c>
      <c r="J1044" s="1">
        <v>0</v>
      </c>
      <c r="K1044" s="1">
        <v>0</v>
      </c>
      <c r="L1044" s="1" t="s">
        <v>2447</v>
      </c>
      <c r="M1044" s="1" t="s">
        <v>2584</v>
      </c>
      <c r="N1044" s="1" t="s">
        <v>5458</v>
      </c>
    </row>
    <row r="1045" spans="1:14" ht="15" customHeight="1" x14ac:dyDescent="0.2">
      <c r="A1045" s="1" t="s">
        <v>143</v>
      </c>
      <c r="B1045" s="1" t="s">
        <v>144</v>
      </c>
      <c r="C1045" s="1">
        <v>2937</v>
      </c>
      <c r="D1045" s="1">
        <v>4797</v>
      </c>
      <c r="E1045" s="1">
        <v>1988</v>
      </c>
      <c r="F1045" s="1" t="s">
        <v>1321</v>
      </c>
      <c r="G1045" s="1" t="s">
        <v>2591</v>
      </c>
      <c r="H1045" s="1">
        <v>0</v>
      </c>
      <c r="I1045" s="1">
        <v>0</v>
      </c>
      <c r="J1045" s="1">
        <v>0</v>
      </c>
      <c r="K1045" s="1">
        <v>0</v>
      </c>
      <c r="L1045" s="1" t="s">
        <v>2447</v>
      </c>
      <c r="M1045" s="1" t="s">
        <v>2592</v>
      </c>
      <c r="N1045" s="1" t="s">
        <v>5462</v>
      </c>
    </row>
    <row r="1046" spans="1:14" ht="15" customHeight="1" x14ac:dyDescent="0.2">
      <c r="A1046" s="1" t="s">
        <v>187</v>
      </c>
      <c r="B1046" s="1" t="s">
        <v>188</v>
      </c>
      <c r="C1046" s="1">
        <v>-1205</v>
      </c>
      <c r="D1046" s="1">
        <v>-7705</v>
      </c>
      <c r="E1046" s="1">
        <v>1988</v>
      </c>
      <c r="F1046" s="1" t="s">
        <v>1274</v>
      </c>
      <c r="G1046" s="1">
        <v>39</v>
      </c>
      <c r="H1046" s="1">
        <v>1</v>
      </c>
      <c r="I1046" s="1">
        <v>0</v>
      </c>
      <c r="J1046" s="1">
        <v>1</v>
      </c>
      <c r="K1046" s="1">
        <v>0</v>
      </c>
      <c r="L1046" s="1" t="s">
        <v>2461</v>
      </c>
      <c r="M1046" s="1" t="s">
        <v>2661</v>
      </c>
      <c r="N1046" s="1" t="s">
        <v>5478</v>
      </c>
    </row>
    <row r="1047" spans="1:14" ht="15" customHeight="1" x14ac:dyDescent="0.2">
      <c r="A1047" s="1" t="s">
        <v>265</v>
      </c>
      <c r="B1047" s="1" t="s">
        <v>266</v>
      </c>
      <c r="C1047" s="1">
        <v>4267</v>
      </c>
      <c r="D1047" s="1">
        <v>2117</v>
      </c>
      <c r="E1047" s="1">
        <v>1988</v>
      </c>
      <c r="F1047" s="1" t="s">
        <v>1362</v>
      </c>
      <c r="G1047" s="1" t="s">
        <v>2591</v>
      </c>
      <c r="H1047" s="1">
        <v>0</v>
      </c>
      <c r="I1047" s="1">
        <v>0</v>
      </c>
      <c r="J1047" s="1">
        <v>0</v>
      </c>
      <c r="K1047" s="1">
        <v>0</v>
      </c>
      <c r="L1047" s="1" t="s">
        <v>2450</v>
      </c>
      <c r="M1047" s="1" t="s">
        <v>2591</v>
      </c>
      <c r="N1047" s="1" t="s">
        <v>2741</v>
      </c>
    </row>
    <row r="1048" spans="1:14" ht="15" customHeight="1" x14ac:dyDescent="0.2">
      <c r="A1048" s="1" t="s">
        <v>5</v>
      </c>
      <c r="B1048" s="1" t="s">
        <v>6</v>
      </c>
      <c r="C1048" s="1">
        <v>3452</v>
      </c>
      <c r="D1048" s="1">
        <v>6918</v>
      </c>
      <c r="E1048" s="1">
        <v>1988</v>
      </c>
      <c r="F1048" s="1" t="s">
        <v>1281</v>
      </c>
      <c r="G1048" s="1" t="s">
        <v>2591</v>
      </c>
      <c r="H1048" s="1">
        <v>0</v>
      </c>
      <c r="I1048" s="1">
        <v>0</v>
      </c>
      <c r="J1048" s="1">
        <v>0</v>
      </c>
      <c r="K1048" s="1">
        <v>0</v>
      </c>
      <c r="L1048" s="1" t="s">
        <v>2447</v>
      </c>
      <c r="M1048" s="1" t="s">
        <v>2448</v>
      </c>
      <c r="N1048" s="1" t="s">
        <v>2741</v>
      </c>
    </row>
    <row r="1049" spans="1:14" ht="15" customHeight="1" x14ac:dyDescent="0.2">
      <c r="A1049" s="1" t="s">
        <v>7</v>
      </c>
      <c r="B1049" s="1" t="s">
        <v>8</v>
      </c>
      <c r="C1049" s="1">
        <v>2447</v>
      </c>
      <c r="D1049" s="1">
        <v>5437</v>
      </c>
      <c r="E1049" s="1">
        <v>1988</v>
      </c>
      <c r="F1049" s="1" t="s">
        <v>1282</v>
      </c>
      <c r="G1049" s="1" t="s">
        <v>2591</v>
      </c>
      <c r="H1049" s="1">
        <v>0</v>
      </c>
      <c r="I1049" s="1">
        <v>0</v>
      </c>
      <c r="J1049" s="1">
        <v>0</v>
      </c>
      <c r="K1049" s="1">
        <v>0</v>
      </c>
      <c r="L1049" s="1" t="s">
        <v>2447</v>
      </c>
      <c r="M1049" s="1" t="s">
        <v>2718</v>
      </c>
      <c r="N1049" s="1" t="s">
        <v>5407</v>
      </c>
    </row>
    <row r="1050" spans="1:14" ht="15" customHeight="1" x14ac:dyDescent="0.2">
      <c r="A1050" s="1" t="s">
        <v>19</v>
      </c>
      <c r="B1050" s="1" t="s">
        <v>20</v>
      </c>
      <c r="C1050" s="1">
        <v>-337</v>
      </c>
      <c r="D1050" s="1">
        <v>2935</v>
      </c>
      <c r="E1050" s="1">
        <v>1988</v>
      </c>
      <c r="F1050" s="1" t="s">
        <v>1285</v>
      </c>
      <c r="G1050" s="1" t="s">
        <v>2591</v>
      </c>
      <c r="H1050" s="1">
        <v>0</v>
      </c>
      <c r="I1050" s="1">
        <v>0</v>
      </c>
      <c r="J1050" s="1">
        <v>0</v>
      </c>
      <c r="K1050" s="1">
        <v>0</v>
      </c>
      <c r="L1050" s="1" t="s">
        <v>2452</v>
      </c>
      <c r="M1050" s="1" t="s">
        <v>2496</v>
      </c>
      <c r="N1050" s="1" t="s">
        <v>5411</v>
      </c>
    </row>
    <row r="1051" spans="1:14" ht="15" customHeight="1" x14ac:dyDescent="0.2">
      <c r="A1051" s="1" t="s">
        <v>33</v>
      </c>
      <c r="B1051" s="1" t="s">
        <v>34</v>
      </c>
      <c r="C1051" s="1">
        <v>3228</v>
      </c>
      <c r="D1051" s="1">
        <v>-6478</v>
      </c>
      <c r="E1051" s="1">
        <v>1988</v>
      </c>
      <c r="F1051" s="1" t="s">
        <v>1290</v>
      </c>
      <c r="G1051" s="1" t="s">
        <v>2591</v>
      </c>
      <c r="H1051" s="1">
        <v>0</v>
      </c>
      <c r="I1051" s="1">
        <v>0</v>
      </c>
      <c r="J1051" s="1">
        <v>0</v>
      </c>
      <c r="K1051" s="1">
        <v>0</v>
      </c>
      <c r="L1051" s="1" t="s">
        <v>2461</v>
      </c>
      <c r="M1051" s="1" t="s">
        <v>2481</v>
      </c>
      <c r="N1051" s="1" t="s">
        <v>5417</v>
      </c>
    </row>
    <row r="1052" spans="1:14" ht="15" customHeight="1" x14ac:dyDescent="0.2">
      <c r="A1052" s="1" t="s">
        <v>39</v>
      </c>
      <c r="B1052" s="1" t="s">
        <v>40</v>
      </c>
      <c r="C1052" s="1">
        <v>-2463</v>
      </c>
      <c r="D1052" s="1">
        <v>259</v>
      </c>
      <c r="E1052" s="1">
        <v>1988</v>
      </c>
      <c r="F1052" s="1" t="s">
        <v>1292</v>
      </c>
      <c r="G1052" s="1" t="s">
        <v>2591</v>
      </c>
      <c r="H1052" s="1">
        <v>0</v>
      </c>
      <c r="I1052" s="1">
        <v>0</v>
      </c>
      <c r="J1052" s="1">
        <v>0</v>
      </c>
      <c r="K1052" s="1">
        <v>0</v>
      </c>
      <c r="L1052" s="1" t="s">
        <v>2452</v>
      </c>
      <c r="M1052" s="1" t="s">
        <v>2488</v>
      </c>
      <c r="N1052" s="1" t="s">
        <v>5419</v>
      </c>
    </row>
    <row r="1053" spans="1:14" ht="15" customHeight="1" x14ac:dyDescent="0.2">
      <c r="A1053" s="1" t="s">
        <v>145</v>
      </c>
      <c r="B1053" s="1" t="s">
        <v>146</v>
      </c>
      <c r="C1053" s="1">
        <v>3387</v>
      </c>
      <c r="D1053" s="1">
        <v>355</v>
      </c>
      <c r="E1053" s="1">
        <v>1988</v>
      </c>
      <c r="F1053" s="1" t="s">
        <v>1322</v>
      </c>
      <c r="G1053" s="1" t="s">
        <v>2591</v>
      </c>
      <c r="H1053" s="1">
        <v>0</v>
      </c>
      <c r="I1053" s="1">
        <v>0</v>
      </c>
      <c r="J1053" s="1">
        <v>0</v>
      </c>
      <c r="K1053" s="1">
        <v>0</v>
      </c>
      <c r="L1053" s="1" t="s">
        <v>2447</v>
      </c>
      <c r="M1053" s="1" t="s">
        <v>2597</v>
      </c>
      <c r="N1053" s="1" t="s">
        <v>5463</v>
      </c>
    </row>
    <row r="1054" spans="1:14" ht="15" customHeight="1" x14ac:dyDescent="0.2">
      <c r="A1054" s="1" t="s">
        <v>159</v>
      </c>
      <c r="B1054" s="1" t="s">
        <v>160</v>
      </c>
      <c r="C1054" s="1">
        <v>416</v>
      </c>
      <c r="D1054" s="1">
        <v>2174</v>
      </c>
      <c r="E1054" s="1">
        <v>1988</v>
      </c>
      <c r="F1054" s="1" t="s">
        <v>1327</v>
      </c>
      <c r="G1054" s="1" t="s">
        <v>2591</v>
      </c>
      <c r="H1054" s="1">
        <v>0</v>
      </c>
      <c r="I1054" s="1">
        <v>0</v>
      </c>
      <c r="J1054" s="1">
        <v>0</v>
      </c>
      <c r="K1054" s="1">
        <v>0</v>
      </c>
      <c r="L1054" s="1" t="s">
        <v>2450</v>
      </c>
      <c r="M1054" s="1" t="s">
        <v>2609</v>
      </c>
      <c r="N1054" s="1" t="s">
        <v>2741</v>
      </c>
    </row>
    <row r="1055" spans="1:14" ht="15" customHeight="1" x14ac:dyDescent="0.2">
      <c r="A1055" s="1" t="s">
        <v>165</v>
      </c>
      <c r="B1055" s="1" t="s">
        <v>166</v>
      </c>
      <c r="C1055" s="1">
        <v>-2595</v>
      </c>
      <c r="D1055" s="1">
        <v>3258</v>
      </c>
      <c r="E1055" s="1">
        <v>1988</v>
      </c>
      <c r="F1055" s="1" t="s">
        <v>1329</v>
      </c>
      <c r="G1055" s="1" t="s">
        <v>2591</v>
      </c>
      <c r="H1055" s="1">
        <v>0</v>
      </c>
      <c r="I1055" s="1">
        <v>0</v>
      </c>
      <c r="J1055" s="1">
        <v>0</v>
      </c>
      <c r="K1055" s="1">
        <v>0</v>
      </c>
      <c r="L1055" s="1" t="s">
        <v>2452</v>
      </c>
      <c r="M1055" s="1" t="s">
        <v>2633</v>
      </c>
      <c r="N1055" s="1" t="s">
        <v>2741</v>
      </c>
    </row>
    <row r="1056" spans="1:14" ht="15" customHeight="1" x14ac:dyDescent="0.2">
      <c r="A1056" s="1" t="s">
        <v>173</v>
      </c>
      <c r="B1056" s="1" t="s">
        <v>174</v>
      </c>
      <c r="C1056" s="1">
        <v>1352</v>
      </c>
      <c r="D1056" s="1">
        <v>212</v>
      </c>
      <c r="E1056" s="1">
        <v>1988</v>
      </c>
      <c r="F1056" s="1" t="s">
        <v>1333</v>
      </c>
      <c r="G1056" s="1" t="s">
        <v>2591</v>
      </c>
      <c r="H1056" s="1">
        <v>0</v>
      </c>
      <c r="I1056" s="1">
        <v>0</v>
      </c>
      <c r="J1056" s="1">
        <v>0</v>
      </c>
      <c r="K1056" s="1">
        <v>0</v>
      </c>
      <c r="L1056" s="1" t="s">
        <v>2452</v>
      </c>
      <c r="M1056" s="1" t="s">
        <v>2647</v>
      </c>
      <c r="N1056" s="1" t="s">
        <v>5471</v>
      </c>
    </row>
    <row r="1057" spans="1:14" ht="15" customHeight="1" x14ac:dyDescent="0.2">
      <c r="A1057" s="1" t="s">
        <v>219</v>
      </c>
      <c r="B1057" s="1" t="s">
        <v>220</v>
      </c>
      <c r="C1057" s="1">
        <v>583</v>
      </c>
      <c r="D1057" s="1">
        <v>-5517</v>
      </c>
      <c r="E1057" s="1">
        <v>1988</v>
      </c>
      <c r="F1057" s="1" t="s">
        <v>1278</v>
      </c>
      <c r="G1057" s="1">
        <v>30</v>
      </c>
      <c r="H1057" s="1">
        <v>1</v>
      </c>
      <c r="I1057" s="1">
        <v>1</v>
      </c>
      <c r="J1057" s="1">
        <v>0</v>
      </c>
      <c r="K1057" s="1">
        <v>0</v>
      </c>
      <c r="L1057" s="1" t="s">
        <v>2461</v>
      </c>
      <c r="M1057" s="1" t="s">
        <v>2697</v>
      </c>
      <c r="N1057" s="1" t="s">
        <v>5490</v>
      </c>
    </row>
    <row r="1058" spans="1:14" ht="15" customHeight="1" x14ac:dyDescent="0.2">
      <c r="A1058" s="1" t="s">
        <v>245</v>
      </c>
      <c r="B1058" s="1" t="s">
        <v>246</v>
      </c>
      <c r="C1058" s="1">
        <v>-68</v>
      </c>
      <c r="D1058" s="1">
        <v>3928</v>
      </c>
      <c r="E1058" s="1">
        <v>1988</v>
      </c>
      <c r="F1058" s="1" t="s">
        <v>1354</v>
      </c>
      <c r="G1058" s="1" t="s">
        <v>2591</v>
      </c>
      <c r="H1058" s="1">
        <v>0</v>
      </c>
      <c r="I1058" s="1">
        <v>0</v>
      </c>
      <c r="J1058" s="1">
        <v>0</v>
      </c>
      <c r="K1058" s="1">
        <v>0</v>
      </c>
      <c r="L1058" s="1" t="s">
        <v>2452</v>
      </c>
      <c r="M1058" s="1" t="s">
        <v>2702</v>
      </c>
      <c r="N1058" s="1" t="s">
        <v>5500</v>
      </c>
    </row>
    <row r="1059" spans="1:14" ht="15" customHeight="1" x14ac:dyDescent="0.2">
      <c r="A1059" s="1" t="s">
        <v>251</v>
      </c>
      <c r="B1059" s="1" t="s">
        <v>252</v>
      </c>
      <c r="C1059" s="1">
        <v>-3485</v>
      </c>
      <c r="D1059" s="1">
        <v>-5617</v>
      </c>
      <c r="E1059" s="1">
        <v>1988</v>
      </c>
      <c r="F1059" s="1" t="s">
        <v>1357</v>
      </c>
      <c r="G1059" s="1" t="s">
        <v>2591</v>
      </c>
      <c r="H1059" s="1">
        <v>0</v>
      </c>
      <c r="I1059" s="1">
        <v>0</v>
      </c>
      <c r="J1059" s="1">
        <v>0</v>
      </c>
      <c r="K1059" s="1">
        <v>0</v>
      </c>
      <c r="L1059" s="1" t="s">
        <v>2461</v>
      </c>
      <c r="M1059" s="1" t="s">
        <v>2719</v>
      </c>
      <c r="N1059" s="1" t="s">
        <v>5503</v>
      </c>
    </row>
    <row r="1060" spans="1:14" ht="15" customHeight="1" x14ac:dyDescent="0.2">
      <c r="A1060" s="1" t="s">
        <v>271</v>
      </c>
      <c r="B1060" s="1" t="s">
        <v>272</v>
      </c>
      <c r="C1060" s="1">
        <v>-1542</v>
      </c>
      <c r="D1060" s="1">
        <v>2828</v>
      </c>
      <c r="E1060" s="1">
        <v>1988</v>
      </c>
      <c r="F1060" s="1" t="s">
        <v>1364</v>
      </c>
      <c r="G1060" s="1" t="s">
        <v>2591</v>
      </c>
      <c r="H1060" s="1">
        <v>0</v>
      </c>
      <c r="I1060" s="1">
        <v>0</v>
      </c>
      <c r="J1060" s="1">
        <v>0</v>
      </c>
      <c r="K1060" s="1">
        <v>0</v>
      </c>
      <c r="L1060" s="1" t="s">
        <v>2452</v>
      </c>
      <c r="M1060" s="1" t="s">
        <v>2729</v>
      </c>
      <c r="N1060" s="1" t="s">
        <v>5509</v>
      </c>
    </row>
    <row r="1061" spans="1:14" ht="15" customHeight="1" x14ac:dyDescent="0.2">
      <c r="A1061" s="1" t="s">
        <v>23</v>
      </c>
      <c r="B1061" s="1" t="s">
        <v>24</v>
      </c>
      <c r="C1061" s="1">
        <v>1237</v>
      </c>
      <c r="D1061" s="1">
        <v>-152</v>
      </c>
      <c r="E1061" s="1">
        <v>1988</v>
      </c>
      <c r="F1061" s="1" t="s">
        <v>1286</v>
      </c>
      <c r="G1061" s="1" t="s">
        <v>2591</v>
      </c>
      <c r="H1061" s="1">
        <v>0</v>
      </c>
      <c r="I1061" s="1">
        <v>0</v>
      </c>
      <c r="J1061" s="1">
        <v>0</v>
      </c>
      <c r="K1061" s="1">
        <v>0</v>
      </c>
      <c r="L1061" s="1" t="s">
        <v>2452</v>
      </c>
      <c r="M1061" s="1" t="s">
        <v>2495</v>
      </c>
      <c r="N1061" s="1" t="s">
        <v>5413</v>
      </c>
    </row>
    <row r="1062" spans="1:14" ht="15" customHeight="1" x14ac:dyDescent="0.2">
      <c r="A1062" s="1" t="s">
        <v>37</v>
      </c>
      <c r="B1062" s="1" t="s">
        <v>38</v>
      </c>
      <c r="C1062" s="1">
        <v>131</v>
      </c>
      <c r="D1062" s="1">
        <v>-5962</v>
      </c>
      <c r="E1062" s="1">
        <v>1988</v>
      </c>
      <c r="F1062" s="1" t="s">
        <v>1291</v>
      </c>
      <c r="G1062" s="1" t="s">
        <v>2591</v>
      </c>
      <c r="H1062" s="1">
        <v>0</v>
      </c>
      <c r="I1062" s="1">
        <v>0</v>
      </c>
      <c r="J1062" s="1">
        <v>0</v>
      </c>
      <c r="K1062" s="1">
        <v>0</v>
      </c>
      <c r="L1062" s="1" t="s">
        <v>2461</v>
      </c>
      <c r="M1062" s="1" t="s">
        <v>2474</v>
      </c>
      <c r="N1062" s="1" t="s">
        <v>5418</v>
      </c>
    </row>
    <row r="1063" spans="1:14" ht="15" customHeight="1" x14ac:dyDescent="0.2">
      <c r="A1063" s="1" t="s">
        <v>59</v>
      </c>
      <c r="B1063" s="1" t="s">
        <v>60</v>
      </c>
      <c r="C1063" s="1">
        <v>3517</v>
      </c>
      <c r="D1063" s="1">
        <v>3337</v>
      </c>
      <c r="E1063" s="1">
        <v>1988</v>
      </c>
      <c r="F1063" s="1" t="s">
        <v>1296</v>
      </c>
      <c r="G1063" s="1" t="s">
        <v>2591</v>
      </c>
      <c r="H1063" s="1">
        <v>0</v>
      </c>
      <c r="I1063" s="1">
        <v>0</v>
      </c>
      <c r="J1063" s="1">
        <v>0</v>
      </c>
      <c r="K1063" s="1">
        <v>0</v>
      </c>
      <c r="L1063" s="1" t="s">
        <v>2447</v>
      </c>
      <c r="M1063" s="1" t="s">
        <v>2522</v>
      </c>
      <c r="N1063" s="1" t="s">
        <v>5429</v>
      </c>
    </row>
    <row r="1064" spans="1:14" ht="15" customHeight="1" x14ac:dyDescent="0.2">
      <c r="A1064" s="1" t="s">
        <v>65</v>
      </c>
      <c r="B1064" s="1" t="s">
        <v>66</v>
      </c>
      <c r="C1064" s="1">
        <v>1158</v>
      </c>
      <c r="D1064" s="1">
        <v>4315</v>
      </c>
      <c r="E1064" s="1">
        <v>1988</v>
      </c>
      <c r="F1064" s="1" t="s">
        <v>1268</v>
      </c>
      <c r="G1064" s="1">
        <v>45</v>
      </c>
      <c r="H1064" s="1">
        <v>1</v>
      </c>
      <c r="I1064" s="1">
        <v>0</v>
      </c>
      <c r="J1064" s="1">
        <v>0</v>
      </c>
      <c r="K1064" s="1">
        <v>1</v>
      </c>
      <c r="L1064" s="1" t="s">
        <v>2452</v>
      </c>
      <c r="M1064" s="1" t="s">
        <v>2525</v>
      </c>
      <c r="N1064" s="1" t="s">
        <v>5431</v>
      </c>
    </row>
    <row r="1065" spans="1:14" ht="15" customHeight="1" x14ac:dyDescent="0.2">
      <c r="A1065" s="1" t="s">
        <v>77</v>
      </c>
      <c r="B1065" s="1" t="s">
        <v>78</v>
      </c>
      <c r="C1065" s="1">
        <v>1533</v>
      </c>
      <c r="D1065" s="1">
        <v>3893</v>
      </c>
      <c r="E1065" s="1">
        <v>1988</v>
      </c>
      <c r="F1065" s="1" t="s">
        <v>1301</v>
      </c>
      <c r="G1065" s="1" t="s">
        <v>2591</v>
      </c>
      <c r="H1065" s="1">
        <v>0</v>
      </c>
      <c r="I1065" s="1">
        <v>0</v>
      </c>
      <c r="J1065" s="1">
        <v>0</v>
      </c>
      <c r="K1065" s="1">
        <v>0</v>
      </c>
      <c r="L1065" s="1" t="s">
        <v>2452</v>
      </c>
      <c r="M1065" s="1" t="s">
        <v>2535</v>
      </c>
      <c r="N1065" s="1" t="s">
        <v>2741</v>
      </c>
    </row>
    <row r="1066" spans="1:14" ht="15" customHeight="1" x14ac:dyDescent="0.2">
      <c r="A1066" s="1" t="s">
        <v>91</v>
      </c>
      <c r="B1066" s="1" t="s">
        <v>92</v>
      </c>
      <c r="C1066" s="1">
        <v>38</v>
      </c>
      <c r="D1066" s="1">
        <v>945</v>
      </c>
      <c r="E1066" s="1">
        <v>1988</v>
      </c>
      <c r="F1066" s="1" t="s">
        <v>1305</v>
      </c>
      <c r="G1066" s="1" t="s">
        <v>2591</v>
      </c>
      <c r="H1066" s="1">
        <v>0</v>
      </c>
      <c r="I1066" s="1">
        <v>0</v>
      </c>
      <c r="J1066" s="1">
        <v>0</v>
      </c>
      <c r="K1066" s="1">
        <v>0</v>
      </c>
      <c r="L1066" s="1" t="s">
        <v>2452</v>
      </c>
      <c r="M1066" s="1" t="s">
        <v>2545</v>
      </c>
      <c r="N1066" s="1" t="s">
        <v>5442</v>
      </c>
    </row>
    <row r="1067" spans="1:14" ht="15" customHeight="1" x14ac:dyDescent="0.2">
      <c r="A1067" s="1" t="s">
        <v>103</v>
      </c>
      <c r="B1067" s="1" t="s">
        <v>104</v>
      </c>
      <c r="C1067" s="1">
        <v>1462</v>
      </c>
      <c r="D1067" s="1">
        <v>-9052</v>
      </c>
      <c r="E1067" s="1">
        <v>1988</v>
      </c>
      <c r="F1067" s="1" t="s">
        <v>1309</v>
      </c>
      <c r="G1067" s="1" t="s">
        <v>2591</v>
      </c>
      <c r="H1067" s="1">
        <v>0</v>
      </c>
      <c r="I1067" s="1">
        <v>0</v>
      </c>
      <c r="J1067" s="1">
        <v>0</v>
      </c>
      <c r="K1067" s="1">
        <v>0</v>
      </c>
      <c r="L1067" s="1" t="s">
        <v>2461</v>
      </c>
      <c r="M1067" s="1" t="s">
        <v>2560</v>
      </c>
      <c r="N1067" s="1" t="s">
        <v>5447</v>
      </c>
    </row>
    <row r="1068" spans="1:14" ht="15" customHeight="1" x14ac:dyDescent="0.2">
      <c r="A1068" s="1" t="s">
        <v>105</v>
      </c>
      <c r="B1068" s="1" t="s">
        <v>106</v>
      </c>
      <c r="C1068" s="1">
        <v>68</v>
      </c>
      <c r="D1068" s="1">
        <v>-5815</v>
      </c>
      <c r="E1068" s="1">
        <v>1988</v>
      </c>
      <c r="F1068" s="1" t="s">
        <v>1310</v>
      </c>
      <c r="G1068" s="1" t="s">
        <v>2591</v>
      </c>
      <c r="H1068" s="1">
        <v>0</v>
      </c>
      <c r="I1068" s="1">
        <v>0</v>
      </c>
      <c r="J1068" s="1">
        <v>0</v>
      </c>
      <c r="K1068" s="1">
        <v>0</v>
      </c>
      <c r="L1068" s="1" t="s">
        <v>2461</v>
      </c>
      <c r="M1068" s="1" t="s">
        <v>2565</v>
      </c>
      <c r="N1068" s="1" t="s">
        <v>5448</v>
      </c>
    </row>
    <row r="1069" spans="1:14" ht="15" customHeight="1" x14ac:dyDescent="0.2">
      <c r="A1069" s="1" t="s">
        <v>121</v>
      </c>
      <c r="B1069" s="1" t="s">
        <v>122</v>
      </c>
      <c r="C1069" s="1">
        <v>3333</v>
      </c>
      <c r="D1069" s="1">
        <v>444</v>
      </c>
      <c r="E1069" s="1">
        <v>1988</v>
      </c>
      <c r="F1069" s="1" t="s">
        <v>1315</v>
      </c>
      <c r="G1069" s="1" t="s">
        <v>2591</v>
      </c>
      <c r="H1069" s="1">
        <v>0</v>
      </c>
      <c r="I1069" s="1">
        <v>0</v>
      </c>
      <c r="J1069" s="1">
        <v>0</v>
      </c>
      <c r="K1069" s="1">
        <v>0</v>
      </c>
      <c r="L1069" s="1" t="s">
        <v>2447</v>
      </c>
      <c r="M1069" s="1" t="s">
        <v>2576</v>
      </c>
      <c r="N1069" s="1" t="s">
        <v>5454</v>
      </c>
    </row>
    <row r="1070" spans="1:14" ht="15" customHeight="1" x14ac:dyDescent="0.2">
      <c r="A1070" s="1" t="s">
        <v>147</v>
      </c>
      <c r="B1070" s="1" t="s">
        <v>148</v>
      </c>
      <c r="C1070" s="1">
        <v>692</v>
      </c>
      <c r="D1070" s="1">
        <v>7983</v>
      </c>
      <c r="E1070" s="1">
        <v>1988</v>
      </c>
      <c r="F1070" s="1" t="s">
        <v>1323</v>
      </c>
      <c r="G1070" s="1" t="s">
        <v>2591</v>
      </c>
      <c r="H1070" s="1">
        <v>0</v>
      </c>
      <c r="I1070" s="1">
        <v>0</v>
      </c>
      <c r="J1070" s="1">
        <v>0</v>
      </c>
      <c r="K1070" s="1">
        <v>0</v>
      </c>
      <c r="L1070" s="1" t="s">
        <v>2447</v>
      </c>
      <c r="M1070" s="1" t="s">
        <v>2695</v>
      </c>
      <c r="N1070" s="1" t="s">
        <v>5464</v>
      </c>
    </row>
    <row r="1071" spans="1:14" ht="15" customHeight="1" x14ac:dyDescent="0.2">
      <c r="A1071" s="1" t="s">
        <v>161</v>
      </c>
      <c r="B1071" s="1" t="s">
        <v>162</v>
      </c>
      <c r="C1071" s="1">
        <v>4243</v>
      </c>
      <c r="D1071" s="1">
        <v>1927</v>
      </c>
      <c r="E1071" s="1">
        <v>1988</v>
      </c>
      <c r="F1071" s="1" t="s">
        <v>1328</v>
      </c>
      <c r="G1071" s="1" t="s">
        <v>2591</v>
      </c>
      <c r="H1071" s="1">
        <v>0</v>
      </c>
      <c r="I1071" s="1">
        <v>0</v>
      </c>
      <c r="J1071" s="1">
        <v>0</v>
      </c>
      <c r="K1071" s="1">
        <v>0</v>
      </c>
      <c r="L1071" s="1" t="s">
        <v>2450</v>
      </c>
      <c r="M1071" s="1" t="s">
        <v>2631</v>
      </c>
      <c r="N1071" s="1" t="s">
        <v>2741</v>
      </c>
    </row>
    <row r="1072" spans="1:14" ht="15" customHeight="1" x14ac:dyDescent="0.2">
      <c r="A1072" s="1" t="s">
        <v>167</v>
      </c>
      <c r="B1072" s="1" t="s">
        <v>168</v>
      </c>
      <c r="C1072" s="1">
        <v>-2015</v>
      </c>
      <c r="D1072" s="1">
        <v>5748</v>
      </c>
      <c r="E1072" s="1">
        <v>1988</v>
      </c>
      <c r="F1072" s="1" t="s">
        <v>1330</v>
      </c>
      <c r="G1072" s="1" t="s">
        <v>2591</v>
      </c>
      <c r="H1072" s="1">
        <v>0</v>
      </c>
      <c r="I1072" s="1">
        <v>0</v>
      </c>
      <c r="J1072" s="1">
        <v>0</v>
      </c>
      <c r="K1072" s="1">
        <v>0</v>
      </c>
      <c r="L1072" s="1" t="s">
        <v>2452</v>
      </c>
      <c r="M1072" s="1" t="s">
        <v>2625</v>
      </c>
      <c r="N1072" s="1" t="s">
        <v>5468</v>
      </c>
    </row>
    <row r="1073" spans="1:14" ht="15" customHeight="1" x14ac:dyDescent="0.2">
      <c r="A1073" s="1" t="s">
        <v>185</v>
      </c>
      <c r="B1073" s="1" t="s">
        <v>186</v>
      </c>
      <c r="C1073" s="1">
        <v>897</v>
      </c>
      <c r="D1073" s="1">
        <v>-7953</v>
      </c>
      <c r="E1073" s="1">
        <v>1988</v>
      </c>
      <c r="F1073" s="1" t="s">
        <v>1335</v>
      </c>
      <c r="G1073" s="1" t="s">
        <v>2591</v>
      </c>
      <c r="H1073" s="1">
        <v>0</v>
      </c>
      <c r="I1073" s="1">
        <v>0</v>
      </c>
      <c r="J1073" s="1">
        <v>0</v>
      </c>
      <c r="K1073" s="1">
        <v>0</v>
      </c>
      <c r="L1073" s="1" t="s">
        <v>2461</v>
      </c>
      <c r="M1073" s="1" t="s">
        <v>2657</v>
      </c>
      <c r="N1073" s="1" t="s">
        <v>5477</v>
      </c>
    </row>
    <row r="1074" spans="1:14" ht="15" customHeight="1" x14ac:dyDescent="0.2">
      <c r="A1074" s="1" t="s">
        <v>199</v>
      </c>
      <c r="B1074" s="1" t="s">
        <v>200</v>
      </c>
      <c r="C1074" s="1">
        <v>-2527</v>
      </c>
      <c r="D1074" s="1">
        <v>-5767</v>
      </c>
      <c r="E1074" s="1">
        <v>1988</v>
      </c>
      <c r="F1074" s="1" t="s">
        <v>1338</v>
      </c>
      <c r="G1074" s="1" t="s">
        <v>2591</v>
      </c>
      <c r="H1074" s="1">
        <v>0</v>
      </c>
      <c r="I1074" s="1">
        <v>0</v>
      </c>
      <c r="J1074" s="1">
        <v>0</v>
      </c>
      <c r="K1074" s="1">
        <v>0</v>
      </c>
      <c r="L1074" s="1" t="s">
        <v>2461</v>
      </c>
      <c r="M1074" s="1" t="s">
        <v>2660</v>
      </c>
      <c r="N1074" s="1" t="s">
        <v>5482</v>
      </c>
    </row>
    <row r="1075" spans="1:14" ht="15" customHeight="1" x14ac:dyDescent="0.2">
      <c r="A1075" s="1" t="s">
        <v>209</v>
      </c>
      <c r="B1075" s="1" t="s">
        <v>210</v>
      </c>
      <c r="C1075" s="1">
        <v>156</v>
      </c>
      <c r="D1075" s="1">
        <v>3253</v>
      </c>
      <c r="E1075" s="1">
        <v>1988</v>
      </c>
      <c r="F1075" s="1" t="s">
        <v>1341</v>
      </c>
      <c r="G1075" s="1" t="s">
        <v>2591</v>
      </c>
      <c r="H1075" s="1">
        <v>0</v>
      </c>
      <c r="I1075" s="1">
        <v>0</v>
      </c>
      <c r="J1075" s="1">
        <v>0</v>
      </c>
      <c r="K1075" s="1">
        <v>0</v>
      </c>
      <c r="L1075" s="1" t="s">
        <v>2452</v>
      </c>
      <c r="M1075" s="1" t="s">
        <v>2696</v>
      </c>
      <c r="N1075" s="1" t="s">
        <v>5487</v>
      </c>
    </row>
    <row r="1076" spans="1:14" ht="15" customHeight="1" x14ac:dyDescent="0.2">
      <c r="A1076" s="1" t="s">
        <v>211</v>
      </c>
      <c r="B1076" s="1" t="s">
        <v>212</v>
      </c>
      <c r="C1076" s="1">
        <v>1473</v>
      </c>
      <c r="D1076" s="1">
        <v>-1763</v>
      </c>
      <c r="E1076" s="1">
        <v>1988</v>
      </c>
      <c r="F1076" s="1" t="s">
        <v>1277</v>
      </c>
      <c r="G1076" s="1">
        <v>40</v>
      </c>
      <c r="H1076" s="1">
        <v>1</v>
      </c>
      <c r="I1076" s="1">
        <v>0</v>
      </c>
      <c r="J1076" s="1">
        <v>1</v>
      </c>
      <c r="K1076" s="1">
        <v>0</v>
      </c>
      <c r="L1076" s="1" t="s">
        <v>2452</v>
      </c>
      <c r="M1076" s="1" t="s">
        <v>2676</v>
      </c>
      <c r="N1076" s="1" t="s">
        <v>5488</v>
      </c>
    </row>
    <row r="1077" spans="1:14" ht="15" customHeight="1" x14ac:dyDescent="0.2">
      <c r="A1077" s="1" t="s">
        <v>229</v>
      </c>
      <c r="B1077" s="1" t="s">
        <v>230</v>
      </c>
      <c r="C1077" s="1">
        <v>612</v>
      </c>
      <c r="D1077" s="1">
        <v>122</v>
      </c>
      <c r="E1077" s="1">
        <v>1988</v>
      </c>
      <c r="F1077" s="1" t="s">
        <v>1348</v>
      </c>
      <c r="G1077" s="1" t="s">
        <v>2591</v>
      </c>
      <c r="H1077" s="1">
        <v>0</v>
      </c>
      <c r="I1077" s="1">
        <v>0</v>
      </c>
      <c r="J1077" s="1">
        <v>0</v>
      </c>
      <c r="K1077" s="1">
        <v>0</v>
      </c>
      <c r="L1077" s="1" t="s">
        <v>2452</v>
      </c>
      <c r="M1077" s="1" t="s">
        <v>2706</v>
      </c>
      <c r="N1077" s="1" t="s">
        <v>5493</v>
      </c>
    </row>
    <row r="1078" spans="1:14" ht="15" customHeight="1" x14ac:dyDescent="0.2">
      <c r="A1078" s="1" t="s">
        <v>235</v>
      </c>
      <c r="B1078" s="1" t="s">
        <v>236</v>
      </c>
      <c r="C1078" s="1">
        <v>3795</v>
      </c>
      <c r="D1078" s="1">
        <v>5838</v>
      </c>
      <c r="E1078" s="1">
        <v>1988</v>
      </c>
      <c r="F1078" s="1" t="s">
        <v>1350</v>
      </c>
      <c r="G1078" s="1" t="s">
        <v>2591</v>
      </c>
      <c r="H1078" s="1">
        <v>0</v>
      </c>
      <c r="I1078" s="1">
        <v>0</v>
      </c>
      <c r="J1078" s="1">
        <v>0</v>
      </c>
      <c r="K1078" s="1">
        <v>0</v>
      </c>
      <c r="L1078" s="1" t="s">
        <v>2447</v>
      </c>
      <c r="M1078" s="1" t="s">
        <v>2711</v>
      </c>
      <c r="N1078" s="1" t="s">
        <v>5495</v>
      </c>
    </row>
    <row r="1079" spans="1:14" ht="15" customHeight="1" x14ac:dyDescent="0.2">
      <c r="A1079" s="1" t="s">
        <v>237</v>
      </c>
      <c r="B1079" s="1" t="s">
        <v>238</v>
      </c>
      <c r="C1079" s="1">
        <v>-2113</v>
      </c>
      <c r="D1079" s="1">
        <v>-1752</v>
      </c>
      <c r="E1079" s="1">
        <v>1988</v>
      </c>
      <c r="F1079" s="1" t="s">
        <v>1351</v>
      </c>
      <c r="G1079" s="1" t="s">
        <v>2591</v>
      </c>
      <c r="H1079" s="1">
        <v>0</v>
      </c>
      <c r="I1079" s="1">
        <v>0</v>
      </c>
      <c r="J1079" s="1">
        <v>0</v>
      </c>
      <c r="K1079" s="1">
        <v>0</v>
      </c>
      <c r="L1079" s="1" t="s">
        <v>2454</v>
      </c>
      <c r="M1079" s="1" t="s">
        <v>2707</v>
      </c>
      <c r="N1079" s="1" t="s">
        <v>5496</v>
      </c>
    </row>
    <row r="1080" spans="1:14" ht="15" customHeight="1" x14ac:dyDescent="0.2">
      <c r="A1080" s="1" t="s">
        <v>259</v>
      </c>
      <c r="B1080" s="1" t="s">
        <v>260</v>
      </c>
      <c r="C1080" s="1">
        <v>1835</v>
      </c>
      <c r="D1080" s="1">
        <v>-6493</v>
      </c>
      <c r="E1080" s="1">
        <v>1988</v>
      </c>
      <c r="F1080" s="1" t="s">
        <v>1280</v>
      </c>
      <c r="G1080" s="1">
        <v>41</v>
      </c>
      <c r="H1080" s="1">
        <v>1</v>
      </c>
      <c r="I1080" s="1">
        <v>0</v>
      </c>
      <c r="J1080" s="1">
        <v>1</v>
      </c>
      <c r="K1080" s="1">
        <v>0</v>
      </c>
      <c r="L1080" s="1" t="s">
        <v>2461</v>
      </c>
      <c r="M1080" s="1" t="s">
        <v>2726</v>
      </c>
      <c r="N1080" s="1" t="s">
        <v>2741</v>
      </c>
    </row>
    <row r="1081" spans="1:14" ht="15" customHeight="1" x14ac:dyDescent="0.2">
      <c r="A1081" s="1" t="s">
        <v>263</v>
      </c>
      <c r="B1081" s="1" t="s">
        <v>264</v>
      </c>
      <c r="C1081" s="1">
        <v>-1382</v>
      </c>
      <c r="D1081" s="1">
        <v>-17177</v>
      </c>
      <c r="E1081" s="1">
        <v>1988</v>
      </c>
      <c r="F1081" s="1" t="s">
        <v>1361</v>
      </c>
      <c r="G1081" s="1" t="s">
        <v>2591</v>
      </c>
      <c r="H1081" s="1">
        <v>0</v>
      </c>
      <c r="I1081" s="1">
        <v>0</v>
      </c>
      <c r="J1081" s="1">
        <v>0</v>
      </c>
      <c r="K1081" s="1">
        <v>0</v>
      </c>
      <c r="L1081" s="1" t="s">
        <v>2454</v>
      </c>
      <c r="M1081" s="1" t="s">
        <v>2455</v>
      </c>
      <c r="N1081" s="1" t="s">
        <v>5507</v>
      </c>
    </row>
    <row r="1082" spans="1:14" ht="15" customHeight="1" x14ac:dyDescent="0.2">
      <c r="A1082" s="1" t="s">
        <v>253</v>
      </c>
      <c r="B1082" s="1" t="s">
        <v>254</v>
      </c>
      <c r="C1082" s="1">
        <v>3888</v>
      </c>
      <c r="D1082" s="1">
        <v>-900</v>
      </c>
      <c r="E1082" s="1">
        <v>1992</v>
      </c>
      <c r="F1082" s="1" t="s">
        <v>1366</v>
      </c>
      <c r="G1082" s="1">
        <v>2</v>
      </c>
      <c r="H1082" s="1">
        <v>117</v>
      </c>
      <c r="I1082" s="1">
        <v>41</v>
      </c>
      <c r="J1082" s="1">
        <v>37</v>
      </c>
      <c r="K1082" s="1">
        <v>39</v>
      </c>
      <c r="L1082" s="1" t="s">
        <v>2461</v>
      </c>
      <c r="M1082" s="1" t="s">
        <v>2720</v>
      </c>
      <c r="N1082" s="1" t="s">
        <v>5964</v>
      </c>
    </row>
    <row r="1083" spans="1:14" ht="15" customHeight="1" x14ac:dyDescent="0.2">
      <c r="A1083" s="1" t="s">
        <v>205</v>
      </c>
      <c r="B1083" s="1" t="s">
        <v>206</v>
      </c>
      <c r="C1083" s="1">
        <v>5575</v>
      </c>
      <c r="D1083" s="1">
        <v>376</v>
      </c>
      <c r="E1083" s="1">
        <v>1992</v>
      </c>
      <c r="F1083" s="1" t="s">
        <v>1367</v>
      </c>
      <c r="G1083" s="1">
        <v>1</v>
      </c>
      <c r="H1083" s="1">
        <v>114</v>
      </c>
      <c r="I1083" s="1">
        <v>46</v>
      </c>
      <c r="J1083" s="1">
        <v>38</v>
      </c>
      <c r="K1083" s="1">
        <v>30</v>
      </c>
      <c r="L1083" s="1" t="s">
        <v>2450</v>
      </c>
      <c r="M1083" s="1" t="s">
        <v>2668</v>
      </c>
      <c r="N1083" s="1" t="s">
        <v>5943</v>
      </c>
    </row>
    <row r="1084" spans="1:14" ht="15" customHeight="1" x14ac:dyDescent="0.2">
      <c r="A1084" s="1" t="s">
        <v>63</v>
      </c>
      <c r="B1084" s="1" t="s">
        <v>64</v>
      </c>
      <c r="C1084" s="1">
        <v>5252</v>
      </c>
      <c r="D1084" s="1">
        <v>134</v>
      </c>
      <c r="E1084" s="1">
        <v>1992</v>
      </c>
      <c r="F1084" s="1" t="s">
        <v>1368</v>
      </c>
      <c r="G1084" s="1">
        <v>3</v>
      </c>
      <c r="H1084" s="1">
        <v>92</v>
      </c>
      <c r="I1084" s="1">
        <v>39</v>
      </c>
      <c r="J1084" s="1">
        <v>25</v>
      </c>
      <c r="K1084" s="1">
        <v>28</v>
      </c>
      <c r="L1084" s="1" t="s">
        <v>2450</v>
      </c>
      <c r="M1084" s="1" t="s">
        <v>2549</v>
      </c>
      <c r="N1084" s="1" t="s">
        <v>5881</v>
      </c>
    </row>
    <row r="1085" spans="1:14" ht="15" customHeight="1" x14ac:dyDescent="0.2">
      <c r="A1085" s="1" t="s">
        <v>47</v>
      </c>
      <c r="B1085" s="1" t="s">
        <v>48</v>
      </c>
      <c r="C1085" s="1">
        <v>3992</v>
      </c>
      <c r="D1085" s="1">
        <v>11638</v>
      </c>
      <c r="E1085" s="1">
        <v>1992</v>
      </c>
      <c r="F1085" s="1" t="s">
        <v>1369</v>
      </c>
      <c r="G1085" s="1">
        <v>4</v>
      </c>
      <c r="H1085" s="1">
        <v>62</v>
      </c>
      <c r="I1085" s="1">
        <v>18</v>
      </c>
      <c r="J1085" s="1">
        <v>25</v>
      </c>
      <c r="K1085" s="1">
        <v>19</v>
      </c>
      <c r="L1085" s="1" t="s">
        <v>2447</v>
      </c>
      <c r="M1085" s="1" t="s">
        <v>2510</v>
      </c>
      <c r="N1085" s="1" t="s">
        <v>5873</v>
      </c>
    </row>
    <row r="1086" spans="1:14" ht="15" customHeight="1" x14ac:dyDescent="0.2">
      <c r="A1086" s="1" t="s">
        <v>93</v>
      </c>
      <c r="B1086" s="1" t="s">
        <v>94</v>
      </c>
      <c r="C1086" s="1">
        <v>5408</v>
      </c>
      <c r="D1086" s="1">
        <v>-165</v>
      </c>
      <c r="E1086" s="1">
        <v>1992</v>
      </c>
      <c r="F1086" s="1" t="s">
        <v>1378</v>
      </c>
      <c r="G1086" s="1">
        <v>13</v>
      </c>
      <c r="H1086" s="1">
        <v>21</v>
      </c>
      <c r="I1086" s="1">
        <v>6</v>
      </c>
      <c r="J1086" s="1">
        <v>3</v>
      </c>
      <c r="K1086" s="1">
        <v>12</v>
      </c>
      <c r="L1086" s="1" t="s">
        <v>2450</v>
      </c>
      <c r="M1086" s="1" t="s">
        <v>2553</v>
      </c>
      <c r="N1086" s="1" t="s">
        <v>5895</v>
      </c>
    </row>
    <row r="1087" spans="1:14" ht="15" customHeight="1" x14ac:dyDescent="0.2">
      <c r="A1087" s="1" t="s">
        <v>13</v>
      </c>
      <c r="B1087" s="1" t="s">
        <v>14</v>
      </c>
      <c r="C1087" s="1">
        <v>-3527</v>
      </c>
      <c r="D1087" s="1">
        <v>14913</v>
      </c>
      <c r="E1087" s="1">
        <v>1992</v>
      </c>
      <c r="F1087" s="1" t="s">
        <v>1374</v>
      </c>
      <c r="G1087" s="1">
        <v>10</v>
      </c>
      <c r="H1087" s="1">
        <v>30</v>
      </c>
      <c r="I1087" s="1">
        <v>8</v>
      </c>
      <c r="J1087" s="1">
        <v>9</v>
      </c>
      <c r="K1087" s="1">
        <v>13</v>
      </c>
      <c r="L1087" s="1" t="s">
        <v>2454</v>
      </c>
      <c r="M1087" s="1" t="s">
        <v>2467</v>
      </c>
      <c r="N1087" s="1" t="s">
        <v>5856</v>
      </c>
    </row>
    <row r="1088" spans="1:14" ht="15" customHeight="1" x14ac:dyDescent="0.2">
      <c r="A1088" s="1" t="s">
        <v>89</v>
      </c>
      <c r="B1088" s="1" t="s">
        <v>90</v>
      </c>
      <c r="C1088" s="1">
        <v>4887</v>
      </c>
      <c r="D1088" s="1">
        <v>233</v>
      </c>
      <c r="E1088" s="1">
        <v>1992</v>
      </c>
      <c r="F1088" s="1" t="s">
        <v>1371</v>
      </c>
      <c r="G1088" s="1">
        <v>9</v>
      </c>
      <c r="H1088" s="1">
        <v>32</v>
      </c>
      <c r="I1088" s="1">
        <v>9</v>
      </c>
      <c r="J1088" s="1">
        <v>5</v>
      </c>
      <c r="K1088" s="1">
        <v>18</v>
      </c>
      <c r="L1088" s="1" t="s">
        <v>2450</v>
      </c>
      <c r="M1088" s="1" t="s">
        <v>2542</v>
      </c>
      <c r="N1088" s="1" t="s">
        <v>5893</v>
      </c>
    </row>
    <row r="1089" spans="1:14" ht="15" customHeight="1" x14ac:dyDescent="0.2">
      <c r="A1089" s="1" t="s">
        <v>127</v>
      </c>
      <c r="B1089" s="1" t="s">
        <v>128</v>
      </c>
      <c r="C1089" s="1">
        <v>419</v>
      </c>
      <c r="D1089" s="1">
        <v>1248</v>
      </c>
      <c r="E1089" s="1">
        <v>1992</v>
      </c>
      <c r="F1089" s="1" t="s">
        <v>1380</v>
      </c>
      <c r="G1089" s="1">
        <v>12</v>
      </c>
      <c r="H1089" s="1">
        <v>20</v>
      </c>
      <c r="I1089" s="1">
        <v>6</v>
      </c>
      <c r="J1089" s="1">
        <v>5</v>
      </c>
      <c r="K1089" s="1">
        <v>9</v>
      </c>
      <c r="L1089" s="1" t="s">
        <v>2450</v>
      </c>
      <c r="M1089" s="1" t="s">
        <v>2581</v>
      </c>
      <c r="N1089" s="1" t="s">
        <v>5909</v>
      </c>
    </row>
    <row r="1090" spans="1:14" ht="15" customHeight="1" x14ac:dyDescent="0.2">
      <c r="A1090" s="1" t="s">
        <v>133</v>
      </c>
      <c r="B1090" s="1" t="s">
        <v>134</v>
      </c>
      <c r="C1090" s="1">
        <v>3568</v>
      </c>
      <c r="D1090" s="1">
        <v>13975</v>
      </c>
      <c r="E1090" s="1">
        <v>1992</v>
      </c>
      <c r="F1090" s="1" t="s">
        <v>1376</v>
      </c>
      <c r="G1090" s="1">
        <v>17</v>
      </c>
      <c r="H1090" s="1">
        <v>23</v>
      </c>
      <c r="I1090" s="1">
        <v>3</v>
      </c>
      <c r="J1090" s="1">
        <v>8</v>
      </c>
      <c r="K1090" s="1">
        <v>12</v>
      </c>
      <c r="L1090" s="1" t="s">
        <v>2447</v>
      </c>
      <c r="M1090" s="1" t="s">
        <v>2583</v>
      </c>
      <c r="N1090" s="1" t="s">
        <v>5912</v>
      </c>
    </row>
    <row r="1091" spans="1:14" ht="15" customHeight="1" x14ac:dyDescent="0.2">
      <c r="A1091" s="1" t="s">
        <v>111</v>
      </c>
      <c r="B1091" s="1" t="s">
        <v>112</v>
      </c>
      <c r="C1091" s="1">
        <v>475</v>
      </c>
      <c r="D1091" s="1">
        <v>1908</v>
      </c>
      <c r="E1091" s="1">
        <v>1992</v>
      </c>
      <c r="F1091" s="1" t="s">
        <v>1373</v>
      </c>
      <c r="G1091" s="1">
        <v>8</v>
      </c>
      <c r="H1091" s="1">
        <v>31</v>
      </c>
      <c r="I1091" s="1">
        <v>11</v>
      </c>
      <c r="J1091" s="1">
        <v>12</v>
      </c>
      <c r="K1091" s="1">
        <v>8</v>
      </c>
      <c r="L1091" s="1" t="s">
        <v>2450</v>
      </c>
      <c r="M1091" s="1" t="s">
        <v>2571</v>
      </c>
      <c r="N1091" s="1" t="s">
        <v>5903</v>
      </c>
    </row>
    <row r="1092" spans="1:14" ht="15" customHeight="1" x14ac:dyDescent="0.2">
      <c r="A1092" s="1" t="s">
        <v>203</v>
      </c>
      <c r="B1092" s="1" t="s">
        <v>204</v>
      </c>
      <c r="C1092" s="1">
        <v>4443</v>
      </c>
      <c r="D1092" s="1">
        <v>261</v>
      </c>
      <c r="E1092" s="1">
        <v>1992</v>
      </c>
      <c r="F1092" s="1" t="s">
        <v>1381</v>
      </c>
      <c r="G1092" s="1">
        <v>14</v>
      </c>
      <c r="H1092" s="1">
        <v>19</v>
      </c>
      <c r="I1092" s="1">
        <v>4</v>
      </c>
      <c r="J1092" s="1">
        <v>7</v>
      </c>
      <c r="K1092" s="1">
        <v>8</v>
      </c>
      <c r="L1092" s="1" t="s">
        <v>2450</v>
      </c>
      <c r="M1092" s="1" t="s">
        <v>2667</v>
      </c>
      <c r="N1092" s="1" t="s">
        <v>5942</v>
      </c>
    </row>
    <row r="1093" spans="1:14" ht="15" customHeight="1" x14ac:dyDescent="0.2">
      <c r="A1093" s="1" t="s">
        <v>141</v>
      </c>
      <c r="B1093" s="1" t="s">
        <v>142</v>
      </c>
      <c r="C1093" s="1">
        <v>3755</v>
      </c>
      <c r="D1093" s="1">
        <v>12698</v>
      </c>
      <c r="E1093" s="1">
        <v>1992</v>
      </c>
      <c r="F1093" s="1" t="s">
        <v>1370</v>
      </c>
      <c r="G1093" s="1">
        <v>7</v>
      </c>
      <c r="H1093" s="1">
        <v>35</v>
      </c>
      <c r="I1093" s="1">
        <v>14</v>
      </c>
      <c r="J1093" s="1">
        <v>5</v>
      </c>
      <c r="K1093" s="1">
        <v>16</v>
      </c>
      <c r="L1093" s="1" t="s">
        <v>2447</v>
      </c>
      <c r="M1093" s="1" t="s">
        <v>2590</v>
      </c>
      <c r="N1093" s="1" t="s">
        <v>5916</v>
      </c>
    </row>
    <row r="1094" spans="1:14" ht="15" customHeight="1" x14ac:dyDescent="0.2">
      <c r="A1094" s="1" t="s">
        <v>191</v>
      </c>
      <c r="B1094" s="1" t="s">
        <v>192</v>
      </c>
      <c r="C1094" s="1">
        <v>5225</v>
      </c>
      <c r="D1094" s="1">
        <v>210</v>
      </c>
      <c r="E1094" s="1">
        <v>1992</v>
      </c>
      <c r="F1094" s="1" t="s">
        <v>1379</v>
      </c>
      <c r="G1094" s="1">
        <v>18</v>
      </c>
      <c r="H1094" s="1">
        <v>21</v>
      </c>
      <c r="I1094" s="1">
        <v>3</v>
      </c>
      <c r="J1094" s="1">
        <v>7</v>
      </c>
      <c r="K1094" s="1">
        <v>11</v>
      </c>
      <c r="L1094" s="1" t="s">
        <v>2450</v>
      </c>
      <c r="M1094" s="1" t="s">
        <v>2663</v>
      </c>
      <c r="N1094" s="1" t="s">
        <v>5937</v>
      </c>
    </row>
    <row r="1095" spans="1:14" ht="15" customHeight="1" x14ac:dyDescent="0.2">
      <c r="A1095" s="1" t="s">
        <v>41</v>
      </c>
      <c r="B1095" s="1" t="s">
        <v>42</v>
      </c>
      <c r="C1095" s="1">
        <v>4542</v>
      </c>
      <c r="D1095" s="1">
        <v>-757</v>
      </c>
      <c r="E1095" s="1">
        <v>1992</v>
      </c>
      <c r="F1095" s="1" t="s">
        <v>1377</v>
      </c>
      <c r="G1095" s="1">
        <v>11</v>
      </c>
      <c r="H1095" s="1">
        <v>21</v>
      </c>
      <c r="I1095" s="1">
        <v>8</v>
      </c>
      <c r="J1095" s="1">
        <v>5</v>
      </c>
      <c r="K1095" s="1">
        <v>8</v>
      </c>
      <c r="L1095" s="1" t="s">
        <v>2461</v>
      </c>
      <c r="M1095" s="1" t="s">
        <v>2502</v>
      </c>
      <c r="N1095" s="1" t="s">
        <v>5870</v>
      </c>
    </row>
    <row r="1096" spans="1:14" ht="15" customHeight="1" x14ac:dyDescent="0.2">
      <c r="A1096" s="1" t="s">
        <v>177</v>
      </c>
      <c r="B1096" s="1" t="s">
        <v>178</v>
      </c>
      <c r="C1096" s="1">
        <v>5235</v>
      </c>
      <c r="D1096" s="1">
        <v>492</v>
      </c>
      <c r="E1096" s="1">
        <v>1992</v>
      </c>
      <c r="F1096" s="1" t="s">
        <v>1383</v>
      </c>
      <c r="G1096" s="1">
        <v>20</v>
      </c>
      <c r="H1096" s="1">
        <v>16</v>
      </c>
      <c r="I1096" s="1">
        <v>2</v>
      </c>
      <c r="J1096" s="1">
        <v>6</v>
      </c>
      <c r="K1096" s="1">
        <v>8</v>
      </c>
      <c r="L1096" s="1" t="s">
        <v>2450</v>
      </c>
      <c r="M1096" s="1" t="s">
        <v>2641</v>
      </c>
      <c r="N1096" s="1" t="s">
        <v>5930</v>
      </c>
    </row>
    <row r="1097" spans="1:14" ht="15" customHeight="1" x14ac:dyDescent="0.2">
      <c r="A1097" s="1" t="s">
        <v>57</v>
      </c>
      <c r="B1097" s="1" t="s">
        <v>58</v>
      </c>
      <c r="C1097" s="1">
        <v>2312</v>
      </c>
      <c r="D1097" s="1">
        <v>-8235</v>
      </c>
      <c r="E1097" s="1">
        <v>1992</v>
      </c>
      <c r="F1097" s="1" t="s">
        <v>1372</v>
      </c>
      <c r="G1097" s="1">
        <v>6</v>
      </c>
      <c r="H1097" s="1">
        <v>31</v>
      </c>
      <c r="I1097" s="1">
        <v>14</v>
      </c>
      <c r="J1097" s="1">
        <v>6</v>
      </c>
      <c r="K1097" s="1">
        <v>11</v>
      </c>
      <c r="L1097" s="1" t="s">
        <v>2461</v>
      </c>
      <c r="M1097" s="1" t="s">
        <v>2519</v>
      </c>
      <c r="N1097" s="1" t="s">
        <v>5878</v>
      </c>
    </row>
    <row r="1098" spans="1:14" ht="15" customHeight="1" x14ac:dyDescent="0.2">
      <c r="A1098" s="1" t="s">
        <v>25</v>
      </c>
      <c r="B1098" s="1" t="s">
        <v>26</v>
      </c>
      <c r="C1098" s="1">
        <v>4268</v>
      </c>
      <c r="D1098" s="1">
        <v>2332</v>
      </c>
      <c r="E1098" s="1">
        <v>1992</v>
      </c>
      <c r="F1098" s="1" t="s">
        <v>1382</v>
      </c>
      <c r="G1098" s="1">
        <v>19</v>
      </c>
      <c r="H1098" s="1">
        <v>17</v>
      </c>
      <c r="I1098" s="1">
        <v>3</v>
      </c>
      <c r="J1098" s="1">
        <v>7</v>
      </c>
      <c r="K1098" s="1">
        <v>7</v>
      </c>
      <c r="L1098" s="1" t="s">
        <v>2450</v>
      </c>
      <c r="M1098" s="1" t="s">
        <v>2494</v>
      </c>
      <c r="N1098" s="1" t="s">
        <v>5862</v>
      </c>
    </row>
    <row r="1099" spans="1:14" ht="15" customHeight="1" x14ac:dyDescent="0.2">
      <c r="A1099" s="1" t="s">
        <v>79</v>
      </c>
      <c r="B1099" s="1" t="s">
        <v>80</v>
      </c>
      <c r="C1099" s="1">
        <v>404</v>
      </c>
      <c r="D1099" s="1">
        <v>-368</v>
      </c>
      <c r="E1099" s="1">
        <v>1992</v>
      </c>
      <c r="F1099" s="1" t="s">
        <v>1375</v>
      </c>
      <c r="G1099" s="1">
        <v>5</v>
      </c>
      <c r="H1099" s="1">
        <v>26</v>
      </c>
      <c r="I1099" s="1">
        <v>16</v>
      </c>
      <c r="J1099" s="1">
        <v>8</v>
      </c>
      <c r="K1099" s="1">
        <v>2</v>
      </c>
      <c r="L1099" s="1" t="s">
        <v>2450</v>
      </c>
      <c r="M1099" s="1" t="s">
        <v>2694</v>
      </c>
      <c r="N1099" s="1" t="s">
        <v>5889</v>
      </c>
    </row>
    <row r="1100" spans="1:14" ht="15" customHeight="1" x14ac:dyDescent="0.2">
      <c r="A1100" s="1" t="s">
        <v>225</v>
      </c>
      <c r="B1100" s="1" t="s">
        <v>226</v>
      </c>
      <c r="C1100" s="1">
        <v>5933</v>
      </c>
      <c r="D1100" s="1">
        <v>1805</v>
      </c>
      <c r="E1100" s="1">
        <v>1992</v>
      </c>
      <c r="F1100" s="1" t="s">
        <v>1384</v>
      </c>
      <c r="G1100" s="1">
        <v>27</v>
      </c>
      <c r="H1100" s="1">
        <v>14</v>
      </c>
      <c r="I1100" s="1">
        <v>1</v>
      </c>
      <c r="J1100" s="1">
        <v>9</v>
      </c>
      <c r="K1100" s="1">
        <v>4</v>
      </c>
      <c r="L1100" s="1" t="s">
        <v>2450</v>
      </c>
      <c r="M1100" s="1" t="s">
        <v>2698</v>
      </c>
      <c r="N1100" s="1" t="s">
        <v>5950</v>
      </c>
    </row>
    <row r="1101" spans="1:14" ht="15" customHeight="1" x14ac:dyDescent="0.2">
      <c r="A1101" s="1" t="s">
        <v>35</v>
      </c>
      <c r="B1101" s="1" t="s">
        <v>36</v>
      </c>
      <c r="C1101" s="1">
        <v>-1578</v>
      </c>
      <c r="D1101" s="1">
        <v>-4792</v>
      </c>
      <c r="E1101" s="1">
        <v>1992</v>
      </c>
      <c r="F1101" s="1" t="s">
        <v>1399</v>
      </c>
      <c r="G1101" s="1">
        <v>25</v>
      </c>
      <c r="H1101" s="1">
        <v>3</v>
      </c>
      <c r="I1101" s="1">
        <v>2</v>
      </c>
      <c r="J1101" s="1">
        <v>1</v>
      </c>
      <c r="K1101" s="1">
        <v>0</v>
      </c>
      <c r="L1101" s="1" t="s">
        <v>2461</v>
      </c>
      <c r="M1101" s="1" t="s">
        <v>2489</v>
      </c>
      <c r="N1101" s="1" t="s">
        <v>5867</v>
      </c>
    </row>
    <row r="1102" spans="1:14" ht="15" customHeight="1" x14ac:dyDescent="0.2">
      <c r="A1102" s="1" t="s">
        <v>61</v>
      </c>
      <c r="B1102" s="1" t="s">
        <v>62</v>
      </c>
      <c r="C1102" s="1">
        <v>4981</v>
      </c>
      <c r="D1102" s="1">
        <v>1547</v>
      </c>
      <c r="E1102" s="1">
        <v>1992</v>
      </c>
      <c r="F1102" s="1" t="s">
        <v>1387</v>
      </c>
      <c r="G1102" s="1">
        <v>15</v>
      </c>
      <c r="H1102" s="1">
        <v>8</v>
      </c>
      <c r="I1102" s="1">
        <v>4</v>
      </c>
      <c r="J1102" s="1">
        <v>3</v>
      </c>
      <c r="K1102" s="1">
        <v>1</v>
      </c>
      <c r="L1102" s="1" t="s">
        <v>2450</v>
      </c>
      <c r="M1102" s="1" t="s">
        <v>2523</v>
      </c>
      <c r="N1102" s="1" t="s">
        <v>5880</v>
      </c>
    </row>
    <row r="1103" spans="1:14" ht="15" customHeight="1" x14ac:dyDescent="0.2">
      <c r="A1103" s="1" t="s">
        <v>181</v>
      </c>
      <c r="B1103" s="1" t="s">
        <v>182</v>
      </c>
      <c r="C1103" s="1">
        <v>-413</v>
      </c>
      <c r="D1103" s="1">
        <v>17478</v>
      </c>
      <c r="E1103" s="1">
        <v>1992</v>
      </c>
      <c r="F1103" s="1" t="s">
        <v>1385</v>
      </c>
      <c r="G1103" s="1">
        <v>28</v>
      </c>
      <c r="H1103" s="1">
        <v>12</v>
      </c>
      <c r="I1103" s="1">
        <v>1</v>
      </c>
      <c r="J1103" s="1">
        <v>6</v>
      </c>
      <c r="K1103" s="1">
        <v>5</v>
      </c>
      <c r="L1103" s="1" t="s">
        <v>2454</v>
      </c>
      <c r="M1103" s="1" t="s">
        <v>2644</v>
      </c>
      <c r="N1103" s="1" t="s">
        <v>5932</v>
      </c>
    </row>
    <row r="1104" spans="1:14" ht="15" customHeight="1" x14ac:dyDescent="0.2">
      <c r="A1104" s="1" t="s">
        <v>249</v>
      </c>
      <c r="B1104" s="1" t="s">
        <v>250</v>
      </c>
      <c r="C1104" s="1">
        <v>5043</v>
      </c>
      <c r="D1104" s="1">
        <v>3052</v>
      </c>
      <c r="E1104" s="1">
        <v>1992</v>
      </c>
      <c r="F1104" s="1" t="s">
        <v>1490</v>
      </c>
      <c r="G1104" s="1" t="s">
        <v>2591</v>
      </c>
      <c r="H1104" s="1">
        <v>0</v>
      </c>
      <c r="I1104" s="1">
        <v>0</v>
      </c>
      <c r="J1104" s="1">
        <v>0</v>
      </c>
      <c r="K1104" s="1">
        <v>0</v>
      </c>
      <c r="L1104" s="1" t="s">
        <v>2450</v>
      </c>
      <c r="M1104" s="1" t="s">
        <v>2717</v>
      </c>
      <c r="N1104" s="1" t="s">
        <v>5962</v>
      </c>
    </row>
    <row r="1105" spans="1:14" ht="15" customHeight="1" x14ac:dyDescent="0.2">
      <c r="A1105" s="1" t="s">
        <v>67</v>
      </c>
      <c r="B1105" s="1" t="s">
        <v>68</v>
      </c>
      <c r="C1105" s="1">
        <v>5567</v>
      </c>
      <c r="D1105" s="1">
        <v>1258</v>
      </c>
      <c r="E1105" s="1">
        <v>1992</v>
      </c>
      <c r="F1105" s="1" t="s">
        <v>1388</v>
      </c>
      <c r="G1105" s="1">
        <v>29</v>
      </c>
      <c r="H1105" s="1">
        <v>8</v>
      </c>
      <c r="I1105" s="1">
        <v>1</v>
      </c>
      <c r="J1105" s="1">
        <v>2</v>
      </c>
      <c r="K1105" s="1">
        <v>5</v>
      </c>
      <c r="L1105" s="1" t="s">
        <v>2450</v>
      </c>
      <c r="M1105" s="1" t="s">
        <v>2524</v>
      </c>
      <c r="N1105" s="1" t="s">
        <v>5883</v>
      </c>
    </row>
    <row r="1106" spans="1:14" ht="15" customHeight="1" x14ac:dyDescent="0.2">
      <c r="A1106" s="1" t="s">
        <v>137</v>
      </c>
      <c r="B1106" s="1" t="s">
        <v>138</v>
      </c>
      <c r="C1106" s="1">
        <v>-128</v>
      </c>
      <c r="D1106" s="1">
        <v>3682</v>
      </c>
      <c r="E1106" s="1">
        <v>1992</v>
      </c>
      <c r="F1106" s="1" t="s">
        <v>1389</v>
      </c>
      <c r="G1106" s="1">
        <v>21</v>
      </c>
      <c r="H1106" s="1">
        <v>8</v>
      </c>
      <c r="I1106" s="1">
        <v>2</v>
      </c>
      <c r="J1106" s="1">
        <v>4</v>
      </c>
      <c r="K1106" s="1">
        <v>2</v>
      </c>
      <c r="L1106" s="1" t="s">
        <v>2452</v>
      </c>
      <c r="M1106" s="1" t="s">
        <v>2586</v>
      </c>
      <c r="N1106" s="1" t="s">
        <v>5914</v>
      </c>
    </row>
    <row r="1107" spans="1:14" ht="15" customHeight="1" x14ac:dyDescent="0.2">
      <c r="A1107" s="1" t="s">
        <v>43</v>
      </c>
      <c r="B1107" s="1" t="s">
        <v>44</v>
      </c>
      <c r="C1107" s="1">
        <v>4692</v>
      </c>
      <c r="D1107" s="1">
        <v>747</v>
      </c>
      <c r="E1107" s="1">
        <v>1992</v>
      </c>
      <c r="F1107" s="1" t="s">
        <v>1417</v>
      </c>
      <c r="G1107" s="1">
        <v>37</v>
      </c>
      <c r="H1107" s="1">
        <v>1</v>
      </c>
      <c r="I1107" s="1">
        <v>1</v>
      </c>
      <c r="J1107" s="1">
        <v>0</v>
      </c>
      <c r="K1107" s="1">
        <v>0</v>
      </c>
      <c r="L1107" s="1" t="s">
        <v>2450</v>
      </c>
      <c r="M1107" s="1" t="s">
        <v>2699</v>
      </c>
      <c r="N1107" s="1" t="s">
        <v>5871</v>
      </c>
    </row>
    <row r="1108" spans="1:14" ht="15" customHeight="1" x14ac:dyDescent="0.2">
      <c r="A1108" s="1" t="s">
        <v>31</v>
      </c>
      <c r="B1108" s="1" t="s">
        <v>32</v>
      </c>
      <c r="C1108" s="1">
        <v>539</v>
      </c>
      <c r="D1108" s="1">
        <v>2757</v>
      </c>
      <c r="E1108" s="1">
        <v>1992</v>
      </c>
      <c r="F1108" s="1" t="s">
        <v>1435</v>
      </c>
      <c r="G1108" s="1" t="s">
        <v>2591</v>
      </c>
      <c r="H1108" s="1">
        <v>0</v>
      </c>
      <c r="I1108" s="1">
        <v>0</v>
      </c>
      <c r="J1108" s="1">
        <v>0</v>
      </c>
      <c r="K1108" s="1">
        <v>0</v>
      </c>
      <c r="L1108" s="1" t="s">
        <v>2450</v>
      </c>
      <c r="M1108" s="1" t="s">
        <v>2475</v>
      </c>
      <c r="N1108" s="1" t="s">
        <v>5865</v>
      </c>
    </row>
    <row r="1109" spans="1:14" ht="15" customHeight="1" x14ac:dyDescent="0.2">
      <c r="A1109" s="1" t="s">
        <v>179</v>
      </c>
      <c r="B1109" s="1" t="s">
        <v>180</v>
      </c>
      <c r="C1109" s="1">
        <v>5992</v>
      </c>
      <c r="D1109" s="1">
        <v>1075</v>
      </c>
      <c r="E1109" s="1">
        <v>1992</v>
      </c>
      <c r="F1109" s="1" t="s">
        <v>1390</v>
      </c>
      <c r="G1109" s="1">
        <v>22</v>
      </c>
      <c r="H1109" s="1">
        <v>7</v>
      </c>
      <c r="I1109" s="1">
        <v>2</v>
      </c>
      <c r="J1109" s="1">
        <v>4</v>
      </c>
      <c r="K1109" s="1">
        <v>1</v>
      </c>
      <c r="L1109" s="1" t="s">
        <v>2450</v>
      </c>
      <c r="M1109" s="1" t="s">
        <v>2651</v>
      </c>
      <c r="N1109" s="1" t="s">
        <v>5931</v>
      </c>
    </row>
    <row r="1110" spans="1:14" ht="15" customHeight="1" x14ac:dyDescent="0.2">
      <c r="A1110" s="1" t="s">
        <v>85</v>
      </c>
      <c r="B1110" s="1" t="s">
        <v>86</v>
      </c>
      <c r="C1110" s="1">
        <v>6017</v>
      </c>
      <c r="D1110" s="1">
        <v>2493</v>
      </c>
      <c r="E1110" s="1">
        <v>1992</v>
      </c>
      <c r="F1110" s="1" t="s">
        <v>1393</v>
      </c>
      <c r="G1110" s="1">
        <v>30</v>
      </c>
      <c r="H1110" s="1">
        <v>5</v>
      </c>
      <c r="I1110" s="1">
        <v>1</v>
      </c>
      <c r="J1110" s="1">
        <v>2</v>
      </c>
      <c r="K1110" s="1">
        <v>2</v>
      </c>
      <c r="L1110" s="1" t="s">
        <v>2450</v>
      </c>
      <c r="M1110" s="1" t="s">
        <v>2541</v>
      </c>
      <c r="N1110" s="1" t="s">
        <v>5891</v>
      </c>
    </row>
    <row r="1111" spans="1:14" ht="15" customHeight="1" x14ac:dyDescent="0.2">
      <c r="A1111" s="1" t="s">
        <v>129</v>
      </c>
      <c r="B1111" s="1" t="s">
        <v>130</v>
      </c>
      <c r="C1111" s="1">
        <v>180</v>
      </c>
      <c r="D1111" s="1">
        <v>-768</v>
      </c>
      <c r="E1111" s="1">
        <v>1992</v>
      </c>
      <c r="F1111" s="1" t="s">
        <v>1395</v>
      </c>
      <c r="G1111" s="1">
        <v>38</v>
      </c>
      <c r="H1111" s="1">
        <v>4</v>
      </c>
      <c r="I1111" s="1">
        <v>0</v>
      </c>
      <c r="J1111" s="1">
        <v>3</v>
      </c>
      <c r="K1111" s="1">
        <v>1</v>
      </c>
      <c r="L1111" s="1" t="s">
        <v>2461</v>
      </c>
      <c r="M1111" s="1" t="s">
        <v>2582</v>
      </c>
      <c r="N1111" s="1" t="s">
        <v>5910</v>
      </c>
    </row>
    <row r="1112" spans="1:14" ht="15" customHeight="1" x14ac:dyDescent="0.2">
      <c r="A1112" s="1" t="s">
        <v>243</v>
      </c>
      <c r="B1112" s="1" t="s">
        <v>244</v>
      </c>
      <c r="C1112" s="1">
        <v>3993</v>
      </c>
      <c r="D1112" s="1">
        <v>3287</v>
      </c>
      <c r="E1112" s="1">
        <v>1992</v>
      </c>
      <c r="F1112" s="1" t="s">
        <v>1392</v>
      </c>
      <c r="G1112" s="1">
        <v>24</v>
      </c>
      <c r="H1112" s="1">
        <v>6</v>
      </c>
      <c r="I1112" s="1">
        <v>2</v>
      </c>
      <c r="J1112" s="1">
        <v>2</v>
      </c>
      <c r="K1112" s="1">
        <v>2</v>
      </c>
      <c r="L1112" s="1" t="s">
        <v>2447</v>
      </c>
      <c r="M1112" s="1" t="s">
        <v>2710</v>
      </c>
      <c r="N1112" s="1" t="s">
        <v>5959</v>
      </c>
    </row>
    <row r="1113" spans="1:14" ht="15" customHeight="1" x14ac:dyDescent="0.2">
      <c r="A1113" s="1" t="s">
        <v>267</v>
      </c>
      <c r="B1113" s="1" t="s">
        <v>268</v>
      </c>
      <c r="C1113" s="1">
        <v>4483</v>
      </c>
      <c r="D1113" s="1">
        <v>205</v>
      </c>
      <c r="E1113" s="1">
        <v>1992</v>
      </c>
      <c r="F1113" s="1" t="s">
        <v>1498</v>
      </c>
      <c r="G1113" s="1" t="s">
        <v>2591</v>
      </c>
      <c r="H1113" s="1">
        <v>0</v>
      </c>
      <c r="I1113" s="1">
        <v>0</v>
      </c>
      <c r="J1113" s="1">
        <v>0</v>
      </c>
      <c r="K1113" s="1">
        <v>0</v>
      </c>
      <c r="L1113" s="1" t="s">
        <v>2450</v>
      </c>
      <c r="M1113" s="1" t="s">
        <v>2591</v>
      </c>
      <c r="N1113" s="1">
        <v>0</v>
      </c>
    </row>
    <row r="1114" spans="1:14" ht="15" customHeight="1" x14ac:dyDescent="0.2">
      <c r="A1114" s="1" t="s">
        <v>135</v>
      </c>
      <c r="B1114" s="1" t="s">
        <v>136</v>
      </c>
      <c r="C1114" s="1">
        <v>5117</v>
      </c>
      <c r="D1114" s="1">
        <v>7142</v>
      </c>
      <c r="E1114" s="1">
        <v>1992</v>
      </c>
      <c r="F1114" s="1" t="s">
        <v>1460</v>
      </c>
      <c r="G1114" s="1" t="s">
        <v>2591</v>
      </c>
      <c r="H1114" s="1">
        <v>0</v>
      </c>
      <c r="I1114" s="1">
        <v>0</v>
      </c>
      <c r="J1114" s="1">
        <v>0</v>
      </c>
      <c r="K1114" s="1">
        <v>0</v>
      </c>
      <c r="L1114" s="1" t="s">
        <v>2447</v>
      </c>
      <c r="M1114" s="1" t="s">
        <v>2585</v>
      </c>
      <c r="N1114" s="1" t="s">
        <v>5913</v>
      </c>
    </row>
    <row r="1115" spans="1:14" ht="15" customHeight="1" x14ac:dyDescent="0.2">
      <c r="A1115" s="1" t="s">
        <v>99</v>
      </c>
      <c r="B1115" s="1" t="s">
        <v>100</v>
      </c>
      <c r="C1115" s="1">
        <v>3798</v>
      </c>
      <c r="D1115" s="1">
        <v>2373</v>
      </c>
      <c r="E1115" s="1">
        <v>1992</v>
      </c>
      <c r="F1115" s="1" t="s">
        <v>1409</v>
      </c>
      <c r="G1115" s="1">
        <v>26</v>
      </c>
      <c r="H1115" s="1">
        <v>2</v>
      </c>
      <c r="I1115" s="1">
        <v>2</v>
      </c>
      <c r="J1115" s="1">
        <v>0</v>
      </c>
      <c r="K1115" s="1">
        <v>0</v>
      </c>
      <c r="L1115" s="1" t="s">
        <v>2450</v>
      </c>
      <c r="M1115" s="1" t="s">
        <v>2554</v>
      </c>
      <c r="N1115" s="1" t="s">
        <v>5898</v>
      </c>
    </row>
    <row r="1116" spans="1:14" ht="15" customHeight="1" x14ac:dyDescent="0.2">
      <c r="A1116" s="1" t="s">
        <v>157</v>
      </c>
      <c r="B1116" s="1" t="s">
        <v>158</v>
      </c>
      <c r="C1116" s="1">
        <v>1943</v>
      </c>
      <c r="D1116" s="1">
        <v>-9913</v>
      </c>
      <c r="E1116" s="1">
        <v>1992</v>
      </c>
      <c r="F1116" s="1" t="s">
        <v>1420</v>
      </c>
      <c r="G1116" s="1">
        <v>48</v>
      </c>
      <c r="H1116" s="1">
        <v>1</v>
      </c>
      <c r="I1116" s="1">
        <v>0</v>
      </c>
      <c r="J1116" s="1">
        <v>1</v>
      </c>
      <c r="K1116" s="1">
        <v>0</v>
      </c>
      <c r="L1116" s="1" t="s">
        <v>2461</v>
      </c>
      <c r="M1116" s="1" t="s">
        <v>2626</v>
      </c>
      <c r="N1116" s="1" t="s">
        <v>5921</v>
      </c>
    </row>
    <row r="1117" spans="1:14" ht="15" customHeight="1" x14ac:dyDescent="0.2">
      <c r="A1117" s="1" t="s">
        <v>21</v>
      </c>
      <c r="B1117" s="1" t="s">
        <v>22</v>
      </c>
      <c r="C1117" s="1">
        <v>5083</v>
      </c>
      <c r="D1117" s="1">
        <v>433</v>
      </c>
      <c r="E1117" s="1">
        <v>1992</v>
      </c>
      <c r="F1117" s="1" t="s">
        <v>1398</v>
      </c>
      <c r="G1117" s="1">
        <v>45</v>
      </c>
      <c r="H1117" s="1">
        <v>3</v>
      </c>
      <c r="I1117" s="1">
        <v>0</v>
      </c>
      <c r="J1117" s="1">
        <v>1</v>
      </c>
      <c r="K1117" s="1">
        <v>2</v>
      </c>
      <c r="L1117" s="1" t="s">
        <v>2450</v>
      </c>
      <c r="M1117" s="1" t="s">
        <v>2476</v>
      </c>
      <c r="N1117" s="1" t="s">
        <v>5860</v>
      </c>
    </row>
    <row r="1118" spans="1:14" ht="15" customHeight="1" x14ac:dyDescent="0.2">
      <c r="A1118" s="1" t="s">
        <v>119</v>
      </c>
      <c r="B1118" s="1" t="s">
        <v>120</v>
      </c>
      <c r="C1118" s="1">
        <v>357</v>
      </c>
      <c r="D1118" s="1">
        <v>5142</v>
      </c>
      <c r="E1118" s="1">
        <v>1992</v>
      </c>
      <c r="F1118" s="1" t="s">
        <v>1402</v>
      </c>
      <c r="G1118" s="1">
        <v>46</v>
      </c>
      <c r="H1118" s="1">
        <v>3</v>
      </c>
      <c r="I1118" s="1">
        <v>0</v>
      </c>
      <c r="J1118" s="1">
        <v>1</v>
      </c>
      <c r="K1118" s="1">
        <v>2</v>
      </c>
      <c r="L1118" s="1" t="s">
        <v>2447</v>
      </c>
      <c r="M1118" s="1" t="s">
        <v>2575</v>
      </c>
      <c r="N1118" s="1" t="s">
        <v>2741</v>
      </c>
    </row>
    <row r="1119" spans="1:14" ht="15" customHeight="1" x14ac:dyDescent="0.2">
      <c r="A1119" s="1" t="s">
        <v>83</v>
      </c>
      <c r="B1119" s="1" t="s">
        <v>84</v>
      </c>
      <c r="C1119" s="1">
        <v>903</v>
      </c>
      <c r="D1119" s="1">
        <v>387</v>
      </c>
      <c r="E1119" s="1">
        <v>1992</v>
      </c>
      <c r="F1119" s="1" t="s">
        <v>1401</v>
      </c>
      <c r="G1119" s="1">
        <v>34</v>
      </c>
      <c r="H1119" s="1">
        <v>3</v>
      </c>
      <c r="I1119" s="1">
        <v>1</v>
      </c>
      <c r="J1119" s="1">
        <v>0</v>
      </c>
      <c r="K1119" s="1">
        <v>2</v>
      </c>
      <c r="L1119" s="1" t="s">
        <v>2452</v>
      </c>
      <c r="M1119" s="1" t="s">
        <v>2537</v>
      </c>
      <c r="N1119" s="1" t="s">
        <v>5890</v>
      </c>
    </row>
    <row r="1120" spans="1:14" ht="15" customHeight="1" x14ac:dyDescent="0.2">
      <c r="A1120" s="1" t="s">
        <v>195</v>
      </c>
      <c r="B1120" s="1" t="s">
        <v>196</v>
      </c>
      <c r="C1120" s="1">
        <v>3902</v>
      </c>
      <c r="D1120" s="1">
        <v>12575</v>
      </c>
      <c r="E1120" s="1">
        <v>1992</v>
      </c>
      <c r="F1120" s="1" t="s">
        <v>1386</v>
      </c>
      <c r="G1120" s="1">
        <v>16</v>
      </c>
      <c r="H1120" s="1">
        <v>10</v>
      </c>
      <c r="I1120" s="1">
        <v>4</v>
      </c>
      <c r="J1120" s="1">
        <v>0</v>
      </c>
      <c r="K1120" s="1">
        <v>6</v>
      </c>
      <c r="L1120" s="1" t="s">
        <v>2447</v>
      </c>
      <c r="M1120" s="1" t="s">
        <v>2589</v>
      </c>
      <c r="N1120" s="1" t="s">
        <v>2741</v>
      </c>
    </row>
    <row r="1121" spans="1:14" ht="15" customHeight="1" x14ac:dyDescent="0.2">
      <c r="A1121" s="1" t="s">
        <v>15</v>
      </c>
      <c r="B1121" s="1" t="s">
        <v>16</v>
      </c>
      <c r="C1121" s="1">
        <v>482</v>
      </c>
      <c r="D1121" s="1">
        <v>1637</v>
      </c>
      <c r="E1121" s="1">
        <v>1992</v>
      </c>
      <c r="F1121" s="1" t="s">
        <v>1397</v>
      </c>
      <c r="G1121" s="1">
        <v>40</v>
      </c>
      <c r="H1121" s="1">
        <v>3</v>
      </c>
      <c r="I1121" s="1">
        <v>0</v>
      </c>
      <c r="J1121" s="1">
        <v>3</v>
      </c>
      <c r="K1121" s="1">
        <v>0</v>
      </c>
      <c r="L1121" s="1" t="s">
        <v>2450</v>
      </c>
      <c r="M1121" s="1" t="s">
        <v>2468</v>
      </c>
      <c r="N1121" s="1" t="s">
        <v>5857</v>
      </c>
    </row>
    <row r="1122" spans="1:14" ht="15" customHeight="1" x14ac:dyDescent="0.2">
      <c r="A1122" s="1" t="s">
        <v>17</v>
      </c>
      <c r="B1122" s="1" t="s">
        <v>18</v>
      </c>
      <c r="C1122" s="1">
        <v>4038</v>
      </c>
      <c r="D1122" s="1">
        <v>4987</v>
      </c>
      <c r="E1122" s="1">
        <v>1992</v>
      </c>
      <c r="F1122" s="1" t="s">
        <v>1431</v>
      </c>
      <c r="G1122" s="1" t="s">
        <v>2591</v>
      </c>
      <c r="H1122" s="1">
        <v>0</v>
      </c>
      <c r="I1122" s="1">
        <v>0</v>
      </c>
      <c r="J1122" s="1">
        <v>0</v>
      </c>
      <c r="K1122" s="1">
        <v>0</v>
      </c>
      <c r="L1122" s="1" t="s">
        <v>2447</v>
      </c>
      <c r="M1122" s="1" t="s">
        <v>2469</v>
      </c>
      <c r="N1122" s="1" t="s">
        <v>5858</v>
      </c>
    </row>
    <row r="1123" spans="1:14" ht="15" customHeight="1" x14ac:dyDescent="0.2">
      <c r="A1123" s="1" t="s">
        <v>109</v>
      </c>
      <c r="B1123" s="1" t="s">
        <v>110</v>
      </c>
      <c r="C1123" s="1">
        <v>458</v>
      </c>
      <c r="D1123" s="1">
        <v>160</v>
      </c>
      <c r="E1123" s="1">
        <v>1992</v>
      </c>
      <c r="F1123" s="1" t="s">
        <v>1394</v>
      </c>
      <c r="G1123" s="1">
        <v>44</v>
      </c>
      <c r="H1123" s="1">
        <v>4</v>
      </c>
      <c r="I1123" s="1">
        <v>0</v>
      </c>
      <c r="J1123" s="1">
        <v>1</v>
      </c>
      <c r="K1123" s="1">
        <v>3</v>
      </c>
      <c r="L1123" s="1" t="s">
        <v>2450</v>
      </c>
      <c r="M1123" s="1" t="s">
        <v>2518</v>
      </c>
      <c r="N1123" s="1" t="s">
        <v>2741</v>
      </c>
    </row>
    <row r="1124" spans="1:14" ht="15" customHeight="1" x14ac:dyDescent="0.2">
      <c r="A1124" s="1" t="s">
        <v>9</v>
      </c>
      <c r="B1124" s="1" t="s">
        <v>10</v>
      </c>
      <c r="C1124" s="1">
        <v>-3458</v>
      </c>
      <c r="D1124" s="1">
        <v>-5867</v>
      </c>
      <c r="E1124" s="1">
        <v>1992</v>
      </c>
      <c r="F1124" s="1" t="s">
        <v>1407</v>
      </c>
      <c r="G1124" s="1">
        <v>51</v>
      </c>
      <c r="H1124" s="1">
        <v>2</v>
      </c>
      <c r="I1124" s="1">
        <v>0</v>
      </c>
      <c r="J1124" s="1">
        <v>0</v>
      </c>
      <c r="K1124" s="1">
        <v>2</v>
      </c>
      <c r="L1124" s="1" t="s">
        <v>2461</v>
      </c>
      <c r="M1124" s="1" t="s">
        <v>2463</v>
      </c>
      <c r="N1124" s="1" t="s">
        <v>5854</v>
      </c>
    </row>
    <row r="1125" spans="1:14" ht="15" customHeight="1" x14ac:dyDescent="0.2">
      <c r="A1125" s="1" t="s">
        <v>113</v>
      </c>
      <c r="B1125" s="1" t="s">
        <v>114</v>
      </c>
      <c r="C1125" s="1">
        <v>-617</v>
      </c>
      <c r="D1125" s="1">
        <v>10682</v>
      </c>
      <c r="E1125" s="1">
        <v>1992</v>
      </c>
      <c r="F1125" s="1" t="s">
        <v>1391</v>
      </c>
      <c r="G1125" s="1">
        <v>23</v>
      </c>
      <c r="H1125" s="1">
        <v>6</v>
      </c>
      <c r="I1125" s="1">
        <v>2</v>
      </c>
      <c r="J1125" s="1">
        <v>3</v>
      </c>
      <c r="K1125" s="1">
        <v>1</v>
      </c>
      <c r="L1125" s="1" t="s">
        <v>2447</v>
      </c>
      <c r="M1125" s="1" t="s">
        <v>2574</v>
      </c>
      <c r="N1125" s="1" t="s">
        <v>5904</v>
      </c>
    </row>
    <row r="1126" spans="1:14" ht="15" customHeight="1" x14ac:dyDescent="0.2">
      <c r="A1126" s="1" t="s">
        <v>269</v>
      </c>
      <c r="B1126" s="1" t="s">
        <v>270</v>
      </c>
      <c r="C1126" s="1">
        <v>-257</v>
      </c>
      <c r="D1126" s="1">
        <v>2822</v>
      </c>
      <c r="E1126" s="1">
        <v>1992</v>
      </c>
      <c r="F1126" s="1" t="s">
        <v>1406</v>
      </c>
      <c r="G1126" s="1">
        <v>41</v>
      </c>
      <c r="H1126" s="1">
        <v>3</v>
      </c>
      <c r="I1126" s="1">
        <v>0</v>
      </c>
      <c r="J1126" s="1">
        <v>3</v>
      </c>
      <c r="K1126" s="1">
        <v>0</v>
      </c>
      <c r="L1126" s="1" t="s">
        <v>2452</v>
      </c>
      <c r="M1126" s="1" t="s">
        <v>2691</v>
      </c>
      <c r="N1126" s="1" t="s">
        <v>5969</v>
      </c>
    </row>
    <row r="1127" spans="1:14" ht="15" customHeight="1" x14ac:dyDescent="0.2">
      <c r="A1127" s="1" t="s">
        <v>95</v>
      </c>
      <c r="B1127" s="1" t="s">
        <v>96</v>
      </c>
      <c r="C1127" s="1">
        <v>4168</v>
      </c>
      <c r="D1127" s="1">
        <v>4483</v>
      </c>
      <c r="E1127" s="1">
        <v>1992</v>
      </c>
      <c r="F1127" s="1" t="s">
        <v>1451</v>
      </c>
      <c r="G1127" s="1" t="s">
        <v>2591</v>
      </c>
      <c r="H1127" s="1">
        <v>0</v>
      </c>
      <c r="I1127" s="1">
        <v>0</v>
      </c>
      <c r="J1127" s="1">
        <v>0</v>
      </c>
      <c r="K1127" s="1">
        <v>0</v>
      </c>
      <c r="L1127" s="1" t="s">
        <v>2447</v>
      </c>
      <c r="M1127" s="1" t="s">
        <v>2548</v>
      </c>
      <c r="N1127" s="1" t="s">
        <v>5896</v>
      </c>
    </row>
    <row r="1128" spans="1:14" ht="15" customHeight="1" x14ac:dyDescent="0.2">
      <c r="A1128" s="1" t="s">
        <v>221</v>
      </c>
      <c r="B1128" s="1" t="s">
        <v>222</v>
      </c>
      <c r="C1128" s="1">
        <v>4815</v>
      </c>
      <c r="D1128" s="1">
        <v>1712</v>
      </c>
      <c r="E1128" s="1">
        <v>1992</v>
      </c>
      <c r="F1128" s="1" t="s">
        <v>1480</v>
      </c>
      <c r="G1128" s="1" t="s">
        <v>2591</v>
      </c>
      <c r="H1128" s="1">
        <v>0</v>
      </c>
      <c r="I1128" s="1">
        <v>0</v>
      </c>
      <c r="J1128" s="1">
        <v>0</v>
      </c>
      <c r="K1128" s="1">
        <v>0</v>
      </c>
      <c r="L1128" s="1" t="s">
        <v>2450</v>
      </c>
      <c r="M1128" s="1" t="s">
        <v>2685</v>
      </c>
      <c r="N1128" s="1" t="s">
        <v>5949</v>
      </c>
    </row>
    <row r="1129" spans="1:14" ht="15" customHeight="1" x14ac:dyDescent="0.2">
      <c r="A1129" s="1" t="s">
        <v>231</v>
      </c>
      <c r="B1129" s="1" t="s">
        <v>232</v>
      </c>
      <c r="C1129" s="1">
        <v>1375</v>
      </c>
      <c r="D1129" s="1">
        <v>10052</v>
      </c>
      <c r="E1129" s="1">
        <v>1992</v>
      </c>
      <c r="F1129" s="1" t="s">
        <v>1427</v>
      </c>
      <c r="G1129" s="1">
        <v>62</v>
      </c>
      <c r="H1129" s="1">
        <v>1</v>
      </c>
      <c r="I1129" s="1">
        <v>0</v>
      </c>
      <c r="J1129" s="1">
        <v>0</v>
      </c>
      <c r="K1129" s="1">
        <v>1</v>
      </c>
      <c r="L1129" s="1" t="s">
        <v>2447</v>
      </c>
      <c r="M1129" s="1" t="s">
        <v>2703</v>
      </c>
      <c r="N1129" s="1" t="s">
        <v>5953</v>
      </c>
    </row>
    <row r="1130" spans="1:14" ht="15" customHeight="1" x14ac:dyDescent="0.2">
      <c r="A1130" s="1" t="s">
        <v>255</v>
      </c>
      <c r="B1130" s="1" t="s">
        <v>256</v>
      </c>
      <c r="C1130" s="1">
        <v>4132</v>
      </c>
      <c r="D1130" s="1">
        <v>6925</v>
      </c>
      <c r="E1130" s="1">
        <v>1992</v>
      </c>
      <c r="F1130" s="1" t="s">
        <v>1492</v>
      </c>
      <c r="G1130" s="1" t="s">
        <v>2591</v>
      </c>
      <c r="H1130" s="1">
        <v>0</v>
      </c>
      <c r="I1130" s="1">
        <v>0</v>
      </c>
      <c r="J1130" s="1">
        <v>0</v>
      </c>
      <c r="K1130" s="1">
        <v>0</v>
      </c>
      <c r="L1130" s="1" t="s">
        <v>2447</v>
      </c>
      <c r="M1130" s="1" t="s">
        <v>2721</v>
      </c>
      <c r="N1130" s="1" t="s">
        <v>5965</v>
      </c>
    </row>
    <row r="1131" spans="1:14" ht="15" customHeight="1" x14ac:dyDescent="0.2">
      <c r="A1131" s="1" t="s">
        <v>53</v>
      </c>
      <c r="B1131" s="1" t="s">
        <v>54</v>
      </c>
      <c r="C1131" s="1">
        <v>46</v>
      </c>
      <c r="D1131" s="1">
        <v>-7408</v>
      </c>
      <c r="E1131" s="1">
        <v>1992</v>
      </c>
      <c r="F1131" s="1" t="s">
        <v>1418</v>
      </c>
      <c r="G1131" s="1">
        <v>55</v>
      </c>
      <c r="H1131" s="1">
        <v>1</v>
      </c>
      <c r="I1131" s="1">
        <v>0</v>
      </c>
      <c r="J1131" s="1">
        <v>0</v>
      </c>
      <c r="K1131" s="1">
        <v>1</v>
      </c>
      <c r="L1131" s="1" t="s">
        <v>2461</v>
      </c>
      <c r="M1131" s="1" t="s">
        <v>2511</v>
      </c>
      <c r="N1131" s="1" t="s">
        <v>5876</v>
      </c>
    </row>
    <row r="1132" spans="1:14" ht="15" customHeight="1" x14ac:dyDescent="0.2">
      <c r="A1132" s="1" t="s">
        <v>217</v>
      </c>
      <c r="B1132" s="1" t="s">
        <v>218</v>
      </c>
      <c r="C1132" s="1">
        <v>4483</v>
      </c>
      <c r="D1132" s="1">
        <v>205</v>
      </c>
      <c r="E1132" s="1">
        <v>1992</v>
      </c>
      <c r="F1132" s="1" t="s">
        <v>1479</v>
      </c>
      <c r="G1132" s="1" t="s">
        <v>2591</v>
      </c>
      <c r="H1132" s="1">
        <v>0</v>
      </c>
      <c r="I1132" s="1">
        <v>0</v>
      </c>
      <c r="J1132" s="1">
        <v>0</v>
      </c>
      <c r="K1132" s="1">
        <v>0</v>
      </c>
      <c r="L1132" s="1" t="s">
        <v>2450</v>
      </c>
      <c r="M1132" s="1" t="s">
        <v>2677</v>
      </c>
      <c r="N1132" s="1" t="s">
        <v>2741</v>
      </c>
    </row>
    <row r="1133" spans="1:14" ht="15" customHeight="1" x14ac:dyDescent="0.2">
      <c r="A1133" s="1" t="s">
        <v>223</v>
      </c>
      <c r="B1133" s="1" t="s">
        <v>224</v>
      </c>
      <c r="C1133" s="1">
        <v>4605</v>
      </c>
      <c r="D1133" s="1">
        <v>1452</v>
      </c>
      <c r="E1133" s="1">
        <v>1992</v>
      </c>
      <c r="F1133" s="1" t="s">
        <v>1405</v>
      </c>
      <c r="G1133" s="1">
        <v>50</v>
      </c>
      <c r="H1133" s="1">
        <v>3</v>
      </c>
      <c r="I1133" s="1">
        <v>0</v>
      </c>
      <c r="J1133" s="1">
        <v>0</v>
      </c>
      <c r="K1133" s="1">
        <v>3</v>
      </c>
      <c r="L1133" s="1" t="s">
        <v>2450</v>
      </c>
      <c r="M1133" s="1" t="s">
        <v>2686</v>
      </c>
      <c r="N1133" s="1" t="s">
        <v>2741</v>
      </c>
    </row>
    <row r="1134" spans="1:14" ht="15" customHeight="1" x14ac:dyDescent="0.2">
      <c r="A1134" s="1" t="s">
        <v>149</v>
      </c>
      <c r="B1134" s="1" t="s">
        <v>150</v>
      </c>
      <c r="C1134" s="1">
        <v>5468</v>
      </c>
      <c r="D1134" s="1">
        <v>2532</v>
      </c>
      <c r="E1134" s="1">
        <v>1992</v>
      </c>
      <c r="F1134" s="1" t="s">
        <v>1412</v>
      </c>
      <c r="G1134" s="1">
        <v>36</v>
      </c>
      <c r="H1134" s="1">
        <v>2</v>
      </c>
      <c r="I1134" s="1">
        <v>1</v>
      </c>
      <c r="J1134" s="1">
        <v>0</v>
      </c>
      <c r="K1134" s="1">
        <v>1</v>
      </c>
      <c r="L1134" s="1" t="s">
        <v>2450</v>
      </c>
      <c r="M1134" s="1" t="s">
        <v>2606</v>
      </c>
      <c r="N1134" s="1" t="s">
        <v>2741</v>
      </c>
    </row>
    <row r="1135" spans="1:14" ht="15" customHeight="1" x14ac:dyDescent="0.2">
      <c r="A1135" s="1" t="s">
        <v>163</v>
      </c>
      <c r="B1135" s="1" t="s">
        <v>164</v>
      </c>
      <c r="C1135" s="1">
        <v>4792</v>
      </c>
      <c r="D1135" s="1">
        <v>10692</v>
      </c>
      <c r="E1135" s="1">
        <v>1992</v>
      </c>
      <c r="F1135" s="1" t="s">
        <v>1413</v>
      </c>
      <c r="G1135" s="1">
        <v>52</v>
      </c>
      <c r="H1135" s="1">
        <v>2</v>
      </c>
      <c r="I1135" s="1">
        <v>0</v>
      </c>
      <c r="J1135" s="1">
        <v>0</v>
      </c>
      <c r="K1135" s="1">
        <v>2</v>
      </c>
      <c r="L1135" s="1" t="s">
        <v>2447</v>
      </c>
      <c r="M1135" s="1" t="s">
        <v>2630</v>
      </c>
      <c r="N1135" s="1" t="s">
        <v>5923</v>
      </c>
    </row>
    <row r="1136" spans="1:14" ht="15" customHeight="1" x14ac:dyDescent="0.2">
      <c r="A1136" s="1" t="s">
        <v>117</v>
      </c>
      <c r="B1136" s="1" t="s">
        <v>118</v>
      </c>
      <c r="C1136" s="1">
        <v>5332</v>
      </c>
      <c r="D1136" s="1">
        <v>-623</v>
      </c>
      <c r="E1136" s="1">
        <v>1992</v>
      </c>
      <c r="F1136" s="1" t="s">
        <v>1410</v>
      </c>
      <c r="G1136" s="1">
        <v>32</v>
      </c>
      <c r="H1136" s="1">
        <v>2</v>
      </c>
      <c r="I1136" s="1">
        <v>1</v>
      </c>
      <c r="J1136" s="1">
        <v>1</v>
      </c>
      <c r="K1136" s="1">
        <v>0</v>
      </c>
      <c r="L1136" s="1" t="s">
        <v>2450</v>
      </c>
      <c r="M1136" s="1" t="s">
        <v>2577</v>
      </c>
      <c r="N1136" s="1" t="s">
        <v>5906</v>
      </c>
    </row>
    <row r="1137" spans="1:14" ht="15" customHeight="1" x14ac:dyDescent="0.2">
      <c r="A1137" s="1" t="s">
        <v>175</v>
      </c>
      <c r="B1137" s="1" t="s">
        <v>176</v>
      </c>
      <c r="C1137" s="1">
        <v>908</v>
      </c>
      <c r="D1137" s="1">
        <v>753</v>
      </c>
      <c r="E1137" s="1">
        <v>1992</v>
      </c>
      <c r="F1137" s="1" t="s">
        <v>1396</v>
      </c>
      <c r="G1137" s="1">
        <v>39</v>
      </c>
      <c r="H1137" s="1">
        <v>4</v>
      </c>
      <c r="I1137" s="1">
        <v>0</v>
      </c>
      <c r="J1137" s="1">
        <v>3</v>
      </c>
      <c r="K1137" s="1">
        <v>1</v>
      </c>
      <c r="L1137" s="1" t="s">
        <v>2452</v>
      </c>
      <c r="M1137" s="1" t="s">
        <v>2648</v>
      </c>
      <c r="N1137" s="1" t="s">
        <v>5929</v>
      </c>
    </row>
    <row r="1138" spans="1:14" ht="15" customHeight="1" x14ac:dyDescent="0.2">
      <c r="A1138" s="1" t="s">
        <v>115</v>
      </c>
      <c r="B1138" s="1" t="s">
        <v>116</v>
      </c>
      <c r="C1138" s="1">
        <v>286</v>
      </c>
      <c r="D1138" s="1">
        <v>772</v>
      </c>
      <c r="E1138" s="1">
        <v>1992</v>
      </c>
      <c r="F1138" s="1" t="s">
        <v>1456</v>
      </c>
      <c r="G1138" s="1" t="s">
        <v>2591</v>
      </c>
      <c r="H1138" s="1">
        <v>0</v>
      </c>
      <c r="I1138" s="1">
        <v>0</v>
      </c>
      <c r="J1138" s="1">
        <v>0</v>
      </c>
      <c r="K1138" s="1">
        <v>0</v>
      </c>
      <c r="L1138" s="1" t="s">
        <v>2447</v>
      </c>
      <c r="M1138" s="1" t="s">
        <v>2573</v>
      </c>
      <c r="N1138" s="1" t="s">
        <v>5905</v>
      </c>
    </row>
    <row r="1139" spans="1:14" ht="15" customHeight="1" x14ac:dyDescent="0.2">
      <c r="A1139" s="1" t="s">
        <v>197</v>
      </c>
      <c r="B1139" s="1" t="s">
        <v>198</v>
      </c>
      <c r="C1139" s="1">
        <v>3872</v>
      </c>
      <c r="D1139" s="1">
        <v>-913</v>
      </c>
      <c r="E1139" s="1">
        <v>1992</v>
      </c>
      <c r="F1139" s="1" t="s">
        <v>1472</v>
      </c>
      <c r="G1139" s="1" t="s">
        <v>2591</v>
      </c>
      <c r="H1139" s="1">
        <v>0</v>
      </c>
      <c r="I1139" s="1">
        <v>0</v>
      </c>
      <c r="J1139" s="1">
        <v>0</v>
      </c>
      <c r="K1139" s="1">
        <v>0</v>
      </c>
      <c r="L1139" s="1" t="s">
        <v>2450</v>
      </c>
      <c r="M1139" s="1" t="s">
        <v>2664</v>
      </c>
      <c r="N1139" s="1" t="s">
        <v>5939</v>
      </c>
    </row>
    <row r="1140" spans="1:14" ht="15" customHeight="1" x14ac:dyDescent="0.2">
      <c r="A1140" s="1" t="s">
        <v>153</v>
      </c>
      <c r="B1140" s="1" t="s">
        <v>154</v>
      </c>
      <c r="C1140" s="1">
        <v>3402</v>
      </c>
      <c r="D1140" s="1">
        <v>-682</v>
      </c>
      <c r="E1140" s="1">
        <v>1992</v>
      </c>
      <c r="F1140" s="1" t="s">
        <v>1404</v>
      </c>
      <c r="G1140" s="1">
        <v>31</v>
      </c>
      <c r="H1140" s="1">
        <v>3</v>
      </c>
      <c r="I1140" s="1">
        <v>1</v>
      </c>
      <c r="J1140" s="1">
        <v>1</v>
      </c>
      <c r="K1140" s="1">
        <v>1</v>
      </c>
      <c r="L1140" s="1" t="s">
        <v>2452</v>
      </c>
      <c r="M1140" s="1" t="s">
        <v>2632</v>
      </c>
      <c r="N1140" s="1" t="s">
        <v>5920</v>
      </c>
    </row>
    <row r="1141" spans="1:14" ht="15" customHeight="1" x14ac:dyDescent="0.2">
      <c r="A1141" s="1" t="s">
        <v>75</v>
      </c>
      <c r="B1141" s="1" t="s">
        <v>76</v>
      </c>
      <c r="C1141" s="1">
        <v>3005</v>
      </c>
      <c r="D1141" s="1">
        <v>3125</v>
      </c>
      <c r="E1141" s="1">
        <v>1992</v>
      </c>
      <c r="F1141" s="1" t="s">
        <v>1447</v>
      </c>
      <c r="G1141" s="1" t="s">
        <v>2591</v>
      </c>
      <c r="H1141" s="1">
        <v>0</v>
      </c>
      <c r="I1141" s="1">
        <v>0</v>
      </c>
      <c r="J1141" s="1">
        <v>0</v>
      </c>
      <c r="K1141" s="1">
        <v>0</v>
      </c>
      <c r="L1141" s="1" t="s">
        <v>2452</v>
      </c>
      <c r="M1141" s="1" t="s">
        <v>2530</v>
      </c>
      <c r="N1141" s="1" t="s">
        <v>5887</v>
      </c>
    </row>
    <row r="1142" spans="1:14" ht="15" customHeight="1" x14ac:dyDescent="0.2">
      <c r="A1142" s="1" t="s">
        <v>151</v>
      </c>
      <c r="B1142" s="1" t="s">
        <v>152</v>
      </c>
      <c r="C1142" s="1">
        <v>5695</v>
      </c>
      <c r="D1142" s="1">
        <v>241</v>
      </c>
      <c r="E1142" s="1">
        <v>1992</v>
      </c>
      <c r="F1142" s="1" t="s">
        <v>1403</v>
      </c>
      <c r="G1142" s="1">
        <v>42</v>
      </c>
      <c r="H1142" s="1">
        <v>3</v>
      </c>
      <c r="I1142" s="1">
        <v>0</v>
      </c>
      <c r="J1142" s="1">
        <v>2</v>
      </c>
      <c r="K1142" s="1">
        <v>1</v>
      </c>
      <c r="L1142" s="1" t="s">
        <v>2450</v>
      </c>
      <c r="M1142" s="1" t="s">
        <v>2596</v>
      </c>
      <c r="N1142" s="1" t="s">
        <v>2741</v>
      </c>
    </row>
    <row r="1143" spans="1:14" ht="15" customHeight="1" x14ac:dyDescent="0.2">
      <c r="A1143" s="1" t="s">
        <v>169</v>
      </c>
      <c r="B1143" s="1" t="s">
        <v>170</v>
      </c>
      <c r="C1143" s="1">
        <v>317</v>
      </c>
      <c r="D1143" s="1">
        <v>1017</v>
      </c>
      <c r="E1143" s="1">
        <v>1992</v>
      </c>
      <c r="F1143" s="1" t="s">
        <v>1414</v>
      </c>
      <c r="G1143" s="1">
        <v>53</v>
      </c>
      <c r="H1143" s="1">
        <v>2</v>
      </c>
      <c r="I1143" s="1">
        <v>0</v>
      </c>
      <c r="J1143" s="1">
        <v>0</v>
      </c>
      <c r="K1143" s="1">
        <v>2</v>
      </c>
      <c r="L1143" s="1" t="s">
        <v>2447</v>
      </c>
      <c r="M1143" s="1" t="s">
        <v>2614</v>
      </c>
      <c r="N1143" s="1" t="s">
        <v>5926</v>
      </c>
    </row>
    <row r="1144" spans="1:14" ht="15" customHeight="1" x14ac:dyDescent="0.2">
      <c r="A1144" s="1" t="s">
        <v>11</v>
      </c>
      <c r="B1144" s="1" t="s">
        <v>12</v>
      </c>
      <c r="C1144" s="1">
        <v>4017</v>
      </c>
      <c r="D1144" s="1">
        <v>445</v>
      </c>
      <c r="E1144" s="1">
        <v>1992</v>
      </c>
      <c r="F1144" s="1" t="s">
        <v>1430</v>
      </c>
      <c r="G1144" s="1" t="s">
        <v>2591</v>
      </c>
      <c r="H1144" s="1">
        <v>0</v>
      </c>
      <c r="I1144" s="1">
        <v>0</v>
      </c>
      <c r="J1144" s="1">
        <v>0</v>
      </c>
      <c r="K1144" s="1">
        <v>0</v>
      </c>
      <c r="L1144" s="1" t="s">
        <v>2447</v>
      </c>
      <c r="M1144" s="1" t="s">
        <v>2464</v>
      </c>
      <c r="N1144" s="1" t="s">
        <v>5855</v>
      </c>
    </row>
    <row r="1145" spans="1:14" ht="15" customHeight="1" x14ac:dyDescent="0.2">
      <c r="A1145" s="1" t="s">
        <v>257</v>
      </c>
      <c r="B1145" s="1" t="s">
        <v>258</v>
      </c>
      <c r="C1145" s="1">
        <v>1048</v>
      </c>
      <c r="D1145" s="1">
        <v>-6687</v>
      </c>
      <c r="E1145" s="1">
        <v>1992</v>
      </c>
      <c r="F1145" s="1" t="s">
        <v>1493</v>
      </c>
      <c r="G1145" s="1" t="s">
        <v>2591</v>
      </c>
      <c r="H1145" s="1">
        <v>0</v>
      </c>
      <c r="I1145" s="1">
        <v>0</v>
      </c>
      <c r="J1145" s="1">
        <v>0</v>
      </c>
      <c r="K1145" s="1">
        <v>0</v>
      </c>
      <c r="L1145" s="1" t="s">
        <v>2461</v>
      </c>
      <c r="M1145" s="1" t="s">
        <v>2724</v>
      </c>
      <c r="N1145" s="1" t="s">
        <v>5966</v>
      </c>
    </row>
    <row r="1146" spans="1:14" ht="15" customHeight="1" x14ac:dyDescent="0.2">
      <c r="A1146" s="1" t="s">
        <v>71</v>
      </c>
      <c r="B1146" s="1" t="s">
        <v>72</v>
      </c>
      <c r="C1146" s="1">
        <v>3675</v>
      </c>
      <c r="D1146" s="1">
        <v>305</v>
      </c>
      <c r="E1146" s="1">
        <v>1992</v>
      </c>
      <c r="F1146" s="1" t="s">
        <v>1408</v>
      </c>
      <c r="G1146" s="1">
        <v>35</v>
      </c>
      <c r="H1146" s="1">
        <v>2</v>
      </c>
      <c r="I1146" s="1">
        <v>1</v>
      </c>
      <c r="J1146" s="1">
        <v>0</v>
      </c>
      <c r="K1146" s="1">
        <v>1</v>
      </c>
      <c r="L1146" s="1" t="s">
        <v>2452</v>
      </c>
      <c r="M1146" s="1" t="s">
        <v>2453</v>
      </c>
      <c r="N1146" s="1" t="s">
        <v>5885</v>
      </c>
    </row>
    <row r="1147" spans="1:14" ht="15" customHeight="1" x14ac:dyDescent="0.2">
      <c r="A1147" s="1" t="s">
        <v>81</v>
      </c>
      <c r="B1147" s="1" t="s">
        <v>82</v>
      </c>
      <c r="C1147" s="1">
        <v>5943</v>
      </c>
      <c r="D1147" s="1">
        <v>2472</v>
      </c>
      <c r="E1147" s="1">
        <v>1992</v>
      </c>
      <c r="F1147" s="1" t="s">
        <v>1400</v>
      </c>
      <c r="G1147" s="1">
        <v>33</v>
      </c>
      <c r="H1147" s="1">
        <v>3</v>
      </c>
      <c r="I1147" s="1">
        <v>1</v>
      </c>
      <c r="J1147" s="1">
        <v>0</v>
      </c>
      <c r="K1147" s="1">
        <v>2</v>
      </c>
      <c r="L1147" s="1" t="s">
        <v>2450</v>
      </c>
      <c r="M1147" s="1" t="s">
        <v>2536</v>
      </c>
      <c r="N1147" s="1" t="s">
        <v>2741</v>
      </c>
    </row>
    <row r="1148" spans="1:14" ht="15" customHeight="1" x14ac:dyDescent="0.2">
      <c r="A1148" s="1" t="s">
        <v>29</v>
      </c>
      <c r="B1148" s="1" t="s">
        <v>30</v>
      </c>
      <c r="C1148" s="1">
        <v>2508</v>
      </c>
      <c r="D1148" s="1">
        <v>-7735</v>
      </c>
      <c r="E1148" s="1">
        <v>1992</v>
      </c>
      <c r="F1148" s="1" t="s">
        <v>1416</v>
      </c>
      <c r="G1148" s="1">
        <v>54</v>
      </c>
      <c r="H1148" s="1">
        <v>1</v>
      </c>
      <c r="I1148" s="1">
        <v>0</v>
      </c>
      <c r="J1148" s="1">
        <v>0</v>
      </c>
      <c r="K1148" s="1">
        <v>1</v>
      </c>
      <c r="L1148" s="1" t="s">
        <v>2461</v>
      </c>
      <c r="M1148" s="1" t="s">
        <v>2470</v>
      </c>
      <c r="N1148" s="1" t="s">
        <v>5864</v>
      </c>
    </row>
    <row r="1149" spans="1:14" ht="15" customHeight="1" x14ac:dyDescent="0.2">
      <c r="A1149" s="1" t="s">
        <v>239</v>
      </c>
      <c r="B1149" s="1" t="s">
        <v>240</v>
      </c>
      <c r="C1149" s="1">
        <v>1065</v>
      </c>
      <c r="D1149" s="1">
        <v>-6152</v>
      </c>
      <c r="E1149" s="1">
        <v>1992</v>
      </c>
      <c r="F1149" s="1" t="s">
        <v>1486</v>
      </c>
      <c r="G1149" s="1" t="s">
        <v>2591</v>
      </c>
      <c r="H1149" s="1">
        <v>0</v>
      </c>
      <c r="I1149" s="1">
        <v>0</v>
      </c>
      <c r="J1149" s="1">
        <v>0</v>
      </c>
      <c r="K1149" s="1">
        <v>0</v>
      </c>
      <c r="L1149" s="1" t="s">
        <v>2461</v>
      </c>
      <c r="M1149" s="1" t="s">
        <v>2708</v>
      </c>
      <c r="N1149" s="1" t="s">
        <v>5957</v>
      </c>
    </row>
    <row r="1150" spans="1:14" ht="15" customHeight="1" x14ac:dyDescent="0.2">
      <c r="A1150" s="1" t="s">
        <v>241</v>
      </c>
      <c r="B1150" s="1" t="s">
        <v>242</v>
      </c>
      <c r="C1150" s="1">
        <v>368</v>
      </c>
      <c r="D1150" s="1">
        <v>1018</v>
      </c>
      <c r="E1150" s="1">
        <v>1992</v>
      </c>
      <c r="F1150" s="1" t="s">
        <v>1487</v>
      </c>
      <c r="G1150" s="1" t="s">
        <v>2591</v>
      </c>
      <c r="H1150" s="1">
        <v>0</v>
      </c>
      <c r="I1150" s="1">
        <v>0</v>
      </c>
      <c r="J1150" s="1">
        <v>0</v>
      </c>
      <c r="K1150" s="1">
        <v>0</v>
      </c>
      <c r="L1150" s="1" t="s">
        <v>2452</v>
      </c>
      <c r="M1150" s="1" t="s">
        <v>2709</v>
      </c>
      <c r="N1150" s="1" t="s">
        <v>5958</v>
      </c>
    </row>
    <row r="1151" spans="1:14" ht="15" customHeight="1" x14ac:dyDescent="0.2">
      <c r="A1151" s="1" t="s">
        <v>125</v>
      </c>
      <c r="B1151" s="1" t="s">
        <v>126</v>
      </c>
      <c r="C1151" s="1">
        <v>3177</v>
      </c>
      <c r="D1151" s="1">
        <v>3523</v>
      </c>
      <c r="E1151" s="1">
        <v>1992</v>
      </c>
      <c r="F1151" s="1" t="s">
        <v>1411</v>
      </c>
      <c r="G1151" s="1">
        <v>47</v>
      </c>
      <c r="H1151" s="1">
        <v>2</v>
      </c>
      <c r="I1151" s="1">
        <v>0</v>
      </c>
      <c r="J1151" s="1">
        <v>1</v>
      </c>
      <c r="K1151" s="1">
        <v>1</v>
      </c>
      <c r="L1151" s="1" t="s">
        <v>2447</v>
      </c>
      <c r="M1151" s="1" t="s">
        <v>2580</v>
      </c>
      <c r="N1151" s="1" t="s">
        <v>2741</v>
      </c>
    </row>
    <row r="1152" spans="1:14" ht="15" customHeight="1" x14ac:dyDescent="0.2">
      <c r="A1152" s="1" t="s">
        <v>69</v>
      </c>
      <c r="B1152" s="1" t="s">
        <v>70</v>
      </c>
      <c r="C1152" s="1">
        <v>1847</v>
      </c>
      <c r="D1152" s="1">
        <v>-699</v>
      </c>
      <c r="E1152" s="1">
        <v>1992</v>
      </c>
      <c r="F1152" s="1" t="s">
        <v>1445</v>
      </c>
      <c r="G1152" s="1" t="s">
        <v>2591</v>
      </c>
      <c r="H1152" s="1">
        <v>0</v>
      </c>
      <c r="I1152" s="1">
        <v>0</v>
      </c>
      <c r="J1152" s="1">
        <v>0</v>
      </c>
      <c r="K1152" s="1">
        <v>0</v>
      </c>
      <c r="L1152" s="1" t="s">
        <v>2461</v>
      </c>
      <c r="M1152" s="1" t="s">
        <v>2528</v>
      </c>
      <c r="N1152" s="1" t="s">
        <v>5884</v>
      </c>
    </row>
    <row r="1153" spans="1:14" ht="15" customHeight="1" x14ac:dyDescent="0.2">
      <c r="A1153" s="1" t="s">
        <v>247</v>
      </c>
      <c r="B1153" s="1" t="s">
        <v>248</v>
      </c>
      <c r="C1153" s="1">
        <v>32</v>
      </c>
      <c r="D1153" s="1">
        <v>3255</v>
      </c>
      <c r="E1153" s="1">
        <v>1992</v>
      </c>
      <c r="F1153" s="1" t="s">
        <v>1489</v>
      </c>
      <c r="G1153" s="1" t="s">
        <v>2591</v>
      </c>
      <c r="H1153" s="1">
        <v>0</v>
      </c>
      <c r="I1153" s="1">
        <v>0</v>
      </c>
      <c r="J1153" s="1">
        <v>0</v>
      </c>
      <c r="K1153" s="1">
        <v>0</v>
      </c>
      <c r="L1153" s="1" t="s">
        <v>2452</v>
      </c>
      <c r="M1153" s="1" t="s">
        <v>2716</v>
      </c>
      <c r="N1153" s="1" t="s">
        <v>5961</v>
      </c>
    </row>
    <row r="1154" spans="1:14" ht="15" customHeight="1" x14ac:dyDescent="0.2">
      <c r="A1154" s="1" t="s">
        <v>107</v>
      </c>
      <c r="B1154" s="1" t="s">
        <v>108</v>
      </c>
      <c r="C1154" s="1">
        <v>224</v>
      </c>
      <c r="D1154" s="1">
        <v>11411</v>
      </c>
      <c r="E1154" s="1">
        <v>1992</v>
      </c>
      <c r="F1154" s="1" t="s">
        <v>1455</v>
      </c>
      <c r="G1154" s="1" t="s">
        <v>2591</v>
      </c>
      <c r="H1154" s="1">
        <v>0</v>
      </c>
      <c r="I1154" s="1">
        <v>0</v>
      </c>
      <c r="J1154" s="1">
        <v>0</v>
      </c>
      <c r="K1154" s="1">
        <v>0</v>
      </c>
      <c r="L1154" s="1" t="s">
        <v>2447</v>
      </c>
      <c r="M1154" s="1" t="s">
        <v>2570</v>
      </c>
      <c r="N1154" s="1" t="s">
        <v>5902</v>
      </c>
    </row>
    <row r="1155" spans="1:14" ht="15" customHeight="1" x14ac:dyDescent="0.2">
      <c r="A1155" s="1" t="s">
        <v>183</v>
      </c>
      <c r="B1155" s="1" t="s">
        <v>184</v>
      </c>
      <c r="C1155" s="1">
        <v>3368</v>
      </c>
      <c r="D1155" s="1">
        <v>7305</v>
      </c>
      <c r="E1155" s="1">
        <v>1992</v>
      </c>
      <c r="F1155" s="1" t="s">
        <v>1421</v>
      </c>
      <c r="G1155" s="1">
        <v>57</v>
      </c>
      <c r="H1155" s="1">
        <v>1</v>
      </c>
      <c r="I1155" s="1">
        <v>0</v>
      </c>
      <c r="J1155" s="1">
        <v>0</v>
      </c>
      <c r="K1155" s="1">
        <v>1</v>
      </c>
      <c r="L1155" s="1" t="s">
        <v>2447</v>
      </c>
      <c r="M1155" s="1" t="s">
        <v>2654</v>
      </c>
      <c r="N1155" s="1" t="s">
        <v>5933</v>
      </c>
    </row>
    <row r="1156" spans="1:14" ht="15" customHeight="1" x14ac:dyDescent="0.2">
      <c r="A1156" s="1" t="s">
        <v>189</v>
      </c>
      <c r="B1156" s="1" t="s">
        <v>190</v>
      </c>
      <c r="C1156" s="1">
        <v>146</v>
      </c>
      <c r="D1156" s="1">
        <v>12097</v>
      </c>
      <c r="E1156" s="1">
        <v>1992</v>
      </c>
      <c r="F1156" s="1" t="s">
        <v>1423</v>
      </c>
      <c r="G1156" s="1">
        <v>58</v>
      </c>
      <c r="H1156" s="1">
        <v>1</v>
      </c>
      <c r="I1156" s="1">
        <v>0</v>
      </c>
      <c r="J1156" s="1">
        <v>0</v>
      </c>
      <c r="K1156" s="1">
        <v>1</v>
      </c>
      <c r="L1156" s="1" t="s">
        <v>2447</v>
      </c>
      <c r="M1156" s="1" t="s">
        <v>2662</v>
      </c>
      <c r="N1156" s="1" t="s">
        <v>5936</v>
      </c>
    </row>
    <row r="1157" spans="1:14" ht="15" customHeight="1" x14ac:dyDescent="0.2">
      <c r="A1157" s="1" t="s">
        <v>193</v>
      </c>
      <c r="B1157" s="1" t="s">
        <v>194</v>
      </c>
      <c r="C1157" s="1">
        <v>1847</v>
      </c>
      <c r="D1157" s="1">
        <v>-6612</v>
      </c>
      <c r="E1157" s="1">
        <v>1992</v>
      </c>
      <c r="F1157" s="1" t="s">
        <v>1424</v>
      </c>
      <c r="G1157" s="1">
        <v>59</v>
      </c>
      <c r="H1157" s="1">
        <v>1</v>
      </c>
      <c r="I1157" s="1">
        <v>0</v>
      </c>
      <c r="J1157" s="1">
        <v>0</v>
      </c>
      <c r="K1157" s="1">
        <v>1</v>
      </c>
      <c r="L1157" s="1" t="s">
        <v>2461</v>
      </c>
      <c r="M1157" s="1" t="s">
        <v>2665</v>
      </c>
      <c r="N1157" s="1" t="s">
        <v>5938</v>
      </c>
    </row>
    <row r="1158" spans="1:14" ht="15" customHeight="1" x14ac:dyDescent="0.2">
      <c r="A1158" s="1" t="s">
        <v>201</v>
      </c>
      <c r="B1158" s="1" t="s">
        <v>202</v>
      </c>
      <c r="C1158" s="1">
        <v>2528</v>
      </c>
      <c r="D1158" s="1">
        <v>5153</v>
      </c>
      <c r="E1158" s="1">
        <v>1992</v>
      </c>
      <c r="F1158" s="1" t="s">
        <v>1425</v>
      </c>
      <c r="G1158" s="1">
        <v>60</v>
      </c>
      <c r="H1158" s="1">
        <v>1</v>
      </c>
      <c r="I1158" s="1">
        <v>0</v>
      </c>
      <c r="J1158" s="1">
        <v>0</v>
      </c>
      <c r="K1158" s="1">
        <v>1</v>
      </c>
      <c r="L1158" s="1" t="s">
        <v>2447</v>
      </c>
      <c r="M1158" s="1" t="s">
        <v>2666</v>
      </c>
      <c r="N1158" s="1" t="s">
        <v>5941</v>
      </c>
    </row>
    <row r="1159" spans="1:14" ht="15" customHeight="1" x14ac:dyDescent="0.2">
      <c r="A1159" s="1" t="s">
        <v>273</v>
      </c>
      <c r="B1159" s="1" t="s">
        <v>274</v>
      </c>
      <c r="C1159" s="1">
        <v>-1782</v>
      </c>
      <c r="D1159" s="1">
        <v>3103</v>
      </c>
      <c r="E1159" s="1">
        <v>1992</v>
      </c>
      <c r="F1159" s="1" t="s">
        <v>1500</v>
      </c>
      <c r="G1159" s="1" t="s">
        <v>2591</v>
      </c>
      <c r="H1159" s="1">
        <v>0</v>
      </c>
      <c r="I1159" s="1">
        <v>0</v>
      </c>
      <c r="J1159" s="1">
        <v>0</v>
      </c>
      <c r="K1159" s="1">
        <v>0</v>
      </c>
      <c r="L1159" s="1" t="s">
        <v>2452</v>
      </c>
      <c r="M1159" s="1" t="s">
        <v>2730</v>
      </c>
      <c r="N1159" s="1" t="s">
        <v>5971</v>
      </c>
    </row>
    <row r="1160" spans="1:14" ht="15" customHeight="1" x14ac:dyDescent="0.2">
      <c r="A1160" s="1" t="s">
        <v>45</v>
      </c>
      <c r="B1160" s="1" t="s">
        <v>46</v>
      </c>
      <c r="C1160" s="1">
        <v>-3345</v>
      </c>
      <c r="D1160" s="1">
        <v>-7067</v>
      </c>
      <c r="E1160" s="1">
        <v>1992</v>
      </c>
      <c r="F1160" s="1" t="s">
        <v>1439</v>
      </c>
      <c r="G1160" s="1" t="s">
        <v>2591</v>
      </c>
      <c r="H1160" s="1">
        <v>0</v>
      </c>
      <c r="I1160" s="1">
        <v>0</v>
      </c>
      <c r="J1160" s="1">
        <v>0</v>
      </c>
      <c r="K1160" s="1">
        <v>0</v>
      </c>
      <c r="L1160" s="1" t="s">
        <v>2461</v>
      </c>
      <c r="M1160" s="1" t="s">
        <v>2509</v>
      </c>
      <c r="N1160" s="1" t="s">
        <v>5872</v>
      </c>
    </row>
    <row r="1161" spans="1:14" ht="15" customHeight="1" x14ac:dyDescent="0.2">
      <c r="A1161" s="1" t="s">
        <v>139</v>
      </c>
      <c r="B1161" s="1" t="s">
        <v>140</v>
      </c>
      <c r="C1161" s="1">
        <v>4287</v>
      </c>
      <c r="D1161" s="1">
        <v>746</v>
      </c>
      <c r="E1161" s="1">
        <v>1992</v>
      </c>
      <c r="F1161" s="1" t="s">
        <v>1461</v>
      </c>
      <c r="G1161" s="1" t="s">
        <v>2591</v>
      </c>
      <c r="H1161" s="1">
        <v>0</v>
      </c>
      <c r="I1161" s="1">
        <v>0</v>
      </c>
      <c r="J1161" s="1">
        <v>0</v>
      </c>
      <c r="K1161" s="1">
        <v>0</v>
      </c>
      <c r="L1161" s="1" t="s">
        <v>2447</v>
      </c>
      <c r="M1161" s="1" t="s">
        <v>2593</v>
      </c>
      <c r="N1161" s="1" t="s">
        <v>5915</v>
      </c>
    </row>
    <row r="1162" spans="1:14" ht="15" customHeight="1" x14ac:dyDescent="0.2">
      <c r="A1162" s="1" t="s">
        <v>155</v>
      </c>
      <c r="B1162" s="1" t="s">
        <v>156</v>
      </c>
      <c r="C1162" s="1">
        <v>470</v>
      </c>
      <c r="D1162" s="1">
        <v>2885</v>
      </c>
      <c r="E1162" s="1">
        <v>1992</v>
      </c>
      <c r="F1162" s="1" t="s">
        <v>1465</v>
      </c>
      <c r="G1162" s="1" t="s">
        <v>2591</v>
      </c>
      <c r="H1162" s="1">
        <v>0</v>
      </c>
      <c r="I1162" s="1">
        <v>0</v>
      </c>
      <c r="J1162" s="1">
        <v>0</v>
      </c>
      <c r="K1162" s="1">
        <v>0</v>
      </c>
      <c r="L1162" s="1" t="s">
        <v>2450</v>
      </c>
      <c r="M1162" s="1" t="s">
        <v>2627</v>
      </c>
      <c r="N1162" s="1" t="s">
        <v>2741</v>
      </c>
    </row>
    <row r="1163" spans="1:14" ht="15" customHeight="1" x14ac:dyDescent="0.2">
      <c r="A1163" s="1" t="s">
        <v>51</v>
      </c>
      <c r="B1163" s="1" t="s">
        <v>52</v>
      </c>
      <c r="C1163" s="1">
        <v>387</v>
      </c>
      <c r="D1163" s="1">
        <v>1152</v>
      </c>
      <c r="E1163" s="1">
        <v>1992</v>
      </c>
      <c r="F1163" s="1" t="s">
        <v>1441</v>
      </c>
      <c r="G1163" s="1" t="s">
        <v>2591</v>
      </c>
      <c r="H1163" s="1">
        <v>0</v>
      </c>
      <c r="I1163" s="1">
        <v>0</v>
      </c>
      <c r="J1163" s="1">
        <v>0</v>
      </c>
      <c r="K1163" s="1">
        <v>0</v>
      </c>
      <c r="L1163" s="1" t="s">
        <v>2452</v>
      </c>
      <c r="M1163" s="1" t="s">
        <v>2501</v>
      </c>
      <c r="N1163" s="1" t="s">
        <v>5875</v>
      </c>
    </row>
    <row r="1164" spans="1:14" ht="15" customHeight="1" x14ac:dyDescent="0.2">
      <c r="A1164" s="1" t="s">
        <v>73</v>
      </c>
      <c r="B1164" s="1" t="s">
        <v>74</v>
      </c>
      <c r="C1164" s="1">
        <v>-22</v>
      </c>
      <c r="D1164" s="1">
        <v>-785</v>
      </c>
      <c r="E1164" s="1">
        <v>1992</v>
      </c>
      <c r="F1164" s="1" t="s">
        <v>1446</v>
      </c>
      <c r="G1164" s="1" t="s">
        <v>2591</v>
      </c>
      <c r="H1164" s="1">
        <v>0</v>
      </c>
      <c r="I1164" s="1">
        <v>0</v>
      </c>
      <c r="J1164" s="1">
        <v>0</v>
      </c>
      <c r="K1164" s="1">
        <v>0</v>
      </c>
      <c r="L1164" s="1" t="s">
        <v>2461</v>
      </c>
      <c r="M1164" s="1" t="s">
        <v>2529</v>
      </c>
      <c r="N1164" s="1" t="s">
        <v>5886</v>
      </c>
    </row>
    <row r="1165" spans="1:14" ht="15" customHeight="1" x14ac:dyDescent="0.2">
      <c r="A1165" s="1" t="s">
        <v>97</v>
      </c>
      <c r="B1165" s="1" t="s">
        <v>98</v>
      </c>
      <c r="C1165" s="1">
        <v>555</v>
      </c>
      <c r="D1165" s="1">
        <v>-22</v>
      </c>
      <c r="E1165" s="1">
        <v>1992</v>
      </c>
      <c r="F1165" s="1" t="s">
        <v>1419</v>
      </c>
      <c r="G1165" s="1">
        <v>56</v>
      </c>
      <c r="H1165" s="1">
        <v>1</v>
      </c>
      <c r="I1165" s="1">
        <v>0</v>
      </c>
      <c r="J1165" s="1">
        <v>0</v>
      </c>
      <c r="K1165" s="1">
        <v>1</v>
      </c>
      <c r="L1165" s="1" t="s">
        <v>2452</v>
      </c>
      <c r="M1165" s="1" t="s">
        <v>2550</v>
      </c>
      <c r="N1165" s="1" t="s">
        <v>5897</v>
      </c>
    </row>
    <row r="1166" spans="1:14" ht="15" customHeight="1" x14ac:dyDescent="0.2">
      <c r="A1166" s="1" t="s">
        <v>171</v>
      </c>
      <c r="B1166" s="1" t="s">
        <v>172</v>
      </c>
      <c r="C1166" s="1">
        <v>-2257</v>
      </c>
      <c r="D1166" s="1">
        <v>1708</v>
      </c>
      <c r="E1166" s="1">
        <v>1992</v>
      </c>
      <c r="F1166" s="1" t="s">
        <v>1415</v>
      </c>
      <c r="G1166" s="1">
        <v>43</v>
      </c>
      <c r="H1166" s="1">
        <v>2</v>
      </c>
      <c r="I1166" s="1">
        <v>0</v>
      </c>
      <c r="J1166" s="1">
        <v>2</v>
      </c>
      <c r="K1166" s="1">
        <v>0</v>
      </c>
      <c r="L1166" s="1" t="s">
        <v>2452</v>
      </c>
      <c r="M1166" s="1" t="s">
        <v>2636</v>
      </c>
      <c r="N1166" s="1" t="s">
        <v>5927</v>
      </c>
    </row>
    <row r="1167" spans="1:14" ht="15" customHeight="1" x14ac:dyDescent="0.2">
      <c r="A1167" s="1" t="s">
        <v>213</v>
      </c>
      <c r="B1167" s="1" t="s">
        <v>214</v>
      </c>
      <c r="C1167" s="1">
        <v>128</v>
      </c>
      <c r="D1167" s="1">
        <v>10385</v>
      </c>
      <c r="E1167" s="1">
        <v>1992</v>
      </c>
      <c r="F1167" s="1" t="s">
        <v>1477</v>
      </c>
      <c r="G1167" s="1" t="s">
        <v>2591</v>
      </c>
      <c r="H1167" s="1">
        <v>0</v>
      </c>
      <c r="I1167" s="1">
        <v>0</v>
      </c>
      <c r="J1167" s="1">
        <v>0</v>
      </c>
      <c r="K1167" s="1">
        <v>0</v>
      </c>
      <c r="L1167" s="1" t="s">
        <v>2447</v>
      </c>
      <c r="M1167" s="1" t="s">
        <v>2682</v>
      </c>
      <c r="N1167" s="1" t="s">
        <v>5947</v>
      </c>
    </row>
    <row r="1168" spans="1:14" ht="15" customHeight="1" x14ac:dyDescent="0.2">
      <c r="A1168" s="1" t="s">
        <v>27</v>
      </c>
      <c r="B1168" s="1" t="s">
        <v>28</v>
      </c>
      <c r="C1168" s="1">
        <v>2623</v>
      </c>
      <c r="D1168" s="1">
        <v>5057</v>
      </c>
      <c r="E1168" s="1">
        <v>1992</v>
      </c>
      <c r="F1168" s="1" t="s">
        <v>1434</v>
      </c>
      <c r="G1168" s="1" t="s">
        <v>2591</v>
      </c>
      <c r="H1168" s="1">
        <v>0</v>
      </c>
      <c r="I1168" s="1">
        <v>0</v>
      </c>
      <c r="J1168" s="1">
        <v>0</v>
      </c>
      <c r="K1168" s="1">
        <v>0</v>
      </c>
      <c r="L1168" s="1" t="s">
        <v>2447</v>
      </c>
      <c r="M1168" s="1" t="s">
        <v>2471</v>
      </c>
      <c r="N1168" s="1" t="s">
        <v>5863</v>
      </c>
    </row>
    <row r="1169" spans="1:14" ht="15" customHeight="1" x14ac:dyDescent="0.2">
      <c r="A1169" s="1" t="s">
        <v>49</v>
      </c>
      <c r="B1169" s="1" t="s">
        <v>50</v>
      </c>
      <c r="C1169" s="1">
        <v>682</v>
      </c>
      <c r="D1169" s="1">
        <v>-527</v>
      </c>
      <c r="E1169" s="1">
        <v>1992</v>
      </c>
      <c r="F1169" s="1" t="s">
        <v>1440</v>
      </c>
      <c r="G1169" s="1" t="s">
        <v>2591</v>
      </c>
      <c r="H1169" s="1">
        <v>0</v>
      </c>
      <c r="I1169" s="1">
        <v>0</v>
      </c>
      <c r="J1169" s="1">
        <v>0</v>
      </c>
      <c r="K1169" s="1">
        <v>0</v>
      </c>
      <c r="L1169" s="1" t="s">
        <v>2452</v>
      </c>
      <c r="M1169" s="1" t="s">
        <v>2517</v>
      </c>
      <c r="N1169" s="1" t="s">
        <v>5874</v>
      </c>
    </row>
    <row r="1170" spans="1:14" ht="15" customHeight="1" x14ac:dyDescent="0.2">
      <c r="A1170" s="1" t="s">
        <v>55</v>
      </c>
      <c r="B1170" s="1" t="s">
        <v>56</v>
      </c>
      <c r="C1170" s="1">
        <v>993</v>
      </c>
      <c r="D1170" s="1">
        <v>-8408</v>
      </c>
      <c r="E1170" s="1">
        <v>1992</v>
      </c>
      <c r="F1170" s="1" t="s">
        <v>1442</v>
      </c>
      <c r="G1170" s="1" t="s">
        <v>2591</v>
      </c>
      <c r="H1170" s="1">
        <v>0</v>
      </c>
      <c r="I1170" s="1">
        <v>0</v>
      </c>
      <c r="J1170" s="1">
        <v>0</v>
      </c>
      <c r="K1170" s="1">
        <v>0</v>
      </c>
      <c r="L1170" s="1" t="s">
        <v>2461</v>
      </c>
      <c r="M1170" s="1" t="s">
        <v>2516</v>
      </c>
      <c r="N1170" s="1" t="s">
        <v>5877</v>
      </c>
    </row>
    <row r="1171" spans="1:14" ht="15" customHeight="1" x14ac:dyDescent="0.2">
      <c r="A1171" s="1" t="s">
        <v>207</v>
      </c>
      <c r="B1171" s="1" t="s">
        <v>208</v>
      </c>
      <c r="C1171" s="1">
        <v>2465</v>
      </c>
      <c r="D1171" s="1">
        <v>467</v>
      </c>
      <c r="E1171" s="1">
        <v>1992</v>
      </c>
      <c r="F1171" s="1" t="s">
        <v>1474</v>
      </c>
      <c r="G1171" s="1" t="s">
        <v>2591</v>
      </c>
      <c r="H1171" s="1">
        <v>0</v>
      </c>
      <c r="I1171" s="1">
        <v>0</v>
      </c>
      <c r="J1171" s="1">
        <v>0</v>
      </c>
      <c r="K1171" s="1">
        <v>0</v>
      </c>
      <c r="L1171" s="1" t="s">
        <v>2447</v>
      </c>
      <c r="M1171" s="1" t="s">
        <v>2675</v>
      </c>
      <c r="N1171" s="1" t="s">
        <v>5944</v>
      </c>
    </row>
    <row r="1172" spans="1:14" ht="15" customHeight="1" x14ac:dyDescent="0.2">
      <c r="A1172" s="1" t="s">
        <v>215</v>
      </c>
      <c r="B1172" s="1" t="s">
        <v>216</v>
      </c>
      <c r="C1172" s="1">
        <v>4393</v>
      </c>
      <c r="D1172" s="1">
        <v>1242</v>
      </c>
      <c r="E1172" s="1">
        <v>1992</v>
      </c>
      <c r="F1172" s="1" t="s">
        <v>1478</v>
      </c>
      <c r="G1172" s="1" t="s">
        <v>2591</v>
      </c>
      <c r="H1172" s="1">
        <v>0</v>
      </c>
      <c r="I1172" s="1">
        <v>0</v>
      </c>
      <c r="J1172" s="1">
        <v>0</v>
      </c>
      <c r="K1172" s="1">
        <v>0</v>
      </c>
      <c r="L1172" s="1" t="s">
        <v>2450</v>
      </c>
      <c r="M1172" s="1" t="s">
        <v>2672</v>
      </c>
      <c r="N1172" s="1" t="s">
        <v>2741</v>
      </c>
    </row>
    <row r="1173" spans="1:14" ht="15" customHeight="1" x14ac:dyDescent="0.2">
      <c r="A1173" s="1" t="s">
        <v>227</v>
      </c>
      <c r="B1173" s="1" t="s">
        <v>228</v>
      </c>
      <c r="C1173" s="1">
        <v>335</v>
      </c>
      <c r="D1173" s="1">
        <v>363</v>
      </c>
      <c r="E1173" s="1">
        <v>1992</v>
      </c>
      <c r="F1173" s="1" t="s">
        <v>1481</v>
      </c>
      <c r="G1173" s="1" t="s">
        <v>2591</v>
      </c>
      <c r="H1173" s="1">
        <v>0</v>
      </c>
      <c r="I1173" s="1">
        <v>0</v>
      </c>
      <c r="J1173" s="1">
        <v>0</v>
      </c>
      <c r="K1173" s="1">
        <v>0</v>
      </c>
      <c r="L1173" s="1" t="s">
        <v>2447</v>
      </c>
      <c r="M1173" s="1" t="s">
        <v>2700</v>
      </c>
      <c r="N1173" s="1" t="s">
        <v>5951</v>
      </c>
    </row>
    <row r="1174" spans="1:14" ht="15" customHeight="1" x14ac:dyDescent="0.2">
      <c r="A1174" s="1" t="s">
        <v>233</v>
      </c>
      <c r="B1174" s="1" t="s">
        <v>234</v>
      </c>
      <c r="C1174" s="1">
        <v>3855</v>
      </c>
      <c r="D1174" s="1">
        <v>6877</v>
      </c>
      <c r="E1174" s="1">
        <v>1992</v>
      </c>
      <c r="F1174" s="1" t="s">
        <v>1483</v>
      </c>
      <c r="G1174" s="1" t="s">
        <v>2591</v>
      </c>
      <c r="H1174" s="1">
        <v>0</v>
      </c>
      <c r="I1174" s="1">
        <v>0</v>
      </c>
      <c r="J1174" s="1">
        <v>0</v>
      </c>
      <c r="K1174" s="1">
        <v>0</v>
      </c>
      <c r="L1174" s="1" t="s">
        <v>2447</v>
      </c>
      <c r="M1174" s="1" t="s">
        <v>2701</v>
      </c>
      <c r="N1174" s="1" t="s">
        <v>5954</v>
      </c>
    </row>
    <row r="1175" spans="1:14" ht="15" customHeight="1" x14ac:dyDescent="0.2">
      <c r="A1175" s="1" t="s">
        <v>261</v>
      </c>
      <c r="B1175" s="1" t="s">
        <v>262</v>
      </c>
      <c r="C1175" s="1">
        <v>2103</v>
      </c>
      <c r="D1175" s="1">
        <v>10585</v>
      </c>
      <c r="E1175" s="1">
        <v>1992</v>
      </c>
      <c r="F1175" s="1" t="s">
        <v>1495</v>
      </c>
      <c r="G1175" s="1" t="s">
        <v>2591</v>
      </c>
      <c r="H1175" s="1">
        <v>0</v>
      </c>
      <c r="I1175" s="1">
        <v>0</v>
      </c>
      <c r="J1175" s="1">
        <v>0</v>
      </c>
      <c r="K1175" s="1">
        <v>0</v>
      </c>
      <c r="L1175" s="1" t="s">
        <v>2447</v>
      </c>
      <c r="M1175" s="1" t="s">
        <v>2725</v>
      </c>
      <c r="N1175" s="1" t="s">
        <v>5967</v>
      </c>
    </row>
    <row r="1176" spans="1:14" ht="15" customHeight="1" x14ac:dyDescent="0.2">
      <c r="A1176" s="1" t="s">
        <v>87</v>
      </c>
      <c r="B1176" s="1" t="s">
        <v>88</v>
      </c>
      <c r="C1176" s="1">
        <v>-1813</v>
      </c>
      <c r="D1176" s="1">
        <v>17842</v>
      </c>
      <c r="E1176" s="1">
        <v>1992</v>
      </c>
      <c r="F1176" s="1" t="s">
        <v>1449</v>
      </c>
      <c r="G1176" s="1" t="s">
        <v>2591</v>
      </c>
      <c r="H1176" s="1">
        <v>0</v>
      </c>
      <c r="I1176" s="1">
        <v>0</v>
      </c>
      <c r="J1176" s="1">
        <v>0</v>
      </c>
      <c r="K1176" s="1">
        <v>0</v>
      </c>
      <c r="L1176" s="1" t="s">
        <v>2454</v>
      </c>
      <c r="M1176" s="1" t="s">
        <v>2540</v>
      </c>
      <c r="N1176" s="1" t="s">
        <v>5892</v>
      </c>
    </row>
    <row r="1177" spans="1:14" ht="15" customHeight="1" x14ac:dyDescent="0.2">
      <c r="A1177" s="1" t="s">
        <v>101</v>
      </c>
      <c r="B1177" s="1" t="s">
        <v>102</v>
      </c>
      <c r="C1177" s="1">
        <v>1205</v>
      </c>
      <c r="D1177" s="1">
        <v>-6175</v>
      </c>
      <c r="E1177" s="1">
        <v>1992</v>
      </c>
      <c r="F1177" s="1" t="s">
        <v>1452</v>
      </c>
      <c r="G1177" s="1" t="s">
        <v>2591</v>
      </c>
      <c r="H1177" s="1">
        <v>0</v>
      </c>
      <c r="I1177" s="1">
        <v>0</v>
      </c>
      <c r="J1177" s="1">
        <v>0</v>
      </c>
      <c r="K1177" s="1">
        <v>0</v>
      </c>
      <c r="L1177" s="1" t="s">
        <v>2461</v>
      </c>
      <c r="M1177" s="1" t="s">
        <v>2557</v>
      </c>
      <c r="N1177" s="1" t="s">
        <v>5899</v>
      </c>
    </row>
    <row r="1178" spans="1:14" ht="15" customHeight="1" x14ac:dyDescent="0.2">
      <c r="A1178" s="1" t="s">
        <v>123</v>
      </c>
      <c r="B1178" s="1" t="s">
        <v>124</v>
      </c>
      <c r="C1178" s="1">
        <v>6415</v>
      </c>
      <c r="D1178" s="1">
        <v>-2195</v>
      </c>
      <c r="E1178" s="1">
        <v>1992</v>
      </c>
      <c r="F1178" s="1" t="s">
        <v>1458</v>
      </c>
      <c r="G1178" s="1" t="s">
        <v>2591</v>
      </c>
      <c r="H1178" s="1">
        <v>0</v>
      </c>
      <c r="I1178" s="1">
        <v>0</v>
      </c>
      <c r="J1178" s="1">
        <v>0</v>
      </c>
      <c r="K1178" s="1">
        <v>0</v>
      </c>
      <c r="L1178" s="1" t="s">
        <v>2450</v>
      </c>
      <c r="M1178" s="1" t="s">
        <v>2572</v>
      </c>
      <c r="N1178" s="1" t="s">
        <v>5908</v>
      </c>
    </row>
    <row r="1179" spans="1:14" ht="15" customHeight="1" x14ac:dyDescent="0.2">
      <c r="A1179" s="1" t="s">
        <v>131</v>
      </c>
      <c r="B1179" s="1" t="s">
        <v>132</v>
      </c>
      <c r="C1179" s="1">
        <v>3195</v>
      </c>
      <c r="D1179" s="1">
        <v>3593</v>
      </c>
      <c r="E1179" s="1">
        <v>1992</v>
      </c>
      <c r="F1179" s="1" t="s">
        <v>1459</v>
      </c>
      <c r="G1179" s="1" t="s">
        <v>2591</v>
      </c>
      <c r="H1179" s="1">
        <v>0</v>
      </c>
      <c r="I1179" s="1">
        <v>0</v>
      </c>
      <c r="J1179" s="1">
        <v>0</v>
      </c>
      <c r="K1179" s="1">
        <v>0</v>
      </c>
      <c r="L1179" s="1" t="s">
        <v>2447</v>
      </c>
      <c r="M1179" s="1" t="s">
        <v>2584</v>
      </c>
      <c r="N1179" s="1" t="s">
        <v>5911</v>
      </c>
    </row>
    <row r="1180" spans="1:14" ht="15" customHeight="1" x14ac:dyDescent="0.2">
      <c r="A1180" s="1" t="s">
        <v>143</v>
      </c>
      <c r="B1180" s="1" t="s">
        <v>144</v>
      </c>
      <c r="C1180" s="1">
        <v>2937</v>
      </c>
      <c r="D1180" s="1">
        <v>4797</v>
      </c>
      <c r="E1180" s="1">
        <v>1992</v>
      </c>
      <c r="F1180" s="1" t="s">
        <v>1462</v>
      </c>
      <c r="G1180" s="1" t="s">
        <v>2591</v>
      </c>
      <c r="H1180" s="1">
        <v>0</v>
      </c>
      <c r="I1180" s="1">
        <v>0</v>
      </c>
      <c r="J1180" s="1">
        <v>0</v>
      </c>
      <c r="K1180" s="1">
        <v>0</v>
      </c>
      <c r="L1180" s="1" t="s">
        <v>2447</v>
      </c>
      <c r="M1180" s="1" t="s">
        <v>2592</v>
      </c>
      <c r="N1180" s="1" t="s">
        <v>5917</v>
      </c>
    </row>
    <row r="1181" spans="1:14" ht="15" customHeight="1" x14ac:dyDescent="0.2">
      <c r="A1181" s="1" t="s">
        <v>187</v>
      </c>
      <c r="B1181" s="1" t="s">
        <v>188</v>
      </c>
      <c r="C1181" s="1">
        <v>-1205</v>
      </c>
      <c r="D1181" s="1">
        <v>-7705</v>
      </c>
      <c r="E1181" s="1">
        <v>1992</v>
      </c>
      <c r="F1181" s="1" t="s">
        <v>1422</v>
      </c>
      <c r="G1181" s="1">
        <v>49</v>
      </c>
      <c r="H1181" s="1">
        <v>1</v>
      </c>
      <c r="I1181" s="1">
        <v>0</v>
      </c>
      <c r="J1181" s="1">
        <v>1</v>
      </c>
      <c r="K1181" s="1">
        <v>0</v>
      </c>
      <c r="L1181" s="1" t="s">
        <v>2461</v>
      </c>
      <c r="M1181" s="1" t="s">
        <v>2661</v>
      </c>
      <c r="N1181" s="1" t="s">
        <v>5935</v>
      </c>
    </row>
    <row r="1182" spans="1:14" ht="15" customHeight="1" x14ac:dyDescent="0.2">
      <c r="A1182" s="1" t="s">
        <v>265</v>
      </c>
      <c r="B1182" s="1" t="s">
        <v>266</v>
      </c>
      <c r="C1182" s="1">
        <v>4267</v>
      </c>
      <c r="D1182" s="1">
        <v>2117</v>
      </c>
      <c r="E1182" s="1">
        <v>1992</v>
      </c>
      <c r="F1182" s="1" t="s">
        <v>1497</v>
      </c>
      <c r="G1182" s="1" t="s">
        <v>2591</v>
      </c>
      <c r="H1182" s="1">
        <v>0</v>
      </c>
      <c r="I1182" s="1">
        <v>0</v>
      </c>
      <c r="J1182" s="1">
        <v>0</v>
      </c>
      <c r="K1182" s="1">
        <v>0</v>
      </c>
      <c r="L1182" s="1" t="s">
        <v>2450</v>
      </c>
      <c r="M1182" s="1" t="s">
        <v>2591</v>
      </c>
      <c r="N1182" s="1" t="s">
        <v>2741</v>
      </c>
    </row>
    <row r="1183" spans="1:14" ht="15" customHeight="1" x14ac:dyDescent="0.2">
      <c r="A1183" s="1" t="s">
        <v>5</v>
      </c>
      <c r="B1183" s="1" t="s">
        <v>6</v>
      </c>
      <c r="C1183" s="1">
        <v>3452</v>
      </c>
      <c r="D1183" s="1">
        <v>6918</v>
      </c>
      <c r="E1183" s="1">
        <v>1992</v>
      </c>
      <c r="F1183" s="1" t="s">
        <v>1428</v>
      </c>
      <c r="G1183" s="1" t="s">
        <v>2591</v>
      </c>
      <c r="H1183" s="1">
        <v>0</v>
      </c>
      <c r="I1183" s="1">
        <v>0</v>
      </c>
      <c r="J1183" s="1">
        <v>0</v>
      </c>
      <c r="K1183" s="1">
        <v>0</v>
      </c>
      <c r="L1183" s="1" t="s">
        <v>2447</v>
      </c>
      <c r="M1183" s="1" t="s">
        <v>2448</v>
      </c>
      <c r="N1183" s="1" t="s">
        <v>2741</v>
      </c>
    </row>
    <row r="1184" spans="1:14" ht="15" customHeight="1" x14ac:dyDescent="0.2">
      <c r="A1184" s="1" t="s">
        <v>7</v>
      </c>
      <c r="B1184" s="1" t="s">
        <v>8</v>
      </c>
      <c r="C1184" s="1">
        <v>2447</v>
      </c>
      <c r="D1184" s="1">
        <v>5437</v>
      </c>
      <c r="E1184" s="1">
        <v>1992</v>
      </c>
      <c r="F1184" s="1" t="s">
        <v>1429</v>
      </c>
      <c r="G1184" s="1" t="s">
        <v>2591</v>
      </c>
      <c r="H1184" s="1">
        <v>0</v>
      </c>
      <c r="I1184" s="1">
        <v>0</v>
      </c>
      <c r="J1184" s="1">
        <v>0</v>
      </c>
      <c r="K1184" s="1">
        <v>0</v>
      </c>
      <c r="L1184" s="1" t="s">
        <v>2447</v>
      </c>
      <c r="M1184" s="1" t="s">
        <v>2718</v>
      </c>
      <c r="N1184" s="1" t="s">
        <v>5853</v>
      </c>
    </row>
    <row r="1185" spans="1:14" ht="15" customHeight="1" x14ac:dyDescent="0.2">
      <c r="A1185" s="1" t="s">
        <v>19</v>
      </c>
      <c r="B1185" s="1" t="s">
        <v>20</v>
      </c>
      <c r="C1185" s="1">
        <v>-337</v>
      </c>
      <c r="D1185" s="1">
        <v>2935</v>
      </c>
      <c r="E1185" s="1">
        <v>1992</v>
      </c>
      <c r="F1185" s="1" t="s">
        <v>1432</v>
      </c>
      <c r="G1185" s="1" t="s">
        <v>2591</v>
      </c>
      <c r="H1185" s="1">
        <v>0</v>
      </c>
      <c r="I1185" s="1">
        <v>0</v>
      </c>
      <c r="J1185" s="1">
        <v>0</v>
      </c>
      <c r="K1185" s="1">
        <v>0</v>
      </c>
      <c r="L1185" s="1" t="s">
        <v>2452</v>
      </c>
      <c r="M1185" s="1" t="s">
        <v>2496</v>
      </c>
      <c r="N1185" s="1" t="s">
        <v>5859</v>
      </c>
    </row>
    <row r="1186" spans="1:14" ht="15" customHeight="1" x14ac:dyDescent="0.2">
      <c r="A1186" s="1" t="s">
        <v>33</v>
      </c>
      <c r="B1186" s="1" t="s">
        <v>34</v>
      </c>
      <c r="C1186" s="1">
        <v>3228</v>
      </c>
      <c r="D1186" s="1">
        <v>-6478</v>
      </c>
      <c r="E1186" s="1">
        <v>1992</v>
      </c>
      <c r="F1186" s="1" t="s">
        <v>1436</v>
      </c>
      <c r="G1186" s="1" t="s">
        <v>2591</v>
      </c>
      <c r="H1186" s="1">
        <v>0</v>
      </c>
      <c r="I1186" s="1">
        <v>0</v>
      </c>
      <c r="J1186" s="1">
        <v>0</v>
      </c>
      <c r="K1186" s="1">
        <v>0</v>
      </c>
      <c r="L1186" s="1" t="s">
        <v>2461</v>
      </c>
      <c r="M1186" s="1" t="s">
        <v>2481</v>
      </c>
      <c r="N1186" s="1" t="s">
        <v>5866</v>
      </c>
    </row>
    <row r="1187" spans="1:14" ht="15" customHeight="1" x14ac:dyDescent="0.2">
      <c r="A1187" s="1" t="s">
        <v>39</v>
      </c>
      <c r="B1187" s="1" t="s">
        <v>40</v>
      </c>
      <c r="C1187" s="1">
        <v>-2463</v>
      </c>
      <c r="D1187" s="1">
        <v>259</v>
      </c>
      <c r="E1187" s="1">
        <v>1992</v>
      </c>
      <c r="F1187" s="1" t="s">
        <v>1438</v>
      </c>
      <c r="G1187" s="1" t="s">
        <v>2591</v>
      </c>
      <c r="H1187" s="1">
        <v>0</v>
      </c>
      <c r="I1187" s="1">
        <v>0</v>
      </c>
      <c r="J1187" s="1">
        <v>0</v>
      </c>
      <c r="K1187" s="1">
        <v>0</v>
      </c>
      <c r="L1187" s="1" t="s">
        <v>2452</v>
      </c>
      <c r="M1187" s="1" t="s">
        <v>2488</v>
      </c>
      <c r="N1187" s="1" t="s">
        <v>5869</v>
      </c>
    </row>
    <row r="1188" spans="1:14" ht="15" customHeight="1" x14ac:dyDescent="0.2">
      <c r="A1188" s="1" t="s">
        <v>145</v>
      </c>
      <c r="B1188" s="1" t="s">
        <v>146</v>
      </c>
      <c r="C1188" s="1">
        <v>3387</v>
      </c>
      <c r="D1188" s="1">
        <v>355</v>
      </c>
      <c r="E1188" s="1">
        <v>1992</v>
      </c>
      <c r="F1188" s="1" t="s">
        <v>1463</v>
      </c>
      <c r="G1188" s="1" t="s">
        <v>2591</v>
      </c>
      <c r="H1188" s="1">
        <v>0</v>
      </c>
      <c r="I1188" s="1">
        <v>0</v>
      </c>
      <c r="J1188" s="1">
        <v>0</v>
      </c>
      <c r="K1188" s="1">
        <v>0</v>
      </c>
      <c r="L1188" s="1" t="s">
        <v>2447</v>
      </c>
      <c r="M1188" s="1" t="s">
        <v>2597</v>
      </c>
      <c r="N1188" s="1" t="s">
        <v>5918</v>
      </c>
    </row>
    <row r="1189" spans="1:14" ht="15" customHeight="1" x14ac:dyDescent="0.2">
      <c r="A1189" s="1" t="s">
        <v>159</v>
      </c>
      <c r="B1189" s="1" t="s">
        <v>160</v>
      </c>
      <c r="C1189" s="1">
        <v>416</v>
      </c>
      <c r="D1189" s="1">
        <v>2174</v>
      </c>
      <c r="E1189" s="1">
        <v>1992</v>
      </c>
      <c r="F1189" s="1" t="s">
        <v>1466</v>
      </c>
      <c r="G1189" s="1" t="s">
        <v>2591</v>
      </c>
      <c r="H1189" s="1">
        <v>0</v>
      </c>
      <c r="I1189" s="1">
        <v>0</v>
      </c>
      <c r="J1189" s="1">
        <v>0</v>
      </c>
      <c r="K1189" s="1">
        <v>0</v>
      </c>
      <c r="L1189" s="1" t="s">
        <v>2450</v>
      </c>
      <c r="M1189" s="1" t="s">
        <v>2609</v>
      </c>
      <c r="N1189" s="1" t="s">
        <v>5922</v>
      </c>
    </row>
    <row r="1190" spans="1:14" ht="15" customHeight="1" x14ac:dyDescent="0.2">
      <c r="A1190" s="1" t="s">
        <v>165</v>
      </c>
      <c r="B1190" s="1" t="s">
        <v>166</v>
      </c>
      <c r="C1190" s="1">
        <v>-2595</v>
      </c>
      <c r="D1190" s="1">
        <v>3258</v>
      </c>
      <c r="E1190" s="1">
        <v>1992</v>
      </c>
      <c r="F1190" s="1" t="s">
        <v>1468</v>
      </c>
      <c r="G1190" s="1" t="s">
        <v>2591</v>
      </c>
      <c r="H1190" s="1">
        <v>0</v>
      </c>
      <c r="I1190" s="1">
        <v>0</v>
      </c>
      <c r="J1190" s="1">
        <v>0</v>
      </c>
      <c r="K1190" s="1">
        <v>0</v>
      </c>
      <c r="L1190" s="1" t="s">
        <v>2452</v>
      </c>
      <c r="M1190" s="1" t="s">
        <v>2633</v>
      </c>
      <c r="N1190" s="1" t="s">
        <v>5924</v>
      </c>
    </row>
    <row r="1191" spans="1:14" ht="15" customHeight="1" x14ac:dyDescent="0.2">
      <c r="A1191" s="1" t="s">
        <v>173</v>
      </c>
      <c r="B1191" s="1" t="s">
        <v>174</v>
      </c>
      <c r="C1191" s="1">
        <v>1352</v>
      </c>
      <c r="D1191" s="1">
        <v>212</v>
      </c>
      <c r="E1191" s="1">
        <v>1992</v>
      </c>
      <c r="F1191" s="1" t="s">
        <v>1470</v>
      </c>
      <c r="G1191" s="1" t="s">
        <v>2591</v>
      </c>
      <c r="H1191" s="1">
        <v>0</v>
      </c>
      <c r="I1191" s="1">
        <v>0</v>
      </c>
      <c r="J1191" s="1">
        <v>0</v>
      </c>
      <c r="K1191" s="1">
        <v>0</v>
      </c>
      <c r="L1191" s="1" t="s">
        <v>2452</v>
      </c>
      <c r="M1191" s="1" t="s">
        <v>2647</v>
      </c>
      <c r="N1191" s="1" t="s">
        <v>5928</v>
      </c>
    </row>
    <row r="1192" spans="1:14" ht="15" customHeight="1" x14ac:dyDescent="0.2">
      <c r="A1192" s="1" t="s">
        <v>219</v>
      </c>
      <c r="B1192" s="1" t="s">
        <v>220</v>
      </c>
      <c r="C1192" s="1">
        <v>583</v>
      </c>
      <c r="D1192" s="1">
        <v>-5517</v>
      </c>
      <c r="E1192" s="1">
        <v>1992</v>
      </c>
      <c r="F1192" s="1" t="s">
        <v>1426</v>
      </c>
      <c r="G1192" s="1">
        <v>61</v>
      </c>
      <c r="H1192" s="1">
        <v>1</v>
      </c>
      <c r="I1192" s="1">
        <v>0</v>
      </c>
      <c r="J1192" s="1">
        <v>0</v>
      </c>
      <c r="K1192" s="1">
        <v>1</v>
      </c>
      <c r="L1192" s="1" t="s">
        <v>2461</v>
      </c>
      <c r="M1192" s="1" t="s">
        <v>2697</v>
      </c>
      <c r="N1192" s="1" t="s">
        <v>5948</v>
      </c>
    </row>
    <row r="1193" spans="1:14" ht="15" customHeight="1" x14ac:dyDescent="0.2">
      <c r="A1193" s="1" t="s">
        <v>245</v>
      </c>
      <c r="B1193" s="1" t="s">
        <v>246</v>
      </c>
      <c r="C1193" s="1">
        <v>-68</v>
      </c>
      <c r="D1193" s="1">
        <v>3928</v>
      </c>
      <c r="E1193" s="1">
        <v>1992</v>
      </c>
      <c r="F1193" s="1" t="s">
        <v>1488</v>
      </c>
      <c r="G1193" s="1" t="s">
        <v>2591</v>
      </c>
      <c r="H1193" s="1">
        <v>0</v>
      </c>
      <c r="I1193" s="1">
        <v>0</v>
      </c>
      <c r="J1193" s="1">
        <v>0</v>
      </c>
      <c r="K1193" s="1">
        <v>0</v>
      </c>
      <c r="L1193" s="1" t="s">
        <v>2452</v>
      </c>
      <c r="M1193" s="1" t="s">
        <v>2702</v>
      </c>
      <c r="N1193" s="1" t="s">
        <v>5960</v>
      </c>
    </row>
    <row r="1194" spans="1:14" ht="15" customHeight="1" x14ac:dyDescent="0.2">
      <c r="A1194" s="1" t="s">
        <v>251</v>
      </c>
      <c r="B1194" s="1" t="s">
        <v>252</v>
      </c>
      <c r="C1194" s="1">
        <v>-3485</v>
      </c>
      <c r="D1194" s="1">
        <v>-5617</v>
      </c>
      <c r="E1194" s="1">
        <v>1992</v>
      </c>
      <c r="F1194" s="1" t="s">
        <v>1491</v>
      </c>
      <c r="G1194" s="1" t="s">
        <v>2591</v>
      </c>
      <c r="H1194" s="1">
        <v>0</v>
      </c>
      <c r="I1194" s="1">
        <v>0</v>
      </c>
      <c r="J1194" s="1">
        <v>0</v>
      </c>
      <c r="K1194" s="1">
        <v>0</v>
      </c>
      <c r="L1194" s="1" t="s">
        <v>2461</v>
      </c>
      <c r="M1194" s="1" t="s">
        <v>2719</v>
      </c>
      <c r="N1194" s="1" t="s">
        <v>5963</v>
      </c>
    </row>
    <row r="1195" spans="1:14" ht="15" customHeight="1" x14ac:dyDescent="0.2">
      <c r="A1195" s="1" t="s">
        <v>271</v>
      </c>
      <c r="B1195" s="1" t="s">
        <v>272</v>
      </c>
      <c r="C1195" s="1">
        <v>-1542</v>
      </c>
      <c r="D1195" s="1">
        <v>2828</v>
      </c>
      <c r="E1195" s="1">
        <v>1992</v>
      </c>
      <c r="F1195" s="1" t="s">
        <v>1499</v>
      </c>
      <c r="G1195" s="1" t="s">
        <v>2591</v>
      </c>
      <c r="H1195" s="1">
        <v>0</v>
      </c>
      <c r="I1195" s="1">
        <v>0</v>
      </c>
      <c r="J1195" s="1">
        <v>0</v>
      </c>
      <c r="K1195" s="1">
        <v>0</v>
      </c>
      <c r="L1195" s="1" t="s">
        <v>2452</v>
      </c>
      <c r="M1195" s="1" t="s">
        <v>2729</v>
      </c>
      <c r="N1195" s="1" t="s">
        <v>5970</v>
      </c>
    </row>
    <row r="1196" spans="1:14" ht="15" customHeight="1" x14ac:dyDescent="0.2">
      <c r="A1196" s="1" t="s">
        <v>23</v>
      </c>
      <c r="B1196" s="1" t="s">
        <v>24</v>
      </c>
      <c r="C1196" s="1">
        <v>1237</v>
      </c>
      <c r="D1196" s="1">
        <v>-152</v>
      </c>
      <c r="E1196" s="1">
        <v>1992</v>
      </c>
      <c r="F1196" s="1" t="s">
        <v>1433</v>
      </c>
      <c r="G1196" s="1" t="s">
        <v>2591</v>
      </c>
      <c r="H1196" s="1">
        <v>0</v>
      </c>
      <c r="I1196" s="1">
        <v>0</v>
      </c>
      <c r="J1196" s="1">
        <v>0</v>
      </c>
      <c r="K1196" s="1">
        <v>0</v>
      </c>
      <c r="L1196" s="1" t="s">
        <v>2452</v>
      </c>
      <c r="M1196" s="1" t="s">
        <v>2495</v>
      </c>
      <c r="N1196" s="1" t="s">
        <v>5861</v>
      </c>
    </row>
    <row r="1197" spans="1:14" ht="15" customHeight="1" x14ac:dyDescent="0.2">
      <c r="A1197" s="1" t="s">
        <v>37</v>
      </c>
      <c r="B1197" s="1" t="s">
        <v>38</v>
      </c>
      <c r="C1197" s="1">
        <v>131</v>
      </c>
      <c r="D1197" s="1">
        <v>-5962</v>
      </c>
      <c r="E1197" s="1">
        <v>1992</v>
      </c>
      <c r="F1197" s="1" t="s">
        <v>1437</v>
      </c>
      <c r="G1197" s="1" t="s">
        <v>2591</v>
      </c>
      <c r="H1197" s="1">
        <v>0</v>
      </c>
      <c r="I1197" s="1">
        <v>0</v>
      </c>
      <c r="J1197" s="1">
        <v>0</v>
      </c>
      <c r="K1197" s="1">
        <v>0</v>
      </c>
      <c r="L1197" s="1" t="s">
        <v>2461</v>
      </c>
      <c r="M1197" s="1" t="s">
        <v>2474</v>
      </c>
      <c r="N1197" s="1" t="s">
        <v>5868</v>
      </c>
    </row>
    <row r="1198" spans="1:14" ht="15" customHeight="1" x14ac:dyDescent="0.2">
      <c r="A1198" s="1" t="s">
        <v>59</v>
      </c>
      <c r="B1198" s="1" t="s">
        <v>60</v>
      </c>
      <c r="C1198" s="1">
        <v>3517</v>
      </c>
      <c r="D1198" s="1">
        <v>3337</v>
      </c>
      <c r="E1198" s="1">
        <v>1992</v>
      </c>
      <c r="F1198" s="1" t="s">
        <v>1443</v>
      </c>
      <c r="G1198" s="1" t="s">
        <v>2591</v>
      </c>
      <c r="H1198" s="1">
        <v>0</v>
      </c>
      <c r="I1198" s="1">
        <v>0</v>
      </c>
      <c r="J1198" s="1">
        <v>0</v>
      </c>
      <c r="K1198" s="1">
        <v>0</v>
      </c>
      <c r="L1198" s="1" t="s">
        <v>2447</v>
      </c>
      <c r="M1198" s="1" t="s">
        <v>2522</v>
      </c>
      <c r="N1198" s="1" t="s">
        <v>5879</v>
      </c>
    </row>
    <row r="1199" spans="1:14" ht="15" customHeight="1" x14ac:dyDescent="0.2">
      <c r="A1199" s="1" t="s">
        <v>65</v>
      </c>
      <c r="B1199" s="1" t="s">
        <v>66</v>
      </c>
      <c r="C1199" s="1">
        <v>1158</v>
      </c>
      <c r="D1199" s="1">
        <v>4315</v>
      </c>
      <c r="E1199" s="1">
        <v>1992</v>
      </c>
      <c r="F1199" s="1" t="s">
        <v>1444</v>
      </c>
      <c r="G1199" s="1" t="s">
        <v>2591</v>
      </c>
      <c r="H1199" s="1">
        <v>0</v>
      </c>
      <c r="I1199" s="1">
        <v>0</v>
      </c>
      <c r="J1199" s="1">
        <v>0</v>
      </c>
      <c r="K1199" s="1">
        <v>0</v>
      </c>
      <c r="L1199" s="1" t="s">
        <v>2452</v>
      </c>
      <c r="M1199" s="1" t="s">
        <v>2525</v>
      </c>
      <c r="N1199" s="1" t="s">
        <v>5882</v>
      </c>
    </row>
    <row r="1200" spans="1:14" ht="15" customHeight="1" x14ac:dyDescent="0.2">
      <c r="A1200" s="1" t="s">
        <v>77</v>
      </c>
      <c r="B1200" s="1" t="s">
        <v>78</v>
      </c>
      <c r="C1200" s="1">
        <v>1533</v>
      </c>
      <c r="D1200" s="1">
        <v>3893</v>
      </c>
      <c r="E1200" s="1">
        <v>1992</v>
      </c>
      <c r="F1200" s="1" t="s">
        <v>1448</v>
      </c>
      <c r="G1200" s="1" t="s">
        <v>2591</v>
      </c>
      <c r="H1200" s="1">
        <v>0</v>
      </c>
      <c r="I1200" s="1">
        <v>0</v>
      </c>
      <c r="J1200" s="1">
        <v>0</v>
      </c>
      <c r="K1200" s="1">
        <v>0</v>
      </c>
      <c r="L1200" s="1" t="s">
        <v>2452</v>
      </c>
      <c r="M1200" s="1" t="s">
        <v>2535</v>
      </c>
      <c r="N1200" s="1" t="s">
        <v>5888</v>
      </c>
    </row>
    <row r="1201" spans="1:14" ht="15" customHeight="1" x14ac:dyDescent="0.2">
      <c r="A1201" s="1" t="s">
        <v>91</v>
      </c>
      <c r="B1201" s="1" t="s">
        <v>92</v>
      </c>
      <c r="C1201" s="1">
        <v>38</v>
      </c>
      <c r="D1201" s="1">
        <v>945</v>
      </c>
      <c r="E1201" s="1">
        <v>1992</v>
      </c>
      <c r="F1201" s="1" t="s">
        <v>1450</v>
      </c>
      <c r="G1201" s="1" t="s">
        <v>2591</v>
      </c>
      <c r="H1201" s="1">
        <v>0</v>
      </c>
      <c r="I1201" s="1">
        <v>0</v>
      </c>
      <c r="J1201" s="1">
        <v>0</v>
      </c>
      <c r="K1201" s="1">
        <v>0</v>
      </c>
      <c r="L1201" s="1" t="s">
        <v>2452</v>
      </c>
      <c r="M1201" s="1" t="s">
        <v>2545</v>
      </c>
      <c r="N1201" s="1" t="s">
        <v>5894</v>
      </c>
    </row>
    <row r="1202" spans="1:14" ht="15" customHeight="1" x14ac:dyDescent="0.2">
      <c r="A1202" s="1" t="s">
        <v>103</v>
      </c>
      <c r="B1202" s="1" t="s">
        <v>104</v>
      </c>
      <c r="C1202" s="1">
        <v>1462</v>
      </c>
      <c r="D1202" s="1">
        <v>-9052</v>
      </c>
      <c r="E1202" s="1">
        <v>1992</v>
      </c>
      <c r="F1202" s="1" t="s">
        <v>1453</v>
      </c>
      <c r="G1202" s="1" t="s">
        <v>2591</v>
      </c>
      <c r="H1202" s="1">
        <v>0</v>
      </c>
      <c r="I1202" s="1">
        <v>0</v>
      </c>
      <c r="J1202" s="1">
        <v>0</v>
      </c>
      <c r="K1202" s="1">
        <v>0</v>
      </c>
      <c r="L1202" s="1" t="s">
        <v>2461</v>
      </c>
      <c r="M1202" s="1" t="s">
        <v>2560</v>
      </c>
      <c r="N1202" s="1" t="s">
        <v>5900</v>
      </c>
    </row>
    <row r="1203" spans="1:14" ht="15" customHeight="1" x14ac:dyDescent="0.2">
      <c r="A1203" s="1" t="s">
        <v>105</v>
      </c>
      <c r="B1203" s="1" t="s">
        <v>106</v>
      </c>
      <c r="C1203" s="1">
        <v>68</v>
      </c>
      <c r="D1203" s="1">
        <v>-5815</v>
      </c>
      <c r="E1203" s="1">
        <v>1992</v>
      </c>
      <c r="F1203" s="1" t="s">
        <v>1454</v>
      </c>
      <c r="G1203" s="1" t="s">
        <v>2591</v>
      </c>
      <c r="H1203" s="1">
        <v>0</v>
      </c>
      <c r="I1203" s="1">
        <v>0</v>
      </c>
      <c r="J1203" s="1">
        <v>0</v>
      </c>
      <c r="K1203" s="1">
        <v>0</v>
      </c>
      <c r="L1203" s="1" t="s">
        <v>2461</v>
      </c>
      <c r="M1203" s="1" t="s">
        <v>2565</v>
      </c>
      <c r="N1203" s="1" t="s">
        <v>5901</v>
      </c>
    </row>
    <row r="1204" spans="1:14" ht="15" customHeight="1" x14ac:dyDescent="0.2">
      <c r="A1204" s="1" t="s">
        <v>121</v>
      </c>
      <c r="B1204" s="1" t="s">
        <v>122</v>
      </c>
      <c r="C1204" s="1">
        <v>3333</v>
      </c>
      <c r="D1204" s="1">
        <v>444</v>
      </c>
      <c r="E1204" s="1">
        <v>1992</v>
      </c>
      <c r="F1204" s="1" t="s">
        <v>1457</v>
      </c>
      <c r="G1204" s="1" t="s">
        <v>2591</v>
      </c>
      <c r="H1204" s="1">
        <v>0</v>
      </c>
      <c r="I1204" s="1">
        <v>0</v>
      </c>
      <c r="J1204" s="1">
        <v>0</v>
      </c>
      <c r="K1204" s="1">
        <v>0</v>
      </c>
      <c r="L1204" s="1" t="s">
        <v>2447</v>
      </c>
      <c r="M1204" s="1" t="s">
        <v>2576</v>
      </c>
      <c r="N1204" s="1" t="s">
        <v>5907</v>
      </c>
    </row>
    <row r="1205" spans="1:14" ht="15" customHeight="1" x14ac:dyDescent="0.2">
      <c r="A1205" s="1" t="s">
        <v>147</v>
      </c>
      <c r="B1205" s="1" t="s">
        <v>148</v>
      </c>
      <c r="C1205" s="1">
        <v>692</v>
      </c>
      <c r="D1205" s="1">
        <v>7983</v>
      </c>
      <c r="E1205" s="1">
        <v>1992</v>
      </c>
      <c r="F1205" s="1" t="s">
        <v>1464</v>
      </c>
      <c r="G1205" s="1" t="s">
        <v>2591</v>
      </c>
      <c r="H1205" s="1">
        <v>0</v>
      </c>
      <c r="I1205" s="1">
        <v>0</v>
      </c>
      <c r="J1205" s="1">
        <v>0</v>
      </c>
      <c r="K1205" s="1">
        <v>0</v>
      </c>
      <c r="L1205" s="1" t="s">
        <v>2447</v>
      </c>
      <c r="M1205" s="1" t="s">
        <v>2695</v>
      </c>
      <c r="N1205" s="1" t="s">
        <v>5919</v>
      </c>
    </row>
    <row r="1206" spans="1:14" ht="15" customHeight="1" x14ac:dyDescent="0.2">
      <c r="A1206" s="1" t="s">
        <v>161</v>
      </c>
      <c r="B1206" s="1" t="s">
        <v>162</v>
      </c>
      <c r="C1206" s="1">
        <v>4243</v>
      </c>
      <c r="D1206" s="1">
        <v>1927</v>
      </c>
      <c r="E1206" s="1">
        <v>1992</v>
      </c>
      <c r="F1206" s="1" t="s">
        <v>1467</v>
      </c>
      <c r="G1206" s="1" t="s">
        <v>2591</v>
      </c>
      <c r="H1206" s="1">
        <v>0</v>
      </c>
      <c r="I1206" s="1">
        <v>0</v>
      </c>
      <c r="J1206" s="1">
        <v>0</v>
      </c>
      <c r="K1206" s="1">
        <v>0</v>
      </c>
      <c r="L1206" s="1" t="s">
        <v>2450</v>
      </c>
      <c r="M1206" s="1" t="s">
        <v>2631</v>
      </c>
      <c r="N1206" s="1" t="s">
        <v>2741</v>
      </c>
    </row>
    <row r="1207" spans="1:14" ht="15" customHeight="1" x14ac:dyDescent="0.2">
      <c r="A1207" s="1" t="s">
        <v>167</v>
      </c>
      <c r="B1207" s="1" t="s">
        <v>168</v>
      </c>
      <c r="C1207" s="1">
        <v>-2015</v>
      </c>
      <c r="D1207" s="1">
        <v>5748</v>
      </c>
      <c r="E1207" s="1">
        <v>1992</v>
      </c>
      <c r="F1207" s="1" t="s">
        <v>1469</v>
      </c>
      <c r="G1207" s="1" t="s">
        <v>2591</v>
      </c>
      <c r="H1207" s="1">
        <v>0</v>
      </c>
      <c r="I1207" s="1">
        <v>0</v>
      </c>
      <c r="J1207" s="1">
        <v>0</v>
      </c>
      <c r="K1207" s="1">
        <v>0</v>
      </c>
      <c r="L1207" s="1" t="s">
        <v>2452</v>
      </c>
      <c r="M1207" s="1" t="s">
        <v>2625</v>
      </c>
      <c r="N1207" s="1" t="s">
        <v>5925</v>
      </c>
    </row>
    <row r="1208" spans="1:14" ht="15" customHeight="1" x14ac:dyDescent="0.2">
      <c r="A1208" s="1" t="s">
        <v>185</v>
      </c>
      <c r="B1208" s="1" t="s">
        <v>186</v>
      </c>
      <c r="C1208" s="1">
        <v>897</v>
      </c>
      <c r="D1208" s="1">
        <v>-7953</v>
      </c>
      <c r="E1208" s="1">
        <v>1992</v>
      </c>
      <c r="F1208" s="1" t="s">
        <v>1471</v>
      </c>
      <c r="G1208" s="1" t="s">
        <v>2591</v>
      </c>
      <c r="H1208" s="1">
        <v>0</v>
      </c>
      <c r="I1208" s="1">
        <v>0</v>
      </c>
      <c r="J1208" s="1">
        <v>0</v>
      </c>
      <c r="K1208" s="1">
        <v>0</v>
      </c>
      <c r="L1208" s="1" t="s">
        <v>2461</v>
      </c>
      <c r="M1208" s="1" t="s">
        <v>2657</v>
      </c>
      <c r="N1208" s="1" t="s">
        <v>5934</v>
      </c>
    </row>
    <row r="1209" spans="1:14" ht="15" customHeight="1" x14ac:dyDescent="0.2">
      <c r="A1209" s="1" t="s">
        <v>199</v>
      </c>
      <c r="B1209" s="1" t="s">
        <v>200</v>
      </c>
      <c r="C1209" s="1">
        <v>-2527</v>
      </c>
      <c r="D1209" s="1">
        <v>-5767</v>
      </c>
      <c r="E1209" s="1">
        <v>1992</v>
      </c>
      <c r="F1209" s="1" t="s">
        <v>1473</v>
      </c>
      <c r="G1209" s="1" t="s">
        <v>2591</v>
      </c>
      <c r="H1209" s="1">
        <v>0</v>
      </c>
      <c r="I1209" s="1">
        <v>0</v>
      </c>
      <c r="J1209" s="1">
        <v>0</v>
      </c>
      <c r="K1209" s="1">
        <v>0</v>
      </c>
      <c r="L1209" s="1" t="s">
        <v>2461</v>
      </c>
      <c r="M1209" s="1" t="s">
        <v>2660</v>
      </c>
      <c r="N1209" s="1" t="s">
        <v>5940</v>
      </c>
    </row>
    <row r="1210" spans="1:14" ht="15" customHeight="1" x14ac:dyDescent="0.2">
      <c r="A1210" s="1" t="s">
        <v>209</v>
      </c>
      <c r="B1210" s="1" t="s">
        <v>210</v>
      </c>
      <c r="C1210" s="1">
        <v>156</v>
      </c>
      <c r="D1210" s="1">
        <v>3253</v>
      </c>
      <c r="E1210" s="1">
        <v>1992</v>
      </c>
      <c r="F1210" s="1" t="s">
        <v>1475</v>
      </c>
      <c r="G1210" s="1" t="s">
        <v>2591</v>
      </c>
      <c r="H1210" s="1">
        <v>0</v>
      </c>
      <c r="I1210" s="1">
        <v>0</v>
      </c>
      <c r="J1210" s="1">
        <v>0</v>
      </c>
      <c r="K1210" s="1">
        <v>0</v>
      </c>
      <c r="L1210" s="1" t="s">
        <v>2452</v>
      </c>
      <c r="M1210" s="1" t="s">
        <v>2696</v>
      </c>
      <c r="N1210" s="1" t="s">
        <v>5945</v>
      </c>
    </row>
    <row r="1211" spans="1:14" ht="15" customHeight="1" x14ac:dyDescent="0.2">
      <c r="A1211" s="1" t="s">
        <v>211</v>
      </c>
      <c r="B1211" s="1" t="s">
        <v>212</v>
      </c>
      <c r="C1211" s="1">
        <v>1473</v>
      </c>
      <c r="D1211" s="1">
        <v>-1763</v>
      </c>
      <c r="E1211" s="1">
        <v>1992</v>
      </c>
      <c r="F1211" s="1" t="s">
        <v>1476</v>
      </c>
      <c r="G1211" s="1" t="s">
        <v>2591</v>
      </c>
      <c r="H1211" s="1">
        <v>0</v>
      </c>
      <c r="I1211" s="1">
        <v>0</v>
      </c>
      <c r="J1211" s="1">
        <v>0</v>
      </c>
      <c r="K1211" s="1">
        <v>0</v>
      </c>
      <c r="L1211" s="1" t="s">
        <v>2452</v>
      </c>
      <c r="M1211" s="1" t="s">
        <v>2676</v>
      </c>
      <c r="N1211" s="1" t="s">
        <v>5946</v>
      </c>
    </row>
    <row r="1212" spans="1:14" ht="15" customHeight="1" x14ac:dyDescent="0.2">
      <c r="A1212" s="1" t="s">
        <v>229</v>
      </c>
      <c r="B1212" s="1" t="s">
        <v>230</v>
      </c>
      <c r="C1212" s="1">
        <v>612</v>
      </c>
      <c r="D1212" s="1">
        <v>122</v>
      </c>
      <c r="E1212" s="1">
        <v>1992</v>
      </c>
      <c r="F1212" s="1" t="s">
        <v>1482</v>
      </c>
      <c r="G1212" s="1" t="s">
        <v>2591</v>
      </c>
      <c r="H1212" s="1">
        <v>0</v>
      </c>
      <c r="I1212" s="1">
        <v>0</v>
      </c>
      <c r="J1212" s="1">
        <v>0</v>
      </c>
      <c r="K1212" s="1">
        <v>0</v>
      </c>
      <c r="L1212" s="1" t="s">
        <v>2452</v>
      </c>
      <c r="M1212" s="1" t="s">
        <v>2706</v>
      </c>
      <c r="N1212" s="1" t="s">
        <v>5952</v>
      </c>
    </row>
    <row r="1213" spans="1:14" ht="15" customHeight="1" x14ac:dyDescent="0.2">
      <c r="A1213" s="1" t="s">
        <v>235</v>
      </c>
      <c r="B1213" s="1" t="s">
        <v>236</v>
      </c>
      <c r="C1213" s="1">
        <v>3795</v>
      </c>
      <c r="D1213" s="1">
        <v>5838</v>
      </c>
      <c r="E1213" s="1">
        <v>1992</v>
      </c>
      <c r="F1213" s="1" t="s">
        <v>1484</v>
      </c>
      <c r="G1213" s="1" t="s">
        <v>2591</v>
      </c>
      <c r="H1213" s="1">
        <v>0</v>
      </c>
      <c r="I1213" s="1">
        <v>0</v>
      </c>
      <c r="J1213" s="1">
        <v>0</v>
      </c>
      <c r="K1213" s="1">
        <v>0</v>
      </c>
      <c r="L1213" s="1" t="s">
        <v>2447</v>
      </c>
      <c r="M1213" s="1" t="s">
        <v>2711</v>
      </c>
      <c r="N1213" s="1" t="s">
        <v>5955</v>
      </c>
    </row>
    <row r="1214" spans="1:14" ht="15" customHeight="1" x14ac:dyDescent="0.2">
      <c r="A1214" s="1" t="s">
        <v>237</v>
      </c>
      <c r="B1214" s="1" t="s">
        <v>238</v>
      </c>
      <c r="C1214" s="1">
        <v>-2113</v>
      </c>
      <c r="D1214" s="1">
        <v>-1752</v>
      </c>
      <c r="E1214" s="1">
        <v>1992</v>
      </c>
      <c r="F1214" s="1" t="s">
        <v>1485</v>
      </c>
      <c r="G1214" s="1" t="s">
        <v>2591</v>
      </c>
      <c r="H1214" s="1">
        <v>0</v>
      </c>
      <c r="I1214" s="1">
        <v>0</v>
      </c>
      <c r="J1214" s="1">
        <v>0</v>
      </c>
      <c r="K1214" s="1">
        <v>0</v>
      </c>
      <c r="L1214" s="1" t="s">
        <v>2454</v>
      </c>
      <c r="M1214" s="1" t="s">
        <v>2707</v>
      </c>
      <c r="N1214" s="1" t="s">
        <v>5956</v>
      </c>
    </row>
    <row r="1215" spans="1:14" ht="15" customHeight="1" x14ac:dyDescent="0.2">
      <c r="A1215" s="1" t="s">
        <v>259</v>
      </c>
      <c r="B1215" s="1" t="s">
        <v>260</v>
      </c>
      <c r="C1215" s="1">
        <v>1835</v>
      </c>
      <c r="D1215" s="1">
        <v>-6493</v>
      </c>
      <c r="E1215" s="1">
        <v>1992</v>
      </c>
      <c r="F1215" s="1" t="s">
        <v>1494</v>
      </c>
      <c r="G1215" s="1" t="s">
        <v>2591</v>
      </c>
      <c r="H1215" s="1">
        <v>0</v>
      </c>
      <c r="I1215" s="1">
        <v>0</v>
      </c>
      <c r="J1215" s="1">
        <v>0</v>
      </c>
      <c r="K1215" s="1">
        <v>0</v>
      </c>
      <c r="L1215" s="1" t="s">
        <v>2461</v>
      </c>
      <c r="M1215" s="1" t="s">
        <v>2726</v>
      </c>
      <c r="N1215" s="1" t="s">
        <v>2741</v>
      </c>
    </row>
    <row r="1216" spans="1:14" ht="15" customHeight="1" x14ac:dyDescent="0.2">
      <c r="A1216" s="1" t="s">
        <v>263</v>
      </c>
      <c r="B1216" s="1" t="s">
        <v>264</v>
      </c>
      <c r="C1216" s="1">
        <v>-1382</v>
      </c>
      <c r="D1216" s="1">
        <v>-17177</v>
      </c>
      <c r="E1216" s="1">
        <v>1992</v>
      </c>
      <c r="F1216" s="1" t="s">
        <v>1496</v>
      </c>
      <c r="G1216" s="1" t="s">
        <v>2591</v>
      </c>
      <c r="H1216" s="1">
        <v>0</v>
      </c>
      <c r="I1216" s="1">
        <v>0</v>
      </c>
      <c r="J1216" s="1">
        <v>0</v>
      </c>
      <c r="K1216" s="1">
        <v>0</v>
      </c>
      <c r="L1216" s="1" t="s">
        <v>2454</v>
      </c>
      <c r="M1216" s="1" t="s">
        <v>2455</v>
      </c>
      <c r="N1216" s="1" t="s">
        <v>5968</v>
      </c>
    </row>
    <row r="1217" spans="1:14" ht="15" customHeight="1" x14ac:dyDescent="0.2">
      <c r="A1217" s="1" t="s">
        <v>253</v>
      </c>
      <c r="B1217" s="1" t="s">
        <v>254</v>
      </c>
      <c r="C1217" s="1">
        <v>3888</v>
      </c>
      <c r="D1217" s="1">
        <v>-900</v>
      </c>
      <c r="E1217" s="1">
        <v>1996</v>
      </c>
      <c r="F1217" s="1" t="s">
        <v>1501</v>
      </c>
      <c r="G1217" s="1">
        <v>1</v>
      </c>
      <c r="H1217" s="1">
        <v>106</v>
      </c>
      <c r="I1217" s="1">
        <v>46</v>
      </c>
      <c r="J1217" s="1">
        <v>35</v>
      </c>
      <c r="K1217" s="1">
        <v>25</v>
      </c>
      <c r="L1217" s="1" t="s">
        <v>2461</v>
      </c>
      <c r="M1217" s="1" t="s">
        <v>2720</v>
      </c>
      <c r="N1217" s="1" t="s">
        <v>6464</v>
      </c>
    </row>
    <row r="1218" spans="1:14" ht="15" customHeight="1" x14ac:dyDescent="0.2">
      <c r="A1218" s="1" t="s">
        <v>205</v>
      </c>
      <c r="B1218" s="1" t="s">
        <v>206</v>
      </c>
      <c r="C1218" s="1">
        <v>5575</v>
      </c>
      <c r="D1218" s="1">
        <v>376</v>
      </c>
      <c r="E1218" s="1">
        <v>1996</v>
      </c>
      <c r="F1218" s="1" t="s">
        <v>1503</v>
      </c>
      <c r="G1218" s="1">
        <v>2</v>
      </c>
      <c r="H1218" s="1">
        <v>63</v>
      </c>
      <c r="I1218" s="1">
        <v>26</v>
      </c>
      <c r="J1218" s="1">
        <v>21</v>
      </c>
      <c r="K1218" s="1">
        <v>16</v>
      </c>
      <c r="L1218" s="1" t="s">
        <v>2450</v>
      </c>
      <c r="M1218" s="1" t="s">
        <v>2668</v>
      </c>
      <c r="N1218" s="1" t="s">
        <v>6441</v>
      </c>
    </row>
    <row r="1219" spans="1:14" ht="15" customHeight="1" x14ac:dyDescent="0.2">
      <c r="A1219" s="1" t="s">
        <v>63</v>
      </c>
      <c r="B1219" s="1" t="s">
        <v>64</v>
      </c>
      <c r="C1219" s="1">
        <v>5252</v>
      </c>
      <c r="D1219" s="1">
        <v>134</v>
      </c>
      <c r="E1219" s="1">
        <v>1996</v>
      </c>
      <c r="F1219" s="1" t="s">
        <v>1502</v>
      </c>
      <c r="G1219" s="1">
        <v>3</v>
      </c>
      <c r="H1219" s="1">
        <v>71</v>
      </c>
      <c r="I1219" s="1">
        <v>22</v>
      </c>
      <c r="J1219" s="1">
        <v>20</v>
      </c>
      <c r="K1219" s="1">
        <v>29</v>
      </c>
      <c r="L1219" s="1" t="s">
        <v>2450</v>
      </c>
      <c r="M1219" s="1" t="s">
        <v>2549</v>
      </c>
      <c r="N1219" s="1" t="s">
        <v>6372</v>
      </c>
    </row>
    <row r="1220" spans="1:14" ht="15" customHeight="1" x14ac:dyDescent="0.2">
      <c r="A1220" s="1" t="s">
        <v>47</v>
      </c>
      <c r="B1220" s="1" t="s">
        <v>48</v>
      </c>
      <c r="C1220" s="1">
        <v>3992</v>
      </c>
      <c r="D1220" s="1">
        <v>11638</v>
      </c>
      <c r="E1220" s="1">
        <v>1996</v>
      </c>
      <c r="F1220" s="1" t="s">
        <v>1504</v>
      </c>
      <c r="G1220" s="1">
        <v>4</v>
      </c>
      <c r="H1220" s="1">
        <v>59</v>
      </c>
      <c r="I1220" s="1">
        <v>19</v>
      </c>
      <c r="J1220" s="1">
        <v>26</v>
      </c>
      <c r="K1220" s="1">
        <v>14</v>
      </c>
      <c r="L1220" s="1" t="s">
        <v>2447</v>
      </c>
      <c r="M1220" s="1" t="s">
        <v>2510</v>
      </c>
      <c r="N1220" s="1" t="s">
        <v>6364</v>
      </c>
    </row>
    <row r="1221" spans="1:14" ht="15" customHeight="1" x14ac:dyDescent="0.2">
      <c r="A1221" s="1" t="s">
        <v>93</v>
      </c>
      <c r="B1221" s="1" t="s">
        <v>94</v>
      </c>
      <c r="C1221" s="1">
        <v>5408</v>
      </c>
      <c r="D1221" s="1">
        <v>-165</v>
      </c>
      <c r="E1221" s="1">
        <v>1996</v>
      </c>
      <c r="F1221" s="1" t="s">
        <v>1517</v>
      </c>
      <c r="G1221" s="1">
        <v>30</v>
      </c>
      <c r="H1221" s="1">
        <v>18</v>
      </c>
      <c r="I1221" s="1">
        <v>2</v>
      </c>
      <c r="J1221" s="1">
        <v>10</v>
      </c>
      <c r="K1221" s="1">
        <v>6</v>
      </c>
      <c r="L1221" s="1" t="s">
        <v>2450</v>
      </c>
      <c r="M1221" s="1" t="s">
        <v>2553</v>
      </c>
      <c r="N1221" s="1" t="s">
        <v>6387</v>
      </c>
    </row>
    <row r="1222" spans="1:14" ht="15" customHeight="1" x14ac:dyDescent="0.2">
      <c r="A1222" s="1" t="s">
        <v>13</v>
      </c>
      <c r="B1222" s="1" t="s">
        <v>14</v>
      </c>
      <c r="C1222" s="1">
        <v>-3527</v>
      </c>
      <c r="D1222" s="1">
        <v>14913</v>
      </c>
      <c r="E1222" s="1">
        <v>1996</v>
      </c>
      <c r="F1222" s="1" t="s">
        <v>1505</v>
      </c>
      <c r="G1222" s="1">
        <v>7</v>
      </c>
      <c r="H1222" s="1">
        <v>51</v>
      </c>
      <c r="I1222" s="1">
        <v>11</v>
      </c>
      <c r="J1222" s="1">
        <v>11</v>
      </c>
      <c r="K1222" s="1">
        <v>29</v>
      </c>
      <c r="L1222" s="1" t="s">
        <v>2454</v>
      </c>
      <c r="M1222" s="1" t="s">
        <v>2467</v>
      </c>
      <c r="N1222" s="1" t="s">
        <v>6347</v>
      </c>
    </row>
    <row r="1223" spans="1:14" ht="15" customHeight="1" x14ac:dyDescent="0.2">
      <c r="A1223" s="1" t="s">
        <v>89</v>
      </c>
      <c r="B1223" s="1" t="s">
        <v>90</v>
      </c>
      <c r="C1223" s="1">
        <v>4887</v>
      </c>
      <c r="D1223" s="1">
        <v>233</v>
      </c>
      <c r="E1223" s="1">
        <v>1996</v>
      </c>
      <c r="F1223" s="1" t="s">
        <v>1506</v>
      </c>
      <c r="G1223" s="1">
        <v>5</v>
      </c>
      <c r="H1223" s="1">
        <v>41</v>
      </c>
      <c r="I1223" s="1">
        <v>16</v>
      </c>
      <c r="J1223" s="1">
        <v>7</v>
      </c>
      <c r="K1223" s="1">
        <v>18</v>
      </c>
      <c r="L1223" s="1" t="s">
        <v>2450</v>
      </c>
      <c r="M1223" s="1" t="s">
        <v>2542</v>
      </c>
      <c r="N1223" s="1" t="s">
        <v>6385</v>
      </c>
    </row>
    <row r="1224" spans="1:14" ht="15" customHeight="1" x14ac:dyDescent="0.2">
      <c r="A1224" s="1" t="s">
        <v>127</v>
      </c>
      <c r="B1224" s="1" t="s">
        <v>128</v>
      </c>
      <c r="C1224" s="1">
        <v>419</v>
      </c>
      <c r="D1224" s="1">
        <v>1248</v>
      </c>
      <c r="E1224" s="1">
        <v>1996</v>
      </c>
      <c r="F1224" s="1" t="s">
        <v>1507</v>
      </c>
      <c r="G1224" s="1">
        <v>6</v>
      </c>
      <c r="H1224" s="1">
        <v>38</v>
      </c>
      <c r="I1224" s="1">
        <v>15</v>
      </c>
      <c r="J1224" s="1">
        <v>11</v>
      </c>
      <c r="K1224" s="1">
        <v>12</v>
      </c>
      <c r="L1224" s="1" t="s">
        <v>2450</v>
      </c>
      <c r="M1224" s="1" t="s">
        <v>2581</v>
      </c>
      <c r="N1224" s="1" t="s">
        <v>6404</v>
      </c>
    </row>
    <row r="1225" spans="1:14" ht="15" customHeight="1" x14ac:dyDescent="0.2">
      <c r="A1225" s="1" t="s">
        <v>133</v>
      </c>
      <c r="B1225" s="1" t="s">
        <v>134</v>
      </c>
      <c r="C1225" s="1">
        <v>3568</v>
      </c>
      <c r="D1225" s="1">
        <v>13975</v>
      </c>
      <c r="E1225" s="1">
        <v>1996</v>
      </c>
      <c r="F1225" s="1" t="s">
        <v>1521</v>
      </c>
      <c r="G1225" s="1">
        <v>24</v>
      </c>
      <c r="H1225" s="1">
        <v>15</v>
      </c>
      <c r="I1225" s="1">
        <v>3</v>
      </c>
      <c r="J1225" s="1">
        <v>7</v>
      </c>
      <c r="K1225" s="1">
        <v>5</v>
      </c>
      <c r="L1225" s="1" t="s">
        <v>2447</v>
      </c>
      <c r="M1225" s="1" t="s">
        <v>2583</v>
      </c>
      <c r="N1225" s="1" t="s">
        <v>6407</v>
      </c>
    </row>
    <row r="1226" spans="1:14" ht="15" customHeight="1" x14ac:dyDescent="0.2">
      <c r="A1226" s="1" t="s">
        <v>111</v>
      </c>
      <c r="B1226" s="1" t="s">
        <v>112</v>
      </c>
      <c r="C1226" s="1">
        <v>475</v>
      </c>
      <c r="D1226" s="1">
        <v>1908</v>
      </c>
      <c r="E1226" s="1">
        <v>1996</v>
      </c>
      <c r="F1226" s="1" t="s">
        <v>1512</v>
      </c>
      <c r="G1226" s="1">
        <v>11</v>
      </c>
      <c r="H1226" s="1">
        <v>23</v>
      </c>
      <c r="I1226" s="1">
        <v>8</v>
      </c>
      <c r="J1226" s="1">
        <v>4</v>
      </c>
      <c r="K1226" s="1">
        <v>11</v>
      </c>
      <c r="L1226" s="1" t="s">
        <v>2450</v>
      </c>
      <c r="M1226" s="1" t="s">
        <v>2571</v>
      </c>
      <c r="N1226" s="1" t="s">
        <v>6396</v>
      </c>
    </row>
    <row r="1227" spans="1:14" ht="15" customHeight="1" x14ac:dyDescent="0.2">
      <c r="A1227" s="1" t="s">
        <v>203</v>
      </c>
      <c r="B1227" s="1" t="s">
        <v>204</v>
      </c>
      <c r="C1227" s="1">
        <v>4443</v>
      </c>
      <c r="D1227" s="1">
        <v>261</v>
      </c>
      <c r="E1227" s="1">
        <v>1996</v>
      </c>
      <c r="F1227" s="1" t="s">
        <v>1513</v>
      </c>
      <c r="G1227" s="1">
        <v>14</v>
      </c>
      <c r="H1227" s="1">
        <v>23</v>
      </c>
      <c r="I1227" s="1">
        <v>5</v>
      </c>
      <c r="J1227" s="1">
        <v>8</v>
      </c>
      <c r="K1227" s="1">
        <v>10</v>
      </c>
      <c r="L1227" s="1" t="s">
        <v>2450</v>
      </c>
      <c r="M1227" s="1" t="s">
        <v>2667</v>
      </c>
      <c r="N1227" s="1" t="s">
        <v>6440</v>
      </c>
    </row>
    <row r="1228" spans="1:14" ht="15" customHeight="1" x14ac:dyDescent="0.2">
      <c r="A1228" s="1" t="s">
        <v>141</v>
      </c>
      <c r="B1228" s="1" t="s">
        <v>142</v>
      </c>
      <c r="C1228" s="1">
        <v>3755</v>
      </c>
      <c r="D1228" s="1">
        <v>12698</v>
      </c>
      <c r="E1228" s="1">
        <v>1996</v>
      </c>
      <c r="F1228" s="1" t="s">
        <v>1508</v>
      </c>
      <c r="G1228" s="1">
        <v>10</v>
      </c>
      <c r="H1228" s="1">
        <v>32</v>
      </c>
      <c r="I1228" s="1">
        <v>8</v>
      </c>
      <c r="J1228" s="1">
        <v>17</v>
      </c>
      <c r="K1228" s="1">
        <v>7</v>
      </c>
      <c r="L1228" s="1" t="s">
        <v>2447</v>
      </c>
      <c r="M1228" s="1" t="s">
        <v>2590</v>
      </c>
      <c r="N1228" s="1" t="s">
        <v>6411</v>
      </c>
    </row>
    <row r="1229" spans="1:14" ht="15" customHeight="1" x14ac:dyDescent="0.2">
      <c r="A1229" s="1" t="s">
        <v>191</v>
      </c>
      <c r="B1229" s="1" t="s">
        <v>192</v>
      </c>
      <c r="C1229" s="1">
        <v>5225</v>
      </c>
      <c r="D1229" s="1">
        <v>210</v>
      </c>
      <c r="E1229" s="1">
        <v>1996</v>
      </c>
      <c r="F1229" s="1" t="s">
        <v>1518</v>
      </c>
      <c r="G1229" s="1">
        <v>13</v>
      </c>
      <c r="H1229" s="1">
        <v>17</v>
      </c>
      <c r="I1229" s="1">
        <v>7</v>
      </c>
      <c r="J1229" s="1">
        <v>5</v>
      </c>
      <c r="K1229" s="1">
        <v>5</v>
      </c>
      <c r="L1229" s="1" t="s">
        <v>2450</v>
      </c>
      <c r="M1229" s="1" t="s">
        <v>2663</v>
      </c>
      <c r="N1229" s="1" t="s">
        <v>6435</v>
      </c>
    </row>
    <row r="1230" spans="1:14" ht="15" customHeight="1" x14ac:dyDescent="0.2">
      <c r="A1230" s="1" t="s">
        <v>41</v>
      </c>
      <c r="B1230" s="1" t="s">
        <v>42</v>
      </c>
      <c r="C1230" s="1">
        <v>4542</v>
      </c>
      <c r="D1230" s="1">
        <v>-757</v>
      </c>
      <c r="E1230" s="1">
        <v>1996</v>
      </c>
      <c r="F1230" s="1" t="s">
        <v>1511</v>
      </c>
      <c r="G1230" s="1">
        <v>17</v>
      </c>
      <c r="H1230" s="1">
        <v>24</v>
      </c>
      <c r="I1230" s="1">
        <v>4</v>
      </c>
      <c r="J1230" s="1">
        <v>11</v>
      </c>
      <c r="K1230" s="1">
        <v>9</v>
      </c>
      <c r="L1230" s="1" t="s">
        <v>2461</v>
      </c>
      <c r="M1230" s="1" t="s">
        <v>2502</v>
      </c>
      <c r="N1230" s="1" t="s">
        <v>6361</v>
      </c>
    </row>
    <row r="1231" spans="1:14" ht="15" customHeight="1" x14ac:dyDescent="0.2">
      <c r="A1231" s="1" t="s">
        <v>177</v>
      </c>
      <c r="B1231" s="1" t="s">
        <v>178</v>
      </c>
      <c r="C1231" s="1">
        <v>5235</v>
      </c>
      <c r="D1231" s="1">
        <v>492</v>
      </c>
      <c r="E1231" s="1">
        <v>1996</v>
      </c>
      <c r="F1231" s="1" t="s">
        <v>1514</v>
      </c>
      <c r="G1231" s="1">
        <v>18</v>
      </c>
      <c r="H1231" s="1">
        <v>21</v>
      </c>
      <c r="I1231" s="1">
        <v>4</v>
      </c>
      <c r="J1231" s="1">
        <v>6</v>
      </c>
      <c r="K1231" s="1">
        <v>11</v>
      </c>
      <c r="L1231" s="1" t="s">
        <v>2450</v>
      </c>
      <c r="M1231" s="1" t="s">
        <v>2641</v>
      </c>
      <c r="N1231" s="1" t="s">
        <v>6428</v>
      </c>
    </row>
    <row r="1232" spans="1:14" ht="15" customHeight="1" x14ac:dyDescent="0.2">
      <c r="A1232" s="1" t="s">
        <v>57</v>
      </c>
      <c r="B1232" s="1" t="s">
        <v>58</v>
      </c>
      <c r="C1232" s="1">
        <v>2312</v>
      </c>
      <c r="D1232" s="1">
        <v>-8235</v>
      </c>
      <c r="E1232" s="1">
        <v>1996</v>
      </c>
      <c r="F1232" s="1" t="s">
        <v>1509</v>
      </c>
      <c r="G1232" s="1">
        <v>9</v>
      </c>
      <c r="H1232" s="1">
        <v>25</v>
      </c>
      <c r="I1232" s="1">
        <v>9</v>
      </c>
      <c r="J1232" s="1">
        <v>8</v>
      </c>
      <c r="K1232" s="1">
        <v>8</v>
      </c>
      <c r="L1232" s="1" t="s">
        <v>2461</v>
      </c>
      <c r="M1232" s="1" t="s">
        <v>2519</v>
      </c>
      <c r="N1232" s="1" t="s">
        <v>6369</v>
      </c>
    </row>
    <row r="1233" spans="1:14" ht="15" customHeight="1" x14ac:dyDescent="0.2">
      <c r="A1233" s="1" t="s">
        <v>25</v>
      </c>
      <c r="B1233" s="1" t="s">
        <v>26</v>
      </c>
      <c r="C1233" s="1">
        <v>4268</v>
      </c>
      <c r="D1233" s="1">
        <v>2332</v>
      </c>
      <c r="E1233" s="1">
        <v>1996</v>
      </c>
      <c r="F1233" s="1" t="s">
        <v>1519</v>
      </c>
      <c r="G1233" s="1">
        <v>23</v>
      </c>
      <c r="H1233" s="1">
        <v>16</v>
      </c>
      <c r="I1233" s="1">
        <v>3</v>
      </c>
      <c r="J1233" s="1">
        <v>7</v>
      </c>
      <c r="K1233" s="1">
        <v>6</v>
      </c>
      <c r="L1233" s="1" t="s">
        <v>2450</v>
      </c>
      <c r="M1233" s="1" t="s">
        <v>2494</v>
      </c>
      <c r="N1233" s="1" t="s">
        <v>6353</v>
      </c>
    </row>
    <row r="1234" spans="1:14" ht="15" customHeight="1" x14ac:dyDescent="0.2">
      <c r="A1234" s="1" t="s">
        <v>79</v>
      </c>
      <c r="B1234" s="1" t="s">
        <v>80</v>
      </c>
      <c r="C1234" s="1">
        <v>404</v>
      </c>
      <c r="D1234" s="1">
        <v>-368</v>
      </c>
      <c r="E1234" s="1">
        <v>1996</v>
      </c>
      <c r="F1234" s="1" t="s">
        <v>1515</v>
      </c>
      <c r="G1234" s="1">
        <v>12</v>
      </c>
      <c r="H1234" s="1">
        <v>20</v>
      </c>
      <c r="I1234" s="1">
        <v>7</v>
      </c>
      <c r="J1234" s="1">
        <v>6</v>
      </c>
      <c r="K1234" s="1">
        <v>7</v>
      </c>
      <c r="L1234" s="1" t="s">
        <v>2450</v>
      </c>
      <c r="M1234" s="1" t="s">
        <v>2694</v>
      </c>
      <c r="N1234" s="1" t="s">
        <v>6380</v>
      </c>
    </row>
    <row r="1235" spans="1:14" ht="15" customHeight="1" x14ac:dyDescent="0.2">
      <c r="A1235" s="1" t="s">
        <v>225</v>
      </c>
      <c r="B1235" s="1" t="s">
        <v>226</v>
      </c>
      <c r="C1235" s="1">
        <v>5933</v>
      </c>
      <c r="D1235" s="1">
        <v>1805</v>
      </c>
      <c r="E1235" s="1">
        <v>1996</v>
      </c>
      <c r="F1235" s="1" t="s">
        <v>1524</v>
      </c>
      <c r="G1235" s="1">
        <v>25</v>
      </c>
      <c r="H1235" s="1">
        <v>10</v>
      </c>
      <c r="I1235" s="1">
        <v>3</v>
      </c>
      <c r="J1235" s="1">
        <v>5</v>
      </c>
      <c r="K1235" s="1">
        <v>2</v>
      </c>
      <c r="L1235" s="1" t="s">
        <v>2450</v>
      </c>
      <c r="M1235" s="1" t="s">
        <v>2698</v>
      </c>
      <c r="N1235" s="1" t="s">
        <v>6450</v>
      </c>
    </row>
    <row r="1236" spans="1:14" ht="15" customHeight="1" x14ac:dyDescent="0.2">
      <c r="A1236" s="1" t="s">
        <v>35</v>
      </c>
      <c r="B1236" s="1" t="s">
        <v>36</v>
      </c>
      <c r="C1236" s="1">
        <v>-1578</v>
      </c>
      <c r="D1236" s="1">
        <v>-4792</v>
      </c>
      <c r="E1236" s="1">
        <v>1996</v>
      </c>
      <c r="F1236" s="1" t="s">
        <v>1516</v>
      </c>
      <c r="G1236" s="1">
        <v>15</v>
      </c>
      <c r="H1236" s="1">
        <v>19</v>
      </c>
      <c r="I1236" s="1">
        <v>5</v>
      </c>
      <c r="J1236" s="1">
        <v>4</v>
      </c>
      <c r="K1236" s="1">
        <v>10</v>
      </c>
      <c r="L1236" s="1" t="s">
        <v>2461</v>
      </c>
      <c r="M1236" s="1" t="s">
        <v>2489</v>
      </c>
      <c r="N1236" s="1" t="s">
        <v>6358</v>
      </c>
    </row>
    <row r="1237" spans="1:14" ht="15" customHeight="1" x14ac:dyDescent="0.2">
      <c r="A1237" s="1" t="s">
        <v>61</v>
      </c>
      <c r="B1237" s="1" t="s">
        <v>62</v>
      </c>
      <c r="C1237" s="1">
        <v>4981</v>
      </c>
      <c r="D1237" s="1">
        <v>1547</v>
      </c>
      <c r="E1237" s="1">
        <v>1996</v>
      </c>
      <c r="F1237" s="1" t="s">
        <v>1522</v>
      </c>
      <c r="G1237" s="1">
        <v>19</v>
      </c>
      <c r="H1237" s="1">
        <v>13</v>
      </c>
      <c r="I1237" s="1">
        <v>4</v>
      </c>
      <c r="J1237" s="1">
        <v>5</v>
      </c>
      <c r="K1237" s="1">
        <v>4</v>
      </c>
      <c r="L1237" s="1" t="s">
        <v>2450</v>
      </c>
      <c r="M1237" s="1" t="s">
        <v>2523</v>
      </c>
      <c r="N1237" s="1" t="s">
        <v>6371</v>
      </c>
    </row>
    <row r="1238" spans="1:14" ht="15" customHeight="1" x14ac:dyDescent="0.2">
      <c r="A1238" s="1" t="s">
        <v>181</v>
      </c>
      <c r="B1238" s="1" t="s">
        <v>182</v>
      </c>
      <c r="C1238" s="1">
        <v>-413</v>
      </c>
      <c r="D1238" s="1">
        <v>17478</v>
      </c>
      <c r="E1238" s="1">
        <v>1996</v>
      </c>
      <c r="F1238" s="1" t="s">
        <v>1534</v>
      </c>
      <c r="G1238" s="1">
        <v>27</v>
      </c>
      <c r="H1238" s="1">
        <v>6</v>
      </c>
      <c r="I1238" s="1">
        <v>3</v>
      </c>
      <c r="J1238" s="1">
        <v>2</v>
      </c>
      <c r="K1238" s="1">
        <v>1</v>
      </c>
      <c r="L1238" s="1" t="s">
        <v>2454</v>
      </c>
      <c r="M1238" s="1" t="s">
        <v>2644</v>
      </c>
      <c r="N1238" s="1" t="s">
        <v>6430</v>
      </c>
    </row>
    <row r="1239" spans="1:14" ht="15" customHeight="1" x14ac:dyDescent="0.2">
      <c r="A1239" s="1" t="s">
        <v>249</v>
      </c>
      <c r="B1239" s="1" t="s">
        <v>250</v>
      </c>
      <c r="C1239" s="1">
        <v>5043</v>
      </c>
      <c r="D1239" s="1">
        <v>3052</v>
      </c>
      <c r="E1239" s="1">
        <v>1996</v>
      </c>
      <c r="F1239" s="1" t="s">
        <v>1510</v>
      </c>
      <c r="G1239" s="1">
        <v>8</v>
      </c>
      <c r="H1239" s="1">
        <v>25</v>
      </c>
      <c r="I1239" s="1">
        <v>10</v>
      </c>
      <c r="J1239" s="1">
        <v>2</v>
      </c>
      <c r="K1239" s="1">
        <v>13</v>
      </c>
      <c r="L1239" s="1" t="s">
        <v>2450</v>
      </c>
      <c r="M1239" s="1" t="s">
        <v>2717</v>
      </c>
      <c r="N1239" s="1" t="s">
        <v>6462</v>
      </c>
    </row>
    <row r="1240" spans="1:14" ht="15" customHeight="1" x14ac:dyDescent="0.2">
      <c r="A1240" s="1" t="s">
        <v>67</v>
      </c>
      <c r="B1240" s="1" t="s">
        <v>68</v>
      </c>
      <c r="C1240" s="1">
        <v>5567</v>
      </c>
      <c r="D1240" s="1">
        <v>1258</v>
      </c>
      <c r="E1240" s="1">
        <v>1996</v>
      </c>
      <c r="F1240" s="1" t="s">
        <v>1530</v>
      </c>
      <c r="G1240" s="1">
        <v>21</v>
      </c>
      <c r="H1240" s="1">
        <v>6</v>
      </c>
      <c r="I1240" s="1">
        <v>4</v>
      </c>
      <c r="J1240" s="1">
        <v>1</v>
      </c>
      <c r="K1240" s="1">
        <v>1</v>
      </c>
      <c r="L1240" s="1" t="s">
        <v>2450</v>
      </c>
      <c r="M1240" s="1" t="s">
        <v>2524</v>
      </c>
      <c r="N1240" s="1" t="s">
        <v>6374</v>
      </c>
    </row>
    <row r="1241" spans="1:14" ht="15" customHeight="1" x14ac:dyDescent="0.2">
      <c r="A1241" s="1" t="s">
        <v>137</v>
      </c>
      <c r="B1241" s="1" t="s">
        <v>138</v>
      </c>
      <c r="C1241" s="1">
        <v>-128</v>
      </c>
      <c r="D1241" s="1">
        <v>3682</v>
      </c>
      <c r="E1241" s="1">
        <v>1996</v>
      </c>
      <c r="F1241" s="1" t="s">
        <v>1527</v>
      </c>
      <c r="G1241" s="1">
        <v>39</v>
      </c>
      <c r="H1241" s="1">
        <v>8</v>
      </c>
      <c r="I1241" s="1">
        <v>1</v>
      </c>
      <c r="J1241" s="1">
        <v>4</v>
      </c>
      <c r="K1241" s="1">
        <v>3</v>
      </c>
      <c r="L1241" s="1" t="s">
        <v>2452</v>
      </c>
      <c r="M1241" s="1" t="s">
        <v>2586</v>
      </c>
      <c r="N1241" s="1" t="s">
        <v>6409</v>
      </c>
    </row>
    <row r="1242" spans="1:14" ht="15" customHeight="1" x14ac:dyDescent="0.2">
      <c r="A1242" s="1" t="s">
        <v>43</v>
      </c>
      <c r="B1242" s="1" t="s">
        <v>44</v>
      </c>
      <c r="C1242" s="1">
        <v>4692</v>
      </c>
      <c r="D1242" s="1">
        <v>747</v>
      </c>
      <c r="E1242" s="1">
        <v>1996</v>
      </c>
      <c r="F1242" s="1" t="s">
        <v>1525</v>
      </c>
      <c r="G1242" s="1">
        <v>16</v>
      </c>
      <c r="H1242" s="1">
        <v>8</v>
      </c>
      <c r="I1242" s="1">
        <v>5</v>
      </c>
      <c r="J1242" s="1">
        <v>3</v>
      </c>
      <c r="K1242" s="1">
        <v>0</v>
      </c>
      <c r="L1242" s="1" t="s">
        <v>2450</v>
      </c>
      <c r="M1242" s="1" t="s">
        <v>2699</v>
      </c>
      <c r="N1242" s="1" t="s">
        <v>6362</v>
      </c>
    </row>
    <row r="1243" spans="1:14" ht="15" customHeight="1" x14ac:dyDescent="0.2">
      <c r="A1243" s="1" t="s">
        <v>31</v>
      </c>
      <c r="B1243" s="1" t="s">
        <v>32</v>
      </c>
      <c r="C1243" s="1">
        <v>539</v>
      </c>
      <c r="D1243" s="1">
        <v>2757</v>
      </c>
      <c r="E1243" s="1">
        <v>1996</v>
      </c>
      <c r="F1243" s="1" t="s">
        <v>1520</v>
      </c>
      <c r="G1243" s="1">
        <v>38</v>
      </c>
      <c r="H1243" s="1">
        <v>15</v>
      </c>
      <c r="I1243" s="1">
        <v>1</v>
      </c>
      <c r="J1243" s="1">
        <v>6</v>
      </c>
      <c r="K1243" s="1">
        <v>8</v>
      </c>
      <c r="L1243" s="1" t="s">
        <v>2450</v>
      </c>
      <c r="M1243" s="1" t="s">
        <v>2475</v>
      </c>
      <c r="N1243" s="1" t="s">
        <v>6356</v>
      </c>
    </row>
    <row r="1244" spans="1:14" ht="15" customHeight="1" x14ac:dyDescent="0.2">
      <c r="A1244" s="1" t="s">
        <v>179</v>
      </c>
      <c r="B1244" s="1" t="s">
        <v>180</v>
      </c>
      <c r="C1244" s="1">
        <v>5992</v>
      </c>
      <c r="D1244" s="1">
        <v>1075</v>
      </c>
      <c r="E1244" s="1">
        <v>1996</v>
      </c>
      <c r="F1244" s="1" t="s">
        <v>1528</v>
      </c>
      <c r="G1244" s="1">
        <v>31</v>
      </c>
      <c r="H1244" s="1">
        <v>8</v>
      </c>
      <c r="I1244" s="1">
        <v>2</v>
      </c>
      <c r="J1244" s="1">
        <v>3</v>
      </c>
      <c r="K1244" s="1">
        <v>3</v>
      </c>
      <c r="L1244" s="1" t="s">
        <v>2450</v>
      </c>
      <c r="M1244" s="1" t="s">
        <v>2651</v>
      </c>
      <c r="N1244" s="1" t="s">
        <v>6429</v>
      </c>
    </row>
    <row r="1245" spans="1:14" ht="15" customHeight="1" x14ac:dyDescent="0.2">
      <c r="A1245" s="1" t="s">
        <v>85</v>
      </c>
      <c r="B1245" s="1" t="s">
        <v>86</v>
      </c>
      <c r="C1245" s="1">
        <v>6017</v>
      </c>
      <c r="D1245" s="1">
        <v>2493</v>
      </c>
      <c r="E1245" s="1">
        <v>1996</v>
      </c>
      <c r="F1245" s="1" t="s">
        <v>1538</v>
      </c>
      <c r="G1245" s="1">
        <v>41</v>
      </c>
      <c r="H1245" s="1">
        <v>4</v>
      </c>
      <c r="I1245" s="1">
        <v>1</v>
      </c>
      <c r="J1245" s="1">
        <v>2</v>
      </c>
      <c r="K1245" s="1">
        <v>1</v>
      </c>
      <c r="L1245" s="1" t="s">
        <v>2450</v>
      </c>
      <c r="M1245" s="1" t="s">
        <v>2541</v>
      </c>
      <c r="N1245" s="1" t="s">
        <v>6383</v>
      </c>
    </row>
    <row r="1246" spans="1:14" ht="15" customHeight="1" x14ac:dyDescent="0.2">
      <c r="A1246" s="1" t="s">
        <v>129</v>
      </c>
      <c r="B1246" s="1" t="s">
        <v>130</v>
      </c>
      <c r="C1246" s="1">
        <v>180</v>
      </c>
      <c r="D1246" s="1">
        <v>-768</v>
      </c>
      <c r="E1246" s="1">
        <v>1996</v>
      </c>
      <c r="F1246" s="1" t="s">
        <v>1532</v>
      </c>
      <c r="G1246" s="1">
        <v>40</v>
      </c>
      <c r="H1246" s="1">
        <v>6</v>
      </c>
      <c r="I1246" s="1">
        <v>1</v>
      </c>
      <c r="J1246" s="1">
        <v>3</v>
      </c>
      <c r="K1246" s="1">
        <v>2</v>
      </c>
      <c r="L1246" s="1" t="s">
        <v>2461</v>
      </c>
      <c r="M1246" s="1" t="s">
        <v>2582</v>
      </c>
      <c r="N1246" s="1" t="s">
        <v>6405</v>
      </c>
    </row>
    <row r="1247" spans="1:14" ht="15" customHeight="1" x14ac:dyDescent="0.2">
      <c r="A1247" s="1" t="s">
        <v>243</v>
      </c>
      <c r="B1247" s="1" t="s">
        <v>244</v>
      </c>
      <c r="C1247" s="1">
        <v>3993</v>
      </c>
      <c r="D1247" s="1">
        <v>3287</v>
      </c>
      <c r="E1247" s="1">
        <v>1996</v>
      </c>
      <c r="F1247" s="1" t="s">
        <v>1535</v>
      </c>
      <c r="G1247" s="1">
        <v>22</v>
      </c>
      <c r="H1247" s="1">
        <v>6</v>
      </c>
      <c r="I1247" s="1">
        <v>4</v>
      </c>
      <c r="J1247" s="1">
        <v>1</v>
      </c>
      <c r="K1247" s="1">
        <v>1</v>
      </c>
      <c r="L1247" s="1" t="s">
        <v>2447</v>
      </c>
      <c r="M1247" s="1" t="s">
        <v>2710</v>
      </c>
      <c r="N1247" s="1" t="s">
        <v>6459</v>
      </c>
    </row>
    <row r="1248" spans="1:14" ht="15" customHeight="1" x14ac:dyDescent="0.2">
      <c r="A1248" s="1" t="s">
        <v>267</v>
      </c>
      <c r="B1248" s="1" t="s">
        <v>268</v>
      </c>
      <c r="C1248" s="1">
        <v>4483</v>
      </c>
      <c r="D1248" s="1">
        <v>205</v>
      </c>
      <c r="E1248" s="1">
        <v>1996</v>
      </c>
      <c r="F1248" s="1" t="s">
        <v>1634</v>
      </c>
      <c r="G1248" s="1" t="s">
        <v>2591</v>
      </c>
      <c r="H1248" s="1">
        <v>0</v>
      </c>
      <c r="I1248" s="1">
        <v>0</v>
      </c>
      <c r="J1248" s="1">
        <v>0</v>
      </c>
      <c r="K1248" s="1">
        <v>0</v>
      </c>
      <c r="L1248" s="1" t="s">
        <v>2450</v>
      </c>
      <c r="M1248" s="1" t="s">
        <v>2591</v>
      </c>
      <c r="N1248" s="1">
        <v>0</v>
      </c>
    </row>
    <row r="1249" spans="1:14" ht="15" customHeight="1" x14ac:dyDescent="0.2">
      <c r="A1249" s="1" t="s">
        <v>135</v>
      </c>
      <c r="B1249" s="1" t="s">
        <v>136</v>
      </c>
      <c r="C1249" s="1">
        <v>5117</v>
      </c>
      <c r="D1249" s="1">
        <v>7142</v>
      </c>
      <c r="E1249" s="1">
        <v>1996</v>
      </c>
      <c r="F1249" s="1" t="s">
        <v>1523</v>
      </c>
      <c r="G1249" s="1">
        <v>26</v>
      </c>
      <c r="H1249" s="1">
        <v>11</v>
      </c>
      <c r="I1249" s="1">
        <v>3</v>
      </c>
      <c r="J1249" s="1">
        <v>4</v>
      </c>
      <c r="K1249" s="1">
        <v>4</v>
      </c>
      <c r="L1249" s="1" t="s">
        <v>2447</v>
      </c>
      <c r="M1249" s="1" t="s">
        <v>2585</v>
      </c>
      <c r="N1249" s="1" t="s">
        <v>6408</v>
      </c>
    </row>
    <row r="1250" spans="1:14" ht="15" customHeight="1" x14ac:dyDescent="0.2">
      <c r="A1250" s="1" t="s">
        <v>99</v>
      </c>
      <c r="B1250" s="1" t="s">
        <v>100</v>
      </c>
      <c r="C1250" s="1">
        <v>3798</v>
      </c>
      <c r="D1250" s="1">
        <v>2373</v>
      </c>
      <c r="E1250" s="1">
        <v>1996</v>
      </c>
      <c r="F1250" s="1" t="s">
        <v>1526</v>
      </c>
      <c r="G1250" s="1">
        <v>20</v>
      </c>
      <c r="H1250" s="1">
        <v>8</v>
      </c>
      <c r="I1250" s="1">
        <v>4</v>
      </c>
      <c r="J1250" s="1">
        <v>4</v>
      </c>
      <c r="K1250" s="1">
        <v>0</v>
      </c>
      <c r="L1250" s="1" t="s">
        <v>2450</v>
      </c>
      <c r="M1250" s="1" t="s">
        <v>2554</v>
      </c>
      <c r="N1250" s="1" t="s">
        <v>6390</v>
      </c>
    </row>
    <row r="1251" spans="1:14" ht="15" customHeight="1" x14ac:dyDescent="0.2">
      <c r="A1251" s="1" t="s">
        <v>157</v>
      </c>
      <c r="B1251" s="1" t="s">
        <v>158</v>
      </c>
      <c r="C1251" s="1">
        <v>1943</v>
      </c>
      <c r="D1251" s="1">
        <v>-9913</v>
      </c>
      <c r="E1251" s="1">
        <v>1996</v>
      </c>
      <c r="F1251" s="1" t="s">
        <v>1569</v>
      </c>
      <c r="G1251" s="1">
        <v>73</v>
      </c>
      <c r="H1251" s="1">
        <v>1</v>
      </c>
      <c r="I1251" s="1">
        <v>0</v>
      </c>
      <c r="J1251" s="1">
        <v>0</v>
      </c>
      <c r="K1251" s="1">
        <v>1</v>
      </c>
      <c r="L1251" s="1" t="s">
        <v>2461</v>
      </c>
      <c r="M1251" s="1" t="s">
        <v>2626</v>
      </c>
      <c r="N1251" s="1" t="s">
        <v>6419</v>
      </c>
    </row>
    <row r="1252" spans="1:14" ht="15" customHeight="1" x14ac:dyDescent="0.2">
      <c r="A1252" s="1" t="s">
        <v>21</v>
      </c>
      <c r="B1252" s="1" t="s">
        <v>22</v>
      </c>
      <c r="C1252" s="1">
        <v>5083</v>
      </c>
      <c r="D1252" s="1">
        <v>433</v>
      </c>
      <c r="E1252" s="1">
        <v>1996</v>
      </c>
      <c r="F1252" s="1" t="s">
        <v>1529</v>
      </c>
      <c r="G1252" s="1">
        <v>32</v>
      </c>
      <c r="H1252" s="1">
        <v>6</v>
      </c>
      <c r="I1252" s="1">
        <v>2</v>
      </c>
      <c r="J1252" s="1">
        <v>2</v>
      </c>
      <c r="K1252" s="1">
        <v>2</v>
      </c>
      <c r="L1252" s="1" t="s">
        <v>2450</v>
      </c>
      <c r="M1252" s="1" t="s">
        <v>2476</v>
      </c>
      <c r="N1252" s="1" t="s">
        <v>6351</v>
      </c>
    </row>
    <row r="1253" spans="1:14" ht="15" customHeight="1" x14ac:dyDescent="0.2">
      <c r="A1253" s="1" t="s">
        <v>119</v>
      </c>
      <c r="B1253" s="1" t="s">
        <v>120</v>
      </c>
      <c r="C1253" s="1">
        <v>357</v>
      </c>
      <c r="D1253" s="1">
        <v>5142</v>
      </c>
      <c r="E1253" s="1">
        <v>1996</v>
      </c>
      <c r="F1253" s="1" t="s">
        <v>1545</v>
      </c>
      <c r="G1253" s="1">
        <v>43</v>
      </c>
      <c r="H1253" s="1">
        <v>3</v>
      </c>
      <c r="I1253" s="1">
        <v>1</v>
      </c>
      <c r="J1253" s="1">
        <v>1</v>
      </c>
      <c r="K1253" s="1">
        <v>1</v>
      </c>
      <c r="L1253" s="1" t="s">
        <v>2447</v>
      </c>
      <c r="M1253" s="1" t="s">
        <v>2575</v>
      </c>
      <c r="N1253" s="1" t="s">
        <v>6400</v>
      </c>
    </row>
    <row r="1254" spans="1:14" ht="15" customHeight="1" x14ac:dyDescent="0.2">
      <c r="A1254" s="1" t="s">
        <v>83</v>
      </c>
      <c r="B1254" s="1" t="s">
        <v>84</v>
      </c>
      <c r="C1254" s="1">
        <v>903</v>
      </c>
      <c r="D1254" s="1">
        <v>387</v>
      </c>
      <c r="E1254" s="1">
        <v>1996</v>
      </c>
      <c r="F1254" s="1" t="s">
        <v>1544</v>
      </c>
      <c r="G1254" s="1">
        <v>37</v>
      </c>
      <c r="H1254" s="1">
        <v>3</v>
      </c>
      <c r="I1254" s="1">
        <v>2</v>
      </c>
      <c r="J1254" s="1">
        <v>0</v>
      </c>
      <c r="K1254" s="1">
        <v>1</v>
      </c>
      <c r="L1254" s="1" t="s">
        <v>2452</v>
      </c>
      <c r="M1254" s="1" t="s">
        <v>2537</v>
      </c>
      <c r="N1254" s="1" t="s">
        <v>6382</v>
      </c>
    </row>
    <row r="1255" spans="1:14" ht="15" customHeight="1" x14ac:dyDescent="0.2">
      <c r="A1255" s="1" t="s">
        <v>195</v>
      </c>
      <c r="B1255" s="1" t="s">
        <v>196</v>
      </c>
      <c r="C1255" s="1">
        <v>3902</v>
      </c>
      <c r="D1255" s="1">
        <v>12575</v>
      </c>
      <c r="E1255" s="1">
        <v>1996</v>
      </c>
      <c r="F1255" s="1" t="s">
        <v>1536</v>
      </c>
      <c r="G1255" s="1">
        <v>35</v>
      </c>
      <c r="H1255" s="1">
        <v>5</v>
      </c>
      <c r="I1255" s="1">
        <v>2</v>
      </c>
      <c r="J1255" s="1">
        <v>1</v>
      </c>
      <c r="K1255" s="1">
        <v>2</v>
      </c>
      <c r="L1255" s="1" t="s">
        <v>2447</v>
      </c>
      <c r="M1255" s="1" t="s">
        <v>2589</v>
      </c>
      <c r="N1255" s="1" t="s">
        <v>2741</v>
      </c>
    </row>
    <row r="1256" spans="1:14" ht="15" customHeight="1" x14ac:dyDescent="0.2">
      <c r="A1256" s="1" t="s">
        <v>15</v>
      </c>
      <c r="B1256" s="1" t="s">
        <v>16</v>
      </c>
      <c r="C1256" s="1">
        <v>482</v>
      </c>
      <c r="D1256" s="1">
        <v>1637</v>
      </c>
      <c r="E1256" s="1">
        <v>1996</v>
      </c>
      <c r="F1256" s="1" t="s">
        <v>1542</v>
      </c>
      <c r="G1256" s="1">
        <v>59</v>
      </c>
      <c r="H1256" s="1">
        <v>3</v>
      </c>
      <c r="I1256" s="1">
        <v>0</v>
      </c>
      <c r="J1256" s="1">
        <v>1</v>
      </c>
      <c r="K1256" s="1">
        <v>2</v>
      </c>
      <c r="L1256" s="1" t="s">
        <v>2450</v>
      </c>
      <c r="M1256" s="1" t="s">
        <v>2468</v>
      </c>
      <c r="N1256" s="1" t="s">
        <v>6348</v>
      </c>
    </row>
    <row r="1257" spans="1:14" ht="15" customHeight="1" x14ac:dyDescent="0.2">
      <c r="A1257" s="1" t="s">
        <v>17</v>
      </c>
      <c r="B1257" s="1" t="s">
        <v>18</v>
      </c>
      <c r="C1257" s="1">
        <v>4038</v>
      </c>
      <c r="D1257" s="1">
        <v>4987</v>
      </c>
      <c r="E1257" s="1">
        <v>1996</v>
      </c>
      <c r="F1257" s="1" t="s">
        <v>1559</v>
      </c>
      <c r="G1257" s="1">
        <v>61</v>
      </c>
      <c r="H1257" s="1">
        <v>1</v>
      </c>
      <c r="I1257" s="1">
        <v>0</v>
      </c>
      <c r="J1257" s="1">
        <v>1</v>
      </c>
      <c r="K1257" s="1">
        <v>0</v>
      </c>
      <c r="L1257" s="1" t="s">
        <v>2447</v>
      </c>
      <c r="M1257" s="1" t="s">
        <v>2469</v>
      </c>
      <c r="N1257" s="1" t="s">
        <v>6349</v>
      </c>
    </row>
    <row r="1258" spans="1:14" ht="15" customHeight="1" x14ac:dyDescent="0.2">
      <c r="A1258" s="1" t="s">
        <v>109</v>
      </c>
      <c r="B1258" s="1" t="s">
        <v>110</v>
      </c>
      <c r="C1258" s="1">
        <v>458</v>
      </c>
      <c r="D1258" s="1">
        <v>160</v>
      </c>
      <c r="E1258" s="1">
        <v>1996</v>
      </c>
      <c r="F1258" s="1" t="s">
        <v>1552</v>
      </c>
      <c r="G1258" s="1">
        <v>46</v>
      </c>
      <c r="H1258" s="1">
        <v>2</v>
      </c>
      <c r="I1258" s="1">
        <v>1</v>
      </c>
      <c r="J1258" s="1">
        <v>1</v>
      </c>
      <c r="K1258" s="1">
        <v>0</v>
      </c>
      <c r="L1258" s="1" t="s">
        <v>2450</v>
      </c>
      <c r="M1258" s="1" t="s">
        <v>2518</v>
      </c>
      <c r="N1258" s="1" t="s">
        <v>6395</v>
      </c>
    </row>
    <row r="1259" spans="1:14" ht="15" customHeight="1" x14ac:dyDescent="0.2">
      <c r="A1259" s="1" t="s">
        <v>9</v>
      </c>
      <c r="B1259" s="1" t="s">
        <v>10</v>
      </c>
      <c r="C1259" s="1">
        <v>-3458</v>
      </c>
      <c r="D1259" s="1">
        <v>-5867</v>
      </c>
      <c r="E1259" s="1">
        <v>1996</v>
      </c>
      <c r="F1259" s="1" t="s">
        <v>1541</v>
      </c>
      <c r="G1259" s="1">
        <v>54</v>
      </c>
      <c r="H1259" s="1">
        <v>3</v>
      </c>
      <c r="I1259" s="1">
        <v>0</v>
      </c>
      <c r="J1259" s="1">
        <v>2</v>
      </c>
      <c r="K1259" s="1">
        <v>1</v>
      </c>
      <c r="L1259" s="1" t="s">
        <v>2461</v>
      </c>
      <c r="M1259" s="1" t="s">
        <v>2463</v>
      </c>
      <c r="N1259" s="1" t="s">
        <v>6345</v>
      </c>
    </row>
    <row r="1260" spans="1:14" ht="15" customHeight="1" x14ac:dyDescent="0.2">
      <c r="A1260" s="1" t="s">
        <v>113</v>
      </c>
      <c r="B1260" s="1" t="s">
        <v>114</v>
      </c>
      <c r="C1260" s="1">
        <v>-617</v>
      </c>
      <c r="D1260" s="1">
        <v>10682</v>
      </c>
      <c r="E1260" s="1">
        <v>1996</v>
      </c>
      <c r="F1260" s="1" t="s">
        <v>1531</v>
      </c>
      <c r="G1260" s="1">
        <v>33</v>
      </c>
      <c r="H1260" s="1">
        <v>6</v>
      </c>
      <c r="I1260" s="1">
        <v>2</v>
      </c>
      <c r="J1260" s="1">
        <v>1</v>
      </c>
      <c r="K1260" s="1">
        <v>3</v>
      </c>
      <c r="L1260" s="1" t="s">
        <v>2447</v>
      </c>
      <c r="M1260" s="1" t="s">
        <v>2574</v>
      </c>
      <c r="N1260" s="1" t="s">
        <v>6397</v>
      </c>
    </row>
    <row r="1261" spans="1:14" ht="15" customHeight="1" x14ac:dyDescent="0.2">
      <c r="A1261" s="1" t="s">
        <v>269</v>
      </c>
      <c r="B1261" s="1" t="s">
        <v>270</v>
      </c>
      <c r="C1261" s="1">
        <v>-257</v>
      </c>
      <c r="D1261" s="1">
        <v>2822</v>
      </c>
      <c r="E1261" s="1">
        <v>1996</v>
      </c>
      <c r="F1261" s="1" t="s">
        <v>1537</v>
      </c>
      <c r="G1261" s="1">
        <v>28</v>
      </c>
      <c r="H1261" s="1">
        <v>5</v>
      </c>
      <c r="I1261" s="1">
        <v>3</v>
      </c>
      <c r="J1261" s="1">
        <v>1</v>
      </c>
      <c r="K1261" s="1">
        <v>1</v>
      </c>
      <c r="L1261" s="1" t="s">
        <v>2452</v>
      </c>
      <c r="M1261" s="1" t="s">
        <v>2691</v>
      </c>
      <c r="N1261" s="1" t="s">
        <v>6469</v>
      </c>
    </row>
    <row r="1262" spans="1:14" ht="15" customHeight="1" x14ac:dyDescent="0.2">
      <c r="A1262" s="1" t="s">
        <v>95</v>
      </c>
      <c r="B1262" s="1" t="s">
        <v>96</v>
      </c>
      <c r="C1262" s="1">
        <v>4168</v>
      </c>
      <c r="D1262" s="1">
        <v>4483</v>
      </c>
      <c r="E1262" s="1">
        <v>1996</v>
      </c>
      <c r="F1262" s="1" t="s">
        <v>1551</v>
      </c>
      <c r="G1262" s="1">
        <v>67</v>
      </c>
      <c r="H1262" s="1">
        <v>2</v>
      </c>
      <c r="I1262" s="1">
        <v>0</v>
      </c>
      <c r="J1262" s="1">
        <v>0</v>
      </c>
      <c r="K1262" s="1">
        <v>2</v>
      </c>
      <c r="L1262" s="1" t="s">
        <v>2447</v>
      </c>
      <c r="M1262" s="1" t="s">
        <v>2548</v>
      </c>
      <c r="N1262" s="1" t="s">
        <v>6388</v>
      </c>
    </row>
    <row r="1263" spans="1:14" ht="15" customHeight="1" x14ac:dyDescent="0.2">
      <c r="A1263" s="1" t="s">
        <v>221</v>
      </c>
      <c r="B1263" s="1" t="s">
        <v>222</v>
      </c>
      <c r="C1263" s="1">
        <v>4815</v>
      </c>
      <c r="D1263" s="1">
        <v>1712</v>
      </c>
      <c r="E1263" s="1">
        <v>1996</v>
      </c>
      <c r="F1263" s="1" t="s">
        <v>1549</v>
      </c>
      <c r="G1263" s="1">
        <v>44</v>
      </c>
      <c r="H1263" s="1">
        <v>3</v>
      </c>
      <c r="I1263" s="1">
        <v>1</v>
      </c>
      <c r="J1263" s="1">
        <v>1</v>
      </c>
      <c r="K1263" s="1">
        <v>1</v>
      </c>
      <c r="L1263" s="1" t="s">
        <v>2450</v>
      </c>
      <c r="M1263" s="1" t="s">
        <v>2685</v>
      </c>
      <c r="N1263" s="1" t="s">
        <v>6448</v>
      </c>
    </row>
    <row r="1264" spans="1:14" ht="15" customHeight="1" x14ac:dyDescent="0.2">
      <c r="A1264" s="1" t="s">
        <v>231</v>
      </c>
      <c r="B1264" s="1" t="s">
        <v>232</v>
      </c>
      <c r="C1264" s="1">
        <v>1375</v>
      </c>
      <c r="D1264" s="1">
        <v>10052</v>
      </c>
      <c r="E1264" s="1">
        <v>1996</v>
      </c>
      <c r="F1264" s="1" t="s">
        <v>1556</v>
      </c>
      <c r="G1264" s="1">
        <v>48</v>
      </c>
      <c r="H1264" s="1">
        <v>2</v>
      </c>
      <c r="I1264" s="1">
        <v>1</v>
      </c>
      <c r="J1264" s="1">
        <v>0</v>
      </c>
      <c r="K1264" s="1">
        <v>1</v>
      </c>
      <c r="L1264" s="1" t="s">
        <v>2447</v>
      </c>
      <c r="M1264" s="1" t="s">
        <v>2703</v>
      </c>
      <c r="N1264" s="1" t="s">
        <v>6453</v>
      </c>
    </row>
    <row r="1265" spans="1:14" ht="15" customHeight="1" x14ac:dyDescent="0.2">
      <c r="A1265" s="1" t="s">
        <v>255</v>
      </c>
      <c r="B1265" s="1" t="s">
        <v>256</v>
      </c>
      <c r="C1265" s="1">
        <v>4132</v>
      </c>
      <c r="D1265" s="1">
        <v>6925</v>
      </c>
      <c r="E1265" s="1">
        <v>1996</v>
      </c>
      <c r="F1265" s="1" t="s">
        <v>1558</v>
      </c>
      <c r="G1265" s="1">
        <v>60</v>
      </c>
      <c r="H1265" s="1">
        <v>2</v>
      </c>
      <c r="I1265" s="1">
        <v>0</v>
      </c>
      <c r="J1265" s="1">
        <v>1</v>
      </c>
      <c r="K1265" s="1">
        <v>1</v>
      </c>
      <c r="L1265" s="1" t="s">
        <v>2447</v>
      </c>
      <c r="M1265" s="1" t="s">
        <v>2721</v>
      </c>
      <c r="N1265" s="1" t="s">
        <v>6465</v>
      </c>
    </row>
    <row r="1266" spans="1:14" ht="15" customHeight="1" x14ac:dyDescent="0.2">
      <c r="A1266" s="1" t="s">
        <v>53</v>
      </c>
      <c r="B1266" s="1" t="s">
        <v>54</v>
      </c>
      <c r="C1266" s="1">
        <v>46</v>
      </c>
      <c r="D1266" s="1">
        <v>-7408</v>
      </c>
      <c r="E1266" s="1">
        <v>1996</v>
      </c>
      <c r="F1266" s="1" t="s">
        <v>1589</v>
      </c>
      <c r="G1266" s="1" t="s">
        <v>2591</v>
      </c>
      <c r="H1266" s="1">
        <v>0</v>
      </c>
      <c r="I1266" s="1">
        <v>0</v>
      </c>
      <c r="J1266" s="1">
        <v>0</v>
      </c>
      <c r="K1266" s="1">
        <v>0</v>
      </c>
      <c r="L1266" s="1" t="s">
        <v>2461</v>
      </c>
      <c r="M1266" s="1" t="s">
        <v>2511</v>
      </c>
      <c r="N1266" s="1" t="s">
        <v>6367</v>
      </c>
    </row>
    <row r="1267" spans="1:14" ht="15" customHeight="1" x14ac:dyDescent="0.2">
      <c r="A1267" s="1" t="s">
        <v>217</v>
      </c>
      <c r="B1267" s="1" t="s">
        <v>218</v>
      </c>
      <c r="C1267" s="1">
        <v>4483</v>
      </c>
      <c r="D1267" s="1">
        <v>205</v>
      </c>
      <c r="E1267" s="1">
        <v>1996</v>
      </c>
      <c r="F1267" s="1" t="s">
        <v>1540</v>
      </c>
      <c r="G1267" s="1">
        <v>42</v>
      </c>
      <c r="H1267" s="1">
        <v>4</v>
      </c>
      <c r="I1267" s="1">
        <v>1</v>
      </c>
      <c r="J1267" s="1">
        <v>1</v>
      </c>
      <c r="K1267" s="1">
        <v>2</v>
      </c>
      <c r="L1267" s="1" t="s">
        <v>2450</v>
      </c>
      <c r="M1267" s="1" t="s">
        <v>2677</v>
      </c>
      <c r="N1267" s="1" t="s">
        <v>6446</v>
      </c>
    </row>
    <row r="1268" spans="1:14" ht="15" customHeight="1" x14ac:dyDescent="0.2">
      <c r="A1268" s="1" t="s">
        <v>223</v>
      </c>
      <c r="B1268" s="1" t="s">
        <v>224</v>
      </c>
      <c r="C1268" s="1">
        <v>4605</v>
      </c>
      <c r="D1268" s="1">
        <v>1452</v>
      </c>
      <c r="E1268" s="1">
        <v>1996</v>
      </c>
      <c r="F1268" s="1" t="s">
        <v>1555</v>
      </c>
      <c r="G1268" s="1">
        <v>58</v>
      </c>
      <c r="H1268" s="1">
        <v>2</v>
      </c>
      <c r="I1268" s="1">
        <v>0</v>
      </c>
      <c r="J1268" s="1">
        <v>2</v>
      </c>
      <c r="K1268" s="1">
        <v>0</v>
      </c>
      <c r="L1268" s="1" t="s">
        <v>2450</v>
      </c>
      <c r="M1268" s="1" t="s">
        <v>2686</v>
      </c>
      <c r="N1268" s="1" t="s">
        <v>6449</v>
      </c>
    </row>
    <row r="1269" spans="1:14" ht="15" customHeight="1" x14ac:dyDescent="0.2">
      <c r="A1269" s="1" t="s">
        <v>149</v>
      </c>
      <c r="B1269" s="1" t="s">
        <v>150</v>
      </c>
      <c r="C1269" s="1">
        <v>5468</v>
      </c>
      <c r="D1269" s="1">
        <v>2532</v>
      </c>
      <c r="E1269" s="1">
        <v>1996</v>
      </c>
      <c r="F1269" s="1" t="s">
        <v>1567</v>
      </c>
      <c r="G1269" s="1">
        <v>72</v>
      </c>
      <c r="H1269" s="1">
        <v>1</v>
      </c>
      <c r="I1269" s="1">
        <v>0</v>
      </c>
      <c r="J1269" s="1">
        <v>0</v>
      </c>
      <c r="K1269" s="1">
        <v>1</v>
      </c>
      <c r="L1269" s="1" t="s">
        <v>2450</v>
      </c>
      <c r="M1269" s="1" t="s">
        <v>2606</v>
      </c>
      <c r="N1269" s="1" t="s">
        <v>6415</v>
      </c>
    </row>
    <row r="1270" spans="1:14" ht="15" customHeight="1" x14ac:dyDescent="0.2">
      <c r="A1270" s="1" t="s">
        <v>163</v>
      </c>
      <c r="B1270" s="1" t="s">
        <v>164</v>
      </c>
      <c r="C1270" s="1">
        <v>4792</v>
      </c>
      <c r="D1270" s="1">
        <v>10692</v>
      </c>
      <c r="E1270" s="1">
        <v>1996</v>
      </c>
      <c r="F1270" s="1" t="s">
        <v>1570</v>
      </c>
      <c r="G1270" s="1">
        <v>74</v>
      </c>
      <c r="H1270" s="1">
        <v>1</v>
      </c>
      <c r="I1270" s="1">
        <v>0</v>
      </c>
      <c r="J1270" s="1">
        <v>0</v>
      </c>
      <c r="K1270" s="1">
        <v>1</v>
      </c>
      <c r="L1270" s="1" t="s">
        <v>2447</v>
      </c>
      <c r="M1270" s="1" t="s">
        <v>2630</v>
      </c>
      <c r="N1270" s="1" t="s">
        <v>6421</v>
      </c>
    </row>
    <row r="1271" spans="1:14" ht="15" customHeight="1" x14ac:dyDescent="0.2">
      <c r="A1271" s="1" t="s">
        <v>117</v>
      </c>
      <c r="B1271" s="1" t="s">
        <v>118</v>
      </c>
      <c r="C1271" s="1">
        <v>5332</v>
      </c>
      <c r="D1271" s="1">
        <v>-623</v>
      </c>
      <c r="E1271" s="1">
        <v>1996</v>
      </c>
      <c r="F1271" s="1" t="s">
        <v>1539</v>
      </c>
      <c r="G1271" s="1">
        <v>29</v>
      </c>
      <c r="H1271" s="1">
        <v>4</v>
      </c>
      <c r="I1271" s="1">
        <v>3</v>
      </c>
      <c r="J1271" s="1">
        <v>0</v>
      </c>
      <c r="K1271" s="1">
        <v>1</v>
      </c>
      <c r="L1271" s="1" t="s">
        <v>2450</v>
      </c>
      <c r="M1271" s="1" t="s">
        <v>2577</v>
      </c>
      <c r="N1271" s="1" t="s">
        <v>6399</v>
      </c>
    </row>
    <row r="1272" spans="1:14" ht="15" customHeight="1" x14ac:dyDescent="0.2">
      <c r="A1272" s="1" t="s">
        <v>175</v>
      </c>
      <c r="B1272" s="1" t="s">
        <v>176</v>
      </c>
      <c r="C1272" s="1">
        <v>908</v>
      </c>
      <c r="D1272" s="1">
        <v>753</v>
      </c>
      <c r="E1272" s="1">
        <v>1996</v>
      </c>
      <c r="F1272" s="1" t="s">
        <v>1533</v>
      </c>
      <c r="G1272" s="1">
        <v>34</v>
      </c>
      <c r="H1272" s="1">
        <v>6</v>
      </c>
      <c r="I1272" s="1">
        <v>2</v>
      </c>
      <c r="J1272" s="1">
        <v>1</v>
      </c>
      <c r="K1272" s="1">
        <v>3</v>
      </c>
      <c r="L1272" s="1" t="s">
        <v>2452</v>
      </c>
      <c r="M1272" s="1" t="s">
        <v>2648</v>
      </c>
      <c r="N1272" s="1" t="s">
        <v>6427</v>
      </c>
    </row>
    <row r="1273" spans="1:14" ht="15" customHeight="1" x14ac:dyDescent="0.2">
      <c r="A1273" s="1" t="s">
        <v>115</v>
      </c>
      <c r="B1273" s="1" t="s">
        <v>116</v>
      </c>
      <c r="C1273" s="1">
        <v>286</v>
      </c>
      <c r="D1273" s="1">
        <v>772</v>
      </c>
      <c r="E1273" s="1">
        <v>1996</v>
      </c>
      <c r="F1273" s="1" t="s">
        <v>1565</v>
      </c>
      <c r="G1273" s="1">
        <v>70</v>
      </c>
      <c r="H1273" s="1">
        <v>1</v>
      </c>
      <c r="I1273" s="1">
        <v>0</v>
      </c>
      <c r="J1273" s="1">
        <v>0</v>
      </c>
      <c r="K1273" s="1">
        <v>1</v>
      </c>
      <c r="L1273" s="1" t="s">
        <v>2447</v>
      </c>
      <c r="M1273" s="1" t="s">
        <v>2573</v>
      </c>
      <c r="N1273" s="1" t="s">
        <v>6398</v>
      </c>
    </row>
    <row r="1274" spans="1:14" ht="15" customHeight="1" x14ac:dyDescent="0.2">
      <c r="A1274" s="1" t="s">
        <v>197</v>
      </c>
      <c r="B1274" s="1" t="s">
        <v>198</v>
      </c>
      <c r="C1274" s="1">
        <v>3872</v>
      </c>
      <c r="D1274" s="1">
        <v>-913</v>
      </c>
      <c r="E1274" s="1">
        <v>1996</v>
      </c>
      <c r="F1274" s="1" t="s">
        <v>1548</v>
      </c>
      <c r="G1274" s="1">
        <v>47</v>
      </c>
      <c r="H1274" s="1">
        <v>3</v>
      </c>
      <c r="I1274" s="1">
        <v>1</v>
      </c>
      <c r="J1274" s="1">
        <v>0</v>
      </c>
      <c r="K1274" s="1">
        <v>2</v>
      </c>
      <c r="L1274" s="1" t="s">
        <v>2450</v>
      </c>
      <c r="M1274" s="1" t="s">
        <v>2664</v>
      </c>
      <c r="N1274" s="1" t="s">
        <v>6437</v>
      </c>
    </row>
    <row r="1275" spans="1:14" ht="15" customHeight="1" x14ac:dyDescent="0.2">
      <c r="A1275" s="1" t="s">
        <v>153</v>
      </c>
      <c r="B1275" s="1" t="s">
        <v>154</v>
      </c>
      <c r="C1275" s="1">
        <v>3402</v>
      </c>
      <c r="D1275" s="1">
        <v>-682</v>
      </c>
      <c r="E1275" s="1">
        <v>1996</v>
      </c>
      <c r="F1275" s="1" t="s">
        <v>1553</v>
      </c>
      <c r="G1275" s="1">
        <v>68</v>
      </c>
      <c r="H1275" s="1">
        <v>2</v>
      </c>
      <c r="I1275" s="1">
        <v>0</v>
      </c>
      <c r="J1275" s="1">
        <v>0</v>
      </c>
      <c r="K1275" s="1">
        <v>2</v>
      </c>
      <c r="L1275" s="1" t="s">
        <v>2452</v>
      </c>
      <c r="M1275" s="1" t="s">
        <v>2632</v>
      </c>
      <c r="N1275" s="1" t="s">
        <v>6417</v>
      </c>
    </row>
    <row r="1276" spans="1:14" ht="15" customHeight="1" x14ac:dyDescent="0.2">
      <c r="A1276" s="1" t="s">
        <v>75</v>
      </c>
      <c r="B1276" s="1" t="s">
        <v>76</v>
      </c>
      <c r="C1276" s="1">
        <v>3005</v>
      </c>
      <c r="D1276" s="1">
        <v>3125</v>
      </c>
      <c r="E1276" s="1">
        <v>1996</v>
      </c>
      <c r="F1276" s="1" t="s">
        <v>1593</v>
      </c>
      <c r="G1276" s="1" t="s">
        <v>2591</v>
      </c>
      <c r="H1276" s="1">
        <v>0</v>
      </c>
      <c r="I1276" s="1">
        <v>0</v>
      </c>
      <c r="J1276" s="1">
        <v>0</v>
      </c>
      <c r="K1276" s="1">
        <v>0</v>
      </c>
      <c r="L1276" s="1" t="s">
        <v>2452</v>
      </c>
      <c r="M1276" s="1" t="s">
        <v>2530</v>
      </c>
      <c r="N1276" s="1" t="s">
        <v>6378</v>
      </c>
    </row>
    <row r="1277" spans="1:14" ht="15" customHeight="1" x14ac:dyDescent="0.2">
      <c r="A1277" s="1" t="s">
        <v>151</v>
      </c>
      <c r="B1277" s="1" t="s">
        <v>152</v>
      </c>
      <c r="C1277" s="1">
        <v>5695</v>
      </c>
      <c r="D1277" s="1">
        <v>241</v>
      </c>
      <c r="E1277" s="1">
        <v>1996</v>
      </c>
      <c r="F1277" s="1" t="s">
        <v>1568</v>
      </c>
      <c r="G1277" s="1">
        <v>63</v>
      </c>
      <c r="H1277" s="1">
        <v>1</v>
      </c>
      <c r="I1277" s="1">
        <v>0</v>
      </c>
      <c r="J1277" s="1">
        <v>1</v>
      </c>
      <c r="K1277" s="1">
        <v>0</v>
      </c>
      <c r="L1277" s="1" t="s">
        <v>2450</v>
      </c>
      <c r="M1277" s="1" t="s">
        <v>2596</v>
      </c>
      <c r="N1277" s="1" t="s">
        <v>6416</v>
      </c>
    </row>
    <row r="1278" spans="1:14" ht="15" customHeight="1" x14ac:dyDescent="0.2">
      <c r="A1278" s="1" t="s">
        <v>169</v>
      </c>
      <c r="B1278" s="1" t="s">
        <v>170</v>
      </c>
      <c r="C1278" s="1">
        <v>317</v>
      </c>
      <c r="D1278" s="1">
        <v>1017</v>
      </c>
      <c r="E1278" s="1">
        <v>1996</v>
      </c>
      <c r="F1278" s="1" t="s">
        <v>1547</v>
      </c>
      <c r="G1278" s="1">
        <v>56</v>
      </c>
      <c r="H1278" s="1">
        <v>3</v>
      </c>
      <c r="I1278" s="1">
        <v>0</v>
      </c>
      <c r="J1278" s="1">
        <v>2</v>
      </c>
      <c r="K1278" s="1">
        <v>1</v>
      </c>
      <c r="L1278" s="1" t="s">
        <v>2447</v>
      </c>
      <c r="M1278" s="1" t="s">
        <v>2614</v>
      </c>
      <c r="N1278" s="1" t="s">
        <v>6424</v>
      </c>
    </row>
    <row r="1279" spans="1:14" ht="15" customHeight="1" x14ac:dyDescent="0.2">
      <c r="A1279" s="1" t="s">
        <v>11</v>
      </c>
      <c r="B1279" s="1" t="s">
        <v>12</v>
      </c>
      <c r="C1279" s="1">
        <v>4017</v>
      </c>
      <c r="D1279" s="1">
        <v>445</v>
      </c>
      <c r="E1279" s="1">
        <v>1996</v>
      </c>
      <c r="F1279" s="1" t="s">
        <v>1550</v>
      </c>
      <c r="G1279" s="1">
        <v>45</v>
      </c>
      <c r="H1279" s="1">
        <v>2</v>
      </c>
      <c r="I1279" s="1">
        <v>1</v>
      </c>
      <c r="J1279" s="1">
        <v>1</v>
      </c>
      <c r="K1279" s="1">
        <v>0</v>
      </c>
      <c r="L1279" s="1" t="s">
        <v>2447</v>
      </c>
      <c r="M1279" s="1" t="s">
        <v>2464</v>
      </c>
      <c r="N1279" s="1" t="s">
        <v>6346</v>
      </c>
    </row>
    <row r="1280" spans="1:14" ht="15" customHeight="1" x14ac:dyDescent="0.2">
      <c r="A1280" s="1" t="s">
        <v>257</v>
      </c>
      <c r="B1280" s="1" t="s">
        <v>258</v>
      </c>
      <c r="C1280" s="1">
        <v>1048</v>
      </c>
      <c r="D1280" s="1">
        <v>-6687</v>
      </c>
      <c r="E1280" s="1">
        <v>1996</v>
      </c>
      <c r="F1280" s="1" t="s">
        <v>1629</v>
      </c>
      <c r="G1280" s="1" t="s">
        <v>2591</v>
      </c>
      <c r="H1280" s="1">
        <v>0</v>
      </c>
      <c r="I1280" s="1">
        <v>0</v>
      </c>
      <c r="J1280" s="1">
        <v>0</v>
      </c>
      <c r="K1280" s="1">
        <v>0</v>
      </c>
      <c r="L1280" s="1" t="s">
        <v>2461</v>
      </c>
      <c r="M1280" s="1" t="s">
        <v>2724</v>
      </c>
      <c r="N1280" s="1" t="s">
        <v>6466</v>
      </c>
    </row>
    <row r="1281" spans="1:14" ht="15" customHeight="1" x14ac:dyDescent="0.2">
      <c r="A1281" s="1" t="s">
        <v>71</v>
      </c>
      <c r="B1281" s="1" t="s">
        <v>72</v>
      </c>
      <c r="C1281" s="1">
        <v>3675</v>
      </c>
      <c r="D1281" s="1">
        <v>305</v>
      </c>
      <c r="E1281" s="1">
        <v>1996</v>
      </c>
      <c r="F1281" s="1" t="s">
        <v>1543</v>
      </c>
      <c r="G1281" s="1">
        <v>36</v>
      </c>
      <c r="H1281" s="1">
        <v>3</v>
      </c>
      <c r="I1281" s="1">
        <v>2</v>
      </c>
      <c r="J1281" s="1">
        <v>0</v>
      </c>
      <c r="K1281" s="1">
        <v>1</v>
      </c>
      <c r="L1281" s="1" t="s">
        <v>2452</v>
      </c>
      <c r="M1281" s="1" t="s">
        <v>2453</v>
      </c>
      <c r="N1281" s="1" t="s">
        <v>6376</v>
      </c>
    </row>
    <row r="1282" spans="1:14" ht="15" customHeight="1" x14ac:dyDescent="0.2">
      <c r="A1282" s="1" t="s">
        <v>81</v>
      </c>
      <c r="B1282" s="1" t="s">
        <v>82</v>
      </c>
      <c r="C1282" s="1">
        <v>5943</v>
      </c>
      <c r="D1282" s="1">
        <v>2472</v>
      </c>
      <c r="E1282" s="1">
        <v>1996</v>
      </c>
      <c r="F1282" s="1" t="s">
        <v>1595</v>
      </c>
      <c r="G1282" s="1" t="s">
        <v>2591</v>
      </c>
      <c r="H1282" s="1">
        <v>0</v>
      </c>
      <c r="I1282" s="1">
        <v>0</v>
      </c>
      <c r="J1282" s="1">
        <v>0</v>
      </c>
      <c r="K1282" s="1">
        <v>0</v>
      </c>
      <c r="L1282" s="1" t="s">
        <v>2450</v>
      </c>
      <c r="M1282" s="1" t="s">
        <v>2536</v>
      </c>
      <c r="N1282" s="1" t="s">
        <v>6381</v>
      </c>
    </row>
    <row r="1283" spans="1:14" ht="15" customHeight="1" x14ac:dyDescent="0.2">
      <c r="A1283" s="1" t="s">
        <v>29</v>
      </c>
      <c r="B1283" s="1" t="s">
        <v>30</v>
      </c>
      <c r="C1283" s="1">
        <v>2508</v>
      </c>
      <c r="D1283" s="1">
        <v>-7735</v>
      </c>
      <c r="E1283" s="1">
        <v>1996</v>
      </c>
      <c r="F1283" s="1" t="s">
        <v>1561</v>
      </c>
      <c r="G1283" s="1">
        <v>62</v>
      </c>
      <c r="H1283" s="1">
        <v>1</v>
      </c>
      <c r="I1283" s="1">
        <v>0</v>
      </c>
      <c r="J1283" s="1">
        <v>1</v>
      </c>
      <c r="K1283" s="1">
        <v>0</v>
      </c>
      <c r="L1283" s="1" t="s">
        <v>2461</v>
      </c>
      <c r="M1283" s="1" t="s">
        <v>2470</v>
      </c>
      <c r="N1283" s="1" t="s">
        <v>6355</v>
      </c>
    </row>
    <row r="1284" spans="1:14" ht="15" customHeight="1" x14ac:dyDescent="0.2">
      <c r="A1284" s="1" t="s">
        <v>239</v>
      </c>
      <c r="B1284" s="1" t="s">
        <v>240</v>
      </c>
      <c r="C1284" s="1">
        <v>1065</v>
      </c>
      <c r="D1284" s="1">
        <v>-6152</v>
      </c>
      <c r="E1284" s="1">
        <v>1996</v>
      </c>
      <c r="F1284" s="1" t="s">
        <v>1557</v>
      </c>
      <c r="G1284" s="1">
        <v>69</v>
      </c>
      <c r="H1284" s="1">
        <v>2</v>
      </c>
      <c r="I1284" s="1">
        <v>0</v>
      </c>
      <c r="J1284" s="1">
        <v>0</v>
      </c>
      <c r="K1284" s="1">
        <v>2</v>
      </c>
      <c r="L1284" s="1" t="s">
        <v>2461</v>
      </c>
      <c r="M1284" s="1" t="s">
        <v>2708</v>
      </c>
      <c r="N1284" s="1" t="s">
        <v>6457</v>
      </c>
    </row>
    <row r="1285" spans="1:14" ht="15" customHeight="1" x14ac:dyDescent="0.2">
      <c r="A1285" s="1" t="s">
        <v>241</v>
      </c>
      <c r="B1285" s="1" t="s">
        <v>242</v>
      </c>
      <c r="C1285" s="1">
        <v>368</v>
      </c>
      <c r="D1285" s="1">
        <v>1018</v>
      </c>
      <c r="E1285" s="1">
        <v>1996</v>
      </c>
      <c r="F1285" s="1" t="s">
        <v>1576</v>
      </c>
      <c r="G1285" s="1">
        <v>77</v>
      </c>
      <c r="H1285" s="1">
        <v>1</v>
      </c>
      <c r="I1285" s="1">
        <v>0</v>
      </c>
      <c r="J1285" s="1">
        <v>0</v>
      </c>
      <c r="K1285" s="1">
        <v>1</v>
      </c>
      <c r="L1285" s="1" t="s">
        <v>2452</v>
      </c>
      <c r="M1285" s="1" t="s">
        <v>2709</v>
      </c>
      <c r="N1285" s="1" t="s">
        <v>6458</v>
      </c>
    </row>
    <row r="1286" spans="1:14" ht="15" customHeight="1" x14ac:dyDescent="0.2">
      <c r="A1286" s="1" t="s">
        <v>125</v>
      </c>
      <c r="B1286" s="1" t="s">
        <v>126</v>
      </c>
      <c r="C1286" s="1">
        <v>3177</v>
      </c>
      <c r="D1286" s="1">
        <v>3523</v>
      </c>
      <c r="E1286" s="1">
        <v>1996</v>
      </c>
      <c r="F1286" s="1" t="s">
        <v>1566</v>
      </c>
      <c r="G1286" s="1">
        <v>71</v>
      </c>
      <c r="H1286" s="1">
        <v>1</v>
      </c>
      <c r="I1286" s="1">
        <v>0</v>
      </c>
      <c r="J1286" s="1">
        <v>0</v>
      </c>
      <c r="K1286" s="1">
        <v>1</v>
      </c>
      <c r="L1286" s="1" t="s">
        <v>2447</v>
      </c>
      <c r="M1286" s="1" t="s">
        <v>2580</v>
      </c>
      <c r="N1286" s="1" t="s">
        <v>6403</v>
      </c>
    </row>
    <row r="1287" spans="1:14" ht="15" customHeight="1" x14ac:dyDescent="0.2">
      <c r="A1287" s="1" t="s">
        <v>69</v>
      </c>
      <c r="B1287" s="1" t="s">
        <v>70</v>
      </c>
      <c r="C1287" s="1">
        <v>1847</v>
      </c>
      <c r="D1287" s="1">
        <v>-699</v>
      </c>
      <c r="E1287" s="1">
        <v>1996</v>
      </c>
      <c r="F1287" s="1" t="s">
        <v>1592</v>
      </c>
      <c r="G1287" s="1" t="s">
        <v>2591</v>
      </c>
      <c r="H1287" s="1">
        <v>0</v>
      </c>
      <c r="I1287" s="1">
        <v>0</v>
      </c>
      <c r="J1287" s="1">
        <v>0</v>
      </c>
      <c r="K1287" s="1">
        <v>0</v>
      </c>
      <c r="L1287" s="1" t="s">
        <v>2461</v>
      </c>
      <c r="M1287" s="1" t="s">
        <v>2528</v>
      </c>
      <c r="N1287" s="1" t="s">
        <v>6375</v>
      </c>
    </row>
    <row r="1288" spans="1:14" ht="15" customHeight="1" x14ac:dyDescent="0.2">
      <c r="A1288" s="1" t="s">
        <v>247</v>
      </c>
      <c r="B1288" s="1" t="s">
        <v>248</v>
      </c>
      <c r="C1288" s="1">
        <v>32</v>
      </c>
      <c r="D1288" s="1">
        <v>3255</v>
      </c>
      <c r="E1288" s="1">
        <v>1996</v>
      </c>
      <c r="F1288" s="1" t="s">
        <v>1577</v>
      </c>
      <c r="G1288" s="1">
        <v>78</v>
      </c>
      <c r="H1288" s="1">
        <v>1</v>
      </c>
      <c r="I1288" s="1">
        <v>0</v>
      </c>
      <c r="J1288" s="1">
        <v>0</v>
      </c>
      <c r="K1288" s="1">
        <v>1</v>
      </c>
      <c r="L1288" s="1" t="s">
        <v>2452</v>
      </c>
      <c r="M1288" s="1" t="s">
        <v>2716</v>
      </c>
      <c r="N1288" s="1" t="s">
        <v>6461</v>
      </c>
    </row>
    <row r="1289" spans="1:14" ht="15" customHeight="1" x14ac:dyDescent="0.2">
      <c r="A1289" s="1" t="s">
        <v>107</v>
      </c>
      <c r="B1289" s="1" t="s">
        <v>108</v>
      </c>
      <c r="C1289" s="1">
        <v>224</v>
      </c>
      <c r="D1289" s="1">
        <v>11411</v>
      </c>
      <c r="E1289" s="1">
        <v>1996</v>
      </c>
      <c r="F1289" s="1" t="s">
        <v>1564</v>
      </c>
      <c r="G1289" s="1">
        <v>52</v>
      </c>
      <c r="H1289" s="1">
        <v>1</v>
      </c>
      <c r="I1289" s="1">
        <v>1</v>
      </c>
      <c r="J1289" s="1">
        <v>0</v>
      </c>
      <c r="K1289" s="1">
        <v>0</v>
      </c>
      <c r="L1289" s="1" t="s">
        <v>2447</v>
      </c>
      <c r="M1289" s="1" t="s">
        <v>2570</v>
      </c>
      <c r="N1289" s="1" t="s">
        <v>6394</v>
      </c>
    </row>
    <row r="1290" spans="1:14" ht="15" customHeight="1" x14ac:dyDescent="0.2">
      <c r="A1290" s="1" t="s">
        <v>183</v>
      </c>
      <c r="B1290" s="1" t="s">
        <v>184</v>
      </c>
      <c r="C1290" s="1">
        <v>3368</v>
      </c>
      <c r="D1290" s="1">
        <v>7305</v>
      </c>
      <c r="E1290" s="1">
        <v>1996</v>
      </c>
      <c r="F1290" s="1" t="s">
        <v>1613</v>
      </c>
      <c r="G1290" s="1" t="s">
        <v>2591</v>
      </c>
      <c r="H1290" s="1">
        <v>0</v>
      </c>
      <c r="I1290" s="1">
        <v>0</v>
      </c>
      <c r="J1290" s="1">
        <v>0</v>
      </c>
      <c r="K1290" s="1">
        <v>0</v>
      </c>
      <c r="L1290" s="1" t="s">
        <v>2447</v>
      </c>
      <c r="M1290" s="1" t="s">
        <v>2654</v>
      </c>
      <c r="N1290" s="1" t="s">
        <v>6431</v>
      </c>
    </row>
    <row r="1291" spans="1:14" ht="15" customHeight="1" x14ac:dyDescent="0.2">
      <c r="A1291" s="1" t="s">
        <v>189</v>
      </c>
      <c r="B1291" s="1" t="s">
        <v>190</v>
      </c>
      <c r="C1291" s="1">
        <v>146</v>
      </c>
      <c r="D1291" s="1">
        <v>12097</v>
      </c>
      <c r="E1291" s="1">
        <v>1996</v>
      </c>
      <c r="F1291" s="1" t="s">
        <v>1572</v>
      </c>
      <c r="G1291" s="1">
        <v>64</v>
      </c>
      <c r="H1291" s="1">
        <v>1</v>
      </c>
      <c r="I1291" s="1">
        <v>0</v>
      </c>
      <c r="J1291" s="1">
        <v>1</v>
      </c>
      <c r="K1291" s="1">
        <v>0</v>
      </c>
      <c r="L1291" s="1" t="s">
        <v>2447</v>
      </c>
      <c r="M1291" s="1" t="s">
        <v>2662</v>
      </c>
      <c r="N1291" s="1" t="s">
        <v>6434</v>
      </c>
    </row>
    <row r="1292" spans="1:14" ht="15" customHeight="1" x14ac:dyDescent="0.2">
      <c r="A1292" s="1" t="s">
        <v>193</v>
      </c>
      <c r="B1292" s="1" t="s">
        <v>194</v>
      </c>
      <c r="C1292" s="1">
        <v>1847</v>
      </c>
      <c r="D1292" s="1">
        <v>-6612</v>
      </c>
      <c r="E1292" s="1">
        <v>1996</v>
      </c>
      <c r="F1292" s="1" t="s">
        <v>1573</v>
      </c>
      <c r="G1292" s="1">
        <v>76</v>
      </c>
      <c r="H1292" s="1">
        <v>1</v>
      </c>
      <c r="I1292" s="1">
        <v>0</v>
      </c>
      <c r="J1292" s="1">
        <v>0</v>
      </c>
      <c r="K1292" s="1">
        <v>1</v>
      </c>
      <c r="L1292" s="1" t="s">
        <v>2461</v>
      </c>
      <c r="M1292" s="1" t="s">
        <v>2665</v>
      </c>
      <c r="N1292" s="1" t="s">
        <v>6436</v>
      </c>
    </row>
    <row r="1293" spans="1:14" ht="15" customHeight="1" x14ac:dyDescent="0.2">
      <c r="A1293" s="1" t="s">
        <v>201</v>
      </c>
      <c r="B1293" s="1" t="s">
        <v>202</v>
      </c>
      <c r="C1293" s="1">
        <v>2528</v>
      </c>
      <c r="D1293" s="1">
        <v>5153</v>
      </c>
      <c r="E1293" s="1">
        <v>1996</v>
      </c>
      <c r="F1293" s="1" t="s">
        <v>1617</v>
      </c>
      <c r="G1293" s="1" t="s">
        <v>2591</v>
      </c>
      <c r="H1293" s="1">
        <v>0</v>
      </c>
      <c r="I1293" s="1">
        <v>0</v>
      </c>
      <c r="J1293" s="1">
        <v>0</v>
      </c>
      <c r="K1293" s="1">
        <v>0</v>
      </c>
      <c r="L1293" s="1" t="s">
        <v>2447</v>
      </c>
      <c r="M1293" s="1" t="s">
        <v>2666</v>
      </c>
      <c r="N1293" s="1" t="s">
        <v>6439</v>
      </c>
    </row>
    <row r="1294" spans="1:14" ht="15" customHeight="1" x14ac:dyDescent="0.2">
      <c r="A1294" s="1" t="s">
        <v>273</v>
      </c>
      <c r="B1294" s="1" t="s">
        <v>274</v>
      </c>
      <c r="C1294" s="1">
        <v>-1782</v>
      </c>
      <c r="D1294" s="1">
        <v>3103</v>
      </c>
      <c r="E1294" s="1">
        <v>1996</v>
      </c>
      <c r="F1294" s="1" t="s">
        <v>1635</v>
      </c>
      <c r="G1294" s="1" t="s">
        <v>2591</v>
      </c>
      <c r="H1294" s="1">
        <v>0</v>
      </c>
      <c r="I1294" s="1">
        <v>0</v>
      </c>
      <c r="J1294" s="1">
        <v>0</v>
      </c>
      <c r="K1294" s="1">
        <v>0</v>
      </c>
      <c r="L1294" s="1" t="s">
        <v>2452</v>
      </c>
      <c r="M1294" s="1" t="s">
        <v>2730</v>
      </c>
      <c r="N1294" s="1" t="s">
        <v>6471</v>
      </c>
    </row>
    <row r="1295" spans="1:14" ht="15" customHeight="1" x14ac:dyDescent="0.2">
      <c r="A1295" s="1" t="s">
        <v>45</v>
      </c>
      <c r="B1295" s="1" t="s">
        <v>46</v>
      </c>
      <c r="C1295" s="1">
        <v>-3345</v>
      </c>
      <c r="D1295" s="1">
        <v>-7067</v>
      </c>
      <c r="E1295" s="1">
        <v>1996</v>
      </c>
      <c r="F1295" s="1" t="s">
        <v>1586</v>
      </c>
      <c r="G1295" s="1" t="s">
        <v>2591</v>
      </c>
      <c r="H1295" s="1">
        <v>0</v>
      </c>
      <c r="I1295" s="1">
        <v>0</v>
      </c>
      <c r="J1295" s="1">
        <v>0</v>
      </c>
      <c r="K1295" s="1">
        <v>0</v>
      </c>
      <c r="L1295" s="1" t="s">
        <v>2461</v>
      </c>
      <c r="M1295" s="1" t="s">
        <v>2509</v>
      </c>
      <c r="N1295" s="1" t="s">
        <v>6363</v>
      </c>
    </row>
    <row r="1296" spans="1:14" ht="15" customHeight="1" x14ac:dyDescent="0.2">
      <c r="A1296" s="1" t="s">
        <v>139</v>
      </c>
      <c r="B1296" s="1" t="s">
        <v>140</v>
      </c>
      <c r="C1296" s="1">
        <v>4287</v>
      </c>
      <c r="D1296" s="1">
        <v>746</v>
      </c>
      <c r="E1296" s="1">
        <v>1996</v>
      </c>
      <c r="F1296" s="1" t="s">
        <v>1605</v>
      </c>
      <c r="G1296" s="1" t="s">
        <v>2591</v>
      </c>
      <c r="H1296" s="1">
        <v>0</v>
      </c>
      <c r="I1296" s="1">
        <v>0</v>
      </c>
      <c r="J1296" s="1">
        <v>0</v>
      </c>
      <c r="K1296" s="1">
        <v>0</v>
      </c>
      <c r="L1296" s="1" t="s">
        <v>2447</v>
      </c>
      <c r="M1296" s="1" t="s">
        <v>2593</v>
      </c>
      <c r="N1296" s="1" t="s">
        <v>6410</v>
      </c>
    </row>
    <row r="1297" spans="1:14" ht="15" customHeight="1" x14ac:dyDescent="0.2">
      <c r="A1297" s="1" t="s">
        <v>155</v>
      </c>
      <c r="B1297" s="1" t="s">
        <v>156</v>
      </c>
      <c r="C1297" s="1">
        <v>470</v>
      </c>
      <c r="D1297" s="1">
        <v>2885</v>
      </c>
      <c r="E1297" s="1">
        <v>1996</v>
      </c>
      <c r="F1297" s="1" t="s">
        <v>1546</v>
      </c>
      <c r="G1297" s="1">
        <v>55</v>
      </c>
      <c r="H1297" s="1">
        <v>3</v>
      </c>
      <c r="I1297" s="1">
        <v>0</v>
      </c>
      <c r="J1297" s="1">
        <v>2</v>
      </c>
      <c r="K1297" s="1">
        <v>1</v>
      </c>
      <c r="L1297" s="1" t="s">
        <v>2450</v>
      </c>
      <c r="M1297" s="1" t="s">
        <v>2627</v>
      </c>
      <c r="N1297" s="1" t="s">
        <v>6418</v>
      </c>
    </row>
    <row r="1298" spans="1:14" ht="15" customHeight="1" x14ac:dyDescent="0.2">
      <c r="A1298" s="1" t="s">
        <v>51</v>
      </c>
      <c r="B1298" s="1" t="s">
        <v>52</v>
      </c>
      <c r="C1298" s="1">
        <v>387</v>
      </c>
      <c r="D1298" s="1">
        <v>1152</v>
      </c>
      <c r="E1298" s="1">
        <v>1996</v>
      </c>
      <c r="F1298" s="1" t="s">
        <v>1588</v>
      </c>
      <c r="G1298" s="1" t="s">
        <v>2591</v>
      </c>
      <c r="H1298" s="1">
        <v>0</v>
      </c>
      <c r="I1298" s="1">
        <v>0</v>
      </c>
      <c r="J1298" s="1">
        <v>0</v>
      </c>
      <c r="K1298" s="1">
        <v>0</v>
      </c>
      <c r="L1298" s="1" t="s">
        <v>2452</v>
      </c>
      <c r="M1298" s="1" t="s">
        <v>2501</v>
      </c>
      <c r="N1298" s="1" t="s">
        <v>6366</v>
      </c>
    </row>
    <row r="1299" spans="1:14" ht="15" customHeight="1" x14ac:dyDescent="0.2">
      <c r="A1299" s="1" t="s">
        <v>73</v>
      </c>
      <c r="B1299" s="1" t="s">
        <v>74</v>
      </c>
      <c r="C1299" s="1">
        <v>-22</v>
      </c>
      <c r="D1299" s="1">
        <v>-785</v>
      </c>
      <c r="E1299" s="1">
        <v>1996</v>
      </c>
      <c r="F1299" s="1" t="s">
        <v>1563</v>
      </c>
      <c r="G1299" s="1">
        <v>51</v>
      </c>
      <c r="H1299" s="1">
        <v>1</v>
      </c>
      <c r="I1299" s="1">
        <v>1</v>
      </c>
      <c r="J1299" s="1">
        <v>0</v>
      </c>
      <c r="K1299" s="1">
        <v>0</v>
      </c>
      <c r="L1299" s="1" t="s">
        <v>2461</v>
      </c>
      <c r="M1299" s="1" t="s">
        <v>2529</v>
      </c>
      <c r="N1299" s="1" t="s">
        <v>6377</v>
      </c>
    </row>
    <row r="1300" spans="1:14" ht="15" customHeight="1" x14ac:dyDescent="0.2">
      <c r="A1300" s="1" t="s">
        <v>97</v>
      </c>
      <c r="B1300" s="1" t="s">
        <v>98</v>
      </c>
      <c r="C1300" s="1">
        <v>555</v>
      </c>
      <c r="D1300" s="1">
        <v>-22</v>
      </c>
      <c r="E1300" s="1">
        <v>1996</v>
      </c>
      <c r="F1300" s="1" t="s">
        <v>1598</v>
      </c>
      <c r="G1300" s="1" t="s">
        <v>2591</v>
      </c>
      <c r="H1300" s="1">
        <v>0</v>
      </c>
      <c r="I1300" s="1">
        <v>0</v>
      </c>
      <c r="J1300" s="1">
        <v>0</v>
      </c>
      <c r="K1300" s="1">
        <v>0</v>
      </c>
      <c r="L1300" s="1" t="s">
        <v>2452</v>
      </c>
      <c r="M1300" s="1" t="s">
        <v>2550</v>
      </c>
      <c r="N1300" s="1" t="s">
        <v>6389</v>
      </c>
    </row>
    <row r="1301" spans="1:14" ht="15" customHeight="1" x14ac:dyDescent="0.2">
      <c r="A1301" s="1" t="s">
        <v>171</v>
      </c>
      <c r="B1301" s="1" t="s">
        <v>172</v>
      </c>
      <c r="C1301" s="1">
        <v>-2257</v>
      </c>
      <c r="D1301" s="1">
        <v>1708</v>
      </c>
      <c r="E1301" s="1">
        <v>1996</v>
      </c>
      <c r="F1301" s="1" t="s">
        <v>1554</v>
      </c>
      <c r="G1301" s="1">
        <v>57</v>
      </c>
      <c r="H1301" s="1">
        <v>2</v>
      </c>
      <c r="I1301" s="1">
        <v>0</v>
      </c>
      <c r="J1301" s="1">
        <v>2</v>
      </c>
      <c r="K1301" s="1">
        <v>0</v>
      </c>
      <c r="L1301" s="1" t="s">
        <v>2452</v>
      </c>
      <c r="M1301" s="1" t="s">
        <v>2636</v>
      </c>
      <c r="N1301" s="1" t="s">
        <v>6425</v>
      </c>
    </row>
    <row r="1302" spans="1:14" ht="15" customHeight="1" x14ac:dyDescent="0.2">
      <c r="A1302" s="1" t="s">
        <v>213</v>
      </c>
      <c r="B1302" s="1" t="s">
        <v>214</v>
      </c>
      <c r="C1302" s="1">
        <v>128</v>
      </c>
      <c r="D1302" s="1">
        <v>10385</v>
      </c>
      <c r="E1302" s="1">
        <v>1996</v>
      </c>
      <c r="F1302" s="1" t="s">
        <v>1621</v>
      </c>
      <c r="G1302" s="1" t="s">
        <v>2591</v>
      </c>
      <c r="H1302" s="1">
        <v>0</v>
      </c>
      <c r="I1302" s="1">
        <v>0</v>
      </c>
      <c r="J1302" s="1">
        <v>0</v>
      </c>
      <c r="K1302" s="1">
        <v>0</v>
      </c>
      <c r="L1302" s="1" t="s">
        <v>2447</v>
      </c>
      <c r="M1302" s="1" t="s">
        <v>2682</v>
      </c>
      <c r="N1302" s="1" t="s">
        <v>6445</v>
      </c>
    </row>
    <row r="1303" spans="1:14" ht="15" customHeight="1" x14ac:dyDescent="0.2">
      <c r="A1303" s="1" t="s">
        <v>27</v>
      </c>
      <c r="B1303" s="1" t="s">
        <v>28</v>
      </c>
      <c r="C1303" s="1">
        <v>2623</v>
      </c>
      <c r="D1303" s="1">
        <v>5057</v>
      </c>
      <c r="E1303" s="1">
        <v>1996</v>
      </c>
      <c r="F1303" s="1" t="s">
        <v>1582</v>
      </c>
      <c r="G1303" s="1" t="s">
        <v>2591</v>
      </c>
      <c r="H1303" s="1">
        <v>0</v>
      </c>
      <c r="I1303" s="1">
        <v>0</v>
      </c>
      <c r="J1303" s="1">
        <v>0</v>
      </c>
      <c r="K1303" s="1">
        <v>0</v>
      </c>
      <c r="L1303" s="1" t="s">
        <v>2447</v>
      </c>
      <c r="M1303" s="1" t="s">
        <v>2471</v>
      </c>
      <c r="N1303" s="1" t="s">
        <v>6354</v>
      </c>
    </row>
    <row r="1304" spans="1:14" ht="15" customHeight="1" x14ac:dyDescent="0.2">
      <c r="A1304" s="1" t="s">
        <v>49</v>
      </c>
      <c r="B1304" s="1" t="s">
        <v>50</v>
      </c>
      <c r="C1304" s="1">
        <v>682</v>
      </c>
      <c r="D1304" s="1">
        <v>-527</v>
      </c>
      <c r="E1304" s="1">
        <v>1996</v>
      </c>
      <c r="F1304" s="1" t="s">
        <v>1587</v>
      </c>
      <c r="G1304" s="1" t="s">
        <v>2591</v>
      </c>
      <c r="H1304" s="1">
        <v>0</v>
      </c>
      <c r="I1304" s="1">
        <v>0</v>
      </c>
      <c r="J1304" s="1">
        <v>0</v>
      </c>
      <c r="K1304" s="1">
        <v>0</v>
      </c>
      <c r="L1304" s="1" t="s">
        <v>2452</v>
      </c>
      <c r="M1304" s="1" t="s">
        <v>2517</v>
      </c>
      <c r="N1304" s="1" t="s">
        <v>6365</v>
      </c>
    </row>
    <row r="1305" spans="1:14" ht="15" customHeight="1" x14ac:dyDescent="0.2">
      <c r="A1305" s="1" t="s">
        <v>55</v>
      </c>
      <c r="B1305" s="1" t="s">
        <v>56</v>
      </c>
      <c r="C1305" s="1">
        <v>993</v>
      </c>
      <c r="D1305" s="1">
        <v>-8408</v>
      </c>
      <c r="E1305" s="1">
        <v>1996</v>
      </c>
      <c r="F1305" s="1" t="s">
        <v>1562</v>
      </c>
      <c r="G1305" s="1">
        <v>50</v>
      </c>
      <c r="H1305" s="1">
        <v>1</v>
      </c>
      <c r="I1305" s="1">
        <v>1</v>
      </c>
      <c r="J1305" s="1">
        <v>0</v>
      </c>
      <c r="K1305" s="1">
        <v>0</v>
      </c>
      <c r="L1305" s="1" t="s">
        <v>2461</v>
      </c>
      <c r="M1305" s="1" t="s">
        <v>2516</v>
      </c>
      <c r="N1305" s="1" t="s">
        <v>6368</v>
      </c>
    </row>
    <row r="1306" spans="1:14" ht="15" customHeight="1" x14ac:dyDescent="0.2">
      <c r="A1306" s="1" t="s">
        <v>207</v>
      </c>
      <c r="B1306" s="1" t="s">
        <v>208</v>
      </c>
      <c r="C1306" s="1">
        <v>2465</v>
      </c>
      <c r="D1306" s="1">
        <v>467</v>
      </c>
      <c r="E1306" s="1">
        <v>1996</v>
      </c>
      <c r="F1306" s="1" t="s">
        <v>1618</v>
      </c>
      <c r="G1306" s="1" t="s">
        <v>2591</v>
      </c>
      <c r="H1306" s="1">
        <v>0</v>
      </c>
      <c r="I1306" s="1">
        <v>0</v>
      </c>
      <c r="J1306" s="1">
        <v>0</v>
      </c>
      <c r="K1306" s="1">
        <v>0</v>
      </c>
      <c r="L1306" s="1" t="s">
        <v>2447</v>
      </c>
      <c r="M1306" s="1" t="s">
        <v>2675</v>
      </c>
      <c r="N1306" s="1" t="s">
        <v>6442</v>
      </c>
    </row>
    <row r="1307" spans="1:14" ht="15" customHeight="1" x14ac:dyDescent="0.2">
      <c r="A1307" s="1" t="s">
        <v>215</v>
      </c>
      <c r="B1307" s="1" t="s">
        <v>216</v>
      </c>
      <c r="C1307" s="1">
        <v>4393</v>
      </c>
      <c r="D1307" s="1">
        <v>1242</v>
      </c>
      <c r="E1307" s="1">
        <v>1996</v>
      </c>
      <c r="F1307" s="1" t="s">
        <v>1622</v>
      </c>
      <c r="G1307" s="1" t="s">
        <v>2591</v>
      </c>
      <c r="H1307" s="1">
        <v>0</v>
      </c>
      <c r="I1307" s="1">
        <v>0</v>
      </c>
      <c r="J1307" s="1">
        <v>0</v>
      </c>
      <c r="K1307" s="1">
        <v>0</v>
      </c>
      <c r="L1307" s="1" t="s">
        <v>2450</v>
      </c>
      <c r="M1307" s="1" t="s">
        <v>2672</v>
      </c>
      <c r="N1307" s="1" t="s">
        <v>2741</v>
      </c>
    </row>
    <row r="1308" spans="1:14" ht="15" customHeight="1" x14ac:dyDescent="0.2">
      <c r="A1308" s="1" t="s">
        <v>227</v>
      </c>
      <c r="B1308" s="1" t="s">
        <v>228</v>
      </c>
      <c r="C1308" s="1">
        <v>335</v>
      </c>
      <c r="D1308" s="1">
        <v>363</v>
      </c>
      <c r="E1308" s="1">
        <v>1996</v>
      </c>
      <c r="F1308" s="1" t="s">
        <v>1574</v>
      </c>
      <c r="G1308" s="1">
        <v>53</v>
      </c>
      <c r="H1308" s="1">
        <v>1</v>
      </c>
      <c r="I1308" s="1">
        <v>1</v>
      </c>
      <c r="J1308" s="1">
        <v>0</v>
      </c>
      <c r="K1308" s="1">
        <v>0</v>
      </c>
      <c r="L1308" s="1" t="s">
        <v>2447</v>
      </c>
      <c r="M1308" s="1" t="s">
        <v>2700</v>
      </c>
      <c r="N1308" s="1" t="s">
        <v>6451</v>
      </c>
    </row>
    <row r="1309" spans="1:14" ht="15" customHeight="1" x14ac:dyDescent="0.2">
      <c r="A1309" s="1" t="s">
        <v>233</v>
      </c>
      <c r="B1309" s="1" t="s">
        <v>234</v>
      </c>
      <c r="C1309" s="1">
        <v>3855</v>
      </c>
      <c r="D1309" s="1">
        <v>6877</v>
      </c>
      <c r="E1309" s="1">
        <v>1996</v>
      </c>
      <c r="F1309" s="1" t="s">
        <v>1625</v>
      </c>
      <c r="G1309" s="1" t="s">
        <v>2591</v>
      </c>
      <c r="H1309" s="1">
        <v>0</v>
      </c>
      <c r="I1309" s="1">
        <v>0</v>
      </c>
      <c r="J1309" s="1">
        <v>0</v>
      </c>
      <c r="K1309" s="1">
        <v>0</v>
      </c>
      <c r="L1309" s="1" t="s">
        <v>2447</v>
      </c>
      <c r="M1309" s="1" t="s">
        <v>2701</v>
      </c>
      <c r="N1309" s="1" t="s">
        <v>6454</v>
      </c>
    </row>
    <row r="1310" spans="1:14" ht="15" customHeight="1" x14ac:dyDescent="0.2">
      <c r="A1310" s="1" t="s">
        <v>261</v>
      </c>
      <c r="B1310" s="1" t="s">
        <v>262</v>
      </c>
      <c r="C1310" s="1">
        <v>2103</v>
      </c>
      <c r="D1310" s="1">
        <v>10585</v>
      </c>
      <c r="E1310" s="1">
        <v>1996</v>
      </c>
      <c r="F1310" s="1" t="s">
        <v>1631</v>
      </c>
      <c r="G1310" s="1" t="s">
        <v>2591</v>
      </c>
      <c r="H1310" s="1">
        <v>0</v>
      </c>
      <c r="I1310" s="1">
        <v>0</v>
      </c>
      <c r="J1310" s="1">
        <v>0</v>
      </c>
      <c r="K1310" s="1">
        <v>0</v>
      </c>
      <c r="L1310" s="1" t="s">
        <v>2447</v>
      </c>
      <c r="M1310" s="1" t="s">
        <v>2725</v>
      </c>
      <c r="N1310" s="1" t="s">
        <v>6467</v>
      </c>
    </row>
    <row r="1311" spans="1:14" ht="15" customHeight="1" x14ac:dyDescent="0.2">
      <c r="A1311" s="1" t="s">
        <v>87</v>
      </c>
      <c r="B1311" s="1" t="s">
        <v>88</v>
      </c>
      <c r="C1311" s="1">
        <v>-1813</v>
      </c>
      <c r="D1311" s="1">
        <v>17842</v>
      </c>
      <c r="E1311" s="1">
        <v>1996</v>
      </c>
      <c r="F1311" s="1" t="s">
        <v>1596</v>
      </c>
      <c r="G1311" s="1" t="s">
        <v>2591</v>
      </c>
      <c r="H1311" s="1">
        <v>0</v>
      </c>
      <c r="I1311" s="1">
        <v>0</v>
      </c>
      <c r="J1311" s="1">
        <v>0</v>
      </c>
      <c r="K1311" s="1">
        <v>0</v>
      </c>
      <c r="L1311" s="1" t="s">
        <v>2454</v>
      </c>
      <c r="M1311" s="1" t="s">
        <v>2540</v>
      </c>
      <c r="N1311" s="1" t="s">
        <v>6384</v>
      </c>
    </row>
    <row r="1312" spans="1:14" ht="15" customHeight="1" x14ac:dyDescent="0.2">
      <c r="A1312" s="1" t="s">
        <v>101</v>
      </c>
      <c r="B1312" s="1" t="s">
        <v>102</v>
      </c>
      <c r="C1312" s="1">
        <v>1205</v>
      </c>
      <c r="D1312" s="1">
        <v>-6175</v>
      </c>
      <c r="E1312" s="1">
        <v>1996</v>
      </c>
      <c r="F1312" s="1" t="s">
        <v>1599</v>
      </c>
      <c r="G1312" s="1" t="s">
        <v>2591</v>
      </c>
      <c r="H1312" s="1">
        <v>0</v>
      </c>
      <c r="I1312" s="1">
        <v>0</v>
      </c>
      <c r="J1312" s="1">
        <v>0</v>
      </c>
      <c r="K1312" s="1">
        <v>0</v>
      </c>
      <c r="L1312" s="1" t="s">
        <v>2461</v>
      </c>
      <c r="M1312" s="1" t="s">
        <v>2557</v>
      </c>
      <c r="N1312" s="1" t="s">
        <v>6391</v>
      </c>
    </row>
    <row r="1313" spans="1:14" ht="15" customHeight="1" x14ac:dyDescent="0.2">
      <c r="A1313" s="1" t="s">
        <v>123</v>
      </c>
      <c r="B1313" s="1" t="s">
        <v>124</v>
      </c>
      <c r="C1313" s="1">
        <v>6415</v>
      </c>
      <c r="D1313" s="1">
        <v>-2195</v>
      </c>
      <c r="E1313" s="1">
        <v>1996</v>
      </c>
      <c r="F1313" s="1" t="s">
        <v>1603</v>
      </c>
      <c r="G1313" s="1" t="s">
        <v>2591</v>
      </c>
      <c r="H1313" s="1">
        <v>0</v>
      </c>
      <c r="I1313" s="1">
        <v>0</v>
      </c>
      <c r="J1313" s="1">
        <v>0</v>
      </c>
      <c r="K1313" s="1">
        <v>0</v>
      </c>
      <c r="L1313" s="1" t="s">
        <v>2450</v>
      </c>
      <c r="M1313" s="1" t="s">
        <v>2572</v>
      </c>
      <c r="N1313" s="1" t="s">
        <v>6402</v>
      </c>
    </row>
    <row r="1314" spans="1:14" ht="15" customHeight="1" x14ac:dyDescent="0.2">
      <c r="A1314" s="1" t="s">
        <v>131</v>
      </c>
      <c r="B1314" s="1" t="s">
        <v>132</v>
      </c>
      <c r="C1314" s="1">
        <v>3195</v>
      </c>
      <c r="D1314" s="1">
        <v>3593</v>
      </c>
      <c r="E1314" s="1">
        <v>1996</v>
      </c>
      <c r="F1314" s="1" t="s">
        <v>1604</v>
      </c>
      <c r="G1314" s="1" t="s">
        <v>2591</v>
      </c>
      <c r="H1314" s="1">
        <v>0</v>
      </c>
      <c r="I1314" s="1">
        <v>0</v>
      </c>
      <c r="J1314" s="1">
        <v>0</v>
      </c>
      <c r="K1314" s="1">
        <v>0</v>
      </c>
      <c r="L1314" s="1" t="s">
        <v>2447</v>
      </c>
      <c r="M1314" s="1" t="s">
        <v>2584</v>
      </c>
      <c r="N1314" s="1" t="s">
        <v>6406</v>
      </c>
    </row>
    <row r="1315" spans="1:14" ht="15" customHeight="1" x14ac:dyDescent="0.2">
      <c r="A1315" s="1" t="s">
        <v>143</v>
      </c>
      <c r="B1315" s="1" t="s">
        <v>144</v>
      </c>
      <c r="C1315" s="1">
        <v>2937</v>
      </c>
      <c r="D1315" s="1">
        <v>4797</v>
      </c>
      <c r="E1315" s="1">
        <v>1996</v>
      </c>
      <c r="F1315" s="1" t="s">
        <v>1606</v>
      </c>
      <c r="G1315" s="1" t="s">
        <v>2591</v>
      </c>
      <c r="H1315" s="1">
        <v>0</v>
      </c>
      <c r="I1315" s="1">
        <v>0</v>
      </c>
      <c r="J1315" s="1">
        <v>0</v>
      </c>
      <c r="K1315" s="1">
        <v>0</v>
      </c>
      <c r="L1315" s="1" t="s">
        <v>2447</v>
      </c>
      <c r="M1315" s="1" t="s">
        <v>2592</v>
      </c>
      <c r="N1315" s="1" t="s">
        <v>6412</v>
      </c>
    </row>
    <row r="1316" spans="1:14" ht="15" customHeight="1" x14ac:dyDescent="0.2">
      <c r="A1316" s="1" t="s">
        <v>187</v>
      </c>
      <c r="B1316" s="1" t="s">
        <v>188</v>
      </c>
      <c r="C1316" s="1">
        <v>-1205</v>
      </c>
      <c r="D1316" s="1">
        <v>-7705</v>
      </c>
      <c r="E1316" s="1">
        <v>1996</v>
      </c>
      <c r="F1316" s="1" t="s">
        <v>1615</v>
      </c>
      <c r="G1316" s="1" t="s">
        <v>2591</v>
      </c>
      <c r="H1316" s="1">
        <v>0</v>
      </c>
      <c r="I1316" s="1">
        <v>0</v>
      </c>
      <c r="J1316" s="1">
        <v>0</v>
      </c>
      <c r="K1316" s="1">
        <v>0</v>
      </c>
      <c r="L1316" s="1" t="s">
        <v>2461</v>
      </c>
      <c r="M1316" s="1" t="s">
        <v>2661</v>
      </c>
      <c r="N1316" s="1" t="s">
        <v>6433</v>
      </c>
    </row>
    <row r="1317" spans="1:14" ht="15" customHeight="1" x14ac:dyDescent="0.2">
      <c r="A1317" s="1" t="s">
        <v>265</v>
      </c>
      <c r="B1317" s="1" t="s">
        <v>266</v>
      </c>
      <c r="C1317" s="1">
        <v>4267</v>
      </c>
      <c r="D1317" s="1">
        <v>2117</v>
      </c>
      <c r="E1317" s="1">
        <v>1996</v>
      </c>
      <c r="F1317" s="1" t="s">
        <v>1633</v>
      </c>
      <c r="G1317" s="1" t="s">
        <v>2591</v>
      </c>
      <c r="H1317" s="1">
        <v>0</v>
      </c>
      <c r="I1317" s="1">
        <v>0</v>
      </c>
      <c r="J1317" s="1">
        <v>0</v>
      </c>
      <c r="K1317" s="1">
        <v>0</v>
      </c>
      <c r="L1317" s="1" t="s">
        <v>2450</v>
      </c>
      <c r="M1317" s="1" t="s">
        <v>2591</v>
      </c>
      <c r="N1317" s="1" t="s">
        <v>2741</v>
      </c>
    </row>
    <row r="1318" spans="1:14" ht="15" customHeight="1" x14ac:dyDescent="0.2">
      <c r="A1318" s="1" t="s">
        <v>5</v>
      </c>
      <c r="B1318" s="1" t="s">
        <v>6</v>
      </c>
      <c r="C1318" s="1">
        <v>3452</v>
      </c>
      <c r="D1318" s="1">
        <v>6918</v>
      </c>
      <c r="E1318" s="1">
        <v>1996</v>
      </c>
      <c r="F1318" s="1" t="s">
        <v>1579</v>
      </c>
      <c r="G1318" s="1" t="s">
        <v>2591</v>
      </c>
      <c r="H1318" s="1">
        <v>0</v>
      </c>
      <c r="I1318" s="1">
        <v>0</v>
      </c>
      <c r="J1318" s="1">
        <v>0</v>
      </c>
      <c r="K1318" s="1">
        <v>0</v>
      </c>
      <c r="L1318" s="1" t="s">
        <v>2447</v>
      </c>
      <c r="M1318" s="1" t="s">
        <v>2448</v>
      </c>
      <c r="N1318" s="1" t="s">
        <v>2741</v>
      </c>
    </row>
    <row r="1319" spans="1:14" ht="15" customHeight="1" x14ac:dyDescent="0.2">
      <c r="A1319" s="1" t="s">
        <v>7</v>
      </c>
      <c r="B1319" s="1" t="s">
        <v>8</v>
      </c>
      <c r="C1319" s="1">
        <v>2447</v>
      </c>
      <c r="D1319" s="1">
        <v>5437</v>
      </c>
      <c r="E1319" s="1">
        <v>1996</v>
      </c>
      <c r="F1319" s="1" t="s">
        <v>1580</v>
      </c>
      <c r="G1319" s="1" t="s">
        <v>2591</v>
      </c>
      <c r="H1319" s="1">
        <v>0</v>
      </c>
      <c r="I1319" s="1">
        <v>0</v>
      </c>
      <c r="J1319" s="1">
        <v>0</v>
      </c>
      <c r="K1319" s="1">
        <v>0</v>
      </c>
      <c r="L1319" s="1" t="s">
        <v>2447</v>
      </c>
      <c r="M1319" s="1" t="s">
        <v>2718</v>
      </c>
      <c r="N1319" s="1" t="s">
        <v>6344</v>
      </c>
    </row>
    <row r="1320" spans="1:14" ht="15" customHeight="1" x14ac:dyDescent="0.2">
      <c r="A1320" s="1" t="s">
        <v>19</v>
      </c>
      <c r="B1320" s="1" t="s">
        <v>20</v>
      </c>
      <c r="C1320" s="1">
        <v>-337</v>
      </c>
      <c r="D1320" s="1">
        <v>2935</v>
      </c>
      <c r="E1320" s="1">
        <v>1996</v>
      </c>
      <c r="F1320" s="1" t="s">
        <v>1560</v>
      </c>
      <c r="G1320" s="1">
        <v>49</v>
      </c>
      <c r="H1320" s="1">
        <v>1</v>
      </c>
      <c r="I1320" s="1">
        <v>1</v>
      </c>
      <c r="J1320" s="1">
        <v>0</v>
      </c>
      <c r="K1320" s="1">
        <v>0</v>
      </c>
      <c r="L1320" s="1" t="s">
        <v>2452</v>
      </c>
      <c r="M1320" s="1" t="s">
        <v>2496</v>
      </c>
      <c r="N1320" s="1" t="s">
        <v>6350</v>
      </c>
    </row>
    <row r="1321" spans="1:14" ht="15" customHeight="1" x14ac:dyDescent="0.2">
      <c r="A1321" s="1" t="s">
        <v>33</v>
      </c>
      <c r="B1321" s="1" t="s">
        <v>34</v>
      </c>
      <c r="C1321" s="1">
        <v>3228</v>
      </c>
      <c r="D1321" s="1">
        <v>-6478</v>
      </c>
      <c r="E1321" s="1">
        <v>1996</v>
      </c>
      <c r="F1321" s="1" t="s">
        <v>1583</v>
      </c>
      <c r="G1321" s="1" t="s">
        <v>2591</v>
      </c>
      <c r="H1321" s="1">
        <v>0</v>
      </c>
      <c r="I1321" s="1">
        <v>0</v>
      </c>
      <c r="J1321" s="1">
        <v>0</v>
      </c>
      <c r="K1321" s="1">
        <v>0</v>
      </c>
      <c r="L1321" s="1" t="s">
        <v>2461</v>
      </c>
      <c r="M1321" s="1" t="s">
        <v>2481</v>
      </c>
      <c r="N1321" s="1" t="s">
        <v>6357</v>
      </c>
    </row>
    <row r="1322" spans="1:14" ht="15" customHeight="1" x14ac:dyDescent="0.2">
      <c r="A1322" s="1" t="s">
        <v>39</v>
      </c>
      <c r="B1322" s="1" t="s">
        <v>40</v>
      </c>
      <c r="C1322" s="1">
        <v>-2463</v>
      </c>
      <c r="D1322" s="1">
        <v>259</v>
      </c>
      <c r="E1322" s="1">
        <v>1996</v>
      </c>
      <c r="F1322" s="1" t="s">
        <v>1585</v>
      </c>
      <c r="G1322" s="1" t="s">
        <v>2591</v>
      </c>
      <c r="H1322" s="1">
        <v>0</v>
      </c>
      <c r="I1322" s="1">
        <v>0</v>
      </c>
      <c r="J1322" s="1">
        <v>0</v>
      </c>
      <c r="K1322" s="1">
        <v>0</v>
      </c>
      <c r="L1322" s="1" t="s">
        <v>2452</v>
      </c>
      <c r="M1322" s="1" t="s">
        <v>2488</v>
      </c>
      <c r="N1322" s="1" t="s">
        <v>6360</v>
      </c>
    </row>
    <row r="1323" spans="1:14" ht="15" customHeight="1" x14ac:dyDescent="0.2">
      <c r="A1323" s="1" t="s">
        <v>145</v>
      </c>
      <c r="B1323" s="1" t="s">
        <v>146</v>
      </c>
      <c r="C1323" s="1">
        <v>3387</v>
      </c>
      <c r="D1323" s="1">
        <v>355</v>
      </c>
      <c r="E1323" s="1">
        <v>1996</v>
      </c>
      <c r="F1323" s="1" t="s">
        <v>1607</v>
      </c>
      <c r="G1323" s="1" t="s">
        <v>2591</v>
      </c>
      <c r="H1323" s="1">
        <v>0</v>
      </c>
      <c r="I1323" s="1">
        <v>0</v>
      </c>
      <c r="J1323" s="1">
        <v>0</v>
      </c>
      <c r="K1323" s="1">
        <v>0</v>
      </c>
      <c r="L1323" s="1" t="s">
        <v>2447</v>
      </c>
      <c r="M1323" s="1" t="s">
        <v>2597</v>
      </c>
      <c r="N1323" s="1" t="s">
        <v>6413</v>
      </c>
    </row>
    <row r="1324" spans="1:14" ht="15" customHeight="1" x14ac:dyDescent="0.2">
      <c r="A1324" s="1" t="s">
        <v>159</v>
      </c>
      <c r="B1324" s="1" t="s">
        <v>160</v>
      </c>
      <c r="C1324" s="1">
        <v>416</v>
      </c>
      <c r="D1324" s="1">
        <v>2174</v>
      </c>
      <c r="E1324" s="1">
        <v>1996</v>
      </c>
      <c r="F1324" s="1" t="s">
        <v>1609</v>
      </c>
      <c r="G1324" s="1" t="s">
        <v>2591</v>
      </c>
      <c r="H1324" s="1">
        <v>0</v>
      </c>
      <c r="I1324" s="1">
        <v>0</v>
      </c>
      <c r="J1324" s="1">
        <v>0</v>
      </c>
      <c r="K1324" s="1">
        <v>0</v>
      </c>
      <c r="L1324" s="1" t="s">
        <v>2450</v>
      </c>
      <c r="M1324" s="1" t="s">
        <v>2609</v>
      </c>
      <c r="N1324" s="1" t="s">
        <v>6420</v>
      </c>
    </row>
    <row r="1325" spans="1:14" ht="15" customHeight="1" x14ac:dyDescent="0.2">
      <c r="A1325" s="1" t="s">
        <v>165</v>
      </c>
      <c r="B1325" s="1" t="s">
        <v>166</v>
      </c>
      <c r="C1325" s="1">
        <v>-2595</v>
      </c>
      <c r="D1325" s="1">
        <v>3258</v>
      </c>
      <c r="E1325" s="1">
        <v>1996</v>
      </c>
      <c r="F1325" s="1" t="s">
        <v>1571</v>
      </c>
      <c r="G1325" s="1">
        <v>75</v>
      </c>
      <c r="H1325" s="1">
        <v>1</v>
      </c>
      <c r="I1325" s="1">
        <v>0</v>
      </c>
      <c r="J1325" s="1">
        <v>0</v>
      </c>
      <c r="K1325" s="1">
        <v>1</v>
      </c>
      <c r="L1325" s="1" t="s">
        <v>2452</v>
      </c>
      <c r="M1325" s="1" t="s">
        <v>2633</v>
      </c>
      <c r="N1325" s="1" t="s">
        <v>6422</v>
      </c>
    </row>
    <row r="1326" spans="1:14" ht="15" customHeight="1" x14ac:dyDescent="0.2">
      <c r="A1326" s="1" t="s">
        <v>173</v>
      </c>
      <c r="B1326" s="1" t="s">
        <v>174</v>
      </c>
      <c r="C1326" s="1">
        <v>1352</v>
      </c>
      <c r="D1326" s="1">
        <v>212</v>
      </c>
      <c r="E1326" s="1">
        <v>1996</v>
      </c>
      <c r="F1326" s="1" t="s">
        <v>1612</v>
      </c>
      <c r="G1326" s="1" t="s">
        <v>2591</v>
      </c>
      <c r="H1326" s="1">
        <v>0</v>
      </c>
      <c r="I1326" s="1">
        <v>0</v>
      </c>
      <c r="J1326" s="1">
        <v>0</v>
      </c>
      <c r="K1326" s="1">
        <v>0</v>
      </c>
      <c r="L1326" s="1" t="s">
        <v>2452</v>
      </c>
      <c r="M1326" s="1" t="s">
        <v>2647</v>
      </c>
      <c r="N1326" s="1" t="s">
        <v>6426</v>
      </c>
    </row>
    <row r="1327" spans="1:14" ht="15" customHeight="1" x14ac:dyDescent="0.2">
      <c r="A1327" s="1" t="s">
        <v>219</v>
      </c>
      <c r="B1327" s="1" t="s">
        <v>220</v>
      </c>
      <c r="C1327" s="1">
        <v>583</v>
      </c>
      <c r="D1327" s="1">
        <v>-5517</v>
      </c>
      <c r="E1327" s="1">
        <v>1996</v>
      </c>
      <c r="F1327" s="1" t="s">
        <v>1623</v>
      </c>
      <c r="G1327" s="1" t="s">
        <v>2591</v>
      </c>
      <c r="H1327" s="1">
        <v>0</v>
      </c>
      <c r="I1327" s="1">
        <v>0</v>
      </c>
      <c r="J1327" s="1">
        <v>0</v>
      </c>
      <c r="K1327" s="1">
        <v>0</v>
      </c>
      <c r="L1327" s="1" t="s">
        <v>2461</v>
      </c>
      <c r="M1327" s="1" t="s">
        <v>2697</v>
      </c>
      <c r="N1327" s="1" t="s">
        <v>6447</v>
      </c>
    </row>
    <row r="1328" spans="1:14" ht="15" customHeight="1" x14ac:dyDescent="0.2">
      <c r="A1328" s="1" t="s">
        <v>245</v>
      </c>
      <c r="B1328" s="1" t="s">
        <v>246</v>
      </c>
      <c r="C1328" s="1">
        <v>-68</v>
      </c>
      <c r="D1328" s="1">
        <v>3928</v>
      </c>
      <c r="E1328" s="1">
        <v>1996</v>
      </c>
      <c r="F1328" s="1" t="s">
        <v>1627</v>
      </c>
      <c r="G1328" s="1" t="s">
        <v>2591</v>
      </c>
      <c r="H1328" s="1">
        <v>0</v>
      </c>
      <c r="I1328" s="1">
        <v>0</v>
      </c>
      <c r="J1328" s="1">
        <v>0</v>
      </c>
      <c r="K1328" s="1">
        <v>0</v>
      </c>
      <c r="L1328" s="1" t="s">
        <v>2452</v>
      </c>
      <c r="M1328" s="1" t="s">
        <v>2702</v>
      </c>
      <c r="N1328" s="1" t="s">
        <v>6460</v>
      </c>
    </row>
    <row r="1329" spans="1:14" ht="15" customHeight="1" x14ac:dyDescent="0.2">
      <c r="A1329" s="1" t="s">
        <v>251</v>
      </c>
      <c r="B1329" s="1" t="s">
        <v>252</v>
      </c>
      <c r="C1329" s="1">
        <v>-3485</v>
      </c>
      <c r="D1329" s="1">
        <v>-5617</v>
      </c>
      <c r="E1329" s="1">
        <v>1996</v>
      </c>
      <c r="F1329" s="1" t="s">
        <v>1628</v>
      </c>
      <c r="G1329" s="1" t="s">
        <v>2591</v>
      </c>
      <c r="H1329" s="1">
        <v>0</v>
      </c>
      <c r="I1329" s="1">
        <v>0</v>
      </c>
      <c r="J1329" s="1">
        <v>0</v>
      </c>
      <c r="K1329" s="1">
        <v>0</v>
      </c>
      <c r="L1329" s="1" t="s">
        <v>2461</v>
      </c>
      <c r="M1329" s="1" t="s">
        <v>2719</v>
      </c>
      <c r="N1329" s="1" t="s">
        <v>6463</v>
      </c>
    </row>
    <row r="1330" spans="1:14" ht="15" customHeight="1" x14ac:dyDescent="0.2">
      <c r="A1330" s="1" t="s">
        <v>271</v>
      </c>
      <c r="B1330" s="1" t="s">
        <v>272</v>
      </c>
      <c r="C1330" s="1">
        <v>-1542</v>
      </c>
      <c r="D1330" s="1">
        <v>2828</v>
      </c>
      <c r="E1330" s="1">
        <v>1996</v>
      </c>
      <c r="F1330" s="1" t="s">
        <v>1578</v>
      </c>
      <c r="G1330" s="1">
        <v>66</v>
      </c>
      <c r="H1330" s="1">
        <v>1</v>
      </c>
      <c r="I1330" s="1">
        <v>0</v>
      </c>
      <c r="J1330" s="1">
        <v>1</v>
      </c>
      <c r="K1330" s="1">
        <v>0</v>
      </c>
      <c r="L1330" s="1" t="s">
        <v>2452</v>
      </c>
      <c r="M1330" s="1" t="s">
        <v>2729</v>
      </c>
      <c r="N1330" s="1" t="s">
        <v>6470</v>
      </c>
    </row>
    <row r="1331" spans="1:14" ht="15" customHeight="1" x14ac:dyDescent="0.2">
      <c r="A1331" s="1" t="s">
        <v>23</v>
      </c>
      <c r="B1331" s="1" t="s">
        <v>24</v>
      </c>
      <c r="C1331" s="1">
        <v>1237</v>
      </c>
      <c r="D1331" s="1">
        <v>-152</v>
      </c>
      <c r="E1331" s="1">
        <v>1996</v>
      </c>
      <c r="F1331" s="1" t="s">
        <v>1581</v>
      </c>
      <c r="G1331" s="1" t="s">
        <v>2591</v>
      </c>
      <c r="H1331" s="1">
        <v>0</v>
      </c>
      <c r="I1331" s="1">
        <v>0</v>
      </c>
      <c r="J1331" s="1">
        <v>0</v>
      </c>
      <c r="K1331" s="1">
        <v>0</v>
      </c>
      <c r="L1331" s="1" t="s">
        <v>2452</v>
      </c>
      <c r="M1331" s="1" t="s">
        <v>2495</v>
      </c>
      <c r="N1331" s="1" t="s">
        <v>6352</v>
      </c>
    </row>
    <row r="1332" spans="1:14" ht="15" customHeight="1" x14ac:dyDescent="0.2">
      <c r="A1332" s="1" t="s">
        <v>37</v>
      </c>
      <c r="B1332" s="1" t="s">
        <v>38</v>
      </c>
      <c r="C1332" s="1">
        <v>131</v>
      </c>
      <c r="D1332" s="1">
        <v>-5962</v>
      </c>
      <c r="E1332" s="1">
        <v>1996</v>
      </c>
      <c r="F1332" s="1" t="s">
        <v>1584</v>
      </c>
      <c r="G1332" s="1" t="s">
        <v>2591</v>
      </c>
      <c r="H1332" s="1">
        <v>0</v>
      </c>
      <c r="I1332" s="1">
        <v>0</v>
      </c>
      <c r="J1332" s="1">
        <v>0</v>
      </c>
      <c r="K1332" s="1">
        <v>0</v>
      </c>
      <c r="L1332" s="1" t="s">
        <v>2461</v>
      </c>
      <c r="M1332" s="1" t="s">
        <v>2474</v>
      </c>
      <c r="N1332" s="1" t="s">
        <v>6359</v>
      </c>
    </row>
    <row r="1333" spans="1:14" ht="15" customHeight="1" x14ac:dyDescent="0.2">
      <c r="A1333" s="1" t="s">
        <v>59</v>
      </c>
      <c r="B1333" s="1" t="s">
        <v>60</v>
      </c>
      <c r="C1333" s="1">
        <v>3517</v>
      </c>
      <c r="D1333" s="1">
        <v>3337</v>
      </c>
      <c r="E1333" s="1">
        <v>1996</v>
      </c>
      <c r="F1333" s="1" t="s">
        <v>1590</v>
      </c>
      <c r="G1333" s="1" t="s">
        <v>2591</v>
      </c>
      <c r="H1333" s="1">
        <v>0</v>
      </c>
      <c r="I1333" s="1">
        <v>0</v>
      </c>
      <c r="J1333" s="1">
        <v>0</v>
      </c>
      <c r="K1333" s="1">
        <v>0</v>
      </c>
      <c r="L1333" s="1" t="s">
        <v>2447</v>
      </c>
      <c r="M1333" s="1" t="s">
        <v>2522</v>
      </c>
      <c r="N1333" s="1" t="s">
        <v>6370</v>
      </c>
    </row>
    <row r="1334" spans="1:14" ht="15" customHeight="1" x14ac:dyDescent="0.2">
      <c r="A1334" s="1" t="s">
        <v>65</v>
      </c>
      <c r="B1334" s="1" t="s">
        <v>66</v>
      </c>
      <c r="C1334" s="1">
        <v>1158</v>
      </c>
      <c r="D1334" s="1">
        <v>4315</v>
      </c>
      <c r="E1334" s="1">
        <v>1996</v>
      </c>
      <c r="F1334" s="1" t="s">
        <v>1591</v>
      </c>
      <c r="G1334" s="1" t="s">
        <v>2591</v>
      </c>
      <c r="H1334" s="1">
        <v>0</v>
      </c>
      <c r="I1334" s="1">
        <v>0</v>
      </c>
      <c r="J1334" s="1">
        <v>0</v>
      </c>
      <c r="K1334" s="1">
        <v>0</v>
      </c>
      <c r="L1334" s="1" t="s">
        <v>2452</v>
      </c>
      <c r="M1334" s="1" t="s">
        <v>2525</v>
      </c>
      <c r="N1334" s="1" t="s">
        <v>6373</v>
      </c>
    </row>
    <row r="1335" spans="1:14" ht="15" customHeight="1" x14ac:dyDescent="0.2">
      <c r="A1335" s="1" t="s">
        <v>77</v>
      </c>
      <c r="B1335" s="1" t="s">
        <v>78</v>
      </c>
      <c r="C1335" s="1">
        <v>1533</v>
      </c>
      <c r="D1335" s="1">
        <v>3893</v>
      </c>
      <c r="E1335" s="1">
        <v>1996</v>
      </c>
      <c r="F1335" s="1" t="s">
        <v>1594</v>
      </c>
      <c r="G1335" s="1" t="s">
        <v>2591</v>
      </c>
      <c r="H1335" s="1">
        <v>0</v>
      </c>
      <c r="I1335" s="1">
        <v>0</v>
      </c>
      <c r="J1335" s="1">
        <v>0</v>
      </c>
      <c r="K1335" s="1">
        <v>0</v>
      </c>
      <c r="L1335" s="1" t="s">
        <v>2452</v>
      </c>
      <c r="M1335" s="1" t="s">
        <v>2535</v>
      </c>
      <c r="N1335" s="1" t="s">
        <v>6379</v>
      </c>
    </row>
    <row r="1336" spans="1:14" ht="15" customHeight="1" x14ac:dyDescent="0.2">
      <c r="A1336" s="1" t="s">
        <v>91</v>
      </c>
      <c r="B1336" s="1" t="s">
        <v>92</v>
      </c>
      <c r="C1336" s="1">
        <v>38</v>
      </c>
      <c r="D1336" s="1">
        <v>945</v>
      </c>
      <c r="E1336" s="1">
        <v>1996</v>
      </c>
      <c r="F1336" s="1" t="s">
        <v>1597</v>
      </c>
      <c r="G1336" s="1" t="s">
        <v>2591</v>
      </c>
      <c r="H1336" s="1">
        <v>0</v>
      </c>
      <c r="I1336" s="1">
        <v>0</v>
      </c>
      <c r="J1336" s="1">
        <v>0</v>
      </c>
      <c r="K1336" s="1">
        <v>0</v>
      </c>
      <c r="L1336" s="1" t="s">
        <v>2452</v>
      </c>
      <c r="M1336" s="1" t="s">
        <v>2545</v>
      </c>
      <c r="N1336" s="1" t="s">
        <v>6386</v>
      </c>
    </row>
    <row r="1337" spans="1:14" ht="15" customHeight="1" x14ac:dyDescent="0.2">
      <c r="A1337" s="1" t="s">
        <v>103</v>
      </c>
      <c r="B1337" s="1" t="s">
        <v>104</v>
      </c>
      <c r="C1337" s="1">
        <v>1462</v>
      </c>
      <c r="D1337" s="1">
        <v>-9052</v>
      </c>
      <c r="E1337" s="1">
        <v>1996</v>
      </c>
      <c r="F1337" s="1" t="s">
        <v>1600</v>
      </c>
      <c r="G1337" s="1" t="s">
        <v>2591</v>
      </c>
      <c r="H1337" s="1">
        <v>0</v>
      </c>
      <c r="I1337" s="1">
        <v>0</v>
      </c>
      <c r="J1337" s="1">
        <v>0</v>
      </c>
      <c r="K1337" s="1">
        <v>0</v>
      </c>
      <c r="L1337" s="1" t="s">
        <v>2461</v>
      </c>
      <c r="M1337" s="1" t="s">
        <v>2560</v>
      </c>
      <c r="N1337" s="1" t="s">
        <v>6392</v>
      </c>
    </row>
    <row r="1338" spans="1:14" ht="15" customHeight="1" x14ac:dyDescent="0.2">
      <c r="A1338" s="1" t="s">
        <v>105</v>
      </c>
      <c r="B1338" s="1" t="s">
        <v>106</v>
      </c>
      <c r="C1338" s="1">
        <v>68</v>
      </c>
      <c r="D1338" s="1">
        <v>-5815</v>
      </c>
      <c r="E1338" s="1">
        <v>1996</v>
      </c>
      <c r="F1338" s="1" t="s">
        <v>1601</v>
      </c>
      <c r="G1338" s="1" t="s">
        <v>2591</v>
      </c>
      <c r="H1338" s="1">
        <v>0</v>
      </c>
      <c r="I1338" s="1">
        <v>0</v>
      </c>
      <c r="J1338" s="1">
        <v>0</v>
      </c>
      <c r="K1338" s="1">
        <v>0</v>
      </c>
      <c r="L1338" s="1" t="s">
        <v>2461</v>
      </c>
      <c r="M1338" s="1" t="s">
        <v>2565</v>
      </c>
      <c r="N1338" s="1" t="s">
        <v>6393</v>
      </c>
    </row>
    <row r="1339" spans="1:14" ht="15" customHeight="1" x14ac:dyDescent="0.2">
      <c r="A1339" s="1" t="s">
        <v>121</v>
      </c>
      <c r="B1339" s="1" t="s">
        <v>122</v>
      </c>
      <c r="C1339" s="1">
        <v>3333</v>
      </c>
      <c r="D1339" s="1">
        <v>444</v>
      </c>
      <c r="E1339" s="1">
        <v>1996</v>
      </c>
      <c r="F1339" s="1" t="s">
        <v>1602</v>
      </c>
      <c r="G1339" s="1" t="s">
        <v>2591</v>
      </c>
      <c r="H1339" s="1">
        <v>0</v>
      </c>
      <c r="I1339" s="1">
        <v>0</v>
      </c>
      <c r="J1339" s="1">
        <v>0</v>
      </c>
      <c r="K1339" s="1">
        <v>0</v>
      </c>
      <c r="L1339" s="1" t="s">
        <v>2447</v>
      </c>
      <c r="M1339" s="1" t="s">
        <v>2576</v>
      </c>
      <c r="N1339" s="1" t="s">
        <v>6401</v>
      </c>
    </row>
    <row r="1340" spans="1:14" ht="15" customHeight="1" x14ac:dyDescent="0.2">
      <c r="A1340" s="1" t="s">
        <v>147</v>
      </c>
      <c r="B1340" s="1" t="s">
        <v>148</v>
      </c>
      <c r="C1340" s="1">
        <v>692</v>
      </c>
      <c r="D1340" s="1">
        <v>7983</v>
      </c>
      <c r="E1340" s="1">
        <v>1996</v>
      </c>
      <c r="F1340" s="1" t="s">
        <v>1608</v>
      </c>
      <c r="G1340" s="1" t="s">
        <v>2591</v>
      </c>
      <c r="H1340" s="1">
        <v>0</v>
      </c>
      <c r="I1340" s="1">
        <v>0</v>
      </c>
      <c r="J1340" s="1">
        <v>0</v>
      </c>
      <c r="K1340" s="1">
        <v>0</v>
      </c>
      <c r="L1340" s="1" t="s">
        <v>2447</v>
      </c>
      <c r="M1340" s="1" t="s">
        <v>2695</v>
      </c>
      <c r="N1340" s="1" t="s">
        <v>6414</v>
      </c>
    </row>
    <row r="1341" spans="1:14" ht="15" customHeight="1" x14ac:dyDescent="0.2">
      <c r="A1341" s="1" t="s">
        <v>161</v>
      </c>
      <c r="B1341" s="1" t="s">
        <v>162</v>
      </c>
      <c r="C1341" s="1">
        <v>4243</v>
      </c>
      <c r="D1341" s="1">
        <v>1927</v>
      </c>
      <c r="E1341" s="1">
        <v>1996</v>
      </c>
      <c r="F1341" s="1" t="s">
        <v>1610</v>
      </c>
      <c r="G1341" s="1" t="s">
        <v>2591</v>
      </c>
      <c r="H1341" s="1">
        <v>0</v>
      </c>
      <c r="I1341" s="1">
        <v>0</v>
      </c>
      <c r="J1341" s="1">
        <v>0</v>
      </c>
      <c r="K1341" s="1">
        <v>0</v>
      </c>
      <c r="L1341" s="1" t="s">
        <v>2450</v>
      </c>
      <c r="M1341" s="1" t="s">
        <v>2631</v>
      </c>
      <c r="N1341" s="1" t="s">
        <v>2741</v>
      </c>
    </row>
    <row r="1342" spans="1:14" ht="15" customHeight="1" x14ac:dyDescent="0.2">
      <c r="A1342" s="1" t="s">
        <v>167</v>
      </c>
      <c r="B1342" s="1" t="s">
        <v>168</v>
      </c>
      <c r="C1342" s="1">
        <v>-2015</v>
      </c>
      <c r="D1342" s="1">
        <v>5748</v>
      </c>
      <c r="E1342" s="1">
        <v>1996</v>
      </c>
      <c r="F1342" s="1" t="s">
        <v>1611</v>
      </c>
      <c r="G1342" s="1" t="s">
        <v>2591</v>
      </c>
      <c r="H1342" s="1">
        <v>0</v>
      </c>
      <c r="I1342" s="1">
        <v>0</v>
      </c>
      <c r="J1342" s="1">
        <v>0</v>
      </c>
      <c r="K1342" s="1">
        <v>0</v>
      </c>
      <c r="L1342" s="1" t="s">
        <v>2452</v>
      </c>
      <c r="M1342" s="1" t="s">
        <v>2625</v>
      </c>
      <c r="N1342" s="1" t="s">
        <v>6423</v>
      </c>
    </row>
    <row r="1343" spans="1:14" ht="15" customHeight="1" x14ac:dyDescent="0.2">
      <c r="A1343" s="1" t="s">
        <v>185</v>
      </c>
      <c r="B1343" s="1" t="s">
        <v>186</v>
      </c>
      <c r="C1343" s="1">
        <v>897</v>
      </c>
      <c r="D1343" s="1">
        <v>-7953</v>
      </c>
      <c r="E1343" s="1">
        <v>1996</v>
      </c>
      <c r="F1343" s="1" t="s">
        <v>1614</v>
      </c>
      <c r="G1343" s="1" t="s">
        <v>2591</v>
      </c>
      <c r="H1343" s="1">
        <v>0</v>
      </c>
      <c r="I1343" s="1">
        <v>0</v>
      </c>
      <c r="J1343" s="1">
        <v>0</v>
      </c>
      <c r="K1343" s="1">
        <v>0</v>
      </c>
      <c r="L1343" s="1" t="s">
        <v>2461</v>
      </c>
      <c r="M1343" s="1" t="s">
        <v>2657</v>
      </c>
      <c r="N1343" s="1" t="s">
        <v>6432</v>
      </c>
    </row>
    <row r="1344" spans="1:14" ht="15" customHeight="1" x14ac:dyDescent="0.2">
      <c r="A1344" s="1" t="s">
        <v>199</v>
      </c>
      <c r="B1344" s="1" t="s">
        <v>200</v>
      </c>
      <c r="C1344" s="1">
        <v>-2527</v>
      </c>
      <c r="D1344" s="1">
        <v>-5767</v>
      </c>
      <c r="E1344" s="1">
        <v>1996</v>
      </c>
      <c r="F1344" s="1" t="s">
        <v>1616</v>
      </c>
      <c r="G1344" s="1" t="s">
        <v>2591</v>
      </c>
      <c r="H1344" s="1">
        <v>0</v>
      </c>
      <c r="I1344" s="1">
        <v>0</v>
      </c>
      <c r="J1344" s="1">
        <v>0</v>
      </c>
      <c r="K1344" s="1">
        <v>0</v>
      </c>
      <c r="L1344" s="1" t="s">
        <v>2461</v>
      </c>
      <c r="M1344" s="1" t="s">
        <v>2660</v>
      </c>
      <c r="N1344" s="1" t="s">
        <v>6438</v>
      </c>
    </row>
    <row r="1345" spans="1:14" ht="15" customHeight="1" x14ac:dyDescent="0.2">
      <c r="A1345" s="1" t="s">
        <v>209</v>
      </c>
      <c r="B1345" s="1" t="s">
        <v>210</v>
      </c>
      <c r="C1345" s="1">
        <v>156</v>
      </c>
      <c r="D1345" s="1">
        <v>3253</v>
      </c>
      <c r="E1345" s="1">
        <v>1996</v>
      </c>
      <c r="F1345" s="1" t="s">
        <v>1619</v>
      </c>
      <c r="G1345" s="1" t="s">
        <v>2591</v>
      </c>
      <c r="H1345" s="1">
        <v>0</v>
      </c>
      <c r="I1345" s="1">
        <v>0</v>
      </c>
      <c r="J1345" s="1">
        <v>0</v>
      </c>
      <c r="K1345" s="1">
        <v>0</v>
      </c>
      <c r="L1345" s="1" t="s">
        <v>2452</v>
      </c>
      <c r="M1345" s="1" t="s">
        <v>2696</v>
      </c>
      <c r="N1345" s="1" t="s">
        <v>6443</v>
      </c>
    </row>
    <row r="1346" spans="1:14" ht="15" customHeight="1" x14ac:dyDescent="0.2">
      <c r="A1346" s="1" t="s">
        <v>211</v>
      </c>
      <c r="B1346" s="1" t="s">
        <v>212</v>
      </c>
      <c r="C1346" s="1">
        <v>1473</v>
      </c>
      <c r="D1346" s="1">
        <v>-1763</v>
      </c>
      <c r="E1346" s="1">
        <v>1996</v>
      </c>
      <c r="F1346" s="1" t="s">
        <v>1620</v>
      </c>
      <c r="G1346" s="1" t="s">
        <v>2591</v>
      </c>
      <c r="H1346" s="1">
        <v>0</v>
      </c>
      <c r="I1346" s="1">
        <v>0</v>
      </c>
      <c r="J1346" s="1">
        <v>0</v>
      </c>
      <c r="K1346" s="1">
        <v>0</v>
      </c>
      <c r="L1346" s="1" t="s">
        <v>2452</v>
      </c>
      <c r="M1346" s="1" t="s">
        <v>2676</v>
      </c>
      <c r="N1346" s="1" t="s">
        <v>6444</v>
      </c>
    </row>
    <row r="1347" spans="1:14" ht="15" customHeight="1" x14ac:dyDescent="0.2">
      <c r="A1347" s="1" t="s">
        <v>229</v>
      </c>
      <c r="B1347" s="1" t="s">
        <v>230</v>
      </c>
      <c r="C1347" s="1">
        <v>612</v>
      </c>
      <c r="D1347" s="1">
        <v>122</v>
      </c>
      <c r="E1347" s="1">
        <v>1996</v>
      </c>
      <c r="F1347" s="1" t="s">
        <v>1624</v>
      </c>
      <c r="G1347" s="1" t="s">
        <v>2591</v>
      </c>
      <c r="H1347" s="1">
        <v>0</v>
      </c>
      <c r="I1347" s="1">
        <v>0</v>
      </c>
      <c r="J1347" s="1">
        <v>0</v>
      </c>
      <c r="K1347" s="1">
        <v>0</v>
      </c>
      <c r="L1347" s="1" t="s">
        <v>2452</v>
      </c>
      <c r="M1347" s="1" t="s">
        <v>2706</v>
      </c>
      <c r="N1347" s="1" t="s">
        <v>6452</v>
      </c>
    </row>
    <row r="1348" spans="1:14" ht="15" customHeight="1" x14ac:dyDescent="0.2">
      <c r="A1348" s="1" t="s">
        <v>235</v>
      </c>
      <c r="B1348" s="1" t="s">
        <v>236</v>
      </c>
      <c r="C1348" s="1">
        <v>3795</v>
      </c>
      <c r="D1348" s="1">
        <v>5838</v>
      </c>
      <c r="E1348" s="1">
        <v>1996</v>
      </c>
      <c r="F1348" s="1" t="s">
        <v>1626</v>
      </c>
      <c r="G1348" s="1" t="s">
        <v>2591</v>
      </c>
      <c r="H1348" s="1">
        <v>0</v>
      </c>
      <c r="I1348" s="1">
        <v>0</v>
      </c>
      <c r="J1348" s="1">
        <v>0</v>
      </c>
      <c r="K1348" s="1">
        <v>0</v>
      </c>
      <c r="L1348" s="1" t="s">
        <v>2447</v>
      </c>
      <c r="M1348" s="1" t="s">
        <v>2711</v>
      </c>
      <c r="N1348" s="1" t="s">
        <v>6455</v>
      </c>
    </row>
    <row r="1349" spans="1:14" ht="15" customHeight="1" x14ac:dyDescent="0.2">
      <c r="A1349" s="1" t="s">
        <v>237</v>
      </c>
      <c r="B1349" s="1" t="s">
        <v>238</v>
      </c>
      <c r="C1349" s="1">
        <v>-2113</v>
      </c>
      <c r="D1349" s="1">
        <v>-1752</v>
      </c>
      <c r="E1349" s="1">
        <v>1996</v>
      </c>
      <c r="F1349" s="1" t="s">
        <v>1575</v>
      </c>
      <c r="G1349" s="1">
        <v>65</v>
      </c>
      <c r="H1349" s="1">
        <v>1</v>
      </c>
      <c r="I1349" s="1">
        <v>0</v>
      </c>
      <c r="J1349" s="1">
        <v>1</v>
      </c>
      <c r="K1349" s="1">
        <v>0</v>
      </c>
      <c r="L1349" s="1" t="s">
        <v>2454</v>
      </c>
      <c r="M1349" s="1" t="s">
        <v>2707</v>
      </c>
      <c r="N1349" s="1" t="s">
        <v>6456</v>
      </c>
    </row>
    <row r="1350" spans="1:14" ht="15" customHeight="1" x14ac:dyDescent="0.2">
      <c r="A1350" s="1" t="s">
        <v>259</v>
      </c>
      <c r="B1350" s="1" t="s">
        <v>260</v>
      </c>
      <c r="C1350" s="1">
        <v>1835</v>
      </c>
      <c r="D1350" s="1">
        <v>-6493</v>
      </c>
      <c r="E1350" s="1">
        <v>1996</v>
      </c>
      <c r="F1350" s="1" t="s">
        <v>1630</v>
      </c>
      <c r="G1350" s="1" t="s">
        <v>2591</v>
      </c>
      <c r="H1350" s="1">
        <v>0</v>
      </c>
      <c r="I1350" s="1">
        <v>0</v>
      </c>
      <c r="J1350" s="1">
        <v>0</v>
      </c>
      <c r="K1350" s="1">
        <v>0</v>
      </c>
      <c r="L1350" s="1" t="s">
        <v>2461</v>
      </c>
      <c r="M1350" s="1" t="s">
        <v>2726</v>
      </c>
      <c r="N1350" s="1" t="s">
        <v>2741</v>
      </c>
    </row>
    <row r="1351" spans="1:14" ht="15" customHeight="1" x14ac:dyDescent="0.2">
      <c r="A1351" s="1" t="s">
        <v>263</v>
      </c>
      <c r="B1351" s="1" t="s">
        <v>264</v>
      </c>
      <c r="C1351" s="1">
        <v>-1382</v>
      </c>
      <c r="D1351" s="1">
        <v>-17177</v>
      </c>
      <c r="E1351" s="1">
        <v>1996</v>
      </c>
      <c r="F1351" s="1" t="s">
        <v>1632</v>
      </c>
      <c r="G1351" s="1" t="s">
        <v>2591</v>
      </c>
      <c r="H1351" s="1">
        <v>0</v>
      </c>
      <c r="I1351" s="1">
        <v>0</v>
      </c>
      <c r="J1351" s="1">
        <v>0</v>
      </c>
      <c r="K1351" s="1">
        <v>0</v>
      </c>
      <c r="L1351" s="1" t="s">
        <v>2454</v>
      </c>
      <c r="M1351" s="1" t="s">
        <v>2455</v>
      </c>
      <c r="N1351" s="1" t="s">
        <v>6468</v>
      </c>
    </row>
    <row r="1352" spans="1:14" ht="15" customHeight="1" x14ac:dyDescent="0.2">
      <c r="A1352" s="1" t="s">
        <v>253</v>
      </c>
      <c r="B1352" s="1" t="s">
        <v>254</v>
      </c>
      <c r="C1352" s="1">
        <v>3888</v>
      </c>
      <c r="D1352" s="1">
        <v>-900</v>
      </c>
      <c r="E1352" s="1">
        <v>2000</v>
      </c>
      <c r="F1352" s="1" t="s">
        <v>1636</v>
      </c>
      <c r="G1352" s="1">
        <v>1</v>
      </c>
      <c r="H1352" s="1">
        <v>102</v>
      </c>
      <c r="I1352" s="1">
        <v>40</v>
      </c>
      <c r="J1352" s="1">
        <v>27</v>
      </c>
      <c r="K1352" s="1">
        <v>35</v>
      </c>
      <c r="L1352" s="1" t="s">
        <v>2461</v>
      </c>
      <c r="M1352" s="1" t="s">
        <v>2720</v>
      </c>
      <c r="N1352" s="1" t="s">
        <v>6983</v>
      </c>
    </row>
    <row r="1353" spans="1:14" ht="15" customHeight="1" x14ac:dyDescent="0.2">
      <c r="A1353" s="1" t="s">
        <v>205</v>
      </c>
      <c r="B1353" s="1" t="s">
        <v>206</v>
      </c>
      <c r="C1353" s="1">
        <v>5575</v>
      </c>
      <c r="D1353" s="1">
        <v>376</v>
      </c>
      <c r="E1353" s="1">
        <v>2000</v>
      </c>
      <c r="F1353" s="1" t="s">
        <v>1637</v>
      </c>
      <c r="G1353" s="1">
        <v>2</v>
      </c>
      <c r="H1353" s="1">
        <v>93</v>
      </c>
      <c r="I1353" s="1">
        <v>35</v>
      </c>
      <c r="J1353" s="1">
        <v>29</v>
      </c>
      <c r="K1353" s="1">
        <v>29</v>
      </c>
      <c r="L1353" s="1" t="s">
        <v>2450</v>
      </c>
      <c r="M1353" s="1" t="s">
        <v>2668</v>
      </c>
      <c r="N1353" s="1" t="s">
        <v>6959</v>
      </c>
    </row>
    <row r="1354" spans="1:14" ht="15" customHeight="1" x14ac:dyDescent="0.2">
      <c r="A1354" s="1" t="s">
        <v>63</v>
      </c>
      <c r="B1354" s="1" t="s">
        <v>64</v>
      </c>
      <c r="C1354" s="1">
        <v>5252</v>
      </c>
      <c r="D1354" s="1">
        <v>134</v>
      </c>
      <c r="E1354" s="1">
        <v>2000</v>
      </c>
      <c r="F1354" s="1" t="s">
        <v>1640</v>
      </c>
      <c r="G1354" s="1">
        <v>5</v>
      </c>
      <c r="H1354" s="1">
        <v>64</v>
      </c>
      <c r="I1354" s="1">
        <v>15</v>
      </c>
      <c r="J1354" s="1">
        <v>18</v>
      </c>
      <c r="K1354" s="1">
        <v>31</v>
      </c>
      <c r="L1354" s="1" t="s">
        <v>2450</v>
      </c>
      <c r="M1354" s="1" t="s">
        <v>2549</v>
      </c>
      <c r="N1354" s="1" t="s">
        <v>6889</v>
      </c>
    </row>
    <row r="1355" spans="1:14" ht="15" customHeight="1" x14ac:dyDescent="0.2">
      <c r="A1355" s="1" t="s">
        <v>47</v>
      </c>
      <c r="B1355" s="1" t="s">
        <v>48</v>
      </c>
      <c r="C1355" s="1">
        <v>3992</v>
      </c>
      <c r="D1355" s="1">
        <v>11638</v>
      </c>
      <c r="E1355" s="1">
        <v>2000</v>
      </c>
      <c r="F1355" s="1" t="s">
        <v>1638</v>
      </c>
      <c r="G1355" s="1">
        <v>3</v>
      </c>
      <c r="H1355" s="1">
        <v>75</v>
      </c>
      <c r="I1355" s="1">
        <v>34</v>
      </c>
      <c r="J1355" s="1">
        <v>22</v>
      </c>
      <c r="K1355" s="1">
        <v>19</v>
      </c>
      <c r="L1355" s="1" t="s">
        <v>2447</v>
      </c>
      <c r="M1355" s="1" t="s">
        <v>2510</v>
      </c>
      <c r="N1355" s="1" t="s">
        <v>6881</v>
      </c>
    </row>
    <row r="1356" spans="1:14" ht="15" customHeight="1" x14ac:dyDescent="0.2">
      <c r="A1356" s="1" t="s">
        <v>93</v>
      </c>
      <c r="B1356" s="1" t="s">
        <v>94</v>
      </c>
      <c r="C1356" s="1">
        <v>5408</v>
      </c>
      <c r="D1356" s="1">
        <v>-165</v>
      </c>
      <c r="E1356" s="1">
        <v>2000</v>
      </c>
      <c r="F1356" s="1" t="s">
        <v>1643</v>
      </c>
      <c r="G1356" s="1">
        <v>10</v>
      </c>
      <c r="H1356" s="1">
        <v>31</v>
      </c>
      <c r="I1356" s="1">
        <v>11</v>
      </c>
      <c r="J1356" s="1">
        <v>12</v>
      </c>
      <c r="K1356" s="1">
        <v>8</v>
      </c>
      <c r="L1356" s="1" t="s">
        <v>2450</v>
      </c>
      <c r="M1356" s="1" t="s">
        <v>2553</v>
      </c>
      <c r="N1356" s="1" t="s">
        <v>6904</v>
      </c>
    </row>
    <row r="1357" spans="1:14" ht="15" customHeight="1" x14ac:dyDescent="0.2">
      <c r="A1357" s="1" t="s">
        <v>13</v>
      </c>
      <c r="B1357" s="1" t="s">
        <v>14</v>
      </c>
      <c r="C1357" s="1">
        <v>-3527</v>
      </c>
      <c r="D1357" s="1">
        <v>14913</v>
      </c>
      <c r="E1357" s="1">
        <v>2000</v>
      </c>
      <c r="F1357" s="1" t="s">
        <v>1639</v>
      </c>
      <c r="G1357" s="1">
        <v>4</v>
      </c>
      <c r="H1357" s="1">
        <v>69</v>
      </c>
      <c r="I1357" s="1">
        <v>20</v>
      </c>
      <c r="J1357" s="1">
        <v>29</v>
      </c>
      <c r="K1357" s="1">
        <v>20</v>
      </c>
      <c r="L1357" s="1" t="s">
        <v>2454</v>
      </c>
      <c r="M1357" s="1" t="s">
        <v>2467</v>
      </c>
      <c r="N1357" s="1" t="s">
        <v>6864</v>
      </c>
    </row>
    <row r="1358" spans="1:14" ht="15" customHeight="1" x14ac:dyDescent="0.2">
      <c r="A1358" s="1" t="s">
        <v>89</v>
      </c>
      <c r="B1358" s="1" t="s">
        <v>90</v>
      </c>
      <c r="C1358" s="1">
        <v>4887</v>
      </c>
      <c r="D1358" s="1">
        <v>233</v>
      </c>
      <c r="E1358" s="1">
        <v>2000</v>
      </c>
      <c r="F1358" s="1" t="s">
        <v>1641</v>
      </c>
      <c r="G1358" s="1">
        <v>6</v>
      </c>
      <c r="H1358" s="1">
        <v>42</v>
      </c>
      <c r="I1358" s="1">
        <v>14</v>
      </c>
      <c r="J1358" s="1">
        <v>14</v>
      </c>
      <c r="K1358" s="1">
        <v>14</v>
      </c>
      <c r="L1358" s="1" t="s">
        <v>2450</v>
      </c>
      <c r="M1358" s="1" t="s">
        <v>2542</v>
      </c>
      <c r="N1358" s="1" t="s">
        <v>6902</v>
      </c>
    </row>
    <row r="1359" spans="1:14" ht="15" customHeight="1" x14ac:dyDescent="0.2">
      <c r="A1359" s="1" t="s">
        <v>127</v>
      </c>
      <c r="B1359" s="1" t="s">
        <v>128</v>
      </c>
      <c r="C1359" s="1">
        <v>419</v>
      </c>
      <c r="D1359" s="1">
        <v>1248</v>
      </c>
      <c r="E1359" s="1">
        <v>2000</v>
      </c>
      <c r="F1359" s="1" t="s">
        <v>1642</v>
      </c>
      <c r="G1359" s="1">
        <v>7</v>
      </c>
      <c r="H1359" s="1">
        <v>38</v>
      </c>
      <c r="I1359" s="1">
        <v>14</v>
      </c>
      <c r="J1359" s="1">
        <v>9</v>
      </c>
      <c r="K1359" s="1">
        <v>15</v>
      </c>
      <c r="L1359" s="1" t="s">
        <v>2450</v>
      </c>
      <c r="M1359" s="1" t="s">
        <v>2581</v>
      </c>
      <c r="N1359" s="1" t="s">
        <v>6921</v>
      </c>
    </row>
    <row r="1360" spans="1:14" ht="15" customHeight="1" x14ac:dyDescent="0.2">
      <c r="A1360" s="1" t="s">
        <v>133</v>
      </c>
      <c r="B1360" s="1" t="s">
        <v>134</v>
      </c>
      <c r="C1360" s="1">
        <v>3568</v>
      </c>
      <c r="D1360" s="1">
        <v>13975</v>
      </c>
      <c r="E1360" s="1">
        <v>2000</v>
      </c>
      <c r="F1360" s="1" t="s">
        <v>1650</v>
      </c>
      <c r="G1360" s="1">
        <v>15</v>
      </c>
      <c r="H1360" s="1">
        <v>19</v>
      </c>
      <c r="I1360" s="1">
        <v>5</v>
      </c>
      <c r="J1360" s="1">
        <v>9</v>
      </c>
      <c r="K1360" s="1">
        <v>5</v>
      </c>
      <c r="L1360" s="1" t="s">
        <v>2447</v>
      </c>
      <c r="M1360" s="1" t="s">
        <v>2583</v>
      </c>
      <c r="N1360" s="1" t="s">
        <v>6924</v>
      </c>
    </row>
    <row r="1361" spans="1:14" ht="15" customHeight="1" x14ac:dyDescent="0.2">
      <c r="A1361" s="1" t="s">
        <v>111</v>
      </c>
      <c r="B1361" s="1" t="s">
        <v>112</v>
      </c>
      <c r="C1361" s="1">
        <v>475</v>
      </c>
      <c r="D1361" s="1">
        <v>1908</v>
      </c>
      <c r="E1361" s="1">
        <v>2000</v>
      </c>
      <c r="F1361" s="1" t="s">
        <v>1649</v>
      </c>
      <c r="G1361" s="1">
        <v>12</v>
      </c>
      <c r="H1361" s="1">
        <v>21</v>
      </c>
      <c r="I1361" s="1">
        <v>10</v>
      </c>
      <c r="J1361" s="1">
        <v>7</v>
      </c>
      <c r="K1361" s="1">
        <v>4</v>
      </c>
      <c r="L1361" s="1" t="s">
        <v>2450</v>
      </c>
      <c r="M1361" s="1" t="s">
        <v>2571</v>
      </c>
      <c r="N1361" s="1" t="s">
        <v>6913</v>
      </c>
    </row>
    <row r="1362" spans="1:14" ht="15" customHeight="1" x14ac:dyDescent="0.2">
      <c r="A1362" s="1" t="s">
        <v>203</v>
      </c>
      <c r="B1362" s="1" t="s">
        <v>204</v>
      </c>
      <c r="C1362" s="1">
        <v>4443</v>
      </c>
      <c r="D1362" s="1">
        <v>261</v>
      </c>
      <c r="E1362" s="1">
        <v>2000</v>
      </c>
      <c r="F1362" s="1" t="s">
        <v>1646</v>
      </c>
      <c r="G1362" s="1">
        <v>8</v>
      </c>
      <c r="H1362" s="1">
        <v>30</v>
      </c>
      <c r="I1362" s="1">
        <v>14</v>
      </c>
      <c r="J1362" s="1">
        <v>6</v>
      </c>
      <c r="K1362" s="1">
        <v>10</v>
      </c>
      <c r="L1362" s="1" t="s">
        <v>2450</v>
      </c>
      <c r="M1362" s="1" t="s">
        <v>2667</v>
      </c>
      <c r="N1362" s="1" t="s">
        <v>6958</v>
      </c>
    </row>
    <row r="1363" spans="1:14" ht="15" customHeight="1" x14ac:dyDescent="0.2">
      <c r="A1363" s="1" t="s">
        <v>141</v>
      </c>
      <c r="B1363" s="1" t="s">
        <v>142</v>
      </c>
      <c r="C1363" s="1">
        <v>3755</v>
      </c>
      <c r="D1363" s="1">
        <v>12698</v>
      </c>
      <c r="E1363" s="1">
        <v>2000</v>
      </c>
      <c r="F1363" s="1" t="s">
        <v>1644</v>
      </c>
      <c r="G1363" s="1">
        <v>13</v>
      </c>
      <c r="H1363" s="1">
        <v>31</v>
      </c>
      <c r="I1363" s="1">
        <v>8</v>
      </c>
      <c r="J1363" s="1">
        <v>11</v>
      </c>
      <c r="K1363" s="1">
        <v>12</v>
      </c>
      <c r="L1363" s="1" t="s">
        <v>2447</v>
      </c>
      <c r="M1363" s="1" t="s">
        <v>2590</v>
      </c>
      <c r="N1363" s="1" t="s">
        <v>6928</v>
      </c>
    </row>
    <row r="1364" spans="1:14" ht="15" customHeight="1" x14ac:dyDescent="0.2">
      <c r="A1364" s="1" t="s">
        <v>191</v>
      </c>
      <c r="B1364" s="1" t="s">
        <v>192</v>
      </c>
      <c r="C1364" s="1">
        <v>5225</v>
      </c>
      <c r="D1364" s="1">
        <v>210</v>
      </c>
      <c r="E1364" s="1">
        <v>2000</v>
      </c>
      <c r="F1364" s="1" t="s">
        <v>1651</v>
      </c>
      <c r="G1364" s="1">
        <v>14</v>
      </c>
      <c r="H1364" s="1">
        <v>18</v>
      </c>
      <c r="I1364" s="1">
        <v>7</v>
      </c>
      <c r="J1364" s="1">
        <v>7</v>
      </c>
      <c r="K1364" s="1">
        <v>4</v>
      </c>
      <c r="L1364" s="1" t="s">
        <v>2450</v>
      </c>
      <c r="M1364" s="1" t="s">
        <v>2663</v>
      </c>
      <c r="N1364" s="1" t="s">
        <v>6953</v>
      </c>
    </row>
    <row r="1365" spans="1:14" ht="15" customHeight="1" x14ac:dyDescent="0.2">
      <c r="A1365" s="1" t="s">
        <v>41</v>
      </c>
      <c r="B1365" s="1" t="s">
        <v>42</v>
      </c>
      <c r="C1365" s="1">
        <v>4542</v>
      </c>
      <c r="D1365" s="1">
        <v>-757</v>
      </c>
      <c r="E1365" s="1">
        <v>2000</v>
      </c>
      <c r="F1365" s="1" t="s">
        <v>1654</v>
      </c>
      <c r="G1365" s="1">
        <v>19</v>
      </c>
      <c r="H1365" s="1">
        <v>16</v>
      </c>
      <c r="I1365" s="1">
        <v>4</v>
      </c>
      <c r="J1365" s="1">
        <v>4</v>
      </c>
      <c r="K1365" s="1">
        <v>8</v>
      </c>
      <c r="L1365" s="1" t="s">
        <v>2461</v>
      </c>
      <c r="M1365" s="1" t="s">
        <v>2502</v>
      </c>
      <c r="N1365" s="1" t="s">
        <v>6878</v>
      </c>
    </row>
    <row r="1366" spans="1:14" ht="15" customHeight="1" x14ac:dyDescent="0.2">
      <c r="A1366" s="1" t="s">
        <v>177</v>
      </c>
      <c r="B1366" s="1" t="s">
        <v>178</v>
      </c>
      <c r="C1366" s="1">
        <v>5235</v>
      </c>
      <c r="D1366" s="1">
        <v>492</v>
      </c>
      <c r="E1366" s="1">
        <v>2000</v>
      </c>
      <c r="F1366" s="1" t="s">
        <v>1647</v>
      </c>
      <c r="G1366" s="1">
        <v>9</v>
      </c>
      <c r="H1366" s="1">
        <v>27</v>
      </c>
      <c r="I1366" s="1">
        <v>12</v>
      </c>
      <c r="J1366" s="1">
        <v>11</v>
      </c>
      <c r="K1366" s="1">
        <v>4</v>
      </c>
      <c r="L1366" s="1" t="s">
        <v>2450</v>
      </c>
      <c r="M1366" s="1" t="s">
        <v>2641</v>
      </c>
      <c r="N1366" s="1" t="s">
        <v>6946</v>
      </c>
    </row>
    <row r="1367" spans="1:14" ht="15" customHeight="1" x14ac:dyDescent="0.2">
      <c r="A1367" s="1" t="s">
        <v>57</v>
      </c>
      <c r="B1367" s="1" t="s">
        <v>58</v>
      </c>
      <c r="C1367" s="1">
        <v>2312</v>
      </c>
      <c r="D1367" s="1">
        <v>-8235</v>
      </c>
      <c r="E1367" s="1">
        <v>2000</v>
      </c>
      <c r="F1367" s="1" t="s">
        <v>1645</v>
      </c>
      <c r="G1367" s="1">
        <v>11</v>
      </c>
      <c r="H1367" s="1">
        <v>30</v>
      </c>
      <c r="I1367" s="1">
        <v>11</v>
      </c>
      <c r="J1367" s="1">
        <v>12</v>
      </c>
      <c r="K1367" s="1">
        <v>7</v>
      </c>
      <c r="L1367" s="1" t="s">
        <v>2461</v>
      </c>
      <c r="M1367" s="1" t="s">
        <v>2519</v>
      </c>
      <c r="N1367" s="1" t="s">
        <v>6886</v>
      </c>
    </row>
    <row r="1368" spans="1:14" ht="15" customHeight="1" x14ac:dyDescent="0.2">
      <c r="A1368" s="1" t="s">
        <v>25</v>
      </c>
      <c r="B1368" s="1" t="s">
        <v>26</v>
      </c>
      <c r="C1368" s="1">
        <v>4268</v>
      </c>
      <c r="D1368" s="1">
        <v>2332</v>
      </c>
      <c r="E1368" s="1">
        <v>2000</v>
      </c>
      <c r="F1368" s="1" t="s">
        <v>1655</v>
      </c>
      <c r="G1368" s="1">
        <v>16</v>
      </c>
      <c r="H1368" s="1">
        <v>13</v>
      </c>
      <c r="I1368" s="1">
        <v>5</v>
      </c>
      <c r="J1368" s="1">
        <v>6</v>
      </c>
      <c r="K1368" s="1">
        <v>2</v>
      </c>
      <c r="L1368" s="1" t="s">
        <v>2450</v>
      </c>
      <c r="M1368" s="1" t="s">
        <v>2494</v>
      </c>
      <c r="N1368" s="1" t="s">
        <v>6870</v>
      </c>
    </row>
    <row r="1369" spans="1:14" ht="15" customHeight="1" x14ac:dyDescent="0.2">
      <c r="A1369" s="1" t="s">
        <v>79</v>
      </c>
      <c r="B1369" s="1" t="s">
        <v>80</v>
      </c>
      <c r="C1369" s="1">
        <v>404</v>
      </c>
      <c r="D1369" s="1">
        <v>-368</v>
      </c>
      <c r="E1369" s="1">
        <v>2000</v>
      </c>
      <c r="F1369" s="1" t="s">
        <v>1658</v>
      </c>
      <c r="G1369" s="1">
        <v>25</v>
      </c>
      <c r="H1369" s="1">
        <v>12</v>
      </c>
      <c r="I1369" s="1">
        <v>3</v>
      </c>
      <c r="J1369" s="1">
        <v>3</v>
      </c>
      <c r="K1369" s="1">
        <v>6</v>
      </c>
      <c r="L1369" s="1" t="s">
        <v>2450</v>
      </c>
      <c r="M1369" s="1" t="s">
        <v>2694</v>
      </c>
      <c r="N1369" s="1" t="s">
        <v>6897</v>
      </c>
    </row>
    <row r="1370" spans="1:14" ht="15" customHeight="1" x14ac:dyDescent="0.2">
      <c r="A1370" s="1" t="s">
        <v>225</v>
      </c>
      <c r="B1370" s="1" t="s">
        <v>226</v>
      </c>
      <c r="C1370" s="1">
        <v>5933</v>
      </c>
      <c r="D1370" s="1">
        <v>1805</v>
      </c>
      <c r="E1370" s="1">
        <v>2000</v>
      </c>
      <c r="F1370" s="1" t="s">
        <v>1657</v>
      </c>
      <c r="G1370" s="1">
        <v>18</v>
      </c>
      <c r="H1370" s="1">
        <v>13</v>
      </c>
      <c r="I1370" s="1">
        <v>4</v>
      </c>
      <c r="J1370" s="1">
        <v>6</v>
      </c>
      <c r="K1370" s="1">
        <v>3</v>
      </c>
      <c r="L1370" s="1" t="s">
        <v>2450</v>
      </c>
      <c r="M1370" s="1" t="s">
        <v>2698</v>
      </c>
      <c r="N1370" s="1" t="s">
        <v>6969</v>
      </c>
    </row>
    <row r="1371" spans="1:14" ht="15" customHeight="1" x14ac:dyDescent="0.2">
      <c r="A1371" s="1" t="s">
        <v>35</v>
      </c>
      <c r="B1371" s="1" t="s">
        <v>36</v>
      </c>
      <c r="C1371" s="1">
        <v>-1578</v>
      </c>
      <c r="D1371" s="1">
        <v>-4792</v>
      </c>
      <c r="E1371" s="1">
        <v>2000</v>
      </c>
      <c r="F1371" s="1" t="s">
        <v>1653</v>
      </c>
      <c r="G1371" s="1">
        <v>53</v>
      </c>
      <c r="H1371" s="1">
        <v>16</v>
      </c>
      <c r="I1371" s="1">
        <v>0</v>
      </c>
      <c r="J1371" s="1">
        <v>8</v>
      </c>
      <c r="K1371" s="1">
        <v>8</v>
      </c>
      <c r="L1371" s="1" t="s">
        <v>2461</v>
      </c>
      <c r="M1371" s="1" t="s">
        <v>2489</v>
      </c>
      <c r="N1371" s="1" t="s">
        <v>6875</v>
      </c>
    </row>
    <row r="1372" spans="1:14" ht="15" customHeight="1" x14ac:dyDescent="0.2">
      <c r="A1372" s="1" t="s">
        <v>61</v>
      </c>
      <c r="B1372" s="1" t="s">
        <v>62</v>
      </c>
      <c r="C1372" s="1">
        <v>4981</v>
      </c>
      <c r="D1372" s="1">
        <v>1547</v>
      </c>
      <c r="E1372" s="1">
        <v>2000</v>
      </c>
      <c r="F1372" s="1" t="s">
        <v>1661</v>
      </c>
      <c r="G1372" s="1">
        <v>32</v>
      </c>
      <c r="H1372" s="1">
        <v>9</v>
      </c>
      <c r="I1372" s="1">
        <v>2</v>
      </c>
      <c r="J1372" s="1">
        <v>3</v>
      </c>
      <c r="K1372" s="1">
        <v>4</v>
      </c>
      <c r="L1372" s="1" t="s">
        <v>2450</v>
      </c>
      <c r="M1372" s="1" t="s">
        <v>2523</v>
      </c>
      <c r="N1372" s="1" t="s">
        <v>6888</v>
      </c>
    </row>
    <row r="1373" spans="1:14" ht="15" customHeight="1" x14ac:dyDescent="0.2">
      <c r="A1373" s="1" t="s">
        <v>181</v>
      </c>
      <c r="B1373" s="1" t="s">
        <v>182</v>
      </c>
      <c r="C1373" s="1">
        <v>-413</v>
      </c>
      <c r="D1373" s="1">
        <v>17478</v>
      </c>
      <c r="E1373" s="1">
        <v>2000</v>
      </c>
      <c r="F1373" s="1" t="s">
        <v>1681</v>
      </c>
      <c r="G1373" s="1">
        <v>46</v>
      </c>
      <c r="H1373" s="1">
        <v>4</v>
      </c>
      <c r="I1373" s="1">
        <v>1</v>
      </c>
      <c r="J1373" s="1">
        <v>0</v>
      </c>
      <c r="K1373" s="1">
        <v>3</v>
      </c>
      <c r="L1373" s="1" t="s">
        <v>2454</v>
      </c>
      <c r="M1373" s="1" t="s">
        <v>2644</v>
      </c>
      <c r="N1373" s="1" t="s">
        <v>6948</v>
      </c>
    </row>
    <row r="1374" spans="1:14" ht="15" customHeight="1" x14ac:dyDescent="0.2">
      <c r="A1374" s="1" t="s">
        <v>249</v>
      </c>
      <c r="B1374" s="1" t="s">
        <v>250</v>
      </c>
      <c r="C1374" s="1">
        <v>5043</v>
      </c>
      <c r="D1374" s="1">
        <v>3052</v>
      </c>
      <c r="E1374" s="1">
        <v>2000</v>
      </c>
      <c r="F1374" s="1" t="s">
        <v>1648</v>
      </c>
      <c r="G1374" s="1">
        <v>22</v>
      </c>
      <c r="H1374" s="1">
        <v>25</v>
      </c>
      <c r="I1374" s="1">
        <v>3</v>
      </c>
      <c r="J1374" s="1">
        <v>10</v>
      </c>
      <c r="K1374" s="1">
        <v>12</v>
      </c>
      <c r="L1374" s="1" t="s">
        <v>2450</v>
      </c>
      <c r="M1374" s="1" t="s">
        <v>2717</v>
      </c>
      <c r="N1374" s="1" t="s">
        <v>6981</v>
      </c>
    </row>
    <row r="1375" spans="1:14" ht="15" customHeight="1" x14ac:dyDescent="0.2">
      <c r="A1375" s="1" t="s">
        <v>67</v>
      </c>
      <c r="B1375" s="1" t="s">
        <v>68</v>
      </c>
      <c r="C1375" s="1">
        <v>5567</v>
      </c>
      <c r="D1375" s="1">
        <v>1258</v>
      </c>
      <c r="E1375" s="1">
        <v>2000</v>
      </c>
      <c r="F1375" s="1" t="s">
        <v>1668</v>
      </c>
      <c r="G1375" s="1">
        <v>34</v>
      </c>
      <c r="H1375" s="1">
        <v>6</v>
      </c>
      <c r="I1375" s="1">
        <v>2</v>
      </c>
      <c r="J1375" s="1">
        <v>3</v>
      </c>
      <c r="K1375" s="1">
        <v>1</v>
      </c>
      <c r="L1375" s="1" t="s">
        <v>2450</v>
      </c>
      <c r="M1375" s="1" t="s">
        <v>2524</v>
      </c>
      <c r="N1375" s="1" t="s">
        <v>6891</v>
      </c>
    </row>
    <row r="1376" spans="1:14" ht="15" customHeight="1" x14ac:dyDescent="0.2">
      <c r="A1376" s="1" t="s">
        <v>137</v>
      </c>
      <c r="B1376" s="1" t="s">
        <v>138</v>
      </c>
      <c r="C1376" s="1">
        <v>-128</v>
      </c>
      <c r="D1376" s="1">
        <v>3682</v>
      </c>
      <c r="E1376" s="1">
        <v>2000</v>
      </c>
      <c r="F1376" s="1" t="s">
        <v>1667</v>
      </c>
      <c r="G1376" s="1">
        <v>33</v>
      </c>
      <c r="H1376" s="1">
        <v>7</v>
      </c>
      <c r="I1376" s="1">
        <v>2</v>
      </c>
      <c r="J1376" s="1">
        <v>3</v>
      </c>
      <c r="K1376" s="1">
        <v>2</v>
      </c>
      <c r="L1376" s="1" t="s">
        <v>2452</v>
      </c>
      <c r="M1376" s="1" t="s">
        <v>2586</v>
      </c>
      <c r="N1376" s="1" t="s">
        <v>6926</v>
      </c>
    </row>
    <row r="1377" spans="1:14" ht="15" customHeight="1" x14ac:dyDescent="0.2">
      <c r="A1377" s="1" t="s">
        <v>43</v>
      </c>
      <c r="B1377" s="1" t="s">
        <v>44</v>
      </c>
      <c r="C1377" s="1">
        <v>4692</v>
      </c>
      <c r="D1377" s="1">
        <v>747</v>
      </c>
      <c r="E1377" s="1">
        <v>2000</v>
      </c>
      <c r="F1377" s="1" t="s">
        <v>1660</v>
      </c>
      <c r="G1377" s="1">
        <v>39</v>
      </c>
      <c r="H1377" s="1">
        <v>9</v>
      </c>
      <c r="I1377" s="1">
        <v>1</v>
      </c>
      <c r="J1377" s="1">
        <v>6</v>
      </c>
      <c r="K1377" s="1">
        <v>2</v>
      </c>
      <c r="L1377" s="1" t="s">
        <v>2450</v>
      </c>
      <c r="M1377" s="1" t="s">
        <v>2699</v>
      </c>
      <c r="N1377" s="1" t="s">
        <v>6879</v>
      </c>
    </row>
    <row r="1378" spans="1:14" ht="15" customHeight="1" x14ac:dyDescent="0.2">
      <c r="A1378" s="1" t="s">
        <v>31</v>
      </c>
      <c r="B1378" s="1" t="s">
        <v>32</v>
      </c>
      <c r="C1378" s="1">
        <v>539</v>
      </c>
      <c r="D1378" s="1">
        <v>2757</v>
      </c>
      <c r="E1378" s="1">
        <v>2000</v>
      </c>
      <c r="F1378" s="1" t="s">
        <v>1652</v>
      </c>
      <c r="G1378" s="1">
        <v>24</v>
      </c>
      <c r="H1378" s="1">
        <v>17</v>
      </c>
      <c r="I1378" s="1">
        <v>3</v>
      </c>
      <c r="J1378" s="1">
        <v>3</v>
      </c>
      <c r="K1378" s="1">
        <v>11</v>
      </c>
      <c r="L1378" s="1" t="s">
        <v>2450</v>
      </c>
      <c r="M1378" s="1" t="s">
        <v>2475</v>
      </c>
      <c r="N1378" s="1" t="s">
        <v>6873</v>
      </c>
    </row>
    <row r="1379" spans="1:14" ht="15" customHeight="1" x14ac:dyDescent="0.2">
      <c r="A1379" s="1" t="s">
        <v>179</v>
      </c>
      <c r="B1379" s="1" t="s">
        <v>180</v>
      </c>
      <c r="C1379" s="1">
        <v>5992</v>
      </c>
      <c r="D1379" s="1">
        <v>1075</v>
      </c>
      <c r="E1379" s="1">
        <v>2000</v>
      </c>
      <c r="F1379" s="1" t="s">
        <v>1659</v>
      </c>
      <c r="G1379" s="1">
        <v>20</v>
      </c>
      <c r="H1379" s="1">
        <v>11</v>
      </c>
      <c r="I1379" s="1">
        <v>4</v>
      </c>
      <c r="J1379" s="1">
        <v>4</v>
      </c>
      <c r="K1379" s="1">
        <v>3</v>
      </c>
      <c r="L1379" s="1" t="s">
        <v>2450</v>
      </c>
      <c r="M1379" s="1" t="s">
        <v>2651</v>
      </c>
      <c r="N1379" s="1" t="s">
        <v>6947</v>
      </c>
    </row>
    <row r="1380" spans="1:14" ht="15" customHeight="1" x14ac:dyDescent="0.2">
      <c r="A1380" s="1" t="s">
        <v>85</v>
      </c>
      <c r="B1380" s="1" t="s">
        <v>86</v>
      </c>
      <c r="C1380" s="1">
        <v>6017</v>
      </c>
      <c r="D1380" s="1">
        <v>2493</v>
      </c>
      <c r="E1380" s="1">
        <v>2000</v>
      </c>
      <c r="F1380" s="1" t="s">
        <v>1675</v>
      </c>
      <c r="G1380" s="1">
        <v>26</v>
      </c>
      <c r="H1380" s="1">
        <v>5</v>
      </c>
      <c r="I1380" s="1">
        <v>3</v>
      </c>
      <c r="J1380" s="1">
        <v>1</v>
      </c>
      <c r="K1380" s="1">
        <v>1</v>
      </c>
      <c r="L1380" s="1" t="s">
        <v>2450</v>
      </c>
      <c r="M1380" s="1" t="s">
        <v>2541</v>
      </c>
      <c r="N1380" s="1" t="s">
        <v>6900</v>
      </c>
    </row>
    <row r="1381" spans="1:14" ht="15" customHeight="1" x14ac:dyDescent="0.2">
      <c r="A1381" s="1" t="s">
        <v>129</v>
      </c>
      <c r="B1381" s="1" t="s">
        <v>130</v>
      </c>
      <c r="C1381" s="1">
        <v>180</v>
      </c>
      <c r="D1381" s="1">
        <v>-768</v>
      </c>
      <c r="E1381" s="1">
        <v>2000</v>
      </c>
      <c r="F1381" s="1" t="s">
        <v>1662</v>
      </c>
      <c r="G1381" s="1">
        <v>54</v>
      </c>
      <c r="H1381" s="1">
        <v>9</v>
      </c>
      <c r="I1381" s="1">
        <v>0</v>
      </c>
      <c r="J1381" s="1">
        <v>6</v>
      </c>
      <c r="K1381" s="1">
        <v>3</v>
      </c>
      <c r="L1381" s="1" t="s">
        <v>2461</v>
      </c>
      <c r="M1381" s="1" t="s">
        <v>2582</v>
      </c>
      <c r="N1381" s="1" t="s">
        <v>6922</v>
      </c>
    </row>
    <row r="1382" spans="1:14" ht="15" customHeight="1" x14ac:dyDescent="0.2">
      <c r="A1382" s="1" t="s">
        <v>243</v>
      </c>
      <c r="B1382" s="1" t="s">
        <v>244</v>
      </c>
      <c r="C1382" s="1">
        <v>3993</v>
      </c>
      <c r="D1382" s="1">
        <v>3287</v>
      </c>
      <c r="E1382" s="1">
        <v>2000</v>
      </c>
      <c r="F1382" s="1" t="s">
        <v>1677</v>
      </c>
      <c r="G1382" s="1">
        <v>28</v>
      </c>
      <c r="H1382" s="1">
        <v>5</v>
      </c>
      <c r="I1382" s="1">
        <v>3</v>
      </c>
      <c r="J1382" s="1">
        <v>0</v>
      </c>
      <c r="K1382" s="1">
        <v>2</v>
      </c>
      <c r="L1382" s="1" t="s">
        <v>2447</v>
      </c>
      <c r="M1382" s="1" t="s">
        <v>2710</v>
      </c>
      <c r="N1382" s="1" t="s">
        <v>6978</v>
      </c>
    </row>
    <row r="1383" spans="1:14" ht="15" customHeight="1" x14ac:dyDescent="0.2">
      <c r="A1383" s="1" t="s">
        <v>267</v>
      </c>
      <c r="B1383" s="1" t="s">
        <v>268</v>
      </c>
      <c r="C1383" s="1">
        <v>4483</v>
      </c>
      <c r="D1383" s="1">
        <v>205</v>
      </c>
      <c r="E1383" s="1">
        <v>2000</v>
      </c>
      <c r="F1383" s="1" t="s">
        <v>1768</v>
      </c>
      <c r="G1383" s="1" t="s">
        <v>2591</v>
      </c>
      <c r="H1383" s="1">
        <v>0</v>
      </c>
      <c r="I1383" s="1">
        <v>0</v>
      </c>
      <c r="J1383" s="1">
        <v>0</v>
      </c>
      <c r="K1383" s="1">
        <v>0</v>
      </c>
      <c r="L1383" s="1" t="s">
        <v>2450</v>
      </c>
      <c r="M1383" s="1" t="s">
        <v>2591</v>
      </c>
      <c r="N1383" s="1">
        <v>0</v>
      </c>
    </row>
    <row r="1384" spans="1:14" ht="15" customHeight="1" x14ac:dyDescent="0.2">
      <c r="A1384" s="1" t="s">
        <v>135</v>
      </c>
      <c r="B1384" s="1" t="s">
        <v>136</v>
      </c>
      <c r="C1384" s="1">
        <v>5117</v>
      </c>
      <c r="D1384" s="1">
        <v>7142</v>
      </c>
      <c r="E1384" s="1">
        <v>2000</v>
      </c>
      <c r="F1384" s="1" t="s">
        <v>1666</v>
      </c>
      <c r="G1384" s="1">
        <v>23</v>
      </c>
      <c r="H1384" s="1">
        <v>7</v>
      </c>
      <c r="I1384" s="1">
        <v>3</v>
      </c>
      <c r="J1384" s="1">
        <v>4</v>
      </c>
      <c r="K1384" s="1">
        <v>0</v>
      </c>
      <c r="L1384" s="1" t="s">
        <v>2447</v>
      </c>
      <c r="M1384" s="1" t="s">
        <v>2585</v>
      </c>
      <c r="N1384" s="1" t="s">
        <v>6925</v>
      </c>
    </row>
    <row r="1385" spans="1:14" ht="15" customHeight="1" x14ac:dyDescent="0.2">
      <c r="A1385" s="1" t="s">
        <v>99</v>
      </c>
      <c r="B1385" s="1" t="s">
        <v>100</v>
      </c>
      <c r="C1385" s="1">
        <v>3798</v>
      </c>
      <c r="D1385" s="1">
        <v>2373</v>
      </c>
      <c r="E1385" s="1">
        <v>2000</v>
      </c>
      <c r="F1385" s="1" t="s">
        <v>1656</v>
      </c>
      <c r="G1385" s="1">
        <v>17</v>
      </c>
      <c r="H1385" s="1">
        <v>13</v>
      </c>
      <c r="I1385" s="1">
        <v>4</v>
      </c>
      <c r="J1385" s="1">
        <v>6</v>
      </c>
      <c r="K1385" s="1">
        <v>3</v>
      </c>
      <c r="L1385" s="1" t="s">
        <v>2450</v>
      </c>
      <c r="M1385" s="1" t="s">
        <v>2554</v>
      </c>
      <c r="N1385" s="1" t="s">
        <v>6907</v>
      </c>
    </row>
    <row r="1386" spans="1:14" ht="15" customHeight="1" x14ac:dyDescent="0.2">
      <c r="A1386" s="1" t="s">
        <v>157</v>
      </c>
      <c r="B1386" s="1" t="s">
        <v>158</v>
      </c>
      <c r="C1386" s="1">
        <v>1943</v>
      </c>
      <c r="D1386" s="1">
        <v>-9913</v>
      </c>
      <c r="E1386" s="1">
        <v>2000</v>
      </c>
      <c r="F1386" s="1" t="s">
        <v>1671</v>
      </c>
      <c r="G1386" s="1">
        <v>40</v>
      </c>
      <c r="H1386" s="1">
        <v>6</v>
      </c>
      <c r="I1386" s="1">
        <v>1</v>
      </c>
      <c r="J1386" s="1">
        <v>2</v>
      </c>
      <c r="K1386" s="1">
        <v>3</v>
      </c>
      <c r="L1386" s="1" t="s">
        <v>2461</v>
      </c>
      <c r="M1386" s="1" t="s">
        <v>2626</v>
      </c>
      <c r="N1386" s="1" t="s">
        <v>6936</v>
      </c>
    </row>
    <row r="1387" spans="1:14" ht="15" customHeight="1" x14ac:dyDescent="0.2">
      <c r="A1387" s="1" t="s">
        <v>21</v>
      </c>
      <c r="B1387" s="1" t="s">
        <v>22</v>
      </c>
      <c r="C1387" s="1">
        <v>5083</v>
      </c>
      <c r="D1387" s="1">
        <v>433</v>
      </c>
      <c r="E1387" s="1">
        <v>2000</v>
      </c>
      <c r="F1387" s="1" t="s">
        <v>1665</v>
      </c>
      <c r="G1387" s="1">
        <v>55</v>
      </c>
      <c r="H1387" s="1">
        <v>7</v>
      </c>
      <c r="I1387" s="1">
        <v>0</v>
      </c>
      <c r="J1387" s="1">
        <v>3</v>
      </c>
      <c r="K1387" s="1">
        <v>4</v>
      </c>
      <c r="L1387" s="1" t="s">
        <v>2450</v>
      </c>
      <c r="M1387" s="1" t="s">
        <v>2476</v>
      </c>
      <c r="N1387" s="1" t="s">
        <v>6868</v>
      </c>
    </row>
    <row r="1388" spans="1:14" ht="15" customHeight="1" x14ac:dyDescent="0.2">
      <c r="A1388" s="1" t="s">
        <v>119</v>
      </c>
      <c r="B1388" s="1" t="s">
        <v>120</v>
      </c>
      <c r="C1388" s="1">
        <v>357</v>
      </c>
      <c r="D1388" s="1">
        <v>5142</v>
      </c>
      <c r="E1388" s="1">
        <v>2000</v>
      </c>
      <c r="F1388" s="1" t="s">
        <v>1680</v>
      </c>
      <c r="G1388" s="1">
        <v>29</v>
      </c>
      <c r="H1388" s="1">
        <v>4</v>
      </c>
      <c r="I1388" s="1">
        <v>3</v>
      </c>
      <c r="J1388" s="1">
        <v>0</v>
      </c>
      <c r="K1388" s="1">
        <v>1</v>
      </c>
      <c r="L1388" s="1" t="s">
        <v>2447</v>
      </c>
      <c r="M1388" s="1" t="s">
        <v>2575</v>
      </c>
      <c r="N1388" s="1" t="s">
        <v>6917</v>
      </c>
    </row>
    <row r="1389" spans="1:14" ht="15" customHeight="1" x14ac:dyDescent="0.2">
      <c r="A1389" s="1" t="s">
        <v>83</v>
      </c>
      <c r="B1389" s="1" t="s">
        <v>84</v>
      </c>
      <c r="C1389" s="1">
        <v>903</v>
      </c>
      <c r="D1389" s="1">
        <v>387</v>
      </c>
      <c r="E1389" s="1">
        <v>2000</v>
      </c>
      <c r="F1389" s="1" t="s">
        <v>1663</v>
      </c>
      <c r="G1389" s="1">
        <v>21</v>
      </c>
      <c r="H1389" s="1">
        <v>8</v>
      </c>
      <c r="I1389" s="1">
        <v>4</v>
      </c>
      <c r="J1389" s="1">
        <v>1</v>
      </c>
      <c r="K1389" s="1">
        <v>3</v>
      </c>
      <c r="L1389" s="1" t="s">
        <v>2452</v>
      </c>
      <c r="M1389" s="1" t="s">
        <v>2537</v>
      </c>
      <c r="N1389" s="1" t="s">
        <v>6899</v>
      </c>
    </row>
    <row r="1390" spans="1:14" ht="15" customHeight="1" x14ac:dyDescent="0.2">
      <c r="A1390" s="1" t="s">
        <v>195</v>
      </c>
      <c r="B1390" s="1" t="s">
        <v>196</v>
      </c>
      <c r="C1390" s="1">
        <v>3902</v>
      </c>
      <c r="D1390" s="1">
        <v>12575</v>
      </c>
      <c r="E1390" s="1">
        <v>2000</v>
      </c>
      <c r="F1390" s="1" t="s">
        <v>1682</v>
      </c>
      <c r="G1390" s="1">
        <v>59</v>
      </c>
      <c r="H1390" s="1">
        <v>4</v>
      </c>
      <c r="I1390" s="1">
        <v>0</v>
      </c>
      <c r="J1390" s="1">
        <v>1</v>
      </c>
      <c r="K1390" s="1">
        <v>3</v>
      </c>
      <c r="L1390" s="1" t="s">
        <v>2447</v>
      </c>
      <c r="M1390" s="1" t="s">
        <v>2589</v>
      </c>
      <c r="N1390" s="1" t="s">
        <v>2741</v>
      </c>
    </row>
    <row r="1391" spans="1:14" ht="15" customHeight="1" x14ac:dyDescent="0.2">
      <c r="A1391" s="1" t="s">
        <v>15</v>
      </c>
      <c r="B1391" s="1" t="s">
        <v>16</v>
      </c>
      <c r="C1391" s="1">
        <v>482</v>
      </c>
      <c r="D1391" s="1">
        <v>1637</v>
      </c>
      <c r="E1391" s="1">
        <v>2000</v>
      </c>
      <c r="F1391" s="1" t="s">
        <v>1679</v>
      </c>
      <c r="G1391" s="1">
        <v>27</v>
      </c>
      <c r="H1391" s="1">
        <v>4</v>
      </c>
      <c r="I1391" s="1">
        <v>3</v>
      </c>
      <c r="J1391" s="1">
        <v>1</v>
      </c>
      <c r="K1391" s="1">
        <v>0</v>
      </c>
      <c r="L1391" s="1" t="s">
        <v>2450</v>
      </c>
      <c r="M1391" s="1" t="s">
        <v>2468</v>
      </c>
      <c r="N1391" s="1" t="s">
        <v>6865</v>
      </c>
    </row>
    <row r="1392" spans="1:14" ht="15" customHeight="1" x14ac:dyDescent="0.2">
      <c r="A1392" s="1" t="s">
        <v>17</v>
      </c>
      <c r="B1392" s="1" t="s">
        <v>18</v>
      </c>
      <c r="C1392" s="1">
        <v>4038</v>
      </c>
      <c r="D1392" s="1">
        <v>4987</v>
      </c>
      <c r="E1392" s="1">
        <v>2000</v>
      </c>
      <c r="F1392" s="1" t="s">
        <v>1684</v>
      </c>
      <c r="G1392" s="1">
        <v>37</v>
      </c>
      <c r="H1392" s="1">
        <v>3</v>
      </c>
      <c r="I1392" s="1">
        <v>2</v>
      </c>
      <c r="J1392" s="1">
        <v>0</v>
      </c>
      <c r="K1392" s="1">
        <v>1</v>
      </c>
      <c r="L1392" s="1" t="s">
        <v>2447</v>
      </c>
      <c r="M1392" s="1" t="s">
        <v>2469</v>
      </c>
      <c r="N1392" s="1" t="s">
        <v>6866</v>
      </c>
    </row>
    <row r="1393" spans="1:14" ht="15" customHeight="1" x14ac:dyDescent="0.2">
      <c r="A1393" s="1" t="s">
        <v>109</v>
      </c>
      <c r="B1393" s="1" t="s">
        <v>110</v>
      </c>
      <c r="C1393" s="1">
        <v>458</v>
      </c>
      <c r="D1393" s="1">
        <v>160</v>
      </c>
      <c r="E1393" s="1">
        <v>2000</v>
      </c>
      <c r="F1393" s="1" t="s">
        <v>1693</v>
      </c>
      <c r="G1393" s="1">
        <v>49</v>
      </c>
      <c r="H1393" s="1">
        <v>2</v>
      </c>
      <c r="I1393" s="1">
        <v>1</v>
      </c>
      <c r="J1393" s="1">
        <v>0</v>
      </c>
      <c r="K1393" s="1">
        <v>1</v>
      </c>
      <c r="L1393" s="1" t="s">
        <v>2450</v>
      </c>
      <c r="M1393" s="1" t="s">
        <v>2518</v>
      </c>
      <c r="N1393" s="1" t="s">
        <v>6912</v>
      </c>
    </row>
    <row r="1394" spans="1:14" ht="15" customHeight="1" x14ac:dyDescent="0.2">
      <c r="A1394" s="1" t="s">
        <v>9</v>
      </c>
      <c r="B1394" s="1" t="s">
        <v>10</v>
      </c>
      <c r="C1394" s="1">
        <v>-3458</v>
      </c>
      <c r="D1394" s="1">
        <v>-5867</v>
      </c>
      <c r="E1394" s="1">
        <v>2000</v>
      </c>
      <c r="F1394" s="1" t="s">
        <v>1673</v>
      </c>
      <c r="G1394" s="1">
        <v>56</v>
      </c>
      <c r="H1394" s="1">
        <v>5</v>
      </c>
      <c r="I1394" s="1">
        <v>0</v>
      </c>
      <c r="J1394" s="1">
        <v>2</v>
      </c>
      <c r="K1394" s="1">
        <v>3</v>
      </c>
      <c r="L1394" s="1" t="s">
        <v>2461</v>
      </c>
      <c r="M1394" s="1" t="s">
        <v>2463</v>
      </c>
      <c r="N1394" s="1" t="s">
        <v>6862</v>
      </c>
    </row>
    <row r="1395" spans="1:14" ht="15" customHeight="1" x14ac:dyDescent="0.2">
      <c r="A1395" s="1" t="s">
        <v>113</v>
      </c>
      <c r="B1395" s="1" t="s">
        <v>114</v>
      </c>
      <c r="C1395" s="1">
        <v>-617</v>
      </c>
      <c r="D1395" s="1">
        <v>10682</v>
      </c>
      <c r="E1395" s="1">
        <v>2000</v>
      </c>
      <c r="F1395" s="1" t="s">
        <v>1664</v>
      </c>
      <c r="G1395" s="1">
        <v>31</v>
      </c>
      <c r="H1395" s="1">
        <v>8</v>
      </c>
      <c r="I1395" s="1">
        <v>2</v>
      </c>
      <c r="J1395" s="1">
        <v>4</v>
      </c>
      <c r="K1395" s="1">
        <v>2</v>
      </c>
      <c r="L1395" s="1" t="s">
        <v>2447</v>
      </c>
      <c r="M1395" s="1" t="s">
        <v>2574</v>
      </c>
      <c r="N1395" s="1" t="s">
        <v>6914</v>
      </c>
    </row>
    <row r="1396" spans="1:14" ht="15" customHeight="1" x14ac:dyDescent="0.2">
      <c r="A1396" s="1" t="s">
        <v>269</v>
      </c>
      <c r="B1396" s="1" t="s">
        <v>270</v>
      </c>
      <c r="C1396" s="1">
        <v>-257</v>
      </c>
      <c r="D1396" s="1">
        <v>2822</v>
      </c>
      <c r="E1396" s="1">
        <v>2000</v>
      </c>
      <c r="F1396" s="1" t="s">
        <v>1678</v>
      </c>
      <c r="G1396" s="1">
        <v>57</v>
      </c>
      <c r="H1396" s="1">
        <v>5</v>
      </c>
      <c r="I1396" s="1">
        <v>0</v>
      </c>
      <c r="J1396" s="1">
        <v>2</v>
      </c>
      <c r="K1396" s="1">
        <v>3</v>
      </c>
      <c r="L1396" s="1" t="s">
        <v>2452</v>
      </c>
      <c r="M1396" s="1" t="s">
        <v>2691</v>
      </c>
      <c r="N1396" s="1" t="s">
        <v>6988</v>
      </c>
    </row>
    <row r="1397" spans="1:14" ht="15" customHeight="1" x14ac:dyDescent="0.2">
      <c r="A1397" s="1" t="s">
        <v>95</v>
      </c>
      <c r="B1397" s="1" t="s">
        <v>96</v>
      </c>
      <c r="C1397" s="1">
        <v>4168</v>
      </c>
      <c r="D1397" s="1">
        <v>4483</v>
      </c>
      <c r="E1397" s="1">
        <v>2000</v>
      </c>
      <c r="F1397" s="1" t="s">
        <v>1669</v>
      </c>
      <c r="G1397" s="1">
        <v>67</v>
      </c>
      <c r="H1397" s="1">
        <v>6</v>
      </c>
      <c r="I1397" s="1">
        <v>0</v>
      </c>
      <c r="J1397" s="1">
        <v>0</v>
      </c>
      <c r="K1397" s="1">
        <v>6</v>
      </c>
      <c r="L1397" s="1" t="s">
        <v>2447</v>
      </c>
      <c r="M1397" s="1" t="s">
        <v>2548</v>
      </c>
      <c r="N1397" s="1" t="s">
        <v>6905</v>
      </c>
    </row>
    <row r="1398" spans="1:14" ht="15" customHeight="1" x14ac:dyDescent="0.2">
      <c r="A1398" s="1" t="s">
        <v>221</v>
      </c>
      <c r="B1398" s="1" t="s">
        <v>222</v>
      </c>
      <c r="C1398" s="1">
        <v>4815</v>
      </c>
      <c r="D1398" s="1">
        <v>1712</v>
      </c>
      <c r="E1398" s="1">
        <v>2000</v>
      </c>
      <c r="F1398" s="1" t="s">
        <v>1672</v>
      </c>
      <c r="G1398" s="1">
        <v>35</v>
      </c>
      <c r="H1398" s="1">
        <v>6</v>
      </c>
      <c r="I1398" s="1">
        <v>2</v>
      </c>
      <c r="J1398" s="1">
        <v>3</v>
      </c>
      <c r="K1398" s="1">
        <v>1</v>
      </c>
      <c r="L1398" s="1" t="s">
        <v>2450</v>
      </c>
      <c r="M1398" s="1" t="s">
        <v>2685</v>
      </c>
      <c r="N1398" s="1" t="s">
        <v>6967</v>
      </c>
    </row>
    <row r="1399" spans="1:14" ht="15" customHeight="1" x14ac:dyDescent="0.2">
      <c r="A1399" s="1" t="s">
        <v>231</v>
      </c>
      <c r="B1399" s="1" t="s">
        <v>232</v>
      </c>
      <c r="C1399" s="1">
        <v>1375</v>
      </c>
      <c r="D1399" s="1">
        <v>10052</v>
      </c>
      <c r="E1399" s="1">
        <v>2000</v>
      </c>
      <c r="F1399" s="1" t="s">
        <v>1691</v>
      </c>
      <c r="G1399" s="1">
        <v>48</v>
      </c>
      <c r="H1399" s="1">
        <v>3</v>
      </c>
      <c r="I1399" s="1">
        <v>1</v>
      </c>
      <c r="J1399" s="1">
        <v>0</v>
      </c>
      <c r="K1399" s="1">
        <v>2</v>
      </c>
      <c r="L1399" s="1" t="s">
        <v>2447</v>
      </c>
      <c r="M1399" s="1" t="s">
        <v>2703</v>
      </c>
      <c r="N1399" s="1" t="s">
        <v>6972</v>
      </c>
    </row>
    <row r="1400" spans="1:14" ht="15" customHeight="1" x14ac:dyDescent="0.2">
      <c r="A1400" s="1" t="s">
        <v>255</v>
      </c>
      <c r="B1400" s="1" t="s">
        <v>256</v>
      </c>
      <c r="C1400" s="1">
        <v>4132</v>
      </c>
      <c r="D1400" s="1">
        <v>6925</v>
      </c>
      <c r="E1400" s="1">
        <v>2000</v>
      </c>
      <c r="F1400" s="1" t="s">
        <v>1683</v>
      </c>
      <c r="G1400" s="1">
        <v>43</v>
      </c>
      <c r="H1400" s="1">
        <v>4</v>
      </c>
      <c r="I1400" s="1">
        <v>1</v>
      </c>
      <c r="J1400" s="1">
        <v>1</v>
      </c>
      <c r="K1400" s="1">
        <v>2</v>
      </c>
      <c r="L1400" s="1" t="s">
        <v>2447</v>
      </c>
      <c r="M1400" s="1" t="s">
        <v>2721</v>
      </c>
      <c r="N1400" s="1" t="s">
        <v>6984</v>
      </c>
    </row>
    <row r="1401" spans="1:14" ht="15" customHeight="1" x14ac:dyDescent="0.2">
      <c r="A1401" s="1" t="s">
        <v>53</v>
      </c>
      <c r="B1401" s="1" t="s">
        <v>54</v>
      </c>
      <c r="C1401" s="1">
        <v>46</v>
      </c>
      <c r="D1401" s="1">
        <v>-7408</v>
      </c>
      <c r="E1401" s="1">
        <v>2000</v>
      </c>
      <c r="F1401" s="1" t="s">
        <v>1702</v>
      </c>
      <c r="G1401" s="1">
        <v>51</v>
      </c>
      <c r="H1401" s="1">
        <v>1</v>
      </c>
      <c r="I1401" s="1">
        <v>1</v>
      </c>
      <c r="J1401" s="1">
        <v>0</v>
      </c>
      <c r="K1401" s="1">
        <v>0</v>
      </c>
      <c r="L1401" s="1" t="s">
        <v>2461</v>
      </c>
      <c r="M1401" s="1" t="s">
        <v>2511</v>
      </c>
      <c r="N1401" s="1" t="s">
        <v>6884</v>
      </c>
    </row>
    <row r="1402" spans="1:14" ht="15" customHeight="1" x14ac:dyDescent="0.2">
      <c r="A1402" s="1" t="s">
        <v>217</v>
      </c>
      <c r="B1402" s="1" t="s">
        <v>218</v>
      </c>
      <c r="C1402" s="1">
        <v>4483</v>
      </c>
      <c r="D1402" s="1">
        <v>205</v>
      </c>
      <c r="E1402" s="1">
        <v>2000</v>
      </c>
      <c r="F1402" s="1" t="s">
        <v>1689</v>
      </c>
      <c r="G1402" s="1">
        <v>45</v>
      </c>
      <c r="H1402" s="1">
        <v>3</v>
      </c>
      <c r="I1402" s="1">
        <v>1</v>
      </c>
      <c r="J1402" s="1">
        <v>1</v>
      </c>
      <c r="K1402" s="1">
        <v>1</v>
      </c>
      <c r="L1402" s="1" t="s">
        <v>2450</v>
      </c>
      <c r="M1402" s="1" t="s">
        <v>2677</v>
      </c>
      <c r="N1402" s="1" t="s">
        <v>6965</v>
      </c>
    </row>
    <row r="1403" spans="1:14" ht="15" customHeight="1" x14ac:dyDescent="0.2">
      <c r="A1403" s="1" t="s">
        <v>223</v>
      </c>
      <c r="B1403" s="1" t="s">
        <v>224</v>
      </c>
      <c r="C1403" s="1">
        <v>4605</v>
      </c>
      <c r="D1403" s="1">
        <v>1452</v>
      </c>
      <c r="E1403" s="1">
        <v>2000</v>
      </c>
      <c r="F1403" s="1" t="s">
        <v>1690</v>
      </c>
      <c r="G1403" s="1">
        <v>30</v>
      </c>
      <c r="H1403" s="1">
        <v>3</v>
      </c>
      <c r="I1403" s="1">
        <v>3</v>
      </c>
      <c r="J1403" s="1">
        <v>0</v>
      </c>
      <c r="K1403" s="1">
        <v>0</v>
      </c>
      <c r="L1403" s="1" t="s">
        <v>2450</v>
      </c>
      <c r="M1403" s="1" t="s">
        <v>2686</v>
      </c>
      <c r="N1403" s="1" t="s">
        <v>6968</v>
      </c>
    </row>
    <row r="1404" spans="1:14" ht="15" customHeight="1" x14ac:dyDescent="0.2">
      <c r="A1404" s="1" t="s">
        <v>149</v>
      </c>
      <c r="B1404" s="1" t="s">
        <v>150</v>
      </c>
      <c r="C1404" s="1">
        <v>5468</v>
      </c>
      <c r="D1404" s="1">
        <v>2532</v>
      </c>
      <c r="E1404" s="1">
        <v>2000</v>
      </c>
      <c r="F1404" s="1" t="s">
        <v>1670</v>
      </c>
      <c r="G1404" s="1">
        <v>36</v>
      </c>
      <c r="H1404" s="1">
        <v>6</v>
      </c>
      <c r="I1404" s="1">
        <v>2</v>
      </c>
      <c r="J1404" s="1">
        <v>0</v>
      </c>
      <c r="K1404" s="1">
        <v>4</v>
      </c>
      <c r="L1404" s="1" t="s">
        <v>2450</v>
      </c>
      <c r="M1404" s="1" t="s">
        <v>2606</v>
      </c>
      <c r="N1404" s="1" t="s">
        <v>6932</v>
      </c>
    </row>
    <row r="1405" spans="1:14" ht="15" customHeight="1" x14ac:dyDescent="0.2">
      <c r="A1405" s="1" t="s">
        <v>163</v>
      </c>
      <c r="B1405" s="1" t="s">
        <v>164</v>
      </c>
      <c r="C1405" s="1">
        <v>4792</v>
      </c>
      <c r="D1405" s="1">
        <v>10692</v>
      </c>
      <c r="E1405" s="1">
        <v>2000</v>
      </c>
      <c r="F1405" s="1" t="s">
        <v>1740</v>
      </c>
      <c r="G1405" s="1" t="s">
        <v>2591</v>
      </c>
      <c r="H1405" s="1">
        <v>0</v>
      </c>
      <c r="I1405" s="1">
        <v>0</v>
      </c>
      <c r="J1405" s="1">
        <v>0</v>
      </c>
      <c r="K1405" s="1">
        <v>0</v>
      </c>
      <c r="L1405" s="1" t="s">
        <v>2447</v>
      </c>
      <c r="M1405" s="1" t="s">
        <v>2630</v>
      </c>
      <c r="N1405" s="1" t="s">
        <v>6939</v>
      </c>
    </row>
    <row r="1406" spans="1:14" ht="15" customHeight="1" x14ac:dyDescent="0.2">
      <c r="A1406" s="1" t="s">
        <v>117</v>
      </c>
      <c r="B1406" s="1" t="s">
        <v>118</v>
      </c>
      <c r="C1406" s="1">
        <v>5332</v>
      </c>
      <c r="D1406" s="1">
        <v>-623</v>
      </c>
      <c r="E1406" s="1">
        <v>2000</v>
      </c>
      <c r="F1406" s="1" t="s">
        <v>1704</v>
      </c>
      <c r="G1406" s="1">
        <v>63</v>
      </c>
      <c r="H1406" s="1">
        <v>1</v>
      </c>
      <c r="I1406" s="1">
        <v>0</v>
      </c>
      <c r="J1406" s="1">
        <v>1</v>
      </c>
      <c r="K1406" s="1">
        <v>0</v>
      </c>
      <c r="L1406" s="1" t="s">
        <v>2450</v>
      </c>
      <c r="M1406" s="1" t="s">
        <v>2577</v>
      </c>
      <c r="N1406" s="1" t="s">
        <v>6916</v>
      </c>
    </row>
    <row r="1407" spans="1:14" ht="15" customHeight="1" x14ac:dyDescent="0.2">
      <c r="A1407" s="1" t="s">
        <v>175</v>
      </c>
      <c r="B1407" s="1" t="s">
        <v>176</v>
      </c>
      <c r="C1407" s="1">
        <v>908</v>
      </c>
      <c r="D1407" s="1">
        <v>753</v>
      </c>
      <c r="E1407" s="1">
        <v>2000</v>
      </c>
      <c r="F1407" s="1" t="s">
        <v>1688</v>
      </c>
      <c r="G1407" s="1">
        <v>41</v>
      </c>
      <c r="H1407" s="1">
        <v>3</v>
      </c>
      <c r="I1407" s="1">
        <v>1</v>
      </c>
      <c r="J1407" s="1">
        <v>2</v>
      </c>
      <c r="K1407" s="1">
        <v>0</v>
      </c>
      <c r="L1407" s="1" t="s">
        <v>2452</v>
      </c>
      <c r="M1407" s="1" t="s">
        <v>2648</v>
      </c>
      <c r="N1407" s="1" t="s">
        <v>6945</v>
      </c>
    </row>
    <row r="1408" spans="1:14" ht="15" customHeight="1" x14ac:dyDescent="0.2">
      <c r="A1408" s="1" t="s">
        <v>115</v>
      </c>
      <c r="B1408" s="1" t="s">
        <v>116</v>
      </c>
      <c r="C1408" s="1">
        <v>286</v>
      </c>
      <c r="D1408" s="1">
        <v>772</v>
      </c>
      <c r="E1408" s="1">
        <v>2000</v>
      </c>
      <c r="F1408" s="1" t="s">
        <v>1703</v>
      </c>
      <c r="G1408" s="1">
        <v>73</v>
      </c>
      <c r="H1408" s="1">
        <v>1</v>
      </c>
      <c r="I1408" s="1">
        <v>0</v>
      </c>
      <c r="J1408" s="1">
        <v>0</v>
      </c>
      <c r="K1408" s="1">
        <v>1</v>
      </c>
      <c r="L1408" s="1" t="s">
        <v>2447</v>
      </c>
      <c r="M1408" s="1" t="s">
        <v>2573</v>
      </c>
      <c r="N1408" s="1" t="s">
        <v>6915</v>
      </c>
    </row>
    <row r="1409" spans="1:14" ht="15" customHeight="1" x14ac:dyDescent="0.2">
      <c r="A1409" s="1" t="s">
        <v>197</v>
      </c>
      <c r="B1409" s="1" t="s">
        <v>198</v>
      </c>
      <c r="C1409" s="1">
        <v>3872</v>
      </c>
      <c r="D1409" s="1">
        <v>-913</v>
      </c>
      <c r="E1409" s="1">
        <v>2000</v>
      </c>
      <c r="F1409" s="1" t="s">
        <v>1695</v>
      </c>
      <c r="G1409" s="1">
        <v>69</v>
      </c>
      <c r="H1409" s="1">
        <v>2</v>
      </c>
      <c r="I1409" s="1">
        <v>0</v>
      </c>
      <c r="J1409" s="1">
        <v>0</v>
      </c>
      <c r="K1409" s="1">
        <v>2</v>
      </c>
      <c r="L1409" s="1" t="s">
        <v>2450</v>
      </c>
      <c r="M1409" s="1" t="s">
        <v>2664</v>
      </c>
      <c r="N1409" s="1" t="s">
        <v>6955</v>
      </c>
    </row>
    <row r="1410" spans="1:14" ht="15" customHeight="1" x14ac:dyDescent="0.2">
      <c r="A1410" s="1" t="s">
        <v>153</v>
      </c>
      <c r="B1410" s="1" t="s">
        <v>154</v>
      </c>
      <c r="C1410" s="1">
        <v>3402</v>
      </c>
      <c r="D1410" s="1">
        <v>-682</v>
      </c>
      <c r="E1410" s="1">
        <v>2000</v>
      </c>
      <c r="F1410" s="1" t="s">
        <v>1676</v>
      </c>
      <c r="G1410" s="1">
        <v>58</v>
      </c>
      <c r="H1410" s="1">
        <v>5</v>
      </c>
      <c r="I1410" s="1">
        <v>0</v>
      </c>
      <c r="J1410" s="1">
        <v>1</v>
      </c>
      <c r="K1410" s="1">
        <v>4</v>
      </c>
      <c r="L1410" s="1" t="s">
        <v>2452</v>
      </c>
      <c r="M1410" s="1" t="s">
        <v>2632</v>
      </c>
      <c r="N1410" s="1" t="s">
        <v>6934</v>
      </c>
    </row>
    <row r="1411" spans="1:14" ht="15" customHeight="1" x14ac:dyDescent="0.2">
      <c r="A1411" s="1" t="s">
        <v>75</v>
      </c>
      <c r="B1411" s="1" t="s">
        <v>76</v>
      </c>
      <c r="C1411" s="1">
        <v>3005</v>
      </c>
      <c r="D1411" s="1">
        <v>3125</v>
      </c>
      <c r="E1411" s="1">
        <v>2000</v>
      </c>
      <c r="F1411" s="1" t="s">
        <v>1727</v>
      </c>
      <c r="G1411" s="1" t="s">
        <v>2591</v>
      </c>
      <c r="H1411" s="1">
        <v>0</v>
      </c>
      <c r="I1411" s="1">
        <v>0</v>
      </c>
      <c r="J1411" s="1">
        <v>0</v>
      </c>
      <c r="K1411" s="1">
        <v>0</v>
      </c>
      <c r="L1411" s="1" t="s">
        <v>2452</v>
      </c>
      <c r="M1411" s="1" t="s">
        <v>2530</v>
      </c>
      <c r="N1411" s="1" t="s">
        <v>6895</v>
      </c>
    </row>
    <row r="1412" spans="1:14" ht="15" customHeight="1" x14ac:dyDescent="0.2">
      <c r="A1412" s="1" t="s">
        <v>151</v>
      </c>
      <c r="B1412" s="1" t="s">
        <v>152</v>
      </c>
      <c r="C1412" s="1">
        <v>5695</v>
      </c>
      <c r="D1412" s="1">
        <v>241</v>
      </c>
      <c r="E1412" s="1">
        <v>2000</v>
      </c>
      <c r="F1412" s="1" t="s">
        <v>1687</v>
      </c>
      <c r="G1412" s="1">
        <v>44</v>
      </c>
      <c r="H1412" s="1">
        <v>3</v>
      </c>
      <c r="I1412" s="1">
        <v>1</v>
      </c>
      <c r="J1412" s="1">
        <v>1</v>
      </c>
      <c r="K1412" s="1">
        <v>1</v>
      </c>
      <c r="L1412" s="1" t="s">
        <v>2450</v>
      </c>
      <c r="M1412" s="1" t="s">
        <v>2596</v>
      </c>
      <c r="N1412" s="1" t="s">
        <v>6933</v>
      </c>
    </row>
    <row r="1413" spans="1:14" ht="15" customHeight="1" x14ac:dyDescent="0.2">
      <c r="A1413" s="1" t="s">
        <v>169</v>
      </c>
      <c r="B1413" s="1" t="s">
        <v>170</v>
      </c>
      <c r="C1413" s="1">
        <v>317</v>
      </c>
      <c r="D1413" s="1">
        <v>1017</v>
      </c>
      <c r="E1413" s="1">
        <v>2000</v>
      </c>
      <c r="F1413" s="1" t="s">
        <v>1742</v>
      </c>
      <c r="G1413" s="1" t="s">
        <v>2591</v>
      </c>
      <c r="H1413" s="1">
        <v>0</v>
      </c>
      <c r="I1413" s="1">
        <v>0</v>
      </c>
      <c r="J1413" s="1">
        <v>0</v>
      </c>
      <c r="K1413" s="1">
        <v>0</v>
      </c>
      <c r="L1413" s="1" t="s">
        <v>2447</v>
      </c>
      <c r="M1413" s="1" t="s">
        <v>2614</v>
      </c>
      <c r="N1413" s="1" t="s">
        <v>6942</v>
      </c>
    </row>
    <row r="1414" spans="1:14" ht="15" customHeight="1" x14ac:dyDescent="0.2">
      <c r="A1414" s="1" t="s">
        <v>11</v>
      </c>
      <c r="B1414" s="1" t="s">
        <v>12</v>
      </c>
      <c r="C1414" s="1">
        <v>4017</v>
      </c>
      <c r="D1414" s="1">
        <v>445</v>
      </c>
      <c r="E1414" s="1">
        <v>2000</v>
      </c>
      <c r="F1414" s="1" t="s">
        <v>1698</v>
      </c>
      <c r="G1414" s="1">
        <v>70</v>
      </c>
      <c r="H1414" s="1">
        <v>1</v>
      </c>
      <c r="I1414" s="1">
        <v>0</v>
      </c>
      <c r="J1414" s="1">
        <v>0</v>
      </c>
      <c r="K1414" s="1">
        <v>1</v>
      </c>
      <c r="L1414" s="1" t="s">
        <v>2447</v>
      </c>
      <c r="M1414" s="1" t="s">
        <v>2464</v>
      </c>
      <c r="N1414" s="1" t="s">
        <v>6863</v>
      </c>
    </row>
    <row r="1415" spans="1:14" ht="15" customHeight="1" x14ac:dyDescent="0.2">
      <c r="A1415" s="1" t="s">
        <v>257</v>
      </c>
      <c r="B1415" s="1" t="s">
        <v>258</v>
      </c>
      <c r="C1415" s="1">
        <v>1048</v>
      </c>
      <c r="D1415" s="1">
        <v>-6687</v>
      </c>
      <c r="E1415" s="1">
        <v>2000</v>
      </c>
      <c r="F1415" s="1" t="s">
        <v>1764</v>
      </c>
      <c r="G1415" s="1" t="s">
        <v>2591</v>
      </c>
      <c r="H1415" s="1">
        <v>0</v>
      </c>
      <c r="I1415" s="1">
        <v>0</v>
      </c>
      <c r="J1415" s="1">
        <v>0</v>
      </c>
      <c r="K1415" s="1">
        <v>0</v>
      </c>
      <c r="L1415" s="1" t="s">
        <v>2461</v>
      </c>
      <c r="M1415" s="1" t="s">
        <v>2724</v>
      </c>
      <c r="N1415" s="1" t="s">
        <v>6985</v>
      </c>
    </row>
    <row r="1416" spans="1:14" ht="15" customHeight="1" x14ac:dyDescent="0.2">
      <c r="A1416" s="1" t="s">
        <v>71</v>
      </c>
      <c r="B1416" s="1" t="s">
        <v>72</v>
      </c>
      <c r="C1416" s="1">
        <v>3675</v>
      </c>
      <c r="D1416" s="1">
        <v>305</v>
      </c>
      <c r="E1416" s="1">
        <v>2000</v>
      </c>
      <c r="F1416" s="1" t="s">
        <v>1674</v>
      </c>
      <c r="G1416" s="1">
        <v>42</v>
      </c>
      <c r="H1416" s="1">
        <v>5</v>
      </c>
      <c r="I1416" s="1">
        <v>1</v>
      </c>
      <c r="J1416" s="1">
        <v>1</v>
      </c>
      <c r="K1416" s="1">
        <v>3</v>
      </c>
      <c r="L1416" s="1" t="s">
        <v>2452</v>
      </c>
      <c r="M1416" s="1" t="s">
        <v>2453</v>
      </c>
      <c r="N1416" s="1" t="s">
        <v>6893</v>
      </c>
    </row>
    <row r="1417" spans="1:14" ht="15" customHeight="1" x14ac:dyDescent="0.2">
      <c r="A1417" s="1" t="s">
        <v>81</v>
      </c>
      <c r="B1417" s="1" t="s">
        <v>82</v>
      </c>
      <c r="C1417" s="1">
        <v>5943</v>
      </c>
      <c r="D1417" s="1">
        <v>2472</v>
      </c>
      <c r="E1417" s="1">
        <v>2000</v>
      </c>
      <c r="F1417" s="1" t="s">
        <v>1686</v>
      </c>
      <c r="G1417" s="1">
        <v>47</v>
      </c>
      <c r="H1417" s="1">
        <v>3</v>
      </c>
      <c r="I1417" s="1">
        <v>1</v>
      </c>
      <c r="J1417" s="1">
        <v>0</v>
      </c>
      <c r="K1417" s="1">
        <v>2</v>
      </c>
      <c r="L1417" s="1" t="s">
        <v>2450</v>
      </c>
      <c r="M1417" s="1" t="s">
        <v>2536</v>
      </c>
      <c r="N1417" s="1" t="s">
        <v>6898</v>
      </c>
    </row>
    <row r="1418" spans="1:14" ht="15" customHeight="1" x14ac:dyDescent="0.2">
      <c r="A1418" s="1" t="s">
        <v>29</v>
      </c>
      <c r="B1418" s="1" t="s">
        <v>30</v>
      </c>
      <c r="C1418" s="1">
        <v>2508</v>
      </c>
      <c r="D1418" s="1">
        <v>-7735</v>
      </c>
      <c r="E1418" s="1">
        <v>2000</v>
      </c>
      <c r="F1418" s="1" t="s">
        <v>1685</v>
      </c>
      <c r="G1418" s="1">
        <v>38</v>
      </c>
      <c r="H1418" s="1">
        <v>3</v>
      </c>
      <c r="I1418" s="1">
        <v>2</v>
      </c>
      <c r="J1418" s="1">
        <v>0</v>
      </c>
      <c r="K1418" s="1">
        <v>1</v>
      </c>
      <c r="L1418" s="1" t="s">
        <v>2461</v>
      </c>
      <c r="M1418" s="1" t="s">
        <v>2470</v>
      </c>
      <c r="N1418" s="1" t="s">
        <v>6872</v>
      </c>
    </row>
    <row r="1419" spans="1:14" ht="15" customHeight="1" x14ac:dyDescent="0.2">
      <c r="A1419" s="1" t="s">
        <v>239</v>
      </c>
      <c r="B1419" s="1" t="s">
        <v>240</v>
      </c>
      <c r="C1419" s="1">
        <v>1065</v>
      </c>
      <c r="D1419" s="1">
        <v>-6152</v>
      </c>
      <c r="E1419" s="1">
        <v>2000</v>
      </c>
      <c r="F1419" s="1" t="s">
        <v>1697</v>
      </c>
      <c r="G1419" s="1">
        <v>62</v>
      </c>
      <c r="H1419" s="1">
        <v>2</v>
      </c>
      <c r="I1419" s="1">
        <v>0</v>
      </c>
      <c r="J1419" s="1">
        <v>1</v>
      </c>
      <c r="K1419" s="1">
        <v>1</v>
      </c>
      <c r="L1419" s="1" t="s">
        <v>2461</v>
      </c>
      <c r="M1419" s="1" t="s">
        <v>2708</v>
      </c>
      <c r="N1419" s="1" t="s">
        <v>6976</v>
      </c>
    </row>
    <row r="1420" spans="1:14" ht="15" customHeight="1" x14ac:dyDescent="0.2">
      <c r="A1420" s="1" t="s">
        <v>241</v>
      </c>
      <c r="B1420" s="1" t="s">
        <v>242</v>
      </c>
      <c r="C1420" s="1">
        <v>368</v>
      </c>
      <c r="D1420" s="1">
        <v>1018</v>
      </c>
      <c r="E1420" s="1">
        <v>2000</v>
      </c>
      <c r="F1420" s="1" t="s">
        <v>1761</v>
      </c>
      <c r="G1420" s="1" t="s">
        <v>2591</v>
      </c>
      <c r="H1420" s="1">
        <v>0</v>
      </c>
      <c r="I1420" s="1">
        <v>0</v>
      </c>
      <c r="J1420" s="1">
        <v>0</v>
      </c>
      <c r="K1420" s="1">
        <v>0</v>
      </c>
      <c r="L1420" s="1" t="s">
        <v>2452</v>
      </c>
      <c r="M1420" s="1" t="s">
        <v>2709</v>
      </c>
      <c r="N1420" s="1" t="s">
        <v>6977</v>
      </c>
    </row>
    <row r="1421" spans="1:14" ht="15" customHeight="1" x14ac:dyDescent="0.2">
      <c r="A1421" s="1" t="s">
        <v>125</v>
      </c>
      <c r="B1421" s="1" t="s">
        <v>126</v>
      </c>
      <c r="C1421" s="1">
        <v>3177</v>
      </c>
      <c r="D1421" s="1">
        <v>3523</v>
      </c>
      <c r="E1421" s="1">
        <v>2000</v>
      </c>
      <c r="F1421" s="1" t="s">
        <v>1706</v>
      </c>
      <c r="G1421" s="1">
        <v>75</v>
      </c>
      <c r="H1421" s="1">
        <v>1</v>
      </c>
      <c r="I1421" s="1">
        <v>0</v>
      </c>
      <c r="J1421" s="1">
        <v>0</v>
      </c>
      <c r="K1421" s="1">
        <v>1</v>
      </c>
      <c r="L1421" s="1" t="s">
        <v>2447</v>
      </c>
      <c r="M1421" s="1" t="s">
        <v>2580</v>
      </c>
      <c r="N1421" s="1" t="s">
        <v>6920</v>
      </c>
    </row>
    <row r="1422" spans="1:14" ht="15" customHeight="1" x14ac:dyDescent="0.2">
      <c r="A1422" s="1" t="s">
        <v>69</v>
      </c>
      <c r="B1422" s="1" t="s">
        <v>70</v>
      </c>
      <c r="C1422" s="1">
        <v>1847</v>
      </c>
      <c r="D1422" s="1">
        <v>-699</v>
      </c>
      <c r="E1422" s="1">
        <v>2000</v>
      </c>
      <c r="F1422" s="1" t="s">
        <v>1725</v>
      </c>
      <c r="G1422" s="1" t="s">
        <v>2591</v>
      </c>
      <c r="H1422" s="1">
        <v>0</v>
      </c>
      <c r="I1422" s="1">
        <v>0</v>
      </c>
      <c r="J1422" s="1">
        <v>0</v>
      </c>
      <c r="K1422" s="1">
        <v>0</v>
      </c>
      <c r="L1422" s="1" t="s">
        <v>2461</v>
      </c>
      <c r="M1422" s="1" t="s">
        <v>2528</v>
      </c>
      <c r="N1422" s="1" t="s">
        <v>6892</v>
      </c>
    </row>
    <row r="1423" spans="1:14" ht="15" customHeight="1" x14ac:dyDescent="0.2">
      <c r="A1423" s="1" t="s">
        <v>247</v>
      </c>
      <c r="B1423" s="1" t="s">
        <v>248</v>
      </c>
      <c r="C1423" s="1">
        <v>32</v>
      </c>
      <c r="D1423" s="1">
        <v>3255</v>
      </c>
      <c r="E1423" s="1">
        <v>2000</v>
      </c>
      <c r="F1423" s="1" t="s">
        <v>1763</v>
      </c>
      <c r="G1423" s="1" t="s">
        <v>2591</v>
      </c>
      <c r="H1423" s="1">
        <v>0</v>
      </c>
      <c r="I1423" s="1">
        <v>0</v>
      </c>
      <c r="J1423" s="1">
        <v>0</v>
      </c>
      <c r="K1423" s="1">
        <v>0</v>
      </c>
      <c r="L1423" s="1" t="s">
        <v>2452</v>
      </c>
      <c r="M1423" s="1" t="s">
        <v>2716</v>
      </c>
      <c r="N1423" s="1" t="s">
        <v>6980</v>
      </c>
    </row>
    <row r="1424" spans="1:14" ht="15" customHeight="1" x14ac:dyDescent="0.2">
      <c r="A1424" s="1" t="s">
        <v>107</v>
      </c>
      <c r="B1424" s="1" t="s">
        <v>108</v>
      </c>
      <c r="C1424" s="1">
        <v>224</v>
      </c>
      <c r="D1424" s="1">
        <v>11411</v>
      </c>
      <c r="E1424" s="1">
        <v>2000</v>
      </c>
      <c r="F1424" s="1" t="s">
        <v>1735</v>
      </c>
      <c r="G1424" s="1" t="s">
        <v>2591</v>
      </c>
      <c r="H1424" s="1">
        <v>0</v>
      </c>
      <c r="I1424" s="1">
        <v>0</v>
      </c>
      <c r="J1424" s="1">
        <v>0</v>
      </c>
      <c r="K1424" s="1">
        <v>0</v>
      </c>
      <c r="L1424" s="1" t="s">
        <v>2447</v>
      </c>
      <c r="M1424" s="1" t="s">
        <v>2570</v>
      </c>
      <c r="N1424" s="1" t="s">
        <v>6911</v>
      </c>
    </row>
    <row r="1425" spans="1:14" ht="15" customHeight="1" x14ac:dyDescent="0.2">
      <c r="A1425" s="1" t="s">
        <v>183</v>
      </c>
      <c r="B1425" s="1" t="s">
        <v>184</v>
      </c>
      <c r="C1425" s="1">
        <v>3368</v>
      </c>
      <c r="D1425" s="1">
        <v>7305</v>
      </c>
      <c r="E1425" s="1">
        <v>2000</v>
      </c>
      <c r="F1425" s="1" t="s">
        <v>1745</v>
      </c>
      <c r="G1425" s="1" t="s">
        <v>2591</v>
      </c>
      <c r="H1425" s="1">
        <v>0</v>
      </c>
      <c r="I1425" s="1">
        <v>0</v>
      </c>
      <c r="J1425" s="1">
        <v>0</v>
      </c>
      <c r="K1425" s="1">
        <v>0</v>
      </c>
      <c r="L1425" s="1" t="s">
        <v>2447</v>
      </c>
      <c r="M1425" s="1" t="s">
        <v>2654</v>
      </c>
      <c r="N1425" s="1" t="s">
        <v>6949</v>
      </c>
    </row>
    <row r="1426" spans="1:14" ht="15" customHeight="1" x14ac:dyDescent="0.2">
      <c r="A1426" s="1" t="s">
        <v>189</v>
      </c>
      <c r="B1426" s="1" t="s">
        <v>190</v>
      </c>
      <c r="C1426" s="1">
        <v>146</v>
      </c>
      <c r="D1426" s="1">
        <v>12097</v>
      </c>
      <c r="E1426" s="1">
        <v>2000</v>
      </c>
      <c r="F1426" s="1" t="s">
        <v>1748</v>
      </c>
      <c r="G1426" s="1" t="s">
        <v>2591</v>
      </c>
      <c r="H1426" s="1">
        <v>0</v>
      </c>
      <c r="I1426" s="1">
        <v>0</v>
      </c>
      <c r="J1426" s="1">
        <v>0</v>
      </c>
      <c r="K1426" s="1">
        <v>0</v>
      </c>
      <c r="L1426" s="1" t="s">
        <v>2447</v>
      </c>
      <c r="M1426" s="1" t="s">
        <v>2662</v>
      </c>
      <c r="N1426" s="1" t="s">
        <v>6952</v>
      </c>
    </row>
    <row r="1427" spans="1:14" ht="15" customHeight="1" x14ac:dyDescent="0.2">
      <c r="A1427" s="1" t="s">
        <v>193</v>
      </c>
      <c r="B1427" s="1" t="s">
        <v>194</v>
      </c>
      <c r="C1427" s="1">
        <v>1847</v>
      </c>
      <c r="D1427" s="1">
        <v>-6612</v>
      </c>
      <c r="E1427" s="1">
        <v>2000</v>
      </c>
      <c r="F1427" s="1" t="s">
        <v>1749</v>
      </c>
      <c r="G1427" s="1" t="s">
        <v>2591</v>
      </c>
      <c r="H1427" s="1">
        <v>0</v>
      </c>
      <c r="I1427" s="1">
        <v>0</v>
      </c>
      <c r="J1427" s="1">
        <v>0</v>
      </c>
      <c r="K1427" s="1">
        <v>0</v>
      </c>
      <c r="L1427" s="1" t="s">
        <v>2461</v>
      </c>
      <c r="M1427" s="1" t="s">
        <v>2665</v>
      </c>
      <c r="N1427" s="1" t="s">
        <v>6954</v>
      </c>
    </row>
    <row r="1428" spans="1:14" ht="15" customHeight="1" x14ac:dyDescent="0.2">
      <c r="A1428" s="1" t="s">
        <v>201</v>
      </c>
      <c r="B1428" s="1" t="s">
        <v>202</v>
      </c>
      <c r="C1428" s="1">
        <v>2528</v>
      </c>
      <c r="D1428" s="1">
        <v>5153</v>
      </c>
      <c r="E1428" s="1">
        <v>2000</v>
      </c>
      <c r="F1428" s="1" t="s">
        <v>1712</v>
      </c>
      <c r="G1428" s="1">
        <v>79</v>
      </c>
      <c r="H1428" s="1">
        <v>1</v>
      </c>
      <c r="I1428" s="1">
        <v>0</v>
      </c>
      <c r="J1428" s="1">
        <v>0</v>
      </c>
      <c r="K1428" s="1">
        <v>1</v>
      </c>
      <c r="L1428" s="1" t="s">
        <v>2447</v>
      </c>
      <c r="M1428" s="1" t="s">
        <v>2666</v>
      </c>
      <c r="N1428" s="1" t="s">
        <v>6957</v>
      </c>
    </row>
    <row r="1429" spans="1:14" ht="15" customHeight="1" x14ac:dyDescent="0.2">
      <c r="A1429" s="1" t="s">
        <v>273</v>
      </c>
      <c r="B1429" s="1" t="s">
        <v>274</v>
      </c>
      <c r="C1429" s="1">
        <v>-1782</v>
      </c>
      <c r="D1429" s="1">
        <v>3103</v>
      </c>
      <c r="E1429" s="1">
        <v>2000</v>
      </c>
      <c r="F1429" s="1" t="s">
        <v>1770</v>
      </c>
      <c r="G1429" s="1" t="s">
        <v>2591</v>
      </c>
      <c r="H1429" s="1">
        <v>0</v>
      </c>
      <c r="I1429" s="1">
        <v>0</v>
      </c>
      <c r="J1429" s="1">
        <v>0</v>
      </c>
      <c r="K1429" s="1">
        <v>0</v>
      </c>
      <c r="L1429" s="1" t="s">
        <v>2452</v>
      </c>
      <c r="M1429" s="1" t="s">
        <v>2730</v>
      </c>
      <c r="N1429" s="1" t="s">
        <v>6990</v>
      </c>
    </row>
    <row r="1430" spans="1:14" ht="15" customHeight="1" x14ac:dyDescent="0.2">
      <c r="A1430" s="1" t="s">
        <v>45</v>
      </c>
      <c r="B1430" s="1" t="s">
        <v>46</v>
      </c>
      <c r="C1430" s="1">
        <v>-3345</v>
      </c>
      <c r="D1430" s="1">
        <v>-7067</v>
      </c>
      <c r="E1430" s="1">
        <v>2000</v>
      </c>
      <c r="F1430" s="1" t="s">
        <v>1700</v>
      </c>
      <c r="G1430" s="1">
        <v>72</v>
      </c>
      <c r="H1430" s="1">
        <v>1</v>
      </c>
      <c r="I1430" s="1">
        <v>0</v>
      </c>
      <c r="J1430" s="1">
        <v>0</v>
      </c>
      <c r="K1430" s="1">
        <v>1</v>
      </c>
      <c r="L1430" s="1" t="s">
        <v>2461</v>
      </c>
      <c r="M1430" s="1" t="s">
        <v>2509</v>
      </c>
      <c r="N1430" s="1" t="s">
        <v>6880</v>
      </c>
    </row>
    <row r="1431" spans="1:14" ht="15" customHeight="1" x14ac:dyDescent="0.2">
      <c r="A1431" s="1" t="s">
        <v>139</v>
      </c>
      <c r="B1431" s="1" t="s">
        <v>140</v>
      </c>
      <c r="C1431" s="1">
        <v>4287</v>
      </c>
      <c r="D1431" s="1">
        <v>746</v>
      </c>
      <c r="E1431" s="1">
        <v>2000</v>
      </c>
      <c r="F1431" s="1" t="s">
        <v>1707</v>
      </c>
      <c r="G1431" s="1">
        <v>76</v>
      </c>
      <c r="H1431" s="1">
        <v>1</v>
      </c>
      <c r="I1431" s="1">
        <v>0</v>
      </c>
      <c r="J1431" s="1">
        <v>0</v>
      </c>
      <c r="K1431" s="1">
        <v>1</v>
      </c>
      <c r="L1431" s="1" t="s">
        <v>2447</v>
      </c>
      <c r="M1431" s="1" t="s">
        <v>2593</v>
      </c>
      <c r="N1431" s="1" t="s">
        <v>6927</v>
      </c>
    </row>
    <row r="1432" spans="1:14" ht="15" customHeight="1" x14ac:dyDescent="0.2">
      <c r="A1432" s="1" t="s">
        <v>155</v>
      </c>
      <c r="B1432" s="1" t="s">
        <v>156</v>
      </c>
      <c r="C1432" s="1">
        <v>470</v>
      </c>
      <c r="D1432" s="1">
        <v>2885</v>
      </c>
      <c r="E1432" s="1">
        <v>2000</v>
      </c>
      <c r="F1432" s="1" t="s">
        <v>1694</v>
      </c>
      <c r="G1432" s="1">
        <v>60</v>
      </c>
      <c r="H1432" s="1">
        <v>2</v>
      </c>
      <c r="I1432" s="1">
        <v>0</v>
      </c>
      <c r="J1432" s="1">
        <v>1</v>
      </c>
      <c r="K1432" s="1">
        <v>1</v>
      </c>
      <c r="L1432" s="1" t="s">
        <v>2450</v>
      </c>
      <c r="M1432" s="1" t="s">
        <v>2627</v>
      </c>
      <c r="N1432" s="1" t="s">
        <v>6935</v>
      </c>
    </row>
    <row r="1433" spans="1:14" ht="15" customHeight="1" x14ac:dyDescent="0.2">
      <c r="A1433" s="1" t="s">
        <v>51</v>
      </c>
      <c r="B1433" s="1" t="s">
        <v>52</v>
      </c>
      <c r="C1433" s="1">
        <v>387</v>
      </c>
      <c r="D1433" s="1">
        <v>1152</v>
      </c>
      <c r="E1433" s="1">
        <v>2000</v>
      </c>
      <c r="F1433" s="1" t="s">
        <v>1701</v>
      </c>
      <c r="G1433" s="1">
        <v>50</v>
      </c>
      <c r="H1433" s="1">
        <v>1</v>
      </c>
      <c r="I1433" s="1">
        <v>1</v>
      </c>
      <c r="J1433" s="1">
        <v>0</v>
      </c>
      <c r="K1433" s="1">
        <v>0</v>
      </c>
      <c r="L1433" s="1" t="s">
        <v>2452</v>
      </c>
      <c r="M1433" s="1" t="s">
        <v>2501</v>
      </c>
      <c r="N1433" s="1" t="s">
        <v>6883</v>
      </c>
    </row>
    <row r="1434" spans="1:14" ht="15" customHeight="1" x14ac:dyDescent="0.2">
      <c r="A1434" s="1" t="s">
        <v>73</v>
      </c>
      <c r="B1434" s="1" t="s">
        <v>74</v>
      </c>
      <c r="C1434" s="1">
        <v>-22</v>
      </c>
      <c r="D1434" s="1">
        <v>-785</v>
      </c>
      <c r="E1434" s="1">
        <v>2000</v>
      </c>
      <c r="F1434" s="1" t="s">
        <v>1726</v>
      </c>
      <c r="G1434" s="1" t="s">
        <v>2591</v>
      </c>
      <c r="H1434" s="1">
        <v>0</v>
      </c>
      <c r="I1434" s="1">
        <v>0</v>
      </c>
      <c r="J1434" s="1">
        <v>0</v>
      </c>
      <c r="K1434" s="1">
        <v>0</v>
      </c>
      <c r="L1434" s="1" t="s">
        <v>2461</v>
      </c>
      <c r="M1434" s="1" t="s">
        <v>2529</v>
      </c>
      <c r="N1434" s="1" t="s">
        <v>6894</v>
      </c>
    </row>
    <row r="1435" spans="1:14" ht="15" customHeight="1" x14ac:dyDescent="0.2">
      <c r="A1435" s="1" t="s">
        <v>97</v>
      </c>
      <c r="B1435" s="1" t="s">
        <v>98</v>
      </c>
      <c r="C1435" s="1">
        <v>555</v>
      </c>
      <c r="D1435" s="1">
        <v>-22</v>
      </c>
      <c r="E1435" s="1">
        <v>2000</v>
      </c>
      <c r="F1435" s="1" t="s">
        <v>1731</v>
      </c>
      <c r="G1435" s="1" t="s">
        <v>2591</v>
      </c>
      <c r="H1435" s="1">
        <v>0</v>
      </c>
      <c r="I1435" s="1">
        <v>0</v>
      </c>
      <c r="J1435" s="1">
        <v>0</v>
      </c>
      <c r="K1435" s="1">
        <v>0</v>
      </c>
      <c r="L1435" s="1" t="s">
        <v>2452</v>
      </c>
      <c r="M1435" s="1" t="s">
        <v>2550</v>
      </c>
      <c r="N1435" s="1" t="s">
        <v>6906</v>
      </c>
    </row>
    <row r="1436" spans="1:14" ht="15" customHeight="1" x14ac:dyDescent="0.2">
      <c r="A1436" s="1" t="s">
        <v>171</v>
      </c>
      <c r="B1436" s="1" t="s">
        <v>172</v>
      </c>
      <c r="C1436" s="1">
        <v>-2257</v>
      </c>
      <c r="D1436" s="1">
        <v>1708</v>
      </c>
      <c r="E1436" s="1">
        <v>2000</v>
      </c>
      <c r="F1436" s="1" t="s">
        <v>1743</v>
      </c>
      <c r="G1436" s="1" t="s">
        <v>2591</v>
      </c>
      <c r="H1436" s="1">
        <v>0</v>
      </c>
      <c r="I1436" s="1">
        <v>0</v>
      </c>
      <c r="J1436" s="1">
        <v>0</v>
      </c>
      <c r="K1436" s="1">
        <v>0</v>
      </c>
      <c r="L1436" s="1" t="s">
        <v>2452</v>
      </c>
      <c r="M1436" s="1" t="s">
        <v>2636</v>
      </c>
      <c r="N1436" s="1" t="s">
        <v>6943</v>
      </c>
    </row>
    <row r="1437" spans="1:14" ht="15" customHeight="1" x14ac:dyDescent="0.2">
      <c r="A1437" s="1" t="s">
        <v>213</v>
      </c>
      <c r="B1437" s="1" t="s">
        <v>214</v>
      </c>
      <c r="C1437" s="1">
        <v>128</v>
      </c>
      <c r="D1437" s="1">
        <v>10385</v>
      </c>
      <c r="E1437" s="1">
        <v>2000</v>
      </c>
      <c r="F1437" s="1" t="s">
        <v>1753</v>
      </c>
      <c r="G1437" s="1" t="s">
        <v>2591</v>
      </c>
      <c r="H1437" s="1">
        <v>0</v>
      </c>
      <c r="I1437" s="1">
        <v>0</v>
      </c>
      <c r="J1437" s="1">
        <v>0</v>
      </c>
      <c r="K1437" s="1">
        <v>0</v>
      </c>
      <c r="L1437" s="1" t="s">
        <v>2447</v>
      </c>
      <c r="M1437" s="1" t="s">
        <v>2682</v>
      </c>
      <c r="N1437" s="1" t="s">
        <v>6963</v>
      </c>
    </row>
    <row r="1438" spans="1:14" ht="15" customHeight="1" x14ac:dyDescent="0.2">
      <c r="A1438" s="1" t="s">
        <v>27</v>
      </c>
      <c r="B1438" s="1" t="s">
        <v>28</v>
      </c>
      <c r="C1438" s="1">
        <v>2623</v>
      </c>
      <c r="D1438" s="1">
        <v>5057</v>
      </c>
      <c r="E1438" s="1">
        <v>2000</v>
      </c>
      <c r="F1438" s="1" t="s">
        <v>1719</v>
      </c>
      <c r="G1438" s="1" t="s">
        <v>2591</v>
      </c>
      <c r="H1438" s="1">
        <v>0</v>
      </c>
      <c r="I1438" s="1">
        <v>0</v>
      </c>
      <c r="J1438" s="1">
        <v>0</v>
      </c>
      <c r="K1438" s="1">
        <v>0</v>
      </c>
      <c r="L1438" s="1" t="s">
        <v>2447</v>
      </c>
      <c r="M1438" s="1" t="s">
        <v>2471</v>
      </c>
      <c r="N1438" s="1" t="s">
        <v>6871</v>
      </c>
    </row>
    <row r="1439" spans="1:14" ht="15" customHeight="1" x14ac:dyDescent="0.2">
      <c r="A1439" s="1" t="s">
        <v>49</v>
      </c>
      <c r="B1439" s="1" t="s">
        <v>50</v>
      </c>
      <c r="C1439" s="1">
        <v>682</v>
      </c>
      <c r="D1439" s="1">
        <v>-527</v>
      </c>
      <c r="E1439" s="1">
        <v>2000</v>
      </c>
      <c r="F1439" s="1" t="s">
        <v>1722</v>
      </c>
      <c r="G1439" s="1" t="s">
        <v>2591</v>
      </c>
      <c r="H1439" s="1">
        <v>0</v>
      </c>
      <c r="I1439" s="1">
        <v>0</v>
      </c>
      <c r="J1439" s="1">
        <v>0</v>
      </c>
      <c r="K1439" s="1">
        <v>0</v>
      </c>
      <c r="L1439" s="1" t="s">
        <v>2452</v>
      </c>
      <c r="M1439" s="1" t="s">
        <v>2517</v>
      </c>
      <c r="N1439" s="1" t="s">
        <v>6882</v>
      </c>
    </row>
    <row r="1440" spans="1:14" ht="15" customHeight="1" x14ac:dyDescent="0.2">
      <c r="A1440" s="1" t="s">
        <v>55</v>
      </c>
      <c r="B1440" s="1" t="s">
        <v>56</v>
      </c>
      <c r="C1440" s="1">
        <v>993</v>
      </c>
      <c r="D1440" s="1">
        <v>-8408</v>
      </c>
      <c r="E1440" s="1">
        <v>2000</v>
      </c>
      <c r="F1440" s="1" t="s">
        <v>1692</v>
      </c>
      <c r="G1440" s="1">
        <v>68</v>
      </c>
      <c r="H1440" s="1">
        <v>2</v>
      </c>
      <c r="I1440" s="1">
        <v>0</v>
      </c>
      <c r="J1440" s="1">
        <v>0</v>
      </c>
      <c r="K1440" s="1">
        <v>2</v>
      </c>
      <c r="L1440" s="1" t="s">
        <v>2461</v>
      </c>
      <c r="M1440" s="1" t="s">
        <v>2516</v>
      </c>
      <c r="N1440" s="1" t="s">
        <v>6885</v>
      </c>
    </row>
    <row r="1441" spans="1:14" ht="15" customHeight="1" x14ac:dyDescent="0.2">
      <c r="A1441" s="1" t="s">
        <v>207</v>
      </c>
      <c r="B1441" s="1" t="s">
        <v>208</v>
      </c>
      <c r="C1441" s="1">
        <v>2465</v>
      </c>
      <c r="D1441" s="1">
        <v>467</v>
      </c>
      <c r="E1441" s="1">
        <v>2000</v>
      </c>
      <c r="F1441" s="1" t="s">
        <v>1696</v>
      </c>
      <c r="G1441" s="1">
        <v>61</v>
      </c>
      <c r="H1441" s="1">
        <v>2</v>
      </c>
      <c r="I1441" s="1">
        <v>0</v>
      </c>
      <c r="J1441" s="1">
        <v>1</v>
      </c>
      <c r="K1441" s="1">
        <v>1</v>
      </c>
      <c r="L1441" s="1" t="s">
        <v>2447</v>
      </c>
      <c r="M1441" s="1" t="s">
        <v>2675</v>
      </c>
      <c r="N1441" s="1" t="s">
        <v>6960</v>
      </c>
    </row>
    <row r="1442" spans="1:14" ht="15" customHeight="1" x14ac:dyDescent="0.2">
      <c r="A1442" s="1" t="s">
        <v>215</v>
      </c>
      <c r="B1442" s="1" t="s">
        <v>216</v>
      </c>
      <c r="C1442" s="1">
        <v>4393</v>
      </c>
      <c r="D1442" s="1">
        <v>1242</v>
      </c>
      <c r="E1442" s="1">
        <v>2000</v>
      </c>
      <c r="F1442" s="1" t="s">
        <v>1754</v>
      </c>
      <c r="G1442" s="1" t="s">
        <v>2591</v>
      </c>
      <c r="H1442" s="1">
        <v>0</v>
      </c>
      <c r="I1442" s="1">
        <v>0</v>
      </c>
      <c r="J1442" s="1">
        <v>0</v>
      </c>
      <c r="K1442" s="1">
        <v>0</v>
      </c>
      <c r="L1442" s="1" t="s">
        <v>2450</v>
      </c>
      <c r="M1442" s="1" t="s">
        <v>2672</v>
      </c>
      <c r="N1442" s="1" t="s">
        <v>6964</v>
      </c>
    </row>
    <row r="1443" spans="1:14" ht="15" customHeight="1" x14ac:dyDescent="0.2">
      <c r="A1443" s="1" t="s">
        <v>227</v>
      </c>
      <c r="B1443" s="1" t="s">
        <v>228</v>
      </c>
      <c r="C1443" s="1">
        <v>335</v>
      </c>
      <c r="D1443" s="1">
        <v>363</v>
      </c>
      <c r="E1443" s="1">
        <v>2000</v>
      </c>
      <c r="F1443" s="1" t="s">
        <v>1756</v>
      </c>
      <c r="G1443" s="1" t="s">
        <v>2591</v>
      </c>
      <c r="H1443" s="1">
        <v>0</v>
      </c>
      <c r="I1443" s="1">
        <v>0</v>
      </c>
      <c r="J1443" s="1">
        <v>0</v>
      </c>
      <c r="K1443" s="1">
        <v>0</v>
      </c>
      <c r="L1443" s="1" t="s">
        <v>2447</v>
      </c>
      <c r="M1443" s="1" t="s">
        <v>2700</v>
      </c>
      <c r="N1443" s="1" t="s">
        <v>6970</v>
      </c>
    </row>
    <row r="1444" spans="1:14" ht="15" customHeight="1" x14ac:dyDescent="0.2">
      <c r="A1444" s="1" t="s">
        <v>233</v>
      </c>
      <c r="B1444" s="1" t="s">
        <v>234</v>
      </c>
      <c r="C1444" s="1">
        <v>3855</v>
      </c>
      <c r="D1444" s="1">
        <v>6877</v>
      </c>
      <c r="E1444" s="1">
        <v>2000</v>
      </c>
      <c r="F1444" s="1" t="s">
        <v>1758</v>
      </c>
      <c r="G1444" s="1" t="s">
        <v>2591</v>
      </c>
      <c r="H1444" s="1">
        <v>0</v>
      </c>
      <c r="I1444" s="1">
        <v>0</v>
      </c>
      <c r="J1444" s="1">
        <v>0</v>
      </c>
      <c r="K1444" s="1">
        <v>0</v>
      </c>
      <c r="L1444" s="1" t="s">
        <v>2447</v>
      </c>
      <c r="M1444" s="1" t="s">
        <v>2701</v>
      </c>
      <c r="N1444" s="1" t="s">
        <v>6973</v>
      </c>
    </row>
    <row r="1445" spans="1:14" ht="15" customHeight="1" x14ac:dyDescent="0.2">
      <c r="A1445" s="1" t="s">
        <v>261</v>
      </c>
      <c r="B1445" s="1" t="s">
        <v>262</v>
      </c>
      <c r="C1445" s="1">
        <v>2103</v>
      </c>
      <c r="D1445" s="1">
        <v>10585</v>
      </c>
      <c r="E1445" s="1">
        <v>2000</v>
      </c>
      <c r="F1445" s="1" t="s">
        <v>1714</v>
      </c>
      <c r="G1445" s="1">
        <v>66</v>
      </c>
      <c r="H1445" s="1">
        <v>1</v>
      </c>
      <c r="I1445" s="1">
        <v>0</v>
      </c>
      <c r="J1445" s="1">
        <v>1</v>
      </c>
      <c r="K1445" s="1">
        <v>0</v>
      </c>
      <c r="L1445" s="1" t="s">
        <v>2447</v>
      </c>
      <c r="M1445" s="1" t="s">
        <v>2725</v>
      </c>
      <c r="N1445" s="1" t="s">
        <v>6986</v>
      </c>
    </row>
    <row r="1446" spans="1:14" ht="15" customHeight="1" x14ac:dyDescent="0.2">
      <c r="A1446" s="1" t="s">
        <v>87</v>
      </c>
      <c r="B1446" s="1" t="s">
        <v>88</v>
      </c>
      <c r="C1446" s="1">
        <v>-1813</v>
      </c>
      <c r="D1446" s="1">
        <v>17842</v>
      </c>
      <c r="E1446" s="1">
        <v>2000</v>
      </c>
      <c r="F1446" s="1" t="s">
        <v>1729</v>
      </c>
      <c r="G1446" s="1" t="s">
        <v>2591</v>
      </c>
      <c r="H1446" s="1">
        <v>0</v>
      </c>
      <c r="I1446" s="1">
        <v>0</v>
      </c>
      <c r="J1446" s="1">
        <v>0</v>
      </c>
      <c r="K1446" s="1">
        <v>0</v>
      </c>
      <c r="L1446" s="1" t="s">
        <v>2454</v>
      </c>
      <c r="M1446" s="1" t="s">
        <v>2540</v>
      </c>
      <c r="N1446" s="1" t="s">
        <v>6901</v>
      </c>
    </row>
    <row r="1447" spans="1:14" ht="15" customHeight="1" x14ac:dyDescent="0.2">
      <c r="A1447" s="1" t="s">
        <v>101</v>
      </c>
      <c r="B1447" s="1" t="s">
        <v>102</v>
      </c>
      <c r="C1447" s="1">
        <v>1205</v>
      </c>
      <c r="D1447" s="1">
        <v>-6175</v>
      </c>
      <c r="E1447" s="1">
        <v>2000</v>
      </c>
      <c r="F1447" s="1" t="s">
        <v>1732</v>
      </c>
      <c r="G1447" s="1" t="s">
        <v>2591</v>
      </c>
      <c r="H1447" s="1">
        <v>0</v>
      </c>
      <c r="I1447" s="1">
        <v>0</v>
      </c>
      <c r="J1447" s="1">
        <v>0</v>
      </c>
      <c r="K1447" s="1">
        <v>0</v>
      </c>
      <c r="L1447" s="1" t="s">
        <v>2461</v>
      </c>
      <c r="M1447" s="1" t="s">
        <v>2557</v>
      </c>
      <c r="N1447" s="1" t="s">
        <v>6908</v>
      </c>
    </row>
    <row r="1448" spans="1:14" ht="15" customHeight="1" x14ac:dyDescent="0.2">
      <c r="A1448" s="1" t="s">
        <v>123</v>
      </c>
      <c r="B1448" s="1" t="s">
        <v>124</v>
      </c>
      <c r="C1448" s="1">
        <v>6415</v>
      </c>
      <c r="D1448" s="1">
        <v>-2195</v>
      </c>
      <c r="E1448" s="1">
        <v>2000</v>
      </c>
      <c r="F1448" s="1" t="s">
        <v>1705</v>
      </c>
      <c r="G1448" s="1">
        <v>74</v>
      </c>
      <c r="H1448" s="1">
        <v>1</v>
      </c>
      <c r="I1448" s="1">
        <v>0</v>
      </c>
      <c r="J1448" s="1">
        <v>0</v>
      </c>
      <c r="K1448" s="1">
        <v>1</v>
      </c>
      <c r="L1448" s="1" t="s">
        <v>2450</v>
      </c>
      <c r="M1448" s="1" t="s">
        <v>2572</v>
      </c>
      <c r="N1448" s="1" t="s">
        <v>6919</v>
      </c>
    </row>
    <row r="1449" spans="1:14" ht="15" customHeight="1" x14ac:dyDescent="0.2">
      <c r="A1449" s="1" t="s">
        <v>131</v>
      </c>
      <c r="B1449" s="1" t="s">
        <v>132</v>
      </c>
      <c r="C1449" s="1">
        <v>3195</v>
      </c>
      <c r="D1449" s="1">
        <v>3593</v>
      </c>
      <c r="E1449" s="1">
        <v>2000</v>
      </c>
      <c r="F1449" s="1" t="s">
        <v>1737</v>
      </c>
      <c r="G1449" s="1" t="s">
        <v>2591</v>
      </c>
      <c r="H1449" s="1">
        <v>0</v>
      </c>
      <c r="I1449" s="1">
        <v>0</v>
      </c>
      <c r="J1449" s="1">
        <v>0</v>
      </c>
      <c r="K1449" s="1">
        <v>0</v>
      </c>
      <c r="L1449" s="1" t="s">
        <v>2447</v>
      </c>
      <c r="M1449" s="1" t="s">
        <v>2584</v>
      </c>
      <c r="N1449" s="1" t="s">
        <v>6923</v>
      </c>
    </row>
    <row r="1450" spans="1:14" ht="15" customHeight="1" x14ac:dyDescent="0.2">
      <c r="A1450" s="1" t="s">
        <v>143</v>
      </c>
      <c r="B1450" s="1" t="s">
        <v>144</v>
      </c>
      <c r="C1450" s="1">
        <v>2937</v>
      </c>
      <c r="D1450" s="1">
        <v>4797</v>
      </c>
      <c r="E1450" s="1">
        <v>2000</v>
      </c>
      <c r="F1450" s="1" t="s">
        <v>1708</v>
      </c>
      <c r="G1450" s="1">
        <v>77</v>
      </c>
      <c r="H1450" s="1">
        <v>1</v>
      </c>
      <c r="I1450" s="1">
        <v>0</v>
      </c>
      <c r="J1450" s="1">
        <v>0</v>
      </c>
      <c r="K1450" s="1">
        <v>1</v>
      </c>
      <c r="L1450" s="1" t="s">
        <v>2447</v>
      </c>
      <c r="M1450" s="1" t="s">
        <v>2592</v>
      </c>
      <c r="N1450" s="1" t="s">
        <v>6929</v>
      </c>
    </row>
    <row r="1451" spans="1:14" ht="15" customHeight="1" x14ac:dyDescent="0.2">
      <c r="A1451" s="1" t="s">
        <v>187</v>
      </c>
      <c r="B1451" s="1" t="s">
        <v>188</v>
      </c>
      <c r="C1451" s="1">
        <v>-1205</v>
      </c>
      <c r="D1451" s="1">
        <v>-7705</v>
      </c>
      <c r="E1451" s="1">
        <v>2000</v>
      </c>
      <c r="F1451" s="1" t="s">
        <v>1747</v>
      </c>
      <c r="G1451" s="1" t="s">
        <v>2591</v>
      </c>
      <c r="H1451" s="1">
        <v>0</v>
      </c>
      <c r="I1451" s="1">
        <v>0</v>
      </c>
      <c r="J1451" s="1">
        <v>0</v>
      </c>
      <c r="K1451" s="1">
        <v>0</v>
      </c>
      <c r="L1451" s="1" t="s">
        <v>2461</v>
      </c>
      <c r="M1451" s="1" t="s">
        <v>2661</v>
      </c>
      <c r="N1451" s="1" t="s">
        <v>6951</v>
      </c>
    </row>
    <row r="1452" spans="1:14" ht="15" customHeight="1" x14ac:dyDescent="0.2">
      <c r="A1452" s="1" t="s">
        <v>265</v>
      </c>
      <c r="B1452" s="1" t="s">
        <v>266</v>
      </c>
      <c r="C1452" s="1">
        <v>4267</v>
      </c>
      <c r="D1452" s="1">
        <v>2117</v>
      </c>
      <c r="E1452" s="1">
        <v>2000</v>
      </c>
      <c r="F1452" s="1" t="s">
        <v>1767</v>
      </c>
      <c r="G1452" s="1" t="s">
        <v>2591</v>
      </c>
      <c r="H1452" s="1">
        <v>0</v>
      </c>
      <c r="I1452" s="1">
        <v>0</v>
      </c>
      <c r="J1452" s="1">
        <v>0</v>
      </c>
      <c r="K1452" s="1">
        <v>0</v>
      </c>
      <c r="L1452" s="1" t="s">
        <v>2450</v>
      </c>
      <c r="M1452" s="1" t="s">
        <v>2591</v>
      </c>
      <c r="N1452" s="1" t="s">
        <v>2741</v>
      </c>
    </row>
    <row r="1453" spans="1:14" ht="15" customHeight="1" x14ac:dyDescent="0.2">
      <c r="A1453" s="1" t="s">
        <v>5</v>
      </c>
      <c r="B1453" s="1" t="s">
        <v>6</v>
      </c>
      <c r="C1453" s="1">
        <v>3452</v>
      </c>
      <c r="D1453" s="1">
        <v>6918</v>
      </c>
      <c r="E1453" s="1">
        <v>2000</v>
      </c>
      <c r="F1453" s="1" t="s">
        <v>1715</v>
      </c>
      <c r="G1453" s="1" t="s">
        <v>2591</v>
      </c>
      <c r="H1453" s="1">
        <v>0</v>
      </c>
      <c r="I1453" s="1">
        <v>0</v>
      </c>
      <c r="J1453" s="1">
        <v>0</v>
      </c>
      <c r="K1453" s="1">
        <v>0</v>
      </c>
      <c r="L1453" s="1" t="s">
        <v>2447</v>
      </c>
      <c r="M1453" s="1" t="s">
        <v>2448</v>
      </c>
      <c r="N1453" s="1" t="s">
        <v>2741</v>
      </c>
    </row>
    <row r="1454" spans="1:14" ht="15" customHeight="1" x14ac:dyDescent="0.2">
      <c r="A1454" s="1" t="s">
        <v>7</v>
      </c>
      <c r="B1454" s="1" t="s">
        <v>8</v>
      </c>
      <c r="C1454" s="1">
        <v>2447</v>
      </c>
      <c r="D1454" s="1">
        <v>5437</v>
      </c>
      <c r="E1454" s="1">
        <v>2000</v>
      </c>
      <c r="F1454" s="1" t="s">
        <v>1716</v>
      </c>
      <c r="G1454" s="1" t="s">
        <v>2591</v>
      </c>
      <c r="H1454" s="1">
        <v>0</v>
      </c>
      <c r="I1454" s="1">
        <v>0</v>
      </c>
      <c r="J1454" s="1">
        <v>0</v>
      </c>
      <c r="K1454" s="1">
        <v>0</v>
      </c>
      <c r="L1454" s="1" t="s">
        <v>2447</v>
      </c>
      <c r="M1454" s="1" t="s">
        <v>2718</v>
      </c>
      <c r="N1454" s="1" t="s">
        <v>6861</v>
      </c>
    </row>
    <row r="1455" spans="1:14" ht="15" customHeight="1" x14ac:dyDescent="0.2">
      <c r="A1455" s="1" t="s">
        <v>19</v>
      </c>
      <c r="B1455" s="1" t="s">
        <v>20</v>
      </c>
      <c r="C1455" s="1">
        <v>-337</v>
      </c>
      <c r="D1455" s="1">
        <v>2935</v>
      </c>
      <c r="E1455" s="1">
        <v>2000</v>
      </c>
      <c r="F1455" s="1" t="s">
        <v>1717</v>
      </c>
      <c r="G1455" s="1" t="s">
        <v>2591</v>
      </c>
      <c r="H1455" s="1">
        <v>0</v>
      </c>
      <c r="I1455" s="1">
        <v>0</v>
      </c>
      <c r="J1455" s="1">
        <v>0</v>
      </c>
      <c r="K1455" s="1">
        <v>0</v>
      </c>
      <c r="L1455" s="1" t="s">
        <v>2452</v>
      </c>
      <c r="M1455" s="1" t="s">
        <v>2496</v>
      </c>
      <c r="N1455" s="1" t="s">
        <v>6867</v>
      </c>
    </row>
    <row r="1456" spans="1:14" ht="15" customHeight="1" x14ac:dyDescent="0.2">
      <c r="A1456" s="1" t="s">
        <v>33</v>
      </c>
      <c r="B1456" s="1" t="s">
        <v>34</v>
      </c>
      <c r="C1456" s="1">
        <v>3228</v>
      </c>
      <c r="D1456" s="1">
        <v>-6478</v>
      </c>
      <c r="E1456" s="1">
        <v>2000</v>
      </c>
      <c r="F1456" s="1" t="s">
        <v>1720</v>
      </c>
      <c r="G1456" s="1" t="s">
        <v>2591</v>
      </c>
      <c r="H1456" s="1">
        <v>0</v>
      </c>
      <c r="I1456" s="1">
        <v>0</v>
      </c>
      <c r="J1456" s="1">
        <v>0</v>
      </c>
      <c r="K1456" s="1">
        <v>0</v>
      </c>
      <c r="L1456" s="1" t="s">
        <v>2461</v>
      </c>
      <c r="M1456" s="1" t="s">
        <v>2481</v>
      </c>
      <c r="N1456" s="1" t="s">
        <v>6874</v>
      </c>
    </row>
    <row r="1457" spans="1:14" ht="15" customHeight="1" x14ac:dyDescent="0.2">
      <c r="A1457" s="1" t="s">
        <v>39</v>
      </c>
      <c r="B1457" s="1" t="s">
        <v>40</v>
      </c>
      <c r="C1457" s="1">
        <v>-2463</v>
      </c>
      <c r="D1457" s="1">
        <v>259</v>
      </c>
      <c r="E1457" s="1">
        <v>2000</v>
      </c>
      <c r="F1457" s="1" t="s">
        <v>1721</v>
      </c>
      <c r="G1457" s="1" t="s">
        <v>2591</v>
      </c>
      <c r="H1457" s="1">
        <v>0</v>
      </c>
      <c r="I1457" s="1">
        <v>0</v>
      </c>
      <c r="J1457" s="1">
        <v>0</v>
      </c>
      <c r="K1457" s="1">
        <v>0</v>
      </c>
      <c r="L1457" s="1" t="s">
        <v>2452</v>
      </c>
      <c r="M1457" s="1" t="s">
        <v>2488</v>
      </c>
      <c r="N1457" s="1" t="s">
        <v>6877</v>
      </c>
    </row>
    <row r="1458" spans="1:14" ht="15" customHeight="1" x14ac:dyDescent="0.2">
      <c r="A1458" s="1" t="s">
        <v>145</v>
      </c>
      <c r="B1458" s="1" t="s">
        <v>146</v>
      </c>
      <c r="C1458" s="1">
        <v>3387</v>
      </c>
      <c r="D1458" s="1">
        <v>355</v>
      </c>
      <c r="E1458" s="1">
        <v>2000</v>
      </c>
      <c r="F1458" s="1" t="s">
        <v>1738</v>
      </c>
      <c r="G1458" s="1" t="s">
        <v>2591</v>
      </c>
      <c r="H1458" s="1">
        <v>0</v>
      </c>
      <c r="I1458" s="1">
        <v>0</v>
      </c>
      <c r="J1458" s="1">
        <v>0</v>
      </c>
      <c r="K1458" s="1">
        <v>0</v>
      </c>
      <c r="L1458" s="1" t="s">
        <v>2447</v>
      </c>
      <c r="M1458" s="1" t="s">
        <v>2597</v>
      </c>
      <c r="N1458" s="1" t="s">
        <v>6930</v>
      </c>
    </row>
    <row r="1459" spans="1:14" ht="15" customHeight="1" x14ac:dyDescent="0.2">
      <c r="A1459" s="1" t="s">
        <v>159</v>
      </c>
      <c r="B1459" s="1" t="s">
        <v>160</v>
      </c>
      <c r="C1459" s="1">
        <v>416</v>
      </c>
      <c r="D1459" s="1">
        <v>2174</v>
      </c>
      <c r="E1459" s="1">
        <v>2000</v>
      </c>
      <c r="F1459" s="1" t="s">
        <v>1710</v>
      </c>
      <c r="G1459" s="1">
        <v>78</v>
      </c>
      <c r="H1459" s="1">
        <v>1</v>
      </c>
      <c r="I1459" s="1">
        <v>0</v>
      </c>
      <c r="J1459" s="1">
        <v>0</v>
      </c>
      <c r="K1459" s="1">
        <v>1</v>
      </c>
      <c r="L1459" s="1" t="s">
        <v>2450</v>
      </c>
      <c r="M1459" s="1" t="s">
        <v>2609</v>
      </c>
      <c r="N1459" s="1" t="s">
        <v>6937</v>
      </c>
    </row>
    <row r="1460" spans="1:14" ht="15" customHeight="1" x14ac:dyDescent="0.2">
      <c r="A1460" s="1" t="s">
        <v>165</v>
      </c>
      <c r="B1460" s="1" t="s">
        <v>166</v>
      </c>
      <c r="C1460" s="1">
        <v>-2595</v>
      </c>
      <c r="D1460" s="1">
        <v>3258</v>
      </c>
      <c r="E1460" s="1">
        <v>2000</v>
      </c>
      <c r="F1460" s="1" t="s">
        <v>1711</v>
      </c>
      <c r="G1460" s="1">
        <v>52</v>
      </c>
      <c r="H1460" s="1">
        <v>1</v>
      </c>
      <c r="I1460" s="1">
        <v>1</v>
      </c>
      <c r="J1460" s="1">
        <v>0</v>
      </c>
      <c r="K1460" s="1">
        <v>0</v>
      </c>
      <c r="L1460" s="1" t="s">
        <v>2452</v>
      </c>
      <c r="M1460" s="1" t="s">
        <v>2633</v>
      </c>
      <c r="N1460" s="1" t="s">
        <v>6940</v>
      </c>
    </row>
    <row r="1461" spans="1:14" ht="15" customHeight="1" x14ac:dyDescent="0.2">
      <c r="A1461" s="1" t="s">
        <v>173</v>
      </c>
      <c r="B1461" s="1" t="s">
        <v>174</v>
      </c>
      <c r="C1461" s="1">
        <v>1352</v>
      </c>
      <c r="D1461" s="1">
        <v>212</v>
      </c>
      <c r="E1461" s="1">
        <v>2000</v>
      </c>
      <c r="F1461" s="1" t="s">
        <v>1744</v>
      </c>
      <c r="G1461" s="1" t="s">
        <v>2591</v>
      </c>
      <c r="H1461" s="1">
        <v>0</v>
      </c>
      <c r="I1461" s="1">
        <v>0</v>
      </c>
      <c r="J1461" s="1">
        <v>0</v>
      </c>
      <c r="K1461" s="1">
        <v>0</v>
      </c>
      <c r="L1461" s="1" t="s">
        <v>2452</v>
      </c>
      <c r="M1461" s="1" t="s">
        <v>2647</v>
      </c>
      <c r="N1461" s="1" t="s">
        <v>6944</v>
      </c>
    </row>
    <row r="1462" spans="1:14" ht="15" customHeight="1" x14ac:dyDescent="0.2">
      <c r="A1462" s="1" t="s">
        <v>219</v>
      </c>
      <c r="B1462" s="1" t="s">
        <v>220</v>
      </c>
      <c r="C1462" s="1">
        <v>583</v>
      </c>
      <c r="D1462" s="1">
        <v>-5517</v>
      </c>
      <c r="E1462" s="1">
        <v>2000</v>
      </c>
      <c r="F1462" s="1" t="s">
        <v>1755</v>
      </c>
      <c r="G1462" s="1" t="s">
        <v>2591</v>
      </c>
      <c r="H1462" s="1">
        <v>0</v>
      </c>
      <c r="I1462" s="1">
        <v>0</v>
      </c>
      <c r="J1462" s="1">
        <v>0</v>
      </c>
      <c r="K1462" s="1">
        <v>0</v>
      </c>
      <c r="L1462" s="1" t="s">
        <v>2461</v>
      </c>
      <c r="M1462" s="1" t="s">
        <v>2697</v>
      </c>
      <c r="N1462" s="1" t="s">
        <v>6966</v>
      </c>
    </row>
    <row r="1463" spans="1:14" ht="15" customHeight="1" x14ac:dyDescent="0.2">
      <c r="A1463" s="1" t="s">
        <v>245</v>
      </c>
      <c r="B1463" s="1" t="s">
        <v>246</v>
      </c>
      <c r="C1463" s="1">
        <v>-68</v>
      </c>
      <c r="D1463" s="1">
        <v>3928</v>
      </c>
      <c r="E1463" s="1">
        <v>2000</v>
      </c>
      <c r="F1463" s="1" t="s">
        <v>1762</v>
      </c>
      <c r="G1463" s="1" t="s">
        <v>2591</v>
      </c>
      <c r="H1463" s="1">
        <v>0</v>
      </c>
      <c r="I1463" s="1">
        <v>0</v>
      </c>
      <c r="J1463" s="1">
        <v>0</v>
      </c>
      <c r="K1463" s="1">
        <v>0</v>
      </c>
      <c r="L1463" s="1" t="s">
        <v>2452</v>
      </c>
      <c r="M1463" s="1" t="s">
        <v>2702</v>
      </c>
      <c r="N1463" s="1" t="s">
        <v>6979</v>
      </c>
    </row>
    <row r="1464" spans="1:14" ht="15" customHeight="1" x14ac:dyDescent="0.2">
      <c r="A1464" s="1" t="s">
        <v>251</v>
      </c>
      <c r="B1464" s="1" t="s">
        <v>252</v>
      </c>
      <c r="C1464" s="1">
        <v>-3485</v>
      </c>
      <c r="D1464" s="1">
        <v>-5617</v>
      </c>
      <c r="E1464" s="1">
        <v>2000</v>
      </c>
      <c r="F1464" s="1" t="s">
        <v>1713</v>
      </c>
      <c r="G1464" s="1">
        <v>65</v>
      </c>
      <c r="H1464" s="1">
        <v>1</v>
      </c>
      <c r="I1464" s="1">
        <v>0</v>
      </c>
      <c r="J1464" s="1">
        <v>1</v>
      </c>
      <c r="K1464" s="1">
        <v>0</v>
      </c>
      <c r="L1464" s="1" t="s">
        <v>2461</v>
      </c>
      <c r="M1464" s="1" t="s">
        <v>2719</v>
      </c>
      <c r="N1464" s="1" t="s">
        <v>6982</v>
      </c>
    </row>
    <row r="1465" spans="1:14" ht="15" customHeight="1" x14ac:dyDescent="0.2">
      <c r="A1465" s="1" t="s">
        <v>271</v>
      </c>
      <c r="B1465" s="1" t="s">
        <v>272</v>
      </c>
      <c r="C1465" s="1">
        <v>-1542</v>
      </c>
      <c r="D1465" s="1">
        <v>2828</v>
      </c>
      <c r="E1465" s="1">
        <v>2000</v>
      </c>
      <c r="F1465" s="1" t="s">
        <v>1769</v>
      </c>
      <c r="G1465" s="1" t="s">
        <v>2591</v>
      </c>
      <c r="H1465" s="1">
        <v>0</v>
      </c>
      <c r="I1465" s="1">
        <v>0</v>
      </c>
      <c r="J1465" s="1">
        <v>0</v>
      </c>
      <c r="K1465" s="1">
        <v>0</v>
      </c>
      <c r="L1465" s="1" t="s">
        <v>2452</v>
      </c>
      <c r="M1465" s="1" t="s">
        <v>2729</v>
      </c>
      <c r="N1465" s="1" t="s">
        <v>6989</v>
      </c>
    </row>
    <row r="1466" spans="1:14" ht="15" customHeight="1" x14ac:dyDescent="0.2">
      <c r="A1466" s="1" t="s">
        <v>23</v>
      </c>
      <c r="B1466" s="1" t="s">
        <v>24</v>
      </c>
      <c r="C1466" s="1">
        <v>1237</v>
      </c>
      <c r="D1466" s="1">
        <v>-152</v>
      </c>
      <c r="E1466" s="1">
        <v>2000</v>
      </c>
      <c r="F1466" s="1" t="s">
        <v>1718</v>
      </c>
      <c r="G1466" s="1" t="s">
        <v>2591</v>
      </c>
      <c r="H1466" s="1">
        <v>0</v>
      </c>
      <c r="I1466" s="1">
        <v>0</v>
      </c>
      <c r="J1466" s="1">
        <v>0</v>
      </c>
      <c r="K1466" s="1">
        <v>0</v>
      </c>
      <c r="L1466" s="1" t="s">
        <v>2452</v>
      </c>
      <c r="M1466" s="1" t="s">
        <v>2495</v>
      </c>
      <c r="N1466" s="1" t="s">
        <v>6869</v>
      </c>
    </row>
    <row r="1467" spans="1:14" ht="15" customHeight="1" x14ac:dyDescent="0.2">
      <c r="A1467" s="1" t="s">
        <v>37</v>
      </c>
      <c r="B1467" s="1" t="s">
        <v>38</v>
      </c>
      <c r="C1467" s="1">
        <v>131</v>
      </c>
      <c r="D1467" s="1">
        <v>-5962</v>
      </c>
      <c r="E1467" s="1">
        <v>2000</v>
      </c>
      <c r="F1467" s="1" t="s">
        <v>1699</v>
      </c>
      <c r="G1467" s="1">
        <v>71</v>
      </c>
      <c r="H1467" s="1">
        <v>1</v>
      </c>
      <c r="I1467" s="1">
        <v>0</v>
      </c>
      <c r="J1467" s="1">
        <v>0</v>
      </c>
      <c r="K1467" s="1">
        <v>1</v>
      </c>
      <c r="L1467" s="1" t="s">
        <v>2461</v>
      </c>
      <c r="M1467" s="1" t="s">
        <v>2474</v>
      </c>
      <c r="N1467" s="1" t="s">
        <v>6876</v>
      </c>
    </row>
    <row r="1468" spans="1:14" ht="15" customHeight="1" x14ac:dyDescent="0.2">
      <c r="A1468" s="1" t="s">
        <v>59</v>
      </c>
      <c r="B1468" s="1" t="s">
        <v>60</v>
      </c>
      <c r="C1468" s="1">
        <v>3517</v>
      </c>
      <c r="D1468" s="1">
        <v>3337</v>
      </c>
      <c r="E1468" s="1">
        <v>2000</v>
      </c>
      <c r="F1468" s="1" t="s">
        <v>1723</v>
      </c>
      <c r="G1468" s="1" t="s">
        <v>2591</v>
      </c>
      <c r="H1468" s="1">
        <v>0</v>
      </c>
      <c r="I1468" s="1">
        <v>0</v>
      </c>
      <c r="J1468" s="1">
        <v>0</v>
      </c>
      <c r="K1468" s="1">
        <v>0</v>
      </c>
      <c r="L1468" s="1" t="s">
        <v>2447</v>
      </c>
      <c r="M1468" s="1" t="s">
        <v>2522</v>
      </c>
      <c r="N1468" s="1" t="s">
        <v>6887</v>
      </c>
    </row>
    <row r="1469" spans="1:14" ht="15" customHeight="1" x14ac:dyDescent="0.2">
      <c r="A1469" s="1" t="s">
        <v>65</v>
      </c>
      <c r="B1469" s="1" t="s">
        <v>66</v>
      </c>
      <c r="C1469" s="1">
        <v>1158</v>
      </c>
      <c r="D1469" s="1">
        <v>4315</v>
      </c>
      <c r="E1469" s="1">
        <v>2000</v>
      </c>
      <c r="F1469" s="1" t="s">
        <v>1724</v>
      </c>
      <c r="G1469" s="1" t="s">
        <v>2591</v>
      </c>
      <c r="H1469" s="1">
        <v>0</v>
      </c>
      <c r="I1469" s="1">
        <v>0</v>
      </c>
      <c r="J1469" s="1">
        <v>0</v>
      </c>
      <c r="K1469" s="1">
        <v>0</v>
      </c>
      <c r="L1469" s="1" t="s">
        <v>2452</v>
      </c>
      <c r="M1469" s="1" t="s">
        <v>2525</v>
      </c>
      <c r="N1469" s="1" t="s">
        <v>6890</v>
      </c>
    </row>
    <row r="1470" spans="1:14" ht="15" customHeight="1" x14ac:dyDescent="0.2">
      <c r="A1470" s="1" t="s">
        <v>77</v>
      </c>
      <c r="B1470" s="1" t="s">
        <v>78</v>
      </c>
      <c r="C1470" s="1">
        <v>1533</v>
      </c>
      <c r="D1470" s="1">
        <v>3893</v>
      </c>
      <c r="E1470" s="1">
        <v>2000</v>
      </c>
      <c r="F1470" s="1" t="s">
        <v>1728</v>
      </c>
      <c r="G1470" s="1" t="s">
        <v>2591</v>
      </c>
      <c r="H1470" s="1">
        <v>0</v>
      </c>
      <c r="I1470" s="1">
        <v>0</v>
      </c>
      <c r="J1470" s="1">
        <v>0</v>
      </c>
      <c r="K1470" s="1">
        <v>0</v>
      </c>
      <c r="L1470" s="1" t="s">
        <v>2452</v>
      </c>
      <c r="M1470" s="1" t="s">
        <v>2535</v>
      </c>
      <c r="N1470" s="1" t="s">
        <v>6896</v>
      </c>
    </row>
    <row r="1471" spans="1:14" ht="15" customHeight="1" x14ac:dyDescent="0.2">
      <c r="A1471" s="1" t="s">
        <v>91</v>
      </c>
      <c r="B1471" s="1" t="s">
        <v>92</v>
      </c>
      <c r="C1471" s="1">
        <v>38</v>
      </c>
      <c r="D1471" s="1">
        <v>945</v>
      </c>
      <c r="E1471" s="1">
        <v>2000</v>
      </c>
      <c r="F1471" s="1" t="s">
        <v>1730</v>
      </c>
      <c r="G1471" s="1" t="s">
        <v>2591</v>
      </c>
      <c r="H1471" s="1">
        <v>0</v>
      </c>
      <c r="I1471" s="1">
        <v>0</v>
      </c>
      <c r="J1471" s="1">
        <v>0</v>
      </c>
      <c r="K1471" s="1">
        <v>0</v>
      </c>
      <c r="L1471" s="1" t="s">
        <v>2452</v>
      </c>
      <c r="M1471" s="1" t="s">
        <v>2545</v>
      </c>
      <c r="N1471" s="1" t="s">
        <v>6903</v>
      </c>
    </row>
    <row r="1472" spans="1:14" ht="15" customHeight="1" x14ac:dyDescent="0.2">
      <c r="A1472" s="1" t="s">
        <v>103</v>
      </c>
      <c r="B1472" s="1" t="s">
        <v>104</v>
      </c>
      <c r="C1472" s="1">
        <v>1462</v>
      </c>
      <c r="D1472" s="1">
        <v>-9052</v>
      </c>
      <c r="E1472" s="1">
        <v>2000</v>
      </c>
      <c r="F1472" s="1" t="s">
        <v>1733</v>
      </c>
      <c r="G1472" s="1" t="s">
        <v>2591</v>
      </c>
      <c r="H1472" s="1">
        <v>0</v>
      </c>
      <c r="I1472" s="1">
        <v>0</v>
      </c>
      <c r="J1472" s="1">
        <v>0</v>
      </c>
      <c r="K1472" s="1">
        <v>0</v>
      </c>
      <c r="L1472" s="1" t="s">
        <v>2461</v>
      </c>
      <c r="M1472" s="1" t="s">
        <v>2560</v>
      </c>
      <c r="N1472" s="1" t="s">
        <v>6909</v>
      </c>
    </row>
    <row r="1473" spans="1:14" ht="15" customHeight="1" x14ac:dyDescent="0.2">
      <c r="A1473" s="1" t="s">
        <v>105</v>
      </c>
      <c r="B1473" s="1" t="s">
        <v>106</v>
      </c>
      <c r="C1473" s="1">
        <v>68</v>
      </c>
      <c r="D1473" s="1">
        <v>-5815</v>
      </c>
      <c r="E1473" s="1">
        <v>2000</v>
      </c>
      <c r="F1473" s="1" t="s">
        <v>1734</v>
      </c>
      <c r="G1473" s="1" t="s">
        <v>2591</v>
      </c>
      <c r="H1473" s="1">
        <v>0</v>
      </c>
      <c r="I1473" s="1">
        <v>0</v>
      </c>
      <c r="J1473" s="1">
        <v>0</v>
      </c>
      <c r="K1473" s="1">
        <v>0</v>
      </c>
      <c r="L1473" s="1" t="s">
        <v>2461</v>
      </c>
      <c r="M1473" s="1" t="s">
        <v>2565</v>
      </c>
      <c r="N1473" s="1" t="s">
        <v>6910</v>
      </c>
    </row>
    <row r="1474" spans="1:14" ht="15" customHeight="1" x14ac:dyDescent="0.2">
      <c r="A1474" s="1" t="s">
        <v>121</v>
      </c>
      <c r="B1474" s="1" t="s">
        <v>122</v>
      </c>
      <c r="C1474" s="1">
        <v>3333</v>
      </c>
      <c r="D1474" s="1">
        <v>444</v>
      </c>
      <c r="E1474" s="1">
        <v>2000</v>
      </c>
      <c r="F1474" s="1" t="s">
        <v>1736</v>
      </c>
      <c r="G1474" s="1" t="s">
        <v>2591</v>
      </c>
      <c r="H1474" s="1">
        <v>0</v>
      </c>
      <c r="I1474" s="1">
        <v>0</v>
      </c>
      <c r="J1474" s="1">
        <v>0</v>
      </c>
      <c r="K1474" s="1">
        <v>0</v>
      </c>
      <c r="L1474" s="1" t="s">
        <v>2447</v>
      </c>
      <c r="M1474" s="1" t="s">
        <v>2576</v>
      </c>
      <c r="N1474" s="1" t="s">
        <v>6918</v>
      </c>
    </row>
    <row r="1475" spans="1:14" ht="15" customHeight="1" x14ac:dyDescent="0.2">
      <c r="A1475" s="1" t="s">
        <v>147</v>
      </c>
      <c r="B1475" s="1" t="s">
        <v>148</v>
      </c>
      <c r="C1475" s="1">
        <v>692</v>
      </c>
      <c r="D1475" s="1">
        <v>7983</v>
      </c>
      <c r="E1475" s="1">
        <v>2000</v>
      </c>
      <c r="F1475" s="1" t="s">
        <v>1709</v>
      </c>
      <c r="G1475" s="1">
        <v>64</v>
      </c>
      <c r="H1475" s="1">
        <v>1</v>
      </c>
      <c r="I1475" s="1">
        <v>0</v>
      </c>
      <c r="J1475" s="1">
        <v>1</v>
      </c>
      <c r="K1475" s="1">
        <v>0</v>
      </c>
      <c r="L1475" s="1" t="s">
        <v>2447</v>
      </c>
      <c r="M1475" s="1" t="s">
        <v>2695</v>
      </c>
      <c r="N1475" s="1" t="s">
        <v>6931</v>
      </c>
    </row>
    <row r="1476" spans="1:14" ht="15" customHeight="1" x14ac:dyDescent="0.2">
      <c r="A1476" s="1" t="s">
        <v>161</v>
      </c>
      <c r="B1476" s="1" t="s">
        <v>162</v>
      </c>
      <c r="C1476" s="1">
        <v>4243</v>
      </c>
      <c r="D1476" s="1">
        <v>1927</v>
      </c>
      <c r="E1476" s="1">
        <v>2000</v>
      </c>
      <c r="F1476" s="1" t="s">
        <v>1739</v>
      </c>
      <c r="G1476" s="1" t="s">
        <v>2591</v>
      </c>
      <c r="H1476" s="1">
        <v>0</v>
      </c>
      <c r="I1476" s="1">
        <v>0</v>
      </c>
      <c r="J1476" s="1">
        <v>0</v>
      </c>
      <c r="K1476" s="1">
        <v>0</v>
      </c>
      <c r="L1476" s="1" t="s">
        <v>2450</v>
      </c>
      <c r="M1476" s="1" t="s">
        <v>2631</v>
      </c>
      <c r="N1476" s="1" t="s">
        <v>6938</v>
      </c>
    </row>
    <row r="1477" spans="1:14" ht="15" customHeight="1" x14ac:dyDescent="0.2">
      <c r="A1477" s="1" t="s">
        <v>167</v>
      </c>
      <c r="B1477" s="1" t="s">
        <v>168</v>
      </c>
      <c r="C1477" s="1">
        <v>-2015</v>
      </c>
      <c r="D1477" s="1">
        <v>5748</v>
      </c>
      <c r="E1477" s="1">
        <v>2000</v>
      </c>
      <c r="F1477" s="1" t="s">
        <v>1741</v>
      </c>
      <c r="G1477" s="1" t="s">
        <v>2591</v>
      </c>
      <c r="H1477" s="1">
        <v>0</v>
      </c>
      <c r="I1477" s="1">
        <v>0</v>
      </c>
      <c r="J1477" s="1">
        <v>0</v>
      </c>
      <c r="K1477" s="1">
        <v>0</v>
      </c>
      <c r="L1477" s="1" t="s">
        <v>2452</v>
      </c>
      <c r="M1477" s="1" t="s">
        <v>2625</v>
      </c>
      <c r="N1477" s="1" t="s">
        <v>6941</v>
      </c>
    </row>
    <row r="1478" spans="1:14" ht="15" customHeight="1" x14ac:dyDescent="0.2">
      <c r="A1478" s="1" t="s">
        <v>185</v>
      </c>
      <c r="B1478" s="1" t="s">
        <v>186</v>
      </c>
      <c r="C1478" s="1">
        <v>897</v>
      </c>
      <c r="D1478" s="1">
        <v>-7953</v>
      </c>
      <c r="E1478" s="1">
        <v>2000</v>
      </c>
      <c r="F1478" s="1" t="s">
        <v>1746</v>
      </c>
      <c r="G1478" s="1" t="s">
        <v>2591</v>
      </c>
      <c r="H1478" s="1">
        <v>0</v>
      </c>
      <c r="I1478" s="1">
        <v>0</v>
      </c>
      <c r="J1478" s="1">
        <v>0</v>
      </c>
      <c r="K1478" s="1">
        <v>0</v>
      </c>
      <c r="L1478" s="1" t="s">
        <v>2461</v>
      </c>
      <c r="M1478" s="1" t="s">
        <v>2657</v>
      </c>
      <c r="N1478" s="1" t="s">
        <v>6950</v>
      </c>
    </row>
    <row r="1479" spans="1:14" ht="15" customHeight="1" x14ac:dyDescent="0.2">
      <c r="A1479" s="1" t="s">
        <v>199</v>
      </c>
      <c r="B1479" s="1" t="s">
        <v>200</v>
      </c>
      <c r="C1479" s="1">
        <v>-2527</v>
      </c>
      <c r="D1479" s="1">
        <v>-5767</v>
      </c>
      <c r="E1479" s="1">
        <v>2000</v>
      </c>
      <c r="F1479" s="1" t="s">
        <v>1750</v>
      </c>
      <c r="G1479" s="1" t="s">
        <v>2591</v>
      </c>
      <c r="H1479" s="1">
        <v>0</v>
      </c>
      <c r="I1479" s="1">
        <v>0</v>
      </c>
      <c r="J1479" s="1">
        <v>0</v>
      </c>
      <c r="K1479" s="1">
        <v>0</v>
      </c>
      <c r="L1479" s="1" t="s">
        <v>2461</v>
      </c>
      <c r="M1479" s="1" t="s">
        <v>2660</v>
      </c>
      <c r="N1479" s="1" t="s">
        <v>6956</v>
      </c>
    </row>
    <row r="1480" spans="1:14" ht="15" customHeight="1" x14ac:dyDescent="0.2">
      <c r="A1480" s="1" t="s">
        <v>209</v>
      </c>
      <c r="B1480" s="1" t="s">
        <v>210</v>
      </c>
      <c r="C1480" s="1">
        <v>156</v>
      </c>
      <c r="D1480" s="1">
        <v>3253</v>
      </c>
      <c r="E1480" s="1">
        <v>2000</v>
      </c>
      <c r="F1480" s="1" t="s">
        <v>1751</v>
      </c>
      <c r="G1480" s="1" t="s">
        <v>2591</v>
      </c>
      <c r="H1480" s="1">
        <v>0</v>
      </c>
      <c r="I1480" s="1">
        <v>0</v>
      </c>
      <c r="J1480" s="1">
        <v>0</v>
      </c>
      <c r="K1480" s="1">
        <v>0</v>
      </c>
      <c r="L1480" s="1" t="s">
        <v>2452</v>
      </c>
      <c r="M1480" s="1" t="s">
        <v>2696</v>
      </c>
      <c r="N1480" s="1" t="s">
        <v>6961</v>
      </c>
    </row>
    <row r="1481" spans="1:14" ht="15" customHeight="1" x14ac:dyDescent="0.2">
      <c r="A1481" s="1" t="s">
        <v>211</v>
      </c>
      <c r="B1481" s="1" t="s">
        <v>212</v>
      </c>
      <c r="C1481" s="1">
        <v>1473</v>
      </c>
      <c r="D1481" s="1">
        <v>-1763</v>
      </c>
      <c r="E1481" s="1">
        <v>2000</v>
      </c>
      <c r="F1481" s="1" t="s">
        <v>1752</v>
      </c>
      <c r="G1481" s="1" t="s">
        <v>2591</v>
      </c>
      <c r="H1481" s="1">
        <v>0</v>
      </c>
      <c r="I1481" s="1">
        <v>0</v>
      </c>
      <c r="J1481" s="1">
        <v>0</v>
      </c>
      <c r="K1481" s="1">
        <v>0</v>
      </c>
      <c r="L1481" s="1" t="s">
        <v>2452</v>
      </c>
      <c r="M1481" s="1" t="s">
        <v>2676</v>
      </c>
      <c r="N1481" s="1" t="s">
        <v>6962</v>
      </c>
    </row>
    <row r="1482" spans="1:14" ht="15" customHeight="1" x14ac:dyDescent="0.2">
      <c r="A1482" s="1" t="s">
        <v>229</v>
      </c>
      <c r="B1482" s="1" t="s">
        <v>230</v>
      </c>
      <c r="C1482" s="1">
        <v>612</v>
      </c>
      <c r="D1482" s="1">
        <v>122</v>
      </c>
      <c r="E1482" s="1">
        <v>2000</v>
      </c>
      <c r="F1482" s="1" t="s">
        <v>1757</v>
      </c>
      <c r="G1482" s="1" t="s">
        <v>2591</v>
      </c>
      <c r="H1482" s="1">
        <v>0</v>
      </c>
      <c r="I1482" s="1">
        <v>0</v>
      </c>
      <c r="J1482" s="1">
        <v>0</v>
      </c>
      <c r="K1482" s="1">
        <v>0</v>
      </c>
      <c r="L1482" s="1" t="s">
        <v>2452</v>
      </c>
      <c r="M1482" s="1" t="s">
        <v>2706</v>
      </c>
      <c r="N1482" s="1" t="s">
        <v>6971</v>
      </c>
    </row>
    <row r="1483" spans="1:14" ht="15" customHeight="1" x14ac:dyDescent="0.2">
      <c r="A1483" s="1" t="s">
        <v>235</v>
      </c>
      <c r="B1483" s="1" t="s">
        <v>236</v>
      </c>
      <c r="C1483" s="1">
        <v>3795</v>
      </c>
      <c r="D1483" s="1">
        <v>5838</v>
      </c>
      <c r="E1483" s="1">
        <v>2000</v>
      </c>
      <c r="F1483" s="1" t="s">
        <v>1759</v>
      </c>
      <c r="G1483" s="1" t="s">
        <v>2591</v>
      </c>
      <c r="H1483" s="1">
        <v>0</v>
      </c>
      <c r="I1483" s="1">
        <v>0</v>
      </c>
      <c r="J1483" s="1">
        <v>0</v>
      </c>
      <c r="K1483" s="1">
        <v>0</v>
      </c>
      <c r="L1483" s="1" t="s">
        <v>2447</v>
      </c>
      <c r="M1483" s="1" t="s">
        <v>2711</v>
      </c>
      <c r="N1483" s="1" t="s">
        <v>6974</v>
      </c>
    </row>
    <row r="1484" spans="1:14" ht="15" customHeight="1" x14ac:dyDescent="0.2">
      <c r="A1484" s="1" t="s">
        <v>237</v>
      </c>
      <c r="B1484" s="1" t="s">
        <v>238</v>
      </c>
      <c r="C1484" s="1">
        <v>-2113</v>
      </c>
      <c r="D1484" s="1">
        <v>-1752</v>
      </c>
      <c r="E1484" s="1">
        <v>2000</v>
      </c>
      <c r="F1484" s="1" t="s">
        <v>1760</v>
      </c>
      <c r="G1484" s="1" t="s">
        <v>2591</v>
      </c>
      <c r="H1484" s="1">
        <v>0</v>
      </c>
      <c r="I1484" s="1">
        <v>0</v>
      </c>
      <c r="J1484" s="1">
        <v>0</v>
      </c>
      <c r="K1484" s="1">
        <v>0</v>
      </c>
      <c r="L1484" s="1" t="s">
        <v>2454</v>
      </c>
      <c r="M1484" s="1" t="s">
        <v>2707</v>
      </c>
      <c r="N1484" s="1" t="s">
        <v>6975</v>
      </c>
    </row>
    <row r="1485" spans="1:14" ht="15" customHeight="1" x14ac:dyDescent="0.2">
      <c r="A1485" s="1" t="s">
        <v>259</v>
      </c>
      <c r="B1485" s="1" t="s">
        <v>260</v>
      </c>
      <c r="C1485" s="1">
        <v>1835</v>
      </c>
      <c r="D1485" s="1">
        <v>-6493</v>
      </c>
      <c r="E1485" s="1">
        <v>2000</v>
      </c>
      <c r="F1485" s="1" t="s">
        <v>1765</v>
      </c>
      <c r="G1485" s="1" t="s">
        <v>2591</v>
      </c>
      <c r="H1485" s="1">
        <v>0</v>
      </c>
      <c r="I1485" s="1">
        <v>0</v>
      </c>
      <c r="J1485" s="1">
        <v>0</v>
      </c>
      <c r="K1485" s="1">
        <v>0</v>
      </c>
      <c r="L1485" s="1" t="s">
        <v>2461</v>
      </c>
      <c r="M1485" s="1" t="s">
        <v>2726</v>
      </c>
      <c r="N1485" s="1" t="s">
        <v>2741</v>
      </c>
    </row>
    <row r="1486" spans="1:14" ht="15" customHeight="1" x14ac:dyDescent="0.2">
      <c r="A1486" s="1" t="s">
        <v>263</v>
      </c>
      <c r="B1486" s="1" t="s">
        <v>264</v>
      </c>
      <c r="C1486" s="1">
        <v>-1382</v>
      </c>
      <c r="D1486" s="1">
        <v>-17177</v>
      </c>
      <c r="E1486" s="1">
        <v>2000</v>
      </c>
      <c r="F1486" s="1" t="s">
        <v>1766</v>
      </c>
      <c r="G1486" s="1" t="s">
        <v>2591</v>
      </c>
      <c r="H1486" s="1">
        <v>0</v>
      </c>
      <c r="I1486" s="1">
        <v>0</v>
      </c>
      <c r="J1486" s="1">
        <v>0</v>
      </c>
      <c r="K1486" s="1">
        <v>0</v>
      </c>
      <c r="L1486" s="1" t="s">
        <v>2454</v>
      </c>
      <c r="M1486" s="1" t="s">
        <v>2455</v>
      </c>
      <c r="N1486" s="1" t="s">
        <v>6987</v>
      </c>
    </row>
    <row r="1487" spans="1:14" ht="15" customHeight="1" x14ac:dyDescent="0.2">
      <c r="A1487" s="1" t="s">
        <v>253</v>
      </c>
      <c r="B1487" s="1" t="s">
        <v>254</v>
      </c>
      <c r="C1487" s="1">
        <v>3888</v>
      </c>
      <c r="D1487" s="1">
        <v>-900</v>
      </c>
      <c r="E1487" s="1">
        <v>2004</v>
      </c>
      <c r="F1487" s="1" t="s">
        <v>1771</v>
      </c>
      <c r="G1487" s="1">
        <v>2</v>
      </c>
      <c r="H1487" s="1">
        <v>106</v>
      </c>
      <c r="I1487" s="1">
        <v>38</v>
      </c>
      <c r="J1487" s="1">
        <v>40</v>
      </c>
      <c r="K1487" s="1">
        <v>28</v>
      </c>
      <c r="L1487" s="1" t="s">
        <v>2461</v>
      </c>
      <c r="M1487" s="1" t="s">
        <v>2720</v>
      </c>
      <c r="N1487" s="1" t="s">
        <v>7512</v>
      </c>
    </row>
    <row r="1488" spans="1:14" ht="15" customHeight="1" x14ac:dyDescent="0.2">
      <c r="A1488" s="1" t="s">
        <v>205</v>
      </c>
      <c r="B1488" s="1" t="s">
        <v>206</v>
      </c>
      <c r="C1488" s="1">
        <v>5575</v>
      </c>
      <c r="D1488" s="1">
        <v>376</v>
      </c>
      <c r="E1488" s="1">
        <v>2004</v>
      </c>
      <c r="F1488" s="1" t="s">
        <v>1772</v>
      </c>
      <c r="G1488" s="1">
        <v>3</v>
      </c>
      <c r="H1488" s="1">
        <v>95</v>
      </c>
      <c r="I1488" s="1">
        <v>29</v>
      </c>
      <c r="J1488" s="1">
        <v>29</v>
      </c>
      <c r="K1488" s="1">
        <v>37</v>
      </c>
      <c r="L1488" s="1" t="s">
        <v>2450</v>
      </c>
      <c r="M1488" s="1" t="s">
        <v>2668</v>
      </c>
      <c r="N1488" s="1" t="s">
        <v>7488</v>
      </c>
    </row>
    <row r="1489" spans="1:14" ht="15" customHeight="1" x14ac:dyDescent="0.2">
      <c r="A1489" s="1" t="s">
        <v>63</v>
      </c>
      <c r="B1489" s="1" t="s">
        <v>64</v>
      </c>
      <c r="C1489" s="1">
        <v>5252</v>
      </c>
      <c r="D1489" s="1">
        <v>134</v>
      </c>
      <c r="E1489" s="1">
        <v>2004</v>
      </c>
      <c r="F1489" s="1" t="s">
        <v>1774</v>
      </c>
      <c r="G1489" s="1">
        <v>6</v>
      </c>
      <c r="H1489" s="1">
        <v>57</v>
      </c>
      <c r="I1489" s="1">
        <v>15</v>
      </c>
      <c r="J1489" s="1">
        <v>22</v>
      </c>
      <c r="K1489" s="1">
        <v>20</v>
      </c>
      <c r="L1489" s="1" t="s">
        <v>2450</v>
      </c>
      <c r="M1489" s="1" t="s">
        <v>2549</v>
      </c>
      <c r="N1489" s="1" t="s">
        <v>7418</v>
      </c>
    </row>
    <row r="1490" spans="1:14" ht="15" customHeight="1" x14ac:dyDescent="0.2">
      <c r="A1490" s="1" t="s">
        <v>47</v>
      </c>
      <c r="B1490" s="1" t="s">
        <v>48</v>
      </c>
      <c r="C1490" s="1">
        <v>3992</v>
      </c>
      <c r="D1490" s="1">
        <v>11638</v>
      </c>
      <c r="E1490" s="1">
        <v>2004</v>
      </c>
      <c r="F1490" s="1" t="s">
        <v>1773</v>
      </c>
      <c r="G1490" s="1">
        <v>1</v>
      </c>
      <c r="H1490" s="1">
        <v>79</v>
      </c>
      <c r="I1490" s="1">
        <v>43</v>
      </c>
      <c r="J1490" s="1">
        <v>20</v>
      </c>
      <c r="K1490" s="1">
        <v>16</v>
      </c>
      <c r="L1490" s="1" t="s">
        <v>2447</v>
      </c>
      <c r="M1490" s="1" t="s">
        <v>2510</v>
      </c>
      <c r="N1490" s="1" t="s">
        <v>7410</v>
      </c>
    </row>
    <row r="1491" spans="1:14" ht="15" customHeight="1" x14ac:dyDescent="0.2">
      <c r="A1491" s="1" t="s">
        <v>93</v>
      </c>
      <c r="B1491" s="1" t="s">
        <v>94</v>
      </c>
      <c r="C1491" s="1">
        <v>5408</v>
      </c>
      <c r="D1491" s="1">
        <v>-165</v>
      </c>
      <c r="E1491" s="1">
        <v>2004</v>
      </c>
      <c r="F1491" s="1" t="s">
        <v>1777</v>
      </c>
      <c r="G1491" s="1">
        <v>11</v>
      </c>
      <c r="H1491" s="1">
        <v>37</v>
      </c>
      <c r="I1491" s="1">
        <v>9</v>
      </c>
      <c r="J1491" s="1">
        <v>13</v>
      </c>
      <c r="K1491" s="1">
        <v>15</v>
      </c>
      <c r="L1491" s="1" t="s">
        <v>2450</v>
      </c>
      <c r="M1491" s="1" t="s">
        <v>2553</v>
      </c>
      <c r="N1491" s="1" t="s">
        <v>7433</v>
      </c>
    </row>
    <row r="1492" spans="1:14" ht="15" customHeight="1" x14ac:dyDescent="0.2">
      <c r="A1492" s="1" t="s">
        <v>13</v>
      </c>
      <c r="B1492" s="1" t="s">
        <v>14</v>
      </c>
      <c r="C1492" s="1">
        <v>-3527</v>
      </c>
      <c r="D1492" s="1">
        <v>14913</v>
      </c>
      <c r="E1492" s="1">
        <v>2004</v>
      </c>
      <c r="F1492" s="1" t="s">
        <v>1775</v>
      </c>
      <c r="G1492" s="1">
        <v>4</v>
      </c>
      <c r="H1492" s="1">
        <v>56</v>
      </c>
      <c r="I1492" s="1">
        <v>19</v>
      </c>
      <c r="J1492" s="1">
        <v>17</v>
      </c>
      <c r="K1492" s="1">
        <v>20</v>
      </c>
      <c r="L1492" s="1" t="s">
        <v>2454</v>
      </c>
      <c r="M1492" s="1" t="s">
        <v>2467</v>
      </c>
      <c r="N1492" s="1" t="s">
        <v>7393</v>
      </c>
    </row>
    <row r="1493" spans="1:14" ht="15" customHeight="1" x14ac:dyDescent="0.2">
      <c r="A1493" s="1" t="s">
        <v>89</v>
      </c>
      <c r="B1493" s="1" t="s">
        <v>90</v>
      </c>
      <c r="C1493" s="1">
        <v>4887</v>
      </c>
      <c r="D1493" s="1">
        <v>233</v>
      </c>
      <c r="E1493" s="1">
        <v>2004</v>
      </c>
      <c r="F1493" s="1" t="s">
        <v>1778</v>
      </c>
      <c r="G1493" s="1">
        <v>7</v>
      </c>
      <c r="H1493" s="1">
        <v>36</v>
      </c>
      <c r="I1493" s="1">
        <v>12</v>
      </c>
      <c r="J1493" s="1">
        <v>10</v>
      </c>
      <c r="K1493" s="1">
        <v>14</v>
      </c>
      <c r="L1493" s="1" t="s">
        <v>2450</v>
      </c>
      <c r="M1493" s="1" t="s">
        <v>2542</v>
      </c>
      <c r="N1493" s="1" t="s">
        <v>7431</v>
      </c>
    </row>
    <row r="1494" spans="1:14" ht="15" customHeight="1" x14ac:dyDescent="0.2">
      <c r="A1494" s="1" t="s">
        <v>127</v>
      </c>
      <c r="B1494" s="1" t="s">
        <v>128</v>
      </c>
      <c r="C1494" s="1">
        <v>419</v>
      </c>
      <c r="D1494" s="1">
        <v>1248</v>
      </c>
      <c r="E1494" s="1">
        <v>2004</v>
      </c>
      <c r="F1494" s="1" t="s">
        <v>1779</v>
      </c>
      <c r="G1494" s="1">
        <v>9</v>
      </c>
      <c r="H1494" s="1">
        <v>34</v>
      </c>
      <c r="I1494" s="1">
        <v>10</v>
      </c>
      <c r="J1494" s="1">
        <v>12</v>
      </c>
      <c r="K1494" s="1">
        <v>12</v>
      </c>
      <c r="L1494" s="1" t="s">
        <v>2450</v>
      </c>
      <c r="M1494" s="1" t="s">
        <v>2581</v>
      </c>
      <c r="N1494" s="1" t="s">
        <v>7450</v>
      </c>
    </row>
    <row r="1495" spans="1:14" ht="15" customHeight="1" x14ac:dyDescent="0.2">
      <c r="A1495" s="1" t="s">
        <v>133</v>
      </c>
      <c r="B1495" s="1" t="s">
        <v>134</v>
      </c>
      <c r="C1495" s="1">
        <v>3568</v>
      </c>
      <c r="D1495" s="1">
        <v>13975</v>
      </c>
      <c r="E1495" s="1">
        <v>2004</v>
      </c>
      <c r="F1495" s="1" t="s">
        <v>1776</v>
      </c>
      <c r="G1495" s="1">
        <v>5</v>
      </c>
      <c r="H1495" s="1">
        <v>39</v>
      </c>
      <c r="I1495" s="1">
        <v>16</v>
      </c>
      <c r="J1495" s="1">
        <v>10</v>
      </c>
      <c r="K1495" s="1">
        <v>13</v>
      </c>
      <c r="L1495" s="1" t="s">
        <v>2447</v>
      </c>
      <c r="M1495" s="1" t="s">
        <v>2583</v>
      </c>
      <c r="N1495" s="1" t="s">
        <v>7453</v>
      </c>
    </row>
    <row r="1496" spans="1:14" ht="15" customHeight="1" x14ac:dyDescent="0.2">
      <c r="A1496" s="1" t="s">
        <v>111</v>
      </c>
      <c r="B1496" s="1" t="s">
        <v>112</v>
      </c>
      <c r="C1496" s="1">
        <v>475</v>
      </c>
      <c r="D1496" s="1">
        <v>1908</v>
      </c>
      <c r="E1496" s="1">
        <v>2004</v>
      </c>
      <c r="F1496" s="1" t="s">
        <v>1787</v>
      </c>
      <c r="G1496" s="1">
        <v>13</v>
      </c>
      <c r="H1496" s="1">
        <v>19</v>
      </c>
      <c r="I1496" s="1">
        <v>9</v>
      </c>
      <c r="J1496" s="1">
        <v>6</v>
      </c>
      <c r="K1496" s="1">
        <v>4</v>
      </c>
      <c r="L1496" s="1" t="s">
        <v>2450</v>
      </c>
      <c r="M1496" s="1" t="s">
        <v>2571</v>
      </c>
      <c r="N1496" s="1" t="s">
        <v>7442</v>
      </c>
    </row>
    <row r="1497" spans="1:14" ht="15" customHeight="1" x14ac:dyDescent="0.2">
      <c r="A1497" s="1" t="s">
        <v>203</v>
      </c>
      <c r="B1497" s="1" t="s">
        <v>204</v>
      </c>
      <c r="C1497" s="1">
        <v>4443</v>
      </c>
      <c r="D1497" s="1">
        <v>261</v>
      </c>
      <c r="E1497" s="1">
        <v>2004</v>
      </c>
      <c r="F1497" s="1" t="s">
        <v>1785</v>
      </c>
      <c r="G1497" s="1">
        <v>10</v>
      </c>
      <c r="H1497" s="1">
        <v>21</v>
      </c>
      <c r="I1497" s="1">
        <v>10</v>
      </c>
      <c r="J1497" s="1">
        <v>5</v>
      </c>
      <c r="K1497" s="1">
        <v>6</v>
      </c>
      <c r="L1497" s="1" t="s">
        <v>2450</v>
      </c>
      <c r="M1497" s="1" t="s">
        <v>2667</v>
      </c>
      <c r="N1497" s="1" t="s">
        <v>7487</v>
      </c>
    </row>
    <row r="1498" spans="1:14" ht="15" customHeight="1" x14ac:dyDescent="0.2">
      <c r="A1498" s="1" t="s">
        <v>141</v>
      </c>
      <c r="B1498" s="1" t="s">
        <v>142</v>
      </c>
      <c r="C1498" s="1">
        <v>3755</v>
      </c>
      <c r="D1498" s="1">
        <v>12698</v>
      </c>
      <c r="E1498" s="1">
        <v>2004</v>
      </c>
      <c r="F1498" s="1" t="s">
        <v>1780</v>
      </c>
      <c r="G1498" s="1">
        <v>8</v>
      </c>
      <c r="H1498" s="1">
        <v>34</v>
      </c>
      <c r="I1498" s="1">
        <v>10</v>
      </c>
      <c r="J1498" s="1">
        <v>14</v>
      </c>
      <c r="K1498" s="1">
        <v>10</v>
      </c>
      <c r="L1498" s="1" t="s">
        <v>2447</v>
      </c>
      <c r="M1498" s="1" t="s">
        <v>2590</v>
      </c>
      <c r="N1498" s="1" t="s">
        <v>7457</v>
      </c>
    </row>
    <row r="1499" spans="1:14" ht="15" customHeight="1" x14ac:dyDescent="0.2">
      <c r="A1499" s="1" t="s">
        <v>191</v>
      </c>
      <c r="B1499" s="1" t="s">
        <v>192</v>
      </c>
      <c r="C1499" s="1">
        <v>5225</v>
      </c>
      <c r="D1499" s="1">
        <v>210</v>
      </c>
      <c r="E1499" s="1">
        <v>2004</v>
      </c>
      <c r="F1499" s="1" t="s">
        <v>1792</v>
      </c>
      <c r="G1499" s="1">
        <v>21</v>
      </c>
      <c r="H1499" s="1">
        <v>12</v>
      </c>
      <c r="I1499" s="1">
        <v>4</v>
      </c>
      <c r="J1499" s="1">
        <v>2</v>
      </c>
      <c r="K1499" s="1">
        <v>6</v>
      </c>
      <c r="L1499" s="1" t="s">
        <v>2450</v>
      </c>
      <c r="M1499" s="1" t="s">
        <v>2663</v>
      </c>
      <c r="N1499" s="1" t="s">
        <v>7482</v>
      </c>
    </row>
    <row r="1500" spans="1:14" ht="15" customHeight="1" x14ac:dyDescent="0.2">
      <c r="A1500" s="1" t="s">
        <v>41</v>
      </c>
      <c r="B1500" s="1" t="s">
        <v>42</v>
      </c>
      <c r="C1500" s="1">
        <v>4542</v>
      </c>
      <c r="D1500" s="1">
        <v>-757</v>
      </c>
      <c r="E1500" s="1">
        <v>2004</v>
      </c>
      <c r="F1500" s="1" t="s">
        <v>1789</v>
      </c>
      <c r="G1500" s="1">
        <v>23</v>
      </c>
      <c r="H1500" s="1">
        <v>14</v>
      </c>
      <c r="I1500" s="1">
        <v>3</v>
      </c>
      <c r="J1500" s="1">
        <v>7</v>
      </c>
      <c r="K1500" s="1">
        <v>4</v>
      </c>
      <c r="L1500" s="1" t="s">
        <v>2461</v>
      </c>
      <c r="M1500" s="1" t="s">
        <v>2502</v>
      </c>
      <c r="N1500" s="1" t="s">
        <v>7407</v>
      </c>
    </row>
    <row r="1501" spans="1:14" ht="15" customHeight="1" x14ac:dyDescent="0.2">
      <c r="A1501" s="1" t="s">
        <v>177</v>
      </c>
      <c r="B1501" s="1" t="s">
        <v>178</v>
      </c>
      <c r="C1501" s="1">
        <v>5235</v>
      </c>
      <c r="D1501" s="1">
        <v>492</v>
      </c>
      <c r="E1501" s="1">
        <v>2004</v>
      </c>
      <c r="F1501" s="1" t="s">
        <v>1783</v>
      </c>
      <c r="G1501" s="1">
        <v>20</v>
      </c>
      <c r="H1501" s="1">
        <v>23</v>
      </c>
      <c r="I1501" s="1">
        <v>4</v>
      </c>
      <c r="J1501" s="1">
        <v>9</v>
      </c>
      <c r="K1501" s="1">
        <v>10</v>
      </c>
      <c r="L1501" s="1" t="s">
        <v>2450</v>
      </c>
      <c r="M1501" s="1" t="s">
        <v>2641</v>
      </c>
      <c r="N1501" s="1" t="s">
        <v>7475</v>
      </c>
    </row>
    <row r="1502" spans="1:14" ht="15" customHeight="1" x14ac:dyDescent="0.2">
      <c r="A1502" s="1" t="s">
        <v>57</v>
      </c>
      <c r="B1502" s="1" t="s">
        <v>58</v>
      </c>
      <c r="C1502" s="1">
        <v>2312</v>
      </c>
      <c r="D1502" s="1">
        <v>-8235</v>
      </c>
      <c r="E1502" s="1">
        <v>2004</v>
      </c>
      <c r="F1502" s="1" t="s">
        <v>1781</v>
      </c>
      <c r="G1502" s="1">
        <v>12</v>
      </c>
      <c r="H1502" s="1">
        <v>28</v>
      </c>
      <c r="I1502" s="1">
        <v>9</v>
      </c>
      <c r="J1502" s="1">
        <v>8</v>
      </c>
      <c r="K1502" s="1">
        <v>11</v>
      </c>
      <c r="L1502" s="1" t="s">
        <v>2461</v>
      </c>
      <c r="M1502" s="1" t="s">
        <v>2519</v>
      </c>
      <c r="N1502" s="1" t="s">
        <v>7415</v>
      </c>
    </row>
    <row r="1503" spans="1:14" ht="15" customHeight="1" x14ac:dyDescent="0.2">
      <c r="A1503" s="1" t="s">
        <v>25</v>
      </c>
      <c r="B1503" s="1" t="s">
        <v>26</v>
      </c>
      <c r="C1503" s="1">
        <v>4268</v>
      </c>
      <c r="D1503" s="1">
        <v>2332</v>
      </c>
      <c r="E1503" s="1">
        <v>2004</v>
      </c>
      <c r="F1503" s="1" t="s">
        <v>1791</v>
      </c>
      <c r="G1503" s="1">
        <v>33</v>
      </c>
      <c r="H1503" s="1">
        <v>12</v>
      </c>
      <c r="I1503" s="1">
        <v>2</v>
      </c>
      <c r="J1503" s="1">
        <v>1</v>
      </c>
      <c r="K1503" s="1">
        <v>9</v>
      </c>
      <c r="L1503" s="1" t="s">
        <v>2450</v>
      </c>
      <c r="M1503" s="1" t="s">
        <v>2494</v>
      </c>
      <c r="N1503" s="1" t="s">
        <v>7399</v>
      </c>
    </row>
    <row r="1504" spans="1:14" ht="15" customHeight="1" x14ac:dyDescent="0.2">
      <c r="A1504" s="1" t="s">
        <v>79</v>
      </c>
      <c r="B1504" s="1" t="s">
        <v>80</v>
      </c>
      <c r="C1504" s="1">
        <v>404</v>
      </c>
      <c r="D1504" s="1">
        <v>-368</v>
      </c>
      <c r="E1504" s="1">
        <v>2004</v>
      </c>
      <c r="F1504" s="1" t="s">
        <v>1782</v>
      </c>
      <c r="G1504" s="1">
        <v>19</v>
      </c>
      <c r="H1504" s="1">
        <v>24</v>
      </c>
      <c r="I1504" s="1">
        <v>4</v>
      </c>
      <c r="J1504" s="1">
        <v>14</v>
      </c>
      <c r="K1504" s="1">
        <v>6</v>
      </c>
      <c r="L1504" s="1" t="s">
        <v>2450</v>
      </c>
      <c r="M1504" s="1" t="s">
        <v>2694</v>
      </c>
      <c r="N1504" s="1" t="s">
        <v>7426</v>
      </c>
    </row>
    <row r="1505" spans="1:14" ht="15" customHeight="1" x14ac:dyDescent="0.2">
      <c r="A1505" s="1" t="s">
        <v>225</v>
      </c>
      <c r="B1505" s="1" t="s">
        <v>226</v>
      </c>
      <c r="C1505" s="1">
        <v>5933</v>
      </c>
      <c r="D1505" s="1">
        <v>1805</v>
      </c>
      <c r="E1505" s="1">
        <v>2004</v>
      </c>
      <c r="F1505" s="1" t="s">
        <v>1796</v>
      </c>
      <c r="G1505" s="1">
        <v>17</v>
      </c>
      <c r="H1505" s="1">
        <v>9</v>
      </c>
      <c r="I1505" s="1">
        <v>5</v>
      </c>
      <c r="J1505" s="1">
        <v>2</v>
      </c>
      <c r="K1505" s="1">
        <v>2</v>
      </c>
      <c r="L1505" s="1" t="s">
        <v>2450</v>
      </c>
      <c r="M1505" s="1" t="s">
        <v>2698</v>
      </c>
      <c r="N1505" s="1" t="s">
        <v>7498</v>
      </c>
    </row>
    <row r="1506" spans="1:14" ht="15" customHeight="1" x14ac:dyDescent="0.2">
      <c r="A1506" s="1" t="s">
        <v>35</v>
      </c>
      <c r="B1506" s="1" t="s">
        <v>36</v>
      </c>
      <c r="C1506" s="1">
        <v>-1578</v>
      </c>
      <c r="D1506" s="1">
        <v>-4792</v>
      </c>
      <c r="E1506" s="1">
        <v>2004</v>
      </c>
      <c r="F1506" s="1" t="s">
        <v>1790</v>
      </c>
      <c r="G1506" s="1">
        <v>16</v>
      </c>
      <c r="H1506" s="1">
        <v>13</v>
      </c>
      <c r="I1506" s="1">
        <v>7</v>
      </c>
      <c r="J1506" s="1">
        <v>3</v>
      </c>
      <c r="K1506" s="1">
        <v>3</v>
      </c>
      <c r="L1506" s="1" t="s">
        <v>2461</v>
      </c>
      <c r="M1506" s="1" t="s">
        <v>2489</v>
      </c>
      <c r="N1506" s="1" t="s">
        <v>7404</v>
      </c>
    </row>
    <row r="1507" spans="1:14" ht="15" customHeight="1" x14ac:dyDescent="0.2">
      <c r="A1507" s="1" t="s">
        <v>61</v>
      </c>
      <c r="B1507" s="1" t="s">
        <v>62</v>
      </c>
      <c r="C1507" s="1">
        <v>4981</v>
      </c>
      <c r="D1507" s="1">
        <v>1547</v>
      </c>
      <c r="E1507" s="1">
        <v>2004</v>
      </c>
      <c r="F1507" s="1" t="s">
        <v>1793</v>
      </c>
      <c r="G1507" s="1">
        <v>41</v>
      </c>
      <c r="H1507" s="1">
        <v>10</v>
      </c>
      <c r="I1507" s="1">
        <v>1</v>
      </c>
      <c r="J1507" s="1">
        <v>3</v>
      </c>
      <c r="K1507" s="1">
        <v>6</v>
      </c>
      <c r="L1507" s="1" t="s">
        <v>2450</v>
      </c>
      <c r="M1507" s="1" t="s">
        <v>2523</v>
      </c>
      <c r="N1507" s="1" t="s">
        <v>7417</v>
      </c>
    </row>
    <row r="1508" spans="1:14" ht="15" customHeight="1" x14ac:dyDescent="0.2">
      <c r="A1508" s="1" t="s">
        <v>181</v>
      </c>
      <c r="B1508" s="1" t="s">
        <v>182</v>
      </c>
      <c r="C1508" s="1">
        <v>-413</v>
      </c>
      <c r="D1508" s="1">
        <v>17478</v>
      </c>
      <c r="E1508" s="1">
        <v>2004</v>
      </c>
      <c r="F1508" s="1" t="s">
        <v>1809</v>
      </c>
      <c r="G1508" s="1">
        <v>22</v>
      </c>
      <c r="H1508" s="1">
        <v>6</v>
      </c>
      <c r="I1508" s="1">
        <v>4</v>
      </c>
      <c r="J1508" s="1">
        <v>2</v>
      </c>
      <c r="K1508" s="1">
        <v>0</v>
      </c>
      <c r="L1508" s="1" t="s">
        <v>2454</v>
      </c>
      <c r="M1508" s="1" t="s">
        <v>2644</v>
      </c>
      <c r="N1508" s="1" t="s">
        <v>7477</v>
      </c>
    </row>
    <row r="1509" spans="1:14" ht="15" customHeight="1" x14ac:dyDescent="0.2">
      <c r="A1509" s="1" t="s">
        <v>249</v>
      </c>
      <c r="B1509" s="1" t="s">
        <v>250</v>
      </c>
      <c r="C1509" s="1">
        <v>5043</v>
      </c>
      <c r="D1509" s="1">
        <v>3052</v>
      </c>
      <c r="E1509" s="1">
        <v>2004</v>
      </c>
      <c r="F1509" s="1" t="s">
        <v>1784</v>
      </c>
      <c r="G1509" s="1">
        <v>14</v>
      </c>
      <c r="H1509" s="1">
        <v>23</v>
      </c>
      <c r="I1509" s="1">
        <v>8</v>
      </c>
      <c r="J1509" s="1">
        <v>6</v>
      </c>
      <c r="K1509" s="1">
        <v>9</v>
      </c>
      <c r="L1509" s="1" t="s">
        <v>2450</v>
      </c>
      <c r="M1509" s="1" t="s">
        <v>2717</v>
      </c>
      <c r="N1509" s="1" t="s">
        <v>7510</v>
      </c>
    </row>
    <row r="1510" spans="1:14" ht="15" customHeight="1" x14ac:dyDescent="0.2">
      <c r="A1510" s="1" t="s">
        <v>67</v>
      </c>
      <c r="B1510" s="1" t="s">
        <v>68</v>
      </c>
      <c r="C1510" s="1">
        <v>5567</v>
      </c>
      <c r="D1510" s="1">
        <v>1258</v>
      </c>
      <c r="E1510" s="1">
        <v>2004</v>
      </c>
      <c r="F1510" s="1" t="s">
        <v>1794</v>
      </c>
      <c r="G1510" s="1">
        <v>34</v>
      </c>
      <c r="H1510" s="1">
        <v>10</v>
      </c>
      <c r="I1510" s="1">
        <v>2</v>
      </c>
      <c r="J1510" s="1">
        <v>1</v>
      </c>
      <c r="K1510" s="1">
        <v>7</v>
      </c>
      <c r="L1510" s="1" t="s">
        <v>2450</v>
      </c>
      <c r="M1510" s="1" t="s">
        <v>2524</v>
      </c>
      <c r="N1510" s="1" t="s">
        <v>7420</v>
      </c>
    </row>
    <row r="1511" spans="1:14" ht="15" customHeight="1" x14ac:dyDescent="0.2">
      <c r="A1511" s="1" t="s">
        <v>137</v>
      </c>
      <c r="B1511" s="1" t="s">
        <v>138</v>
      </c>
      <c r="C1511" s="1">
        <v>-128</v>
      </c>
      <c r="D1511" s="1">
        <v>3682</v>
      </c>
      <c r="E1511" s="1">
        <v>2004</v>
      </c>
      <c r="F1511" s="1" t="s">
        <v>1804</v>
      </c>
      <c r="G1511" s="1">
        <v>40</v>
      </c>
      <c r="H1511" s="1">
        <v>7</v>
      </c>
      <c r="I1511" s="1">
        <v>1</v>
      </c>
      <c r="J1511" s="1">
        <v>4</v>
      </c>
      <c r="K1511" s="1">
        <v>2</v>
      </c>
      <c r="L1511" s="1" t="s">
        <v>2452</v>
      </c>
      <c r="M1511" s="1" t="s">
        <v>2586</v>
      </c>
      <c r="N1511" s="1" t="s">
        <v>7455</v>
      </c>
    </row>
    <row r="1512" spans="1:14" ht="15" customHeight="1" x14ac:dyDescent="0.2">
      <c r="A1512" s="1" t="s">
        <v>43</v>
      </c>
      <c r="B1512" s="1" t="s">
        <v>44</v>
      </c>
      <c r="C1512" s="1">
        <v>4692</v>
      </c>
      <c r="D1512" s="1">
        <v>747</v>
      </c>
      <c r="E1512" s="1">
        <v>2004</v>
      </c>
      <c r="F1512" s="1" t="s">
        <v>1801</v>
      </c>
      <c r="G1512" s="1">
        <v>44</v>
      </c>
      <c r="H1512" s="1">
        <v>7</v>
      </c>
      <c r="I1512" s="1">
        <v>1</v>
      </c>
      <c r="J1512" s="1">
        <v>2</v>
      </c>
      <c r="K1512" s="1">
        <v>4</v>
      </c>
      <c r="L1512" s="1" t="s">
        <v>2450</v>
      </c>
      <c r="M1512" s="1" t="s">
        <v>2699</v>
      </c>
      <c r="N1512" s="1" t="s">
        <v>7408</v>
      </c>
    </row>
    <row r="1513" spans="1:14" ht="15" customHeight="1" x14ac:dyDescent="0.2">
      <c r="A1513" s="1" t="s">
        <v>31</v>
      </c>
      <c r="B1513" s="1" t="s">
        <v>32</v>
      </c>
      <c r="C1513" s="1">
        <v>539</v>
      </c>
      <c r="D1513" s="1">
        <v>2757</v>
      </c>
      <c r="E1513" s="1">
        <v>2004</v>
      </c>
      <c r="F1513" s="1" t="s">
        <v>1788</v>
      </c>
      <c r="G1513" s="1">
        <v>29</v>
      </c>
      <c r="H1513" s="1">
        <v>15</v>
      </c>
      <c r="I1513" s="1">
        <v>2</v>
      </c>
      <c r="J1513" s="1">
        <v>5</v>
      </c>
      <c r="K1513" s="1">
        <v>8</v>
      </c>
      <c r="L1513" s="1" t="s">
        <v>2450</v>
      </c>
      <c r="M1513" s="1" t="s">
        <v>2475</v>
      </c>
      <c r="N1513" s="1" t="s">
        <v>7402</v>
      </c>
    </row>
    <row r="1514" spans="1:14" ht="15" customHeight="1" x14ac:dyDescent="0.2">
      <c r="A1514" s="1" t="s">
        <v>179</v>
      </c>
      <c r="B1514" s="1" t="s">
        <v>180</v>
      </c>
      <c r="C1514" s="1">
        <v>5992</v>
      </c>
      <c r="D1514" s="1">
        <v>1075</v>
      </c>
      <c r="E1514" s="1">
        <v>2004</v>
      </c>
      <c r="F1514" s="1" t="s">
        <v>1805</v>
      </c>
      <c r="G1514" s="1">
        <v>18</v>
      </c>
      <c r="H1514" s="1">
        <v>7</v>
      </c>
      <c r="I1514" s="1">
        <v>5</v>
      </c>
      <c r="J1514" s="1">
        <v>0</v>
      </c>
      <c r="K1514" s="1">
        <v>2</v>
      </c>
      <c r="L1514" s="1" t="s">
        <v>2450</v>
      </c>
      <c r="M1514" s="1" t="s">
        <v>2651</v>
      </c>
      <c r="N1514" s="1" t="s">
        <v>7476</v>
      </c>
    </row>
    <row r="1515" spans="1:14" ht="15" customHeight="1" x14ac:dyDescent="0.2">
      <c r="A1515" s="1" t="s">
        <v>85</v>
      </c>
      <c r="B1515" s="1" t="s">
        <v>86</v>
      </c>
      <c r="C1515" s="1">
        <v>6017</v>
      </c>
      <c r="D1515" s="1">
        <v>2493</v>
      </c>
      <c r="E1515" s="1">
        <v>2004</v>
      </c>
      <c r="F1515" s="1" t="s">
        <v>1829</v>
      </c>
      <c r="G1515" s="1">
        <v>61</v>
      </c>
      <c r="H1515" s="1">
        <v>2</v>
      </c>
      <c r="I1515" s="1">
        <v>0</v>
      </c>
      <c r="J1515" s="1">
        <v>2</v>
      </c>
      <c r="K1515" s="1">
        <v>0</v>
      </c>
      <c r="L1515" s="1" t="s">
        <v>2450</v>
      </c>
      <c r="M1515" s="1" t="s">
        <v>2541</v>
      </c>
      <c r="N1515" s="1" t="s">
        <v>7429</v>
      </c>
    </row>
    <row r="1516" spans="1:14" ht="15" customHeight="1" x14ac:dyDescent="0.2">
      <c r="A1516" s="1" t="s">
        <v>129</v>
      </c>
      <c r="B1516" s="1" t="s">
        <v>130</v>
      </c>
      <c r="C1516" s="1">
        <v>180</v>
      </c>
      <c r="D1516" s="1">
        <v>-768</v>
      </c>
      <c r="E1516" s="1">
        <v>2004</v>
      </c>
      <c r="F1516" s="1" t="s">
        <v>1813</v>
      </c>
      <c r="G1516" s="1">
        <v>35</v>
      </c>
      <c r="H1516" s="1">
        <v>5</v>
      </c>
      <c r="I1516" s="1">
        <v>2</v>
      </c>
      <c r="J1516" s="1">
        <v>1</v>
      </c>
      <c r="K1516" s="1">
        <v>2</v>
      </c>
      <c r="L1516" s="1" t="s">
        <v>2461</v>
      </c>
      <c r="M1516" s="1" t="s">
        <v>2582</v>
      </c>
      <c r="N1516" s="1" t="s">
        <v>7451</v>
      </c>
    </row>
    <row r="1517" spans="1:14" ht="15" customHeight="1" x14ac:dyDescent="0.2">
      <c r="A1517" s="1" t="s">
        <v>243</v>
      </c>
      <c r="B1517" s="1" t="s">
        <v>244</v>
      </c>
      <c r="C1517" s="1">
        <v>3993</v>
      </c>
      <c r="D1517" s="1">
        <v>3287</v>
      </c>
      <c r="E1517" s="1">
        <v>2004</v>
      </c>
      <c r="F1517" s="1" t="s">
        <v>1795</v>
      </c>
      <c r="G1517" s="1">
        <v>25</v>
      </c>
      <c r="H1517" s="1">
        <v>10</v>
      </c>
      <c r="I1517" s="1">
        <v>3</v>
      </c>
      <c r="J1517" s="1">
        <v>3</v>
      </c>
      <c r="K1517" s="1">
        <v>4</v>
      </c>
      <c r="L1517" s="1" t="s">
        <v>2447</v>
      </c>
      <c r="M1517" s="1" t="s">
        <v>2710</v>
      </c>
      <c r="N1517" s="1" t="s">
        <v>7507</v>
      </c>
    </row>
    <row r="1518" spans="1:14" ht="15" customHeight="1" x14ac:dyDescent="0.2">
      <c r="A1518" s="1" t="s">
        <v>267</v>
      </c>
      <c r="B1518" s="1" t="s">
        <v>268</v>
      </c>
      <c r="C1518" s="1">
        <v>4483</v>
      </c>
      <c r="D1518" s="1">
        <v>205</v>
      </c>
      <c r="E1518" s="1">
        <v>2004</v>
      </c>
      <c r="F1518" s="1" t="s">
        <v>1904</v>
      </c>
      <c r="G1518" s="1" t="s">
        <v>2591</v>
      </c>
      <c r="H1518" s="1">
        <v>0</v>
      </c>
      <c r="I1518" s="1">
        <v>0</v>
      </c>
      <c r="J1518" s="1">
        <v>0</v>
      </c>
      <c r="K1518" s="1">
        <v>0</v>
      </c>
      <c r="L1518" s="1" t="s">
        <v>2450</v>
      </c>
      <c r="M1518" s="1" t="s">
        <v>2591</v>
      </c>
      <c r="N1518" s="1">
        <v>0</v>
      </c>
    </row>
    <row r="1519" spans="1:14" ht="15" customHeight="1" x14ac:dyDescent="0.2">
      <c r="A1519" s="1" t="s">
        <v>135</v>
      </c>
      <c r="B1519" s="1" t="s">
        <v>136</v>
      </c>
      <c r="C1519" s="1">
        <v>5117</v>
      </c>
      <c r="D1519" s="1">
        <v>7142</v>
      </c>
      <c r="E1519" s="1">
        <v>2004</v>
      </c>
      <c r="F1519" s="1" t="s">
        <v>1799</v>
      </c>
      <c r="G1519" s="1">
        <v>39</v>
      </c>
      <c r="H1519" s="1">
        <v>8</v>
      </c>
      <c r="I1519" s="1">
        <v>1</v>
      </c>
      <c r="J1519" s="1">
        <v>4</v>
      </c>
      <c r="K1519" s="1">
        <v>3</v>
      </c>
      <c r="L1519" s="1" t="s">
        <v>2447</v>
      </c>
      <c r="M1519" s="1" t="s">
        <v>2585</v>
      </c>
      <c r="N1519" s="1" t="s">
        <v>7454</v>
      </c>
    </row>
    <row r="1520" spans="1:14" ht="15" customHeight="1" x14ac:dyDescent="0.2">
      <c r="A1520" s="1" t="s">
        <v>99</v>
      </c>
      <c r="B1520" s="1" t="s">
        <v>100</v>
      </c>
      <c r="C1520" s="1">
        <v>3798</v>
      </c>
      <c r="D1520" s="1">
        <v>2373</v>
      </c>
      <c r="E1520" s="1">
        <v>2004</v>
      </c>
      <c r="F1520" s="1" t="s">
        <v>1786</v>
      </c>
      <c r="G1520" s="1">
        <v>15</v>
      </c>
      <c r="H1520" s="1">
        <v>19</v>
      </c>
      <c r="I1520" s="1">
        <v>8</v>
      </c>
      <c r="J1520" s="1">
        <v>6</v>
      </c>
      <c r="K1520" s="1">
        <v>5</v>
      </c>
      <c r="L1520" s="1" t="s">
        <v>2450</v>
      </c>
      <c r="M1520" s="1" t="s">
        <v>2554</v>
      </c>
      <c r="N1520" s="1" t="s">
        <v>7436</v>
      </c>
    </row>
    <row r="1521" spans="1:14" ht="15" customHeight="1" x14ac:dyDescent="0.2">
      <c r="A1521" s="1" t="s">
        <v>157</v>
      </c>
      <c r="B1521" s="1" t="s">
        <v>158</v>
      </c>
      <c r="C1521" s="1">
        <v>1943</v>
      </c>
      <c r="D1521" s="1">
        <v>-9913</v>
      </c>
      <c r="E1521" s="1">
        <v>2004</v>
      </c>
      <c r="F1521" s="1" t="s">
        <v>1820</v>
      </c>
      <c r="G1521" s="1">
        <v>58</v>
      </c>
      <c r="H1521" s="1">
        <v>4</v>
      </c>
      <c r="I1521" s="1">
        <v>0</v>
      </c>
      <c r="J1521" s="1">
        <v>3</v>
      </c>
      <c r="K1521" s="1">
        <v>1</v>
      </c>
      <c r="L1521" s="1" t="s">
        <v>2461</v>
      </c>
      <c r="M1521" s="1" t="s">
        <v>2626</v>
      </c>
      <c r="N1521" s="1" t="s">
        <v>7465</v>
      </c>
    </row>
    <row r="1522" spans="1:14" ht="15" customHeight="1" x14ac:dyDescent="0.2">
      <c r="A1522" s="1" t="s">
        <v>21</v>
      </c>
      <c r="B1522" s="1" t="s">
        <v>22</v>
      </c>
      <c r="C1522" s="1">
        <v>5083</v>
      </c>
      <c r="D1522" s="1">
        <v>433</v>
      </c>
      <c r="E1522" s="1">
        <v>2004</v>
      </c>
      <c r="F1522" s="1" t="s">
        <v>1821</v>
      </c>
      <c r="G1522" s="1">
        <v>50</v>
      </c>
      <c r="H1522" s="1">
        <v>3</v>
      </c>
      <c r="I1522" s="1">
        <v>1</v>
      </c>
      <c r="J1522" s="1">
        <v>0</v>
      </c>
      <c r="K1522" s="1">
        <v>2</v>
      </c>
      <c r="L1522" s="1" t="s">
        <v>2450</v>
      </c>
      <c r="M1522" s="1" t="s">
        <v>2476</v>
      </c>
      <c r="N1522" s="1" t="s">
        <v>7397</v>
      </c>
    </row>
    <row r="1523" spans="1:14" ht="15" customHeight="1" x14ac:dyDescent="0.2">
      <c r="A1523" s="1" t="s">
        <v>119</v>
      </c>
      <c r="B1523" s="1" t="s">
        <v>120</v>
      </c>
      <c r="C1523" s="1">
        <v>357</v>
      </c>
      <c r="D1523" s="1">
        <v>5142</v>
      </c>
      <c r="E1523" s="1">
        <v>2004</v>
      </c>
      <c r="F1523" s="1" t="s">
        <v>1808</v>
      </c>
      <c r="G1523" s="1">
        <v>31</v>
      </c>
      <c r="H1523" s="1">
        <v>6</v>
      </c>
      <c r="I1523" s="1">
        <v>2</v>
      </c>
      <c r="J1523" s="1">
        <v>2</v>
      </c>
      <c r="K1523" s="1">
        <v>2</v>
      </c>
      <c r="L1523" s="1" t="s">
        <v>2447</v>
      </c>
      <c r="M1523" s="1" t="s">
        <v>2575</v>
      </c>
      <c r="N1523" s="1" t="s">
        <v>7446</v>
      </c>
    </row>
    <row r="1524" spans="1:14" ht="15" customHeight="1" x14ac:dyDescent="0.2">
      <c r="A1524" s="1" t="s">
        <v>83</v>
      </c>
      <c r="B1524" s="1" t="s">
        <v>84</v>
      </c>
      <c r="C1524" s="1">
        <v>903</v>
      </c>
      <c r="D1524" s="1">
        <v>387</v>
      </c>
      <c r="E1524" s="1">
        <v>2004</v>
      </c>
      <c r="F1524" s="1" t="s">
        <v>1802</v>
      </c>
      <c r="G1524" s="1">
        <v>30</v>
      </c>
      <c r="H1524" s="1">
        <v>7</v>
      </c>
      <c r="I1524" s="1">
        <v>2</v>
      </c>
      <c r="J1524" s="1">
        <v>3</v>
      </c>
      <c r="K1524" s="1">
        <v>2</v>
      </c>
      <c r="L1524" s="1" t="s">
        <v>2452</v>
      </c>
      <c r="M1524" s="1" t="s">
        <v>2537</v>
      </c>
      <c r="N1524" s="1" t="s">
        <v>7428</v>
      </c>
    </row>
    <row r="1525" spans="1:14" ht="15" customHeight="1" x14ac:dyDescent="0.2">
      <c r="A1525" s="1" t="s">
        <v>195</v>
      </c>
      <c r="B1525" s="1" t="s">
        <v>196</v>
      </c>
      <c r="C1525" s="1">
        <v>3902</v>
      </c>
      <c r="D1525" s="1">
        <v>12575</v>
      </c>
      <c r="E1525" s="1">
        <v>2004</v>
      </c>
      <c r="F1525" s="1" t="s">
        <v>1814</v>
      </c>
      <c r="G1525" s="1">
        <v>56</v>
      </c>
      <c r="H1525" s="1">
        <v>5</v>
      </c>
      <c r="I1525" s="1">
        <v>0</v>
      </c>
      <c r="J1525" s="1">
        <v>4</v>
      </c>
      <c r="K1525" s="1">
        <v>1</v>
      </c>
      <c r="L1525" s="1" t="s">
        <v>2447</v>
      </c>
      <c r="M1525" s="1" t="s">
        <v>2589</v>
      </c>
      <c r="N1525" s="1" t="s">
        <v>2741</v>
      </c>
    </row>
    <row r="1526" spans="1:14" ht="15" customHeight="1" x14ac:dyDescent="0.2">
      <c r="A1526" s="1" t="s">
        <v>15</v>
      </c>
      <c r="B1526" s="1" t="s">
        <v>16</v>
      </c>
      <c r="C1526" s="1">
        <v>482</v>
      </c>
      <c r="D1526" s="1">
        <v>1637</v>
      </c>
      <c r="E1526" s="1">
        <v>2004</v>
      </c>
      <c r="F1526" s="1" t="s">
        <v>1798</v>
      </c>
      <c r="G1526" s="1">
        <v>24</v>
      </c>
      <c r="H1526" s="1">
        <v>8</v>
      </c>
      <c r="I1526" s="1">
        <v>3</v>
      </c>
      <c r="J1526" s="1">
        <v>4</v>
      </c>
      <c r="K1526" s="1">
        <v>1</v>
      </c>
      <c r="L1526" s="1" t="s">
        <v>2450</v>
      </c>
      <c r="M1526" s="1" t="s">
        <v>2468</v>
      </c>
      <c r="N1526" s="1" t="s">
        <v>7394</v>
      </c>
    </row>
    <row r="1527" spans="1:14" ht="15" customHeight="1" x14ac:dyDescent="0.2">
      <c r="A1527" s="1" t="s">
        <v>17</v>
      </c>
      <c r="B1527" s="1" t="s">
        <v>18</v>
      </c>
      <c r="C1527" s="1">
        <v>4038</v>
      </c>
      <c r="D1527" s="1">
        <v>4987</v>
      </c>
      <c r="E1527" s="1">
        <v>2004</v>
      </c>
      <c r="F1527" s="1" t="s">
        <v>1810</v>
      </c>
      <c r="G1527" s="1">
        <v>49</v>
      </c>
      <c r="H1527" s="1">
        <v>5</v>
      </c>
      <c r="I1527" s="1">
        <v>1</v>
      </c>
      <c r="J1527" s="1">
        <v>0</v>
      </c>
      <c r="K1527" s="1">
        <v>4</v>
      </c>
      <c r="L1527" s="1" t="s">
        <v>2447</v>
      </c>
      <c r="M1527" s="1" t="s">
        <v>2469</v>
      </c>
      <c r="N1527" s="1" t="s">
        <v>7395</v>
      </c>
    </row>
    <row r="1528" spans="1:14" ht="15" customHeight="1" x14ac:dyDescent="0.2">
      <c r="A1528" s="1" t="s">
        <v>109</v>
      </c>
      <c r="B1528" s="1" t="s">
        <v>110</v>
      </c>
      <c r="C1528" s="1">
        <v>458</v>
      </c>
      <c r="D1528" s="1">
        <v>160</v>
      </c>
      <c r="E1528" s="1">
        <v>2004</v>
      </c>
      <c r="F1528" s="1" t="s">
        <v>1803</v>
      </c>
      <c r="G1528" s="1">
        <v>42</v>
      </c>
      <c r="H1528" s="1">
        <v>7</v>
      </c>
      <c r="I1528" s="1">
        <v>1</v>
      </c>
      <c r="J1528" s="1">
        <v>3</v>
      </c>
      <c r="K1528" s="1">
        <v>3</v>
      </c>
      <c r="L1528" s="1" t="s">
        <v>2450</v>
      </c>
      <c r="M1528" s="1" t="s">
        <v>2518</v>
      </c>
      <c r="N1528" s="1" t="s">
        <v>7441</v>
      </c>
    </row>
    <row r="1529" spans="1:14" ht="15" customHeight="1" x14ac:dyDescent="0.2">
      <c r="A1529" s="1" t="s">
        <v>9</v>
      </c>
      <c r="B1529" s="1" t="s">
        <v>10</v>
      </c>
      <c r="C1529" s="1">
        <v>-3458</v>
      </c>
      <c r="D1529" s="1">
        <v>-5867</v>
      </c>
      <c r="E1529" s="1">
        <v>2004</v>
      </c>
      <c r="F1529" s="1" t="s">
        <v>1797</v>
      </c>
      <c r="G1529" s="1">
        <v>38</v>
      </c>
      <c r="H1529" s="1">
        <v>8</v>
      </c>
      <c r="I1529" s="1">
        <v>2</v>
      </c>
      <c r="J1529" s="1">
        <v>0</v>
      </c>
      <c r="K1529" s="1">
        <v>6</v>
      </c>
      <c r="L1529" s="1" t="s">
        <v>2461</v>
      </c>
      <c r="M1529" s="1" t="s">
        <v>2463</v>
      </c>
      <c r="N1529" s="1" t="s">
        <v>7391</v>
      </c>
    </row>
    <row r="1530" spans="1:14" ht="15" customHeight="1" x14ac:dyDescent="0.2">
      <c r="A1530" s="1" t="s">
        <v>113</v>
      </c>
      <c r="B1530" s="1" t="s">
        <v>114</v>
      </c>
      <c r="C1530" s="1">
        <v>-617</v>
      </c>
      <c r="D1530" s="1">
        <v>10682</v>
      </c>
      <c r="E1530" s="1">
        <v>2004</v>
      </c>
      <c r="F1530" s="1" t="s">
        <v>1812</v>
      </c>
      <c r="G1530" s="1">
        <v>47</v>
      </c>
      <c r="H1530" s="1">
        <v>5</v>
      </c>
      <c r="I1530" s="1">
        <v>1</v>
      </c>
      <c r="J1530" s="1">
        <v>1</v>
      </c>
      <c r="K1530" s="1">
        <v>3</v>
      </c>
      <c r="L1530" s="1" t="s">
        <v>2447</v>
      </c>
      <c r="M1530" s="1" t="s">
        <v>2574</v>
      </c>
      <c r="N1530" s="1" t="s">
        <v>7443</v>
      </c>
    </row>
    <row r="1531" spans="1:14" ht="15" customHeight="1" x14ac:dyDescent="0.2">
      <c r="A1531" s="1" t="s">
        <v>269</v>
      </c>
      <c r="B1531" s="1" t="s">
        <v>270</v>
      </c>
      <c r="C1531" s="1">
        <v>-257</v>
      </c>
      <c r="D1531" s="1">
        <v>2822</v>
      </c>
      <c r="E1531" s="1">
        <v>2004</v>
      </c>
      <c r="F1531" s="1" t="s">
        <v>1807</v>
      </c>
      <c r="G1531" s="1">
        <v>43</v>
      </c>
      <c r="H1531" s="1">
        <v>7</v>
      </c>
      <c r="I1531" s="1">
        <v>1</v>
      </c>
      <c r="J1531" s="1">
        <v>3</v>
      </c>
      <c r="K1531" s="1">
        <v>3</v>
      </c>
      <c r="L1531" s="1" t="s">
        <v>2452</v>
      </c>
      <c r="M1531" s="1" t="s">
        <v>2691</v>
      </c>
      <c r="N1531" s="1" t="s">
        <v>7518</v>
      </c>
    </row>
    <row r="1532" spans="1:14" ht="15" customHeight="1" x14ac:dyDescent="0.2">
      <c r="A1532" s="1" t="s">
        <v>95</v>
      </c>
      <c r="B1532" s="1" t="s">
        <v>96</v>
      </c>
      <c r="C1532" s="1">
        <v>4168</v>
      </c>
      <c r="D1532" s="1">
        <v>4483</v>
      </c>
      <c r="E1532" s="1">
        <v>2004</v>
      </c>
      <c r="F1532" s="1" t="s">
        <v>1818</v>
      </c>
      <c r="G1532" s="1">
        <v>32</v>
      </c>
      <c r="H1532" s="1">
        <v>4</v>
      </c>
      <c r="I1532" s="1">
        <v>2</v>
      </c>
      <c r="J1532" s="1">
        <v>2</v>
      </c>
      <c r="K1532" s="1">
        <v>0</v>
      </c>
      <c r="L1532" s="1" t="s">
        <v>2447</v>
      </c>
      <c r="M1532" s="1" t="s">
        <v>2548</v>
      </c>
      <c r="N1532" s="1" t="s">
        <v>7434</v>
      </c>
    </row>
    <row r="1533" spans="1:14" ht="15" customHeight="1" x14ac:dyDescent="0.2">
      <c r="A1533" s="1" t="s">
        <v>221</v>
      </c>
      <c r="B1533" s="1" t="s">
        <v>222</v>
      </c>
      <c r="C1533" s="1">
        <v>4815</v>
      </c>
      <c r="D1533" s="1">
        <v>1712</v>
      </c>
      <c r="E1533" s="1">
        <v>2004</v>
      </c>
      <c r="F1533" s="1" t="s">
        <v>1806</v>
      </c>
      <c r="G1533" s="1">
        <v>26</v>
      </c>
      <c r="H1533" s="1">
        <v>7</v>
      </c>
      <c r="I1533" s="1">
        <v>3</v>
      </c>
      <c r="J1533" s="1">
        <v>2</v>
      </c>
      <c r="K1533" s="1">
        <v>2</v>
      </c>
      <c r="L1533" s="1" t="s">
        <v>2450</v>
      </c>
      <c r="M1533" s="1" t="s">
        <v>2685</v>
      </c>
      <c r="N1533" s="1" t="s">
        <v>7496</v>
      </c>
    </row>
    <row r="1534" spans="1:14" ht="15" customHeight="1" x14ac:dyDescent="0.2">
      <c r="A1534" s="1" t="s">
        <v>231</v>
      </c>
      <c r="B1534" s="1" t="s">
        <v>232</v>
      </c>
      <c r="C1534" s="1">
        <v>1375</v>
      </c>
      <c r="D1534" s="1">
        <v>10052</v>
      </c>
      <c r="E1534" s="1">
        <v>2004</v>
      </c>
      <c r="F1534" s="1" t="s">
        <v>1800</v>
      </c>
      <c r="G1534" s="1">
        <v>27</v>
      </c>
      <c r="H1534" s="1">
        <v>8</v>
      </c>
      <c r="I1534" s="1">
        <v>3</v>
      </c>
      <c r="J1534" s="1">
        <v>1</v>
      </c>
      <c r="K1534" s="1">
        <v>4</v>
      </c>
      <c r="L1534" s="1" t="s">
        <v>2447</v>
      </c>
      <c r="M1534" s="1" t="s">
        <v>2703</v>
      </c>
      <c r="N1534" s="1" t="s">
        <v>7501</v>
      </c>
    </row>
    <row r="1535" spans="1:14" ht="15" customHeight="1" x14ac:dyDescent="0.2">
      <c r="A1535" s="1" t="s">
        <v>255</v>
      </c>
      <c r="B1535" s="1" t="s">
        <v>256</v>
      </c>
      <c r="C1535" s="1">
        <v>4132</v>
      </c>
      <c r="D1535" s="1">
        <v>6925</v>
      </c>
      <c r="E1535" s="1">
        <v>2004</v>
      </c>
      <c r="F1535" s="1" t="s">
        <v>1816</v>
      </c>
      <c r="G1535" s="1">
        <v>36</v>
      </c>
      <c r="H1535" s="1">
        <v>5</v>
      </c>
      <c r="I1535" s="1">
        <v>2</v>
      </c>
      <c r="J1535" s="1">
        <v>1</v>
      </c>
      <c r="K1535" s="1">
        <v>2</v>
      </c>
      <c r="L1535" s="1" t="s">
        <v>2447</v>
      </c>
      <c r="M1535" s="1" t="s">
        <v>2721</v>
      </c>
      <c r="N1535" s="1" t="s">
        <v>7513</v>
      </c>
    </row>
    <row r="1536" spans="1:14" ht="15" customHeight="1" x14ac:dyDescent="0.2">
      <c r="A1536" s="1" t="s">
        <v>53</v>
      </c>
      <c r="B1536" s="1" t="s">
        <v>54</v>
      </c>
      <c r="C1536" s="1">
        <v>46</v>
      </c>
      <c r="D1536" s="1">
        <v>-7408</v>
      </c>
      <c r="E1536" s="1">
        <v>2004</v>
      </c>
      <c r="F1536" s="1" t="s">
        <v>1828</v>
      </c>
      <c r="G1536" s="1">
        <v>67</v>
      </c>
      <c r="H1536" s="1">
        <v>2</v>
      </c>
      <c r="I1536" s="1">
        <v>0</v>
      </c>
      <c r="J1536" s="1">
        <v>0</v>
      </c>
      <c r="K1536" s="1">
        <v>2</v>
      </c>
      <c r="L1536" s="1" t="s">
        <v>2461</v>
      </c>
      <c r="M1536" s="1" t="s">
        <v>2511</v>
      </c>
      <c r="N1536" s="1" t="s">
        <v>7413</v>
      </c>
    </row>
    <row r="1537" spans="1:14" ht="15" customHeight="1" x14ac:dyDescent="0.2">
      <c r="A1537" s="1" t="s">
        <v>217</v>
      </c>
      <c r="B1537" s="1" t="s">
        <v>218</v>
      </c>
      <c r="C1537" s="1">
        <v>4483</v>
      </c>
      <c r="D1537" s="1">
        <v>205</v>
      </c>
      <c r="E1537" s="1">
        <v>2004</v>
      </c>
      <c r="F1537" s="1" t="s">
        <v>1833</v>
      </c>
      <c r="G1537" s="1">
        <v>63</v>
      </c>
      <c r="H1537" s="1">
        <v>2</v>
      </c>
      <c r="I1537" s="1">
        <v>0</v>
      </c>
      <c r="J1537" s="1">
        <v>2</v>
      </c>
      <c r="K1537" s="1">
        <v>0</v>
      </c>
      <c r="L1537" s="1" t="s">
        <v>2450</v>
      </c>
      <c r="M1537" s="1" t="s">
        <v>2677</v>
      </c>
      <c r="N1537" s="1" t="s">
        <v>7494</v>
      </c>
    </row>
    <row r="1538" spans="1:14" ht="15" customHeight="1" x14ac:dyDescent="0.2">
      <c r="A1538" s="1" t="s">
        <v>223</v>
      </c>
      <c r="B1538" s="1" t="s">
        <v>224</v>
      </c>
      <c r="C1538" s="1">
        <v>4605</v>
      </c>
      <c r="D1538" s="1">
        <v>1452</v>
      </c>
      <c r="E1538" s="1">
        <v>2004</v>
      </c>
      <c r="F1538" s="1" t="s">
        <v>1815</v>
      </c>
      <c r="G1538" s="1">
        <v>59</v>
      </c>
      <c r="H1538" s="1">
        <v>5</v>
      </c>
      <c r="I1538" s="1">
        <v>0</v>
      </c>
      <c r="J1538" s="1">
        <v>2</v>
      </c>
      <c r="K1538" s="1">
        <v>3</v>
      </c>
      <c r="L1538" s="1" t="s">
        <v>2450</v>
      </c>
      <c r="M1538" s="1" t="s">
        <v>2686</v>
      </c>
      <c r="N1538" s="1" t="s">
        <v>7497</v>
      </c>
    </row>
    <row r="1539" spans="1:14" ht="15" customHeight="1" x14ac:dyDescent="0.2">
      <c r="A1539" s="1" t="s">
        <v>149</v>
      </c>
      <c r="B1539" s="1" t="s">
        <v>150</v>
      </c>
      <c r="C1539" s="1">
        <v>5468</v>
      </c>
      <c r="D1539" s="1">
        <v>2532</v>
      </c>
      <c r="E1539" s="1">
        <v>2004</v>
      </c>
      <c r="F1539" s="1" t="s">
        <v>1823</v>
      </c>
      <c r="G1539" s="1">
        <v>45</v>
      </c>
      <c r="H1539" s="1">
        <v>3</v>
      </c>
      <c r="I1539" s="1">
        <v>1</v>
      </c>
      <c r="J1539" s="1">
        <v>2</v>
      </c>
      <c r="K1539" s="1">
        <v>0</v>
      </c>
      <c r="L1539" s="1" t="s">
        <v>2450</v>
      </c>
      <c r="M1539" s="1" t="s">
        <v>2606</v>
      </c>
      <c r="N1539" s="1" t="s">
        <v>7461</v>
      </c>
    </row>
    <row r="1540" spans="1:14" ht="15" customHeight="1" x14ac:dyDescent="0.2">
      <c r="A1540" s="1" t="s">
        <v>163</v>
      </c>
      <c r="B1540" s="1" t="s">
        <v>164</v>
      </c>
      <c r="C1540" s="1">
        <v>4792</v>
      </c>
      <c r="D1540" s="1">
        <v>10692</v>
      </c>
      <c r="E1540" s="1">
        <v>2004</v>
      </c>
      <c r="F1540" s="1" t="s">
        <v>1840</v>
      </c>
      <c r="G1540" s="1">
        <v>71</v>
      </c>
      <c r="H1540" s="1">
        <v>1</v>
      </c>
      <c r="I1540" s="1">
        <v>0</v>
      </c>
      <c r="J1540" s="1">
        <v>0</v>
      </c>
      <c r="K1540" s="1">
        <v>1</v>
      </c>
      <c r="L1540" s="1" t="s">
        <v>2447</v>
      </c>
      <c r="M1540" s="1" t="s">
        <v>2630</v>
      </c>
      <c r="N1540" s="1" t="s">
        <v>7468</v>
      </c>
    </row>
    <row r="1541" spans="1:14" ht="15" customHeight="1" x14ac:dyDescent="0.2">
      <c r="A1541" s="1" t="s">
        <v>117</v>
      </c>
      <c r="B1541" s="1" t="s">
        <v>118</v>
      </c>
      <c r="C1541" s="1">
        <v>5332</v>
      </c>
      <c r="D1541" s="1">
        <v>-623</v>
      </c>
      <c r="E1541" s="1">
        <v>2004</v>
      </c>
      <c r="F1541" s="1" t="s">
        <v>1864</v>
      </c>
      <c r="G1541" s="1" t="s">
        <v>2591</v>
      </c>
      <c r="H1541" s="1">
        <v>0</v>
      </c>
      <c r="I1541" s="1">
        <v>0</v>
      </c>
      <c r="J1541" s="1">
        <v>0</v>
      </c>
      <c r="K1541" s="1">
        <v>0</v>
      </c>
      <c r="L1541" s="1" t="s">
        <v>2450</v>
      </c>
      <c r="M1541" s="1" t="s">
        <v>2577</v>
      </c>
      <c r="N1541" s="1" t="s">
        <v>7445</v>
      </c>
    </row>
    <row r="1542" spans="1:14" ht="15" customHeight="1" x14ac:dyDescent="0.2">
      <c r="A1542" s="1" t="s">
        <v>175</v>
      </c>
      <c r="B1542" s="1" t="s">
        <v>176</v>
      </c>
      <c r="C1542" s="1">
        <v>908</v>
      </c>
      <c r="D1542" s="1">
        <v>753</v>
      </c>
      <c r="E1542" s="1">
        <v>2004</v>
      </c>
      <c r="F1542" s="1" t="s">
        <v>1832</v>
      </c>
      <c r="G1542" s="1">
        <v>68</v>
      </c>
      <c r="H1542" s="1">
        <v>2</v>
      </c>
      <c r="I1542" s="1">
        <v>0</v>
      </c>
      <c r="J1542" s="1">
        <v>0</v>
      </c>
      <c r="K1542" s="1">
        <v>2</v>
      </c>
      <c r="L1542" s="1" t="s">
        <v>2452</v>
      </c>
      <c r="M1542" s="1" t="s">
        <v>2648</v>
      </c>
      <c r="N1542" s="1" t="s">
        <v>7474</v>
      </c>
    </row>
    <row r="1543" spans="1:14" ht="15" customHeight="1" x14ac:dyDescent="0.2">
      <c r="A1543" s="1" t="s">
        <v>115</v>
      </c>
      <c r="B1543" s="1" t="s">
        <v>116</v>
      </c>
      <c r="C1543" s="1">
        <v>286</v>
      </c>
      <c r="D1543" s="1">
        <v>772</v>
      </c>
      <c r="E1543" s="1">
        <v>2004</v>
      </c>
      <c r="F1543" s="1" t="s">
        <v>1839</v>
      </c>
      <c r="G1543" s="1">
        <v>65</v>
      </c>
      <c r="H1543" s="1">
        <v>1</v>
      </c>
      <c r="I1543" s="1">
        <v>0</v>
      </c>
      <c r="J1543" s="1">
        <v>1</v>
      </c>
      <c r="K1543" s="1">
        <v>0</v>
      </c>
      <c r="L1543" s="1" t="s">
        <v>2447</v>
      </c>
      <c r="M1543" s="1" t="s">
        <v>2573</v>
      </c>
      <c r="N1543" s="1" t="s">
        <v>7444</v>
      </c>
    </row>
    <row r="1544" spans="1:14" ht="15" customHeight="1" x14ac:dyDescent="0.2">
      <c r="A1544" s="1" t="s">
        <v>197</v>
      </c>
      <c r="B1544" s="1" t="s">
        <v>198</v>
      </c>
      <c r="C1544" s="1">
        <v>3872</v>
      </c>
      <c r="D1544" s="1">
        <v>-913</v>
      </c>
      <c r="E1544" s="1">
        <v>2004</v>
      </c>
      <c r="F1544" s="1" t="s">
        <v>1825</v>
      </c>
      <c r="G1544" s="1">
        <v>60</v>
      </c>
      <c r="H1544" s="1">
        <v>3</v>
      </c>
      <c r="I1544" s="1">
        <v>0</v>
      </c>
      <c r="J1544" s="1">
        <v>2</v>
      </c>
      <c r="K1544" s="1">
        <v>1</v>
      </c>
      <c r="L1544" s="1" t="s">
        <v>2450</v>
      </c>
      <c r="M1544" s="1" t="s">
        <v>2664</v>
      </c>
      <c r="N1544" s="1" t="s">
        <v>7484</v>
      </c>
    </row>
    <row r="1545" spans="1:14" ht="15" customHeight="1" x14ac:dyDescent="0.2">
      <c r="A1545" s="1" t="s">
        <v>153</v>
      </c>
      <c r="B1545" s="1" t="s">
        <v>154</v>
      </c>
      <c r="C1545" s="1">
        <v>3402</v>
      </c>
      <c r="D1545" s="1">
        <v>-682</v>
      </c>
      <c r="E1545" s="1">
        <v>2004</v>
      </c>
      <c r="F1545" s="1" t="s">
        <v>1824</v>
      </c>
      <c r="G1545" s="1">
        <v>37</v>
      </c>
      <c r="H1545" s="1">
        <v>3</v>
      </c>
      <c r="I1545" s="1">
        <v>2</v>
      </c>
      <c r="J1545" s="1">
        <v>1</v>
      </c>
      <c r="K1545" s="1">
        <v>0</v>
      </c>
      <c r="L1545" s="1" t="s">
        <v>2452</v>
      </c>
      <c r="M1545" s="1" t="s">
        <v>2632</v>
      </c>
      <c r="N1545" s="1" t="s">
        <v>7463</v>
      </c>
    </row>
    <row r="1546" spans="1:14" ht="15" customHeight="1" x14ac:dyDescent="0.2">
      <c r="A1546" s="1" t="s">
        <v>75</v>
      </c>
      <c r="B1546" s="1" t="s">
        <v>76</v>
      </c>
      <c r="C1546" s="1">
        <v>3005</v>
      </c>
      <c r="D1546" s="1">
        <v>3125</v>
      </c>
      <c r="E1546" s="1">
        <v>2004</v>
      </c>
      <c r="F1546" s="1" t="s">
        <v>1811</v>
      </c>
      <c r="G1546" s="1">
        <v>46</v>
      </c>
      <c r="H1546" s="1">
        <v>5</v>
      </c>
      <c r="I1546" s="1">
        <v>1</v>
      </c>
      <c r="J1546" s="1">
        <v>1</v>
      </c>
      <c r="K1546" s="1">
        <v>3</v>
      </c>
      <c r="L1546" s="1" t="s">
        <v>2452</v>
      </c>
      <c r="M1546" s="1" t="s">
        <v>2530</v>
      </c>
      <c r="N1546" s="1" t="s">
        <v>7424</v>
      </c>
    </row>
    <row r="1547" spans="1:14" ht="15" customHeight="1" x14ac:dyDescent="0.2">
      <c r="A1547" s="1" t="s">
        <v>151</v>
      </c>
      <c r="B1547" s="1" t="s">
        <v>152</v>
      </c>
      <c r="C1547" s="1">
        <v>5695</v>
      </c>
      <c r="D1547" s="1">
        <v>241</v>
      </c>
      <c r="E1547" s="1">
        <v>2004</v>
      </c>
      <c r="F1547" s="1" t="s">
        <v>1819</v>
      </c>
      <c r="G1547" s="1">
        <v>57</v>
      </c>
      <c r="H1547" s="1">
        <v>4</v>
      </c>
      <c r="I1547" s="1">
        <v>0</v>
      </c>
      <c r="J1547" s="1">
        <v>4</v>
      </c>
      <c r="K1547" s="1">
        <v>0</v>
      </c>
      <c r="L1547" s="1" t="s">
        <v>2450</v>
      </c>
      <c r="M1547" s="1" t="s">
        <v>2596</v>
      </c>
      <c r="N1547" s="1" t="s">
        <v>7462</v>
      </c>
    </row>
    <row r="1548" spans="1:14" ht="15" customHeight="1" x14ac:dyDescent="0.2">
      <c r="A1548" s="1" t="s">
        <v>169</v>
      </c>
      <c r="B1548" s="1" t="s">
        <v>170</v>
      </c>
      <c r="C1548" s="1">
        <v>317</v>
      </c>
      <c r="D1548" s="1">
        <v>1017</v>
      </c>
      <c r="E1548" s="1">
        <v>2004</v>
      </c>
      <c r="F1548" s="1" t="s">
        <v>1877</v>
      </c>
      <c r="G1548" s="1" t="s">
        <v>2591</v>
      </c>
      <c r="H1548" s="1">
        <v>0</v>
      </c>
      <c r="I1548" s="1">
        <v>0</v>
      </c>
      <c r="J1548" s="1">
        <v>0</v>
      </c>
      <c r="K1548" s="1">
        <v>0</v>
      </c>
      <c r="L1548" s="1" t="s">
        <v>2447</v>
      </c>
      <c r="M1548" s="1" t="s">
        <v>2614</v>
      </c>
      <c r="N1548" s="1" t="s">
        <v>7471</v>
      </c>
    </row>
    <row r="1549" spans="1:14" ht="15" customHeight="1" x14ac:dyDescent="0.2">
      <c r="A1549" s="1" t="s">
        <v>11</v>
      </c>
      <c r="B1549" s="1" t="s">
        <v>12</v>
      </c>
      <c r="C1549" s="1">
        <v>4017</v>
      </c>
      <c r="D1549" s="1">
        <v>445</v>
      </c>
      <c r="E1549" s="1">
        <v>2004</v>
      </c>
      <c r="F1549" s="1" t="s">
        <v>1845</v>
      </c>
      <c r="G1549" s="1" t="s">
        <v>2591</v>
      </c>
      <c r="H1549" s="1">
        <v>0</v>
      </c>
      <c r="I1549" s="1">
        <v>0</v>
      </c>
      <c r="J1549" s="1">
        <v>0</v>
      </c>
      <c r="K1549" s="1">
        <v>0</v>
      </c>
      <c r="L1549" s="1" t="s">
        <v>2447</v>
      </c>
      <c r="M1549" s="1" t="s">
        <v>2464</v>
      </c>
      <c r="N1549" s="1" t="s">
        <v>7392</v>
      </c>
    </row>
    <row r="1550" spans="1:14" ht="15" customHeight="1" x14ac:dyDescent="0.2">
      <c r="A1550" s="1" t="s">
        <v>257</v>
      </c>
      <c r="B1550" s="1" t="s">
        <v>258</v>
      </c>
      <c r="C1550" s="1">
        <v>1048</v>
      </c>
      <c r="D1550" s="1">
        <v>-6687</v>
      </c>
      <c r="E1550" s="1">
        <v>2004</v>
      </c>
      <c r="F1550" s="1" t="s">
        <v>1834</v>
      </c>
      <c r="G1550" s="1">
        <v>69</v>
      </c>
      <c r="H1550" s="1">
        <v>2</v>
      </c>
      <c r="I1550" s="1">
        <v>0</v>
      </c>
      <c r="J1550" s="1">
        <v>0</v>
      </c>
      <c r="K1550" s="1">
        <v>2</v>
      </c>
      <c r="L1550" s="1" t="s">
        <v>2461</v>
      </c>
      <c r="M1550" s="1" t="s">
        <v>2724</v>
      </c>
      <c r="N1550" s="1" t="s">
        <v>7514</v>
      </c>
    </row>
    <row r="1551" spans="1:14" ht="15" customHeight="1" x14ac:dyDescent="0.2">
      <c r="A1551" s="1" t="s">
        <v>71</v>
      </c>
      <c r="B1551" s="1" t="s">
        <v>72</v>
      </c>
      <c r="C1551" s="1">
        <v>3675</v>
      </c>
      <c r="D1551" s="1">
        <v>305</v>
      </c>
      <c r="E1551" s="1">
        <v>2004</v>
      </c>
      <c r="F1551" s="1" t="s">
        <v>1856</v>
      </c>
      <c r="G1551" s="1" t="s">
        <v>2591</v>
      </c>
      <c r="H1551" s="1">
        <v>0</v>
      </c>
      <c r="I1551" s="1">
        <v>0</v>
      </c>
      <c r="J1551" s="1">
        <v>0</v>
      </c>
      <c r="K1551" s="1">
        <v>0</v>
      </c>
      <c r="L1551" s="1" t="s">
        <v>2452</v>
      </c>
      <c r="M1551" s="1" t="s">
        <v>2453</v>
      </c>
      <c r="N1551" s="1" t="s">
        <v>7422</v>
      </c>
    </row>
    <row r="1552" spans="1:14" ht="15" customHeight="1" x14ac:dyDescent="0.2">
      <c r="A1552" s="1" t="s">
        <v>81</v>
      </c>
      <c r="B1552" s="1" t="s">
        <v>82</v>
      </c>
      <c r="C1552" s="1">
        <v>5943</v>
      </c>
      <c r="D1552" s="1">
        <v>2472</v>
      </c>
      <c r="E1552" s="1">
        <v>2004</v>
      </c>
      <c r="F1552" s="1" t="s">
        <v>1822</v>
      </c>
      <c r="G1552" s="1">
        <v>64</v>
      </c>
      <c r="H1552" s="1">
        <v>3</v>
      </c>
      <c r="I1552" s="1">
        <v>0</v>
      </c>
      <c r="J1552" s="1">
        <v>1</v>
      </c>
      <c r="K1552" s="1">
        <v>2</v>
      </c>
      <c r="L1552" s="1" t="s">
        <v>2450</v>
      </c>
      <c r="M1552" s="1" t="s">
        <v>2536</v>
      </c>
      <c r="N1552" s="1" t="s">
        <v>7427</v>
      </c>
    </row>
    <row r="1553" spans="1:14" ht="15" customHeight="1" x14ac:dyDescent="0.2">
      <c r="A1553" s="1" t="s">
        <v>29</v>
      </c>
      <c r="B1553" s="1" t="s">
        <v>30</v>
      </c>
      <c r="C1553" s="1">
        <v>2508</v>
      </c>
      <c r="D1553" s="1">
        <v>-7735</v>
      </c>
      <c r="E1553" s="1">
        <v>2004</v>
      </c>
      <c r="F1553" s="1" t="s">
        <v>1827</v>
      </c>
      <c r="G1553" s="1">
        <v>51</v>
      </c>
      <c r="H1553" s="1">
        <v>2</v>
      </c>
      <c r="I1553" s="1">
        <v>1</v>
      </c>
      <c r="J1553" s="1">
        <v>0</v>
      </c>
      <c r="K1553" s="1">
        <v>1</v>
      </c>
      <c r="L1553" s="1" t="s">
        <v>2461</v>
      </c>
      <c r="M1553" s="1" t="s">
        <v>2470</v>
      </c>
      <c r="N1553" s="1" t="s">
        <v>7401</v>
      </c>
    </row>
    <row r="1554" spans="1:14" ht="15" customHeight="1" x14ac:dyDescent="0.2">
      <c r="A1554" s="1" t="s">
        <v>239</v>
      </c>
      <c r="B1554" s="1" t="s">
        <v>240</v>
      </c>
      <c r="C1554" s="1">
        <v>1065</v>
      </c>
      <c r="D1554" s="1">
        <v>-6152</v>
      </c>
      <c r="E1554" s="1">
        <v>2004</v>
      </c>
      <c r="F1554" s="1" t="s">
        <v>1843</v>
      </c>
      <c r="G1554" s="1">
        <v>73</v>
      </c>
      <c r="H1554" s="1">
        <v>1</v>
      </c>
      <c r="I1554" s="1">
        <v>0</v>
      </c>
      <c r="J1554" s="1">
        <v>0</v>
      </c>
      <c r="K1554" s="1">
        <v>1</v>
      </c>
      <c r="L1554" s="1" t="s">
        <v>2461</v>
      </c>
      <c r="M1554" s="1" t="s">
        <v>2708</v>
      </c>
      <c r="N1554" s="1" t="s">
        <v>7505</v>
      </c>
    </row>
    <row r="1555" spans="1:14" ht="15" customHeight="1" x14ac:dyDescent="0.2">
      <c r="A1555" s="1" t="s">
        <v>241</v>
      </c>
      <c r="B1555" s="1" t="s">
        <v>242</v>
      </c>
      <c r="C1555" s="1">
        <v>368</v>
      </c>
      <c r="D1555" s="1">
        <v>1018</v>
      </c>
      <c r="E1555" s="1">
        <v>2004</v>
      </c>
      <c r="F1555" s="1" t="s">
        <v>1896</v>
      </c>
      <c r="G1555" s="1" t="s">
        <v>2591</v>
      </c>
      <c r="H1555" s="1">
        <v>0</v>
      </c>
      <c r="I1555" s="1">
        <v>0</v>
      </c>
      <c r="J1555" s="1">
        <v>0</v>
      </c>
      <c r="K1555" s="1">
        <v>0</v>
      </c>
      <c r="L1555" s="1" t="s">
        <v>2452</v>
      </c>
      <c r="M1555" s="1" t="s">
        <v>2709</v>
      </c>
      <c r="N1555" s="1" t="s">
        <v>7506</v>
      </c>
    </row>
    <row r="1556" spans="1:14" ht="15" customHeight="1" x14ac:dyDescent="0.2">
      <c r="A1556" s="1" t="s">
        <v>125</v>
      </c>
      <c r="B1556" s="1" t="s">
        <v>126</v>
      </c>
      <c r="C1556" s="1">
        <v>3177</v>
      </c>
      <c r="D1556" s="1">
        <v>3523</v>
      </c>
      <c r="E1556" s="1">
        <v>2004</v>
      </c>
      <c r="F1556" s="1" t="s">
        <v>1831</v>
      </c>
      <c r="G1556" s="1">
        <v>52</v>
      </c>
      <c r="H1556" s="1">
        <v>2</v>
      </c>
      <c r="I1556" s="1">
        <v>1</v>
      </c>
      <c r="J1556" s="1">
        <v>0</v>
      </c>
      <c r="K1556" s="1">
        <v>1</v>
      </c>
      <c r="L1556" s="1" t="s">
        <v>2447</v>
      </c>
      <c r="M1556" s="1" t="s">
        <v>2580</v>
      </c>
      <c r="N1556" s="1" t="s">
        <v>7449</v>
      </c>
    </row>
    <row r="1557" spans="1:14" ht="15" customHeight="1" x14ac:dyDescent="0.2">
      <c r="A1557" s="1" t="s">
        <v>69</v>
      </c>
      <c r="B1557" s="1" t="s">
        <v>70</v>
      </c>
      <c r="C1557" s="1">
        <v>1847</v>
      </c>
      <c r="D1557" s="1">
        <v>-699</v>
      </c>
      <c r="E1557" s="1">
        <v>2004</v>
      </c>
      <c r="F1557" s="1" t="s">
        <v>1837</v>
      </c>
      <c r="G1557" s="1">
        <v>55</v>
      </c>
      <c r="H1557" s="1">
        <v>1</v>
      </c>
      <c r="I1557" s="1">
        <v>1</v>
      </c>
      <c r="J1557" s="1">
        <v>0</v>
      </c>
      <c r="K1557" s="1">
        <v>0</v>
      </c>
      <c r="L1557" s="1" t="s">
        <v>2461</v>
      </c>
      <c r="M1557" s="1" t="s">
        <v>2528</v>
      </c>
      <c r="N1557" s="1" t="s">
        <v>7421</v>
      </c>
    </row>
    <row r="1558" spans="1:14" ht="15" customHeight="1" x14ac:dyDescent="0.2">
      <c r="A1558" s="1" t="s">
        <v>247</v>
      </c>
      <c r="B1558" s="1" t="s">
        <v>248</v>
      </c>
      <c r="C1558" s="1">
        <v>32</v>
      </c>
      <c r="D1558" s="1">
        <v>3255</v>
      </c>
      <c r="E1558" s="1">
        <v>2004</v>
      </c>
      <c r="F1558" s="1" t="s">
        <v>1898</v>
      </c>
      <c r="G1558" s="1" t="s">
        <v>2591</v>
      </c>
      <c r="H1558" s="1">
        <v>0</v>
      </c>
      <c r="I1558" s="1">
        <v>0</v>
      </c>
      <c r="J1558" s="1">
        <v>0</v>
      </c>
      <c r="K1558" s="1">
        <v>0</v>
      </c>
      <c r="L1558" s="1" t="s">
        <v>2452</v>
      </c>
      <c r="M1558" s="1" t="s">
        <v>2716</v>
      </c>
      <c r="N1558" s="1" t="s">
        <v>7509</v>
      </c>
    </row>
    <row r="1559" spans="1:14" ht="15" customHeight="1" x14ac:dyDescent="0.2">
      <c r="A1559" s="1" t="s">
        <v>107</v>
      </c>
      <c r="B1559" s="1" t="s">
        <v>108</v>
      </c>
      <c r="C1559" s="1">
        <v>224</v>
      </c>
      <c r="D1559" s="1">
        <v>11411</v>
      </c>
      <c r="E1559" s="1">
        <v>2004</v>
      </c>
      <c r="F1559" s="1" t="s">
        <v>1830</v>
      </c>
      <c r="G1559" s="1">
        <v>62</v>
      </c>
      <c r="H1559" s="1">
        <v>2</v>
      </c>
      <c r="I1559" s="1">
        <v>0</v>
      </c>
      <c r="J1559" s="1">
        <v>2</v>
      </c>
      <c r="K1559" s="1">
        <v>0</v>
      </c>
      <c r="L1559" s="1" t="s">
        <v>2447</v>
      </c>
      <c r="M1559" s="1" t="s">
        <v>2570</v>
      </c>
      <c r="N1559" s="1" t="s">
        <v>7440</v>
      </c>
    </row>
    <row r="1560" spans="1:14" ht="15" customHeight="1" x14ac:dyDescent="0.2">
      <c r="A1560" s="1" t="s">
        <v>183</v>
      </c>
      <c r="B1560" s="1" t="s">
        <v>184</v>
      </c>
      <c r="C1560" s="1">
        <v>3368</v>
      </c>
      <c r="D1560" s="1">
        <v>7305</v>
      </c>
      <c r="E1560" s="1">
        <v>2004</v>
      </c>
      <c r="F1560" s="1" t="s">
        <v>1880</v>
      </c>
      <c r="G1560" s="1" t="s">
        <v>2591</v>
      </c>
      <c r="H1560" s="1">
        <v>0</v>
      </c>
      <c r="I1560" s="1">
        <v>0</v>
      </c>
      <c r="J1560" s="1">
        <v>0</v>
      </c>
      <c r="K1560" s="1">
        <v>0</v>
      </c>
      <c r="L1560" s="1" t="s">
        <v>2447</v>
      </c>
      <c r="M1560" s="1" t="s">
        <v>2654</v>
      </c>
      <c r="N1560" s="1" t="s">
        <v>7478</v>
      </c>
    </row>
    <row r="1561" spans="1:14" ht="15" customHeight="1" x14ac:dyDescent="0.2">
      <c r="A1561" s="1" t="s">
        <v>189</v>
      </c>
      <c r="B1561" s="1" t="s">
        <v>190</v>
      </c>
      <c r="C1561" s="1">
        <v>146</v>
      </c>
      <c r="D1561" s="1">
        <v>12097</v>
      </c>
      <c r="E1561" s="1">
        <v>2004</v>
      </c>
      <c r="F1561" s="1" t="s">
        <v>1883</v>
      </c>
      <c r="G1561" s="1" t="s">
        <v>2591</v>
      </c>
      <c r="H1561" s="1">
        <v>0</v>
      </c>
      <c r="I1561" s="1">
        <v>0</v>
      </c>
      <c r="J1561" s="1">
        <v>0</v>
      </c>
      <c r="K1561" s="1">
        <v>0</v>
      </c>
      <c r="L1561" s="1" t="s">
        <v>2447</v>
      </c>
      <c r="M1561" s="1" t="s">
        <v>2662</v>
      </c>
      <c r="N1561" s="1" t="s">
        <v>7481</v>
      </c>
    </row>
    <row r="1562" spans="1:14" ht="15" customHeight="1" x14ac:dyDescent="0.2">
      <c r="A1562" s="1" t="s">
        <v>193</v>
      </c>
      <c r="B1562" s="1" t="s">
        <v>194</v>
      </c>
      <c r="C1562" s="1">
        <v>1847</v>
      </c>
      <c r="D1562" s="1">
        <v>-6612</v>
      </c>
      <c r="E1562" s="1">
        <v>2004</v>
      </c>
      <c r="F1562" s="1" t="s">
        <v>1884</v>
      </c>
      <c r="G1562" s="1" t="s">
        <v>2591</v>
      </c>
      <c r="H1562" s="1">
        <v>0</v>
      </c>
      <c r="I1562" s="1">
        <v>0</v>
      </c>
      <c r="J1562" s="1">
        <v>0</v>
      </c>
      <c r="K1562" s="1">
        <v>0</v>
      </c>
      <c r="L1562" s="1" t="s">
        <v>2461</v>
      </c>
      <c r="M1562" s="1" t="s">
        <v>2665</v>
      </c>
      <c r="N1562" s="1" t="s">
        <v>7483</v>
      </c>
    </row>
    <row r="1563" spans="1:14" ht="15" customHeight="1" x14ac:dyDescent="0.2">
      <c r="A1563" s="1" t="s">
        <v>201</v>
      </c>
      <c r="B1563" s="1" t="s">
        <v>202</v>
      </c>
      <c r="C1563" s="1">
        <v>2528</v>
      </c>
      <c r="D1563" s="1">
        <v>5153</v>
      </c>
      <c r="E1563" s="1">
        <v>2004</v>
      </c>
      <c r="F1563" s="1" t="s">
        <v>1885</v>
      </c>
      <c r="G1563" s="1" t="s">
        <v>2591</v>
      </c>
      <c r="H1563" s="1">
        <v>0</v>
      </c>
      <c r="I1563" s="1">
        <v>0</v>
      </c>
      <c r="J1563" s="1">
        <v>0</v>
      </c>
      <c r="K1563" s="1">
        <v>0</v>
      </c>
      <c r="L1563" s="1" t="s">
        <v>2447</v>
      </c>
      <c r="M1563" s="1" t="s">
        <v>2666</v>
      </c>
      <c r="N1563" s="1" t="s">
        <v>7486</v>
      </c>
    </row>
    <row r="1564" spans="1:14" ht="15" customHeight="1" x14ac:dyDescent="0.2">
      <c r="A1564" s="1" t="s">
        <v>273</v>
      </c>
      <c r="B1564" s="1" t="s">
        <v>274</v>
      </c>
      <c r="C1564" s="1">
        <v>-1782</v>
      </c>
      <c r="D1564" s="1">
        <v>3103</v>
      </c>
      <c r="E1564" s="1">
        <v>2004</v>
      </c>
      <c r="F1564" s="1" t="s">
        <v>1826</v>
      </c>
      <c r="G1564" s="1">
        <v>48</v>
      </c>
      <c r="H1564" s="1">
        <v>3</v>
      </c>
      <c r="I1564" s="1">
        <v>1</v>
      </c>
      <c r="J1564" s="1">
        <v>1</v>
      </c>
      <c r="K1564" s="1">
        <v>1</v>
      </c>
      <c r="L1564" s="1" t="s">
        <v>2452</v>
      </c>
      <c r="M1564" s="1" t="s">
        <v>2730</v>
      </c>
      <c r="N1564" s="1" t="s">
        <v>7520</v>
      </c>
    </row>
    <row r="1565" spans="1:14" ht="15" customHeight="1" x14ac:dyDescent="0.2">
      <c r="A1565" s="1" t="s">
        <v>45</v>
      </c>
      <c r="B1565" s="1" t="s">
        <v>46</v>
      </c>
      <c r="C1565" s="1">
        <v>-3345</v>
      </c>
      <c r="D1565" s="1">
        <v>-7067</v>
      </c>
      <c r="E1565" s="1">
        <v>2004</v>
      </c>
      <c r="F1565" s="1" t="s">
        <v>1817</v>
      </c>
      <c r="G1565" s="1">
        <v>28</v>
      </c>
      <c r="H1565" s="1">
        <v>4</v>
      </c>
      <c r="I1565" s="1">
        <v>3</v>
      </c>
      <c r="J1565" s="1">
        <v>0</v>
      </c>
      <c r="K1565" s="1">
        <v>1</v>
      </c>
      <c r="L1565" s="1" t="s">
        <v>2461</v>
      </c>
      <c r="M1565" s="1" t="s">
        <v>2509</v>
      </c>
      <c r="N1565" s="1" t="s">
        <v>7409</v>
      </c>
    </row>
    <row r="1566" spans="1:14" ht="15" customHeight="1" x14ac:dyDescent="0.2">
      <c r="A1566" s="1" t="s">
        <v>139</v>
      </c>
      <c r="B1566" s="1" t="s">
        <v>140</v>
      </c>
      <c r="C1566" s="1">
        <v>4287</v>
      </c>
      <c r="D1566" s="1">
        <v>746</v>
      </c>
      <c r="E1566" s="1">
        <v>2004</v>
      </c>
      <c r="F1566" s="1" t="s">
        <v>1868</v>
      </c>
      <c r="G1566" s="1" t="s">
        <v>2591</v>
      </c>
      <c r="H1566" s="1">
        <v>0</v>
      </c>
      <c r="I1566" s="1">
        <v>0</v>
      </c>
      <c r="J1566" s="1">
        <v>0</v>
      </c>
      <c r="K1566" s="1">
        <v>0</v>
      </c>
      <c r="L1566" s="1" t="s">
        <v>2447</v>
      </c>
      <c r="M1566" s="1" t="s">
        <v>2593</v>
      </c>
      <c r="N1566" s="1" t="s">
        <v>7456</v>
      </c>
    </row>
    <row r="1567" spans="1:14" ht="15" customHeight="1" x14ac:dyDescent="0.2">
      <c r="A1567" s="1" t="s">
        <v>155</v>
      </c>
      <c r="B1567" s="1" t="s">
        <v>156</v>
      </c>
      <c r="C1567" s="1">
        <v>470</v>
      </c>
      <c r="D1567" s="1">
        <v>2885</v>
      </c>
      <c r="E1567" s="1">
        <v>2004</v>
      </c>
      <c r="F1567" s="1" t="s">
        <v>1872</v>
      </c>
      <c r="G1567" s="1" t="s">
        <v>2591</v>
      </c>
      <c r="H1567" s="1">
        <v>0</v>
      </c>
      <c r="I1567" s="1">
        <v>0</v>
      </c>
      <c r="J1567" s="1">
        <v>0</v>
      </c>
      <c r="K1567" s="1">
        <v>0</v>
      </c>
      <c r="L1567" s="1" t="s">
        <v>2450</v>
      </c>
      <c r="M1567" s="1" t="s">
        <v>2627</v>
      </c>
      <c r="N1567" s="1" t="s">
        <v>7464</v>
      </c>
    </row>
    <row r="1568" spans="1:14" ht="15" customHeight="1" x14ac:dyDescent="0.2">
      <c r="A1568" s="1" t="s">
        <v>51</v>
      </c>
      <c r="B1568" s="1" t="s">
        <v>52</v>
      </c>
      <c r="C1568" s="1">
        <v>387</v>
      </c>
      <c r="D1568" s="1">
        <v>1152</v>
      </c>
      <c r="E1568" s="1">
        <v>2004</v>
      </c>
      <c r="F1568" s="1" t="s">
        <v>1836</v>
      </c>
      <c r="G1568" s="1">
        <v>54</v>
      </c>
      <c r="H1568" s="1">
        <v>1</v>
      </c>
      <c r="I1568" s="1">
        <v>1</v>
      </c>
      <c r="J1568" s="1">
        <v>0</v>
      </c>
      <c r="K1568" s="1">
        <v>0</v>
      </c>
      <c r="L1568" s="1" t="s">
        <v>2452</v>
      </c>
      <c r="M1568" s="1" t="s">
        <v>2501</v>
      </c>
      <c r="N1568" s="1" t="s">
        <v>7412</v>
      </c>
    </row>
    <row r="1569" spans="1:14" ht="15" customHeight="1" x14ac:dyDescent="0.2">
      <c r="A1569" s="1" t="s">
        <v>73</v>
      </c>
      <c r="B1569" s="1" t="s">
        <v>74</v>
      </c>
      <c r="C1569" s="1">
        <v>-22</v>
      </c>
      <c r="D1569" s="1">
        <v>-785</v>
      </c>
      <c r="E1569" s="1">
        <v>2004</v>
      </c>
      <c r="F1569" s="1" t="s">
        <v>1857</v>
      </c>
      <c r="G1569" s="1" t="s">
        <v>2591</v>
      </c>
      <c r="H1569" s="1">
        <v>0</v>
      </c>
      <c r="I1569" s="1">
        <v>0</v>
      </c>
      <c r="J1569" s="1">
        <v>0</v>
      </c>
      <c r="K1569" s="1">
        <v>0</v>
      </c>
      <c r="L1569" s="1" t="s">
        <v>2461</v>
      </c>
      <c r="M1569" s="1" t="s">
        <v>2529</v>
      </c>
      <c r="N1569" s="1" t="s">
        <v>7423</v>
      </c>
    </row>
    <row r="1570" spans="1:14" ht="15" customHeight="1" x14ac:dyDescent="0.2">
      <c r="A1570" s="1" t="s">
        <v>97</v>
      </c>
      <c r="B1570" s="1" t="s">
        <v>98</v>
      </c>
      <c r="C1570" s="1">
        <v>555</v>
      </c>
      <c r="D1570" s="1">
        <v>-22</v>
      </c>
      <c r="E1570" s="1">
        <v>2004</v>
      </c>
      <c r="F1570" s="1" t="s">
        <v>1860</v>
      </c>
      <c r="G1570" s="1" t="s">
        <v>2591</v>
      </c>
      <c r="H1570" s="1">
        <v>0</v>
      </c>
      <c r="I1570" s="1">
        <v>0</v>
      </c>
      <c r="J1570" s="1">
        <v>0</v>
      </c>
      <c r="K1570" s="1">
        <v>0</v>
      </c>
      <c r="L1570" s="1" t="s">
        <v>2452</v>
      </c>
      <c r="M1570" s="1" t="s">
        <v>2550</v>
      </c>
      <c r="N1570" s="1" t="s">
        <v>7435</v>
      </c>
    </row>
    <row r="1571" spans="1:14" ht="15" customHeight="1" x14ac:dyDescent="0.2">
      <c r="A1571" s="1" t="s">
        <v>171</v>
      </c>
      <c r="B1571" s="1" t="s">
        <v>172</v>
      </c>
      <c r="C1571" s="1">
        <v>-2257</v>
      </c>
      <c r="D1571" s="1">
        <v>1708</v>
      </c>
      <c r="E1571" s="1">
        <v>2004</v>
      </c>
      <c r="F1571" s="1" t="s">
        <v>1878</v>
      </c>
      <c r="G1571" s="1" t="s">
        <v>2591</v>
      </c>
      <c r="H1571" s="1">
        <v>0</v>
      </c>
      <c r="I1571" s="1">
        <v>0</v>
      </c>
      <c r="J1571" s="1">
        <v>0</v>
      </c>
      <c r="K1571" s="1">
        <v>0</v>
      </c>
      <c r="L1571" s="1" t="s">
        <v>2452</v>
      </c>
      <c r="M1571" s="1" t="s">
        <v>2636</v>
      </c>
      <c r="N1571" s="1" t="s">
        <v>7472</v>
      </c>
    </row>
    <row r="1572" spans="1:14" ht="15" customHeight="1" x14ac:dyDescent="0.2">
      <c r="A1572" s="1" t="s">
        <v>213</v>
      </c>
      <c r="B1572" s="1" t="s">
        <v>214</v>
      </c>
      <c r="C1572" s="1">
        <v>128</v>
      </c>
      <c r="D1572" s="1">
        <v>10385</v>
      </c>
      <c r="E1572" s="1">
        <v>2004</v>
      </c>
      <c r="F1572" s="1" t="s">
        <v>1889</v>
      </c>
      <c r="G1572" s="1" t="s">
        <v>2591</v>
      </c>
      <c r="H1572" s="1">
        <v>0</v>
      </c>
      <c r="I1572" s="1">
        <v>0</v>
      </c>
      <c r="J1572" s="1">
        <v>0</v>
      </c>
      <c r="K1572" s="1">
        <v>0</v>
      </c>
      <c r="L1572" s="1" t="s">
        <v>2447</v>
      </c>
      <c r="M1572" s="1" t="s">
        <v>2682</v>
      </c>
      <c r="N1572" s="1" t="s">
        <v>7492</v>
      </c>
    </row>
    <row r="1573" spans="1:14" ht="15" customHeight="1" x14ac:dyDescent="0.2">
      <c r="A1573" s="1" t="s">
        <v>27</v>
      </c>
      <c r="B1573" s="1" t="s">
        <v>28</v>
      </c>
      <c r="C1573" s="1">
        <v>2623</v>
      </c>
      <c r="D1573" s="1">
        <v>5057</v>
      </c>
      <c r="E1573" s="1">
        <v>2004</v>
      </c>
      <c r="F1573" s="1" t="s">
        <v>1848</v>
      </c>
      <c r="G1573" s="1" t="s">
        <v>2591</v>
      </c>
      <c r="H1573" s="1">
        <v>0</v>
      </c>
      <c r="I1573" s="1">
        <v>0</v>
      </c>
      <c r="J1573" s="1">
        <v>0</v>
      </c>
      <c r="K1573" s="1">
        <v>0</v>
      </c>
      <c r="L1573" s="1" t="s">
        <v>2447</v>
      </c>
      <c r="M1573" s="1" t="s">
        <v>2471</v>
      </c>
      <c r="N1573" s="1" t="s">
        <v>7400</v>
      </c>
    </row>
    <row r="1574" spans="1:14" ht="15" customHeight="1" x14ac:dyDescent="0.2">
      <c r="A1574" s="1" t="s">
        <v>49</v>
      </c>
      <c r="B1574" s="1" t="s">
        <v>50</v>
      </c>
      <c r="C1574" s="1">
        <v>682</v>
      </c>
      <c r="D1574" s="1">
        <v>-527</v>
      </c>
      <c r="E1574" s="1">
        <v>2004</v>
      </c>
      <c r="F1574" s="1" t="s">
        <v>1852</v>
      </c>
      <c r="G1574" s="1" t="s">
        <v>2591</v>
      </c>
      <c r="H1574" s="1">
        <v>0</v>
      </c>
      <c r="I1574" s="1">
        <v>0</v>
      </c>
      <c r="J1574" s="1">
        <v>0</v>
      </c>
      <c r="K1574" s="1">
        <v>0</v>
      </c>
      <c r="L1574" s="1" t="s">
        <v>2452</v>
      </c>
      <c r="M1574" s="1" t="s">
        <v>2517</v>
      </c>
      <c r="N1574" s="1" t="s">
        <v>7411</v>
      </c>
    </row>
    <row r="1575" spans="1:14" ht="15" customHeight="1" x14ac:dyDescent="0.2">
      <c r="A1575" s="1" t="s">
        <v>55</v>
      </c>
      <c r="B1575" s="1" t="s">
        <v>56</v>
      </c>
      <c r="C1575" s="1">
        <v>993</v>
      </c>
      <c r="D1575" s="1">
        <v>-8408</v>
      </c>
      <c r="E1575" s="1">
        <v>2004</v>
      </c>
      <c r="F1575" s="1" t="s">
        <v>1853</v>
      </c>
      <c r="G1575" s="1" t="s">
        <v>2591</v>
      </c>
      <c r="H1575" s="1">
        <v>0</v>
      </c>
      <c r="I1575" s="1">
        <v>0</v>
      </c>
      <c r="J1575" s="1">
        <v>0</v>
      </c>
      <c r="K1575" s="1">
        <v>0</v>
      </c>
      <c r="L1575" s="1" t="s">
        <v>2461</v>
      </c>
      <c r="M1575" s="1" t="s">
        <v>2516</v>
      </c>
      <c r="N1575" s="1" t="s">
        <v>7414</v>
      </c>
    </row>
    <row r="1576" spans="1:14" ht="15" customHeight="1" x14ac:dyDescent="0.2">
      <c r="A1576" s="1" t="s">
        <v>207</v>
      </c>
      <c r="B1576" s="1" t="s">
        <v>208</v>
      </c>
      <c r="C1576" s="1">
        <v>2465</v>
      </c>
      <c r="D1576" s="1">
        <v>467</v>
      </c>
      <c r="E1576" s="1">
        <v>2004</v>
      </c>
      <c r="F1576" s="1" t="s">
        <v>1886</v>
      </c>
      <c r="G1576" s="1" t="s">
        <v>2591</v>
      </c>
      <c r="H1576" s="1">
        <v>0</v>
      </c>
      <c r="I1576" s="1">
        <v>0</v>
      </c>
      <c r="J1576" s="1">
        <v>0</v>
      </c>
      <c r="K1576" s="1">
        <v>0</v>
      </c>
      <c r="L1576" s="1" t="s">
        <v>2447</v>
      </c>
      <c r="M1576" s="1" t="s">
        <v>2675</v>
      </c>
      <c r="N1576" s="1" t="s">
        <v>7489</v>
      </c>
    </row>
    <row r="1577" spans="1:14" ht="15" customHeight="1" x14ac:dyDescent="0.2">
      <c r="A1577" s="1" t="s">
        <v>215</v>
      </c>
      <c r="B1577" s="1" t="s">
        <v>216</v>
      </c>
      <c r="C1577" s="1">
        <v>4393</v>
      </c>
      <c r="D1577" s="1">
        <v>1242</v>
      </c>
      <c r="E1577" s="1">
        <v>2004</v>
      </c>
      <c r="F1577" s="1" t="s">
        <v>1890</v>
      </c>
      <c r="G1577" s="1" t="s">
        <v>2591</v>
      </c>
      <c r="H1577" s="1">
        <v>0</v>
      </c>
      <c r="I1577" s="1">
        <v>0</v>
      </c>
      <c r="J1577" s="1">
        <v>0</v>
      </c>
      <c r="K1577" s="1">
        <v>0</v>
      </c>
      <c r="L1577" s="1" t="s">
        <v>2450</v>
      </c>
      <c r="M1577" s="1" t="s">
        <v>2672</v>
      </c>
      <c r="N1577" s="1" t="s">
        <v>7493</v>
      </c>
    </row>
    <row r="1578" spans="1:14" ht="15" customHeight="1" x14ac:dyDescent="0.2">
      <c r="A1578" s="1" t="s">
        <v>227</v>
      </c>
      <c r="B1578" s="1" t="s">
        <v>228</v>
      </c>
      <c r="C1578" s="1">
        <v>335</v>
      </c>
      <c r="D1578" s="1">
        <v>363</v>
      </c>
      <c r="E1578" s="1">
        <v>2004</v>
      </c>
      <c r="F1578" s="1" t="s">
        <v>1842</v>
      </c>
      <c r="G1578" s="1">
        <v>72</v>
      </c>
      <c r="H1578" s="1">
        <v>1</v>
      </c>
      <c r="I1578" s="1">
        <v>0</v>
      </c>
      <c r="J1578" s="1">
        <v>0</v>
      </c>
      <c r="K1578" s="1">
        <v>1</v>
      </c>
      <c r="L1578" s="1" t="s">
        <v>2447</v>
      </c>
      <c r="M1578" s="1" t="s">
        <v>2700</v>
      </c>
      <c r="N1578" s="1" t="s">
        <v>7499</v>
      </c>
    </row>
    <row r="1579" spans="1:14" ht="15" customHeight="1" x14ac:dyDescent="0.2">
      <c r="A1579" s="1" t="s">
        <v>233</v>
      </c>
      <c r="B1579" s="1" t="s">
        <v>234</v>
      </c>
      <c r="C1579" s="1">
        <v>3855</v>
      </c>
      <c r="D1579" s="1">
        <v>6877</v>
      </c>
      <c r="E1579" s="1">
        <v>2004</v>
      </c>
      <c r="F1579" s="1" t="s">
        <v>1893</v>
      </c>
      <c r="G1579" s="1" t="s">
        <v>2591</v>
      </c>
      <c r="H1579" s="1">
        <v>0</v>
      </c>
      <c r="I1579" s="1">
        <v>0</v>
      </c>
      <c r="J1579" s="1">
        <v>0</v>
      </c>
      <c r="K1579" s="1">
        <v>0</v>
      </c>
      <c r="L1579" s="1" t="s">
        <v>2447</v>
      </c>
      <c r="M1579" s="1" t="s">
        <v>2701</v>
      </c>
      <c r="N1579" s="1" t="s">
        <v>7502</v>
      </c>
    </row>
    <row r="1580" spans="1:14" ht="15" customHeight="1" x14ac:dyDescent="0.2">
      <c r="A1580" s="1" t="s">
        <v>261</v>
      </c>
      <c r="B1580" s="1" t="s">
        <v>262</v>
      </c>
      <c r="C1580" s="1">
        <v>2103</v>
      </c>
      <c r="D1580" s="1">
        <v>10585</v>
      </c>
      <c r="E1580" s="1">
        <v>2004</v>
      </c>
      <c r="F1580" s="1" t="s">
        <v>1901</v>
      </c>
      <c r="G1580" s="1" t="s">
        <v>2591</v>
      </c>
      <c r="H1580" s="1">
        <v>0</v>
      </c>
      <c r="I1580" s="1">
        <v>0</v>
      </c>
      <c r="J1580" s="1">
        <v>0</v>
      </c>
      <c r="K1580" s="1">
        <v>0</v>
      </c>
      <c r="L1580" s="1" t="s">
        <v>2447</v>
      </c>
      <c r="M1580" s="1" t="s">
        <v>2725</v>
      </c>
      <c r="N1580" s="1" t="s">
        <v>7516</v>
      </c>
    </row>
    <row r="1581" spans="1:14" ht="15" customHeight="1" x14ac:dyDescent="0.2">
      <c r="A1581" s="1" t="s">
        <v>87</v>
      </c>
      <c r="B1581" s="1" t="s">
        <v>88</v>
      </c>
      <c r="C1581" s="1">
        <v>-1813</v>
      </c>
      <c r="D1581" s="1">
        <v>17842</v>
      </c>
      <c r="E1581" s="1">
        <v>2004</v>
      </c>
      <c r="F1581" s="1" t="s">
        <v>1858</v>
      </c>
      <c r="G1581" s="1" t="s">
        <v>2591</v>
      </c>
      <c r="H1581" s="1">
        <v>0</v>
      </c>
      <c r="I1581" s="1">
        <v>0</v>
      </c>
      <c r="J1581" s="1">
        <v>0</v>
      </c>
      <c r="K1581" s="1">
        <v>0</v>
      </c>
      <c r="L1581" s="1" t="s">
        <v>2454</v>
      </c>
      <c r="M1581" s="1" t="s">
        <v>2540</v>
      </c>
      <c r="N1581" s="1" t="s">
        <v>7430</v>
      </c>
    </row>
    <row r="1582" spans="1:14" ht="15" customHeight="1" x14ac:dyDescent="0.2">
      <c r="A1582" s="1" t="s">
        <v>101</v>
      </c>
      <c r="B1582" s="1" t="s">
        <v>102</v>
      </c>
      <c r="C1582" s="1">
        <v>1205</v>
      </c>
      <c r="D1582" s="1">
        <v>-6175</v>
      </c>
      <c r="E1582" s="1">
        <v>2004</v>
      </c>
      <c r="F1582" s="1" t="s">
        <v>1861</v>
      </c>
      <c r="G1582" s="1" t="s">
        <v>2591</v>
      </c>
      <c r="H1582" s="1">
        <v>0</v>
      </c>
      <c r="I1582" s="1">
        <v>0</v>
      </c>
      <c r="J1582" s="1">
        <v>0</v>
      </c>
      <c r="K1582" s="1">
        <v>0</v>
      </c>
      <c r="L1582" s="1" t="s">
        <v>2461</v>
      </c>
      <c r="M1582" s="1" t="s">
        <v>2557</v>
      </c>
      <c r="N1582" s="1" t="s">
        <v>7437</v>
      </c>
    </row>
    <row r="1583" spans="1:14" ht="15" customHeight="1" x14ac:dyDescent="0.2">
      <c r="A1583" s="1" t="s">
        <v>123</v>
      </c>
      <c r="B1583" s="1" t="s">
        <v>124</v>
      </c>
      <c r="C1583" s="1">
        <v>6415</v>
      </c>
      <c r="D1583" s="1">
        <v>-2195</v>
      </c>
      <c r="E1583" s="1">
        <v>2004</v>
      </c>
      <c r="F1583" s="1" t="s">
        <v>1866</v>
      </c>
      <c r="G1583" s="1" t="s">
        <v>2591</v>
      </c>
      <c r="H1583" s="1">
        <v>0</v>
      </c>
      <c r="I1583" s="1">
        <v>0</v>
      </c>
      <c r="J1583" s="1">
        <v>0</v>
      </c>
      <c r="K1583" s="1">
        <v>0</v>
      </c>
      <c r="L1583" s="1" t="s">
        <v>2450</v>
      </c>
      <c r="M1583" s="1" t="s">
        <v>2572</v>
      </c>
      <c r="N1583" s="1" t="s">
        <v>7448</v>
      </c>
    </row>
    <row r="1584" spans="1:14" ht="15" customHeight="1" x14ac:dyDescent="0.2">
      <c r="A1584" s="1" t="s">
        <v>131</v>
      </c>
      <c r="B1584" s="1" t="s">
        <v>132</v>
      </c>
      <c r="C1584" s="1">
        <v>3195</v>
      </c>
      <c r="D1584" s="1">
        <v>3593</v>
      </c>
      <c r="E1584" s="1">
        <v>2004</v>
      </c>
      <c r="F1584" s="1" t="s">
        <v>1867</v>
      </c>
      <c r="G1584" s="1" t="s">
        <v>2591</v>
      </c>
      <c r="H1584" s="1">
        <v>0</v>
      </c>
      <c r="I1584" s="1">
        <v>0</v>
      </c>
      <c r="J1584" s="1">
        <v>0</v>
      </c>
      <c r="K1584" s="1">
        <v>0</v>
      </c>
      <c r="L1584" s="1" t="s">
        <v>2447</v>
      </c>
      <c r="M1584" s="1" t="s">
        <v>2584</v>
      </c>
      <c r="N1584" s="1" t="s">
        <v>7452</v>
      </c>
    </row>
    <row r="1585" spans="1:14" ht="15" customHeight="1" x14ac:dyDescent="0.2">
      <c r="A1585" s="1" t="s">
        <v>143</v>
      </c>
      <c r="B1585" s="1" t="s">
        <v>144</v>
      </c>
      <c r="C1585" s="1">
        <v>2937</v>
      </c>
      <c r="D1585" s="1">
        <v>4797</v>
      </c>
      <c r="E1585" s="1">
        <v>2004</v>
      </c>
      <c r="F1585" s="1" t="s">
        <v>1869</v>
      </c>
      <c r="G1585" s="1" t="s">
        <v>2591</v>
      </c>
      <c r="H1585" s="1">
        <v>0</v>
      </c>
      <c r="I1585" s="1">
        <v>0</v>
      </c>
      <c r="J1585" s="1">
        <v>0</v>
      </c>
      <c r="K1585" s="1">
        <v>0</v>
      </c>
      <c r="L1585" s="1" t="s">
        <v>2447</v>
      </c>
      <c r="M1585" s="1" t="s">
        <v>2592</v>
      </c>
      <c r="N1585" s="1" t="s">
        <v>7458</v>
      </c>
    </row>
    <row r="1586" spans="1:14" ht="15" customHeight="1" x14ac:dyDescent="0.2">
      <c r="A1586" s="1" t="s">
        <v>187</v>
      </c>
      <c r="B1586" s="1" t="s">
        <v>188</v>
      </c>
      <c r="C1586" s="1">
        <v>-1205</v>
      </c>
      <c r="D1586" s="1">
        <v>-7705</v>
      </c>
      <c r="E1586" s="1">
        <v>2004</v>
      </c>
      <c r="F1586" s="1" t="s">
        <v>1882</v>
      </c>
      <c r="G1586" s="1" t="s">
        <v>2591</v>
      </c>
      <c r="H1586" s="1">
        <v>0</v>
      </c>
      <c r="I1586" s="1">
        <v>0</v>
      </c>
      <c r="J1586" s="1">
        <v>0</v>
      </c>
      <c r="K1586" s="1">
        <v>0</v>
      </c>
      <c r="L1586" s="1" t="s">
        <v>2461</v>
      </c>
      <c r="M1586" s="1" t="s">
        <v>2661</v>
      </c>
      <c r="N1586" s="1" t="s">
        <v>7480</v>
      </c>
    </row>
    <row r="1587" spans="1:14" ht="15" customHeight="1" x14ac:dyDescent="0.2">
      <c r="A1587" s="1" t="s">
        <v>265</v>
      </c>
      <c r="B1587" s="1" t="s">
        <v>266</v>
      </c>
      <c r="C1587" s="1">
        <v>4267</v>
      </c>
      <c r="D1587" s="1">
        <v>2117</v>
      </c>
      <c r="E1587" s="1">
        <v>2004</v>
      </c>
      <c r="F1587" s="1" t="s">
        <v>1903</v>
      </c>
      <c r="G1587" s="1" t="s">
        <v>2591</v>
      </c>
      <c r="H1587" s="1">
        <v>0</v>
      </c>
      <c r="I1587" s="1">
        <v>0</v>
      </c>
      <c r="J1587" s="1">
        <v>0</v>
      </c>
      <c r="K1587" s="1">
        <v>0</v>
      </c>
      <c r="L1587" s="1" t="s">
        <v>2450</v>
      </c>
      <c r="M1587" s="1" t="s">
        <v>2591</v>
      </c>
      <c r="N1587" s="1" t="s">
        <v>2741</v>
      </c>
    </row>
    <row r="1588" spans="1:14" ht="15" customHeight="1" x14ac:dyDescent="0.2">
      <c r="A1588" s="1" t="s">
        <v>5</v>
      </c>
      <c r="B1588" s="1" t="s">
        <v>6</v>
      </c>
      <c r="C1588" s="1">
        <v>3452</v>
      </c>
      <c r="D1588" s="1">
        <v>6918</v>
      </c>
      <c r="E1588" s="1">
        <v>2004</v>
      </c>
      <c r="F1588" s="1" t="s">
        <v>1844</v>
      </c>
      <c r="G1588" s="1" t="s">
        <v>2591</v>
      </c>
      <c r="H1588" s="1">
        <v>0</v>
      </c>
      <c r="I1588" s="1">
        <v>0</v>
      </c>
      <c r="J1588" s="1">
        <v>0</v>
      </c>
      <c r="K1588" s="1">
        <v>0</v>
      </c>
      <c r="L1588" s="1" t="s">
        <v>2447</v>
      </c>
      <c r="M1588" s="1" t="s">
        <v>2448</v>
      </c>
      <c r="N1588" s="1" t="s">
        <v>7389</v>
      </c>
    </row>
    <row r="1589" spans="1:14" ht="15" customHeight="1" x14ac:dyDescent="0.2">
      <c r="A1589" s="1" t="s">
        <v>7</v>
      </c>
      <c r="B1589" s="1" t="s">
        <v>8</v>
      </c>
      <c r="C1589" s="1">
        <v>2447</v>
      </c>
      <c r="D1589" s="1">
        <v>5437</v>
      </c>
      <c r="E1589" s="1">
        <v>2004</v>
      </c>
      <c r="F1589" s="1" t="s">
        <v>1835</v>
      </c>
      <c r="G1589" s="1">
        <v>53</v>
      </c>
      <c r="H1589" s="1">
        <v>1</v>
      </c>
      <c r="I1589" s="1">
        <v>1</v>
      </c>
      <c r="J1589" s="1">
        <v>0</v>
      </c>
      <c r="K1589" s="1">
        <v>0</v>
      </c>
      <c r="L1589" s="1" t="s">
        <v>2447</v>
      </c>
      <c r="M1589" s="1" t="s">
        <v>2718</v>
      </c>
      <c r="N1589" s="1" t="s">
        <v>7390</v>
      </c>
    </row>
    <row r="1590" spans="1:14" ht="15" customHeight="1" x14ac:dyDescent="0.2">
      <c r="A1590" s="1" t="s">
        <v>19</v>
      </c>
      <c r="B1590" s="1" t="s">
        <v>20</v>
      </c>
      <c r="C1590" s="1">
        <v>-337</v>
      </c>
      <c r="D1590" s="1">
        <v>2935</v>
      </c>
      <c r="E1590" s="1">
        <v>2004</v>
      </c>
      <c r="F1590" s="1" t="s">
        <v>1846</v>
      </c>
      <c r="G1590" s="1" t="s">
        <v>2591</v>
      </c>
      <c r="H1590" s="1">
        <v>0</v>
      </c>
      <c r="I1590" s="1">
        <v>0</v>
      </c>
      <c r="J1590" s="1">
        <v>0</v>
      </c>
      <c r="K1590" s="1">
        <v>0</v>
      </c>
      <c r="L1590" s="1" t="s">
        <v>2452</v>
      </c>
      <c r="M1590" s="1" t="s">
        <v>2496</v>
      </c>
      <c r="N1590" s="1" t="s">
        <v>7396</v>
      </c>
    </row>
    <row r="1591" spans="1:14" ht="15" customHeight="1" x14ac:dyDescent="0.2">
      <c r="A1591" s="1" t="s">
        <v>33</v>
      </c>
      <c r="B1591" s="1" t="s">
        <v>34</v>
      </c>
      <c r="C1591" s="1">
        <v>3228</v>
      </c>
      <c r="D1591" s="1">
        <v>-6478</v>
      </c>
      <c r="E1591" s="1">
        <v>2004</v>
      </c>
      <c r="F1591" s="1" t="s">
        <v>1849</v>
      </c>
      <c r="G1591" s="1" t="s">
        <v>2591</v>
      </c>
      <c r="H1591" s="1">
        <v>0</v>
      </c>
      <c r="I1591" s="1">
        <v>0</v>
      </c>
      <c r="J1591" s="1">
        <v>0</v>
      </c>
      <c r="K1591" s="1">
        <v>0</v>
      </c>
      <c r="L1591" s="1" t="s">
        <v>2461</v>
      </c>
      <c r="M1591" s="1" t="s">
        <v>2481</v>
      </c>
      <c r="N1591" s="1" t="s">
        <v>7403</v>
      </c>
    </row>
    <row r="1592" spans="1:14" ht="15" customHeight="1" x14ac:dyDescent="0.2">
      <c r="A1592" s="1" t="s">
        <v>39</v>
      </c>
      <c r="B1592" s="1" t="s">
        <v>40</v>
      </c>
      <c r="C1592" s="1">
        <v>-2463</v>
      </c>
      <c r="D1592" s="1">
        <v>259</v>
      </c>
      <c r="E1592" s="1">
        <v>2004</v>
      </c>
      <c r="F1592" s="1" t="s">
        <v>1851</v>
      </c>
      <c r="G1592" s="1" t="s">
        <v>2591</v>
      </c>
      <c r="H1592" s="1">
        <v>0</v>
      </c>
      <c r="I1592" s="1">
        <v>0</v>
      </c>
      <c r="J1592" s="1">
        <v>0</v>
      </c>
      <c r="K1592" s="1">
        <v>0</v>
      </c>
      <c r="L1592" s="1" t="s">
        <v>2452</v>
      </c>
      <c r="M1592" s="1" t="s">
        <v>2488</v>
      </c>
      <c r="N1592" s="1" t="s">
        <v>7406</v>
      </c>
    </row>
    <row r="1593" spans="1:14" ht="15" customHeight="1" x14ac:dyDescent="0.2">
      <c r="A1593" s="1" t="s">
        <v>145</v>
      </c>
      <c r="B1593" s="1" t="s">
        <v>146</v>
      </c>
      <c r="C1593" s="1">
        <v>3387</v>
      </c>
      <c r="D1593" s="1">
        <v>355</v>
      </c>
      <c r="E1593" s="1">
        <v>2004</v>
      </c>
      <c r="F1593" s="1" t="s">
        <v>1870</v>
      </c>
      <c r="G1593" s="1" t="s">
        <v>2591</v>
      </c>
      <c r="H1593" s="1">
        <v>0</v>
      </c>
      <c r="I1593" s="1">
        <v>0</v>
      </c>
      <c r="J1593" s="1">
        <v>0</v>
      </c>
      <c r="K1593" s="1">
        <v>0</v>
      </c>
      <c r="L1593" s="1" t="s">
        <v>2447</v>
      </c>
      <c r="M1593" s="1" t="s">
        <v>2597</v>
      </c>
      <c r="N1593" s="1" t="s">
        <v>7459</v>
      </c>
    </row>
    <row r="1594" spans="1:14" ht="15" customHeight="1" x14ac:dyDescent="0.2">
      <c r="A1594" s="1" t="s">
        <v>159</v>
      </c>
      <c r="B1594" s="1" t="s">
        <v>160</v>
      </c>
      <c r="C1594" s="1">
        <v>416</v>
      </c>
      <c r="D1594" s="1">
        <v>2174</v>
      </c>
      <c r="E1594" s="1">
        <v>2004</v>
      </c>
      <c r="F1594" s="1" t="s">
        <v>1873</v>
      </c>
      <c r="G1594" s="1" t="s">
        <v>2591</v>
      </c>
      <c r="H1594" s="1">
        <v>0</v>
      </c>
      <c r="I1594" s="1">
        <v>0</v>
      </c>
      <c r="J1594" s="1">
        <v>0</v>
      </c>
      <c r="K1594" s="1">
        <v>0</v>
      </c>
      <c r="L1594" s="1" t="s">
        <v>2450</v>
      </c>
      <c r="M1594" s="1" t="s">
        <v>2609</v>
      </c>
      <c r="N1594" s="1" t="s">
        <v>7466</v>
      </c>
    </row>
    <row r="1595" spans="1:14" ht="15" customHeight="1" x14ac:dyDescent="0.2">
      <c r="A1595" s="1" t="s">
        <v>165</v>
      </c>
      <c r="B1595" s="1" t="s">
        <v>166</v>
      </c>
      <c r="C1595" s="1">
        <v>-2595</v>
      </c>
      <c r="D1595" s="1">
        <v>3258</v>
      </c>
      <c r="E1595" s="1">
        <v>2004</v>
      </c>
      <c r="F1595" s="1" t="s">
        <v>1875</v>
      </c>
      <c r="G1595" s="1" t="s">
        <v>2591</v>
      </c>
      <c r="H1595" s="1">
        <v>0</v>
      </c>
      <c r="I1595" s="1">
        <v>0</v>
      </c>
      <c r="J1595" s="1">
        <v>0</v>
      </c>
      <c r="K1595" s="1">
        <v>0</v>
      </c>
      <c r="L1595" s="1" t="s">
        <v>2452</v>
      </c>
      <c r="M1595" s="1" t="s">
        <v>2633</v>
      </c>
      <c r="N1595" s="1" t="s">
        <v>7469</v>
      </c>
    </row>
    <row r="1596" spans="1:14" ht="15" customHeight="1" x14ac:dyDescent="0.2">
      <c r="A1596" s="1" t="s">
        <v>173</v>
      </c>
      <c r="B1596" s="1" t="s">
        <v>174</v>
      </c>
      <c r="C1596" s="1">
        <v>1352</v>
      </c>
      <c r="D1596" s="1">
        <v>212</v>
      </c>
      <c r="E1596" s="1">
        <v>2004</v>
      </c>
      <c r="F1596" s="1" t="s">
        <v>1879</v>
      </c>
      <c r="G1596" s="1" t="s">
        <v>2591</v>
      </c>
      <c r="H1596" s="1">
        <v>0</v>
      </c>
      <c r="I1596" s="1">
        <v>0</v>
      </c>
      <c r="J1596" s="1">
        <v>0</v>
      </c>
      <c r="K1596" s="1">
        <v>0</v>
      </c>
      <c r="L1596" s="1" t="s">
        <v>2452</v>
      </c>
      <c r="M1596" s="1" t="s">
        <v>2647</v>
      </c>
      <c r="N1596" s="1" t="s">
        <v>7473</v>
      </c>
    </row>
    <row r="1597" spans="1:14" ht="15" customHeight="1" x14ac:dyDescent="0.2">
      <c r="A1597" s="1" t="s">
        <v>219</v>
      </c>
      <c r="B1597" s="1" t="s">
        <v>220</v>
      </c>
      <c r="C1597" s="1">
        <v>583</v>
      </c>
      <c r="D1597" s="1">
        <v>-5517</v>
      </c>
      <c r="E1597" s="1">
        <v>2004</v>
      </c>
      <c r="F1597" s="1" t="s">
        <v>1891</v>
      </c>
      <c r="G1597" s="1" t="s">
        <v>2591</v>
      </c>
      <c r="H1597" s="1">
        <v>0</v>
      </c>
      <c r="I1597" s="1">
        <v>0</v>
      </c>
      <c r="J1597" s="1">
        <v>0</v>
      </c>
      <c r="K1597" s="1">
        <v>0</v>
      </c>
      <c r="L1597" s="1" t="s">
        <v>2461</v>
      </c>
      <c r="M1597" s="1" t="s">
        <v>2697</v>
      </c>
      <c r="N1597" s="1" t="s">
        <v>7495</v>
      </c>
    </row>
    <row r="1598" spans="1:14" ht="15" customHeight="1" x14ac:dyDescent="0.2">
      <c r="A1598" s="1" t="s">
        <v>245</v>
      </c>
      <c r="B1598" s="1" t="s">
        <v>246</v>
      </c>
      <c r="C1598" s="1">
        <v>-68</v>
      </c>
      <c r="D1598" s="1">
        <v>3928</v>
      </c>
      <c r="E1598" s="1">
        <v>2004</v>
      </c>
      <c r="F1598" s="1" t="s">
        <v>1897</v>
      </c>
      <c r="G1598" s="1" t="s">
        <v>2591</v>
      </c>
      <c r="H1598" s="1">
        <v>0</v>
      </c>
      <c r="I1598" s="1">
        <v>0</v>
      </c>
      <c r="J1598" s="1">
        <v>0</v>
      </c>
      <c r="K1598" s="1">
        <v>0</v>
      </c>
      <c r="L1598" s="1" t="s">
        <v>2452</v>
      </c>
      <c r="M1598" s="1" t="s">
        <v>2702</v>
      </c>
      <c r="N1598" s="1" t="s">
        <v>7508</v>
      </c>
    </row>
    <row r="1599" spans="1:14" ht="15" customHeight="1" x14ac:dyDescent="0.2">
      <c r="A1599" s="1" t="s">
        <v>251</v>
      </c>
      <c r="B1599" s="1" t="s">
        <v>252</v>
      </c>
      <c r="C1599" s="1">
        <v>-3485</v>
      </c>
      <c r="D1599" s="1">
        <v>-5617</v>
      </c>
      <c r="E1599" s="1">
        <v>2004</v>
      </c>
      <c r="F1599" s="1" t="s">
        <v>1899</v>
      </c>
      <c r="G1599" s="1" t="s">
        <v>2591</v>
      </c>
      <c r="H1599" s="1">
        <v>0</v>
      </c>
      <c r="I1599" s="1">
        <v>0</v>
      </c>
      <c r="J1599" s="1">
        <v>0</v>
      </c>
      <c r="K1599" s="1">
        <v>0</v>
      </c>
      <c r="L1599" s="1" t="s">
        <v>2461</v>
      </c>
      <c r="M1599" s="1" t="s">
        <v>2719</v>
      </c>
      <c r="N1599" s="1" t="s">
        <v>7511</v>
      </c>
    </row>
    <row r="1600" spans="1:14" ht="15" customHeight="1" x14ac:dyDescent="0.2">
      <c r="A1600" s="1" t="s">
        <v>271</v>
      </c>
      <c r="B1600" s="1" t="s">
        <v>272</v>
      </c>
      <c r="C1600" s="1">
        <v>-1542</v>
      </c>
      <c r="D1600" s="1">
        <v>2828</v>
      </c>
      <c r="E1600" s="1">
        <v>2004</v>
      </c>
      <c r="F1600" s="1" t="s">
        <v>1905</v>
      </c>
      <c r="G1600" s="1" t="s">
        <v>2591</v>
      </c>
      <c r="H1600" s="1">
        <v>0</v>
      </c>
      <c r="I1600" s="1">
        <v>0</v>
      </c>
      <c r="J1600" s="1">
        <v>0</v>
      </c>
      <c r="K1600" s="1">
        <v>0</v>
      </c>
      <c r="L1600" s="1" t="s">
        <v>2452</v>
      </c>
      <c r="M1600" s="1" t="s">
        <v>2729</v>
      </c>
      <c r="N1600" s="1" t="s">
        <v>7519</v>
      </c>
    </row>
    <row r="1601" spans="1:14" ht="15" customHeight="1" x14ac:dyDescent="0.2">
      <c r="A1601" s="1" t="s">
        <v>23</v>
      </c>
      <c r="B1601" s="1" t="s">
        <v>24</v>
      </c>
      <c r="C1601" s="1">
        <v>1237</v>
      </c>
      <c r="D1601" s="1">
        <v>-152</v>
      </c>
      <c r="E1601" s="1">
        <v>2004</v>
      </c>
      <c r="F1601" s="1" t="s">
        <v>1847</v>
      </c>
      <c r="G1601" s="1" t="s">
        <v>2591</v>
      </c>
      <c r="H1601" s="1">
        <v>0</v>
      </c>
      <c r="I1601" s="1">
        <v>0</v>
      </c>
      <c r="J1601" s="1">
        <v>0</v>
      </c>
      <c r="K1601" s="1">
        <v>0</v>
      </c>
      <c r="L1601" s="1" t="s">
        <v>2452</v>
      </c>
      <c r="M1601" s="1" t="s">
        <v>2495</v>
      </c>
      <c r="N1601" s="1" t="s">
        <v>7398</v>
      </c>
    </row>
    <row r="1602" spans="1:14" ht="15" customHeight="1" x14ac:dyDescent="0.2">
      <c r="A1602" s="1" t="s">
        <v>37</v>
      </c>
      <c r="B1602" s="1" t="s">
        <v>38</v>
      </c>
      <c r="C1602" s="1">
        <v>131</v>
      </c>
      <c r="D1602" s="1">
        <v>-5962</v>
      </c>
      <c r="E1602" s="1">
        <v>2004</v>
      </c>
      <c r="F1602" s="1" t="s">
        <v>1850</v>
      </c>
      <c r="G1602" s="1" t="s">
        <v>2591</v>
      </c>
      <c r="H1602" s="1">
        <v>0</v>
      </c>
      <c r="I1602" s="1">
        <v>0</v>
      </c>
      <c r="J1602" s="1">
        <v>0</v>
      </c>
      <c r="K1602" s="1">
        <v>0</v>
      </c>
      <c r="L1602" s="1" t="s">
        <v>2461</v>
      </c>
      <c r="M1602" s="1" t="s">
        <v>2474</v>
      </c>
      <c r="N1602" s="1" t="s">
        <v>7405</v>
      </c>
    </row>
    <row r="1603" spans="1:14" ht="15" customHeight="1" x14ac:dyDescent="0.2">
      <c r="A1603" s="1" t="s">
        <v>59</v>
      </c>
      <c r="B1603" s="1" t="s">
        <v>60</v>
      </c>
      <c r="C1603" s="1">
        <v>3517</v>
      </c>
      <c r="D1603" s="1">
        <v>3337</v>
      </c>
      <c r="E1603" s="1">
        <v>2004</v>
      </c>
      <c r="F1603" s="1" t="s">
        <v>1854</v>
      </c>
      <c r="G1603" s="1" t="s">
        <v>2591</v>
      </c>
      <c r="H1603" s="1">
        <v>0</v>
      </c>
      <c r="I1603" s="1">
        <v>0</v>
      </c>
      <c r="J1603" s="1">
        <v>0</v>
      </c>
      <c r="K1603" s="1">
        <v>0</v>
      </c>
      <c r="L1603" s="1" t="s">
        <v>2447</v>
      </c>
      <c r="M1603" s="1" t="s">
        <v>2522</v>
      </c>
      <c r="N1603" s="1" t="s">
        <v>7416</v>
      </c>
    </row>
    <row r="1604" spans="1:14" ht="15" customHeight="1" x14ac:dyDescent="0.2">
      <c r="A1604" s="1" t="s">
        <v>65</v>
      </c>
      <c r="B1604" s="1" t="s">
        <v>66</v>
      </c>
      <c r="C1604" s="1">
        <v>1158</v>
      </c>
      <c r="D1604" s="1">
        <v>4315</v>
      </c>
      <c r="E1604" s="1">
        <v>2004</v>
      </c>
      <c r="F1604" s="1" t="s">
        <v>1855</v>
      </c>
      <c r="G1604" s="1" t="s">
        <v>2591</v>
      </c>
      <c r="H1604" s="1">
        <v>0</v>
      </c>
      <c r="I1604" s="1">
        <v>0</v>
      </c>
      <c r="J1604" s="1">
        <v>0</v>
      </c>
      <c r="K1604" s="1">
        <v>0</v>
      </c>
      <c r="L1604" s="1" t="s">
        <v>2452</v>
      </c>
      <c r="M1604" s="1" t="s">
        <v>2525</v>
      </c>
      <c r="N1604" s="1" t="s">
        <v>7419</v>
      </c>
    </row>
    <row r="1605" spans="1:14" ht="15" customHeight="1" x14ac:dyDescent="0.2">
      <c r="A1605" s="1" t="s">
        <v>77</v>
      </c>
      <c r="B1605" s="1" t="s">
        <v>78</v>
      </c>
      <c r="C1605" s="1">
        <v>1533</v>
      </c>
      <c r="D1605" s="1">
        <v>3893</v>
      </c>
      <c r="E1605" s="1">
        <v>2004</v>
      </c>
      <c r="F1605" s="1" t="s">
        <v>1838</v>
      </c>
      <c r="G1605" s="1">
        <v>70</v>
      </c>
      <c r="H1605" s="1">
        <v>1</v>
      </c>
      <c r="I1605" s="1">
        <v>0</v>
      </c>
      <c r="J1605" s="1">
        <v>0</v>
      </c>
      <c r="K1605" s="1">
        <v>1</v>
      </c>
      <c r="L1605" s="1" t="s">
        <v>2452</v>
      </c>
      <c r="M1605" s="1" t="s">
        <v>2535</v>
      </c>
      <c r="N1605" s="1" t="s">
        <v>7425</v>
      </c>
    </row>
    <row r="1606" spans="1:14" ht="15" customHeight="1" x14ac:dyDescent="0.2">
      <c r="A1606" s="1" t="s">
        <v>91</v>
      </c>
      <c r="B1606" s="1" t="s">
        <v>92</v>
      </c>
      <c r="C1606" s="1">
        <v>38</v>
      </c>
      <c r="D1606" s="1">
        <v>945</v>
      </c>
      <c r="E1606" s="1">
        <v>2004</v>
      </c>
      <c r="F1606" s="1" t="s">
        <v>1859</v>
      </c>
      <c r="G1606" s="1" t="s">
        <v>2591</v>
      </c>
      <c r="H1606" s="1">
        <v>0</v>
      </c>
      <c r="I1606" s="1">
        <v>0</v>
      </c>
      <c r="J1606" s="1">
        <v>0</v>
      </c>
      <c r="K1606" s="1">
        <v>0</v>
      </c>
      <c r="L1606" s="1" t="s">
        <v>2452</v>
      </c>
      <c r="M1606" s="1" t="s">
        <v>2545</v>
      </c>
      <c r="N1606" s="1" t="s">
        <v>7432</v>
      </c>
    </row>
    <row r="1607" spans="1:14" ht="15" customHeight="1" x14ac:dyDescent="0.2">
      <c r="A1607" s="1" t="s">
        <v>103</v>
      </c>
      <c r="B1607" s="1" t="s">
        <v>104</v>
      </c>
      <c r="C1607" s="1">
        <v>1462</v>
      </c>
      <c r="D1607" s="1">
        <v>-9052</v>
      </c>
      <c r="E1607" s="1">
        <v>2004</v>
      </c>
      <c r="F1607" s="1" t="s">
        <v>1862</v>
      </c>
      <c r="G1607" s="1" t="s">
        <v>2591</v>
      </c>
      <c r="H1607" s="1">
        <v>0</v>
      </c>
      <c r="I1607" s="1">
        <v>0</v>
      </c>
      <c r="J1607" s="1">
        <v>0</v>
      </c>
      <c r="K1607" s="1">
        <v>0</v>
      </c>
      <c r="L1607" s="1" t="s">
        <v>2461</v>
      </c>
      <c r="M1607" s="1" t="s">
        <v>2560</v>
      </c>
      <c r="N1607" s="1" t="s">
        <v>7438</v>
      </c>
    </row>
    <row r="1608" spans="1:14" ht="15" customHeight="1" x14ac:dyDescent="0.2">
      <c r="A1608" s="1" t="s">
        <v>105</v>
      </c>
      <c r="B1608" s="1" t="s">
        <v>106</v>
      </c>
      <c r="C1608" s="1">
        <v>68</v>
      </c>
      <c r="D1608" s="1">
        <v>-5815</v>
      </c>
      <c r="E1608" s="1">
        <v>2004</v>
      </c>
      <c r="F1608" s="1" t="s">
        <v>1863</v>
      </c>
      <c r="G1608" s="1" t="s">
        <v>2591</v>
      </c>
      <c r="H1608" s="1">
        <v>0</v>
      </c>
      <c r="I1608" s="1">
        <v>0</v>
      </c>
      <c r="J1608" s="1">
        <v>0</v>
      </c>
      <c r="K1608" s="1">
        <v>0</v>
      </c>
      <c r="L1608" s="1" t="s">
        <v>2461</v>
      </c>
      <c r="M1608" s="1" t="s">
        <v>2565</v>
      </c>
      <c r="N1608" s="1" t="s">
        <v>7439</v>
      </c>
    </row>
    <row r="1609" spans="1:14" ht="15" customHeight="1" x14ac:dyDescent="0.2">
      <c r="A1609" s="1" t="s">
        <v>121</v>
      </c>
      <c r="B1609" s="1" t="s">
        <v>122</v>
      </c>
      <c r="C1609" s="1">
        <v>3333</v>
      </c>
      <c r="D1609" s="1">
        <v>444</v>
      </c>
      <c r="E1609" s="1">
        <v>2004</v>
      </c>
      <c r="F1609" s="1" t="s">
        <v>1865</v>
      </c>
      <c r="G1609" s="1" t="s">
        <v>2591</v>
      </c>
      <c r="H1609" s="1">
        <v>0</v>
      </c>
      <c r="I1609" s="1">
        <v>0</v>
      </c>
      <c r="J1609" s="1">
        <v>0</v>
      </c>
      <c r="K1609" s="1">
        <v>0</v>
      </c>
      <c r="L1609" s="1" t="s">
        <v>2447</v>
      </c>
      <c r="M1609" s="1" t="s">
        <v>2576</v>
      </c>
      <c r="N1609" s="1" t="s">
        <v>7447</v>
      </c>
    </row>
    <row r="1610" spans="1:14" ht="15" customHeight="1" x14ac:dyDescent="0.2">
      <c r="A1610" s="1" t="s">
        <v>147</v>
      </c>
      <c r="B1610" s="1" t="s">
        <v>148</v>
      </c>
      <c r="C1610" s="1">
        <v>692</v>
      </c>
      <c r="D1610" s="1">
        <v>7983</v>
      </c>
      <c r="E1610" s="1">
        <v>2004</v>
      </c>
      <c r="F1610" s="1" t="s">
        <v>1871</v>
      </c>
      <c r="G1610" s="1" t="s">
        <v>2591</v>
      </c>
      <c r="H1610" s="1">
        <v>0</v>
      </c>
      <c r="I1610" s="1">
        <v>0</v>
      </c>
      <c r="J1610" s="1">
        <v>0</v>
      </c>
      <c r="K1610" s="1">
        <v>0</v>
      </c>
      <c r="L1610" s="1" t="s">
        <v>2447</v>
      </c>
      <c r="M1610" s="1" t="s">
        <v>2695</v>
      </c>
      <c r="N1610" s="1" t="s">
        <v>7460</v>
      </c>
    </row>
    <row r="1611" spans="1:14" ht="15" customHeight="1" x14ac:dyDescent="0.2">
      <c r="A1611" s="1" t="s">
        <v>161</v>
      </c>
      <c r="B1611" s="1" t="s">
        <v>162</v>
      </c>
      <c r="C1611" s="1">
        <v>4243</v>
      </c>
      <c r="D1611" s="1">
        <v>1927</v>
      </c>
      <c r="E1611" s="1">
        <v>2004</v>
      </c>
      <c r="F1611" s="1" t="s">
        <v>1874</v>
      </c>
      <c r="G1611" s="1" t="s">
        <v>2591</v>
      </c>
      <c r="H1611" s="1">
        <v>0</v>
      </c>
      <c r="I1611" s="1">
        <v>0</v>
      </c>
      <c r="J1611" s="1">
        <v>0</v>
      </c>
      <c r="K1611" s="1">
        <v>0</v>
      </c>
      <c r="L1611" s="1" t="s">
        <v>2450</v>
      </c>
      <c r="M1611" s="1" t="s">
        <v>2631</v>
      </c>
      <c r="N1611" s="1" t="s">
        <v>7467</v>
      </c>
    </row>
    <row r="1612" spans="1:14" ht="15" customHeight="1" x14ac:dyDescent="0.2">
      <c r="A1612" s="1" t="s">
        <v>167</v>
      </c>
      <c r="B1612" s="1" t="s">
        <v>168</v>
      </c>
      <c r="C1612" s="1">
        <v>-2015</v>
      </c>
      <c r="D1612" s="1">
        <v>5748</v>
      </c>
      <c r="E1612" s="1">
        <v>2004</v>
      </c>
      <c r="F1612" s="1" t="s">
        <v>1876</v>
      </c>
      <c r="G1612" s="1" t="s">
        <v>2591</v>
      </c>
      <c r="H1612" s="1">
        <v>0</v>
      </c>
      <c r="I1612" s="1">
        <v>0</v>
      </c>
      <c r="J1612" s="1">
        <v>0</v>
      </c>
      <c r="K1612" s="1">
        <v>0</v>
      </c>
      <c r="L1612" s="1" t="s">
        <v>2452</v>
      </c>
      <c r="M1612" s="1" t="s">
        <v>2625</v>
      </c>
      <c r="N1612" s="1" t="s">
        <v>7470</v>
      </c>
    </row>
    <row r="1613" spans="1:14" ht="15" customHeight="1" x14ac:dyDescent="0.2">
      <c r="A1613" s="1" t="s">
        <v>185</v>
      </c>
      <c r="B1613" s="1" t="s">
        <v>186</v>
      </c>
      <c r="C1613" s="1">
        <v>897</v>
      </c>
      <c r="D1613" s="1">
        <v>-7953</v>
      </c>
      <c r="E1613" s="1">
        <v>2004</v>
      </c>
      <c r="F1613" s="1" t="s">
        <v>1881</v>
      </c>
      <c r="G1613" s="1" t="s">
        <v>2591</v>
      </c>
      <c r="H1613" s="1">
        <v>0</v>
      </c>
      <c r="I1613" s="1">
        <v>0</v>
      </c>
      <c r="J1613" s="1">
        <v>0</v>
      </c>
      <c r="K1613" s="1">
        <v>0</v>
      </c>
      <c r="L1613" s="1" t="s">
        <v>2461</v>
      </c>
      <c r="M1613" s="1" t="s">
        <v>2657</v>
      </c>
      <c r="N1613" s="1" t="s">
        <v>7479</v>
      </c>
    </row>
    <row r="1614" spans="1:14" ht="15" customHeight="1" x14ac:dyDescent="0.2">
      <c r="A1614" s="1" t="s">
        <v>199</v>
      </c>
      <c r="B1614" s="1" t="s">
        <v>200</v>
      </c>
      <c r="C1614" s="1">
        <v>-2527</v>
      </c>
      <c r="D1614" s="1">
        <v>-5767</v>
      </c>
      <c r="E1614" s="1">
        <v>2004</v>
      </c>
      <c r="F1614" s="1" t="s">
        <v>1841</v>
      </c>
      <c r="G1614" s="1">
        <v>66</v>
      </c>
      <c r="H1614" s="1">
        <v>1</v>
      </c>
      <c r="I1614" s="1">
        <v>0</v>
      </c>
      <c r="J1614" s="1">
        <v>1</v>
      </c>
      <c r="K1614" s="1">
        <v>0</v>
      </c>
      <c r="L1614" s="1" t="s">
        <v>2461</v>
      </c>
      <c r="M1614" s="1" t="s">
        <v>2660</v>
      </c>
      <c r="N1614" s="1" t="s">
        <v>7485</v>
      </c>
    </row>
    <row r="1615" spans="1:14" ht="15" customHeight="1" x14ac:dyDescent="0.2">
      <c r="A1615" s="1" t="s">
        <v>209</v>
      </c>
      <c r="B1615" s="1" t="s">
        <v>210</v>
      </c>
      <c r="C1615" s="1">
        <v>156</v>
      </c>
      <c r="D1615" s="1">
        <v>3253</v>
      </c>
      <c r="E1615" s="1">
        <v>2004</v>
      </c>
      <c r="F1615" s="1" t="s">
        <v>1887</v>
      </c>
      <c r="G1615" s="1" t="s">
        <v>2591</v>
      </c>
      <c r="H1615" s="1">
        <v>0</v>
      </c>
      <c r="I1615" s="1">
        <v>0</v>
      </c>
      <c r="J1615" s="1">
        <v>0</v>
      </c>
      <c r="K1615" s="1">
        <v>0</v>
      </c>
      <c r="L1615" s="1" t="s">
        <v>2452</v>
      </c>
      <c r="M1615" s="1" t="s">
        <v>2696</v>
      </c>
      <c r="N1615" s="1" t="s">
        <v>7490</v>
      </c>
    </row>
    <row r="1616" spans="1:14" ht="15" customHeight="1" x14ac:dyDescent="0.2">
      <c r="A1616" s="1" t="s">
        <v>211</v>
      </c>
      <c r="B1616" s="1" t="s">
        <v>212</v>
      </c>
      <c r="C1616" s="1">
        <v>1473</v>
      </c>
      <c r="D1616" s="1">
        <v>-1763</v>
      </c>
      <c r="E1616" s="1">
        <v>2004</v>
      </c>
      <c r="F1616" s="1" t="s">
        <v>1888</v>
      </c>
      <c r="G1616" s="1" t="s">
        <v>2591</v>
      </c>
      <c r="H1616" s="1">
        <v>0</v>
      </c>
      <c r="I1616" s="1">
        <v>0</v>
      </c>
      <c r="J1616" s="1">
        <v>0</v>
      </c>
      <c r="K1616" s="1">
        <v>0</v>
      </c>
      <c r="L1616" s="1" t="s">
        <v>2452</v>
      </c>
      <c r="M1616" s="1" t="s">
        <v>2676</v>
      </c>
      <c r="N1616" s="1" t="s">
        <v>7491</v>
      </c>
    </row>
    <row r="1617" spans="1:14" ht="15" customHeight="1" x14ac:dyDescent="0.2">
      <c r="A1617" s="1" t="s">
        <v>229</v>
      </c>
      <c r="B1617" s="1" t="s">
        <v>230</v>
      </c>
      <c r="C1617" s="1">
        <v>612</v>
      </c>
      <c r="D1617" s="1">
        <v>122</v>
      </c>
      <c r="E1617" s="1">
        <v>2004</v>
      </c>
      <c r="F1617" s="1" t="s">
        <v>1892</v>
      </c>
      <c r="G1617" s="1" t="s">
        <v>2591</v>
      </c>
      <c r="H1617" s="1">
        <v>0</v>
      </c>
      <c r="I1617" s="1">
        <v>0</v>
      </c>
      <c r="J1617" s="1">
        <v>0</v>
      </c>
      <c r="K1617" s="1">
        <v>0</v>
      </c>
      <c r="L1617" s="1" t="s">
        <v>2452</v>
      </c>
      <c r="M1617" s="1" t="s">
        <v>2706</v>
      </c>
      <c r="N1617" s="1" t="s">
        <v>7500</v>
      </c>
    </row>
    <row r="1618" spans="1:14" ht="15" customHeight="1" x14ac:dyDescent="0.2">
      <c r="A1618" s="1" t="s">
        <v>235</v>
      </c>
      <c r="B1618" s="1" t="s">
        <v>236</v>
      </c>
      <c r="C1618" s="1">
        <v>3795</v>
      </c>
      <c r="D1618" s="1">
        <v>5838</v>
      </c>
      <c r="E1618" s="1">
        <v>2004</v>
      </c>
      <c r="F1618" s="1" t="s">
        <v>1894</v>
      </c>
      <c r="G1618" s="1" t="s">
        <v>2591</v>
      </c>
      <c r="H1618" s="1">
        <v>0</v>
      </c>
      <c r="I1618" s="1">
        <v>0</v>
      </c>
      <c r="J1618" s="1">
        <v>0</v>
      </c>
      <c r="K1618" s="1">
        <v>0</v>
      </c>
      <c r="L1618" s="1" t="s">
        <v>2447</v>
      </c>
      <c r="M1618" s="1" t="s">
        <v>2711</v>
      </c>
      <c r="N1618" s="1" t="s">
        <v>7503</v>
      </c>
    </row>
    <row r="1619" spans="1:14" ht="15" customHeight="1" x14ac:dyDescent="0.2">
      <c r="A1619" s="1" t="s">
        <v>237</v>
      </c>
      <c r="B1619" s="1" t="s">
        <v>238</v>
      </c>
      <c r="C1619" s="1">
        <v>-2113</v>
      </c>
      <c r="D1619" s="1">
        <v>-1752</v>
      </c>
      <c r="E1619" s="1">
        <v>2004</v>
      </c>
      <c r="F1619" s="1" t="s">
        <v>1895</v>
      </c>
      <c r="G1619" s="1" t="s">
        <v>2591</v>
      </c>
      <c r="H1619" s="1">
        <v>0</v>
      </c>
      <c r="I1619" s="1">
        <v>0</v>
      </c>
      <c r="J1619" s="1">
        <v>0</v>
      </c>
      <c r="K1619" s="1">
        <v>0</v>
      </c>
      <c r="L1619" s="1" t="s">
        <v>2454</v>
      </c>
      <c r="M1619" s="1" t="s">
        <v>2707</v>
      </c>
      <c r="N1619" s="1" t="s">
        <v>7504</v>
      </c>
    </row>
    <row r="1620" spans="1:14" ht="15" customHeight="1" x14ac:dyDescent="0.2">
      <c r="A1620" s="1" t="s">
        <v>259</v>
      </c>
      <c r="B1620" s="1" t="s">
        <v>260</v>
      </c>
      <c r="C1620" s="1">
        <v>1835</v>
      </c>
      <c r="D1620" s="1">
        <v>-6493</v>
      </c>
      <c r="E1620" s="1">
        <v>2004</v>
      </c>
      <c r="F1620" s="1" t="s">
        <v>1900</v>
      </c>
      <c r="G1620" s="1" t="s">
        <v>2591</v>
      </c>
      <c r="H1620" s="1">
        <v>0</v>
      </c>
      <c r="I1620" s="1">
        <v>0</v>
      </c>
      <c r="J1620" s="1">
        <v>0</v>
      </c>
      <c r="K1620" s="1">
        <v>0</v>
      </c>
      <c r="L1620" s="1" t="s">
        <v>2461</v>
      </c>
      <c r="M1620" s="1" t="s">
        <v>2726</v>
      </c>
      <c r="N1620" s="1" t="s">
        <v>7515</v>
      </c>
    </row>
    <row r="1621" spans="1:14" ht="15" customHeight="1" x14ac:dyDescent="0.2">
      <c r="A1621" s="1" t="s">
        <v>263</v>
      </c>
      <c r="B1621" s="1" t="s">
        <v>264</v>
      </c>
      <c r="C1621" s="1">
        <v>-1382</v>
      </c>
      <c r="D1621" s="1">
        <v>-17177</v>
      </c>
      <c r="E1621" s="1">
        <v>2004</v>
      </c>
      <c r="F1621" s="1" t="s">
        <v>1902</v>
      </c>
      <c r="G1621" s="1" t="s">
        <v>2591</v>
      </c>
      <c r="H1621" s="1">
        <v>0</v>
      </c>
      <c r="I1621" s="1">
        <v>0</v>
      </c>
      <c r="J1621" s="1">
        <v>0</v>
      </c>
      <c r="K1621" s="1">
        <v>0</v>
      </c>
      <c r="L1621" s="1" t="s">
        <v>2454</v>
      </c>
      <c r="M1621" s="1" t="s">
        <v>2455</v>
      </c>
      <c r="N1621" s="1" t="s">
        <v>7517</v>
      </c>
    </row>
    <row r="1622" spans="1:14" ht="15" customHeight="1" x14ac:dyDescent="0.2">
      <c r="A1622" s="1" t="s">
        <v>253</v>
      </c>
      <c r="B1622" s="1" t="s">
        <v>254</v>
      </c>
      <c r="C1622" s="1">
        <v>3888</v>
      </c>
      <c r="D1622" s="1">
        <v>-900</v>
      </c>
      <c r="E1622" s="1">
        <v>2008</v>
      </c>
      <c r="F1622" s="1" t="s">
        <v>1907</v>
      </c>
      <c r="G1622" s="1">
        <v>2</v>
      </c>
      <c r="H1622" s="1">
        <v>116</v>
      </c>
      <c r="I1622" s="1">
        <v>39</v>
      </c>
      <c r="J1622" s="1">
        <v>39</v>
      </c>
      <c r="K1622" s="1">
        <v>38</v>
      </c>
      <c r="L1622" s="1" t="s">
        <v>2461</v>
      </c>
      <c r="M1622" s="1" t="s">
        <v>2720</v>
      </c>
      <c r="N1622" s="1" t="s">
        <v>8044</v>
      </c>
    </row>
    <row r="1623" spans="1:14" ht="15" customHeight="1" x14ac:dyDescent="0.2">
      <c r="A1623" s="1" t="s">
        <v>205</v>
      </c>
      <c r="B1623" s="1" t="s">
        <v>206</v>
      </c>
      <c r="C1623" s="1">
        <v>5575</v>
      </c>
      <c r="D1623" s="1">
        <v>376</v>
      </c>
      <c r="E1623" s="1">
        <v>2008</v>
      </c>
      <c r="F1623" s="1" t="s">
        <v>1908</v>
      </c>
      <c r="G1623" s="1">
        <v>3</v>
      </c>
      <c r="H1623" s="1">
        <v>67</v>
      </c>
      <c r="I1623" s="1">
        <v>25</v>
      </c>
      <c r="J1623" s="1">
        <v>16</v>
      </c>
      <c r="K1623" s="1">
        <v>26</v>
      </c>
      <c r="L1623" s="1" t="s">
        <v>2450</v>
      </c>
      <c r="M1623" s="1" t="s">
        <v>2668</v>
      </c>
      <c r="N1623" s="1" t="s">
        <v>8020</v>
      </c>
    </row>
    <row r="1624" spans="1:14" ht="15" customHeight="1" x14ac:dyDescent="0.2">
      <c r="A1624" s="1" t="s">
        <v>63</v>
      </c>
      <c r="B1624" s="1" t="s">
        <v>64</v>
      </c>
      <c r="C1624" s="1">
        <v>5252</v>
      </c>
      <c r="D1624" s="1">
        <v>134</v>
      </c>
      <c r="E1624" s="1">
        <v>2008</v>
      </c>
      <c r="F1624" s="1" t="s">
        <v>1911</v>
      </c>
      <c r="G1624" s="1">
        <v>6</v>
      </c>
      <c r="H1624" s="1">
        <v>49</v>
      </c>
      <c r="I1624" s="1">
        <v>17</v>
      </c>
      <c r="J1624" s="1">
        <v>15</v>
      </c>
      <c r="K1624" s="1">
        <v>17</v>
      </c>
      <c r="L1624" s="1" t="s">
        <v>2450</v>
      </c>
      <c r="M1624" s="1" t="s">
        <v>2549</v>
      </c>
      <c r="N1624" s="1" t="s">
        <v>7950</v>
      </c>
    </row>
    <row r="1625" spans="1:14" ht="15" customHeight="1" x14ac:dyDescent="0.2">
      <c r="A1625" s="1" t="s">
        <v>47</v>
      </c>
      <c r="B1625" s="1" t="s">
        <v>48</v>
      </c>
      <c r="C1625" s="1">
        <v>3992</v>
      </c>
      <c r="D1625" s="1">
        <v>11638</v>
      </c>
      <c r="E1625" s="1">
        <v>2008</v>
      </c>
      <c r="F1625" s="1" t="s">
        <v>1906</v>
      </c>
      <c r="G1625" s="1">
        <v>1</v>
      </c>
      <c r="H1625" s="1">
        <v>117</v>
      </c>
      <c r="I1625" s="1">
        <v>55</v>
      </c>
      <c r="J1625" s="1">
        <v>26</v>
      </c>
      <c r="K1625" s="1">
        <v>36</v>
      </c>
      <c r="L1625" s="1" t="s">
        <v>2447</v>
      </c>
      <c r="M1625" s="1" t="s">
        <v>2510</v>
      </c>
      <c r="N1625" s="1" t="s">
        <v>7942</v>
      </c>
    </row>
    <row r="1626" spans="1:14" ht="15" customHeight="1" x14ac:dyDescent="0.2">
      <c r="A1626" s="1" t="s">
        <v>93</v>
      </c>
      <c r="B1626" s="1" t="s">
        <v>94</v>
      </c>
      <c r="C1626" s="1">
        <v>5408</v>
      </c>
      <c r="D1626" s="1">
        <v>-165</v>
      </c>
      <c r="E1626" s="1">
        <v>2008</v>
      </c>
      <c r="F1626" s="1" t="s">
        <v>1909</v>
      </c>
      <c r="G1626" s="1">
        <v>4</v>
      </c>
      <c r="H1626" s="1">
        <v>56</v>
      </c>
      <c r="I1626" s="1">
        <v>21</v>
      </c>
      <c r="J1626" s="1">
        <v>14</v>
      </c>
      <c r="K1626" s="1">
        <v>21</v>
      </c>
      <c r="L1626" s="1" t="s">
        <v>2450</v>
      </c>
      <c r="M1626" s="1" t="s">
        <v>2553</v>
      </c>
      <c r="N1626" s="1" t="s">
        <v>7965</v>
      </c>
    </row>
    <row r="1627" spans="1:14" ht="15" customHeight="1" x14ac:dyDescent="0.2">
      <c r="A1627" s="1" t="s">
        <v>13</v>
      </c>
      <c r="B1627" s="1" t="s">
        <v>14</v>
      </c>
      <c r="C1627" s="1">
        <v>-3527</v>
      </c>
      <c r="D1627" s="1">
        <v>14913</v>
      </c>
      <c r="E1627" s="1">
        <v>2008</v>
      </c>
      <c r="F1627" s="1" t="s">
        <v>1910</v>
      </c>
      <c r="G1627" s="1">
        <v>5</v>
      </c>
      <c r="H1627" s="1">
        <v>52</v>
      </c>
      <c r="I1627" s="1">
        <v>18</v>
      </c>
      <c r="J1627" s="1">
        <v>17</v>
      </c>
      <c r="K1627" s="1">
        <v>17</v>
      </c>
      <c r="L1627" s="1" t="s">
        <v>2454</v>
      </c>
      <c r="M1627" s="1" t="s">
        <v>2467</v>
      </c>
      <c r="N1627" s="1" t="s">
        <v>7925</v>
      </c>
    </row>
    <row r="1628" spans="1:14" ht="15" customHeight="1" x14ac:dyDescent="0.2">
      <c r="A1628" s="1" t="s">
        <v>89</v>
      </c>
      <c r="B1628" s="1" t="s">
        <v>90</v>
      </c>
      <c r="C1628" s="1">
        <v>4887</v>
      </c>
      <c r="D1628" s="1">
        <v>233</v>
      </c>
      <c r="E1628" s="1">
        <v>2008</v>
      </c>
      <c r="F1628" s="1" t="s">
        <v>1912</v>
      </c>
      <c r="G1628" s="1">
        <v>11</v>
      </c>
      <c r="H1628" s="1">
        <v>45</v>
      </c>
      <c r="I1628" s="1">
        <v>7</v>
      </c>
      <c r="J1628" s="1">
        <v>16</v>
      </c>
      <c r="K1628" s="1">
        <v>22</v>
      </c>
      <c r="L1628" s="1" t="s">
        <v>2450</v>
      </c>
      <c r="M1628" s="1" t="s">
        <v>2542</v>
      </c>
      <c r="N1628" s="1" t="s">
        <v>7963</v>
      </c>
    </row>
    <row r="1629" spans="1:14" ht="15" customHeight="1" x14ac:dyDescent="0.2">
      <c r="A1629" s="1" t="s">
        <v>127</v>
      </c>
      <c r="B1629" s="1" t="s">
        <v>128</v>
      </c>
      <c r="C1629" s="1">
        <v>419</v>
      </c>
      <c r="D1629" s="1">
        <v>1248</v>
      </c>
      <c r="E1629" s="1">
        <v>2008</v>
      </c>
      <c r="F1629" s="1" t="s">
        <v>1915</v>
      </c>
      <c r="G1629" s="1">
        <v>9</v>
      </c>
      <c r="H1629" s="1">
        <v>28</v>
      </c>
      <c r="I1629" s="1">
        <v>8</v>
      </c>
      <c r="J1629" s="1">
        <v>9</v>
      </c>
      <c r="K1629" s="1">
        <v>11</v>
      </c>
      <c r="L1629" s="1" t="s">
        <v>2450</v>
      </c>
      <c r="M1629" s="1" t="s">
        <v>2581</v>
      </c>
      <c r="N1629" s="1" t="s">
        <v>7982</v>
      </c>
    </row>
    <row r="1630" spans="1:14" ht="15" customHeight="1" x14ac:dyDescent="0.2">
      <c r="A1630" s="1" t="s">
        <v>133</v>
      </c>
      <c r="B1630" s="1" t="s">
        <v>134</v>
      </c>
      <c r="C1630" s="1">
        <v>3568</v>
      </c>
      <c r="D1630" s="1">
        <v>13975</v>
      </c>
      <c r="E1630" s="1">
        <v>2008</v>
      </c>
      <c r="F1630" s="1" t="s">
        <v>1916</v>
      </c>
      <c r="G1630" s="1">
        <v>8</v>
      </c>
      <c r="H1630" s="1">
        <v>26</v>
      </c>
      <c r="I1630" s="1">
        <v>9</v>
      </c>
      <c r="J1630" s="1">
        <v>8</v>
      </c>
      <c r="K1630" s="1">
        <v>9</v>
      </c>
      <c r="L1630" s="1" t="s">
        <v>2447</v>
      </c>
      <c r="M1630" s="1" t="s">
        <v>2583</v>
      </c>
      <c r="N1630" s="1" t="s">
        <v>7985</v>
      </c>
    </row>
    <row r="1631" spans="1:14" ht="15" customHeight="1" x14ac:dyDescent="0.2">
      <c r="A1631" s="1" t="s">
        <v>111</v>
      </c>
      <c r="B1631" s="1" t="s">
        <v>112</v>
      </c>
      <c r="C1631" s="1">
        <v>475</v>
      </c>
      <c r="D1631" s="1">
        <v>1908</v>
      </c>
      <c r="E1631" s="1">
        <v>2008</v>
      </c>
      <c r="F1631" s="1" t="s">
        <v>1924</v>
      </c>
      <c r="G1631" s="1">
        <v>18</v>
      </c>
      <c r="H1631" s="1">
        <v>12</v>
      </c>
      <c r="I1631" s="1">
        <v>4</v>
      </c>
      <c r="J1631" s="1">
        <v>5</v>
      </c>
      <c r="K1631" s="1">
        <v>3</v>
      </c>
      <c r="L1631" s="1" t="s">
        <v>2450</v>
      </c>
      <c r="M1631" s="1" t="s">
        <v>2571</v>
      </c>
      <c r="N1631" s="1" t="s">
        <v>7974</v>
      </c>
    </row>
    <row r="1632" spans="1:14" ht="15" customHeight="1" x14ac:dyDescent="0.2">
      <c r="A1632" s="1" t="s">
        <v>203</v>
      </c>
      <c r="B1632" s="1" t="s">
        <v>204</v>
      </c>
      <c r="C1632" s="1">
        <v>4443</v>
      </c>
      <c r="D1632" s="1">
        <v>261</v>
      </c>
      <c r="E1632" s="1">
        <v>2008</v>
      </c>
      <c r="F1632" s="1" t="s">
        <v>1929</v>
      </c>
      <c r="G1632" s="1">
        <v>16</v>
      </c>
      <c r="H1632" s="1">
        <v>10</v>
      </c>
      <c r="I1632" s="1">
        <v>5</v>
      </c>
      <c r="J1632" s="1">
        <v>1</v>
      </c>
      <c r="K1632" s="1">
        <v>4</v>
      </c>
      <c r="L1632" s="1" t="s">
        <v>2450</v>
      </c>
      <c r="M1632" s="1" t="s">
        <v>2667</v>
      </c>
      <c r="N1632" s="1" t="s">
        <v>8019</v>
      </c>
    </row>
    <row r="1633" spans="1:14" ht="15" customHeight="1" x14ac:dyDescent="0.2">
      <c r="A1633" s="1" t="s">
        <v>141</v>
      </c>
      <c r="B1633" s="1" t="s">
        <v>142</v>
      </c>
      <c r="C1633" s="1">
        <v>3755</v>
      </c>
      <c r="D1633" s="1">
        <v>12698</v>
      </c>
      <c r="E1633" s="1">
        <v>2008</v>
      </c>
      <c r="F1633" s="1" t="s">
        <v>1913</v>
      </c>
      <c r="G1633" s="1">
        <v>7</v>
      </c>
      <c r="H1633" s="1">
        <v>35</v>
      </c>
      <c r="I1633" s="1">
        <v>14</v>
      </c>
      <c r="J1633" s="1">
        <v>12</v>
      </c>
      <c r="K1633" s="1">
        <v>9</v>
      </c>
      <c r="L1633" s="1" t="s">
        <v>2447</v>
      </c>
      <c r="M1633" s="1" t="s">
        <v>2590</v>
      </c>
      <c r="N1633" s="1" t="s">
        <v>7989</v>
      </c>
    </row>
    <row r="1634" spans="1:14" ht="15" customHeight="1" x14ac:dyDescent="0.2">
      <c r="A1634" s="1" t="s">
        <v>191</v>
      </c>
      <c r="B1634" s="1" t="s">
        <v>192</v>
      </c>
      <c r="C1634" s="1">
        <v>5225</v>
      </c>
      <c r="D1634" s="1">
        <v>210</v>
      </c>
      <c r="E1634" s="1">
        <v>2008</v>
      </c>
      <c r="F1634" s="1" t="s">
        <v>1925</v>
      </c>
      <c r="G1634" s="1">
        <v>17</v>
      </c>
      <c r="H1634" s="1">
        <v>12</v>
      </c>
      <c r="I1634" s="1">
        <v>4</v>
      </c>
      <c r="J1634" s="1">
        <v>6</v>
      </c>
      <c r="K1634" s="1">
        <v>2</v>
      </c>
      <c r="L1634" s="1" t="s">
        <v>2450</v>
      </c>
      <c r="M1634" s="1" t="s">
        <v>2663</v>
      </c>
      <c r="N1634" s="1" t="s">
        <v>8014</v>
      </c>
    </row>
    <row r="1635" spans="1:14" ht="15" customHeight="1" x14ac:dyDescent="0.2">
      <c r="A1635" s="1" t="s">
        <v>41</v>
      </c>
      <c r="B1635" s="1" t="s">
        <v>42</v>
      </c>
      <c r="C1635" s="1">
        <v>4542</v>
      </c>
      <c r="D1635" s="1">
        <v>-757</v>
      </c>
      <c r="E1635" s="1">
        <v>2008</v>
      </c>
      <c r="F1635" s="1" t="s">
        <v>1919</v>
      </c>
      <c r="G1635" s="1">
        <v>24</v>
      </c>
      <c r="H1635" s="1">
        <v>22</v>
      </c>
      <c r="I1635" s="1">
        <v>3</v>
      </c>
      <c r="J1635" s="1">
        <v>10</v>
      </c>
      <c r="K1635" s="1">
        <v>9</v>
      </c>
      <c r="L1635" s="1" t="s">
        <v>2461</v>
      </c>
      <c r="M1635" s="1" t="s">
        <v>2502</v>
      </c>
      <c r="N1635" s="1" t="s">
        <v>7939</v>
      </c>
    </row>
    <row r="1636" spans="1:14" ht="15" customHeight="1" x14ac:dyDescent="0.2">
      <c r="A1636" s="1" t="s">
        <v>177</v>
      </c>
      <c r="B1636" s="1" t="s">
        <v>178</v>
      </c>
      <c r="C1636" s="1">
        <v>5235</v>
      </c>
      <c r="D1636" s="1">
        <v>492</v>
      </c>
      <c r="E1636" s="1">
        <v>2008</v>
      </c>
      <c r="F1636" s="1" t="s">
        <v>1921</v>
      </c>
      <c r="G1636" s="1">
        <v>10</v>
      </c>
      <c r="H1636" s="1">
        <v>18</v>
      </c>
      <c r="I1636" s="1">
        <v>8</v>
      </c>
      <c r="J1636" s="1">
        <v>6</v>
      </c>
      <c r="K1636" s="1">
        <v>4</v>
      </c>
      <c r="L1636" s="1" t="s">
        <v>2450</v>
      </c>
      <c r="M1636" s="1" t="s">
        <v>2641</v>
      </c>
      <c r="N1636" s="1" t="s">
        <v>8007</v>
      </c>
    </row>
    <row r="1637" spans="1:14" ht="15" customHeight="1" x14ac:dyDescent="0.2">
      <c r="A1637" s="1" t="s">
        <v>57</v>
      </c>
      <c r="B1637" s="1" t="s">
        <v>58</v>
      </c>
      <c r="C1637" s="1">
        <v>2312</v>
      </c>
      <c r="D1637" s="1">
        <v>-8235</v>
      </c>
      <c r="E1637" s="1">
        <v>2008</v>
      </c>
      <c r="F1637" s="1" t="s">
        <v>1914</v>
      </c>
      <c r="G1637" s="1">
        <v>23</v>
      </c>
      <c r="H1637" s="1">
        <v>30</v>
      </c>
      <c r="I1637" s="1">
        <v>3</v>
      </c>
      <c r="J1637" s="1">
        <v>10</v>
      </c>
      <c r="K1637" s="1">
        <v>17</v>
      </c>
      <c r="L1637" s="1" t="s">
        <v>2461</v>
      </c>
      <c r="M1637" s="1" t="s">
        <v>2519</v>
      </c>
      <c r="N1637" s="1" t="s">
        <v>7947</v>
      </c>
    </row>
    <row r="1638" spans="1:14" ht="15" customHeight="1" x14ac:dyDescent="0.2">
      <c r="A1638" s="1" t="s">
        <v>25</v>
      </c>
      <c r="B1638" s="1" t="s">
        <v>26</v>
      </c>
      <c r="C1638" s="1">
        <v>4268</v>
      </c>
      <c r="D1638" s="1">
        <v>2332</v>
      </c>
      <c r="E1638" s="1">
        <v>2008</v>
      </c>
      <c r="F1638" s="1" t="s">
        <v>1944</v>
      </c>
      <c r="G1638" s="1">
        <v>44</v>
      </c>
      <c r="H1638" s="1">
        <v>5</v>
      </c>
      <c r="I1638" s="1">
        <v>1</v>
      </c>
      <c r="J1638" s="1">
        <v>1</v>
      </c>
      <c r="K1638" s="1">
        <v>3</v>
      </c>
      <c r="L1638" s="1" t="s">
        <v>2450</v>
      </c>
      <c r="M1638" s="1" t="s">
        <v>2494</v>
      </c>
      <c r="N1638" s="1" t="s">
        <v>7931</v>
      </c>
    </row>
    <row r="1639" spans="1:14" ht="15" customHeight="1" x14ac:dyDescent="0.2">
      <c r="A1639" s="1" t="s">
        <v>79</v>
      </c>
      <c r="B1639" s="1" t="s">
        <v>80</v>
      </c>
      <c r="C1639" s="1">
        <v>404</v>
      </c>
      <c r="D1639" s="1">
        <v>-368</v>
      </c>
      <c r="E1639" s="1">
        <v>2008</v>
      </c>
      <c r="F1639" s="1" t="s">
        <v>1917</v>
      </c>
      <c r="G1639" s="1">
        <v>12</v>
      </c>
      <c r="H1639" s="1">
        <v>25</v>
      </c>
      <c r="I1639" s="1">
        <v>7</v>
      </c>
      <c r="J1639" s="1">
        <v>15</v>
      </c>
      <c r="K1639" s="1">
        <v>3</v>
      </c>
      <c r="L1639" s="1" t="s">
        <v>2450</v>
      </c>
      <c r="M1639" s="1" t="s">
        <v>2694</v>
      </c>
      <c r="N1639" s="1" t="s">
        <v>7958</v>
      </c>
    </row>
    <row r="1640" spans="1:14" ht="15" customHeight="1" x14ac:dyDescent="0.2">
      <c r="A1640" s="1" t="s">
        <v>225</v>
      </c>
      <c r="B1640" s="1" t="s">
        <v>226</v>
      </c>
      <c r="C1640" s="1">
        <v>5933</v>
      </c>
      <c r="D1640" s="1">
        <v>1805</v>
      </c>
      <c r="E1640" s="1">
        <v>2008</v>
      </c>
      <c r="F1640" s="1" t="s">
        <v>1939</v>
      </c>
      <c r="G1640" s="1">
        <v>55</v>
      </c>
      <c r="H1640" s="1">
        <v>7</v>
      </c>
      <c r="I1640" s="1">
        <v>0</v>
      </c>
      <c r="J1640" s="1">
        <v>5</v>
      </c>
      <c r="K1640" s="1">
        <v>2</v>
      </c>
      <c r="L1640" s="1" t="s">
        <v>2450</v>
      </c>
      <c r="M1640" s="1" t="s">
        <v>2698</v>
      </c>
      <c r="N1640" s="1" t="s">
        <v>8030</v>
      </c>
    </row>
    <row r="1641" spans="1:14" ht="15" customHeight="1" x14ac:dyDescent="0.2">
      <c r="A1641" s="1" t="s">
        <v>35</v>
      </c>
      <c r="B1641" s="1" t="s">
        <v>36</v>
      </c>
      <c r="C1641" s="1">
        <v>-1578</v>
      </c>
      <c r="D1641" s="1">
        <v>-4792</v>
      </c>
      <c r="E1641" s="1">
        <v>2008</v>
      </c>
      <c r="F1641" s="1" t="s">
        <v>1920</v>
      </c>
      <c r="G1641" s="1">
        <v>25</v>
      </c>
      <c r="H1641" s="1">
        <v>21</v>
      </c>
      <c r="I1641" s="1">
        <v>3</v>
      </c>
      <c r="J1641" s="1">
        <v>6</v>
      </c>
      <c r="K1641" s="1">
        <v>12</v>
      </c>
      <c r="L1641" s="1" t="s">
        <v>2461</v>
      </c>
      <c r="M1641" s="1" t="s">
        <v>2489</v>
      </c>
      <c r="N1641" s="1" t="s">
        <v>7936</v>
      </c>
    </row>
    <row r="1642" spans="1:14" ht="15" customHeight="1" x14ac:dyDescent="0.2">
      <c r="A1642" s="1" t="s">
        <v>61</v>
      </c>
      <c r="B1642" s="1" t="s">
        <v>62</v>
      </c>
      <c r="C1642" s="1">
        <v>4981</v>
      </c>
      <c r="D1642" s="1">
        <v>1547</v>
      </c>
      <c r="E1642" s="1">
        <v>2008</v>
      </c>
      <c r="F1642" s="1" t="s">
        <v>1934</v>
      </c>
      <c r="G1642" s="1">
        <v>27</v>
      </c>
      <c r="H1642" s="1">
        <v>8</v>
      </c>
      <c r="I1642" s="1">
        <v>3</v>
      </c>
      <c r="J1642" s="1">
        <v>4</v>
      </c>
      <c r="K1642" s="1">
        <v>1</v>
      </c>
      <c r="L1642" s="1" t="s">
        <v>2450</v>
      </c>
      <c r="M1642" s="1" t="s">
        <v>2523</v>
      </c>
      <c r="N1642" s="1" t="s">
        <v>7949</v>
      </c>
    </row>
    <row r="1643" spans="1:14" ht="15" customHeight="1" x14ac:dyDescent="0.2">
      <c r="A1643" s="1" t="s">
        <v>181</v>
      </c>
      <c r="B1643" s="1" t="s">
        <v>182</v>
      </c>
      <c r="C1643" s="1">
        <v>-413</v>
      </c>
      <c r="D1643" s="1">
        <v>17478</v>
      </c>
      <c r="E1643" s="1">
        <v>2008</v>
      </c>
      <c r="F1643" s="1" t="s">
        <v>1926</v>
      </c>
      <c r="G1643" s="1">
        <v>21</v>
      </c>
      <c r="H1643" s="1">
        <v>11</v>
      </c>
      <c r="I1643" s="1">
        <v>4</v>
      </c>
      <c r="J1643" s="1">
        <v>2</v>
      </c>
      <c r="K1643" s="1">
        <v>5</v>
      </c>
      <c r="L1643" s="1" t="s">
        <v>2454</v>
      </c>
      <c r="M1643" s="1" t="s">
        <v>2644</v>
      </c>
      <c r="N1643" s="1" t="s">
        <v>8009</v>
      </c>
    </row>
    <row r="1644" spans="1:14" ht="15" customHeight="1" x14ac:dyDescent="0.2">
      <c r="A1644" s="1" t="s">
        <v>249</v>
      </c>
      <c r="B1644" s="1" t="s">
        <v>250</v>
      </c>
      <c r="C1644" s="1">
        <v>5043</v>
      </c>
      <c r="D1644" s="1">
        <v>3052</v>
      </c>
      <c r="E1644" s="1">
        <v>2008</v>
      </c>
      <c r="F1644" s="1" t="s">
        <v>1918</v>
      </c>
      <c r="G1644" s="1">
        <v>13</v>
      </c>
      <c r="H1644" s="1">
        <v>23</v>
      </c>
      <c r="I1644" s="1">
        <v>7</v>
      </c>
      <c r="J1644" s="1">
        <v>4</v>
      </c>
      <c r="K1644" s="1">
        <v>12</v>
      </c>
      <c r="L1644" s="1" t="s">
        <v>2450</v>
      </c>
      <c r="M1644" s="1" t="s">
        <v>2717</v>
      </c>
      <c r="N1644" s="1" t="s">
        <v>8042</v>
      </c>
    </row>
    <row r="1645" spans="1:14" ht="15" customHeight="1" x14ac:dyDescent="0.2">
      <c r="A1645" s="1" t="s">
        <v>67</v>
      </c>
      <c r="B1645" s="1" t="s">
        <v>68</v>
      </c>
      <c r="C1645" s="1">
        <v>5567</v>
      </c>
      <c r="D1645" s="1">
        <v>1258</v>
      </c>
      <c r="E1645" s="1">
        <v>2008</v>
      </c>
      <c r="F1645" s="1" t="s">
        <v>1927</v>
      </c>
      <c r="G1645" s="1">
        <v>28</v>
      </c>
      <c r="H1645" s="1">
        <v>10</v>
      </c>
      <c r="I1645" s="1">
        <v>3</v>
      </c>
      <c r="J1645" s="1">
        <v>3</v>
      </c>
      <c r="K1645" s="1">
        <v>4</v>
      </c>
      <c r="L1645" s="1" t="s">
        <v>2450</v>
      </c>
      <c r="M1645" s="1" t="s">
        <v>2524</v>
      </c>
      <c r="N1645" s="1" t="s">
        <v>7952</v>
      </c>
    </row>
    <row r="1646" spans="1:14" ht="15" customHeight="1" x14ac:dyDescent="0.2">
      <c r="A1646" s="1" t="s">
        <v>137</v>
      </c>
      <c r="B1646" s="1" t="s">
        <v>138</v>
      </c>
      <c r="C1646" s="1">
        <v>-128</v>
      </c>
      <c r="D1646" s="1">
        <v>3682</v>
      </c>
      <c r="E1646" s="1">
        <v>2008</v>
      </c>
      <c r="F1646" s="1" t="s">
        <v>1923</v>
      </c>
      <c r="G1646" s="1">
        <v>14</v>
      </c>
      <c r="H1646" s="1">
        <v>16</v>
      </c>
      <c r="I1646" s="1">
        <v>6</v>
      </c>
      <c r="J1646" s="1">
        <v>4</v>
      </c>
      <c r="K1646" s="1">
        <v>6</v>
      </c>
      <c r="L1646" s="1" t="s">
        <v>2452</v>
      </c>
      <c r="M1646" s="1" t="s">
        <v>2586</v>
      </c>
      <c r="N1646" s="1" t="s">
        <v>7987</v>
      </c>
    </row>
    <row r="1647" spans="1:14" ht="15" customHeight="1" x14ac:dyDescent="0.2">
      <c r="A1647" s="1" t="s">
        <v>43</v>
      </c>
      <c r="B1647" s="1" t="s">
        <v>44</v>
      </c>
      <c r="C1647" s="1">
        <v>4692</v>
      </c>
      <c r="D1647" s="1">
        <v>747</v>
      </c>
      <c r="E1647" s="1">
        <v>2008</v>
      </c>
      <c r="F1647" s="1" t="s">
        <v>1933</v>
      </c>
      <c r="G1647" s="1">
        <v>30</v>
      </c>
      <c r="H1647" s="1">
        <v>8</v>
      </c>
      <c r="I1647" s="1">
        <v>3</v>
      </c>
      <c r="J1647" s="1">
        <v>1</v>
      </c>
      <c r="K1647" s="1">
        <v>4</v>
      </c>
      <c r="L1647" s="1" t="s">
        <v>2450</v>
      </c>
      <c r="M1647" s="1" t="s">
        <v>2699</v>
      </c>
      <c r="N1647" s="1" t="s">
        <v>7940</v>
      </c>
    </row>
    <row r="1648" spans="1:14" ht="15" customHeight="1" x14ac:dyDescent="0.2">
      <c r="A1648" s="1" t="s">
        <v>31</v>
      </c>
      <c r="B1648" s="1" t="s">
        <v>32</v>
      </c>
      <c r="C1648" s="1">
        <v>539</v>
      </c>
      <c r="D1648" s="1">
        <v>2757</v>
      </c>
      <c r="E1648" s="1">
        <v>2008</v>
      </c>
      <c r="F1648" s="1" t="s">
        <v>1922</v>
      </c>
      <c r="G1648" s="1">
        <v>19</v>
      </c>
      <c r="H1648" s="1">
        <v>17</v>
      </c>
      <c r="I1648" s="1">
        <v>4</v>
      </c>
      <c r="J1648" s="1">
        <v>4</v>
      </c>
      <c r="K1648" s="1">
        <v>9</v>
      </c>
      <c r="L1648" s="1" t="s">
        <v>2450</v>
      </c>
      <c r="M1648" s="1" t="s">
        <v>2475</v>
      </c>
      <c r="N1648" s="1" t="s">
        <v>7934</v>
      </c>
    </row>
    <row r="1649" spans="1:14" ht="15" customHeight="1" x14ac:dyDescent="0.2">
      <c r="A1649" s="1" t="s">
        <v>179</v>
      </c>
      <c r="B1649" s="1" t="s">
        <v>180</v>
      </c>
      <c r="C1649" s="1">
        <v>5992</v>
      </c>
      <c r="D1649" s="1">
        <v>1075</v>
      </c>
      <c r="E1649" s="1">
        <v>2008</v>
      </c>
      <c r="F1649" s="1" t="s">
        <v>1931</v>
      </c>
      <c r="G1649" s="1">
        <v>26</v>
      </c>
      <c r="H1649" s="1">
        <v>9</v>
      </c>
      <c r="I1649" s="1">
        <v>3</v>
      </c>
      <c r="J1649" s="1">
        <v>5</v>
      </c>
      <c r="K1649" s="1">
        <v>1</v>
      </c>
      <c r="L1649" s="1" t="s">
        <v>2450</v>
      </c>
      <c r="M1649" s="1" t="s">
        <v>2651</v>
      </c>
      <c r="N1649" s="1" t="s">
        <v>8008</v>
      </c>
    </row>
    <row r="1650" spans="1:14" ht="15" customHeight="1" x14ac:dyDescent="0.2">
      <c r="A1650" s="1" t="s">
        <v>85</v>
      </c>
      <c r="B1650" s="1" t="s">
        <v>86</v>
      </c>
      <c r="C1650" s="1">
        <v>6017</v>
      </c>
      <c r="D1650" s="1">
        <v>2493</v>
      </c>
      <c r="E1650" s="1">
        <v>2008</v>
      </c>
      <c r="F1650" s="1" t="s">
        <v>1945</v>
      </c>
      <c r="G1650" s="1">
        <v>40</v>
      </c>
      <c r="H1650" s="1">
        <v>5</v>
      </c>
      <c r="I1650" s="1">
        <v>1</v>
      </c>
      <c r="J1650" s="1">
        <v>2</v>
      </c>
      <c r="K1650" s="1">
        <v>2</v>
      </c>
      <c r="L1650" s="1" t="s">
        <v>2450</v>
      </c>
      <c r="M1650" s="1" t="s">
        <v>2541</v>
      </c>
      <c r="N1650" s="1" t="s">
        <v>7961</v>
      </c>
    </row>
    <row r="1651" spans="1:14" ht="15" customHeight="1" x14ac:dyDescent="0.2">
      <c r="A1651" s="1" t="s">
        <v>129</v>
      </c>
      <c r="B1651" s="1" t="s">
        <v>130</v>
      </c>
      <c r="C1651" s="1">
        <v>180</v>
      </c>
      <c r="D1651" s="1">
        <v>-768</v>
      </c>
      <c r="E1651" s="1">
        <v>2008</v>
      </c>
      <c r="F1651" s="1" t="s">
        <v>1928</v>
      </c>
      <c r="G1651" s="1">
        <v>15</v>
      </c>
      <c r="H1651" s="1">
        <v>10</v>
      </c>
      <c r="I1651" s="1">
        <v>5</v>
      </c>
      <c r="J1651" s="1">
        <v>4</v>
      </c>
      <c r="K1651" s="1">
        <v>1</v>
      </c>
      <c r="L1651" s="1" t="s">
        <v>2461</v>
      </c>
      <c r="M1651" s="1" t="s">
        <v>2582</v>
      </c>
      <c r="N1651" s="1" t="s">
        <v>7983</v>
      </c>
    </row>
    <row r="1652" spans="1:14" ht="15" customHeight="1" x14ac:dyDescent="0.2">
      <c r="A1652" s="1" t="s">
        <v>243</v>
      </c>
      <c r="B1652" s="1" t="s">
        <v>244</v>
      </c>
      <c r="C1652" s="1">
        <v>3993</v>
      </c>
      <c r="D1652" s="1">
        <v>3287</v>
      </c>
      <c r="E1652" s="1">
        <v>2008</v>
      </c>
      <c r="F1652" s="1" t="s">
        <v>1951</v>
      </c>
      <c r="G1652" s="1">
        <v>45</v>
      </c>
      <c r="H1652" s="1">
        <v>5</v>
      </c>
      <c r="I1652" s="1">
        <v>1</v>
      </c>
      <c r="J1652" s="1">
        <v>1</v>
      </c>
      <c r="K1652" s="1">
        <v>3</v>
      </c>
      <c r="L1652" s="1" t="s">
        <v>2447</v>
      </c>
      <c r="M1652" s="1" t="s">
        <v>2710</v>
      </c>
      <c r="N1652" s="1" t="s">
        <v>8039</v>
      </c>
    </row>
    <row r="1653" spans="1:14" ht="15" customHeight="1" x14ac:dyDescent="0.2">
      <c r="A1653" s="1" t="s">
        <v>267</v>
      </c>
      <c r="B1653" s="1" t="s">
        <v>268</v>
      </c>
      <c r="C1653" s="1">
        <v>4483</v>
      </c>
      <c r="D1653" s="1">
        <v>205</v>
      </c>
      <c r="E1653" s="1">
        <v>2008</v>
      </c>
      <c r="F1653" s="1" t="s">
        <v>2039</v>
      </c>
      <c r="G1653" s="1" t="s">
        <v>2591</v>
      </c>
      <c r="H1653" s="1">
        <v>0</v>
      </c>
      <c r="I1653" s="1">
        <v>0</v>
      </c>
      <c r="J1653" s="1">
        <v>0</v>
      </c>
      <c r="K1653" s="1">
        <v>0</v>
      </c>
      <c r="L1653" s="1" t="s">
        <v>2450</v>
      </c>
      <c r="M1653" s="1" t="s">
        <v>2591</v>
      </c>
      <c r="N1653" s="1">
        <v>0</v>
      </c>
    </row>
    <row r="1654" spans="1:14" ht="15" customHeight="1" x14ac:dyDescent="0.2">
      <c r="A1654" s="1" t="s">
        <v>135</v>
      </c>
      <c r="B1654" s="1" t="s">
        <v>136</v>
      </c>
      <c r="C1654" s="1">
        <v>5117</v>
      </c>
      <c r="D1654" s="1">
        <v>7142</v>
      </c>
      <c r="E1654" s="1">
        <v>2008</v>
      </c>
      <c r="F1654" s="1" t="s">
        <v>1930</v>
      </c>
      <c r="G1654" s="1">
        <v>32</v>
      </c>
      <c r="H1654" s="1">
        <v>9</v>
      </c>
      <c r="I1654" s="1">
        <v>2</v>
      </c>
      <c r="J1654" s="1">
        <v>3</v>
      </c>
      <c r="K1654" s="1">
        <v>4</v>
      </c>
      <c r="L1654" s="1" t="s">
        <v>2447</v>
      </c>
      <c r="M1654" s="1" t="s">
        <v>2585</v>
      </c>
      <c r="N1654" s="1" t="s">
        <v>7986</v>
      </c>
    </row>
    <row r="1655" spans="1:14" ht="15" customHeight="1" x14ac:dyDescent="0.2">
      <c r="A1655" s="1" t="s">
        <v>99</v>
      </c>
      <c r="B1655" s="1" t="s">
        <v>100</v>
      </c>
      <c r="C1655" s="1">
        <v>3798</v>
      </c>
      <c r="D1655" s="1">
        <v>2373</v>
      </c>
      <c r="E1655" s="1">
        <v>2008</v>
      </c>
      <c r="F1655" s="1" t="s">
        <v>1952</v>
      </c>
      <c r="G1655" s="1">
        <v>57</v>
      </c>
      <c r="H1655" s="1">
        <v>4</v>
      </c>
      <c r="I1655" s="1">
        <v>0</v>
      </c>
      <c r="J1655" s="1">
        <v>3</v>
      </c>
      <c r="K1655" s="1">
        <v>1</v>
      </c>
      <c r="L1655" s="1" t="s">
        <v>2450</v>
      </c>
      <c r="M1655" s="1" t="s">
        <v>2554</v>
      </c>
      <c r="N1655" s="1" t="s">
        <v>7968</v>
      </c>
    </row>
    <row r="1656" spans="1:14" ht="15" customHeight="1" x14ac:dyDescent="0.2">
      <c r="A1656" s="1" t="s">
        <v>157</v>
      </c>
      <c r="B1656" s="1" t="s">
        <v>158</v>
      </c>
      <c r="C1656" s="1">
        <v>1943</v>
      </c>
      <c r="D1656" s="1">
        <v>-9913</v>
      </c>
      <c r="E1656" s="1">
        <v>2008</v>
      </c>
      <c r="F1656" s="1" t="s">
        <v>1948</v>
      </c>
      <c r="G1656" s="1">
        <v>37</v>
      </c>
      <c r="H1656" s="1">
        <v>5</v>
      </c>
      <c r="I1656" s="1">
        <v>2</v>
      </c>
      <c r="J1656" s="1">
        <v>0</v>
      </c>
      <c r="K1656" s="1">
        <v>3</v>
      </c>
      <c r="L1656" s="1" t="s">
        <v>2461</v>
      </c>
      <c r="M1656" s="1" t="s">
        <v>2626</v>
      </c>
      <c r="N1656" s="1" t="s">
        <v>7997</v>
      </c>
    </row>
    <row r="1657" spans="1:14" ht="15" customHeight="1" x14ac:dyDescent="0.2">
      <c r="A1657" s="1" t="s">
        <v>21</v>
      </c>
      <c r="B1657" s="1" t="s">
        <v>22</v>
      </c>
      <c r="C1657" s="1">
        <v>5083</v>
      </c>
      <c r="D1657" s="1">
        <v>433</v>
      </c>
      <c r="E1657" s="1">
        <v>2008</v>
      </c>
      <c r="F1657" s="1" t="s">
        <v>1964</v>
      </c>
      <c r="G1657" s="1">
        <v>38</v>
      </c>
      <c r="H1657" s="1">
        <v>2</v>
      </c>
      <c r="I1657" s="1">
        <v>2</v>
      </c>
      <c r="J1657" s="1">
        <v>0</v>
      </c>
      <c r="K1657" s="1">
        <v>0</v>
      </c>
      <c r="L1657" s="1" t="s">
        <v>2450</v>
      </c>
      <c r="M1657" s="1" t="s">
        <v>2476</v>
      </c>
      <c r="N1657" s="1" t="s">
        <v>7929</v>
      </c>
    </row>
    <row r="1658" spans="1:14" ht="15" customHeight="1" x14ac:dyDescent="0.2">
      <c r="A1658" s="1" t="s">
        <v>119</v>
      </c>
      <c r="B1658" s="1" t="s">
        <v>120</v>
      </c>
      <c r="C1658" s="1">
        <v>357</v>
      </c>
      <c r="D1658" s="1">
        <v>5142</v>
      </c>
      <c r="E1658" s="1">
        <v>2008</v>
      </c>
      <c r="F1658" s="1" t="s">
        <v>1969</v>
      </c>
      <c r="G1658" s="1">
        <v>51</v>
      </c>
      <c r="H1658" s="1">
        <v>2</v>
      </c>
      <c r="I1658" s="1">
        <v>1</v>
      </c>
      <c r="J1658" s="1">
        <v>0</v>
      </c>
      <c r="K1658" s="1">
        <v>1</v>
      </c>
      <c r="L1658" s="1" t="s">
        <v>2447</v>
      </c>
      <c r="M1658" s="1" t="s">
        <v>2575</v>
      </c>
      <c r="N1658" s="1" t="s">
        <v>7978</v>
      </c>
    </row>
    <row r="1659" spans="1:14" ht="15" customHeight="1" x14ac:dyDescent="0.2">
      <c r="A1659" s="1" t="s">
        <v>83</v>
      </c>
      <c r="B1659" s="1" t="s">
        <v>84</v>
      </c>
      <c r="C1659" s="1">
        <v>903</v>
      </c>
      <c r="D1659" s="1">
        <v>387</v>
      </c>
      <c r="E1659" s="1">
        <v>2008</v>
      </c>
      <c r="F1659" s="1" t="s">
        <v>1936</v>
      </c>
      <c r="G1659" s="1">
        <v>22</v>
      </c>
      <c r="H1659" s="1">
        <v>7</v>
      </c>
      <c r="I1659" s="1">
        <v>4</v>
      </c>
      <c r="J1659" s="1">
        <v>2</v>
      </c>
      <c r="K1659" s="1">
        <v>1</v>
      </c>
      <c r="L1659" s="1" t="s">
        <v>2452</v>
      </c>
      <c r="M1659" s="1" t="s">
        <v>2537</v>
      </c>
      <c r="N1659" s="1" t="s">
        <v>7960</v>
      </c>
    </row>
    <row r="1660" spans="1:14" ht="15" customHeight="1" x14ac:dyDescent="0.2">
      <c r="A1660" s="1" t="s">
        <v>195</v>
      </c>
      <c r="B1660" s="1" t="s">
        <v>196</v>
      </c>
      <c r="C1660" s="1">
        <v>3902</v>
      </c>
      <c r="D1660" s="1">
        <v>12575</v>
      </c>
      <c r="E1660" s="1">
        <v>2008</v>
      </c>
      <c r="F1660" s="1" t="s">
        <v>1941</v>
      </c>
      <c r="G1660" s="1">
        <v>34</v>
      </c>
      <c r="H1660" s="1">
        <v>6</v>
      </c>
      <c r="I1660" s="1">
        <v>2</v>
      </c>
      <c r="J1660" s="1">
        <v>2</v>
      </c>
      <c r="K1660" s="1">
        <v>2</v>
      </c>
      <c r="L1660" s="1" t="s">
        <v>2447</v>
      </c>
      <c r="M1660" s="1" t="s">
        <v>2589</v>
      </c>
      <c r="N1660" s="1" t="s">
        <v>2741</v>
      </c>
    </row>
    <row r="1661" spans="1:14" ht="15" customHeight="1" x14ac:dyDescent="0.2">
      <c r="A1661" s="1" t="s">
        <v>15</v>
      </c>
      <c r="B1661" s="1" t="s">
        <v>16</v>
      </c>
      <c r="C1661" s="1">
        <v>482</v>
      </c>
      <c r="D1661" s="1">
        <v>1637</v>
      </c>
      <c r="E1661" s="1">
        <v>2008</v>
      </c>
      <c r="F1661" s="1" t="s">
        <v>1956</v>
      </c>
      <c r="G1661" s="1">
        <v>63</v>
      </c>
      <c r="H1661" s="1">
        <v>3</v>
      </c>
      <c r="I1661" s="1">
        <v>0</v>
      </c>
      <c r="J1661" s="1">
        <v>1</v>
      </c>
      <c r="K1661" s="1">
        <v>2</v>
      </c>
      <c r="L1661" s="1" t="s">
        <v>2450</v>
      </c>
      <c r="M1661" s="1" t="s">
        <v>2468</v>
      </c>
      <c r="N1661" s="1" t="s">
        <v>7926</v>
      </c>
    </row>
    <row r="1662" spans="1:14" ht="15" customHeight="1" x14ac:dyDescent="0.2">
      <c r="A1662" s="1" t="s">
        <v>17</v>
      </c>
      <c r="B1662" s="1" t="s">
        <v>18</v>
      </c>
      <c r="C1662" s="1">
        <v>4038</v>
      </c>
      <c r="D1662" s="1">
        <v>4987</v>
      </c>
      <c r="E1662" s="1">
        <v>2008</v>
      </c>
      <c r="F1662" s="1" t="s">
        <v>1940</v>
      </c>
      <c r="G1662" s="1">
        <v>43</v>
      </c>
      <c r="H1662" s="1">
        <v>6</v>
      </c>
      <c r="I1662" s="1">
        <v>1</v>
      </c>
      <c r="J1662" s="1">
        <v>1</v>
      </c>
      <c r="K1662" s="1">
        <v>4</v>
      </c>
      <c r="L1662" s="1" t="s">
        <v>2447</v>
      </c>
      <c r="M1662" s="1" t="s">
        <v>2469</v>
      </c>
      <c r="N1662" s="1" t="s">
        <v>7927</v>
      </c>
    </row>
    <row r="1663" spans="1:14" ht="15" customHeight="1" x14ac:dyDescent="0.2">
      <c r="A1663" s="1" t="s">
        <v>109</v>
      </c>
      <c r="B1663" s="1" t="s">
        <v>110</v>
      </c>
      <c r="C1663" s="1">
        <v>458</v>
      </c>
      <c r="D1663" s="1">
        <v>160</v>
      </c>
      <c r="E1663" s="1">
        <v>2008</v>
      </c>
      <c r="F1663" s="1" t="s">
        <v>1946</v>
      </c>
      <c r="G1663" s="1">
        <v>58</v>
      </c>
      <c r="H1663" s="1">
        <v>5</v>
      </c>
      <c r="I1663" s="1">
        <v>0</v>
      </c>
      <c r="J1663" s="1">
        <v>2</v>
      </c>
      <c r="K1663" s="1">
        <v>3</v>
      </c>
      <c r="L1663" s="1" t="s">
        <v>2450</v>
      </c>
      <c r="M1663" s="1" t="s">
        <v>2518</v>
      </c>
      <c r="N1663" s="1" t="s">
        <v>7973</v>
      </c>
    </row>
    <row r="1664" spans="1:14" ht="15" customHeight="1" x14ac:dyDescent="0.2">
      <c r="A1664" s="1" t="s">
        <v>9</v>
      </c>
      <c r="B1664" s="1" t="s">
        <v>10</v>
      </c>
      <c r="C1664" s="1">
        <v>-3458</v>
      </c>
      <c r="D1664" s="1">
        <v>-5867</v>
      </c>
      <c r="E1664" s="1">
        <v>2008</v>
      </c>
      <c r="F1664" s="1" t="s">
        <v>1932</v>
      </c>
      <c r="G1664" s="1">
        <v>31</v>
      </c>
      <c r="H1664" s="1">
        <v>8</v>
      </c>
      <c r="I1664" s="1">
        <v>3</v>
      </c>
      <c r="J1664" s="1">
        <v>0</v>
      </c>
      <c r="K1664" s="1">
        <v>5</v>
      </c>
      <c r="L1664" s="1" t="s">
        <v>2461</v>
      </c>
      <c r="M1664" s="1" t="s">
        <v>2463</v>
      </c>
      <c r="N1664" s="1" t="s">
        <v>7923</v>
      </c>
    </row>
    <row r="1665" spans="1:14" ht="15" customHeight="1" x14ac:dyDescent="0.2">
      <c r="A1665" s="1" t="s">
        <v>113</v>
      </c>
      <c r="B1665" s="1" t="s">
        <v>114</v>
      </c>
      <c r="C1665" s="1">
        <v>-617</v>
      </c>
      <c r="D1665" s="1">
        <v>10682</v>
      </c>
      <c r="E1665" s="1">
        <v>2008</v>
      </c>
      <c r="F1665" s="1" t="s">
        <v>1935</v>
      </c>
      <c r="G1665" s="1">
        <v>33</v>
      </c>
      <c r="H1665" s="1">
        <v>8</v>
      </c>
      <c r="I1665" s="1">
        <v>2</v>
      </c>
      <c r="J1665" s="1">
        <v>2</v>
      </c>
      <c r="K1665" s="1">
        <v>4</v>
      </c>
      <c r="L1665" s="1" t="s">
        <v>2447</v>
      </c>
      <c r="M1665" s="1" t="s">
        <v>2574</v>
      </c>
      <c r="N1665" s="1" t="s">
        <v>7975</v>
      </c>
    </row>
    <row r="1666" spans="1:14" ht="15" customHeight="1" x14ac:dyDescent="0.2">
      <c r="A1666" s="1" t="s">
        <v>269</v>
      </c>
      <c r="B1666" s="1" t="s">
        <v>270</v>
      </c>
      <c r="C1666" s="1">
        <v>-257</v>
      </c>
      <c r="D1666" s="1">
        <v>2822</v>
      </c>
      <c r="E1666" s="1">
        <v>2008</v>
      </c>
      <c r="F1666" s="1" t="s">
        <v>1991</v>
      </c>
      <c r="G1666" s="1">
        <v>79</v>
      </c>
      <c r="H1666" s="1">
        <v>1</v>
      </c>
      <c r="I1666" s="1">
        <v>0</v>
      </c>
      <c r="J1666" s="1">
        <v>1</v>
      </c>
      <c r="K1666" s="1">
        <v>0</v>
      </c>
      <c r="L1666" s="1" t="s">
        <v>2452</v>
      </c>
      <c r="M1666" s="1" t="s">
        <v>2691</v>
      </c>
      <c r="N1666" s="1" t="s">
        <v>8051</v>
      </c>
    </row>
    <row r="1667" spans="1:14" ht="15" customHeight="1" x14ac:dyDescent="0.2">
      <c r="A1667" s="1" t="s">
        <v>95</v>
      </c>
      <c r="B1667" s="1" t="s">
        <v>96</v>
      </c>
      <c r="C1667" s="1">
        <v>4168</v>
      </c>
      <c r="D1667" s="1">
        <v>4483</v>
      </c>
      <c r="E1667" s="1">
        <v>2008</v>
      </c>
      <c r="F1667" s="1" t="s">
        <v>1937</v>
      </c>
      <c r="G1667" s="1">
        <v>29</v>
      </c>
      <c r="H1667" s="1">
        <v>7</v>
      </c>
      <c r="I1667" s="1">
        <v>3</v>
      </c>
      <c r="J1667" s="1">
        <v>2</v>
      </c>
      <c r="K1667" s="1">
        <v>2</v>
      </c>
      <c r="L1667" s="1" t="s">
        <v>2447</v>
      </c>
      <c r="M1667" s="1" t="s">
        <v>2548</v>
      </c>
      <c r="N1667" s="1" t="s">
        <v>7966</v>
      </c>
    </row>
    <row r="1668" spans="1:14" ht="15" customHeight="1" x14ac:dyDescent="0.2">
      <c r="A1668" s="1" t="s">
        <v>221</v>
      </c>
      <c r="B1668" s="1" t="s">
        <v>222</v>
      </c>
      <c r="C1668" s="1">
        <v>4815</v>
      </c>
      <c r="D1668" s="1">
        <v>1712</v>
      </c>
      <c r="E1668" s="1">
        <v>2008</v>
      </c>
      <c r="F1668" s="1" t="s">
        <v>1938</v>
      </c>
      <c r="G1668" s="1">
        <v>20</v>
      </c>
      <c r="H1668" s="1">
        <v>7</v>
      </c>
      <c r="I1668" s="1">
        <v>4</v>
      </c>
      <c r="J1668" s="1">
        <v>3</v>
      </c>
      <c r="K1668" s="1">
        <v>0</v>
      </c>
      <c r="L1668" s="1" t="s">
        <v>2450</v>
      </c>
      <c r="M1668" s="1" t="s">
        <v>2685</v>
      </c>
      <c r="N1668" s="1" t="s">
        <v>8028</v>
      </c>
    </row>
    <row r="1669" spans="1:14" ht="15" customHeight="1" x14ac:dyDescent="0.2">
      <c r="A1669" s="1" t="s">
        <v>231</v>
      </c>
      <c r="B1669" s="1" t="s">
        <v>232</v>
      </c>
      <c r="C1669" s="1">
        <v>1375</v>
      </c>
      <c r="D1669" s="1">
        <v>10052</v>
      </c>
      <c r="E1669" s="1">
        <v>2008</v>
      </c>
      <c r="F1669" s="1" t="s">
        <v>1942</v>
      </c>
      <c r="G1669" s="1">
        <v>35</v>
      </c>
      <c r="H1669" s="1">
        <v>6</v>
      </c>
      <c r="I1669" s="1">
        <v>2</v>
      </c>
      <c r="J1669" s="1">
        <v>2</v>
      </c>
      <c r="K1669" s="1">
        <v>2</v>
      </c>
      <c r="L1669" s="1" t="s">
        <v>2447</v>
      </c>
      <c r="M1669" s="1" t="s">
        <v>2703</v>
      </c>
      <c r="N1669" s="1" t="s">
        <v>8033</v>
      </c>
    </row>
    <row r="1670" spans="1:14" ht="15" customHeight="1" x14ac:dyDescent="0.2">
      <c r="A1670" s="1" t="s">
        <v>255</v>
      </c>
      <c r="B1670" s="1" t="s">
        <v>256</v>
      </c>
      <c r="C1670" s="1">
        <v>4132</v>
      </c>
      <c r="D1670" s="1">
        <v>6925</v>
      </c>
      <c r="E1670" s="1">
        <v>2008</v>
      </c>
      <c r="F1670" s="1" t="s">
        <v>1954</v>
      </c>
      <c r="G1670" s="1">
        <v>62</v>
      </c>
      <c r="H1670" s="1">
        <v>4</v>
      </c>
      <c r="I1670" s="1">
        <v>0</v>
      </c>
      <c r="J1670" s="1">
        <v>1</v>
      </c>
      <c r="K1670" s="1">
        <v>3</v>
      </c>
      <c r="L1670" s="1" t="s">
        <v>2447</v>
      </c>
      <c r="M1670" s="1" t="s">
        <v>2721</v>
      </c>
      <c r="N1670" s="1" t="s">
        <v>8045</v>
      </c>
    </row>
    <row r="1671" spans="1:14" ht="15" customHeight="1" x14ac:dyDescent="0.2">
      <c r="A1671" s="1" t="s">
        <v>53</v>
      </c>
      <c r="B1671" s="1" t="s">
        <v>54</v>
      </c>
      <c r="C1671" s="1">
        <v>46</v>
      </c>
      <c r="D1671" s="1">
        <v>-7408</v>
      </c>
      <c r="E1671" s="1">
        <v>2008</v>
      </c>
      <c r="F1671" s="1" t="s">
        <v>1957</v>
      </c>
      <c r="G1671" s="1">
        <v>60</v>
      </c>
      <c r="H1671" s="1">
        <v>3</v>
      </c>
      <c r="I1671" s="1">
        <v>0</v>
      </c>
      <c r="J1671" s="1">
        <v>2</v>
      </c>
      <c r="K1671" s="1">
        <v>1</v>
      </c>
      <c r="L1671" s="1" t="s">
        <v>2461</v>
      </c>
      <c r="M1671" s="1" t="s">
        <v>2511</v>
      </c>
      <c r="N1671" s="1" t="s">
        <v>7945</v>
      </c>
    </row>
    <row r="1672" spans="1:14" ht="15" customHeight="1" x14ac:dyDescent="0.2">
      <c r="A1672" s="1" t="s">
        <v>217</v>
      </c>
      <c r="B1672" s="1" t="s">
        <v>218</v>
      </c>
      <c r="C1672" s="1">
        <v>4483</v>
      </c>
      <c r="D1672" s="1">
        <v>205</v>
      </c>
      <c r="E1672" s="1">
        <v>2008</v>
      </c>
      <c r="F1672" s="1" t="s">
        <v>1963</v>
      </c>
      <c r="G1672" s="1">
        <v>66</v>
      </c>
      <c r="H1672" s="1">
        <v>3</v>
      </c>
      <c r="I1672" s="1">
        <v>0</v>
      </c>
      <c r="J1672" s="1">
        <v>1</v>
      </c>
      <c r="K1672" s="1">
        <v>2</v>
      </c>
      <c r="L1672" s="1" t="s">
        <v>2450</v>
      </c>
      <c r="M1672" s="1" t="s">
        <v>2677</v>
      </c>
      <c r="N1672" s="1" t="s">
        <v>8026</v>
      </c>
    </row>
    <row r="1673" spans="1:14" ht="15" customHeight="1" x14ac:dyDescent="0.2">
      <c r="A1673" s="1" t="s">
        <v>223</v>
      </c>
      <c r="B1673" s="1" t="s">
        <v>224</v>
      </c>
      <c r="C1673" s="1">
        <v>4605</v>
      </c>
      <c r="D1673" s="1">
        <v>1452</v>
      </c>
      <c r="E1673" s="1">
        <v>2008</v>
      </c>
      <c r="F1673" s="1" t="s">
        <v>1950</v>
      </c>
      <c r="G1673" s="1">
        <v>41</v>
      </c>
      <c r="H1673" s="1">
        <v>5</v>
      </c>
      <c r="I1673" s="1">
        <v>1</v>
      </c>
      <c r="J1673" s="1">
        <v>2</v>
      </c>
      <c r="K1673" s="1">
        <v>2</v>
      </c>
      <c r="L1673" s="1" t="s">
        <v>2450</v>
      </c>
      <c r="M1673" s="1" t="s">
        <v>2686</v>
      </c>
      <c r="N1673" s="1" t="s">
        <v>8029</v>
      </c>
    </row>
    <row r="1674" spans="1:14" ht="15" customHeight="1" x14ac:dyDescent="0.2">
      <c r="A1674" s="1" t="s">
        <v>149</v>
      </c>
      <c r="B1674" s="1" t="s">
        <v>150</v>
      </c>
      <c r="C1674" s="1">
        <v>5468</v>
      </c>
      <c r="D1674" s="1">
        <v>2532</v>
      </c>
      <c r="E1674" s="1">
        <v>2008</v>
      </c>
      <c r="F1674" s="1" t="s">
        <v>1947</v>
      </c>
      <c r="G1674" s="1">
        <v>56</v>
      </c>
      <c r="H1674" s="1">
        <v>5</v>
      </c>
      <c r="I1674" s="1">
        <v>0</v>
      </c>
      <c r="J1674" s="1">
        <v>3</v>
      </c>
      <c r="K1674" s="1">
        <v>2</v>
      </c>
      <c r="L1674" s="1" t="s">
        <v>2450</v>
      </c>
      <c r="M1674" s="1" t="s">
        <v>2606</v>
      </c>
      <c r="N1674" s="1" t="s">
        <v>7993</v>
      </c>
    </row>
    <row r="1675" spans="1:14" ht="15" customHeight="1" x14ac:dyDescent="0.2">
      <c r="A1675" s="1" t="s">
        <v>163</v>
      </c>
      <c r="B1675" s="1" t="s">
        <v>164</v>
      </c>
      <c r="C1675" s="1">
        <v>4792</v>
      </c>
      <c r="D1675" s="1">
        <v>10692</v>
      </c>
      <c r="E1675" s="1">
        <v>2008</v>
      </c>
      <c r="F1675" s="1" t="s">
        <v>1953</v>
      </c>
      <c r="G1675" s="1">
        <v>36</v>
      </c>
      <c r="H1675" s="1">
        <v>4</v>
      </c>
      <c r="I1675" s="1">
        <v>2</v>
      </c>
      <c r="J1675" s="1">
        <v>2</v>
      </c>
      <c r="K1675" s="1">
        <v>0</v>
      </c>
      <c r="L1675" s="1" t="s">
        <v>2447</v>
      </c>
      <c r="M1675" s="1" t="s">
        <v>2630</v>
      </c>
      <c r="N1675" s="1" t="s">
        <v>8000</v>
      </c>
    </row>
    <row r="1676" spans="1:14" ht="15" customHeight="1" x14ac:dyDescent="0.2">
      <c r="A1676" s="1" t="s">
        <v>117</v>
      </c>
      <c r="B1676" s="1" t="s">
        <v>118</v>
      </c>
      <c r="C1676" s="1">
        <v>5332</v>
      </c>
      <c r="D1676" s="1">
        <v>-623</v>
      </c>
      <c r="E1676" s="1">
        <v>2008</v>
      </c>
      <c r="F1676" s="1" t="s">
        <v>1960</v>
      </c>
      <c r="G1676" s="1">
        <v>64</v>
      </c>
      <c r="H1676" s="1">
        <v>3</v>
      </c>
      <c r="I1676" s="1">
        <v>0</v>
      </c>
      <c r="J1676" s="1">
        <v>1</v>
      </c>
      <c r="K1676" s="1">
        <v>2</v>
      </c>
      <c r="L1676" s="1" t="s">
        <v>2450</v>
      </c>
      <c r="M1676" s="1" t="s">
        <v>2577</v>
      </c>
      <c r="N1676" s="1" t="s">
        <v>7977</v>
      </c>
    </row>
    <row r="1677" spans="1:14" ht="15" customHeight="1" x14ac:dyDescent="0.2">
      <c r="A1677" s="1" t="s">
        <v>175</v>
      </c>
      <c r="B1677" s="1" t="s">
        <v>176</v>
      </c>
      <c r="C1677" s="1">
        <v>908</v>
      </c>
      <c r="D1677" s="1">
        <v>753</v>
      </c>
      <c r="E1677" s="1">
        <v>2008</v>
      </c>
      <c r="F1677" s="1" t="s">
        <v>1949</v>
      </c>
      <c r="G1677" s="1">
        <v>59</v>
      </c>
      <c r="H1677" s="1">
        <v>5</v>
      </c>
      <c r="I1677" s="1">
        <v>0</v>
      </c>
      <c r="J1677" s="1">
        <v>2</v>
      </c>
      <c r="K1677" s="1">
        <v>3</v>
      </c>
      <c r="L1677" s="1" t="s">
        <v>2452</v>
      </c>
      <c r="M1677" s="1" t="s">
        <v>2648</v>
      </c>
      <c r="N1677" s="1" t="s">
        <v>8006</v>
      </c>
    </row>
    <row r="1678" spans="1:14" ht="15" customHeight="1" x14ac:dyDescent="0.2">
      <c r="A1678" s="1" t="s">
        <v>115</v>
      </c>
      <c r="B1678" s="1" t="s">
        <v>116</v>
      </c>
      <c r="C1678" s="1">
        <v>286</v>
      </c>
      <c r="D1678" s="1">
        <v>772</v>
      </c>
      <c r="E1678" s="1">
        <v>2008</v>
      </c>
      <c r="F1678" s="1" t="s">
        <v>1959</v>
      </c>
      <c r="G1678" s="1">
        <v>50</v>
      </c>
      <c r="H1678" s="1">
        <v>3</v>
      </c>
      <c r="I1678" s="1">
        <v>1</v>
      </c>
      <c r="J1678" s="1">
        <v>0</v>
      </c>
      <c r="K1678" s="1">
        <v>2</v>
      </c>
      <c r="L1678" s="1" t="s">
        <v>2447</v>
      </c>
      <c r="M1678" s="1" t="s">
        <v>2573</v>
      </c>
      <c r="N1678" s="1" t="s">
        <v>7976</v>
      </c>
    </row>
    <row r="1679" spans="1:14" ht="15" customHeight="1" x14ac:dyDescent="0.2">
      <c r="A1679" s="1" t="s">
        <v>197</v>
      </c>
      <c r="B1679" s="1" t="s">
        <v>198</v>
      </c>
      <c r="C1679" s="1">
        <v>3872</v>
      </c>
      <c r="D1679" s="1">
        <v>-913</v>
      </c>
      <c r="E1679" s="1">
        <v>2008</v>
      </c>
      <c r="F1679" s="1" t="s">
        <v>1971</v>
      </c>
      <c r="G1679" s="1">
        <v>48</v>
      </c>
      <c r="H1679" s="1">
        <v>2</v>
      </c>
      <c r="I1679" s="1">
        <v>1</v>
      </c>
      <c r="J1679" s="1">
        <v>1</v>
      </c>
      <c r="K1679" s="1">
        <v>0</v>
      </c>
      <c r="L1679" s="1" t="s">
        <v>2450</v>
      </c>
      <c r="M1679" s="1" t="s">
        <v>2664</v>
      </c>
      <c r="N1679" s="1" t="s">
        <v>8016</v>
      </c>
    </row>
    <row r="1680" spans="1:14" ht="15" customHeight="1" x14ac:dyDescent="0.2">
      <c r="A1680" s="1" t="s">
        <v>153</v>
      </c>
      <c r="B1680" s="1" t="s">
        <v>154</v>
      </c>
      <c r="C1680" s="1">
        <v>3402</v>
      </c>
      <c r="D1680" s="1">
        <v>-682</v>
      </c>
      <c r="E1680" s="1">
        <v>2008</v>
      </c>
      <c r="F1680" s="1" t="s">
        <v>1970</v>
      </c>
      <c r="G1680" s="1">
        <v>69</v>
      </c>
      <c r="H1680" s="1">
        <v>2</v>
      </c>
      <c r="I1680" s="1">
        <v>0</v>
      </c>
      <c r="J1680" s="1">
        <v>1</v>
      </c>
      <c r="K1680" s="1">
        <v>1</v>
      </c>
      <c r="L1680" s="1" t="s">
        <v>2452</v>
      </c>
      <c r="M1680" s="1" t="s">
        <v>2632</v>
      </c>
      <c r="N1680" s="1" t="s">
        <v>7995</v>
      </c>
    </row>
    <row r="1681" spans="1:14" ht="15" customHeight="1" x14ac:dyDescent="0.2">
      <c r="A1681" s="1" t="s">
        <v>75</v>
      </c>
      <c r="B1681" s="1" t="s">
        <v>76</v>
      </c>
      <c r="C1681" s="1">
        <v>3005</v>
      </c>
      <c r="D1681" s="1">
        <v>3125</v>
      </c>
      <c r="E1681" s="1">
        <v>2008</v>
      </c>
      <c r="F1681" s="1" t="s">
        <v>1968</v>
      </c>
      <c r="G1681" s="1">
        <v>80</v>
      </c>
      <c r="H1681" s="1">
        <v>2</v>
      </c>
      <c r="I1681" s="1">
        <v>0</v>
      </c>
      <c r="J1681" s="1">
        <v>0</v>
      </c>
      <c r="K1681" s="1">
        <v>2</v>
      </c>
      <c r="L1681" s="1" t="s">
        <v>2452</v>
      </c>
      <c r="M1681" s="1" t="s">
        <v>2530</v>
      </c>
      <c r="N1681" s="1" t="s">
        <v>7956</v>
      </c>
    </row>
    <row r="1682" spans="1:14" ht="15" customHeight="1" x14ac:dyDescent="0.2">
      <c r="A1682" s="1" t="s">
        <v>151</v>
      </c>
      <c r="B1682" s="1" t="s">
        <v>152</v>
      </c>
      <c r="C1682" s="1">
        <v>5695</v>
      </c>
      <c r="D1682" s="1">
        <v>241</v>
      </c>
      <c r="E1682" s="1">
        <v>2008</v>
      </c>
      <c r="F1682" s="1" t="s">
        <v>1962</v>
      </c>
      <c r="G1682" s="1">
        <v>46</v>
      </c>
      <c r="H1682" s="1">
        <v>3</v>
      </c>
      <c r="I1682" s="1">
        <v>1</v>
      </c>
      <c r="J1682" s="1">
        <v>1</v>
      </c>
      <c r="K1682" s="1">
        <v>1</v>
      </c>
      <c r="L1682" s="1" t="s">
        <v>2450</v>
      </c>
      <c r="M1682" s="1" t="s">
        <v>2596</v>
      </c>
      <c r="N1682" s="1" t="s">
        <v>7994</v>
      </c>
    </row>
    <row r="1683" spans="1:14" ht="15" customHeight="1" x14ac:dyDescent="0.2">
      <c r="A1683" s="1" t="s">
        <v>169</v>
      </c>
      <c r="B1683" s="1" t="s">
        <v>170</v>
      </c>
      <c r="C1683" s="1">
        <v>317</v>
      </c>
      <c r="D1683" s="1">
        <v>1017</v>
      </c>
      <c r="E1683" s="1">
        <v>2008</v>
      </c>
      <c r="F1683" s="1" t="s">
        <v>1982</v>
      </c>
      <c r="G1683" s="1">
        <v>74</v>
      </c>
      <c r="H1683" s="1">
        <v>1</v>
      </c>
      <c r="I1683" s="1">
        <v>0</v>
      </c>
      <c r="J1683" s="1">
        <v>1</v>
      </c>
      <c r="K1683" s="1">
        <v>0</v>
      </c>
      <c r="L1683" s="1" t="s">
        <v>2447</v>
      </c>
      <c r="M1683" s="1" t="s">
        <v>2614</v>
      </c>
      <c r="N1683" s="1" t="s">
        <v>8003</v>
      </c>
    </row>
    <row r="1684" spans="1:14" ht="15" customHeight="1" x14ac:dyDescent="0.2">
      <c r="A1684" s="1" t="s">
        <v>11</v>
      </c>
      <c r="B1684" s="1" t="s">
        <v>12</v>
      </c>
      <c r="C1684" s="1">
        <v>4017</v>
      </c>
      <c r="D1684" s="1">
        <v>445</v>
      </c>
      <c r="E1684" s="1">
        <v>2008</v>
      </c>
      <c r="F1684" s="1" t="s">
        <v>1943</v>
      </c>
      <c r="G1684" s="1">
        <v>61</v>
      </c>
      <c r="H1684" s="1">
        <v>5</v>
      </c>
      <c r="I1684" s="1">
        <v>0</v>
      </c>
      <c r="J1684" s="1">
        <v>1</v>
      </c>
      <c r="K1684" s="1">
        <v>4</v>
      </c>
      <c r="L1684" s="1" t="s">
        <v>2447</v>
      </c>
      <c r="M1684" s="1" t="s">
        <v>2464</v>
      </c>
      <c r="N1684" s="1" t="s">
        <v>7924</v>
      </c>
    </row>
    <row r="1685" spans="1:14" ht="15" customHeight="1" x14ac:dyDescent="0.2">
      <c r="A1685" s="1" t="s">
        <v>257</v>
      </c>
      <c r="B1685" s="1" t="s">
        <v>258</v>
      </c>
      <c r="C1685" s="1">
        <v>1048</v>
      </c>
      <c r="D1685" s="1">
        <v>-6687</v>
      </c>
      <c r="E1685" s="1">
        <v>2008</v>
      </c>
      <c r="F1685" s="1" t="s">
        <v>1988</v>
      </c>
      <c r="G1685" s="1">
        <v>86</v>
      </c>
      <c r="H1685" s="1">
        <v>1</v>
      </c>
      <c r="I1685" s="1">
        <v>0</v>
      </c>
      <c r="J1685" s="1">
        <v>0</v>
      </c>
      <c r="K1685" s="1">
        <v>1</v>
      </c>
      <c r="L1685" s="1" t="s">
        <v>2461</v>
      </c>
      <c r="M1685" s="1" t="s">
        <v>2724</v>
      </c>
      <c r="N1685" s="1" t="s">
        <v>8046</v>
      </c>
    </row>
    <row r="1686" spans="1:14" ht="15" customHeight="1" x14ac:dyDescent="0.2">
      <c r="A1686" s="1" t="s">
        <v>71</v>
      </c>
      <c r="B1686" s="1" t="s">
        <v>72</v>
      </c>
      <c r="C1686" s="1">
        <v>3675</v>
      </c>
      <c r="D1686" s="1">
        <v>305</v>
      </c>
      <c r="E1686" s="1">
        <v>2008</v>
      </c>
      <c r="F1686" s="1" t="s">
        <v>1967</v>
      </c>
      <c r="G1686" s="1">
        <v>68</v>
      </c>
      <c r="H1686" s="1">
        <v>2</v>
      </c>
      <c r="I1686" s="1">
        <v>0</v>
      </c>
      <c r="J1686" s="1">
        <v>1</v>
      </c>
      <c r="K1686" s="1">
        <v>1</v>
      </c>
      <c r="L1686" s="1" t="s">
        <v>2452</v>
      </c>
      <c r="M1686" s="1" t="s">
        <v>2453</v>
      </c>
      <c r="N1686" s="1" t="s">
        <v>7954</v>
      </c>
    </row>
    <row r="1687" spans="1:14" ht="15" customHeight="1" x14ac:dyDescent="0.2">
      <c r="A1687" s="1" t="s">
        <v>81</v>
      </c>
      <c r="B1687" s="1" t="s">
        <v>82</v>
      </c>
      <c r="C1687" s="1">
        <v>5943</v>
      </c>
      <c r="D1687" s="1">
        <v>2472</v>
      </c>
      <c r="E1687" s="1">
        <v>2008</v>
      </c>
      <c r="F1687" s="1" t="s">
        <v>1958</v>
      </c>
      <c r="G1687" s="1">
        <v>42</v>
      </c>
      <c r="H1687" s="1">
        <v>3</v>
      </c>
      <c r="I1687" s="1">
        <v>1</v>
      </c>
      <c r="J1687" s="1">
        <v>2</v>
      </c>
      <c r="K1687" s="1">
        <v>0</v>
      </c>
      <c r="L1687" s="1" t="s">
        <v>2450</v>
      </c>
      <c r="M1687" s="1" t="s">
        <v>2536</v>
      </c>
      <c r="N1687" s="1" t="s">
        <v>7959</v>
      </c>
    </row>
    <row r="1688" spans="1:14" ht="15" customHeight="1" x14ac:dyDescent="0.2">
      <c r="A1688" s="1" t="s">
        <v>29</v>
      </c>
      <c r="B1688" s="1" t="s">
        <v>30</v>
      </c>
      <c r="C1688" s="1">
        <v>2508</v>
      </c>
      <c r="D1688" s="1">
        <v>-7735</v>
      </c>
      <c r="E1688" s="1">
        <v>2008</v>
      </c>
      <c r="F1688" s="1" t="s">
        <v>1965</v>
      </c>
      <c r="G1688" s="1">
        <v>67</v>
      </c>
      <c r="H1688" s="1">
        <v>2</v>
      </c>
      <c r="I1688" s="1">
        <v>0</v>
      </c>
      <c r="J1688" s="1">
        <v>1</v>
      </c>
      <c r="K1688" s="1">
        <v>1</v>
      </c>
      <c r="L1688" s="1" t="s">
        <v>2461</v>
      </c>
      <c r="M1688" s="1" t="s">
        <v>2470</v>
      </c>
      <c r="N1688" s="1" t="s">
        <v>7933</v>
      </c>
    </row>
    <row r="1689" spans="1:14" ht="15" customHeight="1" x14ac:dyDescent="0.2">
      <c r="A1689" s="1" t="s">
        <v>239</v>
      </c>
      <c r="B1689" s="1" t="s">
        <v>240</v>
      </c>
      <c r="C1689" s="1">
        <v>1065</v>
      </c>
      <c r="D1689" s="1">
        <v>-6152</v>
      </c>
      <c r="E1689" s="1">
        <v>2008</v>
      </c>
      <c r="F1689" s="1" t="s">
        <v>1973</v>
      </c>
      <c r="G1689" s="1">
        <v>49</v>
      </c>
      <c r="H1689" s="1">
        <v>2</v>
      </c>
      <c r="I1689" s="1">
        <v>1</v>
      </c>
      <c r="J1689" s="1">
        <v>1</v>
      </c>
      <c r="K1689" s="1">
        <v>0</v>
      </c>
      <c r="L1689" s="1" t="s">
        <v>2461</v>
      </c>
      <c r="M1689" s="1" t="s">
        <v>2708</v>
      </c>
      <c r="N1689" s="1" t="s">
        <v>8037</v>
      </c>
    </row>
    <row r="1690" spans="1:14" ht="15" customHeight="1" x14ac:dyDescent="0.2">
      <c r="A1690" s="1" t="s">
        <v>241</v>
      </c>
      <c r="B1690" s="1" t="s">
        <v>242</v>
      </c>
      <c r="C1690" s="1">
        <v>368</v>
      </c>
      <c r="D1690" s="1">
        <v>1018</v>
      </c>
      <c r="E1690" s="1">
        <v>2008</v>
      </c>
      <c r="F1690" s="1" t="s">
        <v>1987</v>
      </c>
      <c r="G1690" s="1">
        <v>54</v>
      </c>
      <c r="H1690" s="1">
        <v>1</v>
      </c>
      <c r="I1690" s="1">
        <v>1</v>
      </c>
      <c r="J1690" s="1">
        <v>0</v>
      </c>
      <c r="K1690" s="1">
        <v>0</v>
      </c>
      <c r="L1690" s="1" t="s">
        <v>2452</v>
      </c>
      <c r="M1690" s="1" t="s">
        <v>2709</v>
      </c>
      <c r="N1690" s="1" t="s">
        <v>8038</v>
      </c>
    </row>
    <row r="1691" spans="1:14" ht="15" customHeight="1" x14ac:dyDescent="0.2">
      <c r="A1691" s="1" t="s">
        <v>125</v>
      </c>
      <c r="B1691" s="1" t="s">
        <v>126</v>
      </c>
      <c r="C1691" s="1">
        <v>3177</v>
      </c>
      <c r="D1691" s="1">
        <v>3523</v>
      </c>
      <c r="E1691" s="1">
        <v>2008</v>
      </c>
      <c r="F1691" s="1" t="s">
        <v>1979</v>
      </c>
      <c r="G1691" s="1">
        <v>82</v>
      </c>
      <c r="H1691" s="1">
        <v>1</v>
      </c>
      <c r="I1691" s="1">
        <v>0</v>
      </c>
      <c r="J1691" s="1">
        <v>0</v>
      </c>
      <c r="K1691" s="1">
        <v>1</v>
      </c>
      <c r="L1691" s="1" t="s">
        <v>2447</v>
      </c>
      <c r="M1691" s="1" t="s">
        <v>2580</v>
      </c>
      <c r="N1691" s="1" t="s">
        <v>7981</v>
      </c>
    </row>
    <row r="1692" spans="1:14" ht="15" customHeight="1" x14ac:dyDescent="0.2">
      <c r="A1692" s="1" t="s">
        <v>69</v>
      </c>
      <c r="B1692" s="1" t="s">
        <v>70</v>
      </c>
      <c r="C1692" s="1">
        <v>1847</v>
      </c>
      <c r="D1692" s="1">
        <v>-699</v>
      </c>
      <c r="E1692" s="1">
        <v>2008</v>
      </c>
      <c r="F1692" s="1" t="s">
        <v>1966</v>
      </c>
      <c r="G1692" s="1">
        <v>47</v>
      </c>
      <c r="H1692" s="1">
        <v>2</v>
      </c>
      <c r="I1692" s="1">
        <v>1</v>
      </c>
      <c r="J1692" s="1">
        <v>1</v>
      </c>
      <c r="K1692" s="1">
        <v>0</v>
      </c>
      <c r="L1692" s="1" t="s">
        <v>2461</v>
      </c>
      <c r="M1692" s="1" t="s">
        <v>2528</v>
      </c>
      <c r="N1692" s="1" t="s">
        <v>7953</v>
      </c>
    </row>
    <row r="1693" spans="1:14" ht="15" customHeight="1" x14ac:dyDescent="0.2">
      <c r="A1693" s="1" t="s">
        <v>247</v>
      </c>
      <c r="B1693" s="1" t="s">
        <v>248</v>
      </c>
      <c r="C1693" s="1">
        <v>32</v>
      </c>
      <c r="D1693" s="1">
        <v>3255</v>
      </c>
      <c r="E1693" s="1">
        <v>2008</v>
      </c>
      <c r="F1693" s="1" t="s">
        <v>2035</v>
      </c>
      <c r="G1693" s="1" t="s">
        <v>2591</v>
      </c>
      <c r="H1693" s="1">
        <v>0</v>
      </c>
      <c r="I1693" s="1">
        <v>0</v>
      </c>
      <c r="J1693" s="1">
        <v>0</v>
      </c>
      <c r="K1693" s="1">
        <v>0</v>
      </c>
      <c r="L1693" s="1" t="s">
        <v>2452</v>
      </c>
      <c r="M1693" s="1" t="s">
        <v>2716</v>
      </c>
      <c r="N1693" s="1" t="s">
        <v>8041</v>
      </c>
    </row>
    <row r="1694" spans="1:14" ht="15" customHeight="1" x14ac:dyDescent="0.2">
      <c r="A1694" s="1" t="s">
        <v>107</v>
      </c>
      <c r="B1694" s="1" t="s">
        <v>108</v>
      </c>
      <c r="C1694" s="1">
        <v>224</v>
      </c>
      <c r="D1694" s="1">
        <v>11411</v>
      </c>
      <c r="E1694" s="1">
        <v>2008</v>
      </c>
      <c r="F1694" s="1" t="s">
        <v>2010</v>
      </c>
      <c r="G1694" s="1" t="s">
        <v>2591</v>
      </c>
      <c r="H1694" s="1">
        <v>0</v>
      </c>
      <c r="I1694" s="1">
        <v>0</v>
      </c>
      <c r="J1694" s="1">
        <v>0</v>
      </c>
      <c r="K1694" s="1">
        <v>0</v>
      </c>
      <c r="L1694" s="1" t="s">
        <v>2447</v>
      </c>
      <c r="M1694" s="1" t="s">
        <v>2570</v>
      </c>
      <c r="N1694" s="1" t="s">
        <v>7972</v>
      </c>
    </row>
    <row r="1695" spans="1:14" ht="15" customHeight="1" x14ac:dyDescent="0.2">
      <c r="A1695" s="1" t="s">
        <v>183</v>
      </c>
      <c r="B1695" s="1" t="s">
        <v>184</v>
      </c>
      <c r="C1695" s="1">
        <v>3368</v>
      </c>
      <c r="D1695" s="1">
        <v>7305</v>
      </c>
      <c r="E1695" s="1">
        <v>2008</v>
      </c>
      <c r="F1695" s="1" t="s">
        <v>2021</v>
      </c>
      <c r="G1695" s="1" t="s">
        <v>2591</v>
      </c>
      <c r="H1695" s="1">
        <v>0</v>
      </c>
      <c r="I1695" s="1">
        <v>0</v>
      </c>
      <c r="J1695" s="1">
        <v>0</v>
      </c>
      <c r="K1695" s="1">
        <v>0</v>
      </c>
      <c r="L1695" s="1" t="s">
        <v>2447</v>
      </c>
      <c r="M1695" s="1" t="s">
        <v>2654</v>
      </c>
      <c r="N1695" s="1" t="s">
        <v>8010</v>
      </c>
    </row>
    <row r="1696" spans="1:14" ht="15" customHeight="1" x14ac:dyDescent="0.2">
      <c r="A1696" s="1" t="s">
        <v>189</v>
      </c>
      <c r="B1696" s="1" t="s">
        <v>190</v>
      </c>
      <c r="C1696" s="1">
        <v>146</v>
      </c>
      <c r="D1696" s="1">
        <v>12097</v>
      </c>
      <c r="E1696" s="1">
        <v>2008</v>
      </c>
      <c r="F1696" s="1" t="s">
        <v>2023</v>
      </c>
      <c r="G1696" s="1" t="s">
        <v>2591</v>
      </c>
      <c r="H1696" s="1">
        <v>0</v>
      </c>
      <c r="I1696" s="1">
        <v>0</v>
      </c>
      <c r="J1696" s="1">
        <v>0</v>
      </c>
      <c r="K1696" s="1">
        <v>0</v>
      </c>
      <c r="L1696" s="1" t="s">
        <v>2447</v>
      </c>
      <c r="M1696" s="1" t="s">
        <v>2662</v>
      </c>
      <c r="N1696" s="1" t="s">
        <v>8013</v>
      </c>
    </row>
    <row r="1697" spans="1:14" ht="15" customHeight="1" x14ac:dyDescent="0.2">
      <c r="A1697" s="1" t="s">
        <v>193</v>
      </c>
      <c r="B1697" s="1" t="s">
        <v>194</v>
      </c>
      <c r="C1697" s="1">
        <v>1847</v>
      </c>
      <c r="D1697" s="1">
        <v>-6612</v>
      </c>
      <c r="E1697" s="1">
        <v>2008</v>
      </c>
      <c r="F1697" s="1" t="s">
        <v>2024</v>
      </c>
      <c r="G1697" s="1" t="s">
        <v>2591</v>
      </c>
      <c r="H1697" s="1">
        <v>0</v>
      </c>
      <c r="I1697" s="1">
        <v>0</v>
      </c>
      <c r="J1697" s="1">
        <v>0</v>
      </c>
      <c r="K1697" s="1">
        <v>0</v>
      </c>
      <c r="L1697" s="1" t="s">
        <v>2461</v>
      </c>
      <c r="M1697" s="1" t="s">
        <v>2665</v>
      </c>
      <c r="N1697" s="1" t="s">
        <v>8015</v>
      </c>
    </row>
    <row r="1698" spans="1:14" ht="15" customHeight="1" x14ac:dyDescent="0.2">
      <c r="A1698" s="1" t="s">
        <v>201</v>
      </c>
      <c r="B1698" s="1" t="s">
        <v>202</v>
      </c>
      <c r="C1698" s="1">
        <v>2528</v>
      </c>
      <c r="D1698" s="1">
        <v>5153</v>
      </c>
      <c r="E1698" s="1">
        <v>2008</v>
      </c>
      <c r="F1698" s="1" t="s">
        <v>2026</v>
      </c>
      <c r="G1698" s="1" t="s">
        <v>2591</v>
      </c>
      <c r="H1698" s="1">
        <v>0</v>
      </c>
      <c r="I1698" s="1">
        <v>0</v>
      </c>
      <c r="J1698" s="1">
        <v>0</v>
      </c>
      <c r="K1698" s="1">
        <v>0</v>
      </c>
      <c r="L1698" s="1" t="s">
        <v>2447</v>
      </c>
      <c r="M1698" s="1" t="s">
        <v>2666</v>
      </c>
      <c r="N1698" s="1" t="s">
        <v>8018</v>
      </c>
    </row>
    <row r="1699" spans="1:14" ht="15" customHeight="1" x14ac:dyDescent="0.2">
      <c r="A1699" s="1" t="s">
        <v>273</v>
      </c>
      <c r="B1699" s="1" t="s">
        <v>274</v>
      </c>
      <c r="C1699" s="1">
        <v>-1782</v>
      </c>
      <c r="D1699" s="1">
        <v>3103</v>
      </c>
      <c r="E1699" s="1">
        <v>2008</v>
      </c>
      <c r="F1699" s="1" t="s">
        <v>1955</v>
      </c>
      <c r="G1699" s="1">
        <v>39</v>
      </c>
      <c r="H1699" s="1">
        <v>4</v>
      </c>
      <c r="I1699" s="1">
        <v>1</v>
      </c>
      <c r="J1699" s="1">
        <v>3</v>
      </c>
      <c r="K1699" s="1">
        <v>0</v>
      </c>
      <c r="L1699" s="1" t="s">
        <v>2452</v>
      </c>
      <c r="M1699" s="1" t="s">
        <v>2730</v>
      </c>
      <c r="N1699" s="1" t="s">
        <v>8053</v>
      </c>
    </row>
    <row r="1700" spans="1:14" ht="15" customHeight="1" x14ac:dyDescent="0.2">
      <c r="A1700" s="1" t="s">
        <v>45</v>
      </c>
      <c r="B1700" s="1" t="s">
        <v>46</v>
      </c>
      <c r="C1700" s="1">
        <v>-3345</v>
      </c>
      <c r="D1700" s="1">
        <v>-7067</v>
      </c>
      <c r="E1700" s="1">
        <v>2008</v>
      </c>
      <c r="F1700" s="1" t="s">
        <v>1975</v>
      </c>
      <c r="G1700" s="1">
        <v>71</v>
      </c>
      <c r="H1700" s="1">
        <v>1</v>
      </c>
      <c r="I1700" s="1">
        <v>0</v>
      </c>
      <c r="J1700" s="1">
        <v>1</v>
      </c>
      <c r="K1700" s="1">
        <v>0</v>
      </c>
      <c r="L1700" s="1" t="s">
        <v>2461</v>
      </c>
      <c r="M1700" s="1" t="s">
        <v>2509</v>
      </c>
      <c r="N1700" s="1" t="s">
        <v>7941</v>
      </c>
    </row>
    <row r="1701" spans="1:14" ht="15" customHeight="1" x14ac:dyDescent="0.2">
      <c r="A1701" s="1" t="s">
        <v>139</v>
      </c>
      <c r="B1701" s="1" t="s">
        <v>140</v>
      </c>
      <c r="C1701" s="1">
        <v>4287</v>
      </c>
      <c r="D1701" s="1">
        <v>746</v>
      </c>
      <c r="E1701" s="1">
        <v>2008</v>
      </c>
      <c r="F1701" s="1" t="s">
        <v>1961</v>
      </c>
      <c r="G1701" s="1">
        <v>65</v>
      </c>
      <c r="H1701" s="1">
        <v>3</v>
      </c>
      <c r="I1701" s="1">
        <v>0</v>
      </c>
      <c r="J1701" s="1">
        <v>1</v>
      </c>
      <c r="K1701" s="1">
        <v>2</v>
      </c>
      <c r="L1701" s="1" t="s">
        <v>2447</v>
      </c>
      <c r="M1701" s="1" t="s">
        <v>2593</v>
      </c>
      <c r="N1701" s="1" t="s">
        <v>7988</v>
      </c>
    </row>
    <row r="1702" spans="1:14" ht="15" customHeight="1" x14ac:dyDescent="0.2">
      <c r="A1702" s="1" t="s">
        <v>155</v>
      </c>
      <c r="B1702" s="1" t="s">
        <v>156</v>
      </c>
      <c r="C1702" s="1">
        <v>470</v>
      </c>
      <c r="D1702" s="1">
        <v>2885</v>
      </c>
      <c r="E1702" s="1">
        <v>2008</v>
      </c>
      <c r="F1702" s="1" t="s">
        <v>1980</v>
      </c>
      <c r="G1702" s="1">
        <v>83</v>
      </c>
      <c r="H1702" s="1">
        <v>1</v>
      </c>
      <c r="I1702" s="1">
        <v>0</v>
      </c>
      <c r="J1702" s="1">
        <v>0</v>
      </c>
      <c r="K1702" s="1">
        <v>1</v>
      </c>
      <c r="L1702" s="1" t="s">
        <v>2450</v>
      </c>
      <c r="M1702" s="1" t="s">
        <v>2627</v>
      </c>
      <c r="N1702" s="1" t="s">
        <v>7996</v>
      </c>
    </row>
    <row r="1703" spans="1:14" ht="15" customHeight="1" x14ac:dyDescent="0.2">
      <c r="A1703" s="1" t="s">
        <v>51</v>
      </c>
      <c r="B1703" s="1" t="s">
        <v>52</v>
      </c>
      <c r="C1703" s="1">
        <v>387</v>
      </c>
      <c r="D1703" s="1">
        <v>1152</v>
      </c>
      <c r="E1703" s="1">
        <v>2008</v>
      </c>
      <c r="F1703" s="1" t="s">
        <v>1976</v>
      </c>
      <c r="G1703" s="1">
        <v>52</v>
      </c>
      <c r="H1703" s="1">
        <v>1</v>
      </c>
      <c r="I1703" s="1">
        <v>1</v>
      </c>
      <c r="J1703" s="1">
        <v>0</v>
      </c>
      <c r="K1703" s="1">
        <v>0</v>
      </c>
      <c r="L1703" s="1" t="s">
        <v>2452</v>
      </c>
      <c r="M1703" s="1" t="s">
        <v>2501</v>
      </c>
      <c r="N1703" s="1" t="s">
        <v>7944</v>
      </c>
    </row>
    <row r="1704" spans="1:14" ht="15" customHeight="1" x14ac:dyDescent="0.2">
      <c r="A1704" s="1" t="s">
        <v>73</v>
      </c>
      <c r="B1704" s="1" t="s">
        <v>74</v>
      </c>
      <c r="C1704" s="1">
        <v>-22</v>
      </c>
      <c r="D1704" s="1">
        <v>-785</v>
      </c>
      <c r="E1704" s="1">
        <v>2008</v>
      </c>
      <c r="F1704" s="1" t="s">
        <v>1977</v>
      </c>
      <c r="G1704" s="1">
        <v>72</v>
      </c>
      <c r="H1704" s="1">
        <v>1</v>
      </c>
      <c r="I1704" s="1">
        <v>0</v>
      </c>
      <c r="J1704" s="1">
        <v>1</v>
      </c>
      <c r="K1704" s="1">
        <v>0</v>
      </c>
      <c r="L1704" s="1" t="s">
        <v>2461</v>
      </c>
      <c r="M1704" s="1" t="s">
        <v>2529</v>
      </c>
      <c r="N1704" s="1" t="s">
        <v>7955</v>
      </c>
    </row>
    <row r="1705" spans="1:14" ht="15" customHeight="1" x14ac:dyDescent="0.2">
      <c r="A1705" s="1" t="s">
        <v>97</v>
      </c>
      <c r="B1705" s="1" t="s">
        <v>98</v>
      </c>
      <c r="C1705" s="1">
        <v>555</v>
      </c>
      <c r="D1705" s="1">
        <v>-22</v>
      </c>
      <c r="E1705" s="1">
        <v>2008</v>
      </c>
      <c r="F1705" s="1" t="s">
        <v>2006</v>
      </c>
      <c r="G1705" s="1" t="s">
        <v>2591</v>
      </c>
      <c r="H1705" s="1">
        <v>0</v>
      </c>
      <c r="I1705" s="1">
        <v>0</v>
      </c>
      <c r="J1705" s="1">
        <v>0</v>
      </c>
      <c r="K1705" s="1">
        <v>0</v>
      </c>
      <c r="L1705" s="1" t="s">
        <v>2452</v>
      </c>
      <c r="M1705" s="1" t="s">
        <v>2550</v>
      </c>
      <c r="N1705" s="1" t="s">
        <v>7967</v>
      </c>
    </row>
    <row r="1706" spans="1:14" ht="15" customHeight="1" x14ac:dyDescent="0.2">
      <c r="A1706" s="1" t="s">
        <v>171</v>
      </c>
      <c r="B1706" s="1" t="s">
        <v>172</v>
      </c>
      <c r="C1706" s="1">
        <v>-2257</v>
      </c>
      <c r="D1706" s="1">
        <v>1708</v>
      </c>
      <c r="E1706" s="1">
        <v>2008</v>
      </c>
      <c r="F1706" s="1" t="s">
        <v>2019</v>
      </c>
      <c r="G1706" s="1" t="s">
        <v>2591</v>
      </c>
      <c r="H1706" s="1">
        <v>0</v>
      </c>
      <c r="I1706" s="1">
        <v>0</v>
      </c>
      <c r="J1706" s="1">
        <v>0</v>
      </c>
      <c r="K1706" s="1">
        <v>0</v>
      </c>
      <c r="L1706" s="1" t="s">
        <v>2452</v>
      </c>
      <c r="M1706" s="1" t="s">
        <v>2636</v>
      </c>
      <c r="N1706" s="1" t="s">
        <v>8004</v>
      </c>
    </row>
    <row r="1707" spans="1:14" ht="15" customHeight="1" x14ac:dyDescent="0.2">
      <c r="A1707" s="1" t="s">
        <v>213</v>
      </c>
      <c r="B1707" s="1" t="s">
        <v>214</v>
      </c>
      <c r="C1707" s="1">
        <v>128</v>
      </c>
      <c r="D1707" s="1">
        <v>10385</v>
      </c>
      <c r="E1707" s="1">
        <v>2008</v>
      </c>
      <c r="F1707" s="1" t="s">
        <v>1985</v>
      </c>
      <c r="G1707" s="1">
        <v>76</v>
      </c>
      <c r="H1707" s="1">
        <v>1</v>
      </c>
      <c r="I1707" s="1">
        <v>0</v>
      </c>
      <c r="J1707" s="1">
        <v>1</v>
      </c>
      <c r="K1707" s="1">
        <v>0</v>
      </c>
      <c r="L1707" s="1" t="s">
        <v>2447</v>
      </c>
      <c r="M1707" s="1" t="s">
        <v>2682</v>
      </c>
      <c r="N1707" s="1" t="s">
        <v>8024</v>
      </c>
    </row>
    <row r="1708" spans="1:14" ht="15" customHeight="1" x14ac:dyDescent="0.2">
      <c r="A1708" s="1" t="s">
        <v>27</v>
      </c>
      <c r="B1708" s="1" t="s">
        <v>28</v>
      </c>
      <c r="C1708" s="1">
        <v>2623</v>
      </c>
      <c r="D1708" s="1">
        <v>5057</v>
      </c>
      <c r="E1708" s="1">
        <v>2008</v>
      </c>
      <c r="F1708" s="1" t="s">
        <v>1995</v>
      </c>
      <c r="G1708" s="1" t="s">
        <v>2591</v>
      </c>
      <c r="H1708" s="1">
        <v>0</v>
      </c>
      <c r="I1708" s="1">
        <v>0</v>
      </c>
      <c r="J1708" s="1">
        <v>0</v>
      </c>
      <c r="K1708" s="1">
        <v>0</v>
      </c>
      <c r="L1708" s="1" t="s">
        <v>2447</v>
      </c>
      <c r="M1708" s="1" t="s">
        <v>2471</v>
      </c>
      <c r="N1708" s="1" t="s">
        <v>7932</v>
      </c>
    </row>
    <row r="1709" spans="1:14" ht="15" customHeight="1" x14ac:dyDescent="0.2">
      <c r="A1709" s="1" t="s">
        <v>49</v>
      </c>
      <c r="B1709" s="1" t="s">
        <v>50</v>
      </c>
      <c r="C1709" s="1">
        <v>682</v>
      </c>
      <c r="D1709" s="1">
        <v>-527</v>
      </c>
      <c r="E1709" s="1">
        <v>2008</v>
      </c>
      <c r="F1709" s="1" t="s">
        <v>1999</v>
      </c>
      <c r="G1709" s="1" t="s">
        <v>2591</v>
      </c>
      <c r="H1709" s="1">
        <v>0</v>
      </c>
      <c r="I1709" s="1">
        <v>0</v>
      </c>
      <c r="J1709" s="1">
        <v>0</v>
      </c>
      <c r="K1709" s="1">
        <v>0</v>
      </c>
      <c r="L1709" s="1" t="s">
        <v>2452</v>
      </c>
      <c r="M1709" s="1" t="s">
        <v>2517</v>
      </c>
      <c r="N1709" s="1" t="s">
        <v>7943</v>
      </c>
    </row>
    <row r="1710" spans="1:14" ht="15" customHeight="1" x14ac:dyDescent="0.2">
      <c r="A1710" s="1" t="s">
        <v>55</v>
      </c>
      <c r="B1710" s="1" t="s">
        <v>56</v>
      </c>
      <c r="C1710" s="1">
        <v>993</v>
      </c>
      <c r="D1710" s="1">
        <v>-8408</v>
      </c>
      <c r="E1710" s="1">
        <v>2008</v>
      </c>
      <c r="F1710" s="1" t="s">
        <v>2000</v>
      </c>
      <c r="G1710" s="1" t="s">
        <v>2591</v>
      </c>
      <c r="H1710" s="1">
        <v>0</v>
      </c>
      <c r="I1710" s="1">
        <v>0</v>
      </c>
      <c r="J1710" s="1">
        <v>0</v>
      </c>
      <c r="K1710" s="1">
        <v>0</v>
      </c>
      <c r="L1710" s="1" t="s">
        <v>2461</v>
      </c>
      <c r="M1710" s="1" t="s">
        <v>2516</v>
      </c>
      <c r="N1710" s="1" t="s">
        <v>7946</v>
      </c>
    </row>
    <row r="1711" spans="1:14" ht="15" customHeight="1" x14ac:dyDescent="0.2">
      <c r="A1711" s="1" t="s">
        <v>207</v>
      </c>
      <c r="B1711" s="1" t="s">
        <v>208</v>
      </c>
      <c r="C1711" s="1">
        <v>2465</v>
      </c>
      <c r="D1711" s="1">
        <v>467</v>
      </c>
      <c r="E1711" s="1">
        <v>2008</v>
      </c>
      <c r="F1711" s="1" t="s">
        <v>2027</v>
      </c>
      <c r="G1711" s="1" t="s">
        <v>2591</v>
      </c>
      <c r="H1711" s="1">
        <v>0</v>
      </c>
      <c r="I1711" s="1">
        <v>0</v>
      </c>
      <c r="J1711" s="1">
        <v>0</v>
      </c>
      <c r="K1711" s="1">
        <v>0</v>
      </c>
      <c r="L1711" s="1" t="s">
        <v>2447</v>
      </c>
      <c r="M1711" s="1" t="s">
        <v>2675</v>
      </c>
      <c r="N1711" s="1" t="s">
        <v>8021</v>
      </c>
    </row>
    <row r="1712" spans="1:14" ht="15" customHeight="1" x14ac:dyDescent="0.2">
      <c r="A1712" s="1" t="s">
        <v>215</v>
      </c>
      <c r="B1712" s="1" t="s">
        <v>216</v>
      </c>
      <c r="C1712" s="1">
        <v>4393</v>
      </c>
      <c r="D1712" s="1">
        <v>1242</v>
      </c>
      <c r="E1712" s="1">
        <v>2008</v>
      </c>
      <c r="F1712" s="1" t="s">
        <v>2029</v>
      </c>
      <c r="G1712" s="1" t="s">
        <v>2591</v>
      </c>
      <c r="H1712" s="1">
        <v>0</v>
      </c>
      <c r="I1712" s="1">
        <v>0</v>
      </c>
      <c r="J1712" s="1">
        <v>0</v>
      </c>
      <c r="K1712" s="1">
        <v>0</v>
      </c>
      <c r="L1712" s="1" t="s">
        <v>2450</v>
      </c>
      <c r="M1712" s="1" t="s">
        <v>2672</v>
      </c>
      <c r="N1712" s="1" t="s">
        <v>8025</v>
      </c>
    </row>
    <row r="1713" spans="1:14" ht="15" customHeight="1" x14ac:dyDescent="0.2">
      <c r="A1713" s="1" t="s">
        <v>227</v>
      </c>
      <c r="B1713" s="1" t="s">
        <v>228</v>
      </c>
      <c r="C1713" s="1">
        <v>335</v>
      </c>
      <c r="D1713" s="1">
        <v>363</v>
      </c>
      <c r="E1713" s="1">
        <v>2008</v>
      </c>
      <c r="F1713" s="1" t="s">
        <v>2031</v>
      </c>
      <c r="G1713" s="1" t="s">
        <v>2591</v>
      </c>
      <c r="H1713" s="1">
        <v>0</v>
      </c>
      <c r="I1713" s="1">
        <v>0</v>
      </c>
      <c r="J1713" s="1">
        <v>0</v>
      </c>
      <c r="K1713" s="1">
        <v>0</v>
      </c>
      <c r="L1713" s="1" t="s">
        <v>2447</v>
      </c>
      <c r="M1713" s="1" t="s">
        <v>2700</v>
      </c>
      <c r="N1713" s="1" t="s">
        <v>8031</v>
      </c>
    </row>
    <row r="1714" spans="1:14" ht="15" customHeight="1" x14ac:dyDescent="0.2">
      <c r="A1714" s="1" t="s">
        <v>233</v>
      </c>
      <c r="B1714" s="1" t="s">
        <v>234</v>
      </c>
      <c r="C1714" s="1">
        <v>3855</v>
      </c>
      <c r="D1714" s="1">
        <v>6877</v>
      </c>
      <c r="E1714" s="1">
        <v>2008</v>
      </c>
      <c r="F1714" s="1" t="s">
        <v>1972</v>
      </c>
      <c r="G1714" s="1">
        <v>70</v>
      </c>
      <c r="H1714" s="1">
        <v>2</v>
      </c>
      <c r="I1714" s="1">
        <v>0</v>
      </c>
      <c r="J1714" s="1">
        <v>1</v>
      </c>
      <c r="K1714" s="1">
        <v>1</v>
      </c>
      <c r="L1714" s="1" t="s">
        <v>2447</v>
      </c>
      <c r="M1714" s="1" t="s">
        <v>2701</v>
      </c>
      <c r="N1714" s="1" t="s">
        <v>8034</v>
      </c>
    </row>
    <row r="1715" spans="1:14" ht="15" customHeight="1" x14ac:dyDescent="0.2">
      <c r="A1715" s="1" t="s">
        <v>261</v>
      </c>
      <c r="B1715" s="1" t="s">
        <v>262</v>
      </c>
      <c r="C1715" s="1">
        <v>2103</v>
      </c>
      <c r="D1715" s="1">
        <v>10585</v>
      </c>
      <c r="E1715" s="1">
        <v>2008</v>
      </c>
      <c r="F1715" s="1" t="s">
        <v>1989</v>
      </c>
      <c r="G1715" s="1">
        <v>77</v>
      </c>
      <c r="H1715" s="1">
        <v>1</v>
      </c>
      <c r="I1715" s="1">
        <v>0</v>
      </c>
      <c r="J1715" s="1">
        <v>1</v>
      </c>
      <c r="K1715" s="1">
        <v>0</v>
      </c>
      <c r="L1715" s="1" t="s">
        <v>2447</v>
      </c>
      <c r="M1715" s="1" t="s">
        <v>2725</v>
      </c>
      <c r="N1715" s="1" t="s">
        <v>8048</v>
      </c>
    </row>
    <row r="1716" spans="1:14" ht="15" customHeight="1" x14ac:dyDescent="0.2">
      <c r="A1716" s="1" t="s">
        <v>87</v>
      </c>
      <c r="B1716" s="1" t="s">
        <v>88</v>
      </c>
      <c r="C1716" s="1">
        <v>-1813</v>
      </c>
      <c r="D1716" s="1">
        <v>17842</v>
      </c>
      <c r="E1716" s="1">
        <v>2008</v>
      </c>
      <c r="F1716" s="1" t="s">
        <v>2004</v>
      </c>
      <c r="G1716" s="1" t="s">
        <v>2591</v>
      </c>
      <c r="H1716" s="1">
        <v>0</v>
      </c>
      <c r="I1716" s="1">
        <v>0</v>
      </c>
      <c r="J1716" s="1">
        <v>0</v>
      </c>
      <c r="K1716" s="1">
        <v>0</v>
      </c>
      <c r="L1716" s="1" t="s">
        <v>2454</v>
      </c>
      <c r="M1716" s="1" t="s">
        <v>2540</v>
      </c>
      <c r="N1716" s="1" t="s">
        <v>7962</v>
      </c>
    </row>
    <row r="1717" spans="1:14" ht="15" customHeight="1" x14ac:dyDescent="0.2">
      <c r="A1717" s="1" t="s">
        <v>101</v>
      </c>
      <c r="B1717" s="1" t="s">
        <v>102</v>
      </c>
      <c r="C1717" s="1">
        <v>1205</v>
      </c>
      <c r="D1717" s="1">
        <v>-6175</v>
      </c>
      <c r="E1717" s="1">
        <v>2008</v>
      </c>
      <c r="F1717" s="1" t="s">
        <v>2007</v>
      </c>
      <c r="G1717" s="1" t="s">
        <v>2591</v>
      </c>
      <c r="H1717" s="1">
        <v>0</v>
      </c>
      <c r="I1717" s="1">
        <v>0</v>
      </c>
      <c r="J1717" s="1">
        <v>0</v>
      </c>
      <c r="K1717" s="1">
        <v>0</v>
      </c>
      <c r="L1717" s="1" t="s">
        <v>2461</v>
      </c>
      <c r="M1717" s="1" t="s">
        <v>2557</v>
      </c>
      <c r="N1717" s="1" t="s">
        <v>7969</v>
      </c>
    </row>
    <row r="1718" spans="1:14" ht="15" customHeight="1" x14ac:dyDescent="0.2">
      <c r="A1718" s="1" t="s">
        <v>123</v>
      </c>
      <c r="B1718" s="1" t="s">
        <v>124</v>
      </c>
      <c r="C1718" s="1">
        <v>6415</v>
      </c>
      <c r="D1718" s="1">
        <v>-2195</v>
      </c>
      <c r="E1718" s="1">
        <v>2008</v>
      </c>
      <c r="F1718" s="1" t="s">
        <v>1978</v>
      </c>
      <c r="G1718" s="1">
        <v>73</v>
      </c>
      <c r="H1718" s="1">
        <v>1</v>
      </c>
      <c r="I1718" s="1">
        <v>0</v>
      </c>
      <c r="J1718" s="1">
        <v>1</v>
      </c>
      <c r="K1718" s="1">
        <v>0</v>
      </c>
      <c r="L1718" s="1" t="s">
        <v>2450</v>
      </c>
      <c r="M1718" s="1" t="s">
        <v>2572</v>
      </c>
      <c r="N1718" s="1" t="s">
        <v>7980</v>
      </c>
    </row>
    <row r="1719" spans="1:14" ht="15" customHeight="1" x14ac:dyDescent="0.2">
      <c r="A1719" s="1" t="s">
        <v>131</v>
      </c>
      <c r="B1719" s="1" t="s">
        <v>132</v>
      </c>
      <c r="C1719" s="1">
        <v>3195</v>
      </c>
      <c r="D1719" s="1">
        <v>3593</v>
      </c>
      <c r="E1719" s="1">
        <v>2008</v>
      </c>
      <c r="F1719" s="1" t="s">
        <v>2012</v>
      </c>
      <c r="G1719" s="1" t="s">
        <v>2591</v>
      </c>
      <c r="H1719" s="1">
        <v>0</v>
      </c>
      <c r="I1719" s="1">
        <v>0</v>
      </c>
      <c r="J1719" s="1">
        <v>0</v>
      </c>
      <c r="K1719" s="1">
        <v>0</v>
      </c>
      <c r="L1719" s="1" t="s">
        <v>2447</v>
      </c>
      <c r="M1719" s="1" t="s">
        <v>2584</v>
      </c>
      <c r="N1719" s="1" t="s">
        <v>7984</v>
      </c>
    </row>
    <row r="1720" spans="1:14" ht="15" customHeight="1" x14ac:dyDescent="0.2">
      <c r="A1720" s="1" t="s">
        <v>143</v>
      </c>
      <c r="B1720" s="1" t="s">
        <v>144</v>
      </c>
      <c r="C1720" s="1">
        <v>2937</v>
      </c>
      <c r="D1720" s="1">
        <v>4797</v>
      </c>
      <c r="E1720" s="1">
        <v>2008</v>
      </c>
      <c r="F1720" s="1" t="s">
        <v>2013</v>
      </c>
      <c r="G1720" s="1" t="s">
        <v>2591</v>
      </c>
      <c r="H1720" s="1">
        <v>0</v>
      </c>
      <c r="I1720" s="1">
        <v>0</v>
      </c>
      <c r="J1720" s="1">
        <v>0</v>
      </c>
      <c r="K1720" s="1">
        <v>0</v>
      </c>
      <c r="L1720" s="1" t="s">
        <v>2447</v>
      </c>
      <c r="M1720" s="1" t="s">
        <v>2592</v>
      </c>
      <c r="N1720" s="1" t="s">
        <v>7990</v>
      </c>
    </row>
    <row r="1721" spans="1:14" ht="15" customHeight="1" x14ac:dyDescent="0.2">
      <c r="A1721" s="1" t="s">
        <v>187</v>
      </c>
      <c r="B1721" s="1" t="s">
        <v>188</v>
      </c>
      <c r="C1721" s="1">
        <v>-1205</v>
      </c>
      <c r="D1721" s="1">
        <v>-7705</v>
      </c>
      <c r="E1721" s="1">
        <v>2008</v>
      </c>
      <c r="F1721" s="1" t="s">
        <v>2022</v>
      </c>
      <c r="G1721" s="1" t="s">
        <v>2591</v>
      </c>
      <c r="H1721" s="1">
        <v>0</v>
      </c>
      <c r="I1721" s="1">
        <v>0</v>
      </c>
      <c r="J1721" s="1">
        <v>0</v>
      </c>
      <c r="K1721" s="1">
        <v>0</v>
      </c>
      <c r="L1721" s="1" t="s">
        <v>2461</v>
      </c>
      <c r="M1721" s="1" t="s">
        <v>2661</v>
      </c>
      <c r="N1721" s="1" t="s">
        <v>8012</v>
      </c>
    </row>
    <row r="1722" spans="1:14" ht="15" customHeight="1" x14ac:dyDescent="0.2">
      <c r="A1722" s="1" t="s">
        <v>265</v>
      </c>
      <c r="B1722" s="1" t="s">
        <v>266</v>
      </c>
      <c r="C1722" s="1">
        <v>4267</v>
      </c>
      <c r="D1722" s="1">
        <v>2117</v>
      </c>
      <c r="E1722" s="1">
        <v>2008</v>
      </c>
      <c r="F1722" s="1" t="s">
        <v>2038</v>
      </c>
      <c r="G1722" s="1" t="s">
        <v>2591</v>
      </c>
      <c r="H1722" s="1">
        <v>0</v>
      </c>
      <c r="I1722" s="1">
        <v>0</v>
      </c>
      <c r="J1722" s="1">
        <v>0</v>
      </c>
      <c r="K1722" s="1">
        <v>0</v>
      </c>
      <c r="L1722" s="1" t="s">
        <v>2450</v>
      </c>
      <c r="M1722" s="1" t="s">
        <v>2591</v>
      </c>
      <c r="N1722" s="1" t="s">
        <v>8050</v>
      </c>
    </row>
    <row r="1723" spans="1:14" ht="15" customHeight="1" x14ac:dyDescent="0.2">
      <c r="A1723" s="1" t="s">
        <v>5</v>
      </c>
      <c r="B1723" s="1" t="s">
        <v>6</v>
      </c>
      <c r="C1723" s="1">
        <v>3452</v>
      </c>
      <c r="D1723" s="1">
        <v>6918</v>
      </c>
      <c r="E1723" s="1">
        <v>2008</v>
      </c>
      <c r="F1723" s="1" t="s">
        <v>1974</v>
      </c>
      <c r="G1723" s="1">
        <v>81</v>
      </c>
      <c r="H1723" s="1">
        <v>1</v>
      </c>
      <c r="I1723" s="1">
        <v>0</v>
      </c>
      <c r="J1723" s="1">
        <v>0</v>
      </c>
      <c r="K1723" s="1">
        <v>1</v>
      </c>
      <c r="L1723" s="1" t="s">
        <v>2447</v>
      </c>
      <c r="M1723" s="1" t="s">
        <v>2448</v>
      </c>
      <c r="N1723" s="1" t="s">
        <v>7921</v>
      </c>
    </row>
    <row r="1724" spans="1:14" ht="15" customHeight="1" x14ac:dyDescent="0.2">
      <c r="A1724" s="1" t="s">
        <v>7</v>
      </c>
      <c r="B1724" s="1" t="s">
        <v>8</v>
      </c>
      <c r="C1724" s="1">
        <v>2447</v>
      </c>
      <c r="D1724" s="1">
        <v>5437</v>
      </c>
      <c r="E1724" s="1">
        <v>2008</v>
      </c>
      <c r="F1724" s="1" t="s">
        <v>1992</v>
      </c>
      <c r="G1724" s="1" t="s">
        <v>2591</v>
      </c>
      <c r="H1724" s="1">
        <v>0</v>
      </c>
      <c r="I1724" s="1">
        <v>0</v>
      </c>
      <c r="J1724" s="1">
        <v>0</v>
      </c>
      <c r="K1724" s="1">
        <v>0</v>
      </c>
      <c r="L1724" s="1" t="s">
        <v>2447</v>
      </c>
      <c r="M1724" s="1" t="s">
        <v>2718</v>
      </c>
      <c r="N1724" s="1" t="s">
        <v>7922</v>
      </c>
    </row>
    <row r="1725" spans="1:14" ht="15" customHeight="1" x14ac:dyDescent="0.2">
      <c r="A1725" s="1" t="s">
        <v>19</v>
      </c>
      <c r="B1725" s="1" t="s">
        <v>20</v>
      </c>
      <c r="C1725" s="1">
        <v>-337</v>
      </c>
      <c r="D1725" s="1">
        <v>2935</v>
      </c>
      <c r="E1725" s="1">
        <v>2008</v>
      </c>
      <c r="F1725" s="1" t="s">
        <v>1993</v>
      </c>
      <c r="G1725" s="1" t="s">
        <v>2591</v>
      </c>
      <c r="H1725" s="1">
        <v>0</v>
      </c>
      <c r="I1725" s="1">
        <v>0</v>
      </c>
      <c r="J1725" s="1">
        <v>0</v>
      </c>
      <c r="K1725" s="1">
        <v>0</v>
      </c>
      <c r="L1725" s="1" t="s">
        <v>2452</v>
      </c>
      <c r="M1725" s="1" t="s">
        <v>2496</v>
      </c>
      <c r="N1725" s="1" t="s">
        <v>7928</v>
      </c>
    </row>
    <row r="1726" spans="1:14" ht="15" customHeight="1" x14ac:dyDescent="0.2">
      <c r="A1726" s="1" t="s">
        <v>33</v>
      </c>
      <c r="B1726" s="1" t="s">
        <v>34</v>
      </c>
      <c r="C1726" s="1">
        <v>3228</v>
      </c>
      <c r="D1726" s="1">
        <v>-6478</v>
      </c>
      <c r="E1726" s="1">
        <v>2008</v>
      </c>
      <c r="F1726" s="1" t="s">
        <v>1996</v>
      </c>
      <c r="G1726" s="1" t="s">
        <v>2591</v>
      </c>
      <c r="H1726" s="1">
        <v>0</v>
      </c>
      <c r="I1726" s="1">
        <v>0</v>
      </c>
      <c r="J1726" s="1">
        <v>0</v>
      </c>
      <c r="K1726" s="1">
        <v>0</v>
      </c>
      <c r="L1726" s="1" t="s">
        <v>2461</v>
      </c>
      <c r="M1726" s="1" t="s">
        <v>2481</v>
      </c>
      <c r="N1726" s="1" t="s">
        <v>7935</v>
      </c>
    </row>
    <row r="1727" spans="1:14" ht="15" customHeight="1" x14ac:dyDescent="0.2">
      <c r="A1727" s="1" t="s">
        <v>39</v>
      </c>
      <c r="B1727" s="1" t="s">
        <v>40</v>
      </c>
      <c r="C1727" s="1">
        <v>-2463</v>
      </c>
      <c r="D1727" s="1">
        <v>259</v>
      </c>
      <c r="E1727" s="1">
        <v>2008</v>
      </c>
      <c r="F1727" s="1" t="s">
        <v>1998</v>
      </c>
      <c r="G1727" s="1" t="s">
        <v>2591</v>
      </c>
      <c r="H1727" s="1">
        <v>0</v>
      </c>
      <c r="I1727" s="1">
        <v>0</v>
      </c>
      <c r="J1727" s="1">
        <v>0</v>
      </c>
      <c r="K1727" s="1">
        <v>0</v>
      </c>
      <c r="L1727" s="1" t="s">
        <v>2452</v>
      </c>
      <c r="M1727" s="1" t="s">
        <v>2488</v>
      </c>
      <c r="N1727" s="1" t="s">
        <v>7938</v>
      </c>
    </row>
    <row r="1728" spans="1:14" ht="15" customHeight="1" x14ac:dyDescent="0.2">
      <c r="A1728" s="1" t="s">
        <v>145</v>
      </c>
      <c r="B1728" s="1" t="s">
        <v>146</v>
      </c>
      <c r="C1728" s="1">
        <v>3387</v>
      </c>
      <c r="D1728" s="1">
        <v>355</v>
      </c>
      <c r="E1728" s="1">
        <v>2008</v>
      </c>
      <c r="F1728" s="1" t="s">
        <v>2014</v>
      </c>
      <c r="G1728" s="1" t="s">
        <v>2591</v>
      </c>
      <c r="H1728" s="1">
        <v>0</v>
      </c>
      <c r="I1728" s="1">
        <v>0</v>
      </c>
      <c r="J1728" s="1">
        <v>0</v>
      </c>
      <c r="K1728" s="1">
        <v>0</v>
      </c>
      <c r="L1728" s="1" t="s">
        <v>2447</v>
      </c>
      <c r="M1728" s="1" t="s">
        <v>2597</v>
      </c>
      <c r="N1728" s="1" t="s">
        <v>7991</v>
      </c>
    </row>
    <row r="1729" spans="1:14" ht="15" customHeight="1" x14ac:dyDescent="0.2">
      <c r="A1729" s="1" t="s">
        <v>159</v>
      </c>
      <c r="B1729" s="1" t="s">
        <v>160</v>
      </c>
      <c r="C1729" s="1">
        <v>416</v>
      </c>
      <c r="D1729" s="1">
        <v>2174</v>
      </c>
      <c r="E1729" s="1">
        <v>2008</v>
      </c>
      <c r="F1729" s="1" t="s">
        <v>2016</v>
      </c>
      <c r="G1729" s="1" t="s">
        <v>2591</v>
      </c>
      <c r="H1729" s="1">
        <v>0</v>
      </c>
      <c r="I1729" s="1">
        <v>0</v>
      </c>
      <c r="J1729" s="1">
        <v>0</v>
      </c>
      <c r="K1729" s="1">
        <v>0</v>
      </c>
      <c r="L1729" s="1" t="s">
        <v>2450</v>
      </c>
      <c r="M1729" s="1" t="s">
        <v>2609</v>
      </c>
      <c r="N1729" s="1" t="s">
        <v>7998</v>
      </c>
    </row>
    <row r="1730" spans="1:14" ht="15" customHeight="1" x14ac:dyDescent="0.2">
      <c r="A1730" s="1" t="s">
        <v>165</v>
      </c>
      <c r="B1730" s="1" t="s">
        <v>166</v>
      </c>
      <c r="C1730" s="1">
        <v>-2595</v>
      </c>
      <c r="D1730" s="1">
        <v>3258</v>
      </c>
      <c r="E1730" s="1">
        <v>2008</v>
      </c>
      <c r="F1730" s="1" t="s">
        <v>2018</v>
      </c>
      <c r="G1730" s="1" t="s">
        <v>2591</v>
      </c>
      <c r="H1730" s="1">
        <v>0</v>
      </c>
      <c r="I1730" s="1">
        <v>0</v>
      </c>
      <c r="J1730" s="1">
        <v>0</v>
      </c>
      <c r="K1730" s="1">
        <v>0</v>
      </c>
      <c r="L1730" s="1" t="s">
        <v>2452</v>
      </c>
      <c r="M1730" s="1" t="s">
        <v>2633</v>
      </c>
      <c r="N1730" s="1" t="s">
        <v>8001</v>
      </c>
    </row>
    <row r="1731" spans="1:14" ht="15" customHeight="1" x14ac:dyDescent="0.2">
      <c r="A1731" s="1" t="s">
        <v>173</v>
      </c>
      <c r="B1731" s="1" t="s">
        <v>174</v>
      </c>
      <c r="C1731" s="1">
        <v>1352</v>
      </c>
      <c r="D1731" s="1">
        <v>212</v>
      </c>
      <c r="E1731" s="1">
        <v>2008</v>
      </c>
      <c r="F1731" s="1" t="s">
        <v>2020</v>
      </c>
      <c r="G1731" s="1" t="s">
        <v>2591</v>
      </c>
      <c r="H1731" s="1">
        <v>0</v>
      </c>
      <c r="I1731" s="1">
        <v>0</v>
      </c>
      <c r="J1731" s="1">
        <v>0</v>
      </c>
      <c r="K1731" s="1">
        <v>0</v>
      </c>
      <c r="L1731" s="1" t="s">
        <v>2452</v>
      </c>
      <c r="M1731" s="1" t="s">
        <v>2647</v>
      </c>
      <c r="N1731" s="1" t="s">
        <v>8005</v>
      </c>
    </row>
    <row r="1732" spans="1:14" ht="15" customHeight="1" x14ac:dyDescent="0.2">
      <c r="A1732" s="1" t="s">
        <v>219</v>
      </c>
      <c r="B1732" s="1" t="s">
        <v>220</v>
      </c>
      <c r="C1732" s="1">
        <v>583</v>
      </c>
      <c r="D1732" s="1">
        <v>-5517</v>
      </c>
      <c r="E1732" s="1">
        <v>2008</v>
      </c>
      <c r="F1732" s="1" t="s">
        <v>2030</v>
      </c>
      <c r="G1732" s="1" t="s">
        <v>2591</v>
      </c>
      <c r="H1732" s="1">
        <v>0</v>
      </c>
      <c r="I1732" s="1">
        <v>0</v>
      </c>
      <c r="J1732" s="1">
        <v>0</v>
      </c>
      <c r="K1732" s="1">
        <v>0</v>
      </c>
      <c r="L1732" s="1" t="s">
        <v>2461</v>
      </c>
      <c r="M1732" s="1" t="s">
        <v>2697</v>
      </c>
      <c r="N1732" s="1" t="s">
        <v>8027</v>
      </c>
    </row>
    <row r="1733" spans="1:14" ht="15" customHeight="1" x14ac:dyDescent="0.2">
      <c r="A1733" s="1" t="s">
        <v>245</v>
      </c>
      <c r="B1733" s="1" t="s">
        <v>246</v>
      </c>
      <c r="C1733" s="1">
        <v>-68</v>
      </c>
      <c r="D1733" s="1">
        <v>3928</v>
      </c>
      <c r="E1733" s="1">
        <v>2008</v>
      </c>
      <c r="F1733" s="1" t="s">
        <v>2034</v>
      </c>
      <c r="G1733" s="1" t="s">
        <v>2591</v>
      </c>
      <c r="H1733" s="1">
        <v>0</v>
      </c>
      <c r="I1733" s="1">
        <v>0</v>
      </c>
      <c r="J1733" s="1">
        <v>0</v>
      </c>
      <c r="K1733" s="1">
        <v>0</v>
      </c>
      <c r="L1733" s="1" t="s">
        <v>2452</v>
      </c>
      <c r="M1733" s="1" t="s">
        <v>2702</v>
      </c>
      <c r="N1733" s="1" t="s">
        <v>8040</v>
      </c>
    </row>
    <row r="1734" spans="1:14" ht="15" customHeight="1" x14ac:dyDescent="0.2">
      <c r="A1734" s="1" t="s">
        <v>251</v>
      </c>
      <c r="B1734" s="1" t="s">
        <v>252</v>
      </c>
      <c r="C1734" s="1">
        <v>-3485</v>
      </c>
      <c r="D1734" s="1">
        <v>-5617</v>
      </c>
      <c r="E1734" s="1">
        <v>2008</v>
      </c>
      <c r="F1734" s="1" t="s">
        <v>2036</v>
      </c>
      <c r="G1734" s="1" t="s">
        <v>2591</v>
      </c>
      <c r="H1734" s="1">
        <v>0</v>
      </c>
      <c r="I1734" s="1">
        <v>0</v>
      </c>
      <c r="J1734" s="1">
        <v>0</v>
      </c>
      <c r="K1734" s="1">
        <v>0</v>
      </c>
      <c r="L1734" s="1" t="s">
        <v>2461</v>
      </c>
      <c r="M1734" s="1" t="s">
        <v>2719</v>
      </c>
      <c r="N1734" s="1" t="s">
        <v>8043</v>
      </c>
    </row>
    <row r="1735" spans="1:14" ht="15" customHeight="1" x14ac:dyDescent="0.2">
      <c r="A1735" s="1" t="s">
        <v>271</v>
      </c>
      <c r="B1735" s="1" t="s">
        <v>272</v>
      </c>
      <c r="C1735" s="1">
        <v>-1542</v>
      </c>
      <c r="D1735" s="1">
        <v>2828</v>
      </c>
      <c r="E1735" s="1">
        <v>2008</v>
      </c>
      <c r="F1735" s="1" t="s">
        <v>2040</v>
      </c>
      <c r="G1735" s="1" t="s">
        <v>2591</v>
      </c>
      <c r="H1735" s="1">
        <v>0</v>
      </c>
      <c r="I1735" s="1">
        <v>0</v>
      </c>
      <c r="J1735" s="1">
        <v>0</v>
      </c>
      <c r="K1735" s="1">
        <v>0</v>
      </c>
      <c r="L1735" s="1" t="s">
        <v>2452</v>
      </c>
      <c r="M1735" s="1" t="s">
        <v>2729</v>
      </c>
      <c r="N1735" s="1" t="s">
        <v>8052</v>
      </c>
    </row>
    <row r="1736" spans="1:14" ht="15" customHeight="1" x14ac:dyDescent="0.2">
      <c r="A1736" s="1" t="s">
        <v>23</v>
      </c>
      <c r="B1736" s="1" t="s">
        <v>24</v>
      </c>
      <c r="C1736" s="1">
        <v>1237</v>
      </c>
      <c r="D1736" s="1">
        <v>-152</v>
      </c>
      <c r="E1736" s="1">
        <v>2008</v>
      </c>
      <c r="F1736" s="1" t="s">
        <v>1994</v>
      </c>
      <c r="G1736" s="1" t="s">
        <v>2591</v>
      </c>
      <c r="H1736" s="1">
        <v>0</v>
      </c>
      <c r="I1736" s="1">
        <v>0</v>
      </c>
      <c r="J1736" s="1">
        <v>0</v>
      </c>
      <c r="K1736" s="1">
        <v>0</v>
      </c>
      <c r="L1736" s="1" t="s">
        <v>2452</v>
      </c>
      <c r="M1736" s="1" t="s">
        <v>2495</v>
      </c>
      <c r="N1736" s="1" t="s">
        <v>7930</v>
      </c>
    </row>
    <row r="1737" spans="1:14" ht="15" customHeight="1" x14ac:dyDescent="0.2">
      <c r="A1737" s="1" t="s">
        <v>37</v>
      </c>
      <c r="B1737" s="1" t="s">
        <v>38</v>
      </c>
      <c r="C1737" s="1">
        <v>131</v>
      </c>
      <c r="D1737" s="1">
        <v>-5962</v>
      </c>
      <c r="E1737" s="1">
        <v>2008</v>
      </c>
      <c r="F1737" s="1" t="s">
        <v>1997</v>
      </c>
      <c r="G1737" s="1" t="s">
        <v>2591</v>
      </c>
      <c r="H1737" s="1">
        <v>0</v>
      </c>
      <c r="I1737" s="1">
        <v>0</v>
      </c>
      <c r="J1737" s="1">
        <v>0</v>
      </c>
      <c r="K1737" s="1">
        <v>0</v>
      </c>
      <c r="L1737" s="1" t="s">
        <v>2461</v>
      </c>
      <c r="M1737" s="1" t="s">
        <v>2474</v>
      </c>
      <c r="N1737" s="1" t="s">
        <v>7937</v>
      </c>
    </row>
    <row r="1738" spans="1:14" ht="15" customHeight="1" x14ac:dyDescent="0.2">
      <c r="A1738" s="1" t="s">
        <v>59</v>
      </c>
      <c r="B1738" s="1" t="s">
        <v>60</v>
      </c>
      <c r="C1738" s="1">
        <v>3517</v>
      </c>
      <c r="D1738" s="1">
        <v>3337</v>
      </c>
      <c r="E1738" s="1">
        <v>2008</v>
      </c>
      <c r="F1738" s="1" t="s">
        <v>2001</v>
      </c>
      <c r="G1738" s="1" t="s">
        <v>2591</v>
      </c>
      <c r="H1738" s="1">
        <v>0</v>
      </c>
      <c r="I1738" s="1">
        <v>0</v>
      </c>
      <c r="J1738" s="1">
        <v>0</v>
      </c>
      <c r="K1738" s="1">
        <v>0</v>
      </c>
      <c r="L1738" s="1" t="s">
        <v>2447</v>
      </c>
      <c r="M1738" s="1" t="s">
        <v>2522</v>
      </c>
      <c r="N1738" s="1" t="s">
        <v>7948</v>
      </c>
    </row>
    <row r="1739" spans="1:14" ht="15" customHeight="1" x14ac:dyDescent="0.2">
      <c r="A1739" s="1" t="s">
        <v>65</v>
      </c>
      <c r="B1739" s="1" t="s">
        <v>66</v>
      </c>
      <c r="C1739" s="1">
        <v>1158</v>
      </c>
      <c r="D1739" s="1">
        <v>4315</v>
      </c>
      <c r="E1739" s="1">
        <v>2008</v>
      </c>
      <c r="F1739" s="1" t="s">
        <v>2002</v>
      </c>
      <c r="G1739" s="1" t="s">
        <v>2591</v>
      </c>
      <c r="H1739" s="1">
        <v>0</v>
      </c>
      <c r="I1739" s="1">
        <v>0</v>
      </c>
      <c r="J1739" s="1">
        <v>0</v>
      </c>
      <c r="K1739" s="1">
        <v>0</v>
      </c>
      <c r="L1739" s="1" t="s">
        <v>2452</v>
      </c>
      <c r="M1739" s="1" t="s">
        <v>2525</v>
      </c>
      <c r="N1739" s="1" t="s">
        <v>7951</v>
      </c>
    </row>
    <row r="1740" spans="1:14" ht="15" customHeight="1" x14ac:dyDescent="0.2">
      <c r="A1740" s="1" t="s">
        <v>77</v>
      </c>
      <c r="B1740" s="1" t="s">
        <v>78</v>
      </c>
      <c r="C1740" s="1">
        <v>1533</v>
      </c>
      <c r="D1740" s="1">
        <v>3893</v>
      </c>
      <c r="E1740" s="1">
        <v>2008</v>
      </c>
      <c r="F1740" s="1" t="s">
        <v>2003</v>
      </c>
      <c r="G1740" s="1" t="s">
        <v>2591</v>
      </c>
      <c r="H1740" s="1">
        <v>0</v>
      </c>
      <c r="I1740" s="1">
        <v>0</v>
      </c>
      <c r="J1740" s="1">
        <v>0</v>
      </c>
      <c r="K1740" s="1">
        <v>0</v>
      </c>
      <c r="L1740" s="1" t="s">
        <v>2452</v>
      </c>
      <c r="M1740" s="1" t="s">
        <v>2535</v>
      </c>
      <c r="N1740" s="1" t="s">
        <v>7957</v>
      </c>
    </row>
    <row r="1741" spans="1:14" ht="15" customHeight="1" x14ac:dyDescent="0.2">
      <c r="A1741" s="1" t="s">
        <v>91</v>
      </c>
      <c r="B1741" s="1" t="s">
        <v>92</v>
      </c>
      <c r="C1741" s="1">
        <v>38</v>
      </c>
      <c r="D1741" s="1">
        <v>945</v>
      </c>
      <c r="E1741" s="1">
        <v>2008</v>
      </c>
      <c r="F1741" s="1" t="s">
        <v>2005</v>
      </c>
      <c r="G1741" s="1" t="s">
        <v>2591</v>
      </c>
      <c r="H1741" s="1">
        <v>0</v>
      </c>
      <c r="I1741" s="1">
        <v>0</v>
      </c>
      <c r="J1741" s="1">
        <v>0</v>
      </c>
      <c r="K1741" s="1">
        <v>0</v>
      </c>
      <c r="L1741" s="1" t="s">
        <v>2452</v>
      </c>
      <c r="M1741" s="1" t="s">
        <v>2545</v>
      </c>
      <c r="N1741" s="1" t="s">
        <v>7964</v>
      </c>
    </row>
    <row r="1742" spans="1:14" ht="15" customHeight="1" x14ac:dyDescent="0.2">
      <c r="A1742" s="1" t="s">
        <v>103</v>
      </c>
      <c r="B1742" s="1" t="s">
        <v>104</v>
      </c>
      <c r="C1742" s="1">
        <v>1462</v>
      </c>
      <c r="D1742" s="1">
        <v>-9052</v>
      </c>
      <c r="E1742" s="1">
        <v>2008</v>
      </c>
      <c r="F1742" s="1" t="s">
        <v>2008</v>
      </c>
      <c r="G1742" s="1" t="s">
        <v>2591</v>
      </c>
      <c r="H1742" s="1">
        <v>0</v>
      </c>
      <c r="I1742" s="1">
        <v>0</v>
      </c>
      <c r="J1742" s="1">
        <v>0</v>
      </c>
      <c r="K1742" s="1">
        <v>0</v>
      </c>
      <c r="L1742" s="1" t="s">
        <v>2461</v>
      </c>
      <c r="M1742" s="1" t="s">
        <v>2560</v>
      </c>
      <c r="N1742" s="1" t="s">
        <v>7970</v>
      </c>
    </row>
    <row r="1743" spans="1:14" ht="15" customHeight="1" x14ac:dyDescent="0.2">
      <c r="A1743" s="1" t="s">
        <v>105</v>
      </c>
      <c r="B1743" s="1" t="s">
        <v>106</v>
      </c>
      <c r="C1743" s="1">
        <v>68</v>
      </c>
      <c r="D1743" s="1">
        <v>-5815</v>
      </c>
      <c r="E1743" s="1">
        <v>2008</v>
      </c>
      <c r="F1743" s="1" t="s">
        <v>2009</v>
      </c>
      <c r="G1743" s="1" t="s">
        <v>2591</v>
      </c>
      <c r="H1743" s="1">
        <v>0</v>
      </c>
      <c r="I1743" s="1">
        <v>0</v>
      </c>
      <c r="J1743" s="1">
        <v>0</v>
      </c>
      <c r="K1743" s="1">
        <v>0</v>
      </c>
      <c r="L1743" s="1" t="s">
        <v>2461</v>
      </c>
      <c r="M1743" s="1" t="s">
        <v>2565</v>
      </c>
      <c r="N1743" s="1" t="s">
        <v>7971</v>
      </c>
    </row>
    <row r="1744" spans="1:14" ht="15" customHeight="1" x14ac:dyDescent="0.2">
      <c r="A1744" s="1" t="s">
        <v>121</v>
      </c>
      <c r="B1744" s="1" t="s">
        <v>122</v>
      </c>
      <c r="C1744" s="1">
        <v>3333</v>
      </c>
      <c r="D1744" s="1">
        <v>444</v>
      </c>
      <c r="E1744" s="1">
        <v>2008</v>
      </c>
      <c r="F1744" s="1" t="s">
        <v>2011</v>
      </c>
      <c r="G1744" s="1" t="s">
        <v>2591</v>
      </c>
      <c r="H1744" s="1">
        <v>0</v>
      </c>
      <c r="I1744" s="1">
        <v>0</v>
      </c>
      <c r="J1744" s="1">
        <v>0</v>
      </c>
      <c r="K1744" s="1">
        <v>0</v>
      </c>
      <c r="L1744" s="1" t="s">
        <v>2447</v>
      </c>
      <c r="M1744" s="1" t="s">
        <v>2576</v>
      </c>
      <c r="N1744" s="1" t="s">
        <v>7979</v>
      </c>
    </row>
    <row r="1745" spans="1:14" ht="15" customHeight="1" x14ac:dyDescent="0.2">
      <c r="A1745" s="1" t="s">
        <v>147</v>
      </c>
      <c r="B1745" s="1" t="s">
        <v>148</v>
      </c>
      <c r="C1745" s="1">
        <v>692</v>
      </c>
      <c r="D1745" s="1">
        <v>7983</v>
      </c>
      <c r="E1745" s="1">
        <v>2008</v>
      </c>
      <c r="F1745" s="1" t="s">
        <v>2015</v>
      </c>
      <c r="G1745" s="1" t="s">
        <v>2591</v>
      </c>
      <c r="H1745" s="1">
        <v>0</v>
      </c>
      <c r="I1745" s="1">
        <v>0</v>
      </c>
      <c r="J1745" s="1">
        <v>0</v>
      </c>
      <c r="K1745" s="1">
        <v>0</v>
      </c>
      <c r="L1745" s="1" t="s">
        <v>2447</v>
      </c>
      <c r="M1745" s="1" t="s">
        <v>2695</v>
      </c>
      <c r="N1745" s="1" t="s">
        <v>7992</v>
      </c>
    </row>
    <row r="1746" spans="1:14" ht="15" customHeight="1" x14ac:dyDescent="0.2">
      <c r="A1746" s="1" t="s">
        <v>161</v>
      </c>
      <c r="B1746" s="1" t="s">
        <v>162</v>
      </c>
      <c r="C1746" s="1">
        <v>4243</v>
      </c>
      <c r="D1746" s="1">
        <v>1927</v>
      </c>
      <c r="E1746" s="1">
        <v>2008</v>
      </c>
      <c r="F1746" s="1" t="s">
        <v>2017</v>
      </c>
      <c r="G1746" s="1" t="s">
        <v>2591</v>
      </c>
      <c r="H1746" s="1">
        <v>0</v>
      </c>
      <c r="I1746" s="1">
        <v>0</v>
      </c>
      <c r="J1746" s="1">
        <v>0</v>
      </c>
      <c r="K1746" s="1">
        <v>0</v>
      </c>
      <c r="L1746" s="1" t="s">
        <v>2450</v>
      </c>
      <c r="M1746" s="1" t="s">
        <v>2631</v>
      </c>
      <c r="N1746" s="1" t="s">
        <v>7999</v>
      </c>
    </row>
    <row r="1747" spans="1:14" ht="15" customHeight="1" x14ac:dyDescent="0.2">
      <c r="A1747" s="1" t="s">
        <v>167</v>
      </c>
      <c r="B1747" s="1" t="s">
        <v>168</v>
      </c>
      <c r="C1747" s="1">
        <v>-2015</v>
      </c>
      <c r="D1747" s="1">
        <v>5748</v>
      </c>
      <c r="E1747" s="1">
        <v>2008</v>
      </c>
      <c r="F1747" s="1" t="s">
        <v>1981</v>
      </c>
      <c r="G1747" s="1">
        <v>84</v>
      </c>
      <c r="H1747" s="1">
        <v>1</v>
      </c>
      <c r="I1747" s="1">
        <v>0</v>
      </c>
      <c r="J1747" s="1">
        <v>0</v>
      </c>
      <c r="K1747" s="1">
        <v>1</v>
      </c>
      <c r="L1747" s="1" t="s">
        <v>2452</v>
      </c>
      <c r="M1747" s="1" t="s">
        <v>2625</v>
      </c>
      <c r="N1747" s="1" t="s">
        <v>8002</v>
      </c>
    </row>
    <row r="1748" spans="1:14" ht="15" customHeight="1" x14ac:dyDescent="0.2">
      <c r="A1748" s="1" t="s">
        <v>185</v>
      </c>
      <c r="B1748" s="1" t="s">
        <v>186</v>
      </c>
      <c r="C1748" s="1">
        <v>897</v>
      </c>
      <c r="D1748" s="1">
        <v>-7953</v>
      </c>
      <c r="E1748" s="1">
        <v>2008</v>
      </c>
      <c r="F1748" s="1" t="s">
        <v>1983</v>
      </c>
      <c r="G1748" s="1">
        <v>53</v>
      </c>
      <c r="H1748" s="1">
        <v>1</v>
      </c>
      <c r="I1748" s="1">
        <v>1</v>
      </c>
      <c r="J1748" s="1">
        <v>0</v>
      </c>
      <c r="K1748" s="1">
        <v>0</v>
      </c>
      <c r="L1748" s="1" t="s">
        <v>2461</v>
      </c>
      <c r="M1748" s="1" t="s">
        <v>2657</v>
      </c>
      <c r="N1748" s="1" t="s">
        <v>8011</v>
      </c>
    </row>
    <row r="1749" spans="1:14" ht="15" customHeight="1" x14ac:dyDescent="0.2">
      <c r="A1749" s="1" t="s">
        <v>199</v>
      </c>
      <c r="B1749" s="1" t="s">
        <v>200</v>
      </c>
      <c r="C1749" s="1">
        <v>-2527</v>
      </c>
      <c r="D1749" s="1">
        <v>-5767</v>
      </c>
      <c r="E1749" s="1">
        <v>2008</v>
      </c>
      <c r="F1749" s="1" t="s">
        <v>2025</v>
      </c>
      <c r="G1749" s="1" t="s">
        <v>2591</v>
      </c>
      <c r="H1749" s="1">
        <v>0</v>
      </c>
      <c r="I1749" s="1">
        <v>0</v>
      </c>
      <c r="J1749" s="1">
        <v>0</v>
      </c>
      <c r="K1749" s="1">
        <v>0</v>
      </c>
      <c r="L1749" s="1" t="s">
        <v>2461</v>
      </c>
      <c r="M1749" s="1" t="s">
        <v>2660</v>
      </c>
      <c r="N1749" s="1" t="s">
        <v>8017</v>
      </c>
    </row>
    <row r="1750" spans="1:14" ht="15" customHeight="1" x14ac:dyDescent="0.2">
      <c r="A1750" s="1" t="s">
        <v>209</v>
      </c>
      <c r="B1750" s="1" t="s">
        <v>210</v>
      </c>
      <c r="C1750" s="1">
        <v>156</v>
      </c>
      <c r="D1750" s="1">
        <v>3253</v>
      </c>
      <c r="E1750" s="1">
        <v>2008</v>
      </c>
      <c r="F1750" s="1" t="s">
        <v>1984</v>
      </c>
      <c r="G1750" s="1">
        <v>75</v>
      </c>
      <c r="H1750" s="1">
        <v>1</v>
      </c>
      <c r="I1750" s="1">
        <v>0</v>
      </c>
      <c r="J1750" s="1">
        <v>1</v>
      </c>
      <c r="K1750" s="1">
        <v>0</v>
      </c>
      <c r="L1750" s="1" t="s">
        <v>2452</v>
      </c>
      <c r="M1750" s="1" t="s">
        <v>2696</v>
      </c>
      <c r="N1750" s="1" t="s">
        <v>8022</v>
      </c>
    </row>
    <row r="1751" spans="1:14" ht="15" customHeight="1" x14ac:dyDescent="0.2">
      <c r="A1751" s="1" t="s">
        <v>211</v>
      </c>
      <c r="B1751" s="1" t="s">
        <v>212</v>
      </c>
      <c r="C1751" s="1">
        <v>1473</v>
      </c>
      <c r="D1751" s="1">
        <v>-1763</v>
      </c>
      <c r="E1751" s="1">
        <v>2008</v>
      </c>
      <c r="F1751" s="1" t="s">
        <v>2028</v>
      </c>
      <c r="G1751" s="1" t="s">
        <v>2591</v>
      </c>
      <c r="H1751" s="1">
        <v>0</v>
      </c>
      <c r="I1751" s="1">
        <v>0</v>
      </c>
      <c r="J1751" s="1">
        <v>0</v>
      </c>
      <c r="K1751" s="1">
        <v>0</v>
      </c>
      <c r="L1751" s="1" t="s">
        <v>2452</v>
      </c>
      <c r="M1751" s="1" t="s">
        <v>2676</v>
      </c>
      <c r="N1751" s="1" t="s">
        <v>8023</v>
      </c>
    </row>
    <row r="1752" spans="1:14" ht="15" customHeight="1" x14ac:dyDescent="0.2">
      <c r="A1752" s="1" t="s">
        <v>229</v>
      </c>
      <c r="B1752" s="1" t="s">
        <v>230</v>
      </c>
      <c r="C1752" s="1">
        <v>612</v>
      </c>
      <c r="D1752" s="1">
        <v>122</v>
      </c>
      <c r="E1752" s="1">
        <v>2008</v>
      </c>
      <c r="F1752" s="1" t="s">
        <v>1986</v>
      </c>
      <c r="G1752" s="1">
        <v>85</v>
      </c>
      <c r="H1752" s="1">
        <v>1</v>
      </c>
      <c r="I1752" s="1">
        <v>0</v>
      </c>
      <c r="J1752" s="1">
        <v>0</v>
      </c>
      <c r="K1752" s="1">
        <v>1</v>
      </c>
      <c r="L1752" s="1" t="s">
        <v>2452</v>
      </c>
      <c r="M1752" s="1" t="s">
        <v>2706</v>
      </c>
      <c r="N1752" s="1" t="s">
        <v>8032</v>
      </c>
    </row>
    <row r="1753" spans="1:14" ht="15" customHeight="1" x14ac:dyDescent="0.2">
      <c r="A1753" s="1" t="s">
        <v>235</v>
      </c>
      <c r="B1753" s="1" t="s">
        <v>236</v>
      </c>
      <c r="C1753" s="1">
        <v>3795</v>
      </c>
      <c r="D1753" s="1">
        <v>5838</v>
      </c>
      <c r="E1753" s="1">
        <v>2008</v>
      </c>
      <c r="F1753" s="1" t="s">
        <v>2032</v>
      </c>
      <c r="G1753" s="1" t="s">
        <v>2591</v>
      </c>
      <c r="H1753" s="1">
        <v>0</v>
      </c>
      <c r="I1753" s="1">
        <v>0</v>
      </c>
      <c r="J1753" s="1">
        <v>0</v>
      </c>
      <c r="K1753" s="1">
        <v>0</v>
      </c>
      <c r="L1753" s="1" t="s">
        <v>2447</v>
      </c>
      <c r="M1753" s="1" t="s">
        <v>2711</v>
      </c>
      <c r="N1753" s="1" t="s">
        <v>8035</v>
      </c>
    </row>
    <row r="1754" spans="1:14" ht="15" customHeight="1" x14ac:dyDescent="0.2">
      <c r="A1754" s="1" t="s">
        <v>237</v>
      </c>
      <c r="B1754" s="1" t="s">
        <v>238</v>
      </c>
      <c r="C1754" s="1">
        <v>-2113</v>
      </c>
      <c r="D1754" s="1">
        <v>-1752</v>
      </c>
      <c r="E1754" s="1">
        <v>2008</v>
      </c>
      <c r="F1754" s="1" t="s">
        <v>2033</v>
      </c>
      <c r="G1754" s="1" t="s">
        <v>2591</v>
      </c>
      <c r="H1754" s="1">
        <v>0</v>
      </c>
      <c r="I1754" s="1">
        <v>0</v>
      </c>
      <c r="J1754" s="1">
        <v>0</v>
      </c>
      <c r="K1754" s="1">
        <v>0</v>
      </c>
      <c r="L1754" s="1" t="s">
        <v>2454</v>
      </c>
      <c r="M1754" s="1" t="s">
        <v>2707</v>
      </c>
      <c r="N1754" s="1" t="s">
        <v>8036</v>
      </c>
    </row>
    <row r="1755" spans="1:14" ht="15" customHeight="1" x14ac:dyDescent="0.2">
      <c r="A1755" s="1" t="s">
        <v>259</v>
      </c>
      <c r="B1755" s="1" t="s">
        <v>260</v>
      </c>
      <c r="C1755" s="1">
        <v>1835</v>
      </c>
      <c r="D1755" s="1">
        <v>-6493</v>
      </c>
      <c r="E1755" s="1">
        <v>2008</v>
      </c>
      <c r="F1755" s="1" t="s">
        <v>2037</v>
      </c>
      <c r="G1755" s="1" t="s">
        <v>2591</v>
      </c>
      <c r="H1755" s="1">
        <v>0</v>
      </c>
      <c r="I1755" s="1">
        <v>0</v>
      </c>
      <c r="J1755" s="1">
        <v>0</v>
      </c>
      <c r="K1755" s="1">
        <v>0</v>
      </c>
      <c r="L1755" s="1" t="s">
        <v>2461</v>
      </c>
      <c r="M1755" s="1" t="s">
        <v>2726</v>
      </c>
      <c r="N1755" s="1" t="s">
        <v>8047</v>
      </c>
    </row>
    <row r="1756" spans="1:14" ht="15" customHeight="1" x14ac:dyDescent="0.2">
      <c r="A1756" s="1" t="s">
        <v>263</v>
      </c>
      <c r="B1756" s="1" t="s">
        <v>264</v>
      </c>
      <c r="C1756" s="1">
        <v>-1382</v>
      </c>
      <c r="D1756" s="1">
        <v>-17177</v>
      </c>
      <c r="E1756" s="1">
        <v>2008</v>
      </c>
      <c r="F1756" s="1" t="s">
        <v>1990</v>
      </c>
      <c r="G1756" s="1">
        <v>78</v>
      </c>
      <c r="H1756" s="1">
        <v>1</v>
      </c>
      <c r="I1756" s="1">
        <v>0</v>
      </c>
      <c r="J1756" s="1">
        <v>1</v>
      </c>
      <c r="K1756" s="1">
        <v>0</v>
      </c>
      <c r="L1756" s="1" t="s">
        <v>2454</v>
      </c>
      <c r="M1756" s="1" t="s">
        <v>2455</v>
      </c>
      <c r="N1756" s="1" t="s">
        <v>8049</v>
      </c>
    </row>
    <row r="1757" spans="1:14" ht="15" customHeight="1" x14ac:dyDescent="0.2">
      <c r="A1757" s="1" t="s">
        <v>253</v>
      </c>
      <c r="B1757" s="1" t="s">
        <v>254</v>
      </c>
      <c r="C1757" s="1">
        <v>3888</v>
      </c>
      <c r="D1757" s="1">
        <v>-900</v>
      </c>
      <c r="E1757" s="1">
        <v>2012</v>
      </c>
      <c r="F1757" s="1" t="s">
        <v>2041</v>
      </c>
      <c r="G1757" s="1">
        <v>1</v>
      </c>
      <c r="H1757" s="1">
        <v>112</v>
      </c>
      <c r="I1757" s="1">
        <v>50</v>
      </c>
      <c r="J1757" s="1">
        <v>29</v>
      </c>
      <c r="K1757" s="1">
        <v>33</v>
      </c>
      <c r="L1757" s="1" t="s">
        <v>2461</v>
      </c>
      <c r="M1757" s="1" t="s">
        <v>2720</v>
      </c>
      <c r="N1757" s="1" t="s">
        <v>8579</v>
      </c>
    </row>
    <row r="1758" spans="1:14" ht="15" customHeight="1" x14ac:dyDescent="0.2">
      <c r="A1758" s="1" t="s">
        <v>205</v>
      </c>
      <c r="B1758" s="1" t="s">
        <v>206</v>
      </c>
      <c r="C1758" s="1">
        <v>5575</v>
      </c>
      <c r="D1758" s="1">
        <v>376</v>
      </c>
      <c r="E1758" s="1">
        <v>2012</v>
      </c>
      <c r="F1758" s="1" t="s">
        <v>2044</v>
      </c>
      <c r="G1758" s="1">
        <v>4</v>
      </c>
      <c r="H1758" s="1">
        <v>73</v>
      </c>
      <c r="I1758" s="1">
        <v>22</v>
      </c>
      <c r="J1758" s="1">
        <v>21</v>
      </c>
      <c r="K1758" s="1">
        <v>30</v>
      </c>
      <c r="L1758" s="1" t="s">
        <v>2450</v>
      </c>
      <c r="M1758" s="1" t="s">
        <v>2668</v>
      </c>
      <c r="N1758" s="1" t="s">
        <v>8555</v>
      </c>
    </row>
    <row r="1759" spans="1:14" ht="15" customHeight="1" x14ac:dyDescent="0.2">
      <c r="A1759" s="1" t="s">
        <v>63</v>
      </c>
      <c r="B1759" s="1" t="s">
        <v>64</v>
      </c>
      <c r="C1759" s="1">
        <v>5252</v>
      </c>
      <c r="D1759" s="1">
        <v>134</v>
      </c>
      <c r="E1759" s="1">
        <v>2012</v>
      </c>
      <c r="F1759" s="1" t="s">
        <v>2045</v>
      </c>
      <c r="G1759" s="1">
        <v>5</v>
      </c>
      <c r="H1759" s="1">
        <v>49</v>
      </c>
      <c r="I1759" s="1">
        <v>15</v>
      </c>
      <c r="J1759" s="1">
        <v>20</v>
      </c>
      <c r="K1759" s="1">
        <v>14</v>
      </c>
      <c r="L1759" s="1" t="s">
        <v>2450</v>
      </c>
      <c r="M1759" s="1" t="s">
        <v>2549</v>
      </c>
      <c r="N1759" s="1" t="s">
        <v>8486</v>
      </c>
    </row>
    <row r="1760" spans="1:14" ht="15" customHeight="1" x14ac:dyDescent="0.2">
      <c r="A1760" s="1" t="s">
        <v>47</v>
      </c>
      <c r="B1760" s="1" t="s">
        <v>48</v>
      </c>
      <c r="C1760" s="1">
        <v>3992</v>
      </c>
      <c r="D1760" s="1">
        <v>11638</v>
      </c>
      <c r="E1760" s="1">
        <v>2012</v>
      </c>
      <c r="F1760" s="1" t="s">
        <v>2042</v>
      </c>
      <c r="G1760" s="1">
        <v>2</v>
      </c>
      <c r="H1760" s="1">
        <v>104</v>
      </c>
      <c r="I1760" s="1">
        <v>46</v>
      </c>
      <c r="J1760" s="1">
        <v>34</v>
      </c>
      <c r="K1760" s="1">
        <v>24</v>
      </c>
      <c r="L1760" s="1" t="s">
        <v>2447</v>
      </c>
      <c r="M1760" s="1" t="s">
        <v>2510</v>
      </c>
      <c r="N1760" s="1" t="s">
        <v>8478</v>
      </c>
    </row>
    <row r="1761" spans="1:14" ht="15" customHeight="1" x14ac:dyDescent="0.2">
      <c r="A1761" s="1" t="s">
        <v>93</v>
      </c>
      <c r="B1761" s="1" t="s">
        <v>94</v>
      </c>
      <c r="C1761" s="1">
        <v>5408</v>
      </c>
      <c r="D1761" s="1">
        <v>-165</v>
      </c>
      <c r="E1761" s="1">
        <v>2012</v>
      </c>
      <c r="F1761" s="1" t="s">
        <v>2043</v>
      </c>
      <c r="G1761" s="1">
        <v>3</v>
      </c>
      <c r="H1761" s="1">
        <v>77</v>
      </c>
      <c r="I1761" s="1">
        <v>33</v>
      </c>
      <c r="J1761" s="1">
        <v>24</v>
      </c>
      <c r="K1761" s="1">
        <v>20</v>
      </c>
      <c r="L1761" s="1" t="s">
        <v>2450</v>
      </c>
      <c r="M1761" s="1" t="s">
        <v>2553</v>
      </c>
      <c r="N1761" s="1" t="s">
        <v>8500</v>
      </c>
    </row>
    <row r="1762" spans="1:14" ht="15" customHeight="1" x14ac:dyDescent="0.2">
      <c r="A1762" s="1" t="s">
        <v>13</v>
      </c>
      <c r="B1762" s="1" t="s">
        <v>14</v>
      </c>
      <c r="C1762" s="1">
        <v>-3527</v>
      </c>
      <c r="D1762" s="1">
        <v>14913</v>
      </c>
      <c r="E1762" s="1">
        <v>2012</v>
      </c>
      <c r="F1762" s="1" t="s">
        <v>2046</v>
      </c>
      <c r="G1762" s="1">
        <v>8</v>
      </c>
      <c r="H1762" s="1">
        <v>40</v>
      </c>
      <c r="I1762" s="1">
        <v>10</v>
      </c>
      <c r="J1762" s="1">
        <v>17</v>
      </c>
      <c r="K1762" s="1">
        <v>13</v>
      </c>
      <c r="L1762" s="1" t="s">
        <v>2454</v>
      </c>
      <c r="M1762" s="1" t="s">
        <v>2467</v>
      </c>
      <c r="N1762" s="1" t="s">
        <v>8461</v>
      </c>
    </row>
    <row r="1763" spans="1:14" ht="15" customHeight="1" x14ac:dyDescent="0.2">
      <c r="A1763" s="1" t="s">
        <v>89</v>
      </c>
      <c r="B1763" s="1" t="s">
        <v>90</v>
      </c>
      <c r="C1763" s="1">
        <v>4887</v>
      </c>
      <c r="D1763" s="1">
        <v>233</v>
      </c>
      <c r="E1763" s="1">
        <v>2012</v>
      </c>
      <c r="F1763" s="1" t="s">
        <v>2048</v>
      </c>
      <c r="G1763" s="1">
        <v>7</v>
      </c>
      <c r="H1763" s="1">
        <v>38</v>
      </c>
      <c r="I1763" s="1">
        <v>11</v>
      </c>
      <c r="J1763" s="1">
        <v>13</v>
      </c>
      <c r="K1763" s="1">
        <v>14</v>
      </c>
      <c r="L1763" s="1" t="s">
        <v>2450</v>
      </c>
      <c r="M1763" s="1" t="s">
        <v>2542</v>
      </c>
      <c r="N1763" s="1" t="s">
        <v>8498</v>
      </c>
    </row>
    <row r="1764" spans="1:14" ht="15" customHeight="1" x14ac:dyDescent="0.2">
      <c r="A1764" s="1" t="s">
        <v>127</v>
      </c>
      <c r="B1764" s="1" t="s">
        <v>128</v>
      </c>
      <c r="C1764" s="1">
        <v>419</v>
      </c>
      <c r="D1764" s="1">
        <v>1248</v>
      </c>
      <c r="E1764" s="1">
        <v>2012</v>
      </c>
      <c r="F1764" s="1" t="s">
        <v>2050</v>
      </c>
      <c r="G1764" s="1">
        <v>11</v>
      </c>
      <c r="H1764" s="1">
        <v>29</v>
      </c>
      <c r="I1764" s="1">
        <v>8</v>
      </c>
      <c r="J1764" s="1">
        <v>10</v>
      </c>
      <c r="K1764" s="1">
        <v>11</v>
      </c>
      <c r="L1764" s="1" t="s">
        <v>2450</v>
      </c>
      <c r="M1764" s="1" t="s">
        <v>2581</v>
      </c>
      <c r="N1764" s="1" t="s">
        <v>8517</v>
      </c>
    </row>
    <row r="1765" spans="1:14" ht="15" customHeight="1" x14ac:dyDescent="0.2">
      <c r="A1765" s="1" t="s">
        <v>133</v>
      </c>
      <c r="B1765" s="1" t="s">
        <v>134</v>
      </c>
      <c r="C1765" s="1">
        <v>3568</v>
      </c>
      <c r="D1765" s="1">
        <v>13975</v>
      </c>
      <c r="E1765" s="1">
        <v>2012</v>
      </c>
      <c r="F1765" s="1" t="s">
        <v>2047</v>
      </c>
      <c r="G1765" s="1">
        <v>12</v>
      </c>
      <c r="H1765" s="1">
        <v>39</v>
      </c>
      <c r="I1765" s="1">
        <v>7</v>
      </c>
      <c r="J1765" s="1">
        <v>15</v>
      </c>
      <c r="K1765" s="1">
        <v>17</v>
      </c>
      <c r="L1765" s="1" t="s">
        <v>2447</v>
      </c>
      <c r="M1765" s="1" t="s">
        <v>2583</v>
      </c>
      <c r="N1765" s="1" t="s">
        <v>8520</v>
      </c>
    </row>
    <row r="1766" spans="1:14" ht="15" customHeight="1" x14ac:dyDescent="0.2">
      <c r="A1766" s="1" t="s">
        <v>111</v>
      </c>
      <c r="B1766" s="1" t="s">
        <v>112</v>
      </c>
      <c r="C1766" s="1">
        <v>475</v>
      </c>
      <c r="D1766" s="1">
        <v>1908</v>
      </c>
      <c r="E1766" s="1">
        <v>2012</v>
      </c>
      <c r="F1766" s="1" t="s">
        <v>2055</v>
      </c>
      <c r="G1766" s="1">
        <v>9</v>
      </c>
      <c r="H1766" s="1">
        <v>20</v>
      </c>
      <c r="I1766" s="1">
        <v>9</v>
      </c>
      <c r="J1766" s="1">
        <v>5</v>
      </c>
      <c r="K1766" s="1">
        <v>6</v>
      </c>
      <c r="L1766" s="1" t="s">
        <v>2450</v>
      </c>
      <c r="M1766" s="1" t="s">
        <v>2571</v>
      </c>
      <c r="N1766" s="1" t="s">
        <v>8509</v>
      </c>
    </row>
    <row r="1767" spans="1:14" ht="15" customHeight="1" x14ac:dyDescent="0.2">
      <c r="A1767" s="1" t="s">
        <v>203</v>
      </c>
      <c r="B1767" s="1" t="s">
        <v>204</v>
      </c>
      <c r="C1767" s="1">
        <v>4443</v>
      </c>
      <c r="D1767" s="1">
        <v>261</v>
      </c>
      <c r="E1767" s="1">
        <v>2012</v>
      </c>
      <c r="F1767" s="1" t="s">
        <v>2073</v>
      </c>
      <c r="G1767" s="1">
        <v>32</v>
      </c>
      <c r="H1767" s="1">
        <v>7</v>
      </c>
      <c r="I1767" s="1">
        <v>2</v>
      </c>
      <c r="J1767" s="1">
        <v>4</v>
      </c>
      <c r="K1767" s="1">
        <v>1</v>
      </c>
      <c r="L1767" s="1" t="s">
        <v>2450</v>
      </c>
      <c r="M1767" s="1" t="s">
        <v>2667</v>
      </c>
      <c r="N1767" s="1" t="s">
        <v>8554</v>
      </c>
    </row>
    <row r="1768" spans="1:14" ht="15" customHeight="1" x14ac:dyDescent="0.2">
      <c r="A1768" s="1" t="s">
        <v>141</v>
      </c>
      <c r="B1768" s="1" t="s">
        <v>142</v>
      </c>
      <c r="C1768" s="1">
        <v>3755</v>
      </c>
      <c r="D1768" s="1">
        <v>12698</v>
      </c>
      <c r="E1768" s="1">
        <v>2012</v>
      </c>
      <c r="F1768" s="1" t="s">
        <v>2049</v>
      </c>
      <c r="G1768" s="1">
        <v>6</v>
      </c>
      <c r="H1768" s="1">
        <v>31</v>
      </c>
      <c r="I1768" s="1">
        <v>13</v>
      </c>
      <c r="J1768" s="1">
        <v>9</v>
      </c>
      <c r="K1768" s="1">
        <v>9</v>
      </c>
      <c r="L1768" s="1" t="s">
        <v>2447</v>
      </c>
      <c r="M1768" s="1" t="s">
        <v>2590</v>
      </c>
      <c r="N1768" s="1" t="s">
        <v>8524</v>
      </c>
    </row>
    <row r="1769" spans="1:14" ht="15" customHeight="1" x14ac:dyDescent="0.2">
      <c r="A1769" s="1" t="s">
        <v>191</v>
      </c>
      <c r="B1769" s="1" t="s">
        <v>192</v>
      </c>
      <c r="C1769" s="1">
        <v>5225</v>
      </c>
      <c r="D1769" s="1">
        <v>210</v>
      </c>
      <c r="E1769" s="1">
        <v>2012</v>
      </c>
      <c r="F1769" s="1" t="s">
        <v>2062</v>
      </c>
      <c r="G1769" s="1">
        <v>27</v>
      </c>
      <c r="H1769" s="1">
        <v>13</v>
      </c>
      <c r="I1769" s="1">
        <v>3</v>
      </c>
      <c r="J1769" s="1">
        <v>1</v>
      </c>
      <c r="K1769" s="1">
        <v>9</v>
      </c>
      <c r="L1769" s="1" t="s">
        <v>2450</v>
      </c>
      <c r="M1769" s="1" t="s">
        <v>2663</v>
      </c>
      <c r="N1769" s="1" t="s">
        <v>8549</v>
      </c>
    </row>
    <row r="1770" spans="1:14" ht="15" customHeight="1" x14ac:dyDescent="0.2">
      <c r="A1770" s="1" t="s">
        <v>41</v>
      </c>
      <c r="B1770" s="1" t="s">
        <v>42</v>
      </c>
      <c r="C1770" s="1">
        <v>4542</v>
      </c>
      <c r="D1770" s="1">
        <v>-757</v>
      </c>
      <c r="E1770" s="1">
        <v>2012</v>
      </c>
      <c r="F1770" s="1" t="s">
        <v>2054</v>
      </c>
      <c r="G1770" s="1">
        <v>29</v>
      </c>
      <c r="H1770" s="1">
        <v>20</v>
      </c>
      <c r="I1770" s="1">
        <v>2</v>
      </c>
      <c r="J1770" s="1">
        <v>6</v>
      </c>
      <c r="K1770" s="1">
        <v>12</v>
      </c>
      <c r="L1770" s="1" t="s">
        <v>2461</v>
      </c>
      <c r="M1770" s="1" t="s">
        <v>2502</v>
      </c>
      <c r="N1770" s="1" t="s">
        <v>8475</v>
      </c>
    </row>
    <row r="1771" spans="1:14" ht="15" customHeight="1" x14ac:dyDescent="0.2">
      <c r="A1771" s="1" t="s">
        <v>177</v>
      </c>
      <c r="B1771" s="1" t="s">
        <v>178</v>
      </c>
      <c r="C1771" s="1">
        <v>5235</v>
      </c>
      <c r="D1771" s="1">
        <v>492</v>
      </c>
      <c r="E1771" s="1">
        <v>2012</v>
      </c>
      <c r="F1771" s="1" t="s">
        <v>2052</v>
      </c>
      <c r="G1771" s="1">
        <v>13</v>
      </c>
      <c r="H1771" s="1">
        <v>21</v>
      </c>
      <c r="I1771" s="1">
        <v>6</v>
      </c>
      <c r="J1771" s="1">
        <v>6</v>
      </c>
      <c r="K1771" s="1">
        <v>9</v>
      </c>
      <c r="L1771" s="1" t="s">
        <v>2450</v>
      </c>
      <c r="M1771" s="1" t="s">
        <v>2641</v>
      </c>
      <c r="N1771" s="1" t="s">
        <v>8542</v>
      </c>
    </row>
    <row r="1772" spans="1:14" ht="15" customHeight="1" x14ac:dyDescent="0.2">
      <c r="A1772" s="1" t="s">
        <v>57</v>
      </c>
      <c r="B1772" s="1" t="s">
        <v>58</v>
      </c>
      <c r="C1772" s="1">
        <v>2312</v>
      </c>
      <c r="D1772" s="1">
        <v>-8235</v>
      </c>
      <c r="E1772" s="1">
        <v>2012</v>
      </c>
      <c r="F1772" s="1" t="s">
        <v>2058</v>
      </c>
      <c r="G1772" s="1">
        <v>16</v>
      </c>
      <c r="H1772" s="1">
        <v>15</v>
      </c>
      <c r="I1772" s="1">
        <v>5</v>
      </c>
      <c r="J1772" s="1">
        <v>3</v>
      </c>
      <c r="K1772" s="1">
        <v>7</v>
      </c>
      <c r="L1772" s="1" t="s">
        <v>2461</v>
      </c>
      <c r="M1772" s="1" t="s">
        <v>2519</v>
      </c>
      <c r="N1772" s="1" t="s">
        <v>8483</v>
      </c>
    </row>
    <row r="1773" spans="1:14" ht="15" customHeight="1" x14ac:dyDescent="0.2">
      <c r="A1773" s="1" t="s">
        <v>25</v>
      </c>
      <c r="B1773" s="1" t="s">
        <v>26</v>
      </c>
      <c r="C1773" s="1">
        <v>4268</v>
      </c>
      <c r="D1773" s="1">
        <v>2332</v>
      </c>
      <c r="E1773" s="1">
        <v>2012</v>
      </c>
      <c r="F1773" s="1" t="s">
        <v>2091</v>
      </c>
      <c r="G1773" s="1">
        <v>59</v>
      </c>
      <c r="H1773" s="1">
        <v>3</v>
      </c>
      <c r="I1773" s="1">
        <v>0</v>
      </c>
      <c r="J1773" s="1">
        <v>2</v>
      </c>
      <c r="K1773" s="1">
        <v>1</v>
      </c>
      <c r="L1773" s="1" t="s">
        <v>2450</v>
      </c>
      <c r="M1773" s="1" t="s">
        <v>2494</v>
      </c>
      <c r="N1773" s="1" t="s">
        <v>8467</v>
      </c>
    </row>
    <row r="1774" spans="1:14" ht="15" customHeight="1" x14ac:dyDescent="0.2">
      <c r="A1774" s="1" t="s">
        <v>79</v>
      </c>
      <c r="B1774" s="1" t="s">
        <v>80</v>
      </c>
      <c r="C1774" s="1">
        <v>404</v>
      </c>
      <c r="D1774" s="1">
        <v>-368</v>
      </c>
      <c r="E1774" s="1">
        <v>2012</v>
      </c>
      <c r="F1774" s="1" t="s">
        <v>2051</v>
      </c>
      <c r="G1774" s="1">
        <v>17</v>
      </c>
      <c r="H1774" s="1">
        <v>21</v>
      </c>
      <c r="I1774" s="1">
        <v>4</v>
      </c>
      <c r="J1774" s="1">
        <v>11</v>
      </c>
      <c r="K1774" s="1">
        <v>6</v>
      </c>
      <c r="L1774" s="1" t="s">
        <v>2450</v>
      </c>
      <c r="M1774" s="1" t="s">
        <v>2694</v>
      </c>
      <c r="N1774" s="1" t="s">
        <v>8493</v>
      </c>
    </row>
    <row r="1775" spans="1:14" ht="15" customHeight="1" x14ac:dyDescent="0.2">
      <c r="A1775" s="1" t="s">
        <v>225</v>
      </c>
      <c r="B1775" s="1" t="s">
        <v>226</v>
      </c>
      <c r="C1775" s="1">
        <v>5933</v>
      </c>
      <c r="D1775" s="1">
        <v>1805</v>
      </c>
      <c r="E1775" s="1">
        <v>2012</v>
      </c>
      <c r="F1775" s="1" t="s">
        <v>2070</v>
      </c>
      <c r="G1775" s="1">
        <v>31</v>
      </c>
      <c r="H1775" s="1">
        <v>9</v>
      </c>
      <c r="I1775" s="1">
        <v>2</v>
      </c>
      <c r="J1775" s="1">
        <v>4</v>
      </c>
      <c r="K1775" s="1">
        <v>3</v>
      </c>
      <c r="L1775" s="1" t="s">
        <v>2450</v>
      </c>
      <c r="M1775" s="1" t="s">
        <v>2698</v>
      </c>
      <c r="N1775" s="1" t="s">
        <v>8565</v>
      </c>
    </row>
    <row r="1776" spans="1:14" ht="15" customHeight="1" x14ac:dyDescent="0.2">
      <c r="A1776" s="1" t="s">
        <v>35</v>
      </c>
      <c r="B1776" s="1" t="s">
        <v>36</v>
      </c>
      <c r="C1776" s="1">
        <v>-1578</v>
      </c>
      <c r="D1776" s="1">
        <v>-4792</v>
      </c>
      <c r="E1776" s="1">
        <v>2012</v>
      </c>
      <c r="F1776" s="1" t="s">
        <v>2053</v>
      </c>
      <c r="G1776" s="1">
        <v>23</v>
      </c>
      <c r="H1776" s="1">
        <v>20</v>
      </c>
      <c r="I1776" s="1">
        <v>3</v>
      </c>
      <c r="J1776" s="1">
        <v>6</v>
      </c>
      <c r="K1776" s="1">
        <v>11</v>
      </c>
      <c r="L1776" s="1" t="s">
        <v>2461</v>
      </c>
      <c r="M1776" s="1" t="s">
        <v>2489</v>
      </c>
      <c r="N1776" s="1" t="s">
        <v>8472</v>
      </c>
    </row>
    <row r="1777" spans="1:14" ht="15" customHeight="1" x14ac:dyDescent="0.2">
      <c r="A1777" s="1" t="s">
        <v>61</v>
      </c>
      <c r="B1777" s="1" t="s">
        <v>62</v>
      </c>
      <c r="C1777" s="1">
        <v>4981</v>
      </c>
      <c r="D1777" s="1">
        <v>1547</v>
      </c>
      <c r="E1777" s="1">
        <v>2012</v>
      </c>
      <c r="F1777" s="1" t="s">
        <v>2063</v>
      </c>
      <c r="G1777" s="1">
        <v>19</v>
      </c>
      <c r="H1777" s="1">
        <v>12</v>
      </c>
      <c r="I1777" s="1">
        <v>4</v>
      </c>
      <c r="J1777" s="1">
        <v>4</v>
      </c>
      <c r="K1777" s="1">
        <v>4</v>
      </c>
      <c r="L1777" s="1" t="s">
        <v>2450</v>
      </c>
      <c r="M1777" s="1" t="s">
        <v>2523</v>
      </c>
      <c r="N1777" s="1" t="s">
        <v>8485</v>
      </c>
    </row>
    <row r="1778" spans="1:14" ht="15" customHeight="1" x14ac:dyDescent="0.2">
      <c r="A1778" s="1" t="s">
        <v>181</v>
      </c>
      <c r="B1778" s="1" t="s">
        <v>182</v>
      </c>
      <c r="C1778" s="1">
        <v>-413</v>
      </c>
      <c r="D1778" s="1">
        <v>17478</v>
      </c>
      <c r="E1778" s="1">
        <v>2012</v>
      </c>
      <c r="F1778" s="1" t="s">
        <v>2056</v>
      </c>
      <c r="G1778" s="1">
        <v>10</v>
      </c>
      <c r="H1778" s="1">
        <v>19</v>
      </c>
      <c r="I1778" s="1">
        <v>9</v>
      </c>
      <c r="J1778" s="1">
        <v>3</v>
      </c>
      <c r="K1778" s="1">
        <v>7</v>
      </c>
      <c r="L1778" s="1" t="s">
        <v>2454</v>
      </c>
      <c r="M1778" s="1" t="s">
        <v>2644</v>
      </c>
      <c r="N1778" s="1" t="s">
        <v>8544</v>
      </c>
    </row>
    <row r="1779" spans="1:14" ht="15" customHeight="1" x14ac:dyDescent="0.2">
      <c r="A1779" s="1" t="s">
        <v>249</v>
      </c>
      <c r="B1779" s="1" t="s">
        <v>250</v>
      </c>
      <c r="C1779" s="1">
        <v>5043</v>
      </c>
      <c r="D1779" s="1">
        <v>3052</v>
      </c>
      <c r="E1779" s="1">
        <v>2012</v>
      </c>
      <c r="F1779" s="1" t="s">
        <v>2057</v>
      </c>
      <c r="G1779" s="1">
        <v>15</v>
      </c>
      <c r="H1779" s="1">
        <v>19</v>
      </c>
      <c r="I1779" s="1">
        <v>5</v>
      </c>
      <c r="J1779" s="1">
        <v>4</v>
      </c>
      <c r="K1779" s="1">
        <v>10</v>
      </c>
      <c r="L1779" s="1" t="s">
        <v>2450</v>
      </c>
      <c r="M1779" s="1" t="s">
        <v>2717</v>
      </c>
      <c r="N1779" s="1" t="s">
        <v>8577</v>
      </c>
    </row>
    <row r="1780" spans="1:14" ht="15" customHeight="1" x14ac:dyDescent="0.2">
      <c r="A1780" s="1" t="s">
        <v>67</v>
      </c>
      <c r="B1780" s="1" t="s">
        <v>68</v>
      </c>
      <c r="C1780" s="1">
        <v>5567</v>
      </c>
      <c r="D1780" s="1">
        <v>1258</v>
      </c>
      <c r="E1780" s="1">
        <v>2012</v>
      </c>
      <c r="F1780" s="1" t="s">
        <v>2060</v>
      </c>
      <c r="G1780" s="1">
        <v>24</v>
      </c>
      <c r="H1780" s="1">
        <v>13</v>
      </c>
      <c r="I1780" s="1">
        <v>3</v>
      </c>
      <c r="J1780" s="1">
        <v>5</v>
      </c>
      <c r="K1780" s="1">
        <v>5</v>
      </c>
      <c r="L1780" s="1" t="s">
        <v>2450</v>
      </c>
      <c r="M1780" s="1" t="s">
        <v>2524</v>
      </c>
      <c r="N1780" s="1" t="s">
        <v>8488</v>
      </c>
    </row>
    <row r="1781" spans="1:14" ht="15" customHeight="1" x14ac:dyDescent="0.2">
      <c r="A1781" s="1" t="s">
        <v>137</v>
      </c>
      <c r="B1781" s="1" t="s">
        <v>138</v>
      </c>
      <c r="C1781" s="1">
        <v>-128</v>
      </c>
      <c r="D1781" s="1">
        <v>3682</v>
      </c>
      <c r="E1781" s="1">
        <v>2012</v>
      </c>
      <c r="F1781" s="1" t="s">
        <v>2065</v>
      </c>
      <c r="G1781" s="1">
        <v>30</v>
      </c>
      <c r="H1781" s="1">
        <v>12</v>
      </c>
      <c r="I1781" s="1">
        <v>2</v>
      </c>
      <c r="J1781" s="1">
        <v>4</v>
      </c>
      <c r="K1781" s="1">
        <v>6</v>
      </c>
      <c r="L1781" s="1" t="s">
        <v>2452</v>
      </c>
      <c r="M1781" s="1" t="s">
        <v>2586</v>
      </c>
      <c r="N1781" s="1" t="s">
        <v>8522</v>
      </c>
    </row>
    <row r="1782" spans="1:14" ht="15" customHeight="1" x14ac:dyDescent="0.2">
      <c r="A1782" s="1" t="s">
        <v>43</v>
      </c>
      <c r="B1782" s="1" t="s">
        <v>44</v>
      </c>
      <c r="C1782" s="1">
        <v>4692</v>
      </c>
      <c r="D1782" s="1">
        <v>747</v>
      </c>
      <c r="E1782" s="1">
        <v>2012</v>
      </c>
      <c r="F1782" s="1" t="s">
        <v>2084</v>
      </c>
      <c r="G1782" s="1">
        <v>34</v>
      </c>
      <c r="H1782" s="1">
        <v>4</v>
      </c>
      <c r="I1782" s="1">
        <v>2</v>
      </c>
      <c r="J1782" s="1">
        <v>2</v>
      </c>
      <c r="K1782" s="1">
        <v>0</v>
      </c>
      <c r="L1782" s="1" t="s">
        <v>2450</v>
      </c>
      <c r="M1782" s="1" t="s">
        <v>2699</v>
      </c>
      <c r="N1782" s="1" t="s">
        <v>8476</v>
      </c>
    </row>
    <row r="1783" spans="1:14" ht="15" customHeight="1" x14ac:dyDescent="0.2">
      <c r="A1783" s="1" t="s">
        <v>31</v>
      </c>
      <c r="B1783" s="1" t="s">
        <v>32</v>
      </c>
      <c r="C1783" s="1">
        <v>539</v>
      </c>
      <c r="D1783" s="1">
        <v>2757</v>
      </c>
      <c r="E1783" s="1">
        <v>2012</v>
      </c>
      <c r="F1783" s="1" t="s">
        <v>2059</v>
      </c>
      <c r="G1783" s="1">
        <v>22</v>
      </c>
      <c r="H1783" s="1">
        <v>13</v>
      </c>
      <c r="I1783" s="1">
        <v>3</v>
      </c>
      <c r="J1783" s="1">
        <v>7</v>
      </c>
      <c r="K1783" s="1">
        <v>3</v>
      </c>
      <c r="L1783" s="1" t="s">
        <v>2450</v>
      </c>
      <c r="M1783" s="1" t="s">
        <v>2475</v>
      </c>
      <c r="N1783" s="1" t="s">
        <v>8470</v>
      </c>
    </row>
    <row r="1784" spans="1:14" ht="15" customHeight="1" x14ac:dyDescent="0.2">
      <c r="A1784" s="1" t="s">
        <v>179</v>
      </c>
      <c r="B1784" s="1" t="s">
        <v>180</v>
      </c>
      <c r="C1784" s="1">
        <v>5992</v>
      </c>
      <c r="D1784" s="1">
        <v>1075</v>
      </c>
      <c r="E1784" s="1">
        <v>2012</v>
      </c>
      <c r="F1784" s="1" t="s">
        <v>2086</v>
      </c>
      <c r="G1784" s="1">
        <v>35</v>
      </c>
      <c r="H1784" s="1">
        <v>4</v>
      </c>
      <c r="I1784" s="1">
        <v>2</v>
      </c>
      <c r="J1784" s="1">
        <v>1</v>
      </c>
      <c r="K1784" s="1">
        <v>1</v>
      </c>
      <c r="L1784" s="1" t="s">
        <v>2450</v>
      </c>
      <c r="M1784" s="1" t="s">
        <v>2651</v>
      </c>
      <c r="N1784" s="1" t="s">
        <v>8543</v>
      </c>
    </row>
    <row r="1785" spans="1:14" ht="15" customHeight="1" x14ac:dyDescent="0.2">
      <c r="A1785" s="1" t="s">
        <v>85</v>
      </c>
      <c r="B1785" s="1" t="s">
        <v>86</v>
      </c>
      <c r="C1785" s="1">
        <v>6017</v>
      </c>
      <c r="D1785" s="1">
        <v>2493</v>
      </c>
      <c r="E1785" s="1">
        <v>2012</v>
      </c>
      <c r="F1785" s="1" t="s">
        <v>2092</v>
      </c>
      <c r="G1785" s="1">
        <v>60</v>
      </c>
      <c r="H1785" s="1">
        <v>3</v>
      </c>
      <c r="I1785" s="1">
        <v>0</v>
      </c>
      <c r="J1785" s="1">
        <v>2</v>
      </c>
      <c r="K1785" s="1">
        <v>1</v>
      </c>
      <c r="L1785" s="1" t="s">
        <v>2450</v>
      </c>
      <c r="M1785" s="1" t="s">
        <v>2541</v>
      </c>
      <c r="N1785" s="1" t="s">
        <v>8496</v>
      </c>
    </row>
    <row r="1786" spans="1:14" ht="15" customHeight="1" x14ac:dyDescent="0.2">
      <c r="A1786" s="1" t="s">
        <v>129</v>
      </c>
      <c r="B1786" s="1" t="s">
        <v>130</v>
      </c>
      <c r="C1786" s="1">
        <v>180</v>
      </c>
      <c r="D1786" s="1">
        <v>-768</v>
      </c>
      <c r="E1786" s="1">
        <v>2012</v>
      </c>
      <c r="F1786" s="1" t="s">
        <v>2064</v>
      </c>
      <c r="G1786" s="1">
        <v>18</v>
      </c>
      <c r="H1786" s="1">
        <v>12</v>
      </c>
      <c r="I1786" s="1">
        <v>4</v>
      </c>
      <c r="J1786" s="1">
        <v>5</v>
      </c>
      <c r="K1786" s="1">
        <v>3</v>
      </c>
      <c r="L1786" s="1" t="s">
        <v>2461</v>
      </c>
      <c r="M1786" s="1" t="s">
        <v>2582</v>
      </c>
      <c r="N1786" s="1" t="s">
        <v>8518</v>
      </c>
    </row>
    <row r="1787" spans="1:14" ht="15" customHeight="1" x14ac:dyDescent="0.2">
      <c r="A1787" s="1" t="s">
        <v>243</v>
      </c>
      <c r="B1787" s="1" t="s">
        <v>244</v>
      </c>
      <c r="C1787" s="1">
        <v>3993</v>
      </c>
      <c r="D1787" s="1">
        <v>3287</v>
      </c>
      <c r="E1787" s="1">
        <v>2012</v>
      </c>
      <c r="F1787" s="1" t="s">
        <v>2097</v>
      </c>
      <c r="G1787" s="1">
        <v>46</v>
      </c>
      <c r="H1787" s="1">
        <v>3</v>
      </c>
      <c r="I1787" s="1">
        <v>1</v>
      </c>
      <c r="J1787" s="1">
        <v>1</v>
      </c>
      <c r="K1787" s="1">
        <v>1</v>
      </c>
      <c r="L1787" s="1" t="s">
        <v>2447</v>
      </c>
      <c r="M1787" s="1" t="s">
        <v>2710</v>
      </c>
      <c r="N1787" s="1" t="s">
        <v>8574</v>
      </c>
    </row>
    <row r="1788" spans="1:14" ht="15" customHeight="1" x14ac:dyDescent="0.2">
      <c r="A1788" s="1" t="s">
        <v>267</v>
      </c>
      <c r="B1788" s="1" t="s">
        <v>268</v>
      </c>
      <c r="C1788" s="1">
        <v>4483</v>
      </c>
      <c r="D1788" s="1">
        <v>205</v>
      </c>
      <c r="E1788" s="1">
        <v>2012</v>
      </c>
      <c r="F1788" s="1" t="s">
        <v>2173</v>
      </c>
      <c r="G1788" s="1" t="s">
        <v>2591</v>
      </c>
      <c r="H1788" s="1">
        <v>0</v>
      </c>
      <c r="I1788" s="1">
        <v>0</v>
      </c>
      <c r="J1788" s="1">
        <v>0</v>
      </c>
      <c r="K1788" s="1">
        <v>0</v>
      </c>
      <c r="L1788" s="1" t="s">
        <v>2450</v>
      </c>
      <c r="M1788" s="1" t="s">
        <v>2591</v>
      </c>
      <c r="N1788" s="1">
        <v>0</v>
      </c>
    </row>
    <row r="1789" spans="1:14" ht="15" customHeight="1" x14ac:dyDescent="0.2">
      <c r="A1789" s="1" t="s">
        <v>135</v>
      </c>
      <c r="B1789" s="1" t="s">
        <v>136</v>
      </c>
      <c r="C1789" s="1">
        <v>5117</v>
      </c>
      <c r="D1789" s="1">
        <v>7142</v>
      </c>
      <c r="E1789" s="1">
        <v>2012</v>
      </c>
      <c r="F1789" s="1" t="s">
        <v>2066</v>
      </c>
      <c r="G1789" s="1">
        <v>25</v>
      </c>
      <c r="H1789" s="1">
        <v>11</v>
      </c>
      <c r="I1789" s="1">
        <v>3</v>
      </c>
      <c r="J1789" s="1">
        <v>2</v>
      </c>
      <c r="K1789" s="1">
        <v>6</v>
      </c>
      <c r="L1789" s="1" t="s">
        <v>2447</v>
      </c>
      <c r="M1789" s="1" t="s">
        <v>2585</v>
      </c>
      <c r="N1789" s="1" t="s">
        <v>8521</v>
      </c>
    </row>
    <row r="1790" spans="1:14" ht="15" customHeight="1" x14ac:dyDescent="0.2">
      <c r="A1790" s="1" t="s">
        <v>99</v>
      </c>
      <c r="B1790" s="1" t="s">
        <v>100</v>
      </c>
      <c r="C1790" s="1">
        <v>3798</v>
      </c>
      <c r="D1790" s="1">
        <v>2373</v>
      </c>
      <c r="E1790" s="1">
        <v>2012</v>
      </c>
      <c r="F1790" s="1" t="s">
        <v>2093</v>
      </c>
      <c r="G1790" s="1">
        <v>75</v>
      </c>
      <c r="H1790" s="1">
        <v>3</v>
      </c>
      <c r="I1790" s="1">
        <v>0</v>
      </c>
      <c r="J1790" s="1">
        <v>0</v>
      </c>
      <c r="K1790" s="1">
        <v>3</v>
      </c>
      <c r="L1790" s="1" t="s">
        <v>2450</v>
      </c>
      <c r="M1790" s="1" t="s">
        <v>2554</v>
      </c>
      <c r="N1790" s="1" t="s">
        <v>8503</v>
      </c>
    </row>
    <row r="1791" spans="1:14" ht="15" customHeight="1" x14ac:dyDescent="0.2">
      <c r="A1791" s="1" t="s">
        <v>157</v>
      </c>
      <c r="B1791" s="1" t="s">
        <v>158</v>
      </c>
      <c r="C1791" s="1">
        <v>1943</v>
      </c>
      <c r="D1791" s="1">
        <v>-9913</v>
      </c>
      <c r="E1791" s="1">
        <v>2012</v>
      </c>
      <c r="F1791" s="1" t="s">
        <v>2068</v>
      </c>
      <c r="G1791" s="1">
        <v>38</v>
      </c>
      <c r="H1791" s="1">
        <v>10</v>
      </c>
      <c r="I1791" s="1">
        <v>1</v>
      </c>
      <c r="J1791" s="1">
        <v>5</v>
      </c>
      <c r="K1791" s="1">
        <v>4</v>
      </c>
      <c r="L1791" s="1" t="s">
        <v>2461</v>
      </c>
      <c r="M1791" s="1" t="s">
        <v>2626</v>
      </c>
      <c r="N1791" s="1" t="s">
        <v>8532</v>
      </c>
    </row>
    <row r="1792" spans="1:14" ht="15" customHeight="1" x14ac:dyDescent="0.2">
      <c r="A1792" s="1" t="s">
        <v>21</v>
      </c>
      <c r="B1792" s="1" t="s">
        <v>22</v>
      </c>
      <c r="C1792" s="1">
        <v>5083</v>
      </c>
      <c r="D1792" s="1">
        <v>433</v>
      </c>
      <c r="E1792" s="1">
        <v>2012</v>
      </c>
      <c r="F1792" s="1" t="s">
        <v>2090</v>
      </c>
      <c r="G1792" s="1">
        <v>64</v>
      </c>
      <c r="H1792" s="1">
        <v>3</v>
      </c>
      <c r="I1792" s="1">
        <v>0</v>
      </c>
      <c r="J1792" s="1">
        <v>1</v>
      </c>
      <c r="K1792" s="1">
        <v>2</v>
      </c>
      <c r="L1792" s="1" t="s">
        <v>2450</v>
      </c>
      <c r="M1792" s="1" t="s">
        <v>2476</v>
      </c>
      <c r="N1792" s="1" t="s">
        <v>8465</v>
      </c>
    </row>
    <row r="1793" spans="1:14" ht="15" customHeight="1" x14ac:dyDescent="0.2">
      <c r="A1793" s="1" t="s">
        <v>119</v>
      </c>
      <c r="B1793" s="1" t="s">
        <v>120</v>
      </c>
      <c r="C1793" s="1">
        <v>357</v>
      </c>
      <c r="D1793" s="1">
        <v>5142</v>
      </c>
      <c r="E1793" s="1">
        <v>2012</v>
      </c>
      <c r="F1793" s="1" t="s">
        <v>2061</v>
      </c>
      <c r="G1793" s="1">
        <v>14</v>
      </c>
      <c r="H1793" s="1">
        <v>13</v>
      </c>
      <c r="I1793" s="1">
        <v>6</v>
      </c>
      <c r="J1793" s="1">
        <v>6</v>
      </c>
      <c r="K1793" s="1">
        <v>1</v>
      </c>
      <c r="L1793" s="1" t="s">
        <v>2447</v>
      </c>
      <c r="M1793" s="1" t="s">
        <v>2575</v>
      </c>
      <c r="N1793" s="1" t="s">
        <v>8513</v>
      </c>
    </row>
    <row r="1794" spans="1:14" ht="15" customHeight="1" x14ac:dyDescent="0.2">
      <c r="A1794" s="1" t="s">
        <v>83</v>
      </c>
      <c r="B1794" s="1" t="s">
        <v>84</v>
      </c>
      <c r="C1794" s="1">
        <v>903</v>
      </c>
      <c r="D1794" s="1">
        <v>387</v>
      </c>
      <c r="E1794" s="1">
        <v>2012</v>
      </c>
      <c r="F1794" s="1" t="s">
        <v>2071</v>
      </c>
      <c r="G1794" s="1">
        <v>26</v>
      </c>
      <c r="H1794" s="1">
        <v>7</v>
      </c>
      <c r="I1794" s="1">
        <v>3</v>
      </c>
      <c r="J1794" s="1">
        <v>2</v>
      </c>
      <c r="K1794" s="1">
        <v>2</v>
      </c>
      <c r="L1794" s="1" t="s">
        <v>2452</v>
      </c>
      <c r="M1794" s="1" t="s">
        <v>2537</v>
      </c>
      <c r="N1794" s="1" t="s">
        <v>8495</v>
      </c>
    </row>
    <row r="1795" spans="1:14" ht="15" customHeight="1" x14ac:dyDescent="0.2">
      <c r="A1795" s="1" t="s">
        <v>195</v>
      </c>
      <c r="B1795" s="1" t="s">
        <v>196</v>
      </c>
      <c r="C1795" s="1">
        <v>3902</v>
      </c>
      <c r="D1795" s="1">
        <v>12575</v>
      </c>
      <c r="E1795" s="1">
        <v>2012</v>
      </c>
      <c r="F1795" s="1" t="s">
        <v>2072</v>
      </c>
      <c r="G1795" s="1">
        <v>21</v>
      </c>
      <c r="H1795" s="1">
        <v>7</v>
      </c>
      <c r="I1795" s="1">
        <v>4</v>
      </c>
      <c r="J1795" s="1">
        <v>0</v>
      </c>
      <c r="K1795" s="1">
        <v>3</v>
      </c>
      <c r="L1795" s="1" t="s">
        <v>2447</v>
      </c>
      <c r="M1795" s="1" t="s">
        <v>2589</v>
      </c>
      <c r="N1795" s="1" t="s">
        <v>2741</v>
      </c>
    </row>
    <row r="1796" spans="1:14" ht="15" customHeight="1" x14ac:dyDescent="0.2">
      <c r="A1796" s="1" t="s">
        <v>15</v>
      </c>
      <c r="B1796" s="1" t="s">
        <v>16</v>
      </c>
      <c r="C1796" s="1">
        <v>482</v>
      </c>
      <c r="D1796" s="1">
        <v>1637</v>
      </c>
      <c r="E1796" s="1">
        <v>2012</v>
      </c>
      <c r="F1796" s="1" t="s">
        <v>2126</v>
      </c>
      <c r="G1796" s="1" t="s">
        <v>2591</v>
      </c>
      <c r="H1796" s="1">
        <v>0</v>
      </c>
      <c r="I1796" s="1">
        <v>0</v>
      </c>
      <c r="J1796" s="1">
        <v>0</v>
      </c>
      <c r="K1796" s="1">
        <v>0</v>
      </c>
      <c r="L1796" s="1" t="s">
        <v>2450</v>
      </c>
      <c r="M1796" s="1" t="s">
        <v>2468</v>
      </c>
      <c r="N1796" s="1" t="s">
        <v>8462</v>
      </c>
    </row>
    <row r="1797" spans="1:14" ht="15" customHeight="1" x14ac:dyDescent="0.2">
      <c r="A1797" s="1" t="s">
        <v>17</v>
      </c>
      <c r="B1797" s="1" t="s">
        <v>18</v>
      </c>
      <c r="C1797" s="1">
        <v>4038</v>
      </c>
      <c r="D1797" s="1">
        <v>4987</v>
      </c>
      <c r="E1797" s="1">
        <v>2012</v>
      </c>
      <c r="F1797" s="1" t="s">
        <v>2067</v>
      </c>
      <c r="G1797" s="1">
        <v>33</v>
      </c>
      <c r="H1797" s="1">
        <v>10</v>
      </c>
      <c r="I1797" s="1">
        <v>2</v>
      </c>
      <c r="J1797" s="1">
        <v>2</v>
      </c>
      <c r="K1797" s="1">
        <v>6</v>
      </c>
      <c r="L1797" s="1" t="s">
        <v>2447</v>
      </c>
      <c r="M1797" s="1" t="s">
        <v>2469</v>
      </c>
      <c r="N1797" s="1" t="s">
        <v>8463</v>
      </c>
    </row>
    <row r="1798" spans="1:14" ht="15" customHeight="1" x14ac:dyDescent="0.2">
      <c r="A1798" s="1" t="s">
        <v>109</v>
      </c>
      <c r="B1798" s="1" t="s">
        <v>110</v>
      </c>
      <c r="C1798" s="1">
        <v>458</v>
      </c>
      <c r="D1798" s="1">
        <v>160</v>
      </c>
      <c r="E1798" s="1">
        <v>2012</v>
      </c>
      <c r="F1798" s="1" t="s">
        <v>2075</v>
      </c>
      <c r="G1798" s="1">
        <v>28</v>
      </c>
      <c r="H1798" s="1">
        <v>6</v>
      </c>
      <c r="I1798" s="1">
        <v>3</v>
      </c>
      <c r="J1798" s="1">
        <v>1</v>
      </c>
      <c r="K1798" s="1">
        <v>2</v>
      </c>
      <c r="L1798" s="1" t="s">
        <v>2450</v>
      </c>
      <c r="M1798" s="1" t="s">
        <v>2518</v>
      </c>
      <c r="N1798" s="1" t="s">
        <v>8508</v>
      </c>
    </row>
    <row r="1799" spans="1:14" ht="15" customHeight="1" x14ac:dyDescent="0.2">
      <c r="A1799" s="1" t="s">
        <v>9</v>
      </c>
      <c r="B1799" s="1" t="s">
        <v>10</v>
      </c>
      <c r="C1799" s="1">
        <v>-3458</v>
      </c>
      <c r="D1799" s="1">
        <v>-5867</v>
      </c>
      <c r="E1799" s="1">
        <v>2012</v>
      </c>
      <c r="F1799" s="1" t="s">
        <v>2079</v>
      </c>
      <c r="G1799" s="1">
        <v>42</v>
      </c>
      <c r="H1799" s="1">
        <v>5</v>
      </c>
      <c r="I1799" s="1">
        <v>1</v>
      </c>
      <c r="J1799" s="1">
        <v>1</v>
      </c>
      <c r="K1799" s="1">
        <v>3</v>
      </c>
      <c r="L1799" s="1" t="s">
        <v>2461</v>
      </c>
      <c r="M1799" s="1" t="s">
        <v>2463</v>
      </c>
      <c r="N1799" s="1" t="s">
        <v>8459</v>
      </c>
    </row>
    <row r="1800" spans="1:14" ht="15" customHeight="1" x14ac:dyDescent="0.2">
      <c r="A1800" s="1" t="s">
        <v>113</v>
      </c>
      <c r="B1800" s="1" t="s">
        <v>114</v>
      </c>
      <c r="C1800" s="1">
        <v>-617</v>
      </c>
      <c r="D1800" s="1">
        <v>10682</v>
      </c>
      <c r="E1800" s="1">
        <v>2012</v>
      </c>
      <c r="F1800" s="1" t="s">
        <v>2094</v>
      </c>
      <c r="G1800" s="1">
        <v>61</v>
      </c>
      <c r="H1800" s="1">
        <v>3</v>
      </c>
      <c r="I1800" s="1">
        <v>0</v>
      </c>
      <c r="J1800" s="1">
        <v>2</v>
      </c>
      <c r="K1800" s="1">
        <v>1</v>
      </c>
      <c r="L1800" s="1" t="s">
        <v>2447</v>
      </c>
      <c r="M1800" s="1" t="s">
        <v>2574</v>
      </c>
      <c r="N1800" s="1" t="s">
        <v>8510</v>
      </c>
    </row>
    <row r="1801" spans="1:14" ht="15" customHeight="1" x14ac:dyDescent="0.2">
      <c r="A1801" s="1" t="s">
        <v>269</v>
      </c>
      <c r="B1801" s="1" t="s">
        <v>270</v>
      </c>
      <c r="C1801" s="1">
        <v>-257</v>
      </c>
      <c r="D1801" s="1">
        <v>2822</v>
      </c>
      <c r="E1801" s="1">
        <v>2012</v>
      </c>
      <c r="F1801" s="1" t="s">
        <v>2078</v>
      </c>
      <c r="G1801" s="1">
        <v>20</v>
      </c>
      <c r="H1801" s="1">
        <v>6</v>
      </c>
      <c r="I1801" s="1">
        <v>4</v>
      </c>
      <c r="J1801" s="1">
        <v>1</v>
      </c>
      <c r="K1801" s="1">
        <v>1</v>
      </c>
      <c r="L1801" s="1" t="s">
        <v>2452</v>
      </c>
      <c r="M1801" s="1" t="s">
        <v>2691</v>
      </c>
      <c r="N1801" s="1" t="s">
        <v>8586</v>
      </c>
    </row>
    <row r="1802" spans="1:14" ht="15" customHeight="1" x14ac:dyDescent="0.2">
      <c r="A1802" s="1" t="s">
        <v>95</v>
      </c>
      <c r="B1802" s="1" t="s">
        <v>96</v>
      </c>
      <c r="C1802" s="1">
        <v>4168</v>
      </c>
      <c r="D1802" s="1">
        <v>4483</v>
      </c>
      <c r="E1802" s="1">
        <v>2012</v>
      </c>
      <c r="F1802" s="1" t="s">
        <v>2074</v>
      </c>
      <c r="G1802" s="1">
        <v>40</v>
      </c>
      <c r="H1802" s="1">
        <v>6</v>
      </c>
      <c r="I1802" s="1">
        <v>1</v>
      </c>
      <c r="J1802" s="1">
        <v>2</v>
      </c>
      <c r="K1802" s="1">
        <v>3</v>
      </c>
      <c r="L1802" s="1" t="s">
        <v>2447</v>
      </c>
      <c r="M1802" s="1" t="s">
        <v>2548</v>
      </c>
      <c r="N1802" s="1" t="s">
        <v>8501</v>
      </c>
    </row>
    <row r="1803" spans="1:14" ht="15" customHeight="1" x14ac:dyDescent="0.2">
      <c r="A1803" s="1" t="s">
        <v>221</v>
      </c>
      <c r="B1803" s="1" t="s">
        <v>222</v>
      </c>
      <c r="C1803" s="1">
        <v>4815</v>
      </c>
      <c r="D1803" s="1">
        <v>1712</v>
      </c>
      <c r="E1803" s="1">
        <v>2012</v>
      </c>
      <c r="F1803" s="1" t="s">
        <v>2082</v>
      </c>
      <c r="G1803" s="1">
        <v>63</v>
      </c>
      <c r="H1803" s="1">
        <v>5</v>
      </c>
      <c r="I1803" s="1">
        <v>0</v>
      </c>
      <c r="J1803" s="1">
        <v>1</v>
      </c>
      <c r="K1803" s="1">
        <v>4</v>
      </c>
      <c r="L1803" s="1" t="s">
        <v>2450</v>
      </c>
      <c r="M1803" s="1" t="s">
        <v>2685</v>
      </c>
      <c r="N1803" s="1" t="s">
        <v>8563</v>
      </c>
    </row>
    <row r="1804" spans="1:14" ht="15" customHeight="1" x14ac:dyDescent="0.2">
      <c r="A1804" s="1" t="s">
        <v>231</v>
      </c>
      <c r="B1804" s="1" t="s">
        <v>232</v>
      </c>
      <c r="C1804" s="1">
        <v>1375</v>
      </c>
      <c r="D1804" s="1">
        <v>10052</v>
      </c>
      <c r="E1804" s="1">
        <v>2012</v>
      </c>
      <c r="F1804" s="1" t="s">
        <v>2088</v>
      </c>
      <c r="G1804" s="1">
        <v>58</v>
      </c>
      <c r="H1804" s="1">
        <v>4</v>
      </c>
      <c r="I1804" s="1">
        <v>0</v>
      </c>
      <c r="J1804" s="1">
        <v>2</v>
      </c>
      <c r="K1804" s="1">
        <v>2</v>
      </c>
      <c r="L1804" s="1" t="s">
        <v>2447</v>
      </c>
      <c r="M1804" s="1" t="s">
        <v>2703</v>
      </c>
      <c r="N1804" s="1" t="s">
        <v>8568</v>
      </c>
    </row>
    <row r="1805" spans="1:14" ht="15" customHeight="1" x14ac:dyDescent="0.2">
      <c r="A1805" s="1" t="s">
        <v>255</v>
      </c>
      <c r="B1805" s="1" t="s">
        <v>256</v>
      </c>
      <c r="C1805" s="1">
        <v>4132</v>
      </c>
      <c r="D1805" s="1">
        <v>6925</v>
      </c>
      <c r="E1805" s="1">
        <v>2012</v>
      </c>
      <c r="F1805" s="1" t="s">
        <v>2106</v>
      </c>
      <c r="G1805" s="1">
        <v>77</v>
      </c>
      <c r="H1805" s="1">
        <v>2</v>
      </c>
      <c r="I1805" s="1">
        <v>0</v>
      </c>
      <c r="J1805" s="1">
        <v>0</v>
      </c>
      <c r="K1805" s="1">
        <v>2</v>
      </c>
      <c r="L1805" s="1" t="s">
        <v>2447</v>
      </c>
      <c r="M1805" s="1" t="s">
        <v>2721</v>
      </c>
      <c r="N1805" s="1" t="s">
        <v>8580</v>
      </c>
    </row>
    <row r="1806" spans="1:14" ht="15" customHeight="1" x14ac:dyDescent="0.2">
      <c r="A1806" s="1" t="s">
        <v>53</v>
      </c>
      <c r="B1806" s="1" t="s">
        <v>54</v>
      </c>
      <c r="C1806" s="1">
        <v>46</v>
      </c>
      <c r="D1806" s="1">
        <v>-7408</v>
      </c>
      <c r="E1806" s="1">
        <v>2012</v>
      </c>
      <c r="F1806" s="1" t="s">
        <v>2069</v>
      </c>
      <c r="G1806" s="1">
        <v>39</v>
      </c>
      <c r="H1806" s="1">
        <v>9</v>
      </c>
      <c r="I1806" s="1">
        <v>1</v>
      </c>
      <c r="J1806" s="1">
        <v>3</v>
      </c>
      <c r="K1806" s="1">
        <v>5</v>
      </c>
      <c r="L1806" s="1" t="s">
        <v>2461</v>
      </c>
      <c r="M1806" s="1" t="s">
        <v>2511</v>
      </c>
      <c r="N1806" s="1" t="s">
        <v>8481</v>
      </c>
    </row>
    <row r="1807" spans="1:14" ht="15" customHeight="1" x14ac:dyDescent="0.2">
      <c r="A1807" s="1" t="s">
        <v>217</v>
      </c>
      <c r="B1807" s="1" t="s">
        <v>218</v>
      </c>
      <c r="C1807" s="1">
        <v>4483</v>
      </c>
      <c r="D1807" s="1">
        <v>205</v>
      </c>
      <c r="E1807" s="1">
        <v>2012</v>
      </c>
      <c r="F1807" s="1" t="s">
        <v>2087</v>
      </c>
      <c r="G1807" s="1">
        <v>44</v>
      </c>
      <c r="H1807" s="1">
        <v>4</v>
      </c>
      <c r="I1807" s="1">
        <v>1</v>
      </c>
      <c r="J1807" s="1">
        <v>1</v>
      </c>
      <c r="K1807" s="1">
        <v>2</v>
      </c>
      <c r="L1807" s="1" t="s">
        <v>2450</v>
      </c>
      <c r="M1807" s="1" t="s">
        <v>2677</v>
      </c>
      <c r="N1807" s="1" t="s">
        <v>8561</v>
      </c>
    </row>
    <row r="1808" spans="1:14" ht="15" customHeight="1" x14ac:dyDescent="0.2">
      <c r="A1808" s="1" t="s">
        <v>223</v>
      </c>
      <c r="B1808" s="1" t="s">
        <v>224</v>
      </c>
      <c r="C1808" s="1">
        <v>4605</v>
      </c>
      <c r="D1808" s="1">
        <v>1452</v>
      </c>
      <c r="E1808" s="1">
        <v>2012</v>
      </c>
      <c r="F1808" s="1" t="s">
        <v>2083</v>
      </c>
      <c r="G1808" s="1">
        <v>43</v>
      </c>
      <c r="H1808" s="1">
        <v>5</v>
      </c>
      <c r="I1808" s="1">
        <v>1</v>
      </c>
      <c r="J1808" s="1">
        <v>1</v>
      </c>
      <c r="K1808" s="1">
        <v>3</v>
      </c>
      <c r="L1808" s="1" t="s">
        <v>2450</v>
      </c>
      <c r="M1808" s="1" t="s">
        <v>2686</v>
      </c>
      <c r="N1808" s="1" t="s">
        <v>8564</v>
      </c>
    </row>
    <row r="1809" spans="1:14" ht="15" customHeight="1" x14ac:dyDescent="0.2">
      <c r="A1809" s="1" t="s">
        <v>149</v>
      </c>
      <c r="B1809" s="1" t="s">
        <v>150</v>
      </c>
      <c r="C1809" s="1">
        <v>5468</v>
      </c>
      <c r="D1809" s="1">
        <v>2532</v>
      </c>
      <c r="E1809" s="1">
        <v>2012</v>
      </c>
      <c r="F1809" s="1" t="s">
        <v>2080</v>
      </c>
      <c r="G1809" s="1">
        <v>36</v>
      </c>
      <c r="H1809" s="1">
        <v>5</v>
      </c>
      <c r="I1809" s="1">
        <v>2</v>
      </c>
      <c r="J1809" s="1">
        <v>0</v>
      </c>
      <c r="K1809" s="1">
        <v>3</v>
      </c>
      <c r="L1809" s="1" t="s">
        <v>2450</v>
      </c>
      <c r="M1809" s="1" t="s">
        <v>2606</v>
      </c>
      <c r="N1809" s="1" t="s">
        <v>8528</v>
      </c>
    </row>
    <row r="1810" spans="1:14" ht="15" customHeight="1" x14ac:dyDescent="0.2">
      <c r="A1810" s="1" t="s">
        <v>163</v>
      </c>
      <c r="B1810" s="1" t="s">
        <v>164</v>
      </c>
      <c r="C1810" s="1">
        <v>4792</v>
      </c>
      <c r="D1810" s="1">
        <v>10692</v>
      </c>
      <c r="E1810" s="1">
        <v>2012</v>
      </c>
      <c r="F1810" s="1" t="s">
        <v>2081</v>
      </c>
      <c r="G1810" s="1">
        <v>57</v>
      </c>
      <c r="H1810" s="1">
        <v>5</v>
      </c>
      <c r="I1810" s="1">
        <v>0</v>
      </c>
      <c r="J1810" s="1">
        <v>2</v>
      </c>
      <c r="K1810" s="1">
        <v>3</v>
      </c>
      <c r="L1810" s="1" t="s">
        <v>2447</v>
      </c>
      <c r="M1810" s="1" t="s">
        <v>2630</v>
      </c>
      <c r="N1810" s="1" t="s">
        <v>8535</v>
      </c>
    </row>
    <row r="1811" spans="1:14" ht="15" customHeight="1" x14ac:dyDescent="0.2">
      <c r="A1811" s="1" t="s">
        <v>117</v>
      </c>
      <c r="B1811" s="1" t="s">
        <v>118</v>
      </c>
      <c r="C1811" s="1">
        <v>5332</v>
      </c>
      <c r="D1811" s="1">
        <v>-623</v>
      </c>
      <c r="E1811" s="1">
        <v>2012</v>
      </c>
      <c r="F1811" s="1" t="s">
        <v>2077</v>
      </c>
      <c r="G1811" s="1">
        <v>41</v>
      </c>
      <c r="H1811" s="1">
        <v>6</v>
      </c>
      <c r="I1811" s="1">
        <v>1</v>
      </c>
      <c r="J1811" s="1">
        <v>1</v>
      </c>
      <c r="K1811" s="1">
        <v>4</v>
      </c>
      <c r="L1811" s="1" t="s">
        <v>2450</v>
      </c>
      <c r="M1811" s="1" t="s">
        <v>2577</v>
      </c>
      <c r="N1811" s="1" t="s">
        <v>8512</v>
      </c>
    </row>
    <row r="1812" spans="1:14" ht="15" customHeight="1" x14ac:dyDescent="0.2">
      <c r="A1812" s="1" t="s">
        <v>175</v>
      </c>
      <c r="B1812" s="1" t="s">
        <v>176</v>
      </c>
      <c r="C1812" s="1">
        <v>908</v>
      </c>
      <c r="D1812" s="1">
        <v>753</v>
      </c>
      <c r="E1812" s="1">
        <v>2012</v>
      </c>
      <c r="F1812" s="1" t="s">
        <v>2153</v>
      </c>
      <c r="G1812" s="1" t="s">
        <v>2591</v>
      </c>
      <c r="H1812" s="1">
        <v>0</v>
      </c>
      <c r="I1812" s="1">
        <v>0</v>
      </c>
      <c r="J1812" s="1">
        <v>0</v>
      </c>
      <c r="K1812" s="1">
        <v>0</v>
      </c>
      <c r="L1812" s="1" t="s">
        <v>2452</v>
      </c>
      <c r="M1812" s="1" t="s">
        <v>2648</v>
      </c>
      <c r="N1812" s="1" t="s">
        <v>8541</v>
      </c>
    </row>
    <row r="1813" spans="1:14" ht="15" customHeight="1" x14ac:dyDescent="0.2">
      <c r="A1813" s="1" t="s">
        <v>115</v>
      </c>
      <c r="B1813" s="1" t="s">
        <v>116</v>
      </c>
      <c r="C1813" s="1">
        <v>286</v>
      </c>
      <c r="D1813" s="1">
        <v>772</v>
      </c>
      <c r="E1813" s="1">
        <v>2012</v>
      </c>
      <c r="F1813" s="1" t="s">
        <v>2076</v>
      </c>
      <c r="G1813" s="1">
        <v>56</v>
      </c>
      <c r="H1813" s="1">
        <v>6</v>
      </c>
      <c r="I1813" s="1">
        <v>0</v>
      </c>
      <c r="J1813" s="1">
        <v>2</v>
      </c>
      <c r="K1813" s="1">
        <v>4</v>
      </c>
      <c r="L1813" s="1" t="s">
        <v>2447</v>
      </c>
      <c r="M1813" s="1" t="s">
        <v>2573</v>
      </c>
      <c r="N1813" s="1" t="s">
        <v>8511</v>
      </c>
    </row>
    <row r="1814" spans="1:14" ht="15" customHeight="1" x14ac:dyDescent="0.2">
      <c r="A1814" s="1" t="s">
        <v>197</v>
      </c>
      <c r="B1814" s="1" t="s">
        <v>198</v>
      </c>
      <c r="C1814" s="1">
        <v>3872</v>
      </c>
      <c r="D1814" s="1">
        <v>-913</v>
      </c>
      <c r="E1814" s="1">
        <v>2012</v>
      </c>
      <c r="F1814" s="1" t="s">
        <v>2103</v>
      </c>
      <c r="G1814" s="1">
        <v>62</v>
      </c>
      <c r="H1814" s="1">
        <v>2</v>
      </c>
      <c r="I1814" s="1">
        <v>0</v>
      </c>
      <c r="J1814" s="1">
        <v>2</v>
      </c>
      <c r="K1814" s="1">
        <v>0</v>
      </c>
      <c r="L1814" s="1" t="s">
        <v>2450</v>
      </c>
      <c r="M1814" s="1" t="s">
        <v>2664</v>
      </c>
      <c r="N1814" s="1" t="s">
        <v>8551</v>
      </c>
    </row>
    <row r="1815" spans="1:14" ht="15" customHeight="1" x14ac:dyDescent="0.2">
      <c r="A1815" s="1" t="s">
        <v>153</v>
      </c>
      <c r="B1815" s="1" t="s">
        <v>154</v>
      </c>
      <c r="C1815" s="1">
        <v>3402</v>
      </c>
      <c r="D1815" s="1">
        <v>-682</v>
      </c>
      <c r="E1815" s="1">
        <v>2012</v>
      </c>
      <c r="F1815" s="1" t="s">
        <v>2119</v>
      </c>
      <c r="G1815" s="1">
        <v>82</v>
      </c>
      <c r="H1815" s="1">
        <v>1</v>
      </c>
      <c r="I1815" s="1">
        <v>0</v>
      </c>
      <c r="J1815" s="1">
        <v>0</v>
      </c>
      <c r="K1815" s="1">
        <v>1</v>
      </c>
      <c r="L1815" s="1" t="s">
        <v>2452</v>
      </c>
      <c r="M1815" s="1" t="s">
        <v>2632</v>
      </c>
      <c r="N1815" s="1" t="s">
        <v>8530</v>
      </c>
    </row>
    <row r="1816" spans="1:14" ht="15" customHeight="1" x14ac:dyDescent="0.2">
      <c r="A1816" s="1" t="s">
        <v>75</v>
      </c>
      <c r="B1816" s="1" t="s">
        <v>76</v>
      </c>
      <c r="C1816" s="1">
        <v>3005</v>
      </c>
      <c r="D1816" s="1">
        <v>3125</v>
      </c>
      <c r="E1816" s="1">
        <v>2012</v>
      </c>
      <c r="F1816" s="1" t="s">
        <v>2085</v>
      </c>
      <c r="G1816" s="1">
        <v>55</v>
      </c>
      <c r="H1816" s="1">
        <v>4</v>
      </c>
      <c r="I1816" s="1">
        <v>0</v>
      </c>
      <c r="J1816" s="1">
        <v>3</v>
      </c>
      <c r="K1816" s="1">
        <v>1</v>
      </c>
      <c r="L1816" s="1" t="s">
        <v>2452</v>
      </c>
      <c r="M1816" s="1" t="s">
        <v>2530</v>
      </c>
      <c r="N1816" s="1" t="s">
        <v>8492</v>
      </c>
    </row>
    <row r="1817" spans="1:14" ht="15" customHeight="1" x14ac:dyDescent="0.2">
      <c r="A1817" s="1" t="s">
        <v>151</v>
      </c>
      <c r="B1817" s="1" t="s">
        <v>152</v>
      </c>
      <c r="C1817" s="1">
        <v>5695</v>
      </c>
      <c r="D1817" s="1">
        <v>241</v>
      </c>
      <c r="E1817" s="1">
        <v>2012</v>
      </c>
      <c r="F1817" s="1" t="s">
        <v>2095</v>
      </c>
      <c r="G1817" s="1">
        <v>48</v>
      </c>
      <c r="H1817" s="1">
        <v>3</v>
      </c>
      <c r="I1817" s="1">
        <v>1</v>
      </c>
      <c r="J1817" s="1">
        <v>0</v>
      </c>
      <c r="K1817" s="1">
        <v>2</v>
      </c>
      <c r="L1817" s="1" t="s">
        <v>2450</v>
      </c>
      <c r="M1817" s="1" t="s">
        <v>2596</v>
      </c>
      <c r="N1817" s="1" t="s">
        <v>8529</v>
      </c>
    </row>
    <row r="1818" spans="1:14" ht="15" customHeight="1" x14ac:dyDescent="0.2">
      <c r="A1818" s="1" t="s">
        <v>169</v>
      </c>
      <c r="B1818" s="1" t="s">
        <v>170</v>
      </c>
      <c r="C1818" s="1">
        <v>317</v>
      </c>
      <c r="D1818" s="1">
        <v>1017</v>
      </c>
      <c r="E1818" s="1">
        <v>2012</v>
      </c>
      <c r="F1818" s="1" t="s">
        <v>2101</v>
      </c>
      <c r="G1818" s="1">
        <v>67</v>
      </c>
      <c r="H1818" s="1">
        <v>2</v>
      </c>
      <c r="I1818" s="1">
        <v>0</v>
      </c>
      <c r="J1818" s="1">
        <v>1</v>
      </c>
      <c r="K1818" s="1">
        <v>1</v>
      </c>
      <c r="L1818" s="1" t="s">
        <v>2447</v>
      </c>
      <c r="M1818" s="1" t="s">
        <v>2614</v>
      </c>
      <c r="N1818" s="1" t="s">
        <v>8538</v>
      </c>
    </row>
    <row r="1819" spans="1:14" ht="15" customHeight="1" x14ac:dyDescent="0.2">
      <c r="A1819" s="1" t="s">
        <v>11</v>
      </c>
      <c r="B1819" s="1" t="s">
        <v>12</v>
      </c>
      <c r="C1819" s="1">
        <v>4017</v>
      </c>
      <c r="D1819" s="1">
        <v>445</v>
      </c>
      <c r="E1819" s="1">
        <v>2012</v>
      </c>
      <c r="F1819" s="1" t="s">
        <v>2098</v>
      </c>
      <c r="G1819" s="1">
        <v>65</v>
      </c>
      <c r="H1819" s="1">
        <v>2</v>
      </c>
      <c r="I1819" s="1">
        <v>0</v>
      </c>
      <c r="J1819" s="1">
        <v>1</v>
      </c>
      <c r="K1819" s="1">
        <v>1</v>
      </c>
      <c r="L1819" s="1" t="s">
        <v>2447</v>
      </c>
      <c r="M1819" s="1" t="s">
        <v>2464</v>
      </c>
      <c r="N1819" s="1" t="s">
        <v>8460</v>
      </c>
    </row>
    <row r="1820" spans="1:14" ht="15" customHeight="1" x14ac:dyDescent="0.2">
      <c r="A1820" s="1" t="s">
        <v>257</v>
      </c>
      <c r="B1820" s="1" t="s">
        <v>258</v>
      </c>
      <c r="C1820" s="1">
        <v>1048</v>
      </c>
      <c r="D1820" s="1">
        <v>-6687</v>
      </c>
      <c r="E1820" s="1">
        <v>2012</v>
      </c>
      <c r="F1820" s="1" t="s">
        <v>2124</v>
      </c>
      <c r="G1820" s="1">
        <v>54</v>
      </c>
      <c r="H1820" s="1">
        <v>1</v>
      </c>
      <c r="I1820" s="1">
        <v>1</v>
      </c>
      <c r="J1820" s="1">
        <v>0</v>
      </c>
      <c r="K1820" s="1">
        <v>0</v>
      </c>
      <c r="L1820" s="1" t="s">
        <v>2461</v>
      </c>
      <c r="M1820" s="1" t="s">
        <v>2724</v>
      </c>
      <c r="N1820" s="1" t="s">
        <v>8581</v>
      </c>
    </row>
    <row r="1821" spans="1:14" ht="15" customHeight="1" x14ac:dyDescent="0.2">
      <c r="A1821" s="1" t="s">
        <v>71</v>
      </c>
      <c r="B1821" s="1" t="s">
        <v>72</v>
      </c>
      <c r="C1821" s="1">
        <v>3675</v>
      </c>
      <c r="D1821" s="1">
        <v>305</v>
      </c>
      <c r="E1821" s="1">
        <v>2012</v>
      </c>
      <c r="F1821" s="1" t="s">
        <v>2113</v>
      </c>
      <c r="G1821" s="1">
        <v>51</v>
      </c>
      <c r="H1821" s="1">
        <v>1</v>
      </c>
      <c r="I1821" s="1">
        <v>1</v>
      </c>
      <c r="J1821" s="1">
        <v>0</v>
      </c>
      <c r="K1821" s="1">
        <v>0</v>
      </c>
      <c r="L1821" s="1" t="s">
        <v>2452</v>
      </c>
      <c r="M1821" s="1" t="s">
        <v>2453</v>
      </c>
      <c r="N1821" s="1" t="s">
        <v>8490</v>
      </c>
    </row>
    <row r="1822" spans="1:14" ht="15" customHeight="1" x14ac:dyDescent="0.2">
      <c r="A1822" s="1" t="s">
        <v>81</v>
      </c>
      <c r="B1822" s="1" t="s">
        <v>82</v>
      </c>
      <c r="C1822" s="1">
        <v>5943</v>
      </c>
      <c r="D1822" s="1">
        <v>2472</v>
      </c>
      <c r="E1822" s="1">
        <v>2012</v>
      </c>
      <c r="F1822" s="1" t="s">
        <v>2100</v>
      </c>
      <c r="G1822" s="1">
        <v>66</v>
      </c>
      <c r="H1822" s="1">
        <v>2</v>
      </c>
      <c r="I1822" s="1">
        <v>0</v>
      </c>
      <c r="J1822" s="1">
        <v>1</v>
      </c>
      <c r="K1822" s="1">
        <v>1</v>
      </c>
      <c r="L1822" s="1" t="s">
        <v>2450</v>
      </c>
      <c r="M1822" s="1" t="s">
        <v>2536</v>
      </c>
      <c r="N1822" s="1" t="s">
        <v>8494</v>
      </c>
    </row>
    <row r="1823" spans="1:14" ht="15" customHeight="1" x14ac:dyDescent="0.2">
      <c r="A1823" s="1" t="s">
        <v>29</v>
      </c>
      <c r="B1823" s="1" t="s">
        <v>30</v>
      </c>
      <c r="C1823" s="1">
        <v>2508</v>
      </c>
      <c r="D1823" s="1">
        <v>-7735</v>
      </c>
      <c r="E1823" s="1">
        <v>2012</v>
      </c>
      <c r="F1823" s="1" t="s">
        <v>2109</v>
      </c>
      <c r="G1823" s="1">
        <v>50</v>
      </c>
      <c r="H1823" s="1">
        <v>1</v>
      </c>
      <c r="I1823" s="1">
        <v>1</v>
      </c>
      <c r="J1823" s="1">
        <v>0</v>
      </c>
      <c r="K1823" s="1">
        <v>0</v>
      </c>
      <c r="L1823" s="1" t="s">
        <v>2461</v>
      </c>
      <c r="M1823" s="1" t="s">
        <v>2470</v>
      </c>
      <c r="N1823" s="1" t="s">
        <v>8469</v>
      </c>
    </row>
    <row r="1824" spans="1:14" ht="15" customHeight="1" x14ac:dyDescent="0.2">
      <c r="A1824" s="1" t="s">
        <v>239</v>
      </c>
      <c r="B1824" s="1" t="s">
        <v>240</v>
      </c>
      <c r="C1824" s="1">
        <v>1065</v>
      </c>
      <c r="D1824" s="1">
        <v>-6152</v>
      </c>
      <c r="E1824" s="1">
        <v>2012</v>
      </c>
      <c r="F1824" s="1" t="s">
        <v>2089</v>
      </c>
      <c r="G1824" s="1">
        <v>45</v>
      </c>
      <c r="H1824" s="1">
        <v>4</v>
      </c>
      <c r="I1824" s="1">
        <v>1</v>
      </c>
      <c r="J1824" s="1">
        <v>1</v>
      </c>
      <c r="K1824" s="1">
        <v>2</v>
      </c>
      <c r="L1824" s="1" t="s">
        <v>2461</v>
      </c>
      <c r="M1824" s="1" t="s">
        <v>2708</v>
      </c>
      <c r="N1824" s="1" t="s">
        <v>8572</v>
      </c>
    </row>
    <row r="1825" spans="1:14" ht="15" customHeight="1" x14ac:dyDescent="0.2">
      <c r="A1825" s="1" t="s">
        <v>241</v>
      </c>
      <c r="B1825" s="1" t="s">
        <v>242</v>
      </c>
      <c r="C1825" s="1">
        <v>368</v>
      </c>
      <c r="D1825" s="1">
        <v>1018</v>
      </c>
      <c r="E1825" s="1">
        <v>2012</v>
      </c>
      <c r="F1825" s="1" t="s">
        <v>2096</v>
      </c>
      <c r="G1825" s="1">
        <v>37</v>
      </c>
      <c r="H1825" s="1">
        <v>3</v>
      </c>
      <c r="I1825" s="1">
        <v>2</v>
      </c>
      <c r="J1825" s="1">
        <v>0</v>
      </c>
      <c r="K1825" s="1">
        <v>1</v>
      </c>
      <c r="L1825" s="1" t="s">
        <v>2452</v>
      </c>
      <c r="M1825" s="1" t="s">
        <v>2709</v>
      </c>
      <c r="N1825" s="1" t="s">
        <v>8573</v>
      </c>
    </row>
    <row r="1826" spans="1:14" ht="15" customHeight="1" x14ac:dyDescent="0.2">
      <c r="A1826" s="1" t="s">
        <v>125</v>
      </c>
      <c r="B1826" s="1" t="s">
        <v>126</v>
      </c>
      <c r="C1826" s="1">
        <v>3177</v>
      </c>
      <c r="D1826" s="1">
        <v>3523</v>
      </c>
      <c r="E1826" s="1">
        <v>2012</v>
      </c>
      <c r="F1826" s="1" t="s">
        <v>2142</v>
      </c>
      <c r="G1826" s="1" t="s">
        <v>2591</v>
      </c>
      <c r="H1826" s="1">
        <v>0</v>
      </c>
      <c r="I1826" s="1">
        <v>0</v>
      </c>
      <c r="J1826" s="1">
        <v>0</v>
      </c>
      <c r="K1826" s="1">
        <v>0</v>
      </c>
      <c r="L1826" s="1" t="s">
        <v>2447</v>
      </c>
      <c r="M1826" s="1" t="s">
        <v>2580</v>
      </c>
      <c r="N1826" s="1" t="s">
        <v>8516</v>
      </c>
    </row>
    <row r="1827" spans="1:14" ht="15" customHeight="1" x14ac:dyDescent="0.2">
      <c r="A1827" s="1" t="s">
        <v>69</v>
      </c>
      <c r="B1827" s="1" t="s">
        <v>70</v>
      </c>
      <c r="C1827" s="1">
        <v>1847</v>
      </c>
      <c r="D1827" s="1">
        <v>-699</v>
      </c>
      <c r="E1827" s="1">
        <v>2012</v>
      </c>
      <c r="F1827" s="1" t="s">
        <v>2099</v>
      </c>
      <c r="G1827" s="1">
        <v>47</v>
      </c>
      <c r="H1827" s="1">
        <v>2</v>
      </c>
      <c r="I1827" s="1">
        <v>1</v>
      </c>
      <c r="J1827" s="1">
        <v>1</v>
      </c>
      <c r="K1827" s="1">
        <v>0</v>
      </c>
      <c r="L1827" s="1" t="s">
        <v>2461</v>
      </c>
      <c r="M1827" s="1" t="s">
        <v>2528</v>
      </c>
      <c r="N1827" s="1" t="s">
        <v>8489</v>
      </c>
    </row>
    <row r="1828" spans="1:14" ht="15" customHeight="1" x14ac:dyDescent="0.2">
      <c r="A1828" s="1" t="s">
        <v>247</v>
      </c>
      <c r="B1828" s="1" t="s">
        <v>248</v>
      </c>
      <c r="C1828" s="1">
        <v>32</v>
      </c>
      <c r="D1828" s="1">
        <v>3255</v>
      </c>
      <c r="E1828" s="1">
        <v>2012</v>
      </c>
      <c r="F1828" s="1" t="s">
        <v>2123</v>
      </c>
      <c r="G1828" s="1">
        <v>53</v>
      </c>
      <c r="H1828" s="1">
        <v>1</v>
      </c>
      <c r="I1828" s="1">
        <v>1</v>
      </c>
      <c r="J1828" s="1">
        <v>0</v>
      </c>
      <c r="K1828" s="1">
        <v>0</v>
      </c>
      <c r="L1828" s="1" t="s">
        <v>2452</v>
      </c>
      <c r="M1828" s="1" t="s">
        <v>2716</v>
      </c>
      <c r="N1828" s="1" t="s">
        <v>8576</v>
      </c>
    </row>
    <row r="1829" spans="1:14" ht="15" customHeight="1" x14ac:dyDescent="0.2">
      <c r="A1829" s="1" t="s">
        <v>107</v>
      </c>
      <c r="B1829" s="1" t="s">
        <v>108</v>
      </c>
      <c r="C1829" s="1">
        <v>224</v>
      </c>
      <c r="D1829" s="1">
        <v>11411</v>
      </c>
      <c r="E1829" s="1">
        <v>2012</v>
      </c>
      <c r="F1829" s="1" t="s">
        <v>2117</v>
      </c>
      <c r="G1829" s="1">
        <v>80</v>
      </c>
      <c r="H1829" s="1">
        <v>1</v>
      </c>
      <c r="I1829" s="1">
        <v>0</v>
      </c>
      <c r="J1829" s="1">
        <v>0</v>
      </c>
      <c r="K1829" s="1">
        <v>1</v>
      </c>
      <c r="L1829" s="1" t="s">
        <v>2447</v>
      </c>
      <c r="M1829" s="1" t="s">
        <v>2570</v>
      </c>
      <c r="N1829" s="1" t="s">
        <v>8507</v>
      </c>
    </row>
    <row r="1830" spans="1:14" ht="15" customHeight="1" x14ac:dyDescent="0.2">
      <c r="A1830" s="1" t="s">
        <v>183</v>
      </c>
      <c r="B1830" s="1" t="s">
        <v>184</v>
      </c>
      <c r="C1830" s="1">
        <v>3368</v>
      </c>
      <c r="D1830" s="1">
        <v>7305</v>
      </c>
      <c r="E1830" s="1">
        <v>2012</v>
      </c>
      <c r="F1830" s="1" t="s">
        <v>2154</v>
      </c>
      <c r="G1830" s="1" t="s">
        <v>2591</v>
      </c>
      <c r="H1830" s="1">
        <v>0</v>
      </c>
      <c r="I1830" s="1">
        <v>0</v>
      </c>
      <c r="J1830" s="1">
        <v>0</v>
      </c>
      <c r="K1830" s="1">
        <v>0</v>
      </c>
      <c r="L1830" s="1" t="s">
        <v>2447</v>
      </c>
      <c r="M1830" s="1" t="s">
        <v>2654</v>
      </c>
      <c r="N1830" s="1" t="s">
        <v>8545</v>
      </c>
    </row>
    <row r="1831" spans="1:14" ht="15" customHeight="1" x14ac:dyDescent="0.2">
      <c r="A1831" s="1" t="s">
        <v>189</v>
      </c>
      <c r="B1831" s="1" t="s">
        <v>190</v>
      </c>
      <c r="C1831" s="1">
        <v>146</v>
      </c>
      <c r="D1831" s="1">
        <v>12097</v>
      </c>
      <c r="E1831" s="1">
        <v>2012</v>
      </c>
      <c r="F1831" s="1" t="s">
        <v>2157</v>
      </c>
      <c r="G1831" s="1" t="s">
        <v>2591</v>
      </c>
      <c r="H1831" s="1">
        <v>0</v>
      </c>
      <c r="I1831" s="1">
        <v>0</v>
      </c>
      <c r="J1831" s="1">
        <v>0</v>
      </c>
      <c r="K1831" s="1">
        <v>0</v>
      </c>
      <c r="L1831" s="1" t="s">
        <v>2447</v>
      </c>
      <c r="M1831" s="1" t="s">
        <v>2662</v>
      </c>
      <c r="N1831" s="1" t="s">
        <v>8548</v>
      </c>
    </row>
    <row r="1832" spans="1:14" ht="15" customHeight="1" x14ac:dyDescent="0.2">
      <c r="A1832" s="1" t="s">
        <v>193</v>
      </c>
      <c r="B1832" s="1" t="s">
        <v>194</v>
      </c>
      <c r="C1832" s="1">
        <v>1847</v>
      </c>
      <c r="D1832" s="1">
        <v>-6612</v>
      </c>
      <c r="E1832" s="1">
        <v>2012</v>
      </c>
      <c r="F1832" s="1" t="s">
        <v>2102</v>
      </c>
      <c r="G1832" s="1">
        <v>68</v>
      </c>
      <c r="H1832" s="1">
        <v>2</v>
      </c>
      <c r="I1832" s="1">
        <v>0</v>
      </c>
      <c r="J1832" s="1">
        <v>1</v>
      </c>
      <c r="K1832" s="1">
        <v>1</v>
      </c>
      <c r="L1832" s="1" t="s">
        <v>2461</v>
      </c>
      <c r="M1832" s="1" t="s">
        <v>2665</v>
      </c>
      <c r="N1832" s="1" t="s">
        <v>8550</v>
      </c>
    </row>
    <row r="1833" spans="1:14" ht="15" customHeight="1" x14ac:dyDescent="0.2">
      <c r="A1833" s="1" t="s">
        <v>201</v>
      </c>
      <c r="B1833" s="1" t="s">
        <v>202</v>
      </c>
      <c r="C1833" s="1">
        <v>2528</v>
      </c>
      <c r="D1833" s="1">
        <v>5153</v>
      </c>
      <c r="E1833" s="1">
        <v>2012</v>
      </c>
      <c r="F1833" s="1" t="s">
        <v>2104</v>
      </c>
      <c r="G1833" s="1">
        <v>69</v>
      </c>
      <c r="H1833" s="1">
        <v>2</v>
      </c>
      <c r="I1833" s="1">
        <v>0</v>
      </c>
      <c r="J1833" s="1">
        <v>1</v>
      </c>
      <c r="K1833" s="1">
        <v>1</v>
      </c>
      <c r="L1833" s="1" t="s">
        <v>2447</v>
      </c>
      <c r="M1833" s="1" t="s">
        <v>2666</v>
      </c>
      <c r="N1833" s="1" t="s">
        <v>8553</v>
      </c>
    </row>
    <row r="1834" spans="1:14" ht="15" customHeight="1" x14ac:dyDescent="0.2">
      <c r="A1834" s="1" t="s">
        <v>273</v>
      </c>
      <c r="B1834" s="1" t="s">
        <v>274</v>
      </c>
      <c r="C1834" s="1">
        <v>-1782</v>
      </c>
      <c r="D1834" s="1">
        <v>3103</v>
      </c>
      <c r="E1834" s="1">
        <v>2012</v>
      </c>
      <c r="F1834" s="1" t="s">
        <v>2175</v>
      </c>
      <c r="G1834" s="1" t="s">
        <v>2591</v>
      </c>
      <c r="H1834" s="1">
        <v>0</v>
      </c>
      <c r="I1834" s="1">
        <v>0</v>
      </c>
      <c r="J1834" s="1">
        <v>0</v>
      </c>
      <c r="K1834" s="1">
        <v>0</v>
      </c>
      <c r="L1834" s="1" t="s">
        <v>2452</v>
      </c>
      <c r="M1834" s="1" t="s">
        <v>2730</v>
      </c>
      <c r="N1834" s="1" t="s">
        <v>8588</v>
      </c>
    </row>
    <row r="1835" spans="1:14" ht="15" customHeight="1" x14ac:dyDescent="0.2">
      <c r="A1835" s="1" t="s">
        <v>45</v>
      </c>
      <c r="B1835" s="1" t="s">
        <v>46</v>
      </c>
      <c r="C1835" s="1">
        <v>-3345</v>
      </c>
      <c r="D1835" s="1">
        <v>-7067</v>
      </c>
      <c r="E1835" s="1">
        <v>2012</v>
      </c>
      <c r="F1835" s="1" t="s">
        <v>2131</v>
      </c>
      <c r="G1835" s="1" t="s">
        <v>2591</v>
      </c>
      <c r="H1835" s="1">
        <v>0</v>
      </c>
      <c r="I1835" s="1">
        <v>0</v>
      </c>
      <c r="J1835" s="1">
        <v>0</v>
      </c>
      <c r="K1835" s="1">
        <v>0</v>
      </c>
      <c r="L1835" s="1" t="s">
        <v>2461</v>
      </c>
      <c r="M1835" s="1" t="s">
        <v>2509</v>
      </c>
      <c r="N1835" s="1" t="s">
        <v>8477</v>
      </c>
    </row>
    <row r="1836" spans="1:14" ht="15" customHeight="1" x14ac:dyDescent="0.2">
      <c r="A1836" s="1" t="s">
        <v>139</v>
      </c>
      <c r="B1836" s="1" t="s">
        <v>140</v>
      </c>
      <c r="C1836" s="1">
        <v>4287</v>
      </c>
      <c r="D1836" s="1">
        <v>746</v>
      </c>
      <c r="E1836" s="1">
        <v>2012</v>
      </c>
      <c r="F1836" s="1" t="s">
        <v>2144</v>
      </c>
      <c r="G1836" s="1" t="s">
        <v>2591</v>
      </c>
      <c r="H1836" s="1">
        <v>0</v>
      </c>
      <c r="I1836" s="1">
        <v>0</v>
      </c>
      <c r="J1836" s="1">
        <v>0</v>
      </c>
      <c r="K1836" s="1">
        <v>0</v>
      </c>
      <c r="L1836" s="1" t="s">
        <v>2447</v>
      </c>
      <c r="M1836" s="1" t="s">
        <v>2593</v>
      </c>
      <c r="N1836" s="1" t="s">
        <v>8523</v>
      </c>
    </row>
    <row r="1837" spans="1:14" ht="15" customHeight="1" x14ac:dyDescent="0.2">
      <c r="A1837" s="1" t="s">
        <v>155</v>
      </c>
      <c r="B1837" s="1" t="s">
        <v>156</v>
      </c>
      <c r="C1837" s="1">
        <v>470</v>
      </c>
      <c r="D1837" s="1">
        <v>2885</v>
      </c>
      <c r="E1837" s="1">
        <v>2012</v>
      </c>
      <c r="F1837" s="1" t="s">
        <v>2147</v>
      </c>
      <c r="G1837" s="1" t="s">
        <v>2591</v>
      </c>
      <c r="H1837" s="1">
        <v>0</v>
      </c>
      <c r="I1837" s="1">
        <v>0</v>
      </c>
      <c r="J1837" s="1">
        <v>0</v>
      </c>
      <c r="K1837" s="1">
        <v>0</v>
      </c>
      <c r="L1837" s="1" t="s">
        <v>2450</v>
      </c>
      <c r="M1837" s="1" t="s">
        <v>2627</v>
      </c>
      <c r="N1837" s="1" t="s">
        <v>8531</v>
      </c>
    </row>
    <row r="1838" spans="1:14" ht="15" customHeight="1" x14ac:dyDescent="0.2">
      <c r="A1838" s="1" t="s">
        <v>51</v>
      </c>
      <c r="B1838" s="1" t="s">
        <v>52</v>
      </c>
      <c r="C1838" s="1">
        <v>387</v>
      </c>
      <c r="D1838" s="1">
        <v>1152</v>
      </c>
      <c r="E1838" s="1">
        <v>2012</v>
      </c>
      <c r="F1838" s="1" t="s">
        <v>2111</v>
      </c>
      <c r="G1838" s="1">
        <v>79</v>
      </c>
      <c r="H1838" s="1">
        <v>1</v>
      </c>
      <c r="I1838" s="1">
        <v>0</v>
      </c>
      <c r="J1838" s="1">
        <v>0</v>
      </c>
      <c r="K1838" s="1">
        <v>1</v>
      </c>
      <c r="L1838" s="1" t="s">
        <v>2452</v>
      </c>
      <c r="M1838" s="1" t="s">
        <v>2501</v>
      </c>
      <c r="N1838" s="1" t="s">
        <v>8480</v>
      </c>
    </row>
    <row r="1839" spans="1:14" ht="15" customHeight="1" x14ac:dyDescent="0.2">
      <c r="A1839" s="1" t="s">
        <v>73</v>
      </c>
      <c r="B1839" s="1" t="s">
        <v>74</v>
      </c>
      <c r="C1839" s="1">
        <v>-22</v>
      </c>
      <c r="D1839" s="1">
        <v>-785</v>
      </c>
      <c r="E1839" s="1">
        <v>2012</v>
      </c>
      <c r="F1839" s="1" t="s">
        <v>2135</v>
      </c>
      <c r="G1839" s="1" t="s">
        <v>2591</v>
      </c>
      <c r="H1839" s="1">
        <v>0</v>
      </c>
      <c r="I1839" s="1">
        <v>0</v>
      </c>
      <c r="J1839" s="1">
        <v>0</v>
      </c>
      <c r="K1839" s="1">
        <v>0</v>
      </c>
      <c r="L1839" s="1" t="s">
        <v>2461</v>
      </c>
      <c r="M1839" s="1" t="s">
        <v>2529</v>
      </c>
      <c r="N1839" s="1" t="s">
        <v>8491</v>
      </c>
    </row>
    <row r="1840" spans="1:14" ht="15" customHeight="1" x14ac:dyDescent="0.2">
      <c r="A1840" s="1" t="s">
        <v>97</v>
      </c>
      <c r="B1840" s="1" t="s">
        <v>98</v>
      </c>
      <c r="C1840" s="1">
        <v>555</v>
      </c>
      <c r="D1840" s="1">
        <v>-22</v>
      </c>
      <c r="E1840" s="1">
        <v>2012</v>
      </c>
      <c r="F1840" s="1" t="s">
        <v>2138</v>
      </c>
      <c r="G1840" s="1" t="s">
        <v>2591</v>
      </c>
      <c r="H1840" s="1">
        <v>0</v>
      </c>
      <c r="I1840" s="1">
        <v>0</v>
      </c>
      <c r="J1840" s="1">
        <v>0</v>
      </c>
      <c r="K1840" s="1">
        <v>0</v>
      </c>
      <c r="L1840" s="1" t="s">
        <v>2452</v>
      </c>
      <c r="M1840" s="1" t="s">
        <v>2550</v>
      </c>
      <c r="N1840" s="1" t="s">
        <v>8502</v>
      </c>
    </row>
    <row r="1841" spans="1:14" ht="15" customHeight="1" x14ac:dyDescent="0.2">
      <c r="A1841" s="1" t="s">
        <v>171</v>
      </c>
      <c r="B1841" s="1" t="s">
        <v>172</v>
      </c>
      <c r="C1841" s="1">
        <v>-2257</v>
      </c>
      <c r="D1841" s="1">
        <v>1708</v>
      </c>
      <c r="E1841" s="1">
        <v>2012</v>
      </c>
      <c r="F1841" s="1" t="s">
        <v>2151</v>
      </c>
      <c r="G1841" s="1" t="s">
        <v>2591</v>
      </c>
      <c r="H1841" s="1">
        <v>0</v>
      </c>
      <c r="I1841" s="1">
        <v>0</v>
      </c>
      <c r="J1841" s="1">
        <v>0</v>
      </c>
      <c r="K1841" s="1">
        <v>0</v>
      </c>
      <c r="L1841" s="1" t="s">
        <v>2452</v>
      </c>
      <c r="M1841" s="1" t="s">
        <v>2636</v>
      </c>
      <c r="N1841" s="1" t="s">
        <v>8539</v>
      </c>
    </row>
    <row r="1842" spans="1:14" ht="15" customHeight="1" x14ac:dyDescent="0.2">
      <c r="A1842" s="1" t="s">
        <v>213</v>
      </c>
      <c r="B1842" s="1" t="s">
        <v>214</v>
      </c>
      <c r="C1842" s="1">
        <v>128</v>
      </c>
      <c r="D1842" s="1">
        <v>10385</v>
      </c>
      <c r="E1842" s="1">
        <v>2012</v>
      </c>
      <c r="F1842" s="1" t="s">
        <v>2105</v>
      </c>
      <c r="G1842" s="1">
        <v>76</v>
      </c>
      <c r="H1842" s="1">
        <v>2</v>
      </c>
      <c r="I1842" s="1">
        <v>0</v>
      </c>
      <c r="J1842" s="1">
        <v>0</v>
      </c>
      <c r="K1842" s="1">
        <v>2</v>
      </c>
      <c r="L1842" s="1" t="s">
        <v>2447</v>
      </c>
      <c r="M1842" s="1" t="s">
        <v>2682</v>
      </c>
      <c r="N1842" s="1" t="s">
        <v>8559</v>
      </c>
    </row>
    <row r="1843" spans="1:14" ht="15" customHeight="1" x14ac:dyDescent="0.2">
      <c r="A1843" s="1" t="s">
        <v>27</v>
      </c>
      <c r="B1843" s="1" t="s">
        <v>28</v>
      </c>
      <c r="C1843" s="1">
        <v>2623</v>
      </c>
      <c r="D1843" s="1">
        <v>5057</v>
      </c>
      <c r="E1843" s="1">
        <v>2012</v>
      </c>
      <c r="F1843" s="1" t="s">
        <v>2108</v>
      </c>
      <c r="G1843" s="1">
        <v>49</v>
      </c>
      <c r="H1843" s="1">
        <v>1</v>
      </c>
      <c r="I1843" s="1">
        <v>1</v>
      </c>
      <c r="J1843" s="1">
        <v>0</v>
      </c>
      <c r="K1843" s="1">
        <v>0</v>
      </c>
      <c r="L1843" s="1" t="s">
        <v>2447</v>
      </c>
      <c r="M1843" s="1" t="s">
        <v>2471</v>
      </c>
      <c r="N1843" s="1" t="s">
        <v>8468</v>
      </c>
    </row>
    <row r="1844" spans="1:14" ht="15" customHeight="1" x14ac:dyDescent="0.2">
      <c r="A1844" s="1" t="s">
        <v>49</v>
      </c>
      <c r="B1844" s="1" t="s">
        <v>50</v>
      </c>
      <c r="C1844" s="1">
        <v>682</v>
      </c>
      <c r="D1844" s="1">
        <v>-527</v>
      </c>
      <c r="E1844" s="1">
        <v>2012</v>
      </c>
      <c r="F1844" s="1" t="s">
        <v>2132</v>
      </c>
      <c r="G1844" s="1" t="s">
        <v>2591</v>
      </c>
      <c r="H1844" s="1">
        <v>0</v>
      </c>
      <c r="I1844" s="1">
        <v>0</v>
      </c>
      <c r="J1844" s="1">
        <v>0</v>
      </c>
      <c r="K1844" s="1">
        <v>0</v>
      </c>
      <c r="L1844" s="1" t="s">
        <v>2452</v>
      </c>
      <c r="M1844" s="1" t="s">
        <v>2517</v>
      </c>
      <c r="N1844" s="1" t="s">
        <v>8479</v>
      </c>
    </row>
    <row r="1845" spans="1:14" ht="15" customHeight="1" x14ac:dyDescent="0.2">
      <c r="A1845" s="1" t="s">
        <v>55</v>
      </c>
      <c r="B1845" s="1" t="s">
        <v>56</v>
      </c>
      <c r="C1845" s="1">
        <v>993</v>
      </c>
      <c r="D1845" s="1">
        <v>-8408</v>
      </c>
      <c r="E1845" s="1">
        <v>2012</v>
      </c>
      <c r="F1845" s="1" t="s">
        <v>2133</v>
      </c>
      <c r="G1845" s="1" t="s">
        <v>2591</v>
      </c>
      <c r="H1845" s="1">
        <v>0</v>
      </c>
      <c r="I1845" s="1">
        <v>0</v>
      </c>
      <c r="J1845" s="1">
        <v>0</v>
      </c>
      <c r="K1845" s="1">
        <v>0</v>
      </c>
      <c r="L1845" s="1" t="s">
        <v>2461</v>
      </c>
      <c r="M1845" s="1" t="s">
        <v>2516</v>
      </c>
      <c r="N1845" s="1" t="s">
        <v>8482</v>
      </c>
    </row>
    <row r="1846" spans="1:14" ht="15" customHeight="1" x14ac:dyDescent="0.2">
      <c r="A1846" s="1" t="s">
        <v>207</v>
      </c>
      <c r="B1846" s="1" t="s">
        <v>208</v>
      </c>
      <c r="C1846" s="1">
        <v>2465</v>
      </c>
      <c r="D1846" s="1">
        <v>467</v>
      </c>
      <c r="E1846" s="1">
        <v>2012</v>
      </c>
      <c r="F1846" s="1" t="s">
        <v>2121</v>
      </c>
      <c r="G1846" s="1">
        <v>83</v>
      </c>
      <c r="H1846" s="1">
        <v>1</v>
      </c>
      <c r="I1846" s="1">
        <v>0</v>
      </c>
      <c r="J1846" s="1">
        <v>0</v>
      </c>
      <c r="K1846" s="1">
        <v>1</v>
      </c>
      <c r="L1846" s="1" t="s">
        <v>2447</v>
      </c>
      <c r="M1846" s="1" t="s">
        <v>2675</v>
      </c>
      <c r="N1846" s="1" t="s">
        <v>8556</v>
      </c>
    </row>
    <row r="1847" spans="1:14" ht="15" customHeight="1" x14ac:dyDescent="0.2">
      <c r="A1847" s="1" t="s">
        <v>215</v>
      </c>
      <c r="B1847" s="1" t="s">
        <v>216</v>
      </c>
      <c r="C1847" s="1">
        <v>4393</v>
      </c>
      <c r="D1847" s="1">
        <v>1242</v>
      </c>
      <c r="E1847" s="1">
        <v>2012</v>
      </c>
      <c r="F1847" s="1" t="s">
        <v>2161</v>
      </c>
      <c r="G1847" s="1" t="s">
        <v>2591</v>
      </c>
      <c r="H1847" s="1">
        <v>0</v>
      </c>
      <c r="I1847" s="1">
        <v>0</v>
      </c>
      <c r="J1847" s="1">
        <v>0</v>
      </c>
      <c r="K1847" s="1">
        <v>0</v>
      </c>
      <c r="L1847" s="1" t="s">
        <v>2450</v>
      </c>
      <c r="M1847" s="1" t="s">
        <v>2672</v>
      </c>
      <c r="N1847" s="1" t="s">
        <v>8560</v>
      </c>
    </row>
    <row r="1848" spans="1:14" ht="15" customHeight="1" x14ac:dyDescent="0.2">
      <c r="A1848" s="1" t="s">
        <v>227</v>
      </c>
      <c r="B1848" s="1" t="s">
        <v>228</v>
      </c>
      <c r="C1848" s="1">
        <v>335</v>
      </c>
      <c r="D1848" s="1">
        <v>363</v>
      </c>
      <c r="E1848" s="1">
        <v>2012</v>
      </c>
      <c r="F1848" s="1" t="s">
        <v>2163</v>
      </c>
      <c r="G1848" s="1" t="s">
        <v>2591</v>
      </c>
      <c r="H1848" s="1">
        <v>0</v>
      </c>
      <c r="I1848" s="1">
        <v>0</v>
      </c>
      <c r="J1848" s="1">
        <v>0</v>
      </c>
      <c r="K1848" s="1">
        <v>0</v>
      </c>
      <c r="L1848" s="1" t="s">
        <v>2447</v>
      </c>
      <c r="M1848" s="1" t="s">
        <v>2700</v>
      </c>
      <c r="N1848" s="1" t="s">
        <v>8566</v>
      </c>
    </row>
    <row r="1849" spans="1:14" ht="15" customHeight="1" x14ac:dyDescent="0.2">
      <c r="A1849" s="1" t="s">
        <v>233</v>
      </c>
      <c r="B1849" s="1" t="s">
        <v>234</v>
      </c>
      <c r="C1849" s="1">
        <v>3855</v>
      </c>
      <c r="D1849" s="1">
        <v>6877</v>
      </c>
      <c r="E1849" s="1">
        <v>2012</v>
      </c>
      <c r="F1849" s="1" t="s">
        <v>2122</v>
      </c>
      <c r="G1849" s="1">
        <v>84</v>
      </c>
      <c r="H1849" s="1">
        <v>1</v>
      </c>
      <c r="I1849" s="1">
        <v>0</v>
      </c>
      <c r="J1849" s="1">
        <v>0</v>
      </c>
      <c r="K1849" s="1">
        <v>1</v>
      </c>
      <c r="L1849" s="1" t="s">
        <v>2447</v>
      </c>
      <c r="M1849" s="1" t="s">
        <v>2701</v>
      </c>
      <c r="N1849" s="1" t="s">
        <v>8569</v>
      </c>
    </row>
    <row r="1850" spans="1:14" ht="15" customHeight="1" x14ac:dyDescent="0.2">
      <c r="A1850" s="1" t="s">
        <v>261</v>
      </c>
      <c r="B1850" s="1" t="s">
        <v>262</v>
      </c>
      <c r="C1850" s="1">
        <v>2103</v>
      </c>
      <c r="D1850" s="1">
        <v>10585</v>
      </c>
      <c r="E1850" s="1">
        <v>2012</v>
      </c>
      <c r="F1850" s="1" t="s">
        <v>2170</v>
      </c>
      <c r="G1850" s="1" t="s">
        <v>2591</v>
      </c>
      <c r="H1850" s="1">
        <v>0</v>
      </c>
      <c r="I1850" s="1">
        <v>0</v>
      </c>
      <c r="J1850" s="1">
        <v>0</v>
      </c>
      <c r="K1850" s="1">
        <v>0</v>
      </c>
      <c r="L1850" s="1" t="s">
        <v>2447</v>
      </c>
      <c r="M1850" s="1" t="s">
        <v>2725</v>
      </c>
      <c r="N1850" s="1" t="s">
        <v>8583</v>
      </c>
    </row>
    <row r="1851" spans="1:14" ht="15" customHeight="1" x14ac:dyDescent="0.2">
      <c r="A1851" s="1" t="s">
        <v>87</v>
      </c>
      <c r="B1851" s="1" t="s">
        <v>88</v>
      </c>
      <c r="C1851" s="1">
        <v>-1813</v>
      </c>
      <c r="D1851" s="1">
        <v>17842</v>
      </c>
      <c r="E1851" s="1">
        <v>2012</v>
      </c>
      <c r="F1851" s="1" t="s">
        <v>2137</v>
      </c>
      <c r="G1851" s="1" t="s">
        <v>2591</v>
      </c>
      <c r="H1851" s="1">
        <v>0</v>
      </c>
      <c r="I1851" s="1">
        <v>0</v>
      </c>
      <c r="J1851" s="1">
        <v>0</v>
      </c>
      <c r="K1851" s="1">
        <v>0</v>
      </c>
      <c r="L1851" s="1" t="s">
        <v>2454</v>
      </c>
      <c r="M1851" s="1" t="s">
        <v>2540</v>
      </c>
      <c r="N1851" s="1" t="s">
        <v>8497</v>
      </c>
    </row>
    <row r="1852" spans="1:14" ht="15" customHeight="1" x14ac:dyDescent="0.2">
      <c r="A1852" s="1" t="s">
        <v>101</v>
      </c>
      <c r="B1852" s="1" t="s">
        <v>102</v>
      </c>
      <c r="C1852" s="1">
        <v>1205</v>
      </c>
      <c r="D1852" s="1">
        <v>-6175</v>
      </c>
      <c r="E1852" s="1">
        <v>2012</v>
      </c>
      <c r="F1852" s="1" t="s">
        <v>2115</v>
      </c>
      <c r="G1852" s="1">
        <v>52</v>
      </c>
      <c r="H1852" s="1">
        <v>1</v>
      </c>
      <c r="I1852" s="1">
        <v>1</v>
      </c>
      <c r="J1852" s="1">
        <v>0</v>
      </c>
      <c r="K1852" s="1">
        <v>0</v>
      </c>
      <c r="L1852" s="1" t="s">
        <v>2461</v>
      </c>
      <c r="M1852" s="1" t="s">
        <v>2557</v>
      </c>
      <c r="N1852" s="1" t="s">
        <v>8504</v>
      </c>
    </row>
    <row r="1853" spans="1:14" ht="15" customHeight="1" x14ac:dyDescent="0.2">
      <c r="A1853" s="1" t="s">
        <v>123</v>
      </c>
      <c r="B1853" s="1" t="s">
        <v>124</v>
      </c>
      <c r="C1853" s="1">
        <v>6415</v>
      </c>
      <c r="D1853" s="1">
        <v>-2195</v>
      </c>
      <c r="E1853" s="1">
        <v>2012</v>
      </c>
      <c r="F1853" s="1" t="s">
        <v>2141</v>
      </c>
      <c r="G1853" s="1" t="s">
        <v>2591</v>
      </c>
      <c r="H1853" s="1">
        <v>0</v>
      </c>
      <c r="I1853" s="1">
        <v>0</v>
      </c>
      <c r="J1853" s="1">
        <v>0</v>
      </c>
      <c r="K1853" s="1">
        <v>0</v>
      </c>
      <c r="L1853" s="1" t="s">
        <v>2450</v>
      </c>
      <c r="M1853" s="1" t="s">
        <v>2572</v>
      </c>
      <c r="N1853" s="1" t="s">
        <v>8515</v>
      </c>
    </row>
    <row r="1854" spans="1:14" ht="15" customHeight="1" x14ac:dyDescent="0.2">
      <c r="A1854" s="1" t="s">
        <v>131</v>
      </c>
      <c r="B1854" s="1" t="s">
        <v>132</v>
      </c>
      <c r="C1854" s="1">
        <v>3195</v>
      </c>
      <c r="D1854" s="1">
        <v>3593</v>
      </c>
      <c r="E1854" s="1">
        <v>2012</v>
      </c>
      <c r="F1854" s="1" t="s">
        <v>2143</v>
      </c>
      <c r="G1854" s="1" t="s">
        <v>2591</v>
      </c>
      <c r="H1854" s="1">
        <v>0</v>
      </c>
      <c r="I1854" s="1">
        <v>0</v>
      </c>
      <c r="J1854" s="1">
        <v>0</v>
      </c>
      <c r="K1854" s="1">
        <v>0</v>
      </c>
      <c r="L1854" s="1" t="s">
        <v>2447</v>
      </c>
      <c r="M1854" s="1" t="s">
        <v>2584</v>
      </c>
      <c r="N1854" s="1" t="s">
        <v>8519</v>
      </c>
    </row>
    <row r="1855" spans="1:14" ht="15" customHeight="1" x14ac:dyDescent="0.2">
      <c r="A1855" s="1" t="s">
        <v>143</v>
      </c>
      <c r="B1855" s="1" t="s">
        <v>144</v>
      </c>
      <c r="C1855" s="1">
        <v>2937</v>
      </c>
      <c r="D1855" s="1">
        <v>4797</v>
      </c>
      <c r="E1855" s="1">
        <v>2012</v>
      </c>
      <c r="F1855" s="1" t="s">
        <v>2118</v>
      </c>
      <c r="G1855" s="1">
        <v>81</v>
      </c>
      <c r="H1855" s="1">
        <v>1</v>
      </c>
      <c r="I1855" s="1">
        <v>0</v>
      </c>
      <c r="J1855" s="1">
        <v>0</v>
      </c>
      <c r="K1855" s="1">
        <v>1</v>
      </c>
      <c r="L1855" s="1" t="s">
        <v>2447</v>
      </c>
      <c r="M1855" s="1" t="s">
        <v>2592</v>
      </c>
      <c r="N1855" s="1" t="s">
        <v>8525</v>
      </c>
    </row>
    <row r="1856" spans="1:14" ht="15" customHeight="1" x14ac:dyDescent="0.2">
      <c r="A1856" s="1" t="s">
        <v>187</v>
      </c>
      <c r="B1856" s="1" t="s">
        <v>188</v>
      </c>
      <c r="C1856" s="1">
        <v>-1205</v>
      </c>
      <c r="D1856" s="1">
        <v>-7705</v>
      </c>
      <c r="E1856" s="1">
        <v>2012</v>
      </c>
      <c r="F1856" s="1" t="s">
        <v>2156</v>
      </c>
      <c r="G1856" s="1" t="s">
        <v>2591</v>
      </c>
      <c r="H1856" s="1">
        <v>0</v>
      </c>
      <c r="I1856" s="1">
        <v>0</v>
      </c>
      <c r="J1856" s="1">
        <v>0</v>
      </c>
      <c r="K1856" s="1">
        <v>0</v>
      </c>
      <c r="L1856" s="1" t="s">
        <v>2461</v>
      </c>
      <c r="M1856" s="1" t="s">
        <v>2661</v>
      </c>
      <c r="N1856" s="1" t="s">
        <v>8547</v>
      </c>
    </row>
    <row r="1857" spans="1:14" ht="15" customHeight="1" x14ac:dyDescent="0.2">
      <c r="A1857" s="1" t="s">
        <v>265</v>
      </c>
      <c r="B1857" s="1" t="s">
        <v>266</v>
      </c>
      <c r="C1857" s="1">
        <v>4267</v>
      </c>
      <c r="D1857" s="1">
        <v>2117</v>
      </c>
      <c r="E1857" s="1">
        <v>2012</v>
      </c>
      <c r="F1857" s="1" t="s">
        <v>2172</v>
      </c>
      <c r="G1857" s="1" t="s">
        <v>2591</v>
      </c>
      <c r="H1857" s="1">
        <v>0</v>
      </c>
      <c r="I1857" s="1">
        <v>0</v>
      </c>
      <c r="J1857" s="1">
        <v>0</v>
      </c>
      <c r="K1857" s="1">
        <v>0</v>
      </c>
      <c r="L1857" s="1" t="s">
        <v>2450</v>
      </c>
      <c r="M1857" s="1" t="s">
        <v>2591</v>
      </c>
      <c r="N1857" s="1" t="s">
        <v>8585</v>
      </c>
    </row>
    <row r="1858" spans="1:14" ht="15" customHeight="1" x14ac:dyDescent="0.2">
      <c r="A1858" s="1" t="s">
        <v>5</v>
      </c>
      <c r="B1858" s="1" t="s">
        <v>6</v>
      </c>
      <c r="C1858" s="1">
        <v>3452</v>
      </c>
      <c r="D1858" s="1">
        <v>6918</v>
      </c>
      <c r="E1858" s="1">
        <v>2012</v>
      </c>
      <c r="F1858" s="1" t="s">
        <v>2107</v>
      </c>
      <c r="G1858" s="1">
        <v>78</v>
      </c>
      <c r="H1858" s="1">
        <v>1</v>
      </c>
      <c r="I1858" s="1">
        <v>0</v>
      </c>
      <c r="J1858" s="1">
        <v>0</v>
      </c>
      <c r="K1858" s="1">
        <v>1</v>
      </c>
      <c r="L1858" s="1" t="s">
        <v>2447</v>
      </c>
      <c r="M1858" s="1" t="s">
        <v>2448</v>
      </c>
      <c r="N1858" s="1" t="s">
        <v>8457</v>
      </c>
    </row>
    <row r="1859" spans="1:14" ht="15" customHeight="1" x14ac:dyDescent="0.2">
      <c r="A1859" s="1" t="s">
        <v>7</v>
      </c>
      <c r="B1859" s="1" t="s">
        <v>8</v>
      </c>
      <c r="C1859" s="1">
        <v>2447</v>
      </c>
      <c r="D1859" s="1">
        <v>5437</v>
      </c>
      <c r="E1859" s="1">
        <v>2012</v>
      </c>
      <c r="F1859" s="1" t="s">
        <v>2125</v>
      </c>
      <c r="G1859" s="1" t="s">
        <v>2591</v>
      </c>
      <c r="H1859" s="1">
        <v>0</v>
      </c>
      <c r="I1859" s="1">
        <v>0</v>
      </c>
      <c r="J1859" s="1">
        <v>0</v>
      </c>
      <c r="K1859" s="1">
        <v>0</v>
      </c>
      <c r="L1859" s="1" t="s">
        <v>2447</v>
      </c>
      <c r="M1859" s="1" t="s">
        <v>2718</v>
      </c>
      <c r="N1859" s="1" t="s">
        <v>8458</v>
      </c>
    </row>
    <row r="1860" spans="1:14" ht="15" customHeight="1" x14ac:dyDescent="0.2">
      <c r="A1860" s="1" t="s">
        <v>19</v>
      </c>
      <c r="B1860" s="1" t="s">
        <v>20</v>
      </c>
      <c r="C1860" s="1">
        <v>-337</v>
      </c>
      <c r="D1860" s="1">
        <v>2935</v>
      </c>
      <c r="E1860" s="1">
        <v>2012</v>
      </c>
      <c r="F1860" s="1" t="s">
        <v>2127</v>
      </c>
      <c r="G1860" s="1" t="s">
        <v>2591</v>
      </c>
      <c r="H1860" s="1">
        <v>0</v>
      </c>
      <c r="I1860" s="1">
        <v>0</v>
      </c>
      <c r="J1860" s="1">
        <v>0</v>
      </c>
      <c r="K1860" s="1">
        <v>0</v>
      </c>
      <c r="L1860" s="1" t="s">
        <v>2452</v>
      </c>
      <c r="M1860" s="1" t="s">
        <v>2496</v>
      </c>
      <c r="N1860" s="1" t="s">
        <v>8464</v>
      </c>
    </row>
    <row r="1861" spans="1:14" ht="15" customHeight="1" x14ac:dyDescent="0.2">
      <c r="A1861" s="1" t="s">
        <v>33</v>
      </c>
      <c r="B1861" s="1" t="s">
        <v>34</v>
      </c>
      <c r="C1861" s="1">
        <v>3228</v>
      </c>
      <c r="D1861" s="1">
        <v>-6478</v>
      </c>
      <c r="E1861" s="1">
        <v>2012</v>
      </c>
      <c r="F1861" s="1" t="s">
        <v>2129</v>
      </c>
      <c r="G1861" s="1" t="s">
        <v>2591</v>
      </c>
      <c r="H1861" s="1">
        <v>0</v>
      </c>
      <c r="I1861" s="1">
        <v>0</v>
      </c>
      <c r="J1861" s="1">
        <v>0</v>
      </c>
      <c r="K1861" s="1">
        <v>0</v>
      </c>
      <c r="L1861" s="1" t="s">
        <v>2461</v>
      </c>
      <c r="M1861" s="1" t="s">
        <v>2481</v>
      </c>
      <c r="N1861" s="1" t="s">
        <v>8471</v>
      </c>
    </row>
    <row r="1862" spans="1:14" ht="15" customHeight="1" x14ac:dyDescent="0.2">
      <c r="A1862" s="1" t="s">
        <v>39</v>
      </c>
      <c r="B1862" s="1" t="s">
        <v>40</v>
      </c>
      <c r="C1862" s="1">
        <v>-2463</v>
      </c>
      <c r="D1862" s="1">
        <v>259</v>
      </c>
      <c r="E1862" s="1">
        <v>2012</v>
      </c>
      <c r="F1862" s="1" t="s">
        <v>2110</v>
      </c>
      <c r="G1862" s="1">
        <v>70</v>
      </c>
      <c r="H1862" s="1">
        <v>1</v>
      </c>
      <c r="I1862" s="1">
        <v>0</v>
      </c>
      <c r="J1862" s="1">
        <v>1</v>
      </c>
      <c r="K1862" s="1">
        <v>0</v>
      </c>
      <c r="L1862" s="1" t="s">
        <v>2452</v>
      </c>
      <c r="M1862" s="1" t="s">
        <v>2488</v>
      </c>
      <c r="N1862" s="1" t="s">
        <v>8474</v>
      </c>
    </row>
    <row r="1863" spans="1:14" ht="15" customHeight="1" x14ac:dyDescent="0.2">
      <c r="A1863" s="1" t="s">
        <v>145</v>
      </c>
      <c r="B1863" s="1" t="s">
        <v>146</v>
      </c>
      <c r="C1863" s="1">
        <v>3387</v>
      </c>
      <c r="D1863" s="1">
        <v>355</v>
      </c>
      <c r="E1863" s="1">
        <v>2012</v>
      </c>
      <c r="F1863" s="1" t="s">
        <v>2145</v>
      </c>
      <c r="G1863" s="1" t="s">
        <v>2591</v>
      </c>
      <c r="H1863" s="1">
        <v>0</v>
      </c>
      <c r="I1863" s="1">
        <v>0</v>
      </c>
      <c r="J1863" s="1">
        <v>0</v>
      </c>
      <c r="K1863" s="1">
        <v>0</v>
      </c>
      <c r="L1863" s="1" t="s">
        <v>2447</v>
      </c>
      <c r="M1863" s="1" t="s">
        <v>2597</v>
      </c>
      <c r="N1863" s="1" t="s">
        <v>8526</v>
      </c>
    </row>
    <row r="1864" spans="1:14" ht="15" customHeight="1" x14ac:dyDescent="0.2">
      <c r="A1864" s="1" t="s">
        <v>159</v>
      </c>
      <c r="B1864" s="1" t="s">
        <v>160</v>
      </c>
      <c r="C1864" s="1">
        <v>416</v>
      </c>
      <c r="D1864" s="1">
        <v>2174</v>
      </c>
      <c r="E1864" s="1">
        <v>2012</v>
      </c>
      <c r="F1864" s="1" t="s">
        <v>2148</v>
      </c>
      <c r="G1864" s="1" t="s">
        <v>2591</v>
      </c>
      <c r="H1864" s="1">
        <v>0</v>
      </c>
      <c r="I1864" s="1">
        <v>0</v>
      </c>
      <c r="J1864" s="1">
        <v>0</v>
      </c>
      <c r="K1864" s="1">
        <v>0</v>
      </c>
      <c r="L1864" s="1" t="s">
        <v>2450</v>
      </c>
      <c r="M1864" s="1" t="s">
        <v>2609</v>
      </c>
      <c r="N1864" s="1" t="s">
        <v>8533</v>
      </c>
    </row>
    <row r="1865" spans="1:14" ht="15" customHeight="1" x14ac:dyDescent="0.2">
      <c r="A1865" s="1" t="s">
        <v>165</v>
      </c>
      <c r="B1865" s="1" t="s">
        <v>166</v>
      </c>
      <c r="C1865" s="1">
        <v>-2595</v>
      </c>
      <c r="D1865" s="1">
        <v>3258</v>
      </c>
      <c r="E1865" s="1">
        <v>2012</v>
      </c>
      <c r="F1865" s="1" t="s">
        <v>2149</v>
      </c>
      <c r="G1865" s="1" t="s">
        <v>2591</v>
      </c>
      <c r="H1865" s="1">
        <v>0</v>
      </c>
      <c r="I1865" s="1">
        <v>0</v>
      </c>
      <c r="J1865" s="1">
        <v>0</v>
      </c>
      <c r="K1865" s="1">
        <v>0</v>
      </c>
      <c r="L1865" s="1" t="s">
        <v>2452</v>
      </c>
      <c r="M1865" s="1" t="s">
        <v>2633</v>
      </c>
      <c r="N1865" s="1" t="s">
        <v>8536</v>
      </c>
    </row>
    <row r="1866" spans="1:14" ht="15" customHeight="1" x14ac:dyDescent="0.2">
      <c r="A1866" s="1" t="s">
        <v>173</v>
      </c>
      <c r="B1866" s="1" t="s">
        <v>174</v>
      </c>
      <c r="C1866" s="1">
        <v>1352</v>
      </c>
      <c r="D1866" s="1">
        <v>212</v>
      </c>
      <c r="E1866" s="1">
        <v>2012</v>
      </c>
      <c r="F1866" s="1" t="s">
        <v>2152</v>
      </c>
      <c r="G1866" s="1" t="s">
        <v>2591</v>
      </c>
      <c r="H1866" s="1">
        <v>0</v>
      </c>
      <c r="I1866" s="1">
        <v>0</v>
      </c>
      <c r="J1866" s="1">
        <v>0</v>
      </c>
      <c r="K1866" s="1">
        <v>0</v>
      </c>
      <c r="L1866" s="1" t="s">
        <v>2452</v>
      </c>
      <c r="M1866" s="1" t="s">
        <v>2647</v>
      </c>
      <c r="N1866" s="1" t="s">
        <v>8540</v>
      </c>
    </row>
    <row r="1867" spans="1:14" ht="15" customHeight="1" x14ac:dyDescent="0.2">
      <c r="A1867" s="1" t="s">
        <v>219</v>
      </c>
      <c r="B1867" s="1" t="s">
        <v>220</v>
      </c>
      <c r="C1867" s="1">
        <v>583</v>
      </c>
      <c r="D1867" s="1">
        <v>-5517</v>
      </c>
      <c r="E1867" s="1">
        <v>2012</v>
      </c>
      <c r="F1867" s="1" t="s">
        <v>2162</v>
      </c>
      <c r="G1867" s="1" t="s">
        <v>2591</v>
      </c>
      <c r="H1867" s="1">
        <v>0</v>
      </c>
      <c r="I1867" s="1">
        <v>0</v>
      </c>
      <c r="J1867" s="1">
        <v>0</v>
      </c>
      <c r="K1867" s="1">
        <v>0</v>
      </c>
      <c r="L1867" s="1" t="s">
        <v>2461</v>
      </c>
      <c r="M1867" s="1" t="s">
        <v>2697</v>
      </c>
      <c r="N1867" s="1" t="s">
        <v>8562</v>
      </c>
    </row>
    <row r="1868" spans="1:14" ht="15" customHeight="1" x14ac:dyDescent="0.2">
      <c r="A1868" s="1" t="s">
        <v>245</v>
      </c>
      <c r="B1868" s="1" t="s">
        <v>246</v>
      </c>
      <c r="C1868" s="1">
        <v>-68</v>
      </c>
      <c r="D1868" s="1">
        <v>3928</v>
      </c>
      <c r="E1868" s="1">
        <v>2012</v>
      </c>
      <c r="F1868" s="1" t="s">
        <v>2167</v>
      </c>
      <c r="G1868" s="1" t="s">
        <v>2591</v>
      </c>
      <c r="H1868" s="1">
        <v>0</v>
      </c>
      <c r="I1868" s="1">
        <v>0</v>
      </c>
      <c r="J1868" s="1">
        <v>0</v>
      </c>
      <c r="K1868" s="1">
        <v>0</v>
      </c>
      <c r="L1868" s="1" t="s">
        <v>2452</v>
      </c>
      <c r="M1868" s="1" t="s">
        <v>2702</v>
      </c>
      <c r="N1868" s="1" t="s">
        <v>8575</v>
      </c>
    </row>
    <row r="1869" spans="1:14" ht="15" customHeight="1" x14ac:dyDescent="0.2">
      <c r="A1869" s="1" t="s">
        <v>251</v>
      </c>
      <c r="B1869" s="1" t="s">
        <v>252</v>
      </c>
      <c r="C1869" s="1">
        <v>-3485</v>
      </c>
      <c r="D1869" s="1">
        <v>-5617</v>
      </c>
      <c r="E1869" s="1">
        <v>2012</v>
      </c>
      <c r="F1869" s="1" t="s">
        <v>2168</v>
      </c>
      <c r="G1869" s="1" t="s">
        <v>2591</v>
      </c>
      <c r="H1869" s="1">
        <v>0</v>
      </c>
      <c r="I1869" s="1">
        <v>0</v>
      </c>
      <c r="J1869" s="1">
        <v>0</v>
      </c>
      <c r="K1869" s="1">
        <v>0</v>
      </c>
      <c r="L1869" s="1" t="s">
        <v>2461</v>
      </c>
      <c r="M1869" s="1" t="s">
        <v>2719</v>
      </c>
      <c r="N1869" s="1" t="s">
        <v>8578</v>
      </c>
    </row>
    <row r="1870" spans="1:14" ht="15" customHeight="1" x14ac:dyDescent="0.2">
      <c r="A1870" s="1" t="s">
        <v>271</v>
      </c>
      <c r="B1870" s="1" t="s">
        <v>272</v>
      </c>
      <c r="C1870" s="1">
        <v>-1542</v>
      </c>
      <c r="D1870" s="1">
        <v>2828</v>
      </c>
      <c r="E1870" s="1">
        <v>2012</v>
      </c>
      <c r="F1870" s="1" t="s">
        <v>2174</v>
      </c>
      <c r="G1870" s="1" t="s">
        <v>2591</v>
      </c>
      <c r="H1870" s="1">
        <v>0</v>
      </c>
      <c r="I1870" s="1">
        <v>0</v>
      </c>
      <c r="J1870" s="1">
        <v>0</v>
      </c>
      <c r="K1870" s="1">
        <v>0</v>
      </c>
      <c r="L1870" s="1" t="s">
        <v>2452</v>
      </c>
      <c r="M1870" s="1" t="s">
        <v>2729</v>
      </c>
      <c r="N1870" s="1" t="s">
        <v>8587</v>
      </c>
    </row>
    <row r="1871" spans="1:14" ht="15" customHeight="1" x14ac:dyDescent="0.2">
      <c r="A1871" s="1" t="s">
        <v>23</v>
      </c>
      <c r="B1871" s="1" t="s">
        <v>24</v>
      </c>
      <c r="C1871" s="1">
        <v>1237</v>
      </c>
      <c r="D1871" s="1">
        <v>-152</v>
      </c>
      <c r="E1871" s="1">
        <v>2012</v>
      </c>
      <c r="F1871" s="1" t="s">
        <v>2128</v>
      </c>
      <c r="G1871" s="1" t="s">
        <v>2591</v>
      </c>
      <c r="H1871" s="1">
        <v>0</v>
      </c>
      <c r="I1871" s="1">
        <v>0</v>
      </c>
      <c r="J1871" s="1">
        <v>0</v>
      </c>
      <c r="K1871" s="1">
        <v>0</v>
      </c>
      <c r="L1871" s="1" t="s">
        <v>2452</v>
      </c>
      <c r="M1871" s="1" t="s">
        <v>2495</v>
      </c>
      <c r="N1871" s="1" t="s">
        <v>8466</v>
      </c>
    </row>
    <row r="1872" spans="1:14" ht="15" customHeight="1" x14ac:dyDescent="0.2">
      <c r="A1872" s="1" t="s">
        <v>37</v>
      </c>
      <c r="B1872" s="1" t="s">
        <v>38</v>
      </c>
      <c r="C1872" s="1">
        <v>131</v>
      </c>
      <c r="D1872" s="1">
        <v>-5962</v>
      </c>
      <c r="E1872" s="1">
        <v>2012</v>
      </c>
      <c r="F1872" s="1" t="s">
        <v>2130</v>
      </c>
      <c r="G1872" s="1" t="s">
        <v>2591</v>
      </c>
      <c r="H1872" s="1">
        <v>0</v>
      </c>
      <c r="I1872" s="1">
        <v>0</v>
      </c>
      <c r="J1872" s="1">
        <v>0</v>
      </c>
      <c r="K1872" s="1">
        <v>0</v>
      </c>
      <c r="L1872" s="1" t="s">
        <v>2461</v>
      </c>
      <c r="M1872" s="1" t="s">
        <v>2474</v>
      </c>
      <c r="N1872" s="1" t="s">
        <v>8473</v>
      </c>
    </row>
    <row r="1873" spans="1:14" ht="15" customHeight="1" x14ac:dyDescent="0.2">
      <c r="A1873" s="1" t="s">
        <v>59</v>
      </c>
      <c r="B1873" s="1" t="s">
        <v>60</v>
      </c>
      <c r="C1873" s="1">
        <v>3517</v>
      </c>
      <c r="D1873" s="1">
        <v>3337</v>
      </c>
      <c r="E1873" s="1">
        <v>2012</v>
      </c>
      <c r="F1873" s="1" t="s">
        <v>2112</v>
      </c>
      <c r="G1873" s="1">
        <v>71</v>
      </c>
      <c r="H1873" s="1">
        <v>1</v>
      </c>
      <c r="I1873" s="1">
        <v>0</v>
      </c>
      <c r="J1873" s="1">
        <v>1</v>
      </c>
      <c r="K1873" s="1">
        <v>0</v>
      </c>
      <c r="L1873" s="1" t="s">
        <v>2447</v>
      </c>
      <c r="M1873" s="1" t="s">
        <v>2522</v>
      </c>
      <c r="N1873" s="1" t="s">
        <v>8484</v>
      </c>
    </row>
    <row r="1874" spans="1:14" ht="15" customHeight="1" x14ac:dyDescent="0.2">
      <c r="A1874" s="1" t="s">
        <v>65</v>
      </c>
      <c r="B1874" s="1" t="s">
        <v>66</v>
      </c>
      <c r="C1874" s="1">
        <v>1158</v>
      </c>
      <c r="D1874" s="1">
        <v>4315</v>
      </c>
      <c r="E1874" s="1">
        <v>2012</v>
      </c>
      <c r="F1874" s="1" t="s">
        <v>2134</v>
      </c>
      <c r="G1874" s="1" t="s">
        <v>2591</v>
      </c>
      <c r="H1874" s="1">
        <v>0</v>
      </c>
      <c r="I1874" s="1">
        <v>0</v>
      </c>
      <c r="J1874" s="1">
        <v>0</v>
      </c>
      <c r="K1874" s="1">
        <v>0</v>
      </c>
      <c r="L1874" s="1" t="s">
        <v>2452</v>
      </c>
      <c r="M1874" s="1" t="s">
        <v>2525</v>
      </c>
      <c r="N1874" s="1" t="s">
        <v>8487</v>
      </c>
    </row>
    <row r="1875" spans="1:14" ht="15" customHeight="1" x14ac:dyDescent="0.2">
      <c r="A1875" s="1" t="s">
        <v>77</v>
      </c>
      <c r="B1875" s="1" t="s">
        <v>78</v>
      </c>
      <c r="C1875" s="1">
        <v>1533</v>
      </c>
      <c r="D1875" s="1">
        <v>3893</v>
      </c>
      <c r="E1875" s="1">
        <v>2012</v>
      </c>
      <c r="F1875" s="1" t="s">
        <v>2136</v>
      </c>
      <c r="G1875" s="1" t="s">
        <v>2591</v>
      </c>
      <c r="H1875" s="1">
        <v>0</v>
      </c>
      <c r="I1875" s="1">
        <v>0</v>
      </c>
      <c r="J1875" s="1">
        <v>0</v>
      </c>
      <c r="K1875" s="1">
        <v>0</v>
      </c>
      <c r="L1875" s="1" t="s">
        <v>2452</v>
      </c>
      <c r="M1875" s="1" t="s">
        <v>2535</v>
      </c>
      <c r="N1875" s="1" t="s">
        <v>2741</v>
      </c>
    </row>
    <row r="1876" spans="1:14" ht="15" customHeight="1" x14ac:dyDescent="0.2">
      <c r="A1876" s="1" t="s">
        <v>91</v>
      </c>
      <c r="B1876" s="1" t="s">
        <v>92</v>
      </c>
      <c r="C1876" s="1">
        <v>38</v>
      </c>
      <c r="D1876" s="1">
        <v>945</v>
      </c>
      <c r="E1876" s="1">
        <v>2012</v>
      </c>
      <c r="F1876" s="1" t="s">
        <v>2114</v>
      </c>
      <c r="G1876" s="1">
        <v>72</v>
      </c>
      <c r="H1876" s="1">
        <v>1</v>
      </c>
      <c r="I1876" s="1">
        <v>0</v>
      </c>
      <c r="J1876" s="1">
        <v>1</v>
      </c>
      <c r="K1876" s="1">
        <v>0</v>
      </c>
      <c r="L1876" s="1" t="s">
        <v>2452</v>
      </c>
      <c r="M1876" s="1" t="s">
        <v>2545</v>
      </c>
      <c r="N1876" s="1" t="s">
        <v>8499</v>
      </c>
    </row>
    <row r="1877" spans="1:14" ht="15" customHeight="1" x14ac:dyDescent="0.2">
      <c r="A1877" s="1" t="s">
        <v>103</v>
      </c>
      <c r="B1877" s="1" t="s">
        <v>104</v>
      </c>
      <c r="C1877" s="1">
        <v>1462</v>
      </c>
      <c r="D1877" s="1">
        <v>-9052</v>
      </c>
      <c r="E1877" s="1">
        <v>2012</v>
      </c>
      <c r="F1877" s="1" t="s">
        <v>2116</v>
      </c>
      <c r="G1877" s="1">
        <v>73</v>
      </c>
      <c r="H1877" s="1">
        <v>1</v>
      </c>
      <c r="I1877" s="1">
        <v>0</v>
      </c>
      <c r="J1877" s="1">
        <v>1</v>
      </c>
      <c r="K1877" s="1">
        <v>0</v>
      </c>
      <c r="L1877" s="1" t="s">
        <v>2461</v>
      </c>
      <c r="M1877" s="1" t="s">
        <v>2560</v>
      </c>
      <c r="N1877" s="1" t="s">
        <v>8505</v>
      </c>
    </row>
    <row r="1878" spans="1:14" ht="15" customHeight="1" x14ac:dyDescent="0.2">
      <c r="A1878" s="1" t="s">
        <v>105</v>
      </c>
      <c r="B1878" s="1" t="s">
        <v>106</v>
      </c>
      <c r="C1878" s="1">
        <v>68</v>
      </c>
      <c r="D1878" s="1">
        <v>-5815</v>
      </c>
      <c r="E1878" s="1">
        <v>2012</v>
      </c>
      <c r="F1878" s="1" t="s">
        <v>2139</v>
      </c>
      <c r="G1878" s="1" t="s">
        <v>2591</v>
      </c>
      <c r="H1878" s="1">
        <v>0</v>
      </c>
      <c r="I1878" s="1">
        <v>0</v>
      </c>
      <c r="J1878" s="1">
        <v>0</v>
      </c>
      <c r="K1878" s="1">
        <v>0</v>
      </c>
      <c r="L1878" s="1" t="s">
        <v>2461</v>
      </c>
      <c r="M1878" s="1" t="s">
        <v>2565</v>
      </c>
      <c r="N1878" s="1" t="s">
        <v>8506</v>
      </c>
    </row>
    <row r="1879" spans="1:14" ht="15" customHeight="1" x14ac:dyDescent="0.2">
      <c r="A1879" s="1" t="s">
        <v>121</v>
      </c>
      <c r="B1879" s="1" t="s">
        <v>122</v>
      </c>
      <c r="C1879" s="1">
        <v>3333</v>
      </c>
      <c r="D1879" s="1">
        <v>444</v>
      </c>
      <c r="E1879" s="1">
        <v>2012</v>
      </c>
      <c r="F1879" s="1" t="s">
        <v>2140</v>
      </c>
      <c r="G1879" s="1" t="s">
        <v>2591</v>
      </c>
      <c r="H1879" s="1">
        <v>0</v>
      </c>
      <c r="I1879" s="1">
        <v>0</v>
      </c>
      <c r="J1879" s="1">
        <v>0</v>
      </c>
      <c r="K1879" s="1">
        <v>0</v>
      </c>
      <c r="L1879" s="1" t="s">
        <v>2447</v>
      </c>
      <c r="M1879" s="1" t="s">
        <v>2576</v>
      </c>
      <c r="N1879" s="1" t="s">
        <v>8514</v>
      </c>
    </row>
    <row r="1880" spans="1:14" ht="15" customHeight="1" x14ac:dyDescent="0.2">
      <c r="A1880" s="1" t="s">
        <v>147</v>
      </c>
      <c r="B1880" s="1" t="s">
        <v>148</v>
      </c>
      <c r="C1880" s="1">
        <v>692</v>
      </c>
      <c r="D1880" s="1">
        <v>7983</v>
      </c>
      <c r="E1880" s="1">
        <v>2012</v>
      </c>
      <c r="F1880" s="1" t="s">
        <v>2146</v>
      </c>
      <c r="G1880" s="1" t="s">
        <v>2591</v>
      </c>
      <c r="H1880" s="1">
        <v>0</v>
      </c>
      <c r="I1880" s="1">
        <v>0</v>
      </c>
      <c r="J1880" s="1">
        <v>0</v>
      </c>
      <c r="K1880" s="1">
        <v>0</v>
      </c>
      <c r="L1880" s="1" t="s">
        <v>2447</v>
      </c>
      <c r="M1880" s="1" t="s">
        <v>2695</v>
      </c>
      <c r="N1880" s="1" t="s">
        <v>8527</v>
      </c>
    </row>
    <row r="1881" spans="1:14" ht="15" customHeight="1" x14ac:dyDescent="0.2">
      <c r="A1881" s="1" t="s">
        <v>161</v>
      </c>
      <c r="B1881" s="1" t="s">
        <v>162</v>
      </c>
      <c r="C1881" s="1">
        <v>4243</v>
      </c>
      <c r="D1881" s="1">
        <v>1927</v>
      </c>
      <c r="E1881" s="1">
        <v>2012</v>
      </c>
      <c r="F1881" s="1" t="s">
        <v>2120</v>
      </c>
      <c r="G1881" s="1">
        <v>74</v>
      </c>
      <c r="H1881" s="1">
        <v>1</v>
      </c>
      <c r="I1881" s="1">
        <v>0</v>
      </c>
      <c r="J1881" s="1">
        <v>1</v>
      </c>
      <c r="K1881" s="1">
        <v>0</v>
      </c>
      <c r="L1881" s="1" t="s">
        <v>2450</v>
      </c>
      <c r="M1881" s="1" t="s">
        <v>2631</v>
      </c>
      <c r="N1881" s="1" t="s">
        <v>8534</v>
      </c>
    </row>
    <row r="1882" spans="1:14" ht="15" customHeight="1" x14ac:dyDescent="0.2">
      <c r="A1882" s="1" t="s">
        <v>167</v>
      </c>
      <c r="B1882" s="1" t="s">
        <v>168</v>
      </c>
      <c r="C1882" s="1">
        <v>-2015</v>
      </c>
      <c r="D1882" s="1">
        <v>5748</v>
      </c>
      <c r="E1882" s="1">
        <v>2012</v>
      </c>
      <c r="F1882" s="1" t="s">
        <v>2150</v>
      </c>
      <c r="G1882" s="1" t="s">
        <v>2591</v>
      </c>
      <c r="H1882" s="1">
        <v>0</v>
      </c>
      <c r="I1882" s="1">
        <v>0</v>
      </c>
      <c r="J1882" s="1">
        <v>0</v>
      </c>
      <c r="K1882" s="1">
        <v>0</v>
      </c>
      <c r="L1882" s="1" t="s">
        <v>2452</v>
      </c>
      <c r="M1882" s="1" t="s">
        <v>2625</v>
      </c>
      <c r="N1882" s="1" t="s">
        <v>8537</v>
      </c>
    </row>
    <row r="1883" spans="1:14" ht="15" customHeight="1" x14ac:dyDescent="0.2">
      <c r="A1883" s="1" t="s">
        <v>185</v>
      </c>
      <c r="B1883" s="1" t="s">
        <v>186</v>
      </c>
      <c r="C1883" s="1">
        <v>897</v>
      </c>
      <c r="D1883" s="1">
        <v>-7953</v>
      </c>
      <c r="E1883" s="1">
        <v>2012</v>
      </c>
      <c r="F1883" s="1" t="s">
        <v>2155</v>
      </c>
      <c r="G1883" s="1" t="s">
        <v>2591</v>
      </c>
      <c r="H1883" s="1">
        <v>0</v>
      </c>
      <c r="I1883" s="1">
        <v>0</v>
      </c>
      <c r="J1883" s="1">
        <v>0</v>
      </c>
      <c r="K1883" s="1">
        <v>0</v>
      </c>
      <c r="L1883" s="1" t="s">
        <v>2461</v>
      </c>
      <c r="M1883" s="1" t="s">
        <v>2657</v>
      </c>
      <c r="N1883" s="1" t="s">
        <v>8546</v>
      </c>
    </row>
    <row r="1884" spans="1:14" ht="15" customHeight="1" x14ac:dyDescent="0.2">
      <c r="A1884" s="1" t="s">
        <v>199</v>
      </c>
      <c r="B1884" s="1" t="s">
        <v>200</v>
      </c>
      <c r="C1884" s="1">
        <v>-2527</v>
      </c>
      <c r="D1884" s="1">
        <v>-5767</v>
      </c>
      <c r="E1884" s="1">
        <v>2012</v>
      </c>
      <c r="F1884" s="1" t="s">
        <v>2158</v>
      </c>
      <c r="G1884" s="1" t="s">
        <v>2591</v>
      </c>
      <c r="H1884" s="1">
        <v>0</v>
      </c>
      <c r="I1884" s="1">
        <v>0</v>
      </c>
      <c r="J1884" s="1">
        <v>0</v>
      </c>
      <c r="K1884" s="1">
        <v>0</v>
      </c>
      <c r="L1884" s="1" t="s">
        <v>2461</v>
      </c>
      <c r="M1884" s="1" t="s">
        <v>2660</v>
      </c>
      <c r="N1884" s="1" t="s">
        <v>8552</v>
      </c>
    </row>
    <row r="1885" spans="1:14" ht="15" customHeight="1" x14ac:dyDescent="0.2">
      <c r="A1885" s="1" t="s">
        <v>209</v>
      </c>
      <c r="B1885" s="1" t="s">
        <v>210</v>
      </c>
      <c r="C1885" s="1">
        <v>156</v>
      </c>
      <c r="D1885" s="1">
        <v>3253</v>
      </c>
      <c r="E1885" s="1">
        <v>2012</v>
      </c>
      <c r="F1885" s="1" t="s">
        <v>2159</v>
      </c>
      <c r="G1885" s="1" t="s">
        <v>2591</v>
      </c>
      <c r="H1885" s="1">
        <v>0</v>
      </c>
      <c r="I1885" s="1">
        <v>0</v>
      </c>
      <c r="J1885" s="1">
        <v>0</v>
      </c>
      <c r="K1885" s="1">
        <v>0</v>
      </c>
      <c r="L1885" s="1" t="s">
        <v>2452</v>
      </c>
      <c r="M1885" s="1" t="s">
        <v>2696</v>
      </c>
      <c r="N1885" s="1" t="s">
        <v>8557</v>
      </c>
    </row>
    <row r="1886" spans="1:14" ht="15" customHeight="1" x14ac:dyDescent="0.2">
      <c r="A1886" s="1" t="s">
        <v>211</v>
      </c>
      <c r="B1886" s="1" t="s">
        <v>212</v>
      </c>
      <c r="C1886" s="1">
        <v>1473</v>
      </c>
      <c r="D1886" s="1">
        <v>-1763</v>
      </c>
      <c r="E1886" s="1">
        <v>2012</v>
      </c>
      <c r="F1886" s="1" t="s">
        <v>2160</v>
      </c>
      <c r="G1886" s="1" t="s">
        <v>2591</v>
      </c>
      <c r="H1886" s="1">
        <v>0</v>
      </c>
      <c r="I1886" s="1">
        <v>0</v>
      </c>
      <c r="J1886" s="1">
        <v>0</v>
      </c>
      <c r="K1886" s="1">
        <v>0</v>
      </c>
      <c r="L1886" s="1" t="s">
        <v>2452</v>
      </c>
      <c r="M1886" s="1" t="s">
        <v>2676</v>
      </c>
      <c r="N1886" s="1" t="s">
        <v>8558</v>
      </c>
    </row>
    <row r="1887" spans="1:14" ht="15" customHeight="1" x14ac:dyDescent="0.2">
      <c r="A1887" s="1" t="s">
        <v>229</v>
      </c>
      <c r="B1887" s="1" t="s">
        <v>230</v>
      </c>
      <c r="C1887" s="1">
        <v>612</v>
      </c>
      <c r="D1887" s="1">
        <v>122</v>
      </c>
      <c r="E1887" s="1">
        <v>2012</v>
      </c>
      <c r="F1887" s="1" t="s">
        <v>2164</v>
      </c>
      <c r="G1887" s="1" t="s">
        <v>2591</v>
      </c>
      <c r="H1887" s="1">
        <v>0</v>
      </c>
      <c r="I1887" s="1">
        <v>0</v>
      </c>
      <c r="J1887" s="1">
        <v>0</v>
      </c>
      <c r="K1887" s="1">
        <v>0</v>
      </c>
      <c r="L1887" s="1" t="s">
        <v>2452</v>
      </c>
      <c r="M1887" s="1" t="s">
        <v>2706</v>
      </c>
      <c r="N1887" s="1" t="s">
        <v>8567</v>
      </c>
    </row>
    <row r="1888" spans="1:14" ht="15" customHeight="1" x14ac:dyDescent="0.2">
      <c r="A1888" s="1" t="s">
        <v>235</v>
      </c>
      <c r="B1888" s="1" t="s">
        <v>236</v>
      </c>
      <c r="C1888" s="1">
        <v>3795</v>
      </c>
      <c r="D1888" s="1">
        <v>5838</v>
      </c>
      <c r="E1888" s="1">
        <v>2012</v>
      </c>
      <c r="F1888" s="1" t="s">
        <v>2165</v>
      </c>
      <c r="G1888" s="1" t="s">
        <v>2591</v>
      </c>
      <c r="H1888" s="1">
        <v>0</v>
      </c>
      <c r="I1888" s="1">
        <v>0</v>
      </c>
      <c r="J1888" s="1">
        <v>0</v>
      </c>
      <c r="K1888" s="1">
        <v>0</v>
      </c>
      <c r="L1888" s="1" t="s">
        <v>2447</v>
      </c>
      <c r="M1888" s="1" t="s">
        <v>2711</v>
      </c>
      <c r="N1888" s="1" t="s">
        <v>8570</v>
      </c>
    </row>
    <row r="1889" spans="1:14" ht="15" customHeight="1" x14ac:dyDescent="0.2">
      <c r="A1889" s="1" t="s">
        <v>237</v>
      </c>
      <c r="B1889" s="1" t="s">
        <v>238</v>
      </c>
      <c r="C1889" s="1">
        <v>-2113</v>
      </c>
      <c r="D1889" s="1">
        <v>-1752</v>
      </c>
      <c r="E1889" s="1">
        <v>2012</v>
      </c>
      <c r="F1889" s="1" t="s">
        <v>2166</v>
      </c>
      <c r="G1889" s="1" t="s">
        <v>2591</v>
      </c>
      <c r="H1889" s="1">
        <v>0</v>
      </c>
      <c r="I1889" s="1">
        <v>0</v>
      </c>
      <c r="J1889" s="1">
        <v>0</v>
      </c>
      <c r="K1889" s="1">
        <v>0</v>
      </c>
      <c r="L1889" s="1" t="s">
        <v>2454</v>
      </c>
      <c r="M1889" s="1" t="s">
        <v>2707</v>
      </c>
      <c r="N1889" s="1" t="s">
        <v>8571</v>
      </c>
    </row>
    <row r="1890" spans="1:14" ht="15" customHeight="1" x14ac:dyDescent="0.2">
      <c r="A1890" s="1" t="s">
        <v>259</v>
      </c>
      <c r="B1890" s="1" t="s">
        <v>260</v>
      </c>
      <c r="C1890" s="1">
        <v>1835</v>
      </c>
      <c r="D1890" s="1">
        <v>-6493</v>
      </c>
      <c r="E1890" s="1">
        <v>2012</v>
      </c>
      <c r="F1890" s="1" t="s">
        <v>2169</v>
      </c>
      <c r="G1890" s="1" t="s">
        <v>2591</v>
      </c>
      <c r="H1890" s="1">
        <v>0</v>
      </c>
      <c r="I1890" s="1">
        <v>0</v>
      </c>
      <c r="J1890" s="1">
        <v>0</v>
      </c>
      <c r="K1890" s="1">
        <v>0</v>
      </c>
      <c r="L1890" s="1" t="s">
        <v>2461</v>
      </c>
      <c r="M1890" s="1" t="s">
        <v>2726</v>
      </c>
      <c r="N1890" s="1" t="s">
        <v>8582</v>
      </c>
    </row>
    <row r="1891" spans="1:14" ht="15" customHeight="1" x14ac:dyDescent="0.2">
      <c r="A1891" s="1" t="s">
        <v>263</v>
      </c>
      <c r="B1891" s="1" t="s">
        <v>264</v>
      </c>
      <c r="C1891" s="1">
        <v>-1382</v>
      </c>
      <c r="D1891" s="1">
        <v>-17177</v>
      </c>
      <c r="E1891" s="1">
        <v>2012</v>
      </c>
      <c r="F1891" s="1" t="s">
        <v>2171</v>
      </c>
      <c r="G1891" s="1" t="s">
        <v>2591</v>
      </c>
      <c r="H1891" s="1">
        <v>0</v>
      </c>
      <c r="I1891" s="1">
        <v>0</v>
      </c>
      <c r="J1891" s="1">
        <v>0</v>
      </c>
      <c r="K1891" s="1">
        <v>0</v>
      </c>
      <c r="L1891" s="1" t="s">
        <v>2454</v>
      </c>
      <c r="M1891" s="1" t="s">
        <v>2455</v>
      </c>
      <c r="N1891" s="1" t="s">
        <v>8584</v>
      </c>
    </row>
    <row r="1892" spans="1:14" ht="15" customHeight="1" x14ac:dyDescent="0.2">
      <c r="A1892" s="1" t="s">
        <v>253</v>
      </c>
      <c r="B1892" s="1" t="s">
        <v>254</v>
      </c>
      <c r="C1892" s="1">
        <v>3888</v>
      </c>
      <c r="D1892" s="1">
        <v>-900</v>
      </c>
      <c r="E1892" s="1">
        <v>2016</v>
      </c>
      <c r="F1892" s="1" t="s">
        <v>2176</v>
      </c>
      <c r="G1892" s="1">
        <v>1</v>
      </c>
      <c r="H1892" s="1">
        <v>127</v>
      </c>
      <c r="I1892" s="1">
        <v>47</v>
      </c>
      <c r="J1892" s="1">
        <v>40</v>
      </c>
      <c r="K1892" s="1">
        <v>40</v>
      </c>
      <c r="L1892" s="1" t="s">
        <v>2461</v>
      </c>
      <c r="M1892" s="1" t="s">
        <v>2720</v>
      </c>
      <c r="N1892" s="1" t="s">
        <v>9110</v>
      </c>
    </row>
    <row r="1893" spans="1:14" ht="15" customHeight="1" x14ac:dyDescent="0.2">
      <c r="A1893" s="1" t="s">
        <v>205</v>
      </c>
      <c r="B1893" s="1" t="s">
        <v>206</v>
      </c>
      <c r="C1893" s="1">
        <v>5575</v>
      </c>
      <c r="D1893" s="1">
        <v>376</v>
      </c>
      <c r="E1893" s="1">
        <v>2016</v>
      </c>
      <c r="F1893" s="1" t="s">
        <v>2179</v>
      </c>
      <c r="G1893" s="1">
        <v>4</v>
      </c>
      <c r="H1893" s="1">
        <v>59</v>
      </c>
      <c r="I1893" s="1">
        <v>21</v>
      </c>
      <c r="J1893" s="1">
        <v>18</v>
      </c>
      <c r="K1893" s="1">
        <v>20</v>
      </c>
      <c r="L1893" s="1" t="s">
        <v>2450</v>
      </c>
      <c r="M1893" s="1" t="s">
        <v>2668</v>
      </c>
      <c r="N1893" s="1" t="s">
        <v>9086</v>
      </c>
    </row>
    <row r="1894" spans="1:14" ht="15" customHeight="1" x14ac:dyDescent="0.2">
      <c r="A1894" s="1" t="s">
        <v>63</v>
      </c>
      <c r="B1894" s="1" t="s">
        <v>64</v>
      </c>
      <c r="C1894" s="1">
        <v>5252</v>
      </c>
      <c r="D1894" s="1">
        <v>134</v>
      </c>
      <c r="E1894" s="1">
        <v>2016</v>
      </c>
      <c r="F1894" s="1" t="s">
        <v>2180</v>
      </c>
      <c r="G1894" s="1">
        <v>5</v>
      </c>
      <c r="H1894" s="1">
        <v>48</v>
      </c>
      <c r="I1894" s="1">
        <v>20</v>
      </c>
      <c r="J1894" s="1">
        <v>11</v>
      </c>
      <c r="K1894" s="1">
        <v>17</v>
      </c>
      <c r="L1894" s="1" t="s">
        <v>2450</v>
      </c>
      <c r="M1894" s="1" t="s">
        <v>2549</v>
      </c>
      <c r="N1894" s="1" t="s">
        <v>9017</v>
      </c>
    </row>
    <row r="1895" spans="1:14" ht="15" customHeight="1" x14ac:dyDescent="0.2">
      <c r="A1895" s="1" t="s">
        <v>47</v>
      </c>
      <c r="B1895" s="1" t="s">
        <v>48</v>
      </c>
      <c r="C1895" s="1">
        <v>3992</v>
      </c>
      <c r="D1895" s="1">
        <v>11638</v>
      </c>
      <c r="E1895" s="1">
        <v>2016</v>
      </c>
      <c r="F1895" s="1" t="s">
        <v>2177</v>
      </c>
      <c r="G1895" s="1">
        <v>2</v>
      </c>
      <c r="H1895" s="1">
        <v>82</v>
      </c>
      <c r="I1895" s="1">
        <v>32</v>
      </c>
      <c r="J1895" s="1">
        <v>19</v>
      </c>
      <c r="K1895" s="1">
        <v>31</v>
      </c>
      <c r="L1895" s="1" t="s">
        <v>2447</v>
      </c>
      <c r="M1895" s="1" t="s">
        <v>2510</v>
      </c>
      <c r="N1895" s="1" t="s">
        <v>9009</v>
      </c>
    </row>
    <row r="1896" spans="1:14" ht="15" customHeight="1" x14ac:dyDescent="0.2">
      <c r="A1896" s="1" t="s">
        <v>93</v>
      </c>
      <c r="B1896" s="1" t="s">
        <v>94</v>
      </c>
      <c r="C1896" s="1">
        <v>5408</v>
      </c>
      <c r="D1896" s="1">
        <v>-165</v>
      </c>
      <c r="E1896" s="1">
        <v>2016</v>
      </c>
      <c r="F1896" s="1" t="s">
        <v>2178</v>
      </c>
      <c r="G1896" s="1">
        <v>3</v>
      </c>
      <c r="H1896" s="1">
        <v>75</v>
      </c>
      <c r="I1896" s="1">
        <v>30</v>
      </c>
      <c r="J1896" s="1">
        <v>26</v>
      </c>
      <c r="K1896" s="1">
        <v>19</v>
      </c>
      <c r="L1896" s="1" t="s">
        <v>2450</v>
      </c>
      <c r="M1896" s="1" t="s">
        <v>2553</v>
      </c>
      <c r="N1896" s="1" t="s">
        <v>9031</v>
      </c>
    </row>
    <row r="1897" spans="1:14" ht="15" customHeight="1" x14ac:dyDescent="0.2">
      <c r="A1897" s="1" t="s">
        <v>13</v>
      </c>
      <c r="B1897" s="1" t="s">
        <v>14</v>
      </c>
      <c r="C1897" s="1">
        <v>-3527</v>
      </c>
      <c r="D1897" s="1">
        <v>14913</v>
      </c>
      <c r="E1897" s="1">
        <v>2016</v>
      </c>
      <c r="F1897" s="1" t="s">
        <v>2183</v>
      </c>
      <c r="G1897" s="1">
        <v>13</v>
      </c>
      <c r="H1897" s="1">
        <v>34</v>
      </c>
      <c r="I1897" s="1">
        <v>8</v>
      </c>
      <c r="J1897" s="1">
        <v>14</v>
      </c>
      <c r="K1897" s="1">
        <v>12</v>
      </c>
      <c r="L1897" s="1" t="s">
        <v>2454</v>
      </c>
      <c r="M1897" s="1" t="s">
        <v>2467</v>
      </c>
      <c r="N1897" s="1" t="s">
        <v>8992</v>
      </c>
    </row>
    <row r="1898" spans="1:14" ht="15" customHeight="1" x14ac:dyDescent="0.2">
      <c r="A1898" s="1" t="s">
        <v>89</v>
      </c>
      <c r="B1898" s="1" t="s">
        <v>90</v>
      </c>
      <c r="C1898" s="1">
        <v>4887</v>
      </c>
      <c r="D1898" s="1">
        <v>233</v>
      </c>
      <c r="E1898" s="1">
        <v>2016</v>
      </c>
      <c r="F1898" s="1" t="s">
        <v>2181</v>
      </c>
      <c r="G1898" s="1">
        <v>7</v>
      </c>
      <c r="H1898" s="1">
        <v>45</v>
      </c>
      <c r="I1898" s="1">
        <v>11</v>
      </c>
      <c r="J1898" s="1">
        <v>18</v>
      </c>
      <c r="K1898" s="1">
        <v>16</v>
      </c>
      <c r="L1898" s="1" t="s">
        <v>2450</v>
      </c>
      <c r="M1898" s="1" t="s">
        <v>2542</v>
      </c>
      <c r="N1898" s="1" t="s">
        <v>9029</v>
      </c>
    </row>
    <row r="1899" spans="1:14" ht="15" customHeight="1" x14ac:dyDescent="0.2">
      <c r="A1899" s="1" t="s">
        <v>127</v>
      </c>
      <c r="B1899" s="1" t="s">
        <v>128</v>
      </c>
      <c r="C1899" s="1">
        <v>419</v>
      </c>
      <c r="D1899" s="1">
        <v>1248</v>
      </c>
      <c r="E1899" s="1">
        <v>2016</v>
      </c>
      <c r="F1899" s="1" t="s">
        <v>2184</v>
      </c>
      <c r="G1899" s="1">
        <v>14</v>
      </c>
      <c r="H1899" s="1">
        <v>31</v>
      </c>
      <c r="I1899" s="1">
        <v>8</v>
      </c>
      <c r="J1899" s="1">
        <v>14</v>
      </c>
      <c r="K1899" s="1">
        <v>9</v>
      </c>
      <c r="L1899" s="1" t="s">
        <v>2450</v>
      </c>
      <c r="M1899" s="1" t="s">
        <v>2581</v>
      </c>
      <c r="N1899" s="1" t="s">
        <v>9048</v>
      </c>
    </row>
    <row r="1900" spans="1:14" ht="15" customHeight="1" x14ac:dyDescent="0.2">
      <c r="A1900" s="1" t="s">
        <v>133</v>
      </c>
      <c r="B1900" s="1" t="s">
        <v>134</v>
      </c>
      <c r="C1900" s="1">
        <v>3568</v>
      </c>
      <c r="D1900" s="1">
        <v>13975</v>
      </c>
      <c r="E1900" s="1">
        <v>2016</v>
      </c>
      <c r="F1900" s="1" t="s">
        <v>2182</v>
      </c>
      <c r="G1900" s="1">
        <v>6</v>
      </c>
      <c r="H1900" s="1">
        <v>43</v>
      </c>
      <c r="I1900" s="1">
        <v>13</v>
      </c>
      <c r="J1900" s="1">
        <v>8</v>
      </c>
      <c r="K1900" s="1">
        <v>22</v>
      </c>
      <c r="L1900" s="1" t="s">
        <v>2447</v>
      </c>
      <c r="M1900" s="1" t="s">
        <v>2583</v>
      </c>
      <c r="N1900" s="1" t="s">
        <v>9051</v>
      </c>
    </row>
    <row r="1901" spans="1:14" ht="15" customHeight="1" x14ac:dyDescent="0.2">
      <c r="A1901" s="1" t="s">
        <v>111</v>
      </c>
      <c r="B1901" s="1" t="s">
        <v>112</v>
      </c>
      <c r="C1901" s="1">
        <v>475</v>
      </c>
      <c r="D1901" s="1">
        <v>1908</v>
      </c>
      <c r="E1901" s="1">
        <v>2016</v>
      </c>
      <c r="F1901" s="1" t="s">
        <v>2194</v>
      </c>
      <c r="G1901" s="1">
        <v>12</v>
      </c>
      <c r="H1901" s="1">
        <v>16</v>
      </c>
      <c r="I1901" s="1">
        <v>9</v>
      </c>
      <c r="J1901" s="1">
        <v>3</v>
      </c>
      <c r="K1901" s="1">
        <v>4</v>
      </c>
      <c r="L1901" s="1" t="s">
        <v>2450</v>
      </c>
      <c r="M1901" s="1" t="s">
        <v>2571</v>
      </c>
      <c r="N1901" s="1" t="s">
        <v>9040</v>
      </c>
    </row>
    <row r="1902" spans="1:14" ht="15" customHeight="1" x14ac:dyDescent="0.2">
      <c r="A1902" s="1" t="s">
        <v>203</v>
      </c>
      <c r="B1902" s="1" t="s">
        <v>204</v>
      </c>
      <c r="C1902" s="1">
        <v>4443</v>
      </c>
      <c r="D1902" s="1">
        <v>261</v>
      </c>
      <c r="E1902" s="1">
        <v>2016</v>
      </c>
      <c r="F1902" s="1" t="s">
        <v>2222</v>
      </c>
      <c r="G1902" s="1">
        <v>46</v>
      </c>
      <c r="H1902" s="1">
        <v>5</v>
      </c>
      <c r="I1902" s="1">
        <v>1</v>
      </c>
      <c r="J1902" s="1">
        <v>2</v>
      </c>
      <c r="K1902" s="1">
        <v>2</v>
      </c>
      <c r="L1902" s="1" t="s">
        <v>2450</v>
      </c>
      <c r="M1902" s="1" t="s">
        <v>2667</v>
      </c>
      <c r="N1902" s="1" t="s">
        <v>9085</v>
      </c>
    </row>
    <row r="1903" spans="1:14" ht="15" customHeight="1" x14ac:dyDescent="0.2">
      <c r="A1903" s="1" t="s">
        <v>141</v>
      </c>
      <c r="B1903" s="1" t="s">
        <v>142</v>
      </c>
      <c r="C1903" s="1">
        <v>3755</v>
      </c>
      <c r="D1903" s="1">
        <v>12698</v>
      </c>
      <c r="E1903" s="1">
        <v>2016</v>
      </c>
      <c r="F1903" s="1" t="s">
        <v>2188</v>
      </c>
      <c r="G1903" s="1">
        <v>11</v>
      </c>
      <c r="H1903" s="1">
        <v>22</v>
      </c>
      <c r="I1903" s="1">
        <v>9</v>
      </c>
      <c r="J1903" s="1">
        <v>3</v>
      </c>
      <c r="K1903" s="1">
        <v>10</v>
      </c>
      <c r="L1903" s="1" t="s">
        <v>2447</v>
      </c>
      <c r="M1903" s="1" t="s">
        <v>2590</v>
      </c>
      <c r="N1903" s="1" t="s">
        <v>9055</v>
      </c>
    </row>
    <row r="1904" spans="1:14" ht="15" customHeight="1" x14ac:dyDescent="0.2">
      <c r="A1904" s="1" t="s">
        <v>191</v>
      </c>
      <c r="B1904" s="1" t="s">
        <v>192</v>
      </c>
      <c r="C1904" s="1">
        <v>5225</v>
      </c>
      <c r="D1904" s="1">
        <v>210</v>
      </c>
      <c r="E1904" s="1">
        <v>2016</v>
      </c>
      <c r="F1904" s="1" t="s">
        <v>2196</v>
      </c>
      <c r="G1904" s="1">
        <v>24</v>
      </c>
      <c r="H1904" s="1">
        <v>13</v>
      </c>
      <c r="I1904" s="1">
        <v>3</v>
      </c>
      <c r="J1904" s="1">
        <v>3</v>
      </c>
      <c r="K1904" s="1">
        <v>7</v>
      </c>
      <c r="L1904" s="1" t="s">
        <v>2450</v>
      </c>
      <c r="M1904" s="1" t="s">
        <v>2663</v>
      </c>
      <c r="N1904" s="1" t="s">
        <v>9080</v>
      </c>
    </row>
    <row r="1905" spans="1:14" ht="15" customHeight="1" x14ac:dyDescent="0.2">
      <c r="A1905" s="1" t="s">
        <v>41</v>
      </c>
      <c r="B1905" s="1" t="s">
        <v>42</v>
      </c>
      <c r="C1905" s="1">
        <v>4542</v>
      </c>
      <c r="D1905" s="1">
        <v>-757</v>
      </c>
      <c r="E1905" s="1">
        <v>2016</v>
      </c>
      <c r="F1905" s="1" t="s">
        <v>2185</v>
      </c>
      <c r="G1905" s="1">
        <v>20</v>
      </c>
      <c r="H1905" s="1">
        <v>24</v>
      </c>
      <c r="I1905" s="1">
        <v>4</v>
      </c>
      <c r="J1905" s="1">
        <v>4</v>
      </c>
      <c r="K1905" s="1">
        <v>16</v>
      </c>
      <c r="L1905" s="1" t="s">
        <v>2461</v>
      </c>
      <c r="M1905" s="1" t="s">
        <v>2502</v>
      </c>
      <c r="N1905" s="1" t="s">
        <v>9006</v>
      </c>
    </row>
    <row r="1906" spans="1:14" ht="15" customHeight="1" x14ac:dyDescent="0.2">
      <c r="A1906" s="1" t="s">
        <v>177</v>
      </c>
      <c r="B1906" s="1" t="s">
        <v>178</v>
      </c>
      <c r="C1906" s="1">
        <v>5235</v>
      </c>
      <c r="D1906" s="1">
        <v>492</v>
      </c>
      <c r="E1906" s="1">
        <v>2016</v>
      </c>
      <c r="F1906" s="1" t="s">
        <v>2189</v>
      </c>
      <c r="G1906" s="1">
        <v>9</v>
      </c>
      <c r="H1906" s="1">
        <v>21</v>
      </c>
      <c r="I1906" s="1">
        <v>9</v>
      </c>
      <c r="J1906" s="1">
        <v>7</v>
      </c>
      <c r="K1906" s="1">
        <v>5</v>
      </c>
      <c r="L1906" s="1" t="s">
        <v>2450</v>
      </c>
      <c r="M1906" s="1" t="s">
        <v>2641</v>
      </c>
      <c r="N1906" s="1" t="s">
        <v>9073</v>
      </c>
    </row>
    <row r="1907" spans="1:14" ht="15" customHeight="1" x14ac:dyDescent="0.2">
      <c r="A1907" s="1" t="s">
        <v>57</v>
      </c>
      <c r="B1907" s="1" t="s">
        <v>58</v>
      </c>
      <c r="C1907" s="1">
        <v>2312</v>
      </c>
      <c r="D1907" s="1">
        <v>-8235</v>
      </c>
      <c r="E1907" s="1">
        <v>2016</v>
      </c>
      <c r="F1907" s="1" t="s">
        <v>2201</v>
      </c>
      <c r="G1907" s="1">
        <v>19</v>
      </c>
      <c r="H1907" s="1">
        <v>11</v>
      </c>
      <c r="I1907" s="1">
        <v>5</v>
      </c>
      <c r="J1907" s="1">
        <v>2</v>
      </c>
      <c r="K1907" s="1">
        <v>4</v>
      </c>
      <c r="L1907" s="1" t="s">
        <v>2461</v>
      </c>
      <c r="M1907" s="1" t="s">
        <v>2519</v>
      </c>
      <c r="N1907" s="1" t="s">
        <v>9014</v>
      </c>
    </row>
    <row r="1908" spans="1:14" ht="15" customHeight="1" x14ac:dyDescent="0.2">
      <c r="A1908" s="1" t="s">
        <v>25</v>
      </c>
      <c r="B1908" s="1" t="s">
        <v>26</v>
      </c>
      <c r="C1908" s="1">
        <v>4268</v>
      </c>
      <c r="D1908" s="1">
        <v>2332</v>
      </c>
      <c r="E1908" s="1">
        <v>2016</v>
      </c>
      <c r="F1908" s="1" t="s">
        <v>2227</v>
      </c>
      <c r="G1908" s="1">
        <v>64</v>
      </c>
      <c r="H1908" s="1">
        <v>3</v>
      </c>
      <c r="I1908" s="1">
        <v>0</v>
      </c>
      <c r="J1908" s="1">
        <v>1</v>
      </c>
      <c r="K1908" s="1">
        <v>2</v>
      </c>
      <c r="L1908" s="1" t="s">
        <v>2450</v>
      </c>
      <c r="M1908" s="1" t="s">
        <v>2494</v>
      </c>
      <c r="N1908" s="1" t="s">
        <v>8998</v>
      </c>
    </row>
    <row r="1909" spans="1:14" ht="15" customHeight="1" x14ac:dyDescent="0.2">
      <c r="A1909" s="1" t="s">
        <v>79</v>
      </c>
      <c r="B1909" s="1" t="s">
        <v>80</v>
      </c>
      <c r="C1909" s="1">
        <v>404</v>
      </c>
      <c r="D1909" s="1">
        <v>-368</v>
      </c>
      <c r="E1909" s="1">
        <v>2016</v>
      </c>
      <c r="F1909" s="1" t="s">
        <v>2190</v>
      </c>
      <c r="G1909" s="1">
        <v>10</v>
      </c>
      <c r="H1909" s="1">
        <v>19</v>
      </c>
      <c r="I1909" s="1">
        <v>9</v>
      </c>
      <c r="J1909" s="1">
        <v>4</v>
      </c>
      <c r="K1909" s="1">
        <v>6</v>
      </c>
      <c r="L1909" s="1" t="s">
        <v>2450</v>
      </c>
      <c r="M1909" s="1" t="s">
        <v>2694</v>
      </c>
      <c r="N1909" s="1" t="s">
        <v>9024</v>
      </c>
    </row>
    <row r="1910" spans="1:14" ht="15" customHeight="1" x14ac:dyDescent="0.2">
      <c r="A1910" s="1" t="s">
        <v>225</v>
      </c>
      <c r="B1910" s="1" t="s">
        <v>226</v>
      </c>
      <c r="C1910" s="1">
        <v>5933</v>
      </c>
      <c r="D1910" s="1">
        <v>1805</v>
      </c>
      <c r="E1910" s="1">
        <v>2016</v>
      </c>
      <c r="F1910" s="1" t="s">
        <v>2203</v>
      </c>
      <c r="G1910" s="1">
        <v>32</v>
      </c>
      <c r="H1910" s="1">
        <v>11</v>
      </c>
      <c r="I1910" s="1">
        <v>2</v>
      </c>
      <c r="J1910" s="1">
        <v>6</v>
      </c>
      <c r="K1910" s="1">
        <v>3</v>
      </c>
      <c r="L1910" s="1" t="s">
        <v>2450</v>
      </c>
      <c r="M1910" s="1" t="s">
        <v>2698</v>
      </c>
      <c r="N1910" s="1" t="s">
        <v>9096</v>
      </c>
    </row>
    <row r="1911" spans="1:14" ht="15" customHeight="1" x14ac:dyDescent="0.2">
      <c r="A1911" s="1" t="s">
        <v>35</v>
      </c>
      <c r="B1911" s="1" t="s">
        <v>36</v>
      </c>
      <c r="C1911" s="1">
        <v>-1578</v>
      </c>
      <c r="D1911" s="1">
        <v>-4792</v>
      </c>
      <c r="E1911" s="1">
        <v>2016</v>
      </c>
      <c r="F1911" s="1" t="s">
        <v>2186</v>
      </c>
      <c r="G1911" s="1">
        <v>8</v>
      </c>
      <c r="H1911" s="1">
        <v>23</v>
      </c>
      <c r="I1911" s="1">
        <v>9</v>
      </c>
      <c r="J1911" s="1">
        <v>8</v>
      </c>
      <c r="K1911" s="1">
        <v>6</v>
      </c>
      <c r="L1911" s="1" t="s">
        <v>2461</v>
      </c>
      <c r="M1911" s="1" t="s">
        <v>2489</v>
      </c>
      <c r="N1911" s="1" t="s">
        <v>9003</v>
      </c>
    </row>
    <row r="1912" spans="1:14" ht="15" customHeight="1" x14ac:dyDescent="0.2">
      <c r="A1912" s="1" t="s">
        <v>61</v>
      </c>
      <c r="B1912" s="1" t="s">
        <v>62</v>
      </c>
      <c r="C1912" s="1">
        <v>4981</v>
      </c>
      <c r="D1912" s="1">
        <v>1547</v>
      </c>
      <c r="E1912" s="1">
        <v>2016</v>
      </c>
      <c r="F1912" s="1" t="s">
        <v>2198</v>
      </c>
      <c r="G1912" s="1">
        <v>44</v>
      </c>
      <c r="H1912" s="1">
        <v>12</v>
      </c>
      <c r="I1912" s="1">
        <v>1</v>
      </c>
      <c r="J1912" s="1">
        <v>2</v>
      </c>
      <c r="K1912" s="1">
        <v>9</v>
      </c>
      <c r="L1912" s="1" t="s">
        <v>2450</v>
      </c>
      <c r="M1912" s="1" t="s">
        <v>2523</v>
      </c>
      <c r="N1912" s="1" t="s">
        <v>9016</v>
      </c>
    </row>
    <row r="1913" spans="1:14" ht="15" customHeight="1" x14ac:dyDescent="0.2">
      <c r="A1913" s="1" t="s">
        <v>181</v>
      </c>
      <c r="B1913" s="1" t="s">
        <v>182</v>
      </c>
      <c r="C1913" s="1">
        <v>-413</v>
      </c>
      <c r="D1913" s="1">
        <v>17478</v>
      </c>
      <c r="E1913" s="1">
        <v>2016</v>
      </c>
      <c r="F1913" s="1" t="s">
        <v>2187</v>
      </c>
      <c r="G1913" s="1">
        <v>16</v>
      </c>
      <c r="H1913" s="1">
        <v>23</v>
      </c>
      <c r="I1913" s="1">
        <v>6</v>
      </c>
      <c r="J1913" s="1">
        <v>12</v>
      </c>
      <c r="K1913" s="1">
        <v>5</v>
      </c>
      <c r="L1913" s="1" t="s">
        <v>2454</v>
      </c>
      <c r="M1913" s="1" t="s">
        <v>2644</v>
      </c>
      <c r="N1913" s="1" t="s">
        <v>9075</v>
      </c>
    </row>
    <row r="1914" spans="1:14" ht="15" customHeight="1" x14ac:dyDescent="0.2">
      <c r="A1914" s="1" t="s">
        <v>249</v>
      </c>
      <c r="B1914" s="1" t="s">
        <v>250</v>
      </c>
      <c r="C1914" s="1">
        <v>5043</v>
      </c>
      <c r="D1914" s="1">
        <v>3052</v>
      </c>
      <c r="E1914" s="1">
        <v>2016</v>
      </c>
      <c r="F1914" s="1" t="s">
        <v>2200</v>
      </c>
      <c r="G1914" s="1">
        <v>33</v>
      </c>
      <c r="H1914" s="1">
        <v>12</v>
      </c>
      <c r="I1914" s="1">
        <v>2</v>
      </c>
      <c r="J1914" s="1">
        <v>5</v>
      </c>
      <c r="K1914" s="1">
        <v>5</v>
      </c>
      <c r="L1914" s="1" t="s">
        <v>2450</v>
      </c>
      <c r="M1914" s="1" t="s">
        <v>2717</v>
      </c>
      <c r="N1914" s="1" t="s">
        <v>9108</v>
      </c>
    </row>
    <row r="1915" spans="1:14" ht="15" customHeight="1" x14ac:dyDescent="0.2">
      <c r="A1915" s="1" t="s">
        <v>67</v>
      </c>
      <c r="B1915" s="1" t="s">
        <v>68</v>
      </c>
      <c r="C1915" s="1">
        <v>5567</v>
      </c>
      <c r="D1915" s="1">
        <v>1258</v>
      </c>
      <c r="E1915" s="1">
        <v>2016</v>
      </c>
      <c r="F1915" s="1" t="s">
        <v>2192</v>
      </c>
      <c r="G1915" s="1">
        <v>30</v>
      </c>
      <c r="H1915" s="1">
        <v>18</v>
      </c>
      <c r="I1915" s="1">
        <v>2</v>
      </c>
      <c r="J1915" s="1">
        <v>7</v>
      </c>
      <c r="K1915" s="1">
        <v>9</v>
      </c>
      <c r="L1915" s="1" t="s">
        <v>2450</v>
      </c>
      <c r="M1915" s="1" t="s">
        <v>2524</v>
      </c>
      <c r="N1915" s="1" t="s">
        <v>9019</v>
      </c>
    </row>
    <row r="1916" spans="1:14" ht="15" customHeight="1" x14ac:dyDescent="0.2">
      <c r="A1916" s="1" t="s">
        <v>137</v>
      </c>
      <c r="B1916" s="1" t="s">
        <v>138</v>
      </c>
      <c r="C1916" s="1">
        <v>-128</v>
      </c>
      <c r="D1916" s="1">
        <v>3682</v>
      </c>
      <c r="E1916" s="1">
        <v>2016</v>
      </c>
      <c r="F1916" s="1" t="s">
        <v>2195</v>
      </c>
      <c r="G1916" s="1">
        <v>17</v>
      </c>
      <c r="H1916" s="1">
        <v>13</v>
      </c>
      <c r="I1916" s="1">
        <v>6</v>
      </c>
      <c r="J1916" s="1">
        <v>6</v>
      </c>
      <c r="K1916" s="1">
        <v>1</v>
      </c>
      <c r="L1916" s="1" t="s">
        <v>2452</v>
      </c>
      <c r="M1916" s="1" t="s">
        <v>2586</v>
      </c>
      <c r="N1916" s="1" t="s">
        <v>9053</v>
      </c>
    </row>
    <row r="1917" spans="1:14" ht="15" customHeight="1" x14ac:dyDescent="0.2">
      <c r="A1917" s="1" t="s">
        <v>43</v>
      </c>
      <c r="B1917" s="1" t="s">
        <v>44</v>
      </c>
      <c r="C1917" s="1">
        <v>4692</v>
      </c>
      <c r="D1917" s="1">
        <v>747</v>
      </c>
      <c r="E1917" s="1">
        <v>2016</v>
      </c>
      <c r="F1917" s="1" t="s">
        <v>2207</v>
      </c>
      <c r="G1917" s="1">
        <v>25</v>
      </c>
      <c r="H1917" s="1">
        <v>8</v>
      </c>
      <c r="I1917" s="1">
        <v>3</v>
      </c>
      <c r="J1917" s="1">
        <v>3</v>
      </c>
      <c r="K1917" s="1">
        <v>2</v>
      </c>
      <c r="L1917" s="1" t="s">
        <v>2450</v>
      </c>
      <c r="M1917" s="1" t="s">
        <v>2699</v>
      </c>
      <c r="N1917" s="1" t="s">
        <v>9007</v>
      </c>
    </row>
    <row r="1918" spans="1:14" ht="15" customHeight="1" x14ac:dyDescent="0.2">
      <c r="A1918" s="1" t="s">
        <v>31</v>
      </c>
      <c r="B1918" s="1" t="s">
        <v>32</v>
      </c>
      <c r="C1918" s="1">
        <v>539</v>
      </c>
      <c r="D1918" s="1">
        <v>2757</v>
      </c>
      <c r="E1918" s="1">
        <v>2016</v>
      </c>
      <c r="F1918" s="1" t="s">
        <v>2205</v>
      </c>
      <c r="G1918" s="1">
        <v>41</v>
      </c>
      <c r="H1918" s="1">
        <v>9</v>
      </c>
      <c r="I1918" s="1">
        <v>1</v>
      </c>
      <c r="J1918" s="1">
        <v>4</v>
      </c>
      <c r="K1918" s="1">
        <v>4</v>
      </c>
      <c r="L1918" s="1" t="s">
        <v>2450</v>
      </c>
      <c r="M1918" s="1" t="s">
        <v>2475</v>
      </c>
      <c r="N1918" s="1" t="s">
        <v>9001</v>
      </c>
    </row>
    <row r="1919" spans="1:14" ht="15" customHeight="1" x14ac:dyDescent="0.2">
      <c r="A1919" s="1" t="s">
        <v>179</v>
      </c>
      <c r="B1919" s="1" t="s">
        <v>180</v>
      </c>
      <c r="C1919" s="1">
        <v>5992</v>
      </c>
      <c r="D1919" s="1">
        <v>1075</v>
      </c>
      <c r="E1919" s="1">
        <v>2016</v>
      </c>
      <c r="F1919" s="1" t="s">
        <v>2218</v>
      </c>
      <c r="G1919" s="1">
        <v>72</v>
      </c>
      <c r="H1919" s="1">
        <v>6</v>
      </c>
      <c r="I1919" s="1">
        <v>0</v>
      </c>
      <c r="J1919" s="1">
        <v>0</v>
      </c>
      <c r="K1919" s="1">
        <v>6</v>
      </c>
      <c r="L1919" s="1" t="s">
        <v>2450</v>
      </c>
      <c r="M1919" s="1" t="s">
        <v>2651</v>
      </c>
      <c r="N1919" s="1" t="s">
        <v>9074</v>
      </c>
    </row>
    <row r="1920" spans="1:14" ht="15" customHeight="1" x14ac:dyDescent="0.2">
      <c r="A1920" s="1" t="s">
        <v>85</v>
      </c>
      <c r="B1920" s="1" t="s">
        <v>86</v>
      </c>
      <c r="C1920" s="1">
        <v>6017</v>
      </c>
      <c r="D1920" s="1">
        <v>2493</v>
      </c>
      <c r="E1920" s="1">
        <v>2016</v>
      </c>
      <c r="F1920" s="1" t="s">
        <v>2245</v>
      </c>
      <c r="G1920" s="1">
        <v>80</v>
      </c>
      <c r="H1920" s="1">
        <v>1</v>
      </c>
      <c r="I1920" s="1">
        <v>0</v>
      </c>
      <c r="J1920" s="1">
        <v>0</v>
      </c>
      <c r="K1920" s="1">
        <v>1</v>
      </c>
      <c r="L1920" s="1" t="s">
        <v>2450</v>
      </c>
      <c r="M1920" s="1" t="s">
        <v>2541</v>
      </c>
      <c r="N1920" s="1" t="s">
        <v>9027</v>
      </c>
    </row>
    <row r="1921" spans="1:14" ht="15" customHeight="1" x14ac:dyDescent="0.2">
      <c r="A1921" s="1" t="s">
        <v>129</v>
      </c>
      <c r="B1921" s="1" t="s">
        <v>130</v>
      </c>
      <c r="C1921" s="1">
        <v>180</v>
      </c>
      <c r="D1921" s="1">
        <v>-768</v>
      </c>
      <c r="E1921" s="1">
        <v>2016</v>
      </c>
      <c r="F1921" s="1" t="s">
        <v>2202</v>
      </c>
      <c r="G1921" s="1">
        <v>18</v>
      </c>
      <c r="H1921" s="1">
        <v>11</v>
      </c>
      <c r="I1921" s="1">
        <v>6</v>
      </c>
      <c r="J1921" s="1">
        <v>3</v>
      </c>
      <c r="K1921" s="1">
        <v>2</v>
      </c>
      <c r="L1921" s="1" t="s">
        <v>2461</v>
      </c>
      <c r="M1921" s="1" t="s">
        <v>2582</v>
      </c>
      <c r="N1921" s="1" t="s">
        <v>9049</v>
      </c>
    </row>
    <row r="1922" spans="1:14" ht="15" customHeight="1" x14ac:dyDescent="0.2">
      <c r="A1922" s="1" t="s">
        <v>243</v>
      </c>
      <c r="B1922" s="1" t="s">
        <v>244</v>
      </c>
      <c r="C1922" s="1">
        <v>3993</v>
      </c>
      <c r="D1922" s="1">
        <v>3287</v>
      </c>
      <c r="E1922" s="1">
        <v>2016</v>
      </c>
      <c r="F1922" s="1" t="s">
        <v>2212</v>
      </c>
      <c r="G1922" s="1">
        <v>42</v>
      </c>
      <c r="H1922" s="1">
        <v>8</v>
      </c>
      <c r="I1922" s="1">
        <v>1</v>
      </c>
      <c r="J1922" s="1">
        <v>3</v>
      </c>
      <c r="K1922" s="1">
        <v>4</v>
      </c>
      <c r="L1922" s="1" t="s">
        <v>2447</v>
      </c>
      <c r="M1922" s="1" t="s">
        <v>2710</v>
      </c>
      <c r="N1922" s="1" t="s">
        <v>9105</v>
      </c>
    </row>
    <row r="1923" spans="1:14" ht="15" customHeight="1" x14ac:dyDescent="0.2">
      <c r="A1923" s="1" t="s">
        <v>267</v>
      </c>
      <c r="B1923" s="1" t="s">
        <v>268</v>
      </c>
      <c r="C1923" s="1">
        <v>4483</v>
      </c>
      <c r="D1923" s="1">
        <v>205</v>
      </c>
      <c r="E1923" s="1">
        <v>2016</v>
      </c>
      <c r="F1923" s="1" t="s">
        <v>2308</v>
      </c>
      <c r="G1923" s="1" t="s">
        <v>2591</v>
      </c>
      <c r="H1923" s="1">
        <v>0</v>
      </c>
      <c r="I1923" s="1">
        <v>0</v>
      </c>
      <c r="J1923" s="1">
        <v>0</v>
      </c>
      <c r="K1923" s="1">
        <v>0</v>
      </c>
      <c r="L1923" s="1" t="s">
        <v>2450</v>
      </c>
      <c r="M1923" s="1" t="s">
        <v>2591</v>
      </c>
      <c r="N1923" s="1">
        <v>0</v>
      </c>
    </row>
    <row r="1924" spans="1:14" ht="15" customHeight="1" x14ac:dyDescent="0.2">
      <c r="A1924" s="1" t="s">
        <v>135</v>
      </c>
      <c r="B1924" s="1" t="s">
        <v>136</v>
      </c>
      <c r="C1924" s="1">
        <v>5117</v>
      </c>
      <c r="D1924" s="1">
        <v>7142</v>
      </c>
      <c r="E1924" s="1">
        <v>2016</v>
      </c>
      <c r="F1924" s="1" t="s">
        <v>2193</v>
      </c>
      <c r="G1924" s="1">
        <v>23</v>
      </c>
      <c r="H1924" s="1">
        <v>18</v>
      </c>
      <c r="I1924" s="1">
        <v>3</v>
      </c>
      <c r="J1924" s="1">
        <v>5</v>
      </c>
      <c r="K1924" s="1">
        <v>10</v>
      </c>
      <c r="L1924" s="1" t="s">
        <v>2447</v>
      </c>
      <c r="M1924" s="1" t="s">
        <v>2585</v>
      </c>
      <c r="N1924" s="1" t="s">
        <v>9052</v>
      </c>
    </row>
    <row r="1925" spans="1:14" ht="15" customHeight="1" x14ac:dyDescent="0.2">
      <c r="A1925" s="1" t="s">
        <v>99</v>
      </c>
      <c r="B1925" s="1" t="s">
        <v>100</v>
      </c>
      <c r="C1925" s="1">
        <v>3798</v>
      </c>
      <c r="D1925" s="1">
        <v>2373</v>
      </c>
      <c r="E1925" s="1">
        <v>2016</v>
      </c>
      <c r="F1925" s="1" t="s">
        <v>2214</v>
      </c>
      <c r="G1925" s="1">
        <v>29</v>
      </c>
      <c r="H1925" s="1">
        <v>7</v>
      </c>
      <c r="I1925" s="1">
        <v>3</v>
      </c>
      <c r="J1925" s="1">
        <v>1</v>
      </c>
      <c r="K1925" s="1">
        <v>3</v>
      </c>
      <c r="L1925" s="1" t="s">
        <v>2450</v>
      </c>
      <c r="M1925" s="1" t="s">
        <v>2554</v>
      </c>
      <c r="N1925" s="1" t="s">
        <v>9034</v>
      </c>
    </row>
    <row r="1926" spans="1:14" ht="15" customHeight="1" x14ac:dyDescent="0.2">
      <c r="A1926" s="1" t="s">
        <v>157</v>
      </c>
      <c r="B1926" s="1" t="s">
        <v>158</v>
      </c>
      <c r="C1926" s="1">
        <v>1943</v>
      </c>
      <c r="D1926" s="1">
        <v>-9913</v>
      </c>
      <c r="E1926" s="1">
        <v>2016</v>
      </c>
      <c r="F1926" s="1" t="s">
        <v>2221</v>
      </c>
      <c r="G1926" s="1">
        <v>59</v>
      </c>
      <c r="H1926" s="1">
        <v>5</v>
      </c>
      <c r="I1926" s="1">
        <v>0</v>
      </c>
      <c r="J1926" s="1">
        <v>3</v>
      </c>
      <c r="K1926" s="1">
        <v>2</v>
      </c>
      <c r="L1926" s="1" t="s">
        <v>2461</v>
      </c>
      <c r="M1926" s="1" t="s">
        <v>2626</v>
      </c>
      <c r="N1926" s="1" t="s">
        <v>9063</v>
      </c>
    </row>
    <row r="1927" spans="1:14" ht="15" customHeight="1" x14ac:dyDescent="0.2">
      <c r="A1927" s="1" t="s">
        <v>21</v>
      </c>
      <c r="B1927" s="1" t="s">
        <v>22</v>
      </c>
      <c r="C1927" s="1">
        <v>5083</v>
      </c>
      <c r="D1927" s="1">
        <v>433</v>
      </c>
      <c r="E1927" s="1">
        <v>2016</v>
      </c>
      <c r="F1927" s="1" t="s">
        <v>2217</v>
      </c>
      <c r="G1927" s="1">
        <v>36</v>
      </c>
      <c r="H1927" s="1">
        <v>6</v>
      </c>
      <c r="I1927" s="1">
        <v>2</v>
      </c>
      <c r="J1927" s="1">
        <v>2</v>
      </c>
      <c r="K1927" s="1">
        <v>2</v>
      </c>
      <c r="L1927" s="1" t="s">
        <v>2450</v>
      </c>
      <c r="M1927" s="1" t="s">
        <v>2476</v>
      </c>
      <c r="N1927" s="1" t="s">
        <v>8996</v>
      </c>
    </row>
    <row r="1928" spans="1:14" ht="15" customHeight="1" x14ac:dyDescent="0.2">
      <c r="A1928" s="1" t="s">
        <v>119</v>
      </c>
      <c r="B1928" s="1" t="s">
        <v>120</v>
      </c>
      <c r="C1928" s="1">
        <v>357</v>
      </c>
      <c r="D1928" s="1">
        <v>5142</v>
      </c>
      <c r="E1928" s="1">
        <v>2016</v>
      </c>
      <c r="F1928" s="1" t="s">
        <v>2210</v>
      </c>
      <c r="G1928" s="1">
        <v>28</v>
      </c>
      <c r="H1928" s="1">
        <v>8</v>
      </c>
      <c r="I1928" s="1">
        <v>3</v>
      </c>
      <c r="J1928" s="1">
        <v>1</v>
      </c>
      <c r="K1928" s="1">
        <v>4</v>
      </c>
      <c r="L1928" s="1" t="s">
        <v>2447</v>
      </c>
      <c r="M1928" s="1" t="s">
        <v>2575</v>
      </c>
      <c r="N1928" s="1" t="s">
        <v>9044</v>
      </c>
    </row>
    <row r="1929" spans="1:14" ht="15" customHeight="1" x14ac:dyDescent="0.2">
      <c r="A1929" s="1" t="s">
        <v>83</v>
      </c>
      <c r="B1929" s="1" t="s">
        <v>84</v>
      </c>
      <c r="C1929" s="1">
        <v>903</v>
      </c>
      <c r="D1929" s="1">
        <v>387</v>
      </c>
      <c r="E1929" s="1">
        <v>2016</v>
      </c>
      <c r="F1929" s="1" t="s">
        <v>2209</v>
      </c>
      <c r="G1929" s="1">
        <v>45</v>
      </c>
      <c r="H1929" s="1">
        <v>8</v>
      </c>
      <c r="I1929" s="1">
        <v>1</v>
      </c>
      <c r="J1929" s="1">
        <v>2</v>
      </c>
      <c r="K1929" s="1">
        <v>5</v>
      </c>
      <c r="L1929" s="1" t="s">
        <v>2452</v>
      </c>
      <c r="M1929" s="1" t="s">
        <v>2537</v>
      </c>
      <c r="N1929" s="1" t="s">
        <v>9026</v>
      </c>
    </row>
    <row r="1930" spans="1:14" ht="15" customHeight="1" x14ac:dyDescent="0.2">
      <c r="A1930" s="1" t="s">
        <v>195</v>
      </c>
      <c r="B1930" s="1" t="s">
        <v>196</v>
      </c>
      <c r="C1930" s="1">
        <v>3902</v>
      </c>
      <c r="D1930" s="1">
        <v>12575</v>
      </c>
      <c r="E1930" s="1">
        <v>2016</v>
      </c>
      <c r="F1930" s="1" t="s">
        <v>2216</v>
      </c>
      <c r="G1930" s="1">
        <v>35</v>
      </c>
      <c r="H1930" s="1">
        <v>7</v>
      </c>
      <c r="I1930" s="1">
        <v>2</v>
      </c>
      <c r="J1930" s="1">
        <v>3</v>
      </c>
      <c r="K1930" s="1">
        <v>2</v>
      </c>
      <c r="L1930" s="1" t="s">
        <v>2447</v>
      </c>
      <c r="M1930" s="1" t="s">
        <v>2589</v>
      </c>
      <c r="N1930" s="1" t="s">
        <v>2741</v>
      </c>
    </row>
    <row r="1931" spans="1:14" ht="15" customHeight="1" x14ac:dyDescent="0.2">
      <c r="A1931" s="1" t="s">
        <v>15</v>
      </c>
      <c r="B1931" s="1" t="s">
        <v>16</v>
      </c>
      <c r="C1931" s="1">
        <v>482</v>
      </c>
      <c r="D1931" s="1">
        <v>1637</v>
      </c>
      <c r="E1931" s="1">
        <v>2016</v>
      </c>
      <c r="F1931" s="1" t="s">
        <v>2232</v>
      </c>
      <c r="G1931" s="1">
        <v>75</v>
      </c>
      <c r="H1931" s="1">
        <v>2</v>
      </c>
      <c r="I1931" s="1">
        <v>0</v>
      </c>
      <c r="J1931" s="1">
        <v>0</v>
      </c>
      <c r="K1931" s="1">
        <v>2</v>
      </c>
      <c r="L1931" s="1" t="s">
        <v>2450</v>
      </c>
      <c r="M1931" s="1" t="s">
        <v>2468</v>
      </c>
      <c r="N1931" s="1" t="s">
        <v>8993</v>
      </c>
    </row>
    <row r="1932" spans="1:14" ht="15" customHeight="1" x14ac:dyDescent="0.2">
      <c r="A1932" s="1" t="s">
        <v>17</v>
      </c>
      <c r="B1932" s="1" t="s">
        <v>18</v>
      </c>
      <c r="C1932" s="1">
        <v>4038</v>
      </c>
      <c r="D1932" s="1">
        <v>4987</v>
      </c>
      <c r="E1932" s="1">
        <v>2016</v>
      </c>
      <c r="F1932" s="1" t="s">
        <v>2191</v>
      </c>
      <c r="G1932" s="1">
        <v>40</v>
      </c>
      <c r="H1932" s="1">
        <v>18</v>
      </c>
      <c r="I1932" s="1">
        <v>1</v>
      </c>
      <c r="J1932" s="1">
        <v>7</v>
      </c>
      <c r="K1932" s="1">
        <v>10</v>
      </c>
      <c r="L1932" s="1" t="s">
        <v>2447</v>
      </c>
      <c r="M1932" s="1" t="s">
        <v>2469</v>
      </c>
      <c r="N1932" s="1" t="s">
        <v>8994</v>
      </c>
    </row>
    <row r="1933" spans="1:14" ht="15" customHeight="1" x14ac:dyDescent="0.2">
      <c r="A1933" s="1" t="s">
        <v>109</v>
      </c>
      <c r="B1933" s="1" t="s">
        <v>110</v>
      </c>
      <c r="C1933" s="1">
        <v>458</v>
      </c>
      <c r="D1933" s="1">
        <v>160</v>
      </c>
      <c r="E1933" s="1">
        <v>2016</v>
      </c>
      <c r="F1933" s="1" t="s">
        <v>2199</v>
      </c>
      <c r="G1933" s="1">
        <v>15</v>
      </c>
      <c r="H1933" s="1">
        <v>12</v>
      </c>
      <c r="I1933" s="1">
        <v>7</v>
      </c>
      <c r="J1933" s="1">
        <v>3</v>
      </c>
      <c r="K1933" s="1">
        <v>2</v>
      </c>
      <c r="L1933" s="1" t="s">
        <v>2450</v>
      </c>
      <c r="M1933" s="1" t="s">
        <v>2518</v>
      </c>
      <c r="N1933" s="1" t="s">
        <v>9039</v>
      </c>
    </row>
    <row r="1934" spans="1:14" ht="15" customHeight="1" x14ac:dyDescent="0.2">
      <c r="A1934" s="1" t="s">
        <v>9</v>
      </c>
      <c r="B1934" s="1" t="s">
        <v>10</v>
      </c>
      <c r="C1934" s="1">
        <v>-3458</v>
      </c>
      <c r="D1934" s="1">
        <v>-5867</v>
      </c>
      <c r="E1934" s="1">
        <v>2016</v>
      </c>
      <c r="F1934" s="1" t="s">
        <v>2220</v>
      </c>
      <c r="G1934" s="1">
        <v>22</v>
      </c>
      <c r="H1934" s="1">
        <v>5</v>
      </c>
      <c r="I1934" s="1">
        <v>4</v>
      </c>
      <c r="J1934" s="1">
        <v>1</v>
      </c>
      <c r="K1934" s="1">
        <v>0</v>
      </c>
      <c r="L1934" s="1" t="s">
        <v>2461</v>
      </c>
      <c r="M1934" s="1" t="s">
        <v>2463</v>
      </c>
      <c r="N1934" s="1" t="s">
        <v>8990</v>
      </c>
    </row>
    <row r="1935" spans="1:14" ht="15" customHeight="1" x14ac:dyDescent="0.2">
      <c r="A1935" s="1" t="s">
        <v>113</v>
      </c>
      <c r="B1935" s="1" t="s">
        <v>114</v>
      </c>
      <c r="C1935" s="1">
        <v>-617</v>
      </c>
      <c r="D1935" s="1">
        <v>10682</v>
      </c>
      <c r="E1935" s="1">
        <v>2016</v>
      </c>
      <c r="F1935" s="1" t="s">
        <v>2225</v>
      </c>
      <c r="G1935" s="1">
        <v>38</v>
      </c>
      <c r="H1935" s="1">
        <v>4</v>
      </c>
      <c r="I1935" s="1">
        <v>2</v>
      </c>
      <c r="J1935" s="1">
        <v>2</v>
      </c>
      <c r="K1935" s="1">
        <v>0</v>
      </c>
      <c r="L1935" s="1" t="s">
        <v>2447</v>
      </c>
      <c r="M1935" s="1" t="s">
        <v>2574</v>
      </c>
      <c r="N1935" s="1" t="s">
        <v>9041</v>
      </c>
    </row>
    <row r="1936" spans="1:14" ht="15" customHeight="1" x14ac:dyDescent="0.2">
      <c r="A1936" s="1" t="s">
        <v>269</v>
      </c>
      <c r="B1936" s="1" t="s">
        <v>270</v>
      </c>
      <c r="C1936" s="1">
        <v>-257</v>
      </c>
      <c r="D1936" s="1">
        <v>2822</v>
      </c>
      <c r="E1936" s="1">
        <v>2016</v>
      </c>
      <c r="F1936" s="1" t="s">
        <v>2204</v>
      </c>
      <c r="G1936" s="1">
        <v>31</v>
      </c>
      <c r="H1936" s="1">
        <v>11</v>
      </c>
      <c r="I1936" s="1">
        <v>2</v>
      </c>
      <c r="J1936" s="1">
        <v>7</v>
      </c>
      <c r="K1936" s="1">
        <v>2</v>
      </c>
      <c r="L1936" s="1" t="s">
        <v>2452</v>
      </c>
      <c r="M1936" s="1" t="s">
        <v>2691</v>
      </c>
      <c r="N1936" s="1" t="s">
        <v>9116</v>
      </c>
    </row>
    <row r="1937" spans="1:14" ht="15" customHeight="1" x14ac:dyDescent="0.2">
      <c r="A1937" s="1" t="s">
        <v>95</v>
      </c>
      <c r="B1937" s="1" t="s">
        <v>96</v>
      </c>
      <c r="C1937" s="1">
        <v>4168</v>
      </c>
      <c r="D1937" s="1">
        <v>4483</v>
      </c>
      <c r="E1937" s="1">
        <v>2016</v>
      </c>
      <c r="F1937" s="1" t="s">
        <v>2213</v>
      </c>
      <c r="G1937" s="1">
        <v>39</v>
      </c>
      <c r="H1937" s="1">
        <v>7</v>
      </c>
      <c r="I1937" s="1">
        <v>2</v>
      </c>
      <c r="J1937" s="1">
        <v>1</v>
      </c>
      <c r="K1937" s="1">
        <v>4</v>
      </c>
      <c r="L1937" s="1" t="s">
        <v>2447</v>
      </c>
      <c r="M1937" s="1" t="s">
        <v>2548</v>
      </c>
      <c r="N1937" s="1" t="s">
        <v>9032</v>
      </c>
    </row>
    <row r="1938" spans="1:14" ht="15" customHeight="1" x14ac:dyDescent="0.2">
      <c r="A1938" s="1" t="s">
        <v>221</v>
      </c>
      <c r="B1938" s="1" t="s">
        <v>222</v>
      </c>
      <c r="C1938" s="1">
        <v>4815</v>
      </c>
      <c r="D1938" s="1">
        <v>1712</v>
      </c>
      <c r="E1938" s="1">
        <v>2016</v>
      </c>
      <c r="F1938" s="1" t="s">
        <v>2223</v>
      </c>
      <c r="G1938" s="1">
        <v>27</v>
      </c>
      <c r="H1938" s="1">
        <v>5</v>
      </c>
      <c r="I1938" s="1">
        <v>3</v>
      </c>
      <c r="J1938" s="1">
        <v>2</v>
      </c>
      <c r="K1938" s="1">
        <v>0</v>
      </c>
      <c r="L1938" s="1" t="s">
        <v>2450</v>
      </c>
      <c r="M1938" s="1" t="s">
        <v>2685</v>
      </c>
      <c r="N1938" s="1" t="s">
        <v>9094</v>
      </c>
    </row>
    <row r="1939" spans="1:14" ht="15" customHeight="1" x14ac:dyDescent="0.2">
      <c r="A1939" s="1" t="s">
        <v>231</v>
      </c>
      <c r="B1939" s="1" t="s">
        <v>232</v>
      </c>
      <c r="C1939" s="1">
        <v>1375</v>
      </c>
      <c r="D1939" s="1">
        <v>10052</v>
      </c>
      <c r="E1939" s="1">
        <v>2016</v>
      </c>
      <c r="F1939" s="1" t="s">
        <v>2219</v>
      </c>
      <c r="G1939" s="1">
        <v>37</v>
      </c>
      <c r="H1939" s="1">
        <v>6</v>
      </c>
      <c r="I1939" s="1">
        <v>2</v>
      </c>
      <c r="J1939" s="1">
        <v>2</v>
      </c>
      <c r="K1939" s="1">
        <v>2</v>
      </c>
      <c r="L1939" s="1" t="s">
        <v>2447</v>
      </c>
      <c r="M1939" s="1" t="s">
        <v>2703</v>
      </c>
      <c r="N1939" s="1" t="s">
        <v>9099</v>
      </c>
    </row>
    <row r="1940" spans="1:14" ht="15" customHeight="1" x14ac:dyDescent="0.2">
      <c r="A1940" s="1" t="s">
        <v>255</v>
      </c>
      <c r="B1940" s="1" t="s">
        <v>256</v>
      </c>
      <c r="C1940" s="1">
        <v>4132</v>
      </c>
      <c r="D1940" s="1">
        <v>6925</v>
      </c>
      <c r="E1940" s="1">
        <v>2016</v>
      </c>
      <c r="F1940" s="1" t="s">
        <v>2197</v>
      </c>
      <c r="G1940" s="1">
        <v>21</v>
      </c>
      <c r="H1940" s="1">
        <v>13</v>
      </c>
      <c r="I1940" s="1">
        <v>4</v>
      </c>
      <c r="J1940" s="1">
        <v>2</v>
      </c>
      <c r="K1940" s="1">
        <v>7</v>
      </c>
      <c r="L1940" s="1" t="s">
        <v>2447</v>
      </c>
      <c r="M1940" s="1" t="s">
        <v>2721</v>
      </c>
      <c r="N1940" s="1" t="s">
        <v>9111</v>
      </c>
    </row>
    <row r="1941" spans="1:14" ht="15" customHeight="1" x14ac:dyDescent="0.2">
      <c r="A1941" s="1" t="s">
        <v>53</v>
      </c>
      <c r="B1941" s="1" t="s">
        <v>54</v>
      </c>
      <c r="C1941" s="1">
        <v>46</v>
      </c>
      <c r="D1941" s="1">
        <v>-7408</v>
      </c>
      <c r="E1941" s="1">
        <v>2016</v>
      </c>
      <c r="F1941" s="1" t="s">
        <v>2208</v>
      </c>
      <c r="G1941" s="1">
        <v>26</v>
      </c>
      <c r="H1941" s="1">
        <v>8</v>
      </c>
      <c r="I1941" s="1">
        <v>3</v>
      </c>
      <c r="J1941" s="1">
        <v>2</v>
      </c>
      <c r="K1941" s="1">
        <v>3</v>
      </c>
      <c r="L1941" s="1" t="s">
        <v>2461</v>
      </c>
      <c r="M1941" s="1" t="s">
        <v>2511</v>
      </c>
      <c r="N1941" s="1" t="s">
        <v>9012</v>
      </c>
    </row>
    <row r="1942" spans="1:14" ht="15" customHeight="1" x14ac:dyDescent="0.2">
      <c r="A1942" s="1" t="s">
        <v>217</v>
      </c>
      <c r="B1942" s="1" t="s">
        <v>218</v>
      </c>
      <c r="C1942" s="1">
        <v>4483</v>
      </c>
      <c r="D1942" s="1">
        <v>205</v>
      </c>
      <c r="E1942" s="1">
        <v>2016</v>
      </c>
      <c r="F1942" s="1" t="s">
        <v>2206</v>
      </c>
      <c r="G1942" s="1">
        <v>34</v>
      </c>
      <c r="H1942" s="1">
        <v>9</v>
      </c>
      <c r="I1942" s="1">
        <v>2</v>
      </c>
      <c r="J1942" s="1">
        <v>5</v>
      </c>
      <c r="K1942" s="1">
        <v>2</v>
      </c>
      <c r="L1942" s="1" t="s">
        <v>2450</v>
      </c>
      <c r="M1942" s="1" t="s">
        <v>2677</v>
      </c>
      <c r="N1942" s="1" t="s">
        <v>9092</v>
      </c>
    </row>
    <row r="1943" spans="1:14" ht="15" customHeight="1" x14ac:dyDescent="0.2">
      <c r="A1943" s="1" t="s">
        <v>223</v>
      </c>
      <c r="B1943" s="1" t="s">
        <v>224</v>
      </c>
      <c r="C1943" s="1">
        <v>4605</v>
      </c>
      <c r="D1943" s="1">
        <v>1452</v>
      </c>
      <c r="E1943" s="1">
        <v>2016</v>
      </c>
      <c r="F1943" s="1" t="s">
        <v>2226</v>
      </c>
      <c r="G1943" s="1">
        <v>47</v>
      </c>
      <c r="H1943" s="1">
        <v>4</v>
      </c>
      <c r="I1943" s="1">
        <v>1</v>
      </c>
      <c r="J1943" s="1">
        <v>2</v>
      </c>
      <c r="K1943" s="1">
        <v>1</v>
      </c>
      <c r="L1943" s="1" t="s">
        <v>2450</v>
      </c>
      <c r="M1943" s="1" t="s">
        <v>2686</v>
      </c>
      <c r="N1943" s="1" t="s">
        <v>9095</v>
      </c>
    </row>
    <row r="1944" spans="1:14" ht="15" customHeight="1" x14ac:dyDescent="0.2">
      <c r="A1944" s="1" t="s">
        <v>149</v>
      </c>
      <c r="B1944" s="1" t="s">
        <v>150</v>
      </c>
      <c r="C1944" s="1">
        <v>5468</v>
      </c>
      <c r="D1944" s="1">
        <v>2532</v>
      </c>
      <c r="E1944" s="1">
        <v>2016</v>
      </c>
      <c r="F1944" s="1" t="s">
        <v>2215</v>
      </c>
      <c r="G1944" s="1">
        <v>61</v>
      </c>
      <c r="H1944" s="1">
        <v>7</v>
      </c>
      <c r="I1944" s="1">
        <v>0</v>
      </c>
      <c r="J1944" s="1">
        <v>2</v>
      </c>
      <c r="K1944" s="1">
        <v>5</v>
      </c>
      <c r="L1944" s="1" t="s">
        <v>2450</v>
      </c>
      <c r="M1944" s="1" t="s">
        <v>2606</v>
      </c>
      <c r="N1944" s="1" t="s">
        <v>9059</v>
      </c>
    </row>
    <row r="1945" spans="1:14" ht="15" customHeight="1" x14ac:dyDescent="0.2">
      <c r="A1945" s="1" t="s">
        <v>163</v>
      </c>
      <c r="B1945" s="1" t="s">
        <v>164</v>
      </c>
      <c r="C1945" s="1">
        <v>4792</v>
      </c>
      <c r="D1945" s="1">
        <v>10692</v>
      </c>
      <c r="E1945" s="1">
        <v>2016</v>
      </c>
      <c r="F1945" s="1" t="s">
        <v>2239</v>
      </c>
      <c r="G1945" s="1">
        <v>66</v>
      </c>
      <c r="H1945" s="1">
        <v>2</v>
      </c>
      <c r="I1945" s="1">
        <v>0</v>
      </c>
      <c r="J1945" s="1">
        <v>1</v>
      </c>
      <c r="K1945" s="1">
        <v>1</v>
      </c>
      <c r="L1945" s="1" t="s">
        <v>2447</v>
      </c>
      <c r="M1945" s="1" t="s">
        <v>2630</v>
      </c>
      <c r="N1945" s="1" t="s">
        <v>9066</v>
      </c>
    </row>
    <row r="1946" spans="1:14" ht="15" customHeight="1" x14ac:dyDescent="0.2">
      <c r="A1946" s="1" t="s">
        <v>117</v>
      </c>
      <c r="B1946" s="1" t="s">
        <v>118</v>
      </c>
      <c r="C1946" s="1">
        <v>5332</v>
      </c>
      <c r="D1946" s="1">
        <v>-623</v>
      </c>
      <c r="E1946" s="1">
        <v>2016</v>
      </c>
      <c r="F1946" s="1" t="s">
        <v>2229</v>
      </c>
      <c r="G1946" s="1">
        <v>60</v>
      </c>
      <c r="H1946" s="1">
        <v>3</v>
      </c>
      <c r="I1946" s="1">
        <v>0</v>
      </c>
      <c r="J1946" s="1">
        <v>3</v>
      </c>
      <c r="K1946" s="1">
        <v>0</v>
      </c>
      <c r="L1946" s="1" t="s">
        <v>2450</v>
      </c>
      <c r="M1946" s="1" t="s">
        <v>2577</v>
      </c>
      <c r="N1946" s="1" t="s">
        <v>9043</v>
      </c>
    </row>
    <row r="1947" spans="1:14" ht="15" customHeight="1" x14ac:dyDescent="0.2">
      <c r="A1947" s="1" t="s">
        <v>175</v>
      </c>
      <c r="B1947" s="1" t="s">
        <v>176</v>
      </c>
      <c r="C1947" s="1">
        <v>908</v>
      </c>
      <c r="D1947" s="1">
        <v>753</v>
      </c>
      <c r="E1947" s="1">
        <v>2016</v>
      </c>
      <c r="F1947" s="1" t="s">
        <v>2251</v>
      </c>
      <c r="G1947" s="1">
        <v>82</v>
      </c>
      <c r="H1947" s="1">
        <v>1</v>
      </c>
      <c r="I1947" s="1">
        <v>0</v>
      </c>
      <c r="J1947" s="1">
        <v>0</v>
      </c>
      <c r="K1947" s="1">
        <v>1</v>
      </c>
      <c r="L1947" s="1" t="s">
        <v>2452</v>
      </c>
      <c r="M1947" s="1" t="s">
        <v>2648</v>
      </c>
      <c r="N1947" s="1" t="s">
        <v>9072</v>
      </c>
    </row>
    <row r="1948" spans="1:14" ht="15" customHeight="1" x14ac:dyDescent="0.2">
      <c r="A1948" s="1" t="s">
        <v>115</v>
      </c>
      <c r="B1948" s="1" t="s">
        <v>116</v>
      </c>
      <c r="C1948" s="1">
        <v>286</v>
      </c>
      <c r="D1948" s="1">
        <v>772</v>
      </c>
      <c r="E1948" s="1">
        <v>2016</v>
      </c>
      <c r="F1948" s="1" t="s">
        <v>2237</v>
      </c>
      <c r="G1948" s="1">
        <v>65</v>
      </c>
      <c r="H1948" s="1">
        <v>2</v>
      </c>
      <c r="I1948" s="1">
        <v>0</v>
      </c>
      <c r="J1948" s="1">
        <v>1</v>
      </c>
      <c r="K1948" s="1">
        <v>1</v>
      </c>
      <c r="L1948" s="1" t="s">
        <v>2447</v>
      </c>
      <c r="M1948" s="1" t="s">
        <v>2573</v>
      </c>
      <c r="N1948" s="1" t="s">
        <v>9042</v>
      </c>
    </row>
    <row r="1949" spans="1:14" ht="15" customHeight="1" x14ac:dyDescent="0.2">
      <c r="A1949" s="1" t="s">
        <v>197</v>
      </c>
      <c r="B1949" s="1" t="s">
        <v>198</v>
      </c>
      <c r="C1949" s="1">
        <v>3872</v>
      </c>
      <c r="D1949" s="1">
        <v>-913</v>
      </c>
      <c r="E1949" s="1">
        <v>2016</v>
      </c>
      <c r="F1949" s="1" t="s">
        <v>2254</v>
      </c>
      <c r="G1949" s="1">
        <v>83</v>
      </c>
      <c r="H1949" s="1">
        <v>1</v>
      </c>
      <c r="I1949" s="1">
        <v>0</v>
      </c>
      <c r="J1949" s="1">
        <v>0</v>
      </c>
      <c r="K1949" s="1">
        <v>1</v>
      </c>
      <c r="L1949" s="1" t="s">
        <v>2450</v>
      </c>
      <c r="M1949" s="1" t="s">
        <v>2664</v>
      </c>
      <c r="N1949" s="1" t="s">
        <v>9082</v>
      </c>
    </row>
    <row r="1950" spans="1:14" ht="15" customHeight="1" x14ac:dyDescent="0.2">
      <c r="A1950" s="1" t="s">
        <v>153</v>
      </c>
      <c r="B1950" s="1" t="s">
        <v>154</v>
      </c>
      <c r="C1950" s="1">
        <v>3402</v>
      </c>
      <c r="D1950" s="1">
        <v>-682</v>
      </c>
      <c r="E1950" s="1">
        <v>2016</v>
      </c>
      <c r="F1950" s="1" t="s">
        <v>2249</v>
      </c>
      <c r="G1950" s="1">
        <v>81</v>
      </c>
      <c r="H1950" s="1">
        <v>1</v>
      </c>
      <c r="I1950" s="1">
        <v>0</v>
      </c>
      <c r="J1950" s="1">
        <v>0</v>
      </c>
      <c r="K1950" s="1">
        <v>1</v>
      </c>
      <c r="L1950" s="1" t="s">
        <v>2452</v>
      </c>
      <c r="M1950" s="1" t="s">
        <v>2632</v>
      </c>
      <c r="N1950" s="1" t="s">
        <v>9061</v>
      </c>
    </row>
    <row r="1951" spans="1:14" ht="15" customHeight="1" x14ac:dyDescent="0.2">
      <c r="A1951" s="1" t="s">
        <v>75</v>
      </c>
      <c r="B1951" s="1" t="s">
        <v>76</v>
      </c>
      <c r="C1951" s="1">
        <v>3005</v>
      </c>
      <c r="D1951" s="1">
        <v>3125</v>
      </c>
      <c r="E1951" s="1">
        <v>2016</v>
      </c>
      <c r="F1951" s="1" t="s">
        <v>2228</v>
      </c>
      <c r="G1951" s="1">
        <v>73</v>
      </c>
      <c r="H1951" s="1">
        <v>3</v>
      </c>
      <c r="I1951" s="1">
        <v>0</v>
      </c>
      <c r="J1951" s="1">
        <v>0</v>
      </c>
      <c r="K1951" s="1">
        <v>3</v>
      </c>
      <c r="L1951" s="1" t="s">
        <v>2452</v>
      </c>
      <c r="M1951" s="1" t="s">
        <v>2530</v>
      </c>
      <c r="N1951" s="1" t="s">
        <v>9023</v>
      </c>
    </row>
    <row r="1952" spans="1:14" ht="15" customHeight="1" x14ac:dyDescent="0.2">
      <c r="A1952" s="1" t="s">
        <v>151</v>
      </c>
      <c r="B1952" s="1" t="s">
        <v>152</v>
      </c>
      <c r="C1952" s="1">
        <v>5695</v>
      </c>
      <c r="D1952" s="1">
        <v>241</v>
      </c>
      <c r="E1952" s="1">
        <v>2016</v>
      </c>
      <c r="F1952" s="1" t="s">
        <v>2283</v>
      </c>
      <c r="G1952" s="1" t="s">
        <v>2591</v>
      </c>
      <c r="H1952" s="1">
        <v>0</v>
      </c>
      <c r="I1952" s="1">
        <v>0</v>
      </c>
      <c r="J1952" s="1">
        <v>0</v>
      </c>
      <c r="K1952" s="1">
        <v>0</v>
      </c>
      <c r="L1952" s="1" t="s">
        <v>2450</v>
      </c>
      <c r="M1952" s="1" t="s">
        <v>2596</v>
      </c>
      <c r="N1952" s="1" t="s">
        <v>9060</v>
      </c>
    </row>
    <row r="1953" spans="1:14" ht="15" customHeight="1" x14ac:dyDescent="0.2">
      <c r="A1953" s="1" t="s">
        <v>169</v>
      </c>
      <c r="B1953" s="1" t="s">
        <v>170</v>
      </c>
      <c r="C1953" s="1">
        <v>317</v>
      </c>
      <c r="D1953" s="1">
        <v>1017</v>
      </c>
      <c r="E1953" s="1">
        <v>2016</v>
      </c>
      <c r="F1953" s="1" t="s">
        <v>2211</v>
      </c>
      <c r="G1953" s="1">
        <v>58</v>
      </c>
      <c r="H1953" s="1">
        <v>8</v>
      </c>
      <c r="I1953" s="1">
        <v>0</v>
      </c>
      <c r="J1953" s="1">
        <v>7</v>
      </c>
      <c r="K1953" s="1">
        <v>1</v>
      </c>
      <c r="L1953" s="1" t="s">
        <v>2447</v>
      </c>
      <c r="M1953" s="1" t="s">
        <v>2614</v>
      </c>
      <c r="N1953" s="1" t="s">
        <v>9069</v>
      </c>
    </row>
    <row r="1954" spans="1:14" ht="15" customHeight="1" x14ac:dyDescent="0.2">
      <c r="A1954" s="1" t="s">
        <v>11</v>
      </c>
      <c r="B1954" s="1" t="s">
        <v>12</v>
      </c>
      <c r="C1954" s="1">
        <v>4017</v>
      </c>
      <c r="D1954" s="1">
        <v>445</v>
      </c>
      <c r="E1954" s="1">
        <v>2016</v>
      </c>
      <c r="F1954" s="1" t="s">
        <v>2224</v>
      </c>
      <c r="G1954" s="1">
        <v>43</v>
      </c>
      <c r="H1954" s="1">
        <v>4</v>
      </c>
      <c r="I1954" s="1">
        <v>1</v>
      </c>
      <c r="J1954" s="1">
        <v>3</v>
      </c>
      <c r="K1954" s="1">
        <v>0</v>
      </c>
      <c r="L1954" s="1" t="s">
        <v>2447</v>
      </c>
      <c r="M1954" s="1" t="s">
        <v>2464</v>
      </c>
      <c r="N1954" s="1" t="s">
        <v>8991</v>
      </c>
    </row>
    <row r="1955" spans="1:14" ht="15" customHeight="1" x14ac:dyDescent="0.2">
      <c r="A1955" s="1" t="s">
        <v>257</v>
      </c>
      <c r="B1955" s="1" t="s">
        <v>258</v>
      </c>
      <c r="C1955" s="1">
        <v>1048</v>
      </c>
      <c r="D1955" s="1">
        <v>-6687</v>
      </c>
      <c r="E1955" s="1">
        <v>2016</v>
      </c>
      <c r="F1955" s="1" t="s">
        <v>2231</v>
      </c>
      <c r="G1955" s="1">
        <v>62</v>
      </c>
      <c r="H1955" s="1">
        <v>3</v>
      </c>
      <c r="I1955" s="1">
        <v>0</v>
      </c>
      <c r="J1955" s="1">
        <v>2</v>
      </c>
      <c r="K1955" s="1">
        <v>1</v>
      </c>
      <c r="L1955" s="1" t="s">
        <v>2461</v>
      </c>
      <c r="M1955" s="1" t="s">
        <v>2724</v>
      </c>
      <c r="N1955" s="1" t="s">
        <v>2741</v>
      </c>
    </row>
    <row r="1956" spans="1:14" ht="15" customHeight="1" x14ac:dyDescent="0.2">
      <c r="A1956" s="1" t="s">
        <v>71</v>
      </c>
      <c r="B1956" s="1" t="s">
        <v>72</v>
      </c>
      <c r="C1956" s="1">
        <v>3675</v>
      </c>
      <c r="D1956" s="1">
        <v>305</v>
      </c>
      <c r="E1956" s="1">
        <v>2016</v>
      </c>
      <c r="F1956" s="1" t="s">
        <v>2236</v>
      </c>
      <c r="G1956" s="1">
        <v>63</v>
      </c>
      <c r="H1956" s="1">
        <v>2</v>
      </c>
      <c r="I1956" s="1">
        <v>0</v>
      </c>
      <c r="J1956" s="1">
        <v>2</v>
      </c>
      <c r="K1956" s="1">
        <v>0</v>
      </c>
      <c r="L1956" s="1" t="s">
        <v>2452</v>
      </c>
      <c r="M1956" s="1" t="s">
        <v>2453</v>
      </c>
      <c r="N1956" s="1" t="s">
        <v>9021</v>
      </c>
    </row>
    <row r="1957" spans="1:14" ht="15" customHeight="1" x14ac:dyDescent="0.2">
      <c r="A1957" s="1" t="s">
        <v>81</v>
      </c>
      <c r="B1957" s="1" t="s">
        <v>82</v>
      </c>
      <c r="C1957" s="1">
        <v>5943</v>
      </c>
      <c r="D1957" s="1">
        <v>2472</v>
      </c>
      <c r="E1957" s="1">
        <v>2016</v>
      </c>
      <c r="F1957" s="1" t="s">
        <v>2244</v>
      </c>
      <c r="G1957" s="1">
        <v>79</v>
      </c>
      <c r="H1957" s="1">
        <v>1</v>
      </c>
      <c r="I1957" s="1">
        <v>0</v>
      </c>
      <c r="J1957" s="1">
        <v>0</v>
      </c>
      <c r="K1957" s="1">
        <v>1</v>
      </c>
      <c r="L1957" s="1" t="s">
        <v>2450</v>
      </c>
      <c r="M1957" s="1" t="s">
        <v>2536</v>
      </c>
      <c r="N1957" s="1" t="s">
        <v>9025</v>
      </c>
    </row>
    <row r="1958" spans="1:14" ht="15" customHeight="1" x14ac:dyDescent="0.2">
      <c r="A1958" s="1" t="s">
        <v>29</v>
      </c>
      <c r="B1958" s="1" t="s">
        <v>30</v>
      </c>
      <c r="C1958" s="1">
        <v>2508</v>
      </c>
      <c r="D1958" s="1">
        <v>-7735</v>
      </c>
      <c r="E1958" s="1">
        <v>2016</v>
      </c>
      <c r="F1958" s="1" t="s">
        <v>2234</v>
      </c>
      <c r="G1958" s="1">
        <v>50</v>
      </c>
      <c r="H1958" s="1">
        <v>2</v>
      </c>
      <c r="I1958" s="1">
        <v>1</v>
      </c>
      <c r="J1958" s="1">
        <v>0</v>
      </c>
      <c r="K1958" s="1">
        <v>1</v>
      </c>
      <c r="L1958" s="1" t="s">
        <v>2461</v>
      </c>
      <c r="M1958" s="1" t="s">
        <v>2470</v>
      </c>
      <c r="N1958" s="1" t="s">
        <v>9000</v>
      </c>
    </row>
    <row r="1959" spans="1:14" ht="15" customHeight="1" x14ac:dyDescent="0.2">
      <c r="A1959" s="1" t="s">
        <v>239</v>
      </c>
      <c r="B1959" s="1" t="s">
        <v>240</v>
      </c>
      <c r="C1959" s="1">
        <v>1065</v>
      </c>
      <c r="D1959" s="1">
        <v>-6152</v>
      </c>
      <c r="E1959" s="1">
        <v>2016</v>
      </c>
      <c r="F1959" s="1" t="s">
        <v>2258</v>
      </c>
      <c r="G1959" s="1">
        <v>84</v>
      </c>
      <c r="H1959" s="1">
        <v>1</v>
      </c>
      <c r="I1959" s="1">
        <v>0</v>
      </c>
      <c r="J1959" s="1">
        <v>0</v>
      </c>
      <c r="K1959" s="1">
        <v>1</v>
      </c>
      <c r="L1959" s="1" t="s">
        <v>2461</v>
      </c>
      <c r="M1959" s="1" t="s">
        <v>2708</v>
      </c>
      <c r="N1959" s="1" t="s">
        <v>9103</v>
      </c>
    </row>
    <row r="1960" spans="1:14" ht="15" customHeight="1" x14ac:dyDescent="0.2">
      <c r="A1960" s="1" t="s">
        <v>241</v>
      </c>
      <c r="B1960" s="1" t="s">
        <v>242</v>
      </c>
      <c r="C1960" s="1">
        <v>368</v>
      </c>
      <c r="D1960" s="1">
        <v>1018</v>
      </c>
      <c r="E1960" s="1">
        <v>2016</v>
      </c>
      <c r="F1960" s="1" t="s">
        <v>2230</v>
      </c>
      <c r="G1960" s="1">
        <v>74</v>
      </c>
      <c r="H1960" s="1">
        <v>3</v>
      </c>
      <c r="I1960" s="1">
        <v>0</v>
      </c>
      <c r="J1960" s="1">
        <v>0</v>
      </c>
      <c r="K1960" s="1">
        <v>3</v>
      </c>
      <c r="L1960" s="1" t="s">
        <v>2452</v>
      </c>
      <c r="M1960" s="1" t="s">
        <v>2709</v>
      </c>
      <c r="N1960" s="1" t="s">
        <v>9104</v>
      </c>
    </row>
    <row r="1961" spans="1:14" ht="15" customHeight="1" x14ac:dyDescent="0.2">
      <c r="A1961" s="1" t="s">
        <v>125</v>
      </c>
      <c r="B1961" s="1" t="s">
        <v>126</v>
      </c>
      <c r="C1961" s="1">
        <v>3177</v>
      </c>
      <c r="D1961" s="1">
        <v>3523</v>
      </c>
      <c r="E1961" s="1">
        <v>2016</v>
      </c>
      <c r="F1961" s="1" t="s">
        <v>2238</v>
      </c>
      <c r="G1961" s="1">
        <v>76</v>
      </c>
      <c r="H1961" s="1">
        <v>2</v>
      </c>
      <c r="I1961" s="1">
        <v>0</v>
      </c>
      <c r="J1961" s="1">
        <v>0</v>
      </c>
      <c r="K1961" s="1">
        <v>2</v>
      </c>
      <c r="L1961" s="1" t="s">
        <v>2447</v>
      </c>
      <c r="M1961" s="1" t="s">
        <v>2580</v>
      </c>
      <c r="N1961" s="1" t="s">
        <v>9047</v>
      </c>
    </row>
    <row r="1962" spans="1:14" ht="15" customHeight="1" x14ac:dyDescent="0.2">
      <c r="A1962" s="1" t="s">
        <v>69</v>
      </c>
      <c r="B1962" s="1" t="s">
        <v>70</v>
      </c>
      <c r="C1962" s="1">
        <v>1847</v>
      </c>
      <c r="D1962" s="1">
        <v>-699</v>
      </c>
      <c r="E1962" s="1">
        <v>2016</v>
      </c>
      <c r="F1962" s="1" t="s">
        <v>2243</v>
      </c>
      <c r="G1962" s="1">
        <v>78</v>
      </c>
      <c r="H1962" s="1">
        <v>1</v>
      </c>
      <c r="I1962" s="1">
        <v>0</v>
      </c>
      <c r="J1962" s="1">
        <v>0</v>
      </c>
      <c r="K1962" s="1">
        <v>1</v>
      </c>
      <c r="L1962" s="1" t="s">
        <v>2461</v>
      </c>
      <c r="M1962" s="1" t="s">
        <v>2528</v>
      </c>
      <c r="N1962" s="1" t="s">
        <v>9020</v>
      </c>
    </row>
    <row r="1963" spans="1:14" ht="15" customHeight="1" x14ac:dyDescent="0.2">
      <c r="A1963" s="1" t="s">
        <v>247</v>
      </c>
      <c r="B1963" s="1" t="s">
        <v>248</v>
      </c>
      <c r="C1963" s="1">
        <v>32</v>
      </c>
      <c r="D1963" s="1">
        <v>3255</v>
      </c>
      <c r="E1963" s="1">
        <v>2016</v>
      </c>
      <c r="F1963" s="1" t="s">
        <v>2304</v>
      </c>
      <c r="G1963" s="1" t="s">
        <v>2591</v>
      </c>
      <c r="H1963" s="1">
        <v>0</v>
      </c>
      <c r="I1963" s="1">
        <v>0</v>
      </c>
      <c r="J1963" s="1">
        <v>0</v>
      </c>
      <c r="K1963" s="1">
        <v>0</v>
      </c>
      <c r="L1963" s="1" t="s">
        <v>2452</v>
      </c>
      <c r="M1963" s="1" t="s">
        <v>2716</v>
      </c>
      <c r="N1963" s="1" t="s">
        <v>9107</v>
      </c>
    </row>
    <row r="1964" spans="1:14" ht="15" customHeight="1" x14ac:dyDescent="0.2">
      <c r="A1964" s="1" t="s">
        <v>107</v>
      </c>
      <c r="B1964" s="1" t="s">
        <v>108</v>
      </c>
      <c r="C1964" s="1">
        <v>224</v>
      </c>
      <c r="D1964" s="1">
        <v>11411</v>
      </c>
      <c r="E1964" s="1">
        <v>2016</v>
      </c>
      <c r="F1964" s="1" t="s">
        <v>2276</v>
      </c>
      <c r="G1964" s="1" t="s">
        <v>2591</v>
      </c>
      <c r="H1964" s="1">
        <v>0</v>
      </c>
      <c r="I1964" s="1">
        <v>0</v>
      </c>
      <c r="J1964" s="1">
        <v>0</v>
      </c>
      <c r="K1964" s="1">
        <v>0</v>
      </c>
      <c r="L1964" s="1" t="s">
        <v>2447</v>
      </c>
      <c r="M1964" s="1" t="s">
        <v>2570</v>
      </c>
      <c r="N1964" s="1" t="s">
        <v>9038</v>
      </c>
    </row>
    <row r="1965" spans="1:14" ht="15" customHeight="1" x14ac:dyDescent="0.2">
      <c r="A1965" s="1" t="s">
        <v>183</v>
      </c>
      <c r="B1965" s="1" t="s">
        <v>184</v>
      </c>
      <c r="C1965" s="1">
        <v>3368</v>
      </c>
      <c r="D1965" s="1">
        <v>7305</v>
      </c>
      <c r="E1965" s="1">
        <v>2016</v>
      </c>
      <c r="F1965" s="1" t="s">
        <v>2290</v>
      </c>
      <c r="G1965" s="1" t="s">
        <v>2591</v>
      </c>
      <c r="H1965" s="1">
        <v>0</v>
      </c>
      <c r="I1965" s="1">
        <v>0</v>
      </c>
      <c r="J1965" s="1">
        <v>0</v>
      </c>
      <c r="K1965" s="1">
        <v>0</v>
      </c>
      <c r="L1965" s="1" t="s">
        <v>2447</v>
      </c>
      <c r="M1965" s="1" t="s">
        <v>2654</v>
      </c>
      <c r="N1965" s="1" t="s">
        <v>9076</v>
      </c>
    </row>
    <row r="1966" spans="1:14" ht="15" customHeight="1" x14ac:dyDescent="0.2">
      <c r="A1966" s="1" t="s">
        <v>189</v>
      </c>
      <c r="B1966" s="1" t="s">
        <v>190</v>
      </c>
      <c r="C1966" s="1">
        <v>146</v>
      </c>
      <c r="D1966" s="1">
        <v>12097</v>
      </c>
      <c r="E1966" s="1">
        <v>2016</v>
      </c>
      <c r="F1966" s="1" t="s">
        <v>2252</v>
      </c>
      <c r="G1966" s="1">
        <v>70</v>
      </c>
      <c r="H1966" s="1">
        <v>1</v>
      </c>
      <c r="I1966" s="1">
        <v>0</v>
      </c>
      <c r="J1966" s="1">
        <v>1</v>
      </c>
      <c r="K1966" s="1">
        <v>0</v>
      </c>
      <c r="L1966" s="1" t="s">
        <v>2447</v>
      </c>
      <c r="M1966" s="1" t="s">
        <v>2662</v>
      </c>
      <c r="N1966" s="1" t="s">
        <v>9079</v>
      </c>
    </row>
    <row r="1967" spans="1:14" ht="15" customHeight="1" x14ac:dyDescent="0.2">
      <c r="A1967" s="1" t="s">
        <v>193</v>
      </c>
      <c r="B1967" s="1" t="s">
        <v>194</v>
      </c>
      <c r="C1967" s="1">
        <v>1847</v>
      </c>
      <c r="D1967" s="1">
        <v>-6612</v>
      </c>
      <c r="E1967" s="1">
        <v>2016</v>
      </c>
      <c r="F1967" s="1" t="s">
        <v>2253</v>
      </c>
      <c r="G1967" s="1">
        <v>54</v>
      </c>
      <c r="H1967" s="1">
        <v>1</v>
      </c>
      <c r="I1967" s="1">
        <v>1</v>
      </c>
      <c r="J1967" s="1">
        <v>0</v>
      </c>
      <c r="K1967" s="1">
        <v>0</v>
      </c>
      <c r="L1967" s="1" t="s">
        <v>2461</v>
      </c>
      <c r="M1967" s="1" t="s">
        <v>2665</v>
      </c>
      <c r="N1967" s="1" t="s">
        <v>9081</v>
      </c>
    </row>
    <row r="1968" spans="1:14" ht="15" customHeight="1" x14ac:dyDescent="0.2">
      <c r="A1968" s="1" t="s">
        <v>201</v>
      </c>
      <c r="B1968" s="1" t="s">
        <v>202</v>
      </c>
      <c r="C1968" s="1">
        <v>2528</v>
      </c>
      <c r="D1968" s="1">
        <v>5153</v>
      </c>
      <c r="E1968" s="1">
        <v>2016</v>
      </c>
      <c r="F1968" s="1" t="s">
        <v>2255</v>
      </c>
      <c r="G1968" s="1">
        <v>71</v>
      </c>
      <c r="H1968" s="1">
        <v>1</v>
      </c>
      <c r="I1968" s="1">
        <v>0</v>
      </c>
      <c r="J1968" s="1">
        <v>1</v>
      </c>
      <c r="K1968" s="1">
        <v>0</v>
      </c>
      <c r="L1968" s="1" t="s">
        <v>2447</v>
      </c>
      <c r="M1968" s="1" t="s">
        <v>2666</v>
      </c>
      <c r="N1968" s="1" t="s">
        <v>9084</v>
      </c>
    </row>
    <row r="1969" spans="1:14" ht="15" customHeight="1" x14ac:dyDescent="0.2">
      <c r="A1969" s="1" t="s">
        <v>273</v>
      </c>
      <c r="B1969" s="1" t="s">
        <v>274</v>
      </c>
      <c r="C1969" s="1">
        <v>-1782</v>
      </c>
      <c r="D1969" s="1">
        <v>3103</v>
      </c>
      <c r="E1969" s="1">
        <v>2016</v>
      </c>
      <c r="F1969" s="1" t="s">
        <v>2310</v>
      </c>
      <c r="G1969" s="1" t="s">
        <v>2591</v>
      </c>
      <c r="H1969" s="1">
        <v>0</v>
      </c>
      <c r="I1969" s="1">
        <v>0</v>
      </c>
      <c r="J1969" s="1">
        <v>0</v>
      </c>
      <c r="K1969" s="1">
        <v>0</v>
      </c>
      <c r="L1969" s="1" t="s">
        <v>2452</v>
      </c>
      <c r="M1969" s="1" t="s">
        <v>2730</v>
      </c>
      <c r="N1969" s="1" t="s">
        <v>9118</v>
      </c>
    </row>
    <row r="1970" spans="1:14" ht="15" customHeight="1" x14ac:dyDescent="0.2">
      <c r="A1970" s="1" t="s">
        <v>45</v>
      </c>
      <c r="B1970" s="1" t="s">
        <v>46</v>
      </c>
      <c r="C1970" s="1">
        <v>-3345</v>
      </c>
      <c r="D1970" s="1">
        <v>-7067</v>
      </c>
      <c r="E1970" s="1">
        <v>2016</v>
      </c>
      <c r="F1970" s="1" t="s">
        <v>2265</v>
      </c>
      <c r="G1970" s="1" t="s">
        <v>2591</v>
      </c>
      <c r="H1970" s="1">
        <v>0</v>
      </c>
      <c r="I1970" s="1">
        <v>0</v>
      </c>
      <c r="J1970" s="1">
        <v>0</v>
      </c>
      <c r="K1970" s="1">
        <v>0</v>
      </c>
      <c r="L1970" s="1" t="s">
        <v>2461</v>
      </c>
      <c r="M1970" s="1" t="s">
        <v>2509</v>
      </c>
      <c r="N1970" s="1" t="s">
        <v>9008</v>
      </c>
    </row>
    <row r="1971" spans="1:14" ht="15" customHeight="1" x14ac:dyDescent="0.2">
      <c r="A1971" s="1" t="s">
        <v>139</v>
      </c>
      <c r="B1971" s="1" t="s">
        <v>140</v>
      </c>
      <c r="C1971" s="1">
        <v>4287</v>
      </c>
      <c r="D1971" s="1">
        <v>746</v>
      </c>
      <c r="E1971" s="1">
        <v>2016</v>
      </c>
      <c r="F1971" s="1" t="s">
        <v>2279</v>
      </c>
      <c r="G1971" s="1" t="s">
        <v>2591</v>
      </c>
      <c r="H1971" s="1">
        <v>0</v>
      </c>
      <c r="I1971" s="1">
        <v>0</v>
      </c>
      <c r="J1971" s="1">
        <v>0</v>
      </c>
      <c r="K1971" s="1">
        <v>0</v>
      </c>
      <c r="L1971" s="1" t="s">
        <v>2447</v>
      </c>
      <c r="M1971" s="1" t="s">
        <v>2593</v>
      </c>
      <c r="N1971" s="1" t="s">
        <v>9054</v>
      </c>
    </row>
    <row r="1972" spans="1:14" ht="15" customHeight="1" x14ac:dyDescent="0.2">
      <c r="A1972" s="1" t="s">
        <v>155</v>
      </c>
      <c r="B1972" s="1" t="s">
        <v>156</v>
      </c>
      <c r="C1972" s="1">
        <v>470</v>
      </c>
      <c r="D1972" s="1">
        <v>2885</v>
      </c>
      <c r="E1972" s="1">
        <v>2016</v>
      </c>
      <c r="F1972" s="1" t="s">
        <v>2284</v>
      </c>
      <c r="G1972" s="1" t="s">
        <v>2591</v>
      </c>
      <c r="H1972" s="1">
        <v>0</v>
      </c>
      <c r="I1972" s="1">
        <v>0</v>
      </c>
      <c r="J1972" s="1">
        <v>0</v>
      </c>
      <c r="K1972" s="1">
        <v>0</v>
      </c>
      <c r="L1972" s="1" t="s">
        <v>2450</v>
      </c>
      <c r="M1972" s="1" t="s">
        <v>2627</v>
      </c>
      <c r="N1972" s="1" t="s">
        <v>9062</v>
      </c>
    </row>
    <row r="1973" spans="1:14" ht="15" customHeight="1" x14ac:dyDescent="0.2">
      <c r="A1973" s="1" t="s">
        <v>51</v>
      </c>
      <c r="B1973" s="1" t="s">
        <v>52</v>
      </c>
      <c r="C1973" s="1">
        <v>387</v>
      </c>
      <c r="D1973" s="1">
        <v>1152</v>
      </c>
      <c r="E1973" s="1">
        <v>2016</v>
      </c>
      <c r="F1973" s="1" t="s">
        <v>2266</v>
      </c>
      <c r="G1973" s="1" t="s">
        <v>2591</v>
      </c>
      <c r="H1973" s="1">
        <v>0</v>
      </c>
      <c r="I1973" s="1">
        <v>0</v>
      </c>
      <c r="J1973" s="1">
        <v>0</v>
      </c>
      <c r="K1973" s="1">
        <v>0</v>
      </c>
      <c r="L1973" s="1" t="s">
        <v>2452</v>
      </c>
      <c r="M1973" s="1" t="s">
        <v>2501</v>
      </c>
      <c r="N1973" s="1" t="s">
        <v>9011</v>
      </c>
    </row>
    <row r="1974" spans="1:14" ht="15" customHeight="1" x14ac:dyDescent="0.2">
      <c r="A1974" s="1" t="s">
        <v>73</v>
      </c>
      <c r="B1974" s="1" t="s">
        <v>74</v>
      </c>
      <c r="C1974" s="1">
        <v>-22</v>
      </c>
      <c r="D1974" s="1">
        <v>-785</v>
      </c>
      <c r="E1974" s="1">
        <v>2016</v>
      </c>
      <c r="F1974" s="1" t="s">
        <v>2270</v>
      </c>
      <c r="G1974" s="1" t="s">
        <v>2591</v>
      </c>
      <c r="H1974" s="1">
        <v>0</v>
      </c>
      <c r="I1974" s="1">
        <v>0</v>
      </c>
      <c r="J1974" s="1">
        <v>0</v>
      </c>
      <c r="K1974" s="1">
        <v>0</v>
      </c>
      <c r="L1974" s="1" t="s">
        <v>2461</v>
      </c>
      <c r="M1974" s="1" t="s">
        <v>2529</v>
      </c>
      <c r="N1974" s="1" t="s">
        <v>9022</v>
      </c>
    </row>
    <row r="1975" spans="1:14" ht="15" customHeight="1" x14ac:dyDescent="0.2">
      <c r="A1975" s="1" t="s">
        <v>97</v>
      </c>
      <c r="B1975" s="1" t="s">
        <v>98</v>
      </c>
      <c r="C1975" s="1">
        <v>555</v>
      </c>
      <c r="D1975" s="1">
        <v>-22</v>
      </c>
      <c r="E1975" s="1">
        <v>2016</v>
      </c>
      <c r="F1975" s="1" t="s">
        <v>2273</v>
      </c>
      <c r="G1975" s="1" t="s">
        <v>2591</v>
      </c>
      <c r="H1975" s="1">
        <v>0</v>
      </c>
      <c r="I1975" s="1">
        <v>0</v>
      </c>
      <c r="J1975" s="1">
        <v>0</v>
      </c>
      <c r="K1975" s="1">
        <v>0</v>
      </c>
      <c r="L1975" s="1" t="s">
        <v>2452</v>
      </c>
      <c r="M1975" s="1" t="s">
        <v>2550</v>
      </c>
      <c r="N1975" s="1" t="s">
        <v>9033</v>
      </c>
    </row>
    <row r="1976" spans="1:14" ht="15" customHeight="1" x14ac:dyDescent="0.2">
      <c r="A1976" s="1" t="s">
        <v>171</v>
      </c>
      <c r="B1976" s="1" t="s">
        <v>172</v>
      </c>
      <c r="C1976" s="1">
        <v>-2257</v>
      </c>
      <c r="D1976" s="1">
        <v>1708</v>
      </c>
      <c r="E1976" s="1">
        <v>2016</v>
      </c>
      <c r="F1976" s="1" t="s">
        <v>2289</v>
      </c>
      <c r="G1976" s="1" t="s">
        <v>2591</v>
      </c>
      <c r="H1976" s="1">
        <v>0</v>
      </c>
      <c r="I1976" s="1">
        <v>0</v>
      </c>
      <c r="J1976" s="1">
        <v>0</v>
      </c>
      <c r="K1976" s="1">
        <v>0</v>
      </c>
      <c r="L1976" s="1" t="s">
        <v>2452</v>
      </c>
      <c r="M1976" s="1" t="s">
        <v>2636</v>
      </c>
      <c r="N1976" s="1" t="s">
        <v>9070</v>
      </c>
    </row>
    <row r="1977" spans="1:14" ht="15" customHeight="1" x14ac:dyDescent="0.2">
      <c r="A1977" s="1" t="s">
        <v>213</v>
      </c>
      <c r="B1977" s="1" t="s">
        <v>214</v>
      </c>
      <c r="C1977" s="1">
        <v>128</v>
      </c>
      <c r="D1977" s="1">
        <v>10385</v>
      </c>
      <c r="E1977" s="1">
        <v>2016</v>
      </c>
      <c r="F1977" s="1" t="s">
        <v>2256</v>
      </c>
      <c r="G1977" s="1">
        <v>55</v>
      </c>
      <c r="H1977" s="1">
        <v>1</v>
      </c>
      <c r="I1977" s="1">
        <v>1</v>
      </c>
      <c r="J1977" s="1">
        <v>0</v>
      </c>
      <c r="K1977" s="1">
        <v>0</v>
      </c>
      <c r="L1977" s="1" t="s">
        <v>2447</v>
      </c>
      <c r="M1977" s="1" t="s">
        <v>2682</v>
      </c>
      <c r="N1977" s="1" t="s">
        <v>9090</v>
      </c>
    </row>
    <row r="1978" spans="1:14" ht="15" customHeight="1" x14ac:dyDescent="0.2">
      <c r="A1978" s="1" t="s">
        <v>27</v>
      </c>
      <c r="B1978" s="1" t="s">
        <v>28</v>
      </c>
      <c r="C1978" s="1">
        <v>2623</v>
      </c>
      <c r="D1978" s="1">
        <v>5057</v>
      </c>
      <c r="E1978" s="1">
        <v>2016</v>
      </c>
      <c r="F1978" s="1" t="s">
        <v>2233</v>
      </c>
      <c r="G1978" s="1">
        <v>48</v>
      </c>
      <c r="H1978" s="1">
        <v>2</v>
      </c>
      <c r="I1978" s="1">
        <v>1</v>
      </c>
      <c r="J1978" s="1">
        <v>1</v>
      </c>
      <c r="K1978" s="1">
        <v>0</v>
      </c>
      <c r="L1978" s="1" t="s">
        <v>2447</v>
      </c>
      <c r="M1978" s="1" t="s">
        <v>2471</v>
      </c>
      <c r="N1978" s="1" t="s">
        <v>8999</v>
      </c>
    </row>
    <row r="1979" spans="1:14" ht="15" customHeight="1" x14ac:dyDescent="0.2">
      <c r="A1979" s="1" t="s">
        <v>49</v>
      </c>
      <c r="B1979" s="1" t="s">
        <v>50</v>
      </c>
      <c r="C1979" s="1">
        <v>682</v>
      </c>
      <c r="D1979" s="1">
        <v>-527</v>
      </c>
      <c r="E1979" s="1">
        <v>2016</v>
      </c>
      <c r="F1979" s="1" t="s">
        <v>2235</v>
      </c>
      <c r="G1979" s="1">
        <v>51</v>
      </c>
      <c r="H1979" s="1">
        <v>2</v>
      </c>
      <c r="I1979" s="1">
        <v>1</v>
      </c>
      <c r="J1979" s="1">
        <v>0</v>
      </c>
      <c r="K1979" s="1">
        <v>1</v>
      </c>
      <c r="L1979" s="1" t="s">
        <v>2452</v>
      </c>
      <c r="M1979" s="1" t="s">
        <v>2517</v>
      </c>
      <c r="N1979" s="1" t="s">
        <v>9010</v>
      </c>
    </row>
    <row r="1980" spans="1:14" ht="15" customHeight="1" x14ac:dyDescent="0.2">
      <c r="A1980" s="1" t="s">
        <v>55</v>
      </c>
      <c r="B1980" s="1" t="s">
        <v>56</v>
      </c>
      <c r="C1980" s="1">
        <v>993</v>
      </c>
      <c r="D1980" s="1">
        <v>-8408</v>
      </c>
      <c r="E1980" s="1">
        <v>2016</v>
      </c>
      <c r="F1980" s="1" t="s">
        <v>2267</v>
      </c>
      <c r="G1980" s="1" t="s">
        <v>2591</v>
      </c>
      <c r="H1980" s="1">
        <v>0</v>
      </c>
      <c r="I1980" s="1">
        <v>0</v>
      </c>
      <c r="J1980" s="1">
        <v>0</v>
      </c>
      <c r="K1980" s="1">
        <v>0</v>
      </c>
      <c r="L1980" s="1" t="s">
        <v>2461</v>
      </c>
      <c r="M1980" s="1" t="s">
        <v>2516</v>
      </c>
      <c r="N1980" s="1" t="s">
        <v>9013</v>
      </c>
    </row>
    <row r="1981" spans="1:14" ht="15" customHeight="1" x14ac:dyDescent="0.2">
      <c r="A1981" s="1" t="s">
        <v>207</v>
      </c>
      <c r="B1981" s="1" t="s">
        <v>208</v>
      </c>
      <c r="C1981" s="1">
        <v>2465</v>
      </c>
      <c r="D1981" s="1">
        <v>467</v>
      </c>
      <c r="E1981" s="1">
        <v>2016</v>
      </c>
      <c r="F1981" s="1" t="s">
        <v>2294</v>
      </c>
      <c r="G1981" s="1" t="s">
        <v>2591</v>
      </c>
      <c r="H1981" s="1">
        <v>0</v>
      </c>
      <c r="I1981" s="1">
        <v>0</v>
      </c>
      <c r="J1981" s="1">
        <v>0</v>
      </c>
      <c r="K1981" s="1">
        <v>0</v>
      </c>
      <c r="L1981" s="1" t="s">
        <v>2447</v>
      </c>
      <c r="M1981" s="1" t="s">
        <v>2675</v>
      </c>
      <c r="N1981" s="1" t="s">
        <v>9087</v>
      </c>
    </row>
    <row r="1982" spans="1:14" ht="15" customHeight="1" x14ac:dyDescent="0.2">
      <c r="A1982" s="1" t="s">
        <v>215</v>
      </c>
      <c r="B1982" s="1" t="s">
        <v>216</v>
      </c>
      <c r="C1982" s="1">
        <v>4393</v>
      </c>
      <c r="D1982" s="1">
        <v>1242</v>
      </c>
      <c r="E1982" s="1">
        <v>2016</v>
      </c>
      <c r="F1982" s="1" t="s">
        <v>2297</v>
      </c>
      <c r="G1982" s="1" t="s">
        <v>2591</v>
      </c>
      <c r="H1982" s="1">
        <v>0</v>
      </c>
      <c r="I1982" s="1">
        <v>0</v>
      </c>
      <c r="J1982" s="1">
        <v>0</v>
      </c>
      <c r="K1982" s="1">
        <v>0</v>
      </c>
      <c r="L1982" s="1" t="s">
        <v>2450</v>
      </c>
      <c r="M1982" s="1" t="s">
        <v>2672</v>
      </c>
      <c r="N1982" s="1" t="s">
        <v>9091</v>
      </c>
    </row>
    <row r="1983" spans="1:14" ht="15" customHeight="1" x14ac:dyDescent="0.2">
      <c r="A1983" s="1" t="s">
        <v>227</v>
      </c>
      <c r="B1983" s="1" t="s">
        <v>228</v>
      </c>
      <c r="C1983" s="1">
        <v>335</v>
      </c>
      <c r="D1983" s="1">
        <v>363</v>
      </c>
      <c r="E1983" s="1">
        <v>2016</v>
      </c>
      <c r="F1983" s="1" t="s">
        <v>2299</v>
      </c>
      <c r="G1983" s="1" t="s">
        <v>2591</v>
      </c>
      <c r="H1983" s="1">
        <v>0</v>
      </c>
      <c r="I1983" s="1">
        <v>0</v>
      </c>
      <c r="J1983" s="1">
        <v>0</v>
      </c>
      <c r="K1983" s="1">
        <v>0</v>
      </c>
      <c r="L1983" s="1" t="s">
        <v>2447</v>
      </c>
      <c r="M1983" s="1" t="s">
        <v>2700</v>
      </c>
      <c r="N1983" s="1" t="s">
        <v>9097</v>
      </c>
    </row>
    <row r="1984" spans="1:14" ht="15" customHeight="1" x14ac:dyDescent="0.2">
      <c r="A1984" s="1" t="s">
        <v>233</v>
      </c>
      <c r="B1984" s="1" t="s">
        <v>234</v>
      </c>
      <c r="C1984" s="1">
        <v>3855</v>
      </c>
      <c r="D1984" s="1">
        <v>6877</v>
      </c>
      <c r="E1984" s="1">
        <v>2016</v>
      </c>
      <c r="F1984" s="1" t="s">
        <v>2257</v>
      </c>
      <c r="G1984" s="1">
        <v>56</v>
      </c>
      <c r="H1984" s="1">
        <v>1</v>
      </c>
      <c r="I1984" s="1">
        <v>1</v>
      </c>
      <c r="J1984" s="1">
        <v>0</v>
      </c>
      <c r="K1984" s="1">
        <v>0</v>
      </c>
      <c r="L1984" s="1" t="s">
        <v>2447</v>
      </c>
      <c r="M1984" s="1" t="s">
        <v>2701</v>
      </c>
      <c r="N1984" s="1" t="s">
        <v>9100</v>
      </c>
    </row>
    <row r="1985" spans="1:14" ht="15" customHeight="1" x14ac:dyDescent="0.2">
      <c r="A1985" s="1" t="s">
        <v>261</v>
      </c>
      <c r="B1985" s="1" t="s">
        <v>262</v>
      </c>
      <c r="C1985" s="1">
        <v>2103</v>
      </c>
      <c r="D1985" s="1">
        <v>10585</v>
      </c>
      <c r="E1985" s="1">
        <v>2016</v>
      </c>
      <c r="F1985" s="1" t="s">
        <v>2240</v>
      </c>
      <c r="G1985" s="1">
        <v>49</v>
      </c>
      <c r="H1985" s="1">
        <v>2</v>
      </c>
      <c r="I1985" s="1">
        <v>1</v>
      </c>
      <c r="J1985" s="1">
        <v>1</v>
      </c>
      <c r="K1985" s="1">
        <v>0</v>
      </c>
      <c r="L1985" s="1" t="s">
        <v>2447</v>
      </c>
      <c r="M1985" s="1" t="s">
        <v>2725</v>
      </c>
      <c r="N1985" s="1" t="s">
        <v>9113</v>
      </c>
    </row>
    <row r="1986" spans="1:14" ht="15" customHeight="1" x14ac:dyDescent="0.2">
      <c r="A1986" s="1" t="s">
        <v>87</v>
      </c>
      <c r="B1986" s="1" t="s">
        <v>88</v>
      </c>
      <c r="C1986" s="1">
        <v>-1813</v>
      </c>
      <c r="D1986" s="1">
        <v>17842</v>
      </c>
      <c r="E1986" s="1">
        <v>2016</v>
      </c>
      <c r="F1986" s="1" t="s">
        <v>2246</v>
      </c>
      <c r="G1986" s="1">
        <v>52</v>
      </c>
      <c r="H1986" s="1">
        <v>1</v>
      </c>
      <c r="I1986" s="1">
        <v>1</v>
      </c>
      <c r="J1986" s="1">
        <v>0</v>
      </c>
      <c r="K1986" s="1">
        <v>0</v>
      </c>
      <c r="L1986" s="1" t="s">
        <v>2454</v>
      </c>
      <c r="M1986" s="1" t="s">
        <v>2540</v>
      </c>
      <c r="N1986" s="1" t="s">
        <v>9028</v>
      </c>
    </row>
    <row r="1987" spans="1:14" ht="15" customHeight="1" x14ac:dyDescent="0.2">
      <c r="A1987" s="1" t="s">
        <v>101</v>
      </c>
      <c r="B1987" s="1" t="s">
        <v>102</v>
      </c>
      <c r="C1987" s="1">
        <v>1205</v>
      </c>
      <c r="D1987" s="1">
        <v>-6175</v>
      </c>
      <c r="E1987" s="1">
        <v>2016</v>
      </c>
      <c r="F1987" s="1" t="s">
        <v>2247</v>
      </c>
      <c r="G1987" s="1">
        <v>68</v>
      </c>
      <c r="H1987" s="1">
        <v>1</v>
      </c>
      <c r="I1987" s="1">
        <v>0</v>
      </c>
      <c r="J1987" s="1">
        <v>1</v>
      </c>
      <c r="K1987" s="1">
        <v>0</v>
      </c>
      <c r="L1987" s="1" t="s">
        <v>2461</v>
      </c>
      <c r="M1987" s="1" t="s">
        <v>2557</v>
      </c>
      <c r="N1987" s="1" t="s">
        <v>9035</v>
      </c>
    </row>
    <row r="1988" spans="1:14" ht="15" customHeight="1" x14ac:dyDescent="0.2">
      <c r="A1988" s="1" t="s">
        <v>123</v>
      </c>
      <c r="B1988" s="1" t="s">
        <v>124</v>
      </c>
      <c r="C1988" s="1">
        <v>6415</v>
      </c>
      <c r="D1988" s="1">
        <v>-2195</v>
      </c>
      <c r="E1988" s="1">
        <v>2016</v>
      </c>
      <c r="F1988" s="1" t="s">
        <v>2278</v>
      </c>
      <c r="G1988" s="1" t="s">
        <v>2591</v>
      </c>
      <c r="H1988" s="1">
        <v>0</v>
      </c>
      <c r="I1988" s="1">
        <v>0</v>
      </c>
      <c r="J1988" s="1">
        <v>0</v>
      </c>
      <c r="K1988" s="1">
        <v>0</v>
      </c>
      <c r="L1988" s="1" t="s">
        <v>2450</v>
      </c>
      <c r="M1988" s="1" t="s">
        <v>2572</v>
      </c>
      <c r="N1988" s="1" t="s">
        <v>9046</v>
      </c>
    </row>
    <row r="1989" spans="1:14" ht="15" customHeight="1" x14ac:dyDescent="0.2">
      <c r="A1989" s="1" t="s">
        <v>131</v>
      </c>
      <c r="B1989" s="1" t="s">
        <v>132</v>
      </c>
      <c r="C1989" s="1">
        <v>3195</v>
      </c>
      <c r="D1989" s="1">
        <v>3593</v>
      </c>
      <c r="E1989" s="1">
        <v>2016</v>
      </c>
      <c r="F1989" s="1" t="s">
        <v>2248</v>
      </c>
      <c r="G1989" s="1">
        <v>53</v>
      </c>
      <c r="H1989" s="1">
        <v>1</v>
      </c>
      <c r="I1989" s="1">
        <v>1</v>
      </c>
      <c r="J1989" s="1">
        <v>0</v>
      </c>
      <c r="K1989" s="1">
        <v>0</v>
      </c>
      <c r="L1989" s="1" t="s">
        <v>2447</v>
      </c>
      <c r="M1989" s="1" t="s">
        <v>2584</v>
      </c>
      <c r="N1989" s="1" t="s">
        <v>9050</v>
      </c>
    </row>
    <row r="1990" spans="1:14" ht="15" customHeight="1" x14ac:dyDescent="0.2">
      <c r="A1990" s="1" t="s">
        <v>143</v>
      </c>
      <c r="B1990" s="1" t="s">
        <v>144</v>
      </c>
      <c r="C1990" s="1">
        <v>2937</v>
      </c>
      <c r="D1990" s="1">
        <v>4797</v>
      </c>
      <c r="E1990" s="1">
        <v>2016</v>
      </c>
      <c r="F1990" s="1" t="s">
        <v>2280</v>
      </c>
      <c r="G1990" s="1" t="s">
        <v>2591</v>
      </c>
      <c r="H1990" s="1">
        <v>0</v>
      </c>
      <c r="I1990" s="1">
        <v>0</v>
      </c>
      <c r="J1990" s="1">
        <v>0</v>
      </c>
      <c r="K1990" s="1">
        <v>0</v>
      </c>
      <c r="L1990" s="1" t="s">
        <v>2447</v>
      </c>
      <c r="M1990" s="1" t="s">
        <v>2592</v>
      </c>
      <c r="N1990" s="1" t="s">
        <v>9056</v>
      </c>
    </row>
    <row r="1991" spans="1:14" ht="15" customHeight="1" x14ac:dyDescent="0.2">
      <c r="A1991" s="1" t="s">
        <v>187</v>
      </c>
      <c r="B1991" s="1" t="s">
        <v>188</v>
      </c>
      <c r="C1991" s="1">
        <v>-1205</v>
      </c>
      <c r="D1991" s="1">
        <v>-7705</v>
      </c>
      <c r="E1991" s="1">
        <v>2016</v>
      </c>
      <c r="F1991" s="1" t="s">
        <v>2292</v>
      </c>
      <c r="G1991" s="1" t="s">
        <v>2591</v>
      </c>
      <c r="H1991" s="1">
        <v>0</v>
      </c>
      <c r="I1991" s="1">
        <v>0</v>
      </c>
      <c r="J1991" s="1">
        <v>0</v>
      </c>
      <c r="K1991" s="1">
        <v>0</v>
      </c>
      <c r="L1991" s="1" t="s">
        <v>2461</v>
      </c>
      <c r="M1991" s="1" t="s">
        <v>2661</v>
      </c>
      <c r="N1991" s="1" t="s">
        <v>9078</v>
      </c>
    </row>
    <row r="1992" spans="1:14" ht="15" customHeight="1" x14ac:dyDescent="0.2">
      <c r="A1992" s="1" t="s">
        <v>265</v>
      </c>
      <c r="B1992" s="1" t="s">
        <v>266</v>
      </c>
      <c r="C1992" s="1">
        <v>4267</v>
      </c>
      <c r="D1992" s="1">
        <v>2117</v>
      </c>
      <c r="E1992" s="1">
        <v>2016</v>
      </c>
      <c r="F1992" s="1" t="s">
        <v>2259</v>
      </c>
      <c r="G1992" s="1">
        <v>57</v>
      </c>
      <c r="H1992" s="1">
        <v>1</v>
      </c>
      <c r="I1992" s="1">
        <v>1</v>
      </c>
      <c r="J1992" s="1">
        <v>0</v>
      </c>
      <c r="K1992" s="1">
        <v>0</v>
      </c>
      <c r="L1992" s="1" t="s">
        <v>2450</v>
      </c>
      <c r="M1992" s="1" t="s">
        <v>2591</v>
      </c>
      <c r="N1992" s="1" t="s">
        <v>9115</v>
      </c>
    </row>
    <row r="1993" spans="1:14" ht="15" customHeight="1" x14ac:dyDescent="0.2">
      <c r="A1993" s="1" t="s">
        <v>5</v>
      </c>
      <c r="B1993" s="1" t="s">
        <v>6</v>
      </c>
      <c r="C1993" s="1">
        <v>3452</v>
      </c>
      <c r="D1993" s="1">
        <v>6918</v>
      </c>
      <c r="E1993" s="1">
        <v>2016</v>
      </c>
      <c r="F1993" s="1" t="s">
        <v>2260</v>
      </c>
      <c r="G1993" s="1" t="s">
        <v>2591</v>
      </c>
      <c r="H1993" s="1">
        <v>0</v>
      </c>
      <c r="I1993" s="1">
        <v>0</v>
      </c>
      <c r="J1993" s="1">
        <v>0</v>
      </c>
      <c r="K1993" s="1">
        <v>0</v>
      </c>
      <c r="L1993" s="1" t="s">
        <v>2447</v>
      </c>
      <c r="M1993" s="1" t="s">
        <v>2448</v>
      </c>
      <c r="N1993" s="1" t="s">
        <v>8988</v>
      </c>
    </row>
    <row r="1994" spans="1:14" ht="15" customHeight="1" x14ac:dyDescent="0.2">
      <c r="A1994" s="1" t="s">
        <v>7</v>
      </c>
      <c r="B1994" s="1" t="s">
        <v>8</v>
      </c>
      <c r="C1994" s="1">
        <v>2447</v>
      </c>
      <c r="D1994" s="1">
        <v>5437</v>
      </c>
      <c r="E1994" s="1">
        <v>2016</v>
      </c>
      <c r="F1994" s="1" t="s">
        <v>2241</v>
      </c>
      <c r="G1994" s="1">
        <v>77</v>
      </c>
      <c r="H1994" s="1">
        <v>1</v>
      </c>
      <c r="I1994" s="1">
        <v>0</v>
      </c>
      <c r="J1994" s="1">
        <v>0</v>
      </c>
      <c r="K1994" s="1">
        <v>1</v>
      </c>
      <c r="L1994" s="1" t="s">
        <v>2447</v>
      </c>
      <c r="M1994" s="1" t="s">
        <v>2718</v>
      </c>
      <c r="N1994" s="1" t="s">
        <v>8989</v>
      </c>
    </row>
    <row r="1995" spans="1:14" ht="15" customHeight="1" x14ac:dyDescent="0.2">
      <c r="A1995" s="1" t="s">
        <v>19</v>
      </c>
      <c r="B1995" s="1" t="s">
        <v>20</v>
      </c>
      <c r="C1995" s="1">
        <v>-337</v>
      </c>
      <c r="D1995" s="1">
        <v>2935</v>
      </c>
      <c r="E1995" s="1">
        <v>2016</v>
      </c>
      <c r="F1995" s="1" t="s">
        <v>2242</v>
      </c>
      <c r="G1995" s="1">
        <v>67</v>
      </c>
      <c r="H1995" s="1">
        <v>1</v>
      </c>
      <c r="I1995" s="1">
        <v>0</v>
      </c>
      <c r="J1995" s="1">
        <v>1</v>
      </c>
      <c r="K1995" s="1">
        <v>0</v>
      </c>
      <c r="L1995" s="1" t="s">
        <v>2452</v>
      </c>
      <c r="M1995" s="1" t="s">
        <v>2496</v>
      </c>
      <c r="N1995" s="1" t="s">
        <v>8995</v>
      </c>
    </row>
    <row r="1996" spans="1:14" ht="15" customHeight="1" x14ac:dyDescent="0.2">
      <c r="A1996" s="1" t="s">
        <v>33</v>
      </c>
      <c r="B1996" s="1" t="s">
        <v>34</v>
      </c>
      <c r="C1996" s="1">
        <v>3228</v>
      </c>
      <c r="D1996" s="1">
        <v>-6478</v>
      </c>
      <c r="E1996" s="1">
        <v>2016</v>
      </c>
      <c r="F1996" s="1" t="s">
        <v>2262</v>
      </c>
      <c r="G1996" s="1" t="s">
        <v>2591</v>
      </c>
      <c r="H1996" s="1">
        <v>0</v>
      </c>
      <c r="I1996" s="1">
        <v>0</v>
      </c>
      <c r="J1996" s="1">
        <v>0</v>
      </c>
      <c r="K1996" s="1">
        <v>0</v>
      </c>
      <c r="L1996" s="1" t="s">
        <v>2461</v>
      </c>
      <c r="M1996" s="1" t="s">
        <v>2481</v>
      </c>
      <c r="N1996" s="1" t="s">
        <v>9002</v>
      </c>
    </row>
    <row r="1997" spans="1:14" ht="15" customHeight="1" x14ac:dyDescent="0.2">
      <c r="A1997" s="1" t="s">
        <v>39</v>
      </c>
      <c r="B1997" s="1" t="s">
        <v>40</v>
      </c>
      <c r="C1997" s="1">
        <v>-2463</v>
      </c>
      <c r="D1997" s="1">
        <v>259</v>
      </c>
      <c r="E1997" s="1">
        <v>2016</v>
      </c>
      <c r="F1997" s="1" t="s">
        <v>2264</v>
      </c>
      <c r="G1997" s="1" t="s">
        <v>2591</v>
      </c>
      <c r="H1997" s="1">
        <v>0</v>
      </c>
      <c r="I1997" s="1">
        <v>0</v>
      </c>
      <c r="J1997" s="1">
        <v>0</v>
      </c>
      <c r="K1997" s="1">
        <v>0</v>
      </c>
      <c r="L1997" s="1" t="s">
        <v>2452</v>
      </c>
      <c r="M1997" s="1" t="s">
        <v>2488</v>
      </c>
      <c r="N1997" s="1" t="s">
        <v>9005</v>
      </c>
    </row>
    <row r="1998" spans="1:14" ht="15" customHeight="1" x14ac:dyDescent="0.2">
      <c r="A1998" s="1" t="s">
        <v>145</v>
      </c>
      <c r="B1998" s="1" t="s">
        <v>146</v>
      </c>
      <c r="C1998" s="1">
        <v>3387</v>
      </c>
      <c r="D1998" s="1">
        <v>355</v>
      </c>
      <c r="E1998" s="1">
        <v>2016</v>
      </c>
      <c r="F1998" s="1" t="s">
        <v>2281</v>
      </c>
      <c r="G1998" s="1" t="s">
        <v>2591</v>
      </c>
      <c r="H1998" s="1">
        <v>0</v>
      </c>
      <c r="I1998" s="1">
        <v>0</v>
      </c>
      <c r="J1998" s="1">
        <v>0</v>
      </c>
      <c r="K1998" s="1">
        <v>0</v>
      </c>
      <c r="L1998" s="1" t="s">
        <v>2447</v>
      </c>
      <c r="M1998" s="1" t="s">
        <v>2597</v>
      </c>
      <c r="N1998" s="1" t="s">
        <v>9057</v>
      </c>
    </row>
    <row r="1999" spans="1:14" ht="15" customHeight="1" x14ac:dyDescent="0.2">
      <c r="A1999" s="1" t="s">
        <v>159</v>
      </c>
      <c r="B1999" s="1" t="s">
        <v>160</v>
      </c>
      <c r="C1999" s="1">
        <v>416</v>
      </c>
      <c r="D1999" s="1">
        <v>2174</v>
      </c>
      <c r="E1999" s="1">
        <v>2016</v>
      </c>
      <c r="F1999" s="1" t="s">
        <v>2285</v>
      </c>
      <c r="G1999" s="1" t="s">
        <v>2591</v>
      </c>
      <c r="H1999" s="1">
        <v>0</v>
      </c>
      <c r="I1999" s="1">
        <v>0</v>
      </c>
      <c r="J1999" s="1">
        <v>0</v>
      </c>
      <c r="K1999" s="1">
        <v>0</v>
      </c>
      <c r="L1999" s="1" t="s">
        <v>2450</v>
      </c>
      <c r="M1999" s="1" t="s">
        <v>2609</v>
      </c>
      <c r="N1999" s="1" t="s">
        <v>9064</v>
      </c>
    </row>
    <row r="2000" spans="1:14" ht="15" customHeight="1" x14ac:dyDescent="0.2">
      <c r="A2000" s="1" t="s">
        <v>165</v>
      </c>
      <c r="B2000" s="1" t="s">
        <v>166</v>
      </c>
      <c r="C2000" s="1">
        <v>-2595</v>
      </c>
      <c r="D2000" s="1">
        <v>3258</v>
      </c>
      <c r="E2000" s="1">
        <v>2016</v>
      </c>
      <c r="F2000" s="1" t="s">
        <v>2287</v>
      </c>
      <c r="G2000" s="1" t="s">
        <v>2591</v>
      </c>
      <c r="H2000" s="1">
        <v>0</v>
      </c>
      <c r="I2000" s="1">
        <v>0</v>
      </c>
      <c r="J2000" s="1">
        <v>0</v>
      </c>
      <c r="K2000" s="1">
        <v>0</v>
      </c>
      <c r="L2000" s="1" t="s">
        <v>2452</v>
      </c>
      <c r="M2000" s="1" t="s">
        <v>2633</v>
      </c>
      <c r="N2000" s="1" t="s">
        <v>9067</v>
      </c>
    </row>
    <row r="2001" spans="1:14" ht="15" customHeight="1" x14ac:dyDescent="0.2">
      <c r="A2001" s="1" t="s">
        <v>173</v>
      </c>
      <c r="B2001" s="1" t="s">
        <v>174</v>
      </c>
      <c r="C2001" s="1">
        <v>1352</v>
      </c>
      <c r="D2001" s="1">
        <v>212</v>
      </c>
      <c r="E2001" s="1">
        <v>2016</v>
      </c>
      <c r="F2001" s="1" t="s">
        <v>2250</v>
      </c>
      <c r="G2001" s="1">
        <v>69</v>
      </c>
      <c r="H2001" s="1">
        <v>1</v>
      </c>
      <c r="I2001" s="1">
        <v>0</v>
      </c>
      <c r="J2001" s="1">
        <v>1</v>
      </c>
      <c r="K2001" s="1">
        <v>0</v>
      </c>
      <c r="L2001" s="1" t="s">
        <v>2452</v>
      </c>
      <c r="M2001" s="1" t="s">
        <v>2647</v>
      </c>
      <c r="N2001" s="1" t="s">
        <v>9071</v>
      </c>
    </row>
    <row r="2002" spans="1:14" ht="15" customHeight="1" x14ac:dyDescent="0.2">
      <c r="A2002" s="1" t="s">
        <v>219</v>
      </c>
      <c r="B2002" s="1" t="s">
        <v>220</v>
      </c>
      <c r="C2002" s="1">
        <v>583</v>
      </c>
      <c r="D2002" s="1">
        <v>-5517</v>
      </c>
      <c r="E2002" s="1">
        <v>2016</v>
      </c>
      <c r="F2002" s="1" t="s">
        <v>2298</v>
      </c>
      <c r="G2002" s="1" t="s">
        <v>2591</v>
      </c>
      <c r="H2002" s="1">
        <v>0</v>
      </c>
      <c r="I2002" s="1">
        <v>0</v>
      </c>
      <c r="J2002" s="1">
        <v>0</v>
      </c>
      <c r="K2002" s="1">
        <v>0</v>
      </c>
      <c r="L2002" s="1" t="s">
        <v>2461</v>
      </c>
      <c r="M2002" s="1" t="s">
        <v>2697</v>
      </c>
      <c r="N2002" s="1" t="s">
        <v>9093</v>
      </c>
    </row>
    <row r="2003" spans="1:14" ht="15" customHeight="1" x14ac:dyDescent="0.2">
      <c r="A2003" s="1" t="s">
        <v>245</v>
      </c>
      <c r="B2003" s="1" t="s">
        <v>246</v>
      </c>
      <c r="C2003" s="1">
        <v>-68</v>
      </c>
      <c r="D2003" s="1">
        <v>3928</v>
      </c>
      <c r="E2003" s="1">
        <v>2016</v>
      </c>
      <c r="F2003" s="1" t="s">
        <v>2303</v>
      </c>
      <c r="G2003" s="1" t="s">
        <v>2591</v>
      </c>
      <c r="H2003" s="1">
        <v>0</v>
      </c>
      <c r="I2003" s="1">
        <v>0</v>
      </c>
      <c r="J2003" s="1">
        <v>0</v>
      </c>
      <c r="K2003" s="1">
        <v>0</v>
      </c>
      <c r="L2003" s="1" t="s">
        <v>2452</v>
      </c>
      <c r="M2003" s="1" t="s">
        <v>2702</v>
      </c>
      <c r="N2003" s="1" t="s">
        <v>9106</v>
      </c>
    </row>
    <row r="2004" spans="1:14" ht="15" customHeight="1" x14ac:dyDescent="0.2">
      <c r="A2004" s="1" t="s">
        <v>251</v>
      </c>
      <c r="B2004" s="1" t="s">
        <v>252</v>
      </c>
      <c r="C2004" s="1">
        <v>-3485</v>
      </c>
      <c r="D2004" s="1">
        <v>-5617</v>
      </c>
      <c r="E2004" s="1">
        <v>2016</v>
      </c>
      <c r="F2004" s="1" t="s">
        <v>2305</v>
      </c>
      <c r="G2004" s="1" t="s">
        <v>2591</v>
      </c>
      <c r="H2004" s="1">
        <v>0</v>
      </c>
      <c r="I2004" s="1">
        <v>0</v>
      </c>
      <c r="J2004" s="1">
        <v>0</v>
      </c>
      <c r="K2004" s="1">
        <v>0</v>
      </c>
      <c r="L2004" s="1" t="s">
        <v>2461</v>
      </c>
      <c r="M2004" s="1" t="s">
        <v>2719</v>
      </c>
      <c r="N2004" s="1" t="s">
        <v>9109</v>
      </c>
    </row>
    <row r="2005" spans="1:14" ht="15" customHeight="1" x14ac:dyDescent="0.2">
      <c r="A2005" s="1" t="s">
        <v>271</v>
      </c>
      <c r="B2005" s="1" t="s">
        <v>272</v>
      </c>
      <c r="C2005" s="1">
        <v>-1542</v>
      </c>
      <c r="D2005" s="1">
        <v>2828</v>
      </c>
      <c r="E2005" s="1">
        <v>2016</v>
      </c>
      <c r="F2005" s="1" t="s">
        <v>2309</v>
      </c>
      <c r="G2005" s="1" t="s">
        <v>2591</v>
      </c>
      <c r="H2005" s="1">
        <v>0</v>
      </c>
      <c r="I2005" s="1">
        <v>0</v>
      </c>
      <c r="J2005" s="1">
        <v>0</v>
      </c>
      <c r="K2005" s="1">
        <v>0</v>
      </c>
      <c r="L2005" s="1" t="s">
        <v>2452</v>
      </c>
      <c r="M2005" s="1" t="s">
        <v>2729</v>
      </c>
      <c r="N2005" s="1" t="s">
        <v>9117</v>
      </c>
    </row>
    <row r="2006" spans="1:14" ht="15" customHeight="1" x14ac:dyDescent="0.2">
      <c r="A2006" s="1" t="s">
        <v>23</v>
      </c>
      <c r="B2006" s="1" t="s">
        <v>24</v>
      </c>
      <c r="C2006" s="1">
        <v>1237</v>
      </c>
      <c r="D2006" s="1">
        <v>-152</v>
      </c>
      <c r="E2006" s="1">
        <v>2016</v>
      </c>
      <c r="F2006" s="1" t="s">
        <v>2261</v>
      </c>
      <c r="G2006" s="1" t="s">
        <v>2591</v>
      </c>
      <c r="H2006" s="1">
        <v>0</v>
      </c>
      <c r="I2006" s="1">
        <v>0</v>
      </c>
      <c r="J2006" s="1">
        <v>0</v>
      </c>
      <c r="K2006" s="1">
        <v>0</v>
      </c>
      <c r="L2006" s="1" t="s">
        <v>2452</v>
      </c>
      <c r="M2006" s="1" t="s">
        <v>2495</v>
      </c>
      <c r="N2006" s="1" t="s">
        <v>8997</v>
      </c>
    </row>
    <row r="2007" spans="1:14" ht="15" customHeight="1" x14ac:dyDescent="0.2">
      <c r="A2007" s="1" t="s">
        <v>37</v>
      </c>
      <c r="B2007" s="1" t="s">
        <v>38</v>
      </c>
      <c r="C2007" s="1">
        <v>131</v>
      </c>
      <c r="D2007" s="1">
        <v>-5962</v>
      </c>
      <c r="E2007" s="1">
        <v>2016</v>
      </c>
      <c r="F2007" s="1" t="s">
        <v>2263</v>
      </c>
      <c r="G2007" s="1" t="s">
        <v>2591</v>
      </c>
      <c r="H2007" s="1">
        <v>0</v>
      </c>
      <c r="I2007" s="1">
        <v>0</v>
      </c>
      <c r="J2007" s="1">
        <v>0</v>
      </c>
      <c r="K2007" s="1">
        <v>0</v>
      </c>
      <c r="L2007" s="1" t="s">
        <v>2461</v>
      </c>
      <c r="M2007" s="1" t="s">
        <v>2474</v>
      </c>
      <c r="N2007" s="1" t="s">
        <v>9004</v>
      </c>
    </row>
    <row r="2008" spans="1:14" ht="15" customHeight="1" x14ac:dyDescent="0.2">
      <c r="A2008" s="1" t="s">
        <v>59</v>
      </c>
      <c r="B2008" s="1" t="s">
        <v>60</v>
      </c>
      <c r="C2008" s="1">
        <v>3517</v>
      </c>
      <c r="D2008" s="1">
        <v>3337</v>
      </c>
      <c r="E2008" s="1">
        <v>2016</v>
      </c>
      <c r="F2008" s="1" t="s">
        <v>2268</v>
      </c>
      <c r="G2008" s="1" t="s">
        <v>2591</v>
      </c>
      <c r="H2008" s="1">
        <v>0</v>
      </c>
      <c r="I2008" s="1">
        <v>0</v>
      </c>
      <c r="J2008" s="1">
        <v>0</v>
      </c>
      <c r="K2008" s="1">
        <v>0</v>
      </c>
      <c r="L2008" s="1" t="s">
        <v>2447</v>
      </c>
      <c r="M2008" s="1" t="s">
        <v>2522</v>
      </c>
      <c r="N2008" s="1" t="s">
        <v>9015</v>
      </c>
    </row>
    <row r="2009" spans="1:14" ht="15" customHeight="1" x14ac:dyDescent="0.2">
      <c r="A2009" s="1" t="s">
        <v>65</v>
      </c>
      <c r="B2009" s="1" t="s">
        <v>66</v>
      </c>
      <c r="C2009" s="1">
        <v>1158</v>
      </c>
      <c r="D2009" s="1">
        <v>4315</v>
      </c>
      <c r="E2009" s="1">
        <v>2016</v>
      </c>
      <c r="F2009" s="1" t="s">
        <v>2269</v>
      </c>
      <c r="G2009" s="1" t="s">
        <v>2591</v>
      </c>
      <c r="H2009" s="1">
        <v>0</v>
      </c>
      <c r="I2009" s="1">
        <v>0</v>
      </c>
      <c r="J2009" s="1">
        <v>0</v>
      </c>
      <c r="K2009" s="1">
        <v>0</v>
      </c>
      <c r="L2009" s="1" t="s">
        <v>2452</v>
      </c>
      <c r="M2009" s="1" t="s">
        <v>2525</v>
      </c>
      <c r="N2009" s="1" t="s">
        <v>9018</v>
      </c>
    </row>
    <row r="2010" spans="1:14" ht="15" customHeight="1" x14ac:dyDescent="0.2">
      <c r="A2010" s="1" t="s">
        <v>77</v>
      </c>
      <c r="B2010" s="1" t="s">
        <v>78</v>
      </c>
      <c r="C2010" s="1">
        <v>1533</v>
      </c>
      <c r="D2010" s="1">
        <v>3893</v>
      </c>
      <c r="E2010" s="1">
        <v>2016</v>
      </c>
      <c r="F2010" s="1" t="s">
        <v>2271</v>
      </c>
      <c r="G2010" s="1" t="s">
        <v>2591</v>
      </c>
      <c r="H2010" s="1">
        <v>0</v>
      </c>
      <c r="I2010" s="1">
        <v>0</v>
      </c>
      <c r="J2010" s="1">
        <v>0</v>
      </c>
      <c r="K2010" s="1">
        <v>0</v>
      </c>
      <c r="L2010" s="1" t="s">
        <v>2452</v>
      </c>
      <c r="M2010" s="1" t="s">
        <v>2535</v>
      </c>
      <c r="N2010" s="1" t="s">
        <v>2741</v>
      </c>
    </row>
    <row r="2011" spans="1:14" ht="15" customHeight="1" x14ac:dyDescent="0.2">
      <c r="A2011" s="1" t="s">
        <v>91</v>
      </c>
      <c r="B2011" s="1" t="s">
        <v>92</v>
      </c>
      <c r="C2011" s="1">
        <v>38</v>
      </c>
      <c r="D2011" s="1">
        <v>945</v>
      </c>
      <c r="E2011" s="1">
        <v>2016</v>
      </c>
      <c r="F2011" s="1" t="s">
        <v>2272</v>
      </c>
      <c r="G2011" s="1" t="s">
        <v>2591</v>
      </c>
      <c r="H2011" s="1">
        <v>0</v>
      </c>
      <c r="I2011" s="1">
        <v>0</v>
      </c>
      <c r="J2011" s="1">
        <v>0</v>
      </c>
      <c r="K2011" s="1">
        <v>0</v>
      </c>
      <c r="L2011" s="1" t="s">
        <v>2452</v>
      </c>
      <c r="M2011" s="1" t="s">
        <v>2545</v>
      </c>
      <c r="N2011" s="1" t="s">
        <v>9030</v>
      </c>
    </row>
    <row r="2012" spans="1:14" ht="15" customHeight="1" x14ac:dyDescent="0.2">
      <c r="A2012" s="1" t="s">
        <v>103</v>
      </c>
      <c r="B2012" s="1" t="s">
        <v>104</v>
      </c>
      <c r="C2012" s="1">
        <v>1462</v>
      </c>
      <c r="D2012" s="1">
        <v>-9052</v>
      </c>
      <c r="E2012" s="1">
        <v>2016</v>
      </c>
      <c r="F2012" s="1" t="s">
        <v>2274</v>
      </c>
      <c r="G2012" s="1" t="s">
        <v>2591</v>
      </c>
      <c r="H2012" s="1">
        <v>0</v>
      </c>
      <c r="I2012" s="1">
        <v>0</v>
      </c>
      <c r="J2012" s="1">
        <v>0</v>
      </c>
      <c r="K2012" s="1">
        <v>0</v>
      </c>
      <c r="L2012" s="1" t="s">
        <v>2461</v>
      </c>
      <c r="M2012" s="1" t="s">
        <v>2560</v>
      </c>
      <c r="N2012" s="1" t="s">
        <v>9036</v>
      </c>
    </row>
    <row r="2013" spans="1:14" ht="15" customHeight="1" x14ac:dyDescent="0.2">
      <c r="A2013" s="1" t="s">
        <v>105</v>
      </c>
      <c r="B2013" s="1" t="s">
        <v>106</v>
      </c>
      <c r="C2013" s="1">
        <v>68</v>
      </c>
      <c r="D2013" s="1">
        <v>-5815</v>
      </c>
      <c r="E2013" s="1">
        <v>2016</v>
      </c>
      <c r="F2013" s="1" t="s">
        <v>2275</v>
      </c>
      <c r="G2013" s="1" t="s">
        <v>2591</v>
      </c>
      <c r="H2013" s="1">
        <v>0</v>
      </c>
      <c r="I2013" s="1">
        <v>0</v>
      </c>
      <c r="J2013" s="1">
        <v>0</v>
      </c>
      <c r="K2013" s="1">
        <v>0</v>
      </c>
      <c r="L2013" s="1" t="s">
        <v>2461</v>
      </c>
      <c r="M2013" s="1" t="s">
        <v>2565</v>
      </c>
      <c r="N2013" s="1" t="s">
        <v>9037</v>
      </c>
    </row>
    <row r="2014" spans="1:14" ht="15" customHeight="1" x14ac:dyDescent="0.2">
      <c r="A2014" s="1" t="s">
        <v>121</v>
      </c>
      <c r="B2014" s="1" t="s">
        <v>122</v>
      </c>
      <c r="C2014" s="1">
        <v>3333</v>
      </c>
      <c r="D2014" s="1">
        <v>444</v>
      </c>
      <c r="E2014" s="1">
        <v>2016</v>
      </c>
      <c r="F2014" s="1" t="s">
        <v>2277</v>
      </c>
      <c r="G2014" s="1" t="s">
        <v>2591</v>
      </c>
      <c r="H2014" s="1">
        <v>0</v>
      </c>
      <c r="I2014" s="1">
        <v>0</v>
      </c>
      <c r="J2014" s="1">
        <v>0</v>
      </c>
      <c r="K2014" s="1">
        <v>0</v>
      </c>
      <c r="L2014" s="1" t="s">
        <v>2447</v>
      </c>
      <c r="M2014" s="1" t="s">
        <v>2576</v>
      </c>
      <c r="N2014" s="1" t="s">
        <v>9045</v>
      </c>
    </row>
    <row r="2015" spans="1:14" ht="15" customHeight="1" x14ac:dyDescent="0.2">
      <c r="A2015" s="1" t="s">
        <v>147</v>
      </c>
      <c r="B2015" s="1" t="s">
        <v>148</v>
      </c>
      <c r="C2015" s="1">
        <v>692</v>
      </c>
      <c r="D2015" s="1">
        <v>7983</v>
      </c>
      <c r="E2015" s="1">
        <v>2016</v>
      </c>
      <c r="F2015" s="1" t="s">
        <v>2282</v>
      </c>
      <c r="G2015" s="1" t="s">
        <v>2591</v>
      </c>
      <c r="H2015" s="1">
        <v>0</v>
      </c>
      <c r="I2015" s="1">
        <v>0</v>
      </c>
      <c r="J2015" s="1">
        <v>0</v>
      </c>
      <c r="K2015" s="1">
        <v>0</v>
      </c>
      <c r="L2015" s="1" t="s">
        <v>2447</v>
      </c>
      <c r="M2015" s="1" t="s">
        <v>2695</v>
      </c>
      <c r="N2015" s="1" t="s">
        <v>9058</v>
      </c>
    </row>
    <row r="2016" spans="1:14" ht="15" customHeight="1" x14ac:dyDescent="0.2">
      <c r="A2016" s="1" t="s">
        <v>161</v>
      </c>
      <c r="B2016" s="1" t="s">
        <v>162</v>
      </c>
      <c r="C2016" s="1">
        <v>4243</v>
      </c>
      <c r="D2016" s="1">
        <v>1927</v>
      </c>
      <c r="E2016" s="1">
        <v>2016</v>
      </c>
      <c r="F2016" s="1" t="s">
        <v>2286</v>
      </c>
      <c r="G2016" s="1" t="s">
        <v>2591</v>
      </c>
      <c r="H2016" s="1">
        <v>0</v>
      </c>
      <c r="I2016" s="1">
        <v>0</v>
      </c>
      <c r="J2016" s="1">
        <v>0</v>
      </c>
      <c r="K2016" s="1">
        <v>0</v>
      </c>
      <c r="L2016" s="1" t="s">
        <v>2450</v>
      </c>
      <c r="M2016" s="1" t="s">
        <v>2631</v>
      </c>
      <c r="N2016" s="1" t="s">
        <v>9065</v>
      </c>
    </row>
    <row r="2017" spans="1:14" ht="15" customHeight="1" x14ac:dyDescent="0.2">
      <c r="A2017" s="1" t="s">
        <v>167</v>
      </c>
      <c r="B2017" s="1" t="s">
        <v>168</v>
      </c>
      <c r="C2017" s="1">
        <v>-2015</v>
      </c>
      <c r="D2017" s="1">
        <v>5748</v>
      </c>
      <c r="E2017" s="1">
        <v>2016</v>
      </c>
      <c r="F2017" s="1" t="s">
        <v>2288</v>
      </c>
      <c r="G2017" s="1" t="s">
        <v>2591</v>
      </c>
      <c r="H2017" s="1">
        <v>0</v>
      </c>
      <c r="I2017" s="1">
        <v>0</v>
      </c>
      <c r="J2017" s="1">
        <v>0</v>
      </c>
      <c r="K2017" s="1">
        <v>0</v>
      </c>
      <c r="L2017" s="1" t="s">
        <v>2452</v>
      </c>
      <c r="M2017" s="1" t="s">
        <v>2625</v>
      </c>
      <c r="N2017" s="1" t="s">
        <v>9068</v>
      </c>
    </row>
    <row r="2018" spans="1:14" ht="15" customHeight="1" x14ac:dyDescent="0.2">
      <c r="A2018" s="1" t="s">
        <v>185</v>
      </c>
      <c r="B2018" s="1" t="s">
        <v>186</v>
      </c>
      <c r="C2018" s="1">
        <v>897</v>
      </c>
      <c r="D2018" s="1">
        <v>-7953</v>
      </c>
      <c r="E2018" s="1">
        <v>2016</v>
      </c>
      <c r="F2018" s="1" t="s">
        <v>2291</v>
      </c>
      <c r="G2018" s="1" t="s">
        <v>2591</v>
      </c>
      <c r="H2018" s="1">
        <v>0</v>
      </c>
      <c r="I2018" s="1">
        <v>0</v>
      </c>
      <c r="J2018" s="1">
        <v>0</v>
      </c>
      <c r="K2018" s="1">
        <v>0</v>
      </c>
      <c r="L2018" s="1" t="s">
        <v>2461</v>
      </c>
      <c r="M2018" s="1" t="s">
        <v>2657</v>
      </c>
      <c r="N2018" s="1" t="s">
        <v>9077</v>
      </c>
    </row>
    <row r="2019" spans="1:14" ht="15" customHeight="1" x14ac:dyDescent="0.2">
      <c r="A2019" s="1" t="s">
        <v>199</v>
      </c>
      <c r="B2019" s="1" t="s">
        <v>200</v>
      </c>
      <c r="C2019" s="1">
        <v>-2527</v>
      </c>
      <c r="D2019" s="1">
        <v>-5767</v>
      </c>
      <c r="E2019" s="1">
        <v>2016</v>
      </c>
      <c r="F2019" s="1" t="s">
        <v>2293</v>
      </c>
      <c r="G2019" s="1" t="s">
        <v>2591</v>
      </c>
      <c r="H2019" s="1">
        <v>0</v>
      </c>
      <c r="I2019" s="1">
        <v>0</v>
      </c>
      <c r="J2019" s="1">
        <v>0</v>
      </c>
      <c r="K2019" s="1">
        <v>0</v>
      </c>
      <c r="L2019" s="1" t="s">
        <v>2461</v>
      </c>
      <c r="M2019" s="1" t="s">
        <v>2660</v>
      </c>
      <c r="N2019" s="1" t="s">
        <v>9083</v>
      </c>
    </row>
    <row r="2020" spans="1:14" ht="15" customHeight="1" x14ac:dyDescent="0.2">
      <c r="A2020" s="1" t="s">
        <v>209</v>
      </c>
      <c r="B2020" s="1" t="s">
        <v>210</v>
      </c>
      <c r="C2020" s="1">
        <v>156</v>
      </c>
      <c r="D2020" s="1">
        <v>3253</v>
      </c>
      <c r="E2020" s="1">
        <v>2016</v>
      </c>
      <c r="F2020" s="1" t="s">
        <v>2295</v>
      </c>
      <c r="G2020" s="1" t="s">
        <v>2591</v>
      </c>
      <c r="H2020" s="1">
        <v>0</v>
      </c>
      <c r="I2020" s="1">
        <v>0</v>
      </c>
      <c r="J2020" s="1">
        <v>0</v>
      </c>
      <c r="K2020" s="1">
        <v>0</v>
      </c>
      <c r="L2020" s="1" t="s">
        <v>2452</v>
      </c>
      <c r="M2020" s="1" t="s">
        <v>2696</v>
      </c>
      <c r="N2020" s="1" t="s">
        <v>9088</v>
      </c>
    </row>
    <row r="2021" spans="1:14" ht="15" customHeight="1" x14ac:dyDescent="0.2">
      <c r="A2021" s="1" t="s">
        <v>211</v>
      </c>
      <c r="B2021" s="1" t="s">
        <v>212</v>
      </c>
      <c r="C2021" s="1">
        <v>1473</v>
      </c>
      <c r="D2021" s="1">
        <v>-1763</v>
      </c>
      <c r="E2021" s="1">
        <v>2016</v>
      </c>
      <c r="F2021" s="1" t="s">
        <v>2296</v>
      </c>
      <c r="G2021" s="1" t="s">
        <v>2591</v>
      </c>
      <c r="H2021" s="1">
        <v>0</v>
      </c>
      <c r="I2021" s="1">
        <v>0</v>
      </c>
      <c r="J2021" s="1">
        <v>0</v>
      </c>
      <c r="K2021" s="1">
        <v>0</v>
      </c>
      <c r="L2021" s="1" t="s">
        <v>2452</v>
      </c>
      <c r="M2021" s="1" t="s">
        <v>2676</v>
      </c>
      <c r="N2021" s="1" t="s">
        <v>9089</v>
      </c>
    </row>
    <row r="2022" spans="1:14" ht="15" customHeight="1" x14ac:dyDescent="0.2">
      <c r="A2022" s="1" t="s">
        <v>229</v>
      </c>
      <c r="B2022" s="1" t="s">
        <v>230</v>
      </c>
      <c r="C2022" s="1">
        <v>612</v>
      </c>
      <c r="D2022" s="1">
        <v>122</v>
      </c>
      <c r="E2022" s="1">
        <v>2016</v>
      </c>
      <c r="F2022" s="1" t="s">
        <v>2300</v>
      </c>
      <c r="G2022" s="1" t="s">
        <v>2591</v>
      </c>
      <c r="H2022" s="1">
        <v>0</v>
      </c>
      <c r="I2022" s="1">
        <v>0</v>
      </c>
      <c r="J2022" s="1">
        <v>0</v>
      </c>
      <c r="K2022" s="1">
        <v>0</v>
      </c>
      <c r="L2022" s="1" t="s">
        <v>2452</v>
      </c>
      <c r="M2022" s="1" t="s">
        <v>2706</v>
      </c>
      <c r="N2022" s="1" t="s">
        <v>9098</v>
      </c>
    </row>
    <row r="2023" spans="1:14" ht="15" customHeight="1" x14ac:dyDescent="0.2">
      <c r="A2023" s="1" t="s">
        <v>235</v>
      </c>
      <c r="B2023" s="1" t="s">
        <v>236</v>
      </c>
      <c r="C2023" s="1">
        <v>3795</v>
      </c>
      <c r="D2023" s="1">
        <v>5838</v>
      </c>
      <c r="E2023" s="1">
        <v>2016</v>
      </c>
      <c r="F2023" s="1" t="s">
        <v>2301</v>
      </c>
      <c r="G2023" s="1" t="s">
        <v>2591</v>
      </c>
      <c r="H2023" s="1">
        <v>0</v>
      </c>
      <c r="I2023" s="1">
        <v>0</v>
      </c>
      <c r="J2023" s="1">
        <v>0</v>
      </c>
      <c r="K2023" s="1">
        <v>0</v>
      </c>
      <c r="L2023" s="1" t="s">
        <v>2447</v>
      </c>
      <c r="M2023" s="1" t="s">
        <v>2711</v>
      </c>
      <c r="N2023" s="1" t="s">
        <v>9101</v>
      </c>
    </row>
    <row r="2024" spans="1:14" ht="15" customHeight="1" x14ac:dyDescent="0.2">
      <c r="A2024" s="1" t="s">
        <v>237</v>
      </c>
      <c r="B2024" s="1" t="s">
        <v>238</v>
      </c>
      <c r="C2024" s="1">
        <v>-2113</v>
      </c>
      <c r="D2024" s="1">
        <v>-1752</v>
      </c>
      <c r="E2024" s="1">
        <v>2016</v>
      </c>
      <c r="F2024" s="1" t="s">
        <v>2302</v>
      </c>
      <c r="G2024" s="1" t="s">
        <v>2591</v>
      </c>
      <c r="H2024" s="1">
        <v>0</v>
      </c>
      <c r="I2024" s="1">
        <v>0</v>
      </c>
      <c r="J2024" s="1">
        <v>0</v>
      </c>
      <c r="K2024" s="1">
        <v>0</v>
      </c>
      <c r="L2024" s="1" t="s">
        <v>2454</v>
      </c>
      <c r="M2024" s="1" t="s">
        <v>2707</v>
      </c>
      <c r="N2024" s="1" t="s">
        <v>9102</v>
      </c>
    </row>
    <row r="2025" spans="1:14" ht="15" customHeight="1" x14ac:dyDescent="0.2">
      <c r="A2025" s="1" t="s">
        <v>259</v>
      </c>
      <c r="B2025" s="1" t="s">
        <v>260</v>
      </c>
      <c r="C2025" s="1">
        <v>1835</v>
      </c>
      <c r="D2025" s="1">
        <v>-6493</v>
      </c>
      <c r="E2025" s="1">
        <v>2016</v>
      </c>
      <c r="F2025" s="1" t="s">
        <v>2306</v>
      </c>
      <c r="G2025" s="1" t="s">
        <v>2591</v>
      </c>
      <c r="H2025" s="1">
        <v>0</v>
      </c>
      <c r="I2025" s="1">
        <v>0</v>
      </c>
      <c r="J2025" s="1">
        <v>0</v>
      </c>
      <c r="K2025" s="1">
        <v>0</v>
      </c>
      <c r="L2025" s="1" t="s">
        <v>2461</v>
      </c>
      <c r="M2025" s="1" t="s">
        <v>2726</v>
      </c>
      <c r="N2025" s="1" t="s">
        <v>9112</v>
      </c>
    </row>
    <row r="2026" spans="1:14" ht="15" customHeight="1" x14ac:dyDescent="0.2">
      <c r="A2026" s="1" t="s">
        <v>263</v>
      </c>
      <c r="B2026" s="1" t="s">
        <v>264</v>
      </c>
      <c r="C2026" s="1">
        <v>-1382</v>
      </c>
      <c r="D2026" s="1">
        <v>-17177</v>
      </c>
      <c r="E2026" s="1">
        <v>2016</v>
      </c>
      <c r="F2026" s="1" t="s">
        <v>2307</v>
      </c>
      <c r="G2026" s="1" t="s">
        <v>2591</v>
      </c>
      <c r="H2026" s="1">
        <v>0</v>
      </c>
      <c r="I2026" s="1">
        <v>0</v>
      </c>
      <c r="J2026" s="1">
        <v>0</v>
      </c>
      <c r="K2026" s="1">
        <v>0</v>
      </c>
      <c r="L2026" s="1" t="s">
        <v>2454</v>
      </c>
      <c r="M2026" s="1" t="s">
        <v>2455</v>
      </c>
      <c r="N2026" s="1" t="s">
        <v>9114</v>
      </c>
    </row>
    <row r="2027" spans="1:14" ht="15" customHeight="1" x14ac:dyDescent="0.2">
      <c r="A2027" s="1" t="s">
        <v>253</v>
      </c>
      <c r="B2027" s="1" t="s">
        <v>254</v>
      </c>
      <c r="C2027" s="1">
        <v>3888</v>
      </c>
      <c r="D2027" s="1">
        <v>-900</v>
      </c>
      <c r="E2027" s="1">
        <v>2020</v>
      </c>
      <c r="F2027" s="1" t="s">
        <v>2312</v>
      </c>
      <c r="G2027" s="1">
        <v>2</v>
      </c>
      <c r="H2027" s="1">
        <v>118</v>
      </c>
      <c r="I2027" s="1">
        <v>40</v>
      </c>
      <c r="J2027" s="1">
        <v>44</v>
      </c>
      <c r="K2027" s="1">
        <v>34</v>
      </c>
      <c r="L2027" s="1" t="s">
        <v>2461</v>
      </c>
      <c r="M2027" s="1" t="s">
        <v>2720</v>
      </c>
      <c r="N2027" s="1" t="s">
        <v>9638</v>
      </c>
    </row>
    <row r="2028" spans="1:14" ht="15" customHeight="1" x14ac:dyDescent="0.2">
      <c r="A2028" s="1" t="s">
        <v>205</v>
      </c>
      <c r="B2028" s="1" t="s">
        <v>206</v>
      </c>
      <c r="C2028" s="1">
        <v>5575</v>
      </c>
      <c r="D2028" s="1">
        <v>376</v>
      </c>
      <c r="E2028" s="1">
        <v>2020</v>
      </c>
      <c r="F2028" s="1" t="s">
        <v>2313</v>
      </c>
      <c r="G2028" s="1">
        <v>5</v>
      </c>
      <c r="H2028" s="1">
        <v>81</v>
      </c>
      <c r="I2028" s="1">
        <v>22</v>
      </c>
      <c r="J2028" s="1">
        <v>32</v>
      </c>
      <c r="K2028" s="1">
        <v>27</v>
      </c>
      <c r="L2028" s="1" t="s">
        <v>2450</v>
      </c>
      <c r="M2028" s="1" t="s">
        <v>2668</v>
      </c>
      <c r="N2028" s="1" t="s">
        <v>9614</v>
      </c>
    </row>
    <row r="2029" spans="1:14" ht="15" customHeight="1" x14ac:dyDescent="0.2">
      <c r="A2029" s="1" t="s">
        <v>63</v>
      </c>
      <c r="B2029" s="1" t="s">
        <v>64</v>
      </c>
      <c r="C2029" s="1">
        <v>5252</v>
      </c>
      <c r="D2029" s="1">
        <v>134</v>
      </c>
      <c r="E2029" s="1">
        <v>2020</v>
      </c>
      <c r="F2029" s="1" t="s">
        <v>2317</v>
      </c>
      <c r="G2029" s="1">
        <v>9</v>
      </c>
      <c r="H2029" s="1">
        <v>46</v>
      </c>
      <c r="I2029" s="1">
        <v>10</v>
      </c>
      <c r="J2029" s="1">
        <v>15</v>
      </c>
      <c r="K2029" s="1">
        <v>21</v>
      </c>
      <c r="L2029" s="1" t="s">
        <v>2450</v>
      </c>
      <c r="M2029" s="1" t="s">
        <v>2549</v>
      </c>
      <c r="N2029" s="1" t="s">
        <v>9545</v>
      </c>
    </row>
    <row r="2030" spans="1:14" ht="15" customHeight="1" x14ac:dyDescent="0.2">
      <c r="A2030" s="1" t="s">
        <v>47</v>
      </c>
      <c r="B2030" s="1" t="s">
        <v>48</v>
      </c>
      <c r="C2030" s="1">
        <v>3992</v>
      </c>
      <c r="D2030" s="1">
        <v>11638</v>
      </c>
      <c r="E2030" s="1">
        <v>2020</v>
      </c>
      <c r="F2030" s="1" t="s">
        <v>2311</v>
      </c>
      <c r="G2030" s="1">
        <v>1</v>
      </c>
      <c r="H2030" s="1">
        <v>118</v>
      </c>
      <c r="I2030" s="1">
        <v>49</v>
      </c>
      <c r="J2030" s="1">
        <v>43</v>
      </c>
      <c r="K2030" s="1">
        <v>26</v>
      </c>
      <c r="L2030" s="1" t="s">
        <v>2447</v>
      </c>
      <c r="M2030" s="1" t="s">
        <v>2510</v>
      </c>
      <c r="N2030" s="1" t="s">
        <v>9537</v>
      </c>
    </row>
    <row r="2031" spans="1:14" ht="15" customHeight="1" x14ac:dyDescent="0.2">
      <c r="A2031" s="1" t="s">
        <v>93</v>
      </c>
      <c r="B2031" s="1" t="s">
        <v>94</v>
      </c>
      <c r="C2031" s="1">
        <v>5408</v>
      </c>
      <c r="D2031" s="1">
        <v>-165</v>
      </c>
      <c r="E2031" s="1">
        <v>2020</v>
      </c>
      <c r="F2031" s="1" t="s">
        <v>2314</v>
      </c>
      <c r="G2031" s="1">
        <v>4</v>
      </c>
      <c r="H2031" s="1">
        <v>71</v>
      </c>
      <c r="I2031" s="1">
        <v>26</v>
      </c>
      <c r="J2031" s="1">
        <v>23</v>
      </c>
      <c r="K2031" s="1">
        <v>22</v>
      </c>
      <c r="L2031" s="1" t="s">
        <v>2450</v>
      </c>
      <c r="M2031" s="1" t="s">
        <v>2553</v>
      </c>
      <c r="N2031" s="1" t="s">
        <v>9559</v>
      </c>
    </row>
    <row r="2032" spans="1:14" ht="15" customHeight="1" x14ac:dyDescent="0.2">
      <c r="A2032" s="1" t="s">
        <v>13</v>
      </c>
      <c r="B2032" s="1" t="s">
        <v>14</v>
      </c>
      <c r="C2032" s="1">
        <v>-3527</v>
      </c>
      <c r="D2032" s="1">
        <v>14913</v>
      </c>
      <c r="E2032" s="1">
        <v>2020</v>
      </c>
      <c r="F2032" s="1" t="s">
        <v>2316</v>
      </c>
      <c r="G2032" s="1">
        <v>6</v>
      </c>
      <c r="H2032" s="1">
        <v>50</v>
      </c>
      <c r="I2032" s="1">
        <v>19</v>
      </c>
      <c r="J2032" s="1">
        <v>8</v>
      </c>
      <c r="K2032" s="1">
        <v>23</v>
      </c>
      <c r="L2032" s="1" t="s">
        <v>2454</v>
      </c>
      <c r="M2032" s="1" t="s">
        <v>2467</v>
      </c>
      <c r="N2032" s="1" t="s">
        <v>9520</v>
      </c>
    </row>
    <row r="2033" spans="1:14" ht="15" customHeight="1" x14ac:dyDescent="0.2">
      <c r="A2033" s="1" t="s">
        <v>89</v>
      </c>
      <c r="B2033" s="1" t="s">
        <v>90</v>
      </c>
      <c r="C2033" s="1">
        <v>4887</v>
      </c>
      <c r="D2033" s="1">
        <v>233</v>
      </c>
      <c r="E2033" s="1">
        <v>2020</v>
      </c>
      <c r="F2033" s="1" t="s">
        <v>2320</v>
      </c>
      <c r="G2033" s="1">
        <v>8</v>
      </c>
      <c r="H2033" s="1">
        <v>37</v>
      </c>
      <c r="I2033" s="1">
        <v>11</v>
      </c>
      <c r="J2033" s="1">
        <v>13</v>
      </c>
      <c r="K2033" s="1">
        <v>13</v>
      </c>
      <c r="L2033" s="1" t="s">
        <v>2450</v>
      </c>
      <c r="M2033" s="1" t="s">
        <v>2542</v>
      </c>
      <c r="N2033" s="1" t="s">
        <v>9557</v>
      </c>
    </row>
    <row r="2034" spans="1:14" ht="15" customHeight="1" x14ac:dyDescent="0.2">
      <c r="A2034" s="1" t="s">
        <v>127</v>
      </c>
      <c r="B2034" s="1" t="s">
        <v>128</v>
      </c>
      <c r="C2034" s="1">
        <v>419</v>
      </c>
      <c r="D2034" s="1">
        <v>1248</v>
      </c>
      <c r="E2034" s="1">
        <v>2020</v>
      </c>
      <c r="F2034" s="1" t="s">
        <v>2318</v>
      </c>
      <c r="G2034" s="1">
        <v>7</v>
      </c>
      <c r="H2034" s="1">
        <v>43</v>
      </c>
      <c r="I2034" s="1">
        <v>12</v>
      </c>
      <c r="J2034" s="1">
        <v>10</v>
      </c>
      <c r="K2034" s="1">
        <v>21</v>
      </c>
      <c r="L2034" s="1" t="s">
        <v>2450</v>
      </c>
      <c r="M2034" s="1" t="s">
        <v>2581</v>
      </c>
      <c r="N2034" s="1" t="s">
        <v>9576</v>
      </c>
    </row>
    <row r="2035" spans="1:14" ht="15" customHeight="1" x14ac:dyDescent="0.2">
      <c r="A2035" s="1" t="s">
        <v>133</v>
      </c>
      <c r="B2035" s="1" t="s">
        <v>134</v>
      </c>
      <c r="C2035" s="1">
        <v>3568</v>
      </c>
      <c r="D2035" s="1">
        <v>13975</v>
      </c>
      <c r="E2035" s="1">
        <v>2020</v>
      </c>
      <c r="F2035" s="1" t="s">
        <v>2315</v>
      </c>
      <c r="G2035" s="1">
        <v>3</v>
      </c>
      <c r="H2035" s="1">
        <v>60</v>
      </c>
      <c r="I2035" s="1">
        <v>28</v>
      </c>
      <c r="J2035" s="1">
        <v>14</v>
      </c>
      <c r="K2035" s="1">
        <v>18</v>
      </c>
      <c r="L2035" s="1" t="s">
        <v>2447</v>
      </c>
      <c r="M2035" s="1" t="s">
        <v>2583</v>
      </c>
      <c r="N2035" s="1" t="s">
        <v>9579</v>
      </c>
    </row>
    <row r="2036" spans="1:14" ht="15" customHeight="1" x14ac:dyDescent="0.2">
      <c r="A2036" s="1" t="s">
        <v>111</v>
      </c>
      <c r="B2036" s="1" t="s">
        <v>112</v>
      </c>
      <c r="C2036" s="1">
        <v>475</v>
      </c>
      <c r="D2036" s="1">
        <v>1908</v>
      </c>
      <c r="E2036" s="1">
        <v>2020</v>
      </c>
      <c r="F2036" s="1" t="s">
        <v>2326</v>
      </c>
      <c r="G2036" s="1">
        <v>16</v>
      </c>
      <c r="H2036" s="1">
        <v>21</v>
      </c>
      <c r="I2036" s="1">
        <v>6</v>
      </c>
      <c r="J2036" s="1">
        <v>7</v>
      </c>
      <c r="K2036" s="1">
        <v>8</v>
      </c>
      <c r="L2036" s="1" t="s">
        <v>2450</v>
      </c>
      <c r="M2036" s="1" t="s">
        <v>2571</v>
      </c>
      <c r="N2036" s="1" t="s">
        <v>9568</v>
      </c>
    </row>
    <row r="2037" spans="1:14" ht="15" customHeight="1" x14ac:dyDescent="0.2">
      <c r="A2037" s="1" t="s">
        <v>203</v>
      </c>
      <c r="B2037" s="1" t="s">
        <v>204</v>
      </c>
      <c r="C2037" s="1">
        <v>4443</v>
      </c>
      <c r="D2037" s="1">
        <v>261</v>
      </c>
      <c r="E2037" s="1">
        <v>2020</v>
      </c>
      <c r="F2037" s="1" t="s">
        <v>2353</v>
      </c>
      <c r="G2037" s="1">
        <v>35</v>
      </c>
      <c r="H2037" s="1">
        <v>6</v>
      </c>
      <c r="I2037" s="1">
        <v>2</v>
      </c>
      <c r="J2037" s="1">
        <v>4</v>
      </c>
      <c r="K2037" s="1">
        <v>0</v>
      </c>
      <c r="L2037" s="1" t="s">
        <v>2450</v>
      </c>
      <c r="M2037" s="1" t="s">
        <v>2667</v>
      </c>
      <c r="N2037" s="1" t="s">
        <v>9613</v>
      </c>
    </row>
    <row r="2038" spans="1:14" ht="15" customHeight="1" x14ac:dyDescent="0.2">
      <c r="A2038" s="1" t="s">
        <v>141</v>
      </c>
      <c r="B2038" s="1" t="s">
        <v>142</v>
      </c>
      <c r="C2038" s="1">
        <v>3755</v>
      </c>
      <c r="D2038" s="1">
        <v>12698</v>
      </c>
      <c r="E2038" s="1">
        <v>2020</v>
      </c>
      <c r="F2038" s="1" t="s">
        <v>2324</v>
      </c>
      <c r="G2038" s="1">
        <v>15</v>
      </c>
      <c r="H2038" s="1">
        <v>22</v>
      </c>
      <c r="I2038" s="1">
        <v>7</v>
      </c>
      <c r="J2038" s="1">
        <v>4</v>
      </c>
      <c r="K2038" s="1">
        <v>11</v>
      </c>
      <c r="L2038" s="1" t="s">
        <v>2447</v>
      </c>
      <c r="M2038" s="1" t="s">
        <v>2590</v>
      </c>
      <c r="N2038" s="1" t="s">
        <v>9583</v>
      </c>
    </row>
    <row r="2039" spans="1:14" ht="15" customHeight="1" x14ac:dyDescent="0.2">
      <c r="A2039" s="1" t="s">
        <v>191</v>
      </c>
      <c r="B2039" s="1" t="s">
        <v>192</v>
      </c>
      <c r="C2039" s="1">
        <v>5225</v>
      </c>
      <c r="D2039" s="1">
        <v>210</v>
      </c>
      <c r="E2039" s="1">
        <v>2020</v>
      </c>
      <c r="F2039" s="1" t="s">
        <v>2329</v>
      </c>
      <c r="G2039" s="1">
        <v>21</v>
      </c>
      <c r="H2039" s="1">
        <v>16</v>
      </c>
      <c r="I2039" s="1">
        <v>4</v>
      </c>
      <c r="J2039" s="1">
        <v>7</v>
      </c>
      <c r="K2039" s="1">
        <v>5</v>
      </c>
      <c r="L2039" s="1" t="s">
        <v>2450</v>
      </c>
      <c r="M2039" s="1" t="s">
        <v>2663</v>
      </c>
      <c r="N2039" s="1" t="s">
        <v>9608</v>
      </c>
    </row>
    <row r="2040" spans="1:14" ht="15" customHeight="1" x14ac:dyDescent="0.2">
      <c r="A2040" s="1" t="s">
        <v>41</v>
      </c>
      <c r="B2040" s="1" t="s">
        <v>42</v>
      </c>
      <c r="C2040" s="1">
        <v>4542</v>
      </c>
      <c r="D2040" s="1">
        <v>-757</v>
      </c>
      <c r="E2040" s="1">
        <v>2020</v>
      </c>
      <c r="F2040" s="1" t="s">
        <v>2321</v>
      </c>
      <c r="G2040" s="1">
        <v>14</v>
      </c>
      <c r="H2040" s="1">
        <v>27</v>
      </c>
      <c r="I2040" s="1">
        <v>7</v>
      </c>
      <c r="J2040" s="1">
        <v>7</v>
      </c>
      <c r="K2040" s="1">
        <v>13</v>
      </c>
      <c r="L2040" s="1" t="s">
        <v>2461</v>
      </c>
      <c r="M2040" s="1" t="s">
        <v>2502</v>
      </c>
      <c r="N2040" s="1" t="s">
        <v>9534</v>
      </c>
    </row>
    <row r="2041" spans="1:14" ht="15" customHeight="1" x14ac:dyDescent="0.2">
      <c r="A2041" s="1" t="s">
        <v>177</v>
      </c>
      <c r="B2041" s="1" t="s">
        <v>178</v>
      </c>
      <c r="C2041" s="1">
        <v>5235</v>
      </c>
      <c r="D2041" s="1">
        <v>492</v>
      </c>
      <c r="E2041" s="1">
        <v>2020</v>
      </c>
      <c r="F2041" s="1" t="s">
        <v>2319</v>
      </c>
      <c r="G2041" s="1">
        <v>10</v>
      </c>
      <c r="H2041" s="1">
        <v>41</v>
      </c>
      <c r="I2041" s="1">
        <v>10</v>
      </c>
      <c r="J2041" s="1">
        <v>14</v>
      </c>
      <c r="K2041" s="1">
        <v>17</v>
      </c>
      <c r="L2041" s="1" t="s">
        <v>2450</v>
      </c>
      <c r="M2041" s="1" t="s">
        <v>2641</v>
      </c>
      <c r="N2041" s="1" t="s">
        <v>9601</v>
      </c>
    </row>
    <row r="2042" spans="1:14" ht="15" customHeight="1" x14ac:dyDescent="0.2">
      <c r="A2042" s="1" t="s">
        <v>57</v>
      </c>
      <c r="B2042" s="1" t="s">
        <v>58</v>
      </c>
      <c r="C2042" s="1">
        <v>2312</v>
      </c>
      <c r="D2042" s="1">
        <v>-8235</v>
      </c>
      <c r="E2042" s="1">
        <v>2020</v>
      </c>
      <c r="F2042" s="1" t="s">
        <v>2328</v>
      </c>
      <c r="G2042" s="1">
        <v>13</v>
      </c>
      <c r="H2042" s="1">
        <v>16</v>
      </c>
      <c r="I2042" s="1">
        <v>8</v>
      </c>
      <c r="J2042" s="1">
        <v>3</v>
      </c>
      <c r="K2042" s="1">
        <v>5</v>
      </c>
      <c r="L2042" s="1" t="s">
        <v>2461</v>
      </c>
      <c r="M2042" s="1" t="s">
        <v>2519</v>
      </c>
      <c r="N2042" s="1" t="s">
        <v>9542</v>
      </c>
    </row>
    <row r="2043" spans="1:14" ht="15" customHeight="1" x14ac:dyDescent="0.2">
      <c r="A2043" s="1" t="s">
        <v>25</v>
      </c>
      <c r="B2043" s="1" t="s">
        <v>26</v>
      </c>
      <c r="C2043" s="1">
        <v>4268</v>
      </c>
      <c r="D2043" s="1">
        <v>2332</v>
      </c>
      <c r="E2043" s="1">
        <v>2020</v>
      </c>
      <c r="F2043" s="1" t="s">
        <v>2348</v>
      </c>
      <c r="G2043" s="1">
        <v>30</v>
      </c>
      <c r="H2043" s="1">
        <v>6</v>
      </c>
      <c r="I2043" s="1">
        <v>3</v>
      </c>
      <c r="J2043" s="1">
        <v>1</v>
      </c>
      <c r="K2043" s="1">
        <v>2</v>
      </c>
      <c r="L2043" s="1" t="s">
        <v>2450</v>
      </c>
      <c r="M2043" s="1" t="s">
        <v>2494</v>
      </c>
      <c r="N2043" s="1" t="s">
        <v>9526</v>
      </c>
    </row>
    <row r="2044" spans="1:14" ht="15" customHeight="1" x14ac:dyDescent="0.2">
      <c r="A2044" s="1" t="s">
        <v>79</v>
      </c>
      <c r="B2044" s="1" t="s">
        <v>80</v>
      </c>
      <c r="C2044" s="1">
        <v>404</v>
      </c>
      <c r="D2044" s="1">
        <v>-368</v>
      </c>
      <c r="E2044" s="1">
        <v>2020</v>
      </c>
      <c r="F2044" s="1" t="s">
        <v>2327</v>
      </c>
      <c r="G2044" s="1">
        <v>20</v>
      </c>
      <c r="H2044" s="1">
        <v>19</v>
      </c>
      <c r="I2044" s="1">
        <v>4</v>
      </c>
      <c r="J2044" s="1">
        <v>8</v>
      </c>
      <c r="K2044" s="1">
        <v>7</v>
      </c>
      <c r="L2044" s="1" t="s">
        <v>2450</v>
      </c>
      <c r="M2044" s="1" t="s">
        <v>2694</v>
      </c>
      <c r="N2044" s="1" t="s">
        <v>9552</v>
      </c>
    </row>
    <row r="2045" spans="1:14" ht="15" customHeight="1" x14ac:dyDescent="0.2">
      <c r="A2045" s="1" t="s">
        <v>225</v>
      </c>
      <c r="B2045" s="1" t="s">
        <v>226</v>
      </c>
      <c r="C2045" s="1">
        <v>5933</v>
      </c>
      <c r="D2045" s="1">
        <v>1805</v>
      </c>
      <c r="E2045" s="1">
        <v>2020</v>
      </c>
      <c r="F2045" s="1" t="s">
        <v>2336</v>
      </c>
      <c r="G2045" s="1">
        <v>25</v>
      </c>
      <c r="H2045" s="1">
        <v>10</v>
      </c>
      <c r="I2045" s="1">
        <v>3</v>
      </c>
      <c r="J2045" s="1">
        <v>7</v>
      </c>
      <c r="K2045" s="1">
        <v>0</v>
      </c>
      <c r="L2045" s="1" t="s">
        <v>2450</v>
      </c>
      <c r="M2045" s="1" t="s">
        <v>2698</v>
      </c>
      <c r="N2045" s="1" t="s">
        <v>9624</v>
      </c>
    </row>
    <row r="2046" spans="1:14" ht="15" customHeight="1" x14ac:dyDescent="0.2">
      <c r="A2046" s="1" t="s">
        <v>35</v>
      </c>
      <c r="B2046" s="1" t="s">
        <v>36</v>
      </c>
      <c r="C2046" s="1">
        <v>-1578</v>
      </c>
      <c r="D2046" s="1">
        <v>-4792</v>
      </c>
      <c r="E2046" s="1">
        <v>2020</v>
      </c>
      <c r="F2046" s="1" t="s">
        <v>2323</v>
      </c>
      <c r="G2046" s="1">
        <v>12</v>
      </c>
      <c r="H2046" s="1">
        <v>23</v>
      </c>
      <c r="I2046" s="1">
        <v>8</v>
      </c>
      <c r="J2046" s="1">
        <v>6</v>
      </c>
      <c r="K2046" s="1">
        <v>9</v>
      </c>
      <c r="L2046" s="1" t="s">
        <v>2461</v>
      </c>
      <c r="M2046" s="1" t="s">
        <v>2489</v>
      </c>
      <c r="N2046" s="1" t="s">
        <v>9531</v>
      </c>
    </row>
    <row r="2047" spans="1:14" ht="15" customHeight="1" x14ac:dyDescent="0.2">
      <c r="A2047" s="1" t="s">
        <v>61</v>
      </c>
      <c r="B2047" s="1" t="s">
        <v>62</v>
      </c>
      <c r="C2047" s="1">
        <v>4981</v>
      </c>
      <c r="D2047" s="1">
        <v>1547</v>
      </c>
      <c r="E2047" s="1">
        <v>2020</v>
      </c>
      <c r="F2047" s="1" t="s">
        <v>2332</v>
      </c>
      <c r="G2047" s="1">
        <v>17</v>
      </c>
      <c r="H2047" s="1">
        <v>13</v>
      </c>
      <c r="I2047" s="1">
        <v>5</v>
      </c>
      <c r="J2047" s="1">
        <v>4</v>
      </c>
      <c r="K2047" s="1">
        <v>4</v>
      </c>
      <c r="L2047" s="1" t="s">
        <v>2450</v>
      </c>
      <c r="M2047" s="1" t="s">
        <v>2523</v>
      </c>
      <c r="N2047" s="1" t="s">
        <v>9544</v>
      </c>
    </row>
    <row r="2048" spans="1:14" ht="15" customHeight="1" x14ac:dyDescent="0.2">
      <c r="A2048" s="1" t="s">
        <v>181</v>
      </c>
      <c r="B2048" s="1" t="s">
        <v>182</v>
      </c>
      <c r="C2048" s="1">
        <v>-413</v>
      </c>
      <c r="D2048" s="1">
        <v>17478</v>
      </c>
      <c r="E2048" s="1">
        <v>2020</v>
      </c>
      <c r="F2048" s="1" t="s">
        <v>2322</v>
      </c>
      <c r="G2048" s="1">
        <v>11</v>
      </c>
      <c r="H2048" s="1">
        <v>25</v>
      </c>
      <c r="I2048" s="1">
        <v>9</v>
      </c>
      <c r="J2048" s="1">
        <v>8</v>
      </c>
      <c r="K2048" s="1">
        <v>8</v>
      </c>
      <c r="L2048" s="1" t="s">
        <v>2454</v>
      </c>
      <c r="M2048" s="1" t="s">
        <v>2644</v>
      </c>
      <c r="N2048" s="1" t="s">
        <v>9603</v>
      </c>
    </row>
    <row r="2049" spans="1:14" ht="15" customHeight="1" x14ac:dyDescent="0.2">
      <c r="A2049" s="1" t="s">
        <v>249</v>
      </c>
      <c r="B2049" s="1" t="s">
        <v>250</v>
      </c>
      <c r="C2049" s="1">
        <v>5043</v>
      </c>
      <c r="D2049" s="1">
        <v>3052</v>
      </c>
      <c r="E2049" s="1">
        <v>2020</v>
      </c>
      <c r="F2049" s="1" t="s">
        <v>2325</v>
      </c>
      <c r="G2049" s="1">
        <v>45</v>
      </c>
      <c r="H2049" s="1">
        <v>22</v>
      </c>
      <c r="I2049" s="1">
        <v>1</v>
      </c>
      <c r="J2049" s="1">
        <v>7</v>
      </c>
      <c r="K2049" s="1">
        <v>14</v>
      </c>
      <c r="L2049" s="1" t="s">
        <v>2450</v>
      </c>
      <c r="M2049" s="1" t="s">
        <v>2717</v>
      </c>
      <c r="N2049" s="1" t="s">
        <v>9636</v>
      </c>
    </row>
    <row r="2050" spans="1:14" ht="15" customHeight="1" x14ac:dyDescent="0.2">
      <c r="A2050" s="1" t="s">
        <v>67</v>
      </c>
      <c r="B2050" s="1" t="s">
        <v>68</v>
      </c>
      <c r="C2050" s="1">
        <v>5567</v>
      </c>
      <c r="D2050" s="1">
        <v>1258</v>
      </c>
      <c r="E2050" s="1">
        <v>2020</v>
      </c>
      <c r="F2050" s="1" t="s">
        <v>2331</v>
      </c>
      <c r="G2050" s="1">
        <v>22</v>
      </c>
      <c r="H2050" s="1">
        <v>14</v>
      </c>
      <c r="I2050" s="1">
        <v>4</v>
      </c>
      <c r="J2050" s="1">
        <v>5</v>
      </c>
      <c r="K2050" s="1">
        <v>5</v>
      </c>
      <c r="L2050" s="1" t="s">
        <v>2450</v>
      </c>
      <c r="M2050" s="1" t="s">
        <v>2524</v>
      </c>
      <c r="N2050" s="1" t="s">
        <v>9547</v>
      </c>
    </row>
    <row r="2051" spans="1:14" ht="15" customHeight="1" x14ac:dyDescent="0.2">
      <c r="A2051" s="1" t="s">
        <v>137</v>
      </c>
      <c r="B2051" s="1" t="s">
        <v>138</v>
      </c>
      <c r="C2051" s="1">
        <v>-128</v>
      </c>
      <c r="D2051" s="1">
        <v>3682</v>
      </c>
      <c r="E2051" s="1">
        <v>2020</v>
      </c>
      <c r="F2051" s="1" t="s">
        <v>2335</v>
      </c>
      <c r="G2051" s="1">
        <v>23</v>
      </c>
      <c r="H2051" s="1">
        <v>10</v>
      </c>
      <c r="I2051" s="1">
        <v>4</v>
      </c>
      <c r="J2051" s="1">
        <v>4</v>
      </c>
      <c r="K2051" s="1">
        <v>2</v>
      </c>
      <c r="L2051" s="1" t="s">
        <v>2452</v>
      </c>
      <c r="M2051" s="1" t="s">
        <v>2586</v>
      </c>
      <c r="N2051" s="1" t="s">
        <v>9581</v>
      </c>
    </row>
    <row r="2052" spans="1:14" ht="15" customHeight="1" x14ac:dyDescent="0.2">
      <c r="A2052" s="1" t="s">
        <v>43</v>
      </c>
      <c r="B2052" s="1" t="s">
        <v>44</v>
      </c>
      <c r="C2052" s="1">
        <v>4692</v>
      </c>
      <c r="D2052" s="1">
        <v>747</v>
      </c>
      <c r="E2052" s="1">
        <v>2020</v>
      </c>
      <c r="F2052" s="1" t="s">
        <v>2330</v>
      </c>
      <c r="G2052" s="1">
        <v>26</v>
      </c>
      <c r="H2052" s="1">
        <v>15</v>
      </c>
      <c r="I2052" s="1">
        <v>3</v>
      </c>
      <c r="J2052" s="1">
        <v>5</v>
      </c>
      <c r="K2052" s="1">
        <v>7</v>
      </c>
      <c r="L2052" s="1" t="s">
        <v>2450</v>
      </c>
      <c r="M2052" s="1" t="s">
        <v>2699</v>
      </c>
      <c r="N2052" s="1" t="s">
        <v>9535</v>
      </c>
    </row>
    <row r="2053" spans="1:14" ht="15" customHeight="1" x14ac:dyDescent="0.2">
      <c r="A2053" s="1" t="s">
        <v>31</v>
      </c>
      <c r="B2053" s="1" t="s">
        <v>32</v>
      </c>
      <c r="C2053" s="1">
        <v>539</v>
      </c>
      <c r="D2053" s="1">
        <v>2757</v>
      </c>
      <c r="E2053" s="1">
        <v>2020</v>
      </c>
      <c r="F2053" s="1" t="s">
        <v>2345</v>
      </c>
      <c r="G2053" s="1">
        <v>46</v>
      </c>
      <c r="H2053" s="1">
        <v>7</v>
      </c>
      <c r="I2053" s="1">
        <v>1</v>
      </c>
      <c r="J2053" s="1">
        <v>3</v>
      </c>
      <c r="K2053" s="1">
        <v>3</v>
      </c>
      <c r="L2053" s="1" t="s">
        <v>2450</v>
      </c>
      <c r="M2053" s="1" t="s">
        <v>2475</v>
      </c>
      <c r="N2053" s="1" t="s">
        <v>9529</v>
      </c>
    </row>
    <row r="2054" spans="1:14" ht="15" customHeight="1" x14ac:dyDescent="0.2">
      <c r="A2054" s="1" t="s">
        <v>179</v>
      </c>
      <c r="B2054" s="1" t="s">
        <v>180</v>
      </c>
      <c r="C2054" s="1">
        <v>5992</v>
      </c>
      <c r="D2054" s="1">
        <v>1075</v>
      </c>
      <c r="E2054" s="1">
        <v>2020</v>
      </c>
      <c r="F2054" s="1" t="s">
        <v>2338</v>
      </c>
      <c r="G2054" s="1">
        <v>19</v>
      </c>
      <c r="H2054" s="1">
        <v>9</v>
      </c>
      <c r="I2054" s="1">
        <v>5</v>
      </c>
      <c r="J2054" s="1">
        <v>2</v>
      </c>
      <c r="K2054" s="1">
        <v>2</v>
      </c>
      <c r="L2054" s="1" t="s">
        <v>2450</v>
      </c>
      <c r="M2054" s="1" t="s">
        <v>2651</v>
      </c>
      <c r="N2054" s="1" t="s">
        <v>9602</v>
      </c>
    </row>
    <row r="2055" spans="1:14" ht="15" customHeight="1" x14ac:dyDescent="0.2">
      <c r="A2055" s="1" t="s">
        <v>85</v>
      </c>
      <c r="B2055" s="1" t="s">
        <v>86</v>
      </c>
      <c r="C2055" s="1">
        <v>6017</v>
      </c>
      <c r="D2055" s="1">
        <v>2493</v>
      </c>
      <c r="E2055" s="1">
        <v>2020</v>
      </c>
      <c r="F2055" s="1" t="s">
        <v>2378</v>
      </c>
      <c r="G2055" s="1">
        <v>84</v>
      </c>
      <c r="H2055" s="1">
        <v>2</v>
      </c>
      <c r="I2055" s="1">
        <v>0</v>
      </c>
      <c r="J2055" s="1">
        <v>0</v>
      </c>
      <c r="K2055" s="1">
        <v>2</v>
      </c>
      <c r="L2055" s="1" t="s">
        <v>2450</v>
      </c>
      <c r="M2055" s="1" t="s">
        <v>2541</v>
      </c>
      <c r="N2055" s="1" t="s">
        <v>9555</v>
      </c>
    </row>
    <row r="2056" spans="1:14" ht="15" customHeight="1" x14ac:dyDescent="0.2">
      <c r="A2056" s="1" t="s">
        <v>129</v>
      </c>
      <c r="B2056" s="1" t="s">
        <v>130</v>
      </c>
      <c r="C2056" s="1">
        <v>180</v>
      </c>
      <c r="D2056" s="1">
        <v>-768</v>
      </c>
      <c r="E2056" s="1">
        <v>2020</v>
      </c>
      <c r="F2056" s="1" t="s">
        <v>2337</v>
      </c>
      <c r="G2056" s="1">
        <v>24</v>
      </c>
      <c r="H2056" s="1">
        <v>9</v>
      </c>
      <c r="I2056" s="1">
        <v>4</v>
      </c>
      <c r="J2056" s="1">
        <v>1</v>
      </c>
      <c r="K2056" s="1">
        <v>4</v>
      </c>
      <c r="L2056" s="1" t="s">
        <v>2461</v>
      </c>
      <c r="M2056" s="1" t="s">
        <v>2582</v>
      </c>
      <c r="N2056" s="1" t="s">
        <v>9577</v>
      </c>
    </row>
    <row r="2057" spans="1:14" ht="15" customHeight="1" x14ac:dyDescent="0.2">
      <c r="A2057" s="1" t="s">
        <v>243</v>
      </c>
      <c r="B2057" s="1" t="s">
        <v>244</v>
      </c>
      <c r="C2057" s="1">
        <v>3993</v>
      </c>
      <c r="D2057" s="1">
        <v>3287</v>
      </c>
      <c r="E2057" s="1">
        <v>2020</v>
      </c>
      <c r="F2057" s="1" t="s">
        <v>2333</v>
      </c>
      <c r="G2057" s="1">
        <v>36</v>
      </c>
      <c r="H2057" s="1">
        <v>13</v>
      </c>
      <c r="I2057" s="1">
        <v>2</v>
      </c>
      <c r="J2057" s="1">
        <v>2</v>
      </c>
      <c r="K2057" s="1">
        <v>9</v>
      </c>
      <c r="L2057" s="1" t="s">
        <v>2447</v>
      </c>
      <c r="M2057" s="1" t="s">
        <v>2710</v>
      </c>
      <c r="N2057" s="1" t="s">
        <v>9633</v>
      </c>
    </row>
    <row r="2058" spans="1:14" ht="15" customHeight="1" x14ac:dyDescent="0.2">
      <c r="A2058" s="1" t="s">
        <v>267</v>
      </c>
      <c r="B2058" s="1" t="s">
        <v>268</v>
      </c>
      <c r="C2058" s="1">
        <v>4483</v>
      </c>
      <c r="D2058" s="1">
        <v>205</v>
      </c>
      <c r="E2058" s="1">
        <v>2020</v>
      </c>
      <c r="F2058" s="1" t="s">
        <v>2443</v>
      </c>
      <c r="G2058" s="1" t="s">
        <v>2591</v>
      </c>
      <c r="H2058" s="1">
        <v>0</v>
      </c>
      <c r="I2058" s="1">
        <v>0</v>
      </c>
      <c r="J2058" s="1">
        <v>0</v>
      </c>
      <c r="K2058" s="1">
        <v>0</v>
      </c>
      <c r="L2058" s="1" t="s">
        <v>2450</v>
      </c>
      <c r="M2058" s="1" t="s">
        <v>2591</v>
      </c>
      <c r="N2058" s="1">
        <v>0</v>
      </c>
    </row>
    <row r="2059" spans="1:14" ht="15" customHeight="1" x14ac:dyDescent="0.2">
      <c r="A2059" s="1" t="s">
        <v>135</v>
      </c>
      <c r="B2059" s="1" t="s">
        <v>136</v>
      </c>
      <c r="C2059" s="1">
        <v>5117</v>
      </c>
      <c r="D2059" s="1">
        <v>7142</v>
      </c>
      <c r="E2059" s="1">
        <v>2020</v>
      </c>
      <c r="F2059" s="1" t="s">
        <v>2341</v>
      </c>
      <c r="G2059" s="1">
        <v>82</v>
      </c>
      <c r="H2059" s="1">
        <v>8</v>
      </c>
      <c r="I2059" s="1">
        <v>0</v>
      </c>
      <c r="J2059" s="1">
        <v>0</v>
      </c>
      <c r="K2059" s="1">
        <v>8</v>
      </c>
      <c r="L2059" s="1" t="s">
        <v>2447</v>
      </c>
      <c r="M2059" s="1" t="s">
        <v>2585</v>
      </c>
      <c r="N2059" s="1" t="s">
        <v>9580</v>
      </c>
    </row>
    <row r="2060" spans="1:14" ht="15" customHeight="1" x14ac:dyDescent="0.2">
      <c r="A2060" s="1" t="s">
        <v>99</v>
      </c>
      <c r="B2060" s="1" t="s">
        <v>100</v>
      </c>
      <c r="C2060" s="1">
        <v>3798</v>
      </c>
      <c r="D2060" s="1">
        <v>2373</v>
      </c>
      <c r="E2060" s="1">
        <v>2020</v>
      </c>
      <c r="F2060" s="1" t="s">
        <v>2361</v>
      </c>
      <c r="G2060" s="1">
        <v>38</v>
      </c>
      <c r="H2060" s="1">
        <v>4</v>
      </c>
      <c r="I2060" s="1">
        <v>2</v>
      </c>
      <c r="J2060" s="1">
        <v>1</v>
      </c>
      <c r="K2060" s="1">
        <v>1</v>
      </c>
      <c r="L2060" s="1" t="s">
        <v>2450</v>
      </c>
      <c r="M2060" s="1" t="s">
        <v>2554</v>
      </c>
      <c r="N2060" s="1" t="s">
        <v>9562</v>
      </c>
    </row>
    <row r="2061" spans="1:14" ht="15" customHeight="1" x14ac:dyDescent="0.2">
      <c r="A2061" s="1" t="s">
        <v>157</v>
      </c>
      <c r="B2061" s="1" t="s">
        <v>158</v>
      </c>
      <c r="C2061" s="1">
        <v>1943</v>
      </c>
      <c r="D2061" s="1">
        <v>-9913</v>
      </c>
      <c r="E2061" s="1">
        <v>2020</v>
      </c>
      <c r="F2061" s="1" t="s">
        <v>2352</v>
      </c>
      <c r="G2061" s="1">
        <v>83</v>
      </c>
      <c r="H2061" s="1">
        <v>6</v>
      </c>
      <c r="I2061" s="1">
        <v>0</v>
      </c>
      <c r="J2061" s="1">
        <v>0</v>
      </c>
      <c r="K2061" s="1">
        <v>6</v>
      </c>
      <c r="L2061" s="1" t="s">
        <v>2461</v>
      </c>
      <c r="M2061" s="1" t="s">
        <v>2626</v>
      </c>
      <c r="N2061" s="1" t="s">
        <v>9591</v>
      </c>
    </row>
    <row r="2062" spans="1:14" ht="15" customHeight="1" x14ac:dyDescent="0.2">
      <c r="A2062" s="1" t="s">
        <v>21</v>
      </c>
      <c r="B2062" s="1" t="s">
        <v>22</v>
      </c>
      <c r="C2062" s="1">
        <v>5083</v>
      </c>
      <c r="D2062" s="1">
        <v>433</v>
      </c>
      <c r="E2062" s="1">
        <v>2020</v>
      </c>
      <c r="F2062" s="1" t="s">
        <v>2344</v>
      </c>
      <c r="G2062" s="1">
        <v>29</v>
      </c>
      <c r="H2062" s="1">
        <v>7</v>
      </c>
      <c r="I2062" s="1">
        <v>3</v>
      </c>
      <c r="J2062" s="1">
        <v>1</v>
      </c>
      <c r="K2062" s="1">
        <v>3</v>
      </c>
      <c r="L2062" s="1" t="s">
        <v>2450</v>
      </c>
      <c r="M2062" s="1" t="s">
        <v>2476</v>
      </c>
      <c r="N2062" s="1" t="s">
        <v>9524</v>
      </c>
    </row>
    <row r="2063" spans="1:14" ht="15" customHeight="1" x14ac:dyDescent="0.2">
      <c r="A2063" s="1" t="s">
        <v>119</v>
      </c>
      <c r="B2063" s="1" t="s">
        <v>120</v>
      </c>
      <c r="C2063" s="1">
        <v>357</v>
      </c>
      <c r="D2063" s="1">
        <v>5142</v>
      </c>
      <c r="E2063" s="1">
        <v>2020</v>
      </c>
      <c r="F2063" s="1" t="s">
        <v>2347</v>
      </c>
      <c r="G2063" s="1">
        <v>27</v>
      </c>
      <c r="H2063" s="1">
        <v>7</v>
      </c>
      <c r="I2063" s="1">
        <v>3</v>
      </c>
      <c r="J2063" s="1">
        <v>2</v>
      </c>
      <c r="K2063" s="1">
        <v>2</v>
      </c>
      <c r="L2063" s="1" t="s">
        <v>2447</v>
      </c>
      <c r="M2063" s="1" t="s">
        <v>2575</v>
      </c>
      <c r="N2063" s="1" t="s">
        <v>9572</v>
      </c>
    </row>
    <row r="2064" spans="1:14" ht="15" customHeight="1" x14ac:dyDescent="0.2">
      <c r="A2064" s="1" t="s">
        <v>83</v>
      </c>
      <c r="B2064" s="1" t="s">
        <v>84</v>
      </c>
      <c r="C2064" s="1">
        <v>903</v>
      </c>
      <c r="D2064" s="1">
        <v>387</v>
      </c>
      <c r="E2064" s="1">
        <v>2020</v>
      </c>
      <c r="F2064" s="1" t="s">
        <v>2360</v>
      </c>
      <c r="G2064" s="1">
        <v>55</v>
      </c>
      <c r="H2064" s="1">
        <v>4</v>
      </c>
      <c r="I2064" s="1">
        <v>1</v>
      </c>
      <c r="J2064" s="1">
        <v>1</v>
      </c>
      <c r="K2064" s="1">
        <v>2</v>
      </c>
      <c r="L2064" s="1" t="s">
        <v>2452</v>
      </c>
      <c r="M2064" s="1" t="s">
        <v>2537</v>
      </c>
      <c r="N2064" s="1" t="s">
        <v>9554</v>
      </c>
    </row>
    <row r="2065" spans="1:14" ht="15" customHeight="1" x14ac:dyDescent="0.2">
      <c r="A2065" s="1" t="s">
        <v>195</v>
      </c>
      <c r="B2065" s="1" t="s">
        <v>196</v>
      </c>
      <c r="C2065" s="1">
        <v>3902</v>
      </c>
      <c r="D2065" s="1">
        <v>12575</v>
      </c>
      <c r="E2065" s="1">
        <v>2020</v>
      </c>
      <c r="F2065" s="1" t="s">
        <v>2428</v>
      </c>
      <c r="G2065" s="1" t="s">
        <v>2591</v>
      </c>
      <c r="H2065" s="1">
        <v>0</v>
      </c>
      <c r="I2065" s="1">
        <v>0</v>
      </c>
      <c r="J2065" s="1">
        <v>0</v>
      </c>
      <c r="K2065" s="1">
        <v>0</v>
      </c>
      <c r="L2065" s="1" t="s">
        <v>2447</v>
      </c>
      <c r="M2065" s="1" t="s">
        <v>2589</v>
      </c>
      <c r="N2065" s="1" t="s">
        <v>2741</v>
      </c>
    </row>
    <row r="2066" spans="1:14" ht="15" customHeight="1" x14ac:dyDescent="0.2">
      <c r="A2066" s="1" t="s">
        <v>15</v>
      </c>
      <c r="B2066" s="1" t="s">
        <v>16</v>
      </c>
      <c r="C2066" s="1">
        <v>482</v>
      </c>
      <c r="D2066" s="1">
        <v>1637</v>
      </c>
      <c r="E2066" s="1">
        <v>2020</v>
      </c>
      <c r="F2066" s="1" t="s">
        <v>2342</v>
      </c>
      <c r="G2066" s="1">
        <v>53</v>
      </c>
      <c r="H2066" s="1">
        <v>7</v>
      </c>
      <c r="I2066" s="1">
        <v>1</v>
      </c>
      <c r="J2066" s="1">
        <v>1</v>
      </c>
      <c r="K2066" s="1">
        <v>5</v>
      </c>
      <c r="L2066" s="1" t="s">
        <v>2450</v>
      </c>
      <c r="M2066" s="1" t="s">
        <v>2468</v>
      </c>
      <c r="N2066" s="1" t="s">
        <v>9521</v>
      </c>
    </row>
    <row r="2067" spans="1:14" ht="15" customHeight="1" x14ac:dyDescent="0.2">
      <c r="A2067" s="1" t="s">
        <v>17</v>
      </c>
      <c r="B2067" s="1" t="s">
        <v>18</v>
      </c>
      <c r="C2067" s="1">
        <v>4038</v>
      </c>
      <c r="D2067" s="1">
        <v>4987</v>
      </c>
      <c r="E2067" s="1">
        <v>2020</v>
      </c>
      <c r="F2067" s="1" t="s">
        <v>2343</v>
      </c>
      <c r="G2067" s="1">
        <v>66</v>
      </c>
      <c r="H2067" s="1">
        <v>7</v>
      </c>
      <c r="I2067" s="1">
        <v>0</v>
      </c>
      <c r="J2067" s="1">
        <v>3</v>
      </c>
      <c r="K2067" s="1">
        <v>4</v>
      </c>
      <c r="L2067" s="1" t="s">
        <v>2447</v>
      </c>
      <c r="M2067" s="1" t="s">
        <v>2469</v>
      </c>
      <c r="N2067" s="1" t="s">
        <v>9522</v>
      </c>
    </row>
    <row r="2068" spans="1:14" ht="15" customHeight="1" x14ac:dyDescent="0.2">
      <c r="A2068" s="1" t="s">
        <v>109</v>
      </c>
      <c r="B2068" s="1" t="s">
        <v>110</v>
      </c>
      <c r="C2068" s="1">
        <v>458</v>
      </c>
      <c r="D2068" s="1">
        <v>160</v>
      </c>
      <c r="E2068" s="1">
        <v>2020</v>
      </c>
      <c r="F2068" s="1" t="s">
        <v>2334</v>
      </c>
      <c r="G2068" s="1">
        <v>18</v>
      </c>
      <c r="H2068" s="1">
        <v>11</v>
      </c>
      <c r="I2068" s="1">
        <v>5</v>
      </c>
      <c r="J2068" s="1">
        <v>4</v>
      </c>
      <c r="K2068" s="1">
        <v>2</v>
      </c>
      <c r="L2068" s="1" t="s">
        <v>2450</v>
      </c>
      <c r="M2068" s="1" t="s">
        <v>2518</v>
      </c>
      <c r="N2068" s="1" t="s">
        <v>9567</v>
      </c>
    </row>
    <row r="2069" spans="1:14" ht="15" customHeight="1" x14ac:dyDescent="0.2">
      <c r="A2069" s="1" t="s">
        <v>9</v>
      </c>
      <c r="B2069" s="1" t="s">
        <v>10</v>
      </c>
      <c r="C2069" s="1">
        <v>-3458</v>
      </c>
      <c r="D2069" s="1">
        <v>-5867</v>
      </c>
      <c r="E2069" s="1">
        <v>2020</v>
      </c>
      <c r="F2069" s="1" t="s">
        <v>2371</v>
      </c>
      <c r="G2069" s="1">
        <v>72</v>
      </c>
      <c r="H2069" s="1">
        <v>3</v>
      </c>
      <c r="I2069" s="1">
        <v>0</v>
      </c>
      <c r="J2069" s="1">
        <v>1</v>
      </c>
      <c r="K2069" s="1">
        <v>2</v>
      </c>
      <c r="L2069" s="1" t="s">
        <v>2461</v>
      </c>
      <c r="M2069" s="1" t="s">
        <v>2463</v>
      </c>
      <c r="N2069" s="1" t="s">
        <v>9518</v>
      </c>
    </row>
    <row r="2070" spans="1:14" ht="15" customHeight="1" x14ac:dyDescent="0.2">
      <c r="A2070" s="1" t="s">
        <v>113</v>
      </c>
      <c r="B2070" s="1" t="s">
        <v>114</v>
      </c>
      <c r="C2070" s="1">
        <v>-617</v>
      </c>
      <c r="D2070" s="1">
        <v>10682</v>
      </c>
      <c r="E2070" s="1">
        <v>2020</v>
      </c>
      <c r="F2070" s="1" t="s">
        <v>2351</v>
      </c>
      <c r="G2070" s="1">
        <v>37</v>
      </c>
      <c r="H2070" s="1">
        <v>6</v>
      </c>
      <c r="I2070" s="1">
        <v>2</v>
      </c>
      <c r="J2070" s="1">
        <v>1</v>
      </c>
      <c r="K2070" s="1">
        <v>3</v>
      </c>
      <c r="L2070" s="1" t="s">
        <v>2447</v>
      </c>
      <c r="M2070" s="1" t="s">
        <v>2574</v>
      </c>
      <c r="N2070" s="1" t="s">
        <v>9569</v>
      </c>
    </row>
    <row r="2071" spans="1:14" ht="15" customHeight="1" x14ac:dyDescent="0.2">
      <c r="A2071" s="1" t="s">
        <v>269</v>
      </c>
      <c r="B2071" s="1" t="s">
        <v>270</v>
      </c>
      <c r="C2071" s="1">
        <v>-257</v>
      </c>
      <c r="D2071" s="1">
        <v>2822</v>
      </c>
      <c r="E2071" s="1">
        <v>2020</v>
      </c>
      <c r="F2071" s="1" t="s">
        <v>2375</v>
      </c>
      <c r="G2071" s="1">
        <v>52</v>
      </c>
      <c r="H2071" s="1">
        <v>3</v>
      </c>
      <c r="I2071" s="1">
        <v>1</v>
      </c>
      <c r="J2071" s="1">
        <v>2</v>
      </c>
      <c r="K2071" s="1">
        <v>0</v>
      </c>
      <c r="L2071" s="1" t="s">
        <v>2452</v>
      </c>
      <c r="M2071" s="1" t="s">
        <v>2691</v>
      </c>
      <c r="N2071" s="1" t="s">
        <v>9644</v>
      </c>
    </row>
    <row r="2072" spans="1:14" ht="15" customHeight="1" x14ac:dyDescent="0.2">
      <c r="A2072" s="1" t="s">
        <v>95</v>
      </c>
      <c r="B2072" s="1" t="s">
        <v>96</v>
      </c>
      <c r="C2072" s="1">
        <v>4168</v>
      </c>
      <c r="D2072" s="1">
        <v>4483</v>
      </c>
      <c r="E2072" s="1">
        <v>2020</v>
      </c>
      <c r="F2072" s="1" t="s">
        <v>2340</v>
      </c>
      <c r="G2072" s="1">
        <v>34</v>
      </c>
      <c r="H2072" s="1">
        <v>8</v>
      </c>
      <c r="I2072" s="1">
        <v>2</v>
      </c>
      <c r="J2072" s="1">
        <v>5</v>
      </c>
      <c r="K2072" s="1">
        <v>1</v>
      </c>
      <c r="L2072" s="1" t="s">
        <v>2447</v>
      </c>
      <c r="M2072" s="1" t="s">
        <v>2548</v>
      </c>
      <c r="N2072" s="1" t="s">
        <v>9560</v>
      </c>
    </row>
    <row r="2073" spans="1:14" ht="15" customHeight="1" x14ac:dyDescent="0.2">
      <c r="A2073" s="1" t="s">
        <v>221</v>
      </c>
      <c r="B2073" s="1" t="s">
        <v>222</v>
      </c>
      <c r="C2073" s="1">
        <v>4815</v>
      </c>
      <c r="D2073" s="1">
        <v>1712</v>
      </c>
      <c r="E2073" s="1">
        <v>2020</v>
      </c>
      <c r="F2073" s="1" t="s">
        <v>2368</v>
      </c>
      <c r="G2073" s="1">
        <v>51</v>
      </c>
      <c r="H2073" s="1">
        <v>4</v>
      </c>
      <c r="I2073" s="1">
        <v>1</v>
      </c>
      <c r="J2073" s="1">
        <v>2</v>
      </c>
      <c r="K2073" s="1">
        <v>1</v>
      </c>
      <c r="L2073" s="1" t="s">
        <v>2450</v>
      </c>
      <c r="M2073" s="1" t="s">
        <v>2685</v>
      </c>
      <c r="N2073" s="1" t="s">
        <v>9622</v>
      </c>
    </row>
    <row r="2074" spans="1:14" ht="15" customHeight="1" x14ac:dyDescent="0.2">
      <c r="A2074" s="1" t="s">
        <v>231</v>
      </c>
      <c r="B2074" s="1" t="s">
        <v>232</v>
      </c>
      <c r="C2074" s="1">
        <v>1375</v>
      </c>
      <c r="D2074" s="1">
        <v>10052</v>
      </c>
      <c r="E2074" s="1">
        <v>2020</v>
      </c>
      <c r="F2074" s="1" t="s">
        <v>2383</v>
      </c>
      <c r="G2074" s="1">
        <v>61</v>
      </c>
      <c r="H2074" s="1">
        <v>2</v>
      </c>
      <c r="I2074" s="1">
        <v>1</v>
      </c>
      <c r="J2074" s="1">
        <v>0</v>
      </c>
      <c r="K2074" s="1">
        <v>1</v>
      </c>
      <c r="L2074" s="1" t="s">
        <v>2447</v>
      </c>
      <c r="M2074" s="1" t="s">
        <v>2703</v>
      </c>
      <c r="N2074" s="1" t="s">
        <v>9627</v>
      </c>
    </row>
    <row r="2075" spans="1:14" ht="15" customHeight="1" x14ac:dyDescent="0.2">
      <c r="A2075" s="1" t="s">
        <v>255</v>
      </c>
      <c r="B2075" s="1" t="s">
        <v>256</v>
      </c>
      <c r="C2075" s="1">
        <v>4132</v>
      </c>
      <c r="D2075" s="1">
        <v>6925</v>
      </c>
      <c r="E2075" s="1">
        <v>2020</v>
      </c>
      <c r="F2075" s="1" t="s">
        <v>2358</v>
      </c>
      <c r="G2075" s="1">
        <v>33</v>
      </c>
      <c r="H2075" s="1">
        <v>5</v>
      </c>
      <c r="I2075" s="1">
        <v>3</v>
      </c>
      <c r="J2075" s="1">
        <v>0</v>
      </c>
      <c r="K2075" s="1">
        <v>2</v>
      </c>
      <c r="L2075" s="1" t="s">
        <v>2447</v>
      </c>
      <c r="M2075" s="1" t="s">
        <v>2721</v>
      </c>
      <c r="N2075" s="1" t="s">
        <v>9639</v>
      </c>
    </row>
    <row r="2076" spans="1:14" ht="15" customHeight="1" x14ac:dyDescent="0.2">
      <c r="A2076" s="1" t="s">
        <v>53</v>
      </c>
      <c r="B2076" s="1" t="s">
        <v>54</v>
      </c>
      <c r="C2076" s="1">
        <v>46</v>
      </c>
      <c r="D2076" s="1">
        <v>-7408</v>
      </c>
      <c r="E2076" s="1">
        <v>2020</v>
      </c>
      <c r="F2076" s="1" t="s">
        <v>2354</v>
      </c>
      <c r="G2076" s="1">
        <v>65</v>
      </c>
      <c r="H2076" s="1">
        <v>5</v>
      </c>
      <c r="I2076" s="1">
        <v>0</v>
      </c>
      <c r="J2076" s="1">
        <v>4</v>
      </c>
      <c r="K2076" s="1">
        <v>1</v>
      </c>
      <c r="L2076" s="1" t="s">
        <v>2461</v>
      </c>
      <c r="M2076" s="1" t="s">
        <v>2511</v>
      </c>
      <c r="N2076" s="1" t="s">
        <v>9540</v>
      </c>
    </row>
    <row r="2077" spans="1:14" ht="15" customHeight="1" x14ac:dyDescent="0.2">
      <c r="A2077" s="1" t="s">
        <v>217</v>
      </c>
      <c r="B2077" s="1" t="s">
        <v>218</v>
      </c>
      <c r="C2077" s="1">
        <v>4483</v>
      </c>
      <c r="D2077" s="1">
        <v>205</v>
      </c>
      <c r="E2077" s="1">
        <v>2020</v>
      </c>
      <c r="F2077" s="1" t="s">
        <v>2339</v>
      </c>
      <c r="G2077" s="1">
        <v>28</v>
      </c>
      <c r="H2077" s="1">
        <v>9</v>
      </c>
      <c r="I2077" s="1">
        <v>3</v>
      </c>
      <c r="J2077" s="1">
        <v>1</v>
      </c>
      <c r="K2077" s="1">
        <v>5</v>
      </c>
      <c r="L2077" s="1" t="s">
        <v>2450</v>
      </c>
      <c r="M2077" s="1" t="s">
        <v>2677</v>
      </c>
      <c r="N2077" s="1" t="s">
        <v>9620</v>
      </c>
    </row>
    <row r="2078" spans="1:14" ht="15" customHeight="1" x14ac:dyDescent="0.2">
      <c r="A2078" s="1" t="s">
        <v>223</v>
      </c>
      <c r="B2078" s="1" t="s">
        <v>224</v>
      </c>
      <c r="C2078" s="1">
        <v>4605</v>
      </c>
      <c r="D2078" s="1">
        <v>1452</v>
      </c>
      <c r="E2078" s="1">
        <v>2020</v>
      </c>
      <c r="F2078" s="1" t="s">
        <v>2357</v>
      </c>
      <c r="G2078" s="1">
        <v>31</v>
      </c>
      <c r="H2078" s="1">
        <v>5</v>
      </c>
      <c r="I2078" s="1">
        <v>3</v>
      </c>
      <c r="J2078" s="1">
        <v>1</v>
      </c>
      <c r="K2078" s="1">
        <v>1</v>
      </c>
      <c r="L2078" s="1" t="s">
        <v>2450</v>
      </c>
      <c r="M2078" s="1" t="s">
        <v>2686</v>
      </c>
      <c r="N2078" s="1" t="s">
        <v>9623</v>
      </c>
    </row>
    <row r="2079" spans="1:14" ht="15" customHeight="1" x14ac:dyDescent="0.2">
      <c r="A2079" s="1" t="s">
        <v>149</v>
      </c>
      <c r="B2079" s="1" t="s">
        <v>150</v>
      </c>
      <c r="C2079" s="1">
        <v>5468</v>
      </c>
      <c r="D2079" s="1">
        <v>2532</v>
      </c>
      <c r="E2079" s="1">
        <v>2020</v>
      </c>
      <c r="F2079" s="1" t="s">
        <v>2394</v>
      </c>
      <c r="G2079" s="1">
        <v>77</v>
      </c>
      <c r="H2079" s="1">
        <v>1</v>
      </c>
      <c r="I2079" s="1">
        <v>0</v>
      </c>
      <c r="J2079" s="1">
        <v>1</v>
      </c>
      <c r="K2079" s="1">
        <v>0</v>
      </c>
      <c r="L2079" s="1" t="s">
        <v>2450</v>
      </c>
      <c r="M2079" s="1" t="s">
        <v>2606</v>
      </c>
      <c r="N2079" s="1" t="s">
        <v>9587</v>
      </c>
    </row>
    <row r="2080" spans="1:14" ht="15" customHeight="1" x14ac:dyDescent="0.2">
      <c r="A2080" s="1" t="s">
        <v>163</v>
      </c>
      <c r="B2080" s="1" t="s">
        <v>164</v>
      </c>
      <c r="C2080" s="1">
        <v>4792</v>
      </c>
      <c r="D2080" s="1">
        <v>10692</v>
      </c>
      <c r="E2080" s="1">
        <v>2020</v>
      </c>
      <c r="F2080" s="1" t="s">
        <v>2363</v>
      </c>
      <c r="G2080" s="1">
        <v>71</v>
      </c>
      <c r="H2080" s="1">
        <v>4</v>
      </c>
      <c r="I2080" s="1">
        <v>0</v>
      </c>
      <c r="J2080" s="1">
        <v>1</v>
      </c>
      <c r="K2080" s="1">
        <v>3</v>
      </c>
      <c r="L2080" s="1" t="s">
        <v>2447</v>
      </c>
      <c r="M2080" s="1" t="s">
        <v>2630</v>
      </c>
      <c r="N2080" s="1" t="s">
        <v>9594</v>
      </c>
    </row>
    <row r="2081" spans="1:14" ht="15" customHeight="1" x14ac:dyDescent="0.2">
      <c r="A2081" s="1" t="s">
        <v>117</v>
      </c>
      <c r="B2081" s="1" t="s">
        <v>118</v>
      </c>
      <c r="C2081" s="1">
        <v>5332</v>
      </c>
      <c r="D2081" s="1">
        <v>-623</v>
      </c>
      <c r="E2081" s="1">
        <v>2020</v>
      </c>
      <c r="F2081" s="1" t="s">
        <v>2356</v>
      </c>
      <c r="G2081" s="1">
        <v>32</v>
      </c>
      <c r="H2081" s="1">
        <v>5</v>
      </c>
      <c r="I2081" s="1">
        <v>3</v>
      </c>
      <c r="J2081" s="1">
        <v>0</v>
      </c>
      <c r="K2081" s="1">
        <v>2</v>
      </c>
      <c r="L2081" s="1" t="s">
        <v>2450</v>
      </c>
      <c r="M2081" s="1" t="s">
        <v>2577</v>
      </c>
      <c r="N2081" s="1" t="s">
        <v>9571</v>
      </c>
    </row>
    <row r="2082" spans="1:14" ht="15" customHeight="1" x14ac:dyDescent="0.2">
      <c r="A2082" s="1" t="s">
        <v>175</v>
      </c>
      <c r="B2082" s="1" t="s">
        <v>176</v>
      </c>
      <c r="C2082" s="1">
        <v>908</v>
      </c>
      <c r="D2082" s="1">
        <v>753</v>
      </c>
      <c r="E2082" s="1">
        <v>2020</v>
      </c>
      <c r="F2082" s="1" t="s">
        <v>2382</v>
      </c>
      <c r="G2082" s="1">
        <v>75</v>
      </c>
      <c r="H2082" s="1">
        <v>2</v>
      </c>
      <c r="I2082" s="1">
        <v>0</v>
      </c>
      <c r="J2082" s="1">
        <v>1</v>
      </c>
      <c r="K2082" s="1">
        <v>1</v>
      </c>
      <c r="L2082" s="1" t="s">
        <v>2452</v>
      </c>
      <c r="M2082" s="1" t="s">
        <v>2648</v>
      </c>
      <c r="N2082" s="1" t="s">
        <v>9600</v>
      </c>
    </row>
    <row r="2083" spans="1:14" ht="15" customHeight="1" x14ac:dyDescent="0.2">
      <c r="A2083" s="1" t="s">
        <v>115</v>
      </c>
      <c r="B2083" s="1" t="s">
        <v>116</v>
      </c>
      <c r="C2083" s="1">
        <v>286</v>
      </c>
      <c r="D2083" s="1">
        <v>772</v>
      </c>
      <c r="E2083" s="1">
        <v>2020</v>
      </c>
      <c r="F2083" s="1" t="s">
        <v>2346</v>
      </c>
      <c r="G2083" s="1">
        <v>48</v>
      </c>
      <c r="H2083" s="1">
        <v>7</v>
      </c>
      <c r="I2083" s="1">
        <v>1</v>
      </c>
      <c r="J2083" s="1">
        <v>2</v>
      </c>
      <c r="K2083" s="1">
        <v>4</v>
      </c>
      <c r="L2083" s="1" t="s">
        <v>2447</v>
      </c>
      <c r="M2083" s="1" t="s">
        <v>2573</v>
      </c>
      <c r="N2083" s="1" t="s">
        <v>9570</v>
      </c>
    </row>
    <row r="2084" spans="1:14" ht="15" customHeight="1" x14ac:dyDescent="0.2">
      <c r="A2084" s="1" t="s">
        <v>197</v>
      </c>
      <c r="B2084" s="1" t="s">
        <v>198</v>
      </c>
      <c r="C2084" s="1">
        <v>3872</v>
      </c>
      <c r="D2084" s="1">
        <v>-913</v>
      </c>
      <c r="E2084" s="1">
        <v>2020</v>
      </c>
      <c r="F2084" s="1" t="s">
        <v>2365</v>
      </c>
      <c r="G2084" s="1">
        <v>56</v>
      </c>
      <c r="H2084" s="1">
        <v>4</v>
      </c>
      <c r="I2084" s="1">
        <v>1</v>
      </c>
      <c r="J2084" s="1">
        <v>1</v>
      </c>
      <c r="K2084" s="1">
        <v>2</v>
      </c>
      <c r="L2084" s="1" t="s">
        <v>2450</v>
      </c>
      <c r="M2084" s="1" t="s">
        <v>2664</v>
      </c>
      <c r="N2084" s="1" t="s">
        <v>9610</v>
      </c>
    </row>
    <row r="2085" spans="1:14" ht="15" customHeight="1" x14ac:dyDescent="0.2">
      <c r="A2085" s="1" t="s">
        <v>153</v>
      </c>
      <c r="B2085" s="1" t="s">
        <v>154</v>
      </c>
      <c r="C2085" s="1">
        <v>3402</v>
      </c>
      <c r="D2085" s="1">
        <v>-682</v>
      </c>
      <c r="E2085" s="1">
        <v>2020</v>
      </c>
      <c r="F2085" s="1" t="s">
        <v>2395</v>
      </c>
      <c r="G2085" s="1">
        <v>63</v>
      </c>
      <c r="H2085" s="1">
        <v>1</v>
      </c>
      <c r="I2085" s="1">
        <v>1</v>
      </c>
      <c r="J2085" s="1">
        <v>0</v>
      </c>
      <c r="K2085" s="1">
        <v>0</v>
      </c>
      <c r="L2085" s="1" t="s">
        <v>2452</v>
      </c>
      <c r="M2085" s="1" t="s">
        <v>2632</v>
      </c>
      <c r="N2085" s="1" t="s">
        <v>9589</v>
      </c>
    </row>
    <row r="2086" spans="1:14" ht="15" customHeight="1" x14ac:dyDescent="0.2">
      <c r="A2086" s="1" t="s">
        <v>75</v>
      </c>
      <c r="B2086" s="1" t="s">
        <v>76</v>
      </c>
      <c r="C2086" s="1">
        <v>3005</v>
      </c>
      <c r="D2086" s="1">
        <v>3125</v>
      </c>
      <c r="E2086" s="1">
        <v>2020</v>
      </c>
      <c r="F2086" s="1" t="s">
        <v>2349</v>
      </c>
      <c r="G2086" s="1">
        <v>54</v>
      </c>
      <c r="H2086" s="1">
        <v>6</v>
      </c>
      <c r="I2086" s="1">
        <v>1</v>
      </c>
      <c r="J2086" s="1">
        <v>1</v>
      </c>
      <c r="K2086" s="1">
        <v>4</v>
      </c>
      <c r="L2086" s="1" t="s">
        <v>2452</v>
      </c>
      <c r="M2086" s="1" t="s">
        <v>2530</v>
      </c>
      <c r="N2086" s="1" t="s">
        <v>9551</v>
      </c>
    </row>
    <row r="2087" spans="1:14" ht="15" customHeight="1" x14ac:dyDescent="0.2">
      <c r="A2087" s="1" t="s">
        <v>151</v>
      </c>
      <c r="B2087" s="1" t="s">
        <v>152</v>
      </c>
      <c r="C2087" s="1">
        <v>5695</v>
      </c>
      <c r="D2087" s="1">
        <v>241</v>
      </c>
      <c r="E2087" s="1">
        <v>2020</v>
      </c>
      <c r="F2087" s="1" t="s">
        <v>2381</v>
      </c>
      <c r="G2087" s="1">
        <v>60</v>
      </c>
      <c r="H2087" s="1">
        <v>2</v>
      </c>
      <c r="I2087" s="1">
        <v>1</v>
      </c>
      <c r="J2087" s="1">
        <v>0</v>
      </c>
      <c r="K2087" s="1">
        <v>1</v>
      </c>
      <c r="L2087" s="1" t="s">
        <v>2450</v>
      </c>
      <c r="M2087" s="1" t="s">
        <v>2596</v>
      </c>
      <c r="N2087" s="1" t="s">
        <v>9588</v>
      </c>
    </row>
    <row r="2088" spans="1:14" ht="15" customHeight="1" x14ac:dyDescent="0.2">
      <c r="A2088" s="1" t="s">
        <v>169</v>
      </c>
      <c r="B2088" s="1" t="s">
        <v>170</v>
      </c>
      <c r="C2088" s="1">
        <v>317</v>
      </c>
      <c r="D2088" s="1">
        <v>1017</v>
      </c>
      <c r="E2088" s="1">
        <v>2020</v>
      </c>
      <c r="F2088" s="1" t="s">
        <v>2374</v>
      </c>
      <c r="G2088" s="1">
        <v>73</v>
      </c>
      <c r="H2088" s="1">
        <v>3</v>
      </c>
      <c r="I2088" s="1">
        <v>0</v>
      </c>
      <c r="J2088" s="1">
        <v>1</v>
      </c>
      <c r="K2088" s="1">
        <v>2</v>
      </c>
      <c r="L2088" s="1" t="s">
        <v>2447</v>
      </c>
      <c r="M2088" s="1" t="s">
        <v>2614</v>
      </c>
      <c r="N2088" s="1" t="s">
        <v>9597</v>
      </c>
    </row>
    <row r="2089" spans="1:14" ht="15" customHeight="1" x14ac:dyDescent="0.2">
      <c r="A2089" s="1" t="s">
        <v>11</v>
      </c>
      <c r="B2089" s="1" t="s">
        <v>12</v>
      </c>
      <c r="C2089" s="1">
        <v>4017</v>
      </c>
      <c r="D2089" s="1">
        <v>445</v>
      </c>
      <c r="E2089" s="1">
        <v>2020</v>
      </c>
      <c r="F2089" s="1" t="s">
        <v>2359</v>
      </c>
      <c r="G2089" s="1">
        <v>68</v>
      </c>
      <c r="H2089" s="1">
        <v>4</v>
      </c>
      <c r="I2089" s="1">
        <v>0</v>
      </c>
      <c r="J2089" s="1">
        <v>2</v>
      </c>
      <c r="K2089" s="1">
        <v>2</v>
      </c>
      <c r="L2089" s="1" t="s">
        <v>2447</v>
      </c>
      <c r="M2089" s="1" t="s">
        <v>2464</v>
      </c>
      <c r="N2089" s="1" t="s">
        <v>9519</v>
      </c>
    </row>
    <row r="2090" spans="1:14" ht="15" customHeight="1" x14ac:dyDescent="0.2">
      <c r="A2090" s="1" t="s">
        <v>257</v>
      </c>
      <c r="B2090" s="1" t="s">
        <v>258</v>
      </c>
      <c r="C2090" s="1">
        <v>1048</v>
      </c>
      <c r="D2090" s="1">
        <v>-6687</v>
      </c>
      <c r="E2090" s="1">
        <v>2020</v>
      </c>
      <c r="F2090" s="1" t="s">
        <v>2370</v>
      </c>
      <c r="G2090" s="1">
        <v>47</v>
      </c>
      <c r="H2090" s="1">
        <v>4</v>
      </c>
      <c r="I2090" s="1">
        <v>1</v>
      </c>
      <c r="J2090" s="1">
        <v>3</v>
      </c>
      <c r="K2090" s="1">
        <v>0</v>
      </c>
      <c r="L2090" s="1" t="s">
        <v>2461</v>
      </c>
      <c r="M2090" s="1" t="s">
        <v>2724</v>
      </c>
      <c r="N2090" s="1" t="s">
        <v>2741</v>
      </c>
    </row>
    <row r="2091" spans="1:14" ht="15" customHeight="1" x14ac:dyDescent="0.2">
      <c r="A2091" s="1" t="s">
        <v>71</v>
      </c>
      <c r="B2091" s="1" t="s">
        <v>72</v>
      </c>
      <c r="C2091" s="1">
        <v>3675</v>
      </c>
      <c r="D2091" s="1">
        <v>305</v>
      </c>
      <c r="E2091" s="1">
        <v>2020</v>
      </c>
      <c r="F2091" s="1" t="s">
        <v>2412</v>
      </c>
      <c r="G2091" s="1" t="s">
        <v>2591</v>
      </c>
      <c r="H2091" s="1">
        <v>0</v>
      </c>
      <c r="I2091" s="1">
        <v>0</v>
      </c>
      <c r="J2091" s="1">
        <v>0</v>
      </c>
      <c r="K2091" s="1">
        <v>0</v>
      </c>
      <c r="L2091" s="1" t="s">
        <v>2452</v>
      </c>
      <c r="M2091" s="1" t="s">
        <v>2453</v>
      </c>
      <c r="N2091" s="1" t="s">
        <v>9549</v>
      </c>
    </row>
    <row r="2092" spans="1:14" ht="15" customHeight="1" x14ac:dyDescent="0.2">
      <c r="A2092" s="1" t="s">
        <v>81</v>
      </c>
      <c r="B2092" s="1" t="s">
        <v>82</v>
      </c>
      <c r="C2092" s="1">
        <v>5943</v>
      </c>
      <c r="D2092" s="1">
        <v>2472</v>
      </c>
      <c r="E2092" s="1">
        <v>2020</v>
      </c>
      <c r="F2092" s="1" t="s">
        <v>2377</v>
      </c>
      <c r="G2092" s="1">
        <v>58</v>
      </c>
      <c r="H2092" s="1">
        <v>2</v>
      </c>
      <c r="I2092" s="1">
        <v>1</v>
      </c>
      <c r="J2092" s="1">
        <v>0</v>
      </c>
      <c r="K2092" s="1">
        <v>1</v>
      </c>
      <c r="L2092" s="1" t="s">
        <v>2450</v>
      </c>
      <c r="M2092" s="1" t="s">
        <v>2536</v>
      </c>
      <c r="N2092" s="1" t="s">
        <v>9553</v>
      </c>
    </row>
    <row r="2093" spans="1:14" ht="15" customHeight="1" x14ac:dyDescent="0.2">
      <c r="A2093" s="1" t="s">
        <v>29</v>
      </c>
      <c r="B2093" s="1" t="s">
        <v>30</v>
      </c>
      <c r="C2093" s="1">
        <v>2508</v>
      </c>
      <c r="D2093" s="1">
        <v>-7735</v>
      </c>
      <c r="E2093" s="1">
        <v>2020</v>
      </c>
      <c r="F2093" s="1" t="s">
        <v>2376</v>
      </c>
      <c r="G2093" s="1">
        <v>43</v>
      </c>
      <c r="H2093" s="1">
        <v>2</v>
      </c>
      <c r="I2093" s="1">
        <v>2</v>
      </c>
      <c r="J2093" s="1">
        <v>0</v>
      </c>
      <c r="K2093" s="1">
        <v>0</v>
      </c>
      <c r="L2093" s="1" t="s">
        <v>2461</v>
      </c>
      <c r="M2093" s="1" t="s">
        <v>2470</v>
      </c>
      <c r="N2093" s="1" t="s">
        <v>9528</v>
      </c>
    </row>
    <row r="2094" spans="1:14" ht="15" customHeight="1" x14ac:dyDescent="0.2">
      <c r="A2094" s="1" t="s">
        <v>239</v>
      </c>
      <c r="B2094" s="1" t="s">
        <v>240</v>
      </c>
      <c r="C2094" s="1">
        <v>1065</v>
      </c>
      <c r="D2094" s="1">
        <v>-6152</v>
      </c>
      <c r="E2094" s="1">
        <v>2020</v>
      </c>
      <c r="F2094" s="1" t="s">
        <v>2437</v>
      </c>
      <c r="G2094" s="1" t="s">
        <v>2591</v>
      </c>
      <c r="H2094" s="1">
        <v>0</v>
      </c>
      <c r="I2094" s="1">
        <v>0</v>
      </c>
      <c r="J2094" s="1">
        <v>0</v>
      </c>
      <c r="K2094" s="1">
        <v>0</v>
      </c>
      <c r="L2094" s="1" t="s">
        <v>2461</v>
      </c>
      <c r="M2094" s="1" t="s">
        <v>2708</v>
      </c>
      <c r="N2094" s="1" t="s">
        <v>9631</v>
      </c>
    </row>
    <row r="2095" spans="1:14" ht="15" customHeight="1" x14ac:dyDescent="0.2">
      <c r="A2095" s="1" t="s">
        <v>241</v>
      </c>
      <c r="B2095" s="1" t="s">
        <v>242</v>
      </c>
      <c r="C2095" s="1">
        <v>368</v>
      </c>
      <c r="D2095" s="1">
        <v>1018</v>
      </c>
      <c r="E2095" s="1">
        <v>2020</v>
      </c>
      <c r="F2095" s="1" t="s">
        <v>2384</v>
      </c>
      <c r="G2095" s="1">
        <v>57</v>
      </c>
      <c r="H2095" s="1">
        <v>2</v>
      </c>
      <c r="I2095" s="1">
        <v>1</v>
      </c>
      <c r="J2095" s="1">
        <v>1</v>
      </c>
      <c r="K2095" s="1">
        <v>0</v>
      </c>
      <c r="L2095" s="1" t="s">
        <v>2452</v>
      </c>
      <c r="M2095" s="1" t="s">
        <v>2709</v>
      </c>
      <c r="N2095" s="1" t="s">
        <v>9632</v>
      </c>
    </row>
    <row r="2096" spans="1:14" ht="15" customHeight="1" x14ac:dyDescent="0.2">
      <c r="A2096" s="1" t="s">
        <v>125</v>
      </c>
      <c r="B2096" s="1" t="s">
        <v>126</v>
      </c>
      <c r="C2096" s="1">
        <v>3177</v>
      </c>
      <c r="D2096" s="1">
        <v>3523</v>
      </c>
      <c r="E2096" s="1">
        <v>2020</v>
      </c>
      <c r="F2096" s="1" t="s">
        <v>2362</v>
      </c>
      <c r="G2096" s="1">
        <v>41</v>
      </c>
      <c r="H2096" s="1">
        <v>4</v>
      </c>
      <c r="I2096" s="1">
        <v>2</v>
      </c>
      <c r="J2096" s="1">
        <v>0</v>
      </c>
      <c r="K2096" s="1">
        <v>2</v>
      </c>
      <c r="L2096" s="1" t="s">
        <v>2447</v>
      </c>
      <c r="M2096" s="1" t="s">
        <v>2580</v>
      </c>
      <c r="N2096" s="1" t="s">
        <v>9575</v>
      </c>
    </row>
    <row r="2097" spans="1:14" ht="15" customHeight="1" x14ac:dyDescent="0.2">
      <c r="A2097" s="1" t="s">
        <v>69</v>
      </c>
      <c r="B2097" s="1" t="s">
        <v>70</v>
      </c>
      <c r="C2097" s="1">
        <v>1847</v>
      </c>
      <c r="D2097" s="1">
        <v>-699</v>
      </c>
      <c r="E2097" s="1">
        <v>2020</v>
      </c>
      <c r="F2097" s="1" t="s">
        <v>2355</v>
      </c>
      <c r="G2097" s="1">
        <v>67</v>
      </c>
      <c r="H2097" s="1">
        <v>5</v>
      </c>
      <c r="I2097" s="1">
        <v>0</v>
      </c>
      <c r="J2097" s="1">
        <v>3</v>
      </c>
      <c r="K2097" s="1">
        <v>2</v>
      </c>
      <c r="L2097" s="1" t="s">
        <v>2461</v>
      </c>
      <c r="M2097" s="1" t="s">
        <v>2528</v>
      </c>
      <c r="N2097" s="1" t="s">
        <v>9548</v>
      </c>
    </row>
    <row r="2098" spans="1:14" ht="15" customHeight="1" x14ac:dyDescent="0.2">
      <c r="A2098" s="1" t="s">
        <v>247</v>
      </c>
      <c r="B2098" s="1" t="s">
        <v>248</v>
      </c>
      <c r="C2098" s="1">
        <v>32</v>
      </c>
      <c r="D2098" s="1">
        <v>3255</v>
      </c>
      <c r="E2098" s="1">
        <v>2020</v>
      </c>
      <c r="F2098" s="1" t="s">
        <v>2369</v>
      </c>
      <c r="G2098" s="1">
        <v>39</v>
      </c>
      <c r="H2098" s="1">
        <v>4</v>
      </c>
      <c r="I2098" s="1">
        <v>2</v>
      </c>
      <c r="J2098" s="1">
        <v>1</v>
      </c>
      <c r="K2098" s="1">
        <v>1</v>
      </c>
      <c r="L2098" s="1" t="s">
        <v>2452</v>
      </c>
      <c r="M2098" s="1" t="s">
        <v>2716</v>
      </c>
      <c r="N2098" s="1" t="s">
        <v>9635</v>
      </c>
    </row>
    <row r="2099" spans="1:14" ht="15" customHeight="1" x14ac:dyDescent="0.2">
      <c r="A2099" s="1" t="s">
        <v>107</v>
      </c>
      <c r="B2099" s="1" t="s">
        <v>108</v>
      </c>
      <c r="C2099" s="1">
        <v>224</v>
      </c>
      <c r="D2099" s="1">
        <v>11411</v>
      </c>
      <c r="E2099" s="1">
        <v>2020</v>
      </c>
      <c r="F2099" s="1" t="s">
        <v>2350</v>
      </c>
      <c r="G2099" s="1">
        <v>49</v>
      </c>
      <c r="H2099" s="1">
        <v>6</v>
      </c>
      <c r="I2099" s="1">
        <v>1</v>
      </c>
      <c r="J2099" s="1">
        <v>2</v>
      </c>
      <c r="K2099" s="1">
        <v>3</v>
      </c>
      <c r="L2099" s="1" t="s">
        <v>2447</v>
      </c>
      <c r="M2099" s="1" t="s">
        <v>2570</v>
      </c>
      <c r="N2099" s="1" t="s">
        <v>9566</v>
      </c>
    </row>
    <row r="2100" spans="1:14" ht="15" customHeight="1" x14ac:dyDescent="0.2">
      <c r="A2100" s="1" t="s">
        <v>183</v>
      </c>
      <c r="B2100" s="1" t="s">
        <v>184</v>
      </c>
      <c r="C2100" s="1">
        <v>3368</v>
      </c>
      <c r="D2100" s="1">
        <v>7305</v>
      </c>
      <c r="E2100" s="1">
        <v>2020</v>
      </c>
      <c r="F2100" s="1" t="s">
        <v>2425</v>
      </c>
      <c r="G2100" s="1" t="s">
        <v>2591</v>
      </c>
      <c r="H2100" s="1">
        <v>0</v>
      </c>
      <c r="I2100" s="1">
        <v>0</v>
      </c>
      <c r="J2100" s="1">
        <v>0</v>
      </c>
      <c r="K2100" s="1">
        <v>0</v>
      </c>
      <c r="L2100" s="1" t="s">
        <v>2447</v>
      </c>
      <c r="M2100" s="1" t="s">
        <v>2654</v>
      </c>
      <c r="N2100" s="1" t="s">
        <v>9604</v>
      </c>
    </row>
    <row r="2101" spans="1:14" ht="15" customHeight="1" x14ac:dyDescent="0.2">
      <c r="A2101" s="1" t="s">
        <v>189</v>
      </c>
      <c r="B2101" s="1" t="s">
        <v>190</v>
      </c>
      <c r="C2101" s="1">
        <v>146</v>
      </c>
      <c r="D2101" s="1">
        <v>12097</v>
      </c>
      <c r="E2101" s="1">
        <v>2020</v>
      </c>
      <c r="F2101" s="1" t="s">
        <v>2364</v>
      </c>
      <c r="G2101" s="1">
        <v>50</v>
      </c>
      <c r="H2101" s="1">
        <v>4</v>
      </c>
      <c r="I2101" s="1">
        <v>1</v>
      </c>
      <c r="J2101" s="1">
        <v>2</v>
      </c>
      <c r="K2101" s="1">
        <v>1</v>
      </c>
      <c r="L2101" s="1" t="s">
        <v>2447</v>
      </c>
      <c r="M2101" s="1" t="s">
        <v>2662</v>
      </c>
      <c r="N2101" s="1" t="s">
        <v>9607</v>
      </c>
    </row>
    <row r="2102" spans="1:14" ht="15" customHeight="1" x14ac:dyDescent="0.2">
      <c r="A2102" s="1" t="s">
        <v>193</v>
      </c>
      <c r="B2102" s="1" t="s">
        <v>194</v>
      </c>
      <c r="C2102" s="1">
        <v>1847</v>
      </c>
      <c r="D2102" s="1">
        <v>-6612</v>
      </c>
      <c r="E2102" s="1">
        <v>2020</v>
      </c>
      <c r="F2102" s="1" t="s">
        <v>2399</v>
      </c>
      <c r="G2102" s="1">
        <v>64</v>
      </c>
      <c r="H2102" s="1">
        <v>1</v>
      </c>
      <c r="I2102" s="1">
        <v>1</v>
      </c>
      <c r="J2102" s="1">
        <v>0</v>
      </c>
      <c r="K2102" s="1">
        <v>0</v>
      </c>
      <c r="L2102" s="1" t="s">
        <v>2461</v>
      </c>
      <c r="M2102" s="1" t="s">
        <v>2665</v>
      </c>
      <c r="N2102" s="1" t="s">
        <v>9609</v>
      </c>
    </row>
    <row r="2103" spans="1:14" ht="15" customHeight="1" x14ac:dyDescent="0.2">
      <c r="A2103" s="1" t="s">
        <v>201</v>
      </c>
      <c r="B2103" s="1" t="s">
        <v>202</v>
      </c>
      <c r="C2103" s="1">
        <v>2528</v>
      </c>
      <c r="D2103" s="1">
        <v>5153</v>
      </c>
      <c r="E2103" s="1">
        <v>2020</v>
      </c>
      <c r="F2103" s="1" t="s">
        <v>2366</v>
      </c>
      <c r="G2103" s="1">
        <v>42</v>
      </c>
      <c r="H2103" s="1">
        <v>4</v>
      </c>
      <c r="I2103" s="1">
        <v>2</v>
      </c>
      <c r="J2103" s="1">
        <v>0</v>
      </c>
      <c r="K2103" s="1">
        <v>2</v>
      </c>
      <c r="L2103" s="1" t="s">
        <v>2447</v>
      </c>
      <c r="M2103" s="1" t="s">
        <v>2666</v>
      </c>
      <c r="N2103" s="1" t="s">
        <v>9612</v>
      </c>
    </row>
    <row r="2104" spans="1:14" ht="15" customHeight="1" x14ac:dyDescent="0.2">
      <c r="A2104" s="1" t="s">
        <v>273</v>
      </c>
      <c r="B2104" s="1" t="s">
        <v>274</v>
      </c>
      <c r="C2104" s="1">
        <v>-1782</v>
      </c>
      <c r="D2104" s="1">
        <v>3103</v>
      </c>
      <c r="E2104" s="1">
        <v>2020</v>
      </c>
      <c r="F2104" s="1" t="s">
        <v>2445</v>
      </c>
      <c r="G2104" s="1" t="s">
        <v>2591</v>
      </c>
      <c r="H2104" s="1">
        <v>0</v>
      </c>
      <c r="I2104" s="1">
        <v>0</v>
      </c>
      <c r="J2104" s="1">
        <v>0</v>
      </c>
      <c r="K2104" s="1">
        <v>0</v>
      </c>
      <c r="L2104" s="1" t="s">
        <v>2452</v>
      </c>
      <c r="M2104" s="1" t="s">
        <v>2730</v>
      </c>
      <c r="N2104" s="1" t="s">
        <v>9646</v>
      </c>
    </row>
    <row r="2105" spans="1:14" ht="15" customHeight="1" x14ac:dyDescent="0.2">
      <c r="A2105" s="1" t="s">
        <v>45</v>
      </c>
      <c r="B2105" s="1" t="s">
        <v>46</v>
      </c>
      <c r="C2105" s="1">
        <v>-3345</v>
      </c>
      <c r="D2105" s="1">
        <v>-7067</v>
      </c>
      <c r="E2105" s="1">
        <v>2020</v>
      </c>
      <c r="F2105" s="1" t="s">
        <v>2407</v>
      </c>
      <c r="G2105" s="1" t="s">
        <v>2591</v>
      </c>
      <c r="H2105" s="1">
        <v>0</v>
      </c>
      <c r="I2105" s="1">
        <v>0</v>
      </c>
      <c r="J2105" s="1">
        <v>0</v>
      </c>
      <c r="K2105" s="1">
        <v>0</v>
      </c>
      <c r="L2105" s="1" t="s">
        <v>2461</v>
      </c>
      <c r="M2105" s="1" t="s">
        <v>2509</v>
      </c>
      <c r="N2105" s="1" t="s">
        <v>9536</v>
      </c>
    </row>
    <row r="2106" spans="1:14" ht="15" customHeight="1" x14ac:dyDescent="0.2">
      <c r="A2106" s="1" t="s">
        <v>139</v>
      </c>
      <c r="B2106" s="1" t="s">
        <v>140</v>
      </c>
      <c r="C2106" s="1">
        <v>4287</v>
      </c>
      <c r="D2106" s="1">
        <v>746</v>
      </c>
      <c r="E2106" s="1">
        <v>2020</v>
      </c>
      <c r="F2106" s="1" t="s">
        <v>2373</v>
      </c>
      <c r="G2106" s="1">
        <v>70</v>
      </c>
      <c r="H2106" s="1">
        <v>3</v>
      </c>
      <c r="I2106" s="1">
        <v>0</v>
      </c>
      <c r="J2106" s="1">
        <v>2</v>
      </c>
      <c r="K2106" s="1">
        <v>1</v>
      </c>
      <c r="L2106" s="1" t="s">
        <v>2447</v>
      </c>
      <c r="M2106" s="1" t="s">
        <v>2593</v>
      </c>
      <c r="N2106" s="1" t="s">
        <v>9582</v>
      </c>
    </row>
    <row r="2107" spans="1:14" ht="15" customHeight="1" x14ac:dyDescent="0.2">
      <c r="A2107" s="1" t="s">
        <v>155</v>
      </c>
      <c r="B2107" s="1" t="s">
        <v>156</v>
      </c>
      <c r="C2107" s="1">
        <v>470</v>
      </c>
      <c r="D2107" s="1">
        <v>2885</v>
      </c>
      <c r="E2107" s="1">
        <v>2020</v>
      </c>
      <c r="F2107" s="1" t="s">
        <v>2396</v>
      </c>
      <c r="G2107" s="1">
        <v>91</v>
      </c>
      <c r="H2107" s="1">
        <v>1</v>
      </c>
      <c r="I2107" s="1">
        <v>0</v>
      </c>
      <c r="J2107" s="1">
        <v>0</v>
      </c>
      <c r="K2107" s="1">
        <v>1</v>
      </c>
      <c r="L2107" s="1" t="s">
        <v>2450</v>
      </c>
      <c r="M2107" s="1" t="s">
        <v>2627</v>
      </c>
      <c r="N2107" s="1" t="s">
        <v>9590</v>
      </c>
    </row>
    <row r="2108" spans="1:14" ht="15" customHeight="1" x14ac:dyDescent="0.2">
      <c r="A2108" s="1" t="s">
        <v>51</v>
      </c>
      <c r="B2108" s="1" t="s">
        <v>52</v>
      </c>
      <c r="C2108" s="1">
        <v>387</v>
      </c>
      <c r="D2108" s="1">
        <v>1152</v>
      </c>
      <c r="E2108" s="1">
        <v>2020</v>
      </c>
      <c r="F2108" s="1" t="s">
        <v>2408</v>
      </c>
      <c r="G2108" s="1" t="s">
        <v>2591</v>
      </c>
      <c r="H2108" s="1">
        <v>0</v>
      </c>
      <c r="I2108" s="1">
        <v>0</v>
      </c>
      <c r="J2108" s="1">
        <v>0</v>
      </c>
      <c r="K2108" s="1">
        <v>0</v>
      </c>
      <c r="L2108" s="1" t="s">
        <v>2452</v>
      </c>
      <c r="M2108" s="1" t="s">
        <v>2501</v>
      </c>
      <c r="N2108" s="1" t="s">
        <v>9539</v>
      </c>
    </row>
    <row r="2109" spans="1:14" ht="15" customHeight="1" x14ac:dyDescent="0.2">
      <c r="A2109" s="1" t="s">
        <v>73</v>
      </c>
      <c r="B2109" s="1" t="s">
        <v>74</v>
      </c>
      <c r="C2109" s="1">
        <v>-22</v>
      </c>
      <c r="D2109" s="1">
        <v>-785</v>
      </c>
      <c r="E2109" s="1">
        <v>2020</v>
      </c>
      <c r="F2109" s="1" t="s">
        <v>2372</v>
      </c>
      <c r="G2109" s="1">
        <v>40</v>
      </c>
      <c r="H2109" s="1">
        <v>3</v>
      </c>
      <c r="I2109" s="1">
        <v>2</v>
      </c>
      <c r="J2109" s="1">
        <v>1</v>
      </c>
      <c r="K2109" s="1">
        <v>0</v>
      </c>
      <c r="L2109" s="1" t="s">
        <v>2461</v>
      </c>
      <c r="M2109" s="1" t="s">
        <v>2529</v>
      </c>
      <c r="N2109" s="1" t="s">
        <v>9550</v>
      </c>
    </row>
    <row r="2110" spans="1:14" ht="15" customHeight="1" x14ac:dyDescent="0.2">
      <c r="A2110" s="1" t="s">
        <v>97</v>
      </c>
      <c r="B2110" s="1" t="s">
        <v>98</v>
      </c>
      <c r="C2110" s="1">
        <v>555</v>
      </c>
      <c r="D2110" s="1">
        <v>-22</v>
      </c>
      <c r="E2110" s="1">
        <v>2020</v>
      </c>
      <c r="F2110" s="1" t="s">
        <v>2391</v>
      </c>
      <c r="G2110" s="1">
        <v>88</v>
      </c>
      <c r="H2110" s="1">
        <v>1</v>
      </c>
      <c r="I2110" s="1">
        <v>0</v>
      </c>
      <c r="J2110" s="1">
        <v>0</v>
      </c>
      <c r="K2110" s="1">
        <v>1</v>
      </c>
      <c r="L2110" s="1" t="s">
        <v>2452</v>
      </c>
      <c r="M2110" s="1" t="s">
        <v>2550</v>
      </c>
      <c r="N2110" s="1" t="s">
        <v>9561</v>
      </c>
    </row>
    <row r="2111" spans="1:14" ht="15" customHeight="1" x14ac:dyDescent="0.2">
      <c r="A2111" s="1" t="s">
        <v>171</v>
      </c>
      <c r="B2111" s="1" t="s">
        <v>172</v>
      </c>
      <c r="C2111" s="1">
        <v>-2257</v>
      </c>
      <c r="D2111" s="1">
        <v>1708</v>
      </c>
      <c r="E2111" s="1">
        <v>2020</v>
      </c>
      <c r="F2111" s="1" t="s">
        <v>2398</v>
      </c>
      <c r="G2111" s="1">
        <v>79</v>
      </c>
      <c r="H2111" s="1">
        <v>1</v>
      </c>
      <c r="I2111" s="1">
        <v>0</v>
      </c>
      <c r="J2111" s="1">
        <v>1</v>
      </c>
      <c r="K2111" s="1">
        <v>0</v>
      </c>
      <c r="L2111" s="1" t="s">
        <v>2452</v>
      </c>
      <c r="M2111" s="1" t="s">
        <v>2636</v>
      </c>
      <c r="N2111" s="1" t="s">
        <v>9598</v>
      </c>
    </row>
    <row r="2112" spans="1:14" ht="15" customHeight="1" x14ac:dyDescent="0.2">
      <c r="A2112" s="1" t="s">
        <v>213</v>
      </c>
      <c r="B2112" s="1" t="s">
        <v>214</v>
      </c>
      <c r="C2112" s="1">
        <v>128</v>
      </c>
      <c r="D2112" s="1">
        <v>10385</v>
      </c>
      <c r="E2112" s="1">
        <v>2020</v>
      </c>
      <c r="F2112" s="1" t="s">
        <v>2432</v>
      </c>
      <c r="G2112" s="1" t="s">
        <v>2591</v>
      </c>
      <c r="H2112" s="1">
        <v>0</v>
      </c>
      <c r="I2112" s="1">
        <v>0</v>
      </c>
      <c r="J2112" s="1">
        <v>0</v>
      </c>
      <c r="K2112" s="1">
        <v>0</v>
      </c>
      <c r="L2112" s="1" t="s">
        <v>2447</v>
      </c>
      <c r="M2112" s="1" t="s">
        <v>2682</v>
      </c>
      <c r="N2112" s="1" t="s">
        <v>9618</v>
      </c>
    </row>
    <row r="2113" spans="1:14" ht="15" customHeight="1" x14ac:dyDescent="0.2">
      <c r="A2113" s="1" t="s">
        <v>27</v>
      </c>
      <c r="B2113" s="1" t="s">
        <v>28</v>
      </c>
      <c r="C2113" s="1">
        <v>2623</v>
      </c>
      <c r="D2113" s="1">
        <v>5057</v>
      </c>
      <c r="E2113" s="1">
        <v>2020</v>
      </c>
      <c r="F2113" s="1" t="s">
        <v>2387</v>
      </c>
      <c r="G2113" s="1">
        <v>76</v>
      </c>
      <c r="H2113" s="1">
        <v>1</v>
      </c>
      <c r="I2113" s="1">
        <v>0</v>
      </c>
      <c r="J2113" s="1">
        <v>1</v>
      </c>
      <c r="K2113" s="1">
        <v>0</v>
      </c>
      <c r="L2113" s="1" t="s">
        <v>2447</v>
      </c>
      <c r="M2113" s="1" t="s">
        <v>2471</v>
      </c>
      <c r="N2113" s="1" t="s">
        <v>9527</v>
      </c>
    </row>
    <row r="2114" spans="1:14" ht="15" customHeight="1" x14ac:dyDescent="0.2">
      <c r="A2114" s="1" t="s">
        <v>49</v>
      </c>
      <c r="B2114" s="1" t="s">
        <v>50</v>
      </c>
      <c r="C2114" s="1">
        <v>682</v>
      </c>
      <c r="D2114" s="1">
        <v>-527</v>
      </c>
      <c r="E2114" s="1">
        <v>2020</v>
      </c>
      <c r="F2114" s="1" t="s">
        <v>2390</v>
      </c>
      <c r="G2114" s="1">
        <v>87</v>
      </c>
      <c r="H2114" s="1">
        <v>1</v>
      </c>
      <c r="I2114" s="1">
        <v>0</v>
      </c>
      <c r="J2114" s="1">
        <v>0</v>
      </c>
      <c r="K2114" s="1">
        <v>1</v>
      </c>
      <c r="L2114" s="1" t="s">
        <v>2452</v>
      </c>
      <c r="M2114" s="1" t="s">
        <v>2517</v>
      </c>
      <c r="N2114" s="1" t="s">
        <v>9538</v>
      </c>
    </row>
    <row r="2115" spans="1:14" ht="15" customHeight="1" x14ac:dyDescent="0.2">
      <c r="A2115" s="1" t="s">
        <v>55</v>
      </c>
      <c r="B2115" s="1" t="s">
        <v>56</v>
      </c>
      <c r="C2115" s="1">
        <v>993</v>
      </c>
      <c r="D2115" s="1">
        <v>-8408</v>
      </c>
      <c r="E2115" s="1">
        <v>2020</v>
      </c>
      <c r="F2115" s="1" t="s">
        <v>2409</v>
      </c>
      <c r="G2115" s="1" t="s">
        <v>2591</v>
      </c>
      <c r="H2115" s="1">
        <v>0</v>
      </c>
      <c r="I2115" s="1">
        <v>0</v>
      </c>
      <c r="J2115" s="1">
        <v>0</v>
      </c>
      <c r="K2115" s="1">
        <v>0</v>
      </c>
      <c r="L2115" s="1" t="s">
        <v>2461</v>
      </c>
      <c r="M2115" s="1" t="s">
        <v>2516</v>
      </c>
      <c r="N2115" s="1" t="s">
        <v>9541</v>
      </c>
    </row>
    <row r="2116" spans="1:14" ht="15" customHeight="1" x14ac:dyDescent="0.2">
      <c r="A2116" s="1" t="s">
        <v>207</v>
      </c>
      <c r="B2116" s="1" t="s">
        <v>208</v>
      </c>
      <c r="C2116" s="1">
        <v>2465</v>
      </c>
      <c r="D2116" s="1">
        <v>467</v>
      </c>
      <c r="E2116" s="1">
        <v>2020</v>
      </c>
      <c r="F2116" s="1" t="s">
        <v>2400</v>
      </c>
      <c r="G2116" s="1">
        <v>80</v>
      </c>
      <c r="H2116" s="1">
        <v>1</v>
      </c>
      <c r="I2116" s="1">
        <v>0</v>
      </c>
      <c r="J2116" s="1">
        <v>1</v>
      </c>
      <c r="K2116" s="1">
        <v>0</v>
      </c>
      <c r="L2116" s="1" t="s">
        <v>2447</v>
      </c>
      <c r="M2116" s="1" t="s">
        <v>2675</v>
      </c>
      <c r="N2116" s="1" t="s">
        <v>9615</v>
      </c>
    </row>
    <row r="2117" spans="1:14" ht="15" customHeight="1" x14ac:dyDescent="0.2">
      <c r="A2117" s="1" t="s">
        <v>215</v>
      </c>
      <c r="B2117" s="1" t="s">
        <v>216</v>
      </c>
      <c r="C2117" s="1">
        <v>4393</v>
      </c>
      <c r="D2117" s="1">
        <v>1242</v>
      </c>
      <c r="E2117" s="1">
        <v>2020</v>
      </c>
      <c r="F2117" s="1" t="s">
        <v>2367</v>
      </c>
      <c r="G2117" s="1">
        <v>69</v>
      </c>
      <c r="H2117" s="1">
        <v>4</v>
      </c>
      <c r="I2117" s="1">
        <v>0</v>
      </c>
      <c r="J2117" s="1">
        <v>2</v>
      </c>
      <c r="K2117" s="1">
        <v>2</v>
      </c>
      <c r="L2117" s="1" t="s">
        <v>2450</v>
      </c>
      <c r="M2117" s="1" t="s">
        <v>2672</v>
      </c>
      <c r="N2117" s="1" t="s">
        <v>9619</v>
      </c>
    </row>
    <row r="2118" spans="1:14" ht="15" customHeight="1" x14ac:dyDescent="0.2">
      <c r="A2118" s="1" t="s">
        <v>227</v>
      </c>
      <c r="B2118" s="1" t="s">
        <v>228</v>
      </c>
      <c r="C2118" s="1">
        <v>335</v>
      </c>
      <c r="D2118" s="1">
        <v>363</v>
      </c>
      <c r="E2118" s="1">
        <v>2020</v>
      </c>
      <c r="F2118" s="1" t="s">
        <v>2401</v>
      </c>
      <c r="G2118" s="1">
        <v>92</v>
      </c>
      <c r="H2118" s="1">
        <v>1</v>
      </c>
      <c r="I2118" s="1">
        <v>0</v>
      </c>
      <c r="J2118" s="1">
        <v>0</v>
      </c>
      <c r="K2118" s="1">
        <v>1</v>
      </c>
      <c r="L2118" s="1" t="s">
        <v>2447</v>
      </c>
      <c r="M2118" s="1" t="s">
        <v>2700</v>
      </c>
      <c r="N2118" s="1" t="s">
        <v>9625</v>
      </c>
    </row>
    <row r="2119" spans="1:14" ht="15" customHeight="1" x14ac:dyDescent="0.2">
      <c r="A2119" s="1" t="s">
        <v>233</v>
      </c>
      <c r="B2119" s="1" t="s">
        <v>234</v>
      </c>
      <c r="C2119" s="1">
        <v>3855</v>
      </c>
      <c r="D2119" s="1">
        <v>6877</v>
      </c>
      <c r="E2119" s="1">
        <v>2020</v>
      </c>
      <c r="F2119" s="1" t="s">
        <v>2435</v>
      </c>
      <c r="G2119" s="1" t="s">
        <v>2591</v>
      </c>
      <c r="H2119" s="1">
        <v>0</v>
      </c>
      <c r="I2119" s="1">
        <v>0</v>
      </c>
      <c r="J2119" s="1">
        <v>0</v>
      </c>
      <c r="K2119" s="1">
        <v>0</v>
      </c>
      <c r="L2119" s="1" t="s">
        <v>2447</v>
      </c>
      <c r="M2119" s="1" t="s">
        <v>2701</v>
      </c>
      <c r="N2119" s="1" t="s">
        <v>9628</v>
      </c>
    </row>
    <row r="2120" spans="1:14" ht="15" customHeight="1" x14ac:dyDescent="0.2">
      <c r="A2120" s="1" t="s">
        <v>261</v>
      </c>
      <c r="B2120" s="1" t="s">
        <v>262</v>
      </c>
      <c r="C2120" s="1">
        <v>2103</v>
      </c>
      <c r="D2120" s="1">
        <v>10585</v>
      </c>
      <c r="E2120" s="1">
        <v>2020</v>
      </c>
      <c r="F2120" s="1" t="s">
        <v>2441</v>
      </c>
      <c r="G2120" s="1" t="s">
        <v>2591</v>
      </c>
      <c r="H2120" s="1">
        <v>0</v>
      </c>
      <c r="I2120" s="1">
        <v>0</v>
      </c>
      <c r="J2120" s="1">
        <v>0</v>
      </c>
      <c r="K2120" s="1">
        <v>0</v>
      </c>
      <c r="L2120" s="1" t="s">
        <v>2447</v>
      </c>
      <c r="M2120" s="1" t="s">
        <v>2725</v>
      </c>
      <c r="N2120" s="1" t="s">
        <v>9641</v>
      </c>
    </row>
    <row r="2121" spans="1:14" ht="15" customHeight="1" x14ac:dyDescent="0.2">
      <c r="A2121" s="1" t="s">
        <v>87</v>
      </c>
      <c r="B2121" s="1" t="s">
        <v>88</v>
      </c>
      <c r="C2121" s="1">
        <v>-1813</v>
      </c>
      <c r="D2121" s="1">
        <v>17842</v>
      </c>
      <c r="E2121" s="1">
        <v>2020</v>
      </c>
      <c r="F2121" s="1" t="s">
        <v>2379</v>
      </c>
      <c r="G2121" s="1">
        <v>59</v>
      </c>
      <c r="H2121" s="1">
        <v>2</v>
      </c>
      <c r="I2121" s="1">
        <v>1</v>
      </c>
      <c r="J2121" s="1">
        <v>0</v>
      </c>
      <c r="K2121" s="1">
        <v>1</v>
      </c>
      <c r="L2121" s="1" t="s">
        <v>2454</v>
      </c>
      <c r="M2121" s="1" t="s">
        <v>2540</v>
      </c>
      <c r="N2121" s="1" t="s">
        <v>9556</v>
      </c>
    </row>
    <row r="2122" spans="1:14" ht="15" customHeight="1" x14ac:dyDescent="0.2">
      <c r="A2122" s="1" t="s">
        <v>101</v>
      </c>
      <c r="B2122" s="1" t="s">
        <v>102</v>
      </c>
      <c r="C2122" s="1">
        <v>1205</v>
      </c>
      <c r="D2122" s="1">
        <v>-6175</v>
      </c>
      <c r="E2122" s="1">
        <v>2020</v>
      </c>
      <c r="F2122" s="1" t="s">
        <v>2392</v>
      </c>
      <c r="G2122" s="1">
        <v>89</v>
      </c>
      <c r="H2122" s="1">
        <v>1</v>
      </c>
      <c r="I2122" s="1">
        <v>0</v>
      </c>
      <c r="J2122" s="1">
        <v>0</v>
      </c>
      <c r="K2122" s="1">
        <v>1</v>
      </c>
      <c r="L2122" s="1" t="s">
        <v>2461</v>
      </c>
      <c r="M2122" s="1" t="s">
        <v>2557</v>
      </c>
      <c r="N2122" s="1" t="s">
        <v>9563</v>
      </c>
    </row>
    <row r="2123" spans="1:14" ht="15" customHeight="1" x14ac:dyDescent="0.2">
      <c r="A2123" s="1" t="s">
        <v>123</v>
      </c>
      <c r="B2123" s="1" t="s">
        <v>124</v>
      </c>
      <c r="C2123" s="1">
        <v>6415</v>
      </c>
      <c r="D2123" s="1">
        <v>-2195</v>
      </c>
      <c r="E2123" s="1">
        <v>2020</v>
      </c>
      <c r="F2123" s="1" t="s">
        <v>2418</v>
      </c>
      <c r="G2123" s="1" t="s">
        <v>2591</v>
      </c>
      <c r="H2123" s="1">
        <v>0</v>
      </c>
      <c r="I2123" s="1">
        <v>0</v>
      </c>
      <c r="J2123" s="1">
        <v>0</v>
      </c>
      <c r="K2123" s="1">
        <v>0</v>
      </c>
      <c r="L2123" s="1" t="s">
        <v>2450</v>
      </c>
      <c r="M2123" s="1" t="s">
        <v>2572</v>
      </c>
      <c r="N2123" s="1" t="s">
        <v>9574</v>
      </c>
    </row>
    <row r="2124" spans="1:14" ht="15" customHeight="1" x14ac:dyDescent="0.2">
      <c r="A2124" s="1" t="s">
        <v>131</v>
      </c>
      <c r="B2124" s="1" t="s">
        <v>132</v>
      </c>
      <c r="C2124" s="1">
        <v>3195</v>
      </c>
      <c r="D2124" s="1">
        <v>3593</v>
      </c>
      <c r="E2124" s="1">
        <v>2020</v>
      </c>
      <c r="F2124" s="1" t="s">
        <v>2380</v>
      </c>
      <c r="G2124" s="1">
        <v>74</v>
      </c>
      <c r="H2124" s="1">
        <v>2</v>
      </c>
      <c r="I2124" s="1">
        <v>0</v>
      </c>
      <c r="J2124" s="1">
        <v>1</v>
      </c>
      <c r="K2124" s="1">
        <v>1</v>
      </c>
      <c r="L2124" s="1" t="s">
        <v>2447</v>
      </c>
      <c r="M2124" s="1" t="s">
        <v>2584</v>
      </c>
      <c r="N2124" s="1" t="s">
        <v>9578</v>
      </c>
    </row>
    <row r="2125" spans="1:14" ht="15" customHeight="1" x14ac:dyDescent="0.2">
      <c r="A2125" s="1" t="s">
        <v>143</v>
      </c>
      <c r="B2125" s="1" t="s">
        <v>144</v>
      </c>
      <c r="C2125" s="1">
        <v>2937</v>
      </c>
      <c r="D2125" s="1">
        <v>4797</v>
      </c>
      <c r="E2125" s="1">
        <v>2020</v>
      </c>
      <c r="F2125" s="1" t="s">
        <v>2393</v>
      </c>
      <c r="G2125" s="1">
        <v>90</v>
      </c>
      <c r="H2125" s="1">
        <v>1</v>
      </c>
      <c r="I2125" s="1">
        <v>0</v>
      </c>
      <c r="J2125" s="1">
        <v>0</v>
      </c>
      <c r="K2125" s="1">
        <v>1</v>
      </c>
      <c r="L2125" s="1" t="s">
        <v>2447</v>
      </c>
      <c r="M2125" s="1" t="s">
        <v>2592</v>
      </c>
      <c r="N2125" s="1" t="s">
        <v>9584</v>
      </c>
    </row>
    <row r="2126" spans="1:14" ht="15" customHeight="1" x14ac:dyDescent="0.2">
      <c r="A2126" s="1" t="s">
        <v>187</v>
      </c>
      <c r="B2126" s="1" t="s">
        <v>188</v>
      </c>
      <c r="C2126" s="1">
        <v>-1205</v>
      </c>
      <c r="D2126" s="1">
        <v>-7705</v>
      </c>
      <c r="E2126" s="1">
        <v>2020</v>
      </c>
      <c r="F2126" s="1" t="s">
        <v>2427</v>
      </c>
      <c r="G2126" s="1" t="s">
        <v>2591</v>
      </c>
      <c r="H2126" s="1">
        <v>0</v>
      </c>
      <c r="I2126" s="1">
        <v>0</v>
      </c>
      <c r="J2126" s="1">
        <v>0</v>
      </c>
      <c r="K2126" s="1">
        <v>0</v>
      </c>
      <c r="L2126" s="1" t="s">
        <v>2461</v>
      </c>
      <c r="M2126" s="1" t="s">
        <v>2661</v>
      </c>
      <c r="N2126" s="1" t="s">
        <v>9606</v>
      </c>
    </row>
    <row r="2127" spans="1:14" ht="15" customHeight="1" x14ac:dyDescent="0.2">
      <c r="A2127" s="1" t="s">
        <v>265</v>
      </c>
      <c r="B2127" s="1" t="s">
        <v>266</v>
      </c>
      <c r="C2127" s="1">
        <v>4267</v>
      </c>
      <c r="D2127" s="1">
        <v>2117</v>
      </c>
      <c r="E2127" s="1">
        <v>2020</v>
      </c>
      <c r="F2127" s="1" t="s">
        <v>2385</v>
      </c>
      <c r="G2127" s="1">
        <v>44</v>
      </c>
      <c r="H2127" s="1">
        <v>2</v>
      </c>
      <c r="I2127" s="1">
        <v>2</v>
      </c>
      <c r="J2127" s="1">
        <v>0</v>
      </c>
      <c r="K2127" s="1">
        <v>0</v>
      </c>
      <c r="L2127" s="1" t="s">
        <v>2450</v>
      </c>
      <c r="M2127" s="1" t="s">
        <v>2591</v>
      </c>
      <c r="N2127" s="1" t="s">
        <v>9643</v>
      </c>
    </row>
    <row r="2128" spans="1:14" ht="15" customHeight="1" x14ac:dyDescent="0.2">
      <c r="A2128" s="1" t="s">
        <v>5</v>
      </c>
      <c r="B2128" s="1" t="s">
        <v>6</v>
      </c>
      <c r="C2128" s="1">
        <v>3452</v>
      </c>
      <c r="D2128" s="1">
        <v>6918</v>
      </c>
      <c r="E2128" s="1">
        <v>2020</v>
      </c>
      <c r="F2128" s="1" t="s">
        <v>2403</v>
      </c>
      <c r="G2128" s="1" t="s">
        <v>2591</v>
      </c>
      <c r="H2128" s="1">
        <v>0</v>
      </c>
      <c r="I2128" s="1">
        <v>0</v>
      </c>
      <c r="J2128" s="1">
        <v>0</v>
      </c>
      <c r="K2128" s="1">
        <v>0</v>
      </c>
      <c r="L2128" s="1" t="s">
        <v>2447</v>
      </c>
      <c r="M2128" s="1" t="s">
        <v>2448</v>
      </c>
      <c r="N2128" s="1" t="s">
        <v>9516</v>
      </c>
    </row>
    <row r="2129" spans="1:14" ht="15" customHeight="1" x14ac:dyDescent="0.2">
      <c r="A2129" s="1" t="s">
        <v>7</v>
      </c>
      <c r="B2129" s="1" t="s">
        <v>8</v>
      </c>
      <c r="C2129" s="1">
        <v>2447</v>
      </c>
      <c r="D2129" s="1">
        <v>5437</v>
      </c>
      <c r="E2129" s="1">
        <v>2020</v>
      </c>
      <c r="F2129" s="1" t="s">
        <v>2404</v>
      </c>
      <c r="G2129" s="1" t="s">
        <v>2591</v>
      </c>
      <c r="H2129" s="1">
        <v>0</v>
      </c>
      <c r="I2129" s="1">
        <v>0</v>
      </c>
      <c r="J2129" s="1">
        <v>0</v>
      </c>
      <c r="K2129" s="1">
        <v>0</v>
      </c>
      <c r="L2129" s="1" t="s">
        <v>2447</v>
      </c>
      <c r="M2129" s="1" t="s">
        <v>2718</v>
      </c>
      <c r="N2129" s="1" t="s">
        <v>9517</v>
      </c>
    </row>
    <row r="2130" spans="1:14" ht="15" customHeight="1" x14ac:dyDescent="0.2">
      <c r="A2130" s="1" t="s">
        <v>19</v>
      </c>
      <c r="B2130" s="1" t="s">
        <v>20</v>
      </c>
      <c r="C2130" s="1">
        <v>-337</v>
      </c>
      <c r="D2130" s="1">
        <v>2935</v>
      </c>
      <c r="E2130" s="1">
        <v>2020</v>
      </c>
      <c r="F2130" s="1" t="s">
        <v>2405</v>
      </c>
      <c r="G2130" s="1" t="s">
        <v>2591</v>
      </c>
      <c r="H2130" s="1">
        <v>0</v>
      </c>
      <c r="I2130" s="1">
        <v>0</v>
      </c>
      <c r="J2130" s="1">
        <v>0</v>
      </c>
      <c r="K2130" s="1">
        <v>0</v>
      </c>
      <c r="L2130" s="1" t="s">
        <v>2452</v>
      </c>
      <c r="M2130" s="1" t="s">
        <v>2496</v>
      </c>
      <c r="N2130" s="1" t="s">
        <v>9523</v>
      </c>
    </row>
    <row r="2131" spans="1:14" ht="15" customHeight="1" x14ac:dyDescent="0.2">
      <c r="A2131" s="1" t="s">
        <v>33</v>
      </c>
      <c r="B2131" s="1" t="s">
        <v>34</v>
      </c>
      <c r="C2131" s="1">
        <v>3228</v>
      </c>
      <c r="D2131" s="1">
        <v>-6478</v>
      </c>
      <c r="E2131" s="1">
        <v>2020</v>
      </c>
      <c r="F2131" s="1" t="s">
        <v>2388</v>
      </c>
      <c r="G2131" s="1">
        <v>62</v>
      </c>
      <c r="H2131" s="1">
        <v>1</v>
      </c>
      <c r="I2131" s="1">
        <v>1</v>
      </c>
      <c r="J2131" s="1">
        <v>0</v>
      </c>
      <c r="K2131" s="1">
        <v>0</v>
      </c>
      <c r="L2131" s="1" t="s">
        <v>2461</v>
      </c>
      <c r="M2131" s="1" t="s">
        <v>2481</v>
      </c>
      <c r="N2131" s="1" t="s">
        <v>9530</v>
      </c>
    </row>
    <row r="2132" spans="1:14" ht="15" customHeight="1" x14ac:dyDescent="0.2">
      <c r="A2132" s="1" t="s">
        <v>39</v>
      </c>
      <c r="B2132" s="1" t="s">
        <v>40</v>
      </c>
      <c r="C2132" s="1">
        <v>-2463</v>
      </c>
      <c r="D2132" s="1">
        <v>259</v>
      </c>
      <c r="E2132" s="1">
        <v>2020</v>
      </c>
      <c r="F2132" s="1" t="s">
        <v>2389</v>
      </c>
      <c r="G2132" s="1">
        <v>86</v>
      </c>
      <c r="H2132" s="1">
        <v>1</v>
      </c>
      <c r="I2132" s="1">
        <v>0</v>
      </c>
      <c r="J2132" s="1">
        <v>0</v>
      </c>
      <c r="K2132" s="1">
        <v>1</v>
      </c>
      <c r="L2132" s="1" t="s">
        <v>2452</v>
      </c>
      <c r="M2132" s="1" t="s">
        <v>2488</v>
      </c>
      <c r="N2132" s="1" t="s">
        <v>9533</v>
      </c>
    </row>
    <row r="2133" spans="1:14" ht="15" customHeight="1" x14ac:dyDescent="0.2">
      <c r="A2133" s="1" t="s">
        <v>145</v>
      </c>
      <c r="B2133" s="1" t="s">
        <v>146</v>
      </c>
      <c r="C2133" s="1">
        <v>3387</v>
      </c>
      <c r="D2133" s="1">
        <v>355</v>
      </c>
      <c r="E2133" s="1">
        <v>2020</v>
      </c>
      <c r="F2133" s="1" t="s">
        <v>2419</v>
      </c>
      <c r="G2133" s="1" t="s">
        <v>2591</v>
      </c>
      <c r="H2133" s="1">
        <v>0</v>
      </c>
      <c r="I2133" s="1">
        <v>0</v>
      </c>
      <c r="J2133" s="1">
        <v>0</v>
      </c>
      <c r="K2133" s="1">
        <v>0</v>
      </c>
      <c r="L2133" s="1" t="s">
        <v>2447</v>
      </c>
      <c r="M2133" s="1" t="s">
        <v>2597</v>
      </c>
      <c r="N2133" s="1" t="s">
        <v>9585</v>
      </c>
    </row>
    <row r="2134" spans="1:14" ht="15" customHeight="1" x14ac:dyDescent="0.2">
      <c r="A2134" s="1" t="s">
        <v>159</v>
      </c>
      <c r="B2134" s="1" t="s">
        <v>160</v>
      </c>
      <c r="C2134" s="1">
        <v>416</v>
      </c>
      <c r="D2134" s="1">
        <v>2174</v>
      </c>
      <c r="E2134" s="1">
        <v>2020</v>
      </c>
      <c r="F2134" s="1" t="s">
        <v>2397</v>
      </c>
      <c r="G2134" s="1">
        <v>78</v>
      </c>
      <c r="H2134" s="1">
        <v>1</v>
      </c>
      <c r="I2134" s="1">
        <v>0</v>
      </c>
      <c r="J2134" s="1">
        <v>1</v>
      </c>
      <c r="K2134" s="1">
        <v>0</v>
      </c>
      <c r="L2134" s="1" t="s">
        <v>2450</v>
      </c>
      <c r="M2134" s="1" t="s">
        <v>2609</v>
      </c>
      <c r="N2134" s="1" t="s">
        <v>9592</v>
      </c>
    </row>
    <row r="2135" spans="1:14" ht="15" customHeight="1" x14ac:dyDescent="0.2">
      <c r="A2135" s="1" t="s">
        <v>165</v>
      </c>
      <c r="B2135" s="1" t="s">
        <v>166</v>
      </c>
      <c r="C2135" s="1">
        <v>-2595</v>
      </c>
      <c r="D2135" s="1">
        <v>3258</v>
      </c>
      <c r="E2135" s="1">
        <v>2020</v>
      </c>
      <c r="F2135" s="1" t="s">
        <v>2422</v>
      </c>
      <c r="G2135" s="1" t="s">
        <v>2591</v>
      </c>
      <c r="H2135" s="1">
        <v>0</v>
      </c>
      <c r="I2135" s="1">
        <v>0</v>
      </c>
      <c r="J2135" s="1">
        <v>0</v>
      </c>
      <c r="K2135" s="1">
        <v>0</v>
      </c>
      <c r="L2135" s="1" t="s">
        <v>2452</v>
      </c>
      <c r="M2135" s="1" t="s">
        <v>2633</v>
      </c>
      <c r="N2135" s="1" t="s">
        <v>9595</v>
      </c>
    </row>
    <row r="2136" spans="1:14" ht="15" customHeight="1" x14ac:dyDescent="0.2">
      <c r="A2136" s="1" t="s">
        <v>173</v>
      </c>
      <c r="B2136" s="1" t="s">
        <v>174</v>
      </c>
      <c r="C2136" s="1">
        <v>1352</v>
      </c>
      <c r="D2136" s="1">
        <v>212</v>
      </c>
      <c r="E2136" s="1">
        <v>2020</v>
      </c>
      <c r="F2136" s="1" t="s">
        <v>2424</v>
      </c>
      <c r="G2136" s="1" t="s">
        <v>2591</v>
      </c>
      <c r="H2136" s="1">
        <v>0</v>
      </c>
      <c r="I2136" s="1">
        <v>0</v>
      </c>
      <c r="J2136" s="1">
        <v>0</v>
      </c>
      <c r="K2136" s="1">
        <v>0</v>
      </c>
      <c r="L2136" s="1" t="s">
        <v>2452</v>
      </c>
      <c r="M2136" s="1" t="s">
        <v>2647</v>
      </c>
      <c r="N2136" s="1" t="s">
        <v>9599</v>
      </c>
    </row>
    <row r="2137" spans="1:14" ht="15" customHeight="1" x14ac:dyDescent="0.2">
      <c r="A2137" s="1" t="s">
        <v>219</v>
      </c>
      <c r="B2137" s="1" t="s">
        <v>220</v>
      </c>
      <c r="C2137" s="1">
        <v>583</v>
      </c>
      <c r="D2137" s="1">
        <v>-5517</v>
      </c>
      <c r="E2137" s="1">
        <v>2020</v>
      </c>
      <c r="F2137" s="1" t="s">
        <v>2433</v>
      </c>
      <c r="G2137" s="1" t="s">
        <v>2591</v>
      </c>
      <c r="H2137" s="1">
        <v>0</v>
      </c>
      <c r="I2137" s="1">
        <v>0</v>
      </c>
      <c r="J2137" s="1">
        <v>0</v>
      </c>
      <c r="K2137" s="1">
        <v>0</v>
      </c>
      <c r="L2137" s="1" t="s">
        <v>2461</v>
      </c>
      <c r="M2137" s="1" t="s">
        <v>2697</v>
      </c>
      <c r="N2137" s="1" t="s">
        <v>9621</v>
      </c>
    </row>
    <row r="2138" spans="1:14" ht="15" customHeight="1" x14ac:dyDescent="0.2">
      <c r="A2138" s="1" t="s">
        <v>245</v>
      </c>
      <c r="B2138" s="1" t="s">
        <v>246</v>
      </c>
      <c r="C2138" s="1">
        <v>-68</v>
      </c>
      <c r="D2138" s="1">
        <v>3928</v>
      </c>
      <c r="E2138" s="1">
        <v>2020</v>
      </c>
      <c r="F2138" s="1" t="s">
        <v>2438</v>
      </c>
      <c r="G2138" s="1" t="s">
        <v>2591</v>
      </c>
      <c r="H2138" s="1">
        <v>0</v>
      </c>
      <c r="I2138" s="1">
        <v>0</v>
      </c>
      <c r="J2138" s="1">
        <v>0</v>
      </c>
      <c r="K2138" s="1">
        <v>0</v>
      </c>
      <c r="L2138" s="1" t="s">
        <v>2452</v>
      </c>
      <c r="M2138" s="1" t="s">
        <v>2702</v>
      </c>
      <c r="N2138" s="1" t="s">
        <v>9634</v>
      </c>
    </row>
    <row r="2139" spans="1:14" ht="15" customHeight="1" x14ac:dyDescent="0.2">
      <c r="A2139" s="1" t="s">
        <v>251</v>
      </c>
      <c r="B2139" s="1" t="s">
        <v>252</v>
      </c>
      <c r="C2139" s="1">
        <v>-3485</v>
      </c>
      <c r="D2139" s="1">
        <v>-5617</v>
      </c>
      <c r="E2139" s="1">
        <v>2020</v>
      </c>
      <c r="F2139" s="1" t="s">
        <v>2439</v>
      </c>
      <c r="G2139" s="1" t="s">
        <v>2591</v>
      </c>
      <c r="H2139" s="1">
        <v>0</v>
      </c>
      <c r="I2139" s="1">
        <v>0</v>
      </c>
      <c r="J2139" s="1">
        <v>0</v>
      </c>
      <c r="K2139" s="1">
        <v>0</v>
      </c>
      <c r="L2139" s="1" t="s">
        <v>2461</v>
      </c>
      <c r="M2139" s="1" t="s">
        <v>2719</v>
      </c>
      <c r="N2139" s="1" t="s">
        <v>9637</v>
      </c>
    </row>
    <row r="2140" spans="1:14" ht="15" customHeight="1" x14ac:dyDescent="0.2">
      <c r="A2140" s="1" t="s">
        <v>271</v>
      </c>
      <c r="B2140" s="1" t="s">
        <v>272</v>
      </c>
      <c r="C2140" s="1">
        <v>-1542</v>
      </c>
      <c r="D2140" s="1">
        <v>2828</v>
      </c>
      <c r="E2140" s="1">
        <v>2020</v>
      </c>
      <c r="F2140" s="1" t="s">
        <v>2444</v>
      </c>
      <c r="G2140" s="1" t="s">
        <v>2591</v>
      </c>
      <c r="H2140" s="1">
        <v>0</v>
      </c>
      <c r="I2140" s="1">
        <v>0</v>
      </c>
      <c r="J2140" s="1">
        <v>0</v>
      </c>
      <c r="K2140" s="1">
        <v>0</v>
      </c>
      <c r="L2140" s="1" t="s">
        <v>2452</v>
      </c>
      <c r="M2140" s="1" t="s">
        <v>2729</v>
      </c>
      <c r="N2140" s="1" t="s">
        <v>9645</v>
      </c>
    </row>
    <row r="2141" spans="1:14" ht="15" customHeight="1" x14ac:dyDescent="0.2">
      <c r="A2141" s="1" t="s">
        <v>23</v>
      </c>
      <c r="B2141" s="1" t="s">
        <v>24</v>
      </c>
      <c r="C2141" s="1">
        <v>1237</v>
      </c>
      <c r="D2141" s="1">
        <v>-152</v>
      </c>
      <c r="E2141" s="1">
        <v>2020</v>
      </c>
      <c r="F2141" s="1" t="s">
        <v>2386</v>
      </c>
      <c r="G2141" s="1">
        <v>85</v>
      </c>
      <c r="H2141" s="1">
        <v>1</v>
      </c>
      <c r="I2141" s="1">
        <v>0</v>
      </c>
      <c r="J2141" s="1">
        <v>0</v>
      </c>
      <c r="K2141" s="1">
        <v>1</v>
      </c>
      <c r="L2141" s="1" t="s">
        <v>2452</v>
      </c>
      <c r="M2141" s="1" t="s">
        <v>2495</v>
      </c>
      <c r="N2141" s="1" t="s">
        <v>9525</v>
      </c>
    </row>
    <row r="2142" spans="1:14" ht="15" customHeight="1" x14ac:dyDescent="0.2">
      <c r="A2142" s="1" t="s">
        <v>37</v>
      </c>
      <c r="B2142" s="1" t="s">
        <v>38</v>
      </c>
      <c r="C2142" s="1">
        <v>131</v>
      </c>
      <c r="D2142" s="1">
        <v>-5962</v>
      </c>
      <c r="E2142" s="1">
        <v>2020</v>
      </c>
      <c r="F2142" s="1" t="s">
        <v>2406</v>
      </c>
      <c r="G2142" s="1" t="s">
        <v>2591</v>
      </c>
      <c r="H2142" s="1">
        <v>0</v>
      </c>
      <c r="I2142" s="1">
        <v>0</v>
      </c>
      <c r="J2142" s="1">
        <v>0</v>
      </c>
      <c r="K2142" s="1">
        <v>0</v>
      </c>
      <c r="L2142" s="1" t="s">
        <v>2461</v>
      </c>
      <c r="M2142" s="1" t="s">
        <v>2474</v>
      </c>
      <c r="N2142" s="1" t="s">
        <v>9532</v>
      </c>
    </row>
    <row r="2143" spans="1:14" ht="15" customHeight="1" x14ac:dyDescent="0.2">
      <c r="A2143" s="1" t="s">
        <v>59</v>
      </c>
      <c r="B2143" s="1" t="s">
        <v>60</v>
      </c>
      <c r="C2143" s="1">
        <v>3517</v>
      </c>
      <c r="D2143" s="1">
        <v>3337</v>
      </c>
      <c r="E2143" s="1">
        <v>2020</v>
      </c>
      <c r="F2143" s="1" t="s">
        <v>2410</v>
      </c>
      <c r="G2143" s="1" t="s">
        <v>2591</v>
      </c>
      <c r="H2143" s="1">
        <v>0</v>
      </c>
      <c r="I2143" s="1">
        <v>0</v>
      </c>
      <c r="J2143" s="1">
        <v>0</v>
      </c>
      <c r="K2143" s="1">
        <v>0</v>
      </c>
      <c r="L2143" s="1" t="s">
        <v>2447</v>
      </c>
      <c r="M2143" s="1" t="s">
        <v>2522</v>
      </c>
      <c r="N2143" s="1" t="s">
        <v>9543</v>
      </c>
    </row>
    <row r="2144" spans="1:14" ht="15" customHeight="1" x14ac:dyDescent="0.2">
      <c r="A2144" s="1" t="s">
        <v>65</v>
      </c>
      <c r="B2144" s="1" t="s">
        <v>66</v>
      </c>
      <c r="C2144" s="1">
        <v>1158</v>
      </c>
      <c r="D2144" s="1">
        <v>4315</v>
      </c>
      <c r="E2144" s="1">
        <v>2020</v>
      </c>
      <c r="F2144" s="1" t="s">
        <v>2411</v>
      </c>
      <c r="G2144" s="1" t="s">
        <v>2591</v>
      </c>
      <c r="H2144" s="1">
        <v>0</v>
      </c>
      <c r="I2144" s="1">
        <v>0</v>
      </c>
      <c r="J2144" s="1">
        <v>0</v>
      </c>
      <c r="K2144" s="1">
        <v>0</v>
      </c>
      <c r="L2144" s="1" t="s">
        <v>2452</v>
      </c>
      <c r="M2144" s="1" t="s">
        <v>2525</v>
      </c>
      <c r="N2144" s="1" t="s">
        <v>9546</v>
      </c>
    </row>
    <row r="2145" spans="1:14" ht="15" customHeight="1" x14ac:dyDescent="0.2">
      <c r="A2145" s="1" t="s">
        <v>77</v>
      </c>
      <c r="B2145" s="1" t="s">
        <v>78</v>
      </c>
      <c r="C2145" s="1">
        <v>1533</v>
      </c>
      <c r="D2145" s="1">
        <v>3893</v>
      </c>
      <c r="E2145" s="1">
        <v>2020</v>
      </c>
      <c r="F2145" s="1" t="s">
        <v>2413</v>
      </c>
      <c r="G2145" s="1" t="s">
        <v>2591</v>
      </c>
      <c r="H2145" s="1">
        <v>0</v>
      </c>
      <c r="I2145" s="1">
        <v>0</v>
      </c>
      <c r="J2145" s="1">
        <v>0</v>
      </c>
      <c r="K2145" s="1">
        <v>0</v>
      </c>
      <c r="L2145" s="1" t="s">
        <v>2452</v>
      </c>
      <c r="M2145" s="1" t="s">
        <v>2535</v>
      </c>
      <c r="N2145" s="1" t="s">
        <v>2741</v>
      </c>
    </row>
    <row r="2146" spans="1:14" ht="15" customHeight="1" x14ac:dyDescent="0.2">
      <c r="A2146" s="1" t="s">
        <v>91</v>
      </c>
      <c r="B2146" s="1" t="s">
        <v>92</v>
      </c>
      <c r="C2146" s="1">
        <v>38</v>
      </c>
      <c r="D2146" s="1">
        <v>945</v>
      </c>
      <c r="E2146" s="1">
        <v>2020</v>
      </c>
      <c r="F2146" s="1" t="s">
        <v>2414</v>
      </c>
      <c r="G2146" s="1" t="s">
        <v>2591</v>
      </c>
      <c r="H2146" s="1">
        <v>0</v>
      </c>
      <c r="I2146" s="1">
        <v>0</v>
      </c>
      <c r="J2146" s="1">
        <v>0</v>
      </c>
      <c r="K2146" s="1">
        <v>0</v>
      </c>
      <c r="L2146" s="1" t="s">
        <v>2452</v>
      </c>
      <c r="M2146" s="1" t="s">
        <v>2545</v>
      </c>
      <c r="N2146" s="1" t="s">
        <v>9558</v>
      </c>
    </row>
    <row r="2147" spans="1:14" ht="15" customHeight="1" x14ac:dyDescent="0.2">
      <c r="A2147" s="1" t="s">
        <v>103</v>
      </c>
      <c r="B2147" s="1" t="s">
        <v>104</v>
      </c>
      <c r="C2147" s="1">
        <v>1462</v>
      </c>
      <c r="D2147" s="1">
        <v>-9052</v>
      </c>
      <c r="E2147" s="1">
        <v>2020</v>
      </c>
      <c r="F2147" s="1" t="s">
        <v>2415</v>
      </c>
      <c r="G2147" s="1" t="s">
        <v>2591</v>
      </c>
      <c r="H2147" s="1">
        <v>0</v>
      </c>
      <c r="I2147" s="1">
        <v>0</v>
      </c>
      <c r="J2147" s="1">
        <v>0</v>
      </c>
      <c r="K2147" s="1">
        <v>0</v>
      </c>
      <c r="L2147" s="1" t="s">
        <v>2461</v>
      </c>
      <c r="M2147" s="1" t="s">
        <v>2560</v>
      </c>
      <c r="N2147" s="1" t="s">
        <v>9564</v>
      </c>
    </row>
    <row r="2148" spans="1:14" ht="15" customHeight="1" x14ac:dyDescent="0.2">
      <c r="A2148" s="1" t="s">
        <v>105</v>
      </c>
      <c r="B2148" s="1" t="s">
        <v>106</v>
      </c>
      <c r="C2148" s="1">
        <v>68</v>
      </c>
      <c r="D2148" s="1">
        <v>-5815</v>
      </c>
      <c r="E2148" s="1">
        <v>2020</v>
      </c>
      <c r="F2148" s="1" t="s">
        <v>2416</v>
      </c>
      <c r="G2148" s="1" t="s">
        <v>2591</v>
      </c>
      <c r="H2148" s="1">
        <v>0</v>
      </c>
      <c r="I2148" s="1">
        <v>0</v>
      </c>
      <c r="J2148" s="1">
        <v>0</v>
      </c>
      <c r="K2148" s="1">
        <v>0</v>
      </c>
      <c r="L2148" s="1" t="s">
        <v>2461</v>
      </c>
      <c r="M2148" s="1" t="s">
        <v>2565</v>
      </c>
      <c r="N2148" s="1" t="s">
        <v>9565</v>
      </c>
    </row>
    <row r="2149" spans="1:14" ht="15" customHeight="1" x14ac:dyDescent="0.2">
      <c r="A2149" s="1" t="s">
        <v>121</v>
      </c>
      <c r="B2149" s="1" t="s">
        <v>122</v>
      </c>
      <c r="C2149" s="1">
        <v>3333</v>
      </c>
      <c r="D2149" s="1">
        <v>444</v>
      </c>
      <c r="E2149" s="1">
        <v>2020</v>
      </c>
      <c r="F2149" s="1" t="s">
        <v>2417</v>
      </c>
      <c r="G2149" s="1" t="s">
        <v>2591</v>
      </c>
      <c r="H2149" s="1">
        <v>0</v>
      </c>
      <c r="I2149" s="1">
        <v>0</v>
      </c>
      <c r="J2149" s="1">
        <v>0</v>
      </c>
      <c r="K2149" s="1">
        <v>0</v>
      </c>
      <c r="L2149" s="1" t="s">
        <v>2447</v>
      </c>
      <c r="M2149" s="1" t="s">
        <v>2576</v>
      </c>
      <c r="N2149" s="1" t="s">
        <v>9573</v>
      </c>
    </row>
    <row r="2150" spans="1:14" ht="15" customHeight="1" x14ac:dyDescent="0.2">
      <c r="A2150" s="1" t="s">
        <v>147</v>
      </c>
      <c r="B2150" s="1" t="s">
        <v>148</v>
      </c>
      <c r="C2150" s="1">
        <v>692</v>
      </c>
      <c r="D2150" s="1">
        <v>7983</v>
      </c>
      <c r="E2150" s="1">
        <v>2020</v>
      </c>
      <c r="F2150" s="1" t="s">
        <v>2420</v>
      </c>
      <c r="G2150" s="1" t="s">
        <v>2591</v>
      </c>
      <c r="H2150" s="1">
        <v>0</v>
      </c>
      <c r="I2150" s="1">
        <v>0</v>
      </c>
      <c r="J2150" s="1">
        <v>0</v>
      </c>
      <c r="K2150" s="1">
        <v>0</v>
      </c>
      <c r="L2150" s="1" t="s">
        <v>2447</v>
      </c>
      <c r="M2150" s="1" t="s">
        <v>2695</v>
      </c>
      <c r="N2150" s="1" t="s">
        <v>9586</v>
      </c>
    </row>
    <row r="2151" spans="1:14" ht="15" customHeight="1" x14ac:dyDescent="0.2">
      <c r="A2151" s="1" t="s">
        <v>161</v>
      </c>
      <c r="B2151" s="1" t="s">
        <v>162</v>
      </c>
      <c r="C2151" s="1">
        <v>4243</v>
      </c>
      <c r="D2151" s="1">
        <v>1927</v>
      </c>
      <c r="E2151" s="1">
        <v>2020</v>
      </c>
      <c r="F2151" s="1" t="s">
        <v>2421</v>
      </c>
      <c r="G2151" s="1" t="s">
        <v>2591</v>
      </c>
      <c r="H2151" s="1">
        <v>0</v>
      </c>
      <c r="I2151" s="1">
        <v>0</v>
      </c>
      <c r="J2151" s="1">
        <v>0</v>
      </c>
      <c r="K2151" s="1">
        <v>0</v>
      </c>
      <c r="L2151" s="1" t="s">
        <v>2450</v>
      </c>
      <c r="M2151" s="1" t="s">
        <v>2631</v>
      </c>
      <c r="N2151" s="1" t="s">
        <v>9593</v>
      </c>
    </row>
    <row r="2152" spans="1:14" ht="15" customHeight="1" x14ac:dyDescent="0.2">
      <c r="A2152" s="1" t="s">
        <v>167</v>
      </c>
      <c r="B2152" s="1" t="s">
        <v>168</v>
      </c>
      <c r="C2152" s="1">
        <v>-2015</v>
      </c>
      <c r="D2152" s="1">
        <v>5748</v>
      </c>
      <c r="E2152" s="1">
        <v>2020</v>
      </c>
      <c r="F2152" s="1" t="s">
        <v>2423</v>
      </c>
      <c r="G2152" s="1" t="s">
        <v>2591</v>
      </c>
      <c r="H2152" s="1">
        <v>0</v>
      </c>
      <c r="I2152" s="1">
        <v>0</v>
      </c>
      <c r="J2152" s="1">
        <v>0</v>
      </c>
      <c r="K2152" s="1">
        <v>0</v>
      </c>
      <c r="L2152" s="1" t="s">
        <v>2452</v>
      </c>
      <c r="M2152" s="1" t="s">
        <v>2625</v>
      </c>
      <c r="N2152" s="1" t="s">
        <v>9596</v>
      </c>
    </row>
    <row r="2153" spans="1:14" ht="15" customHeight="1" x14ac:dyDescent="0.2">
      <c r="A2153" s="1" t="s">
        <v>185</v>
      </c>
      <c r="B2153" s="1" t="s">
        <v>186</v>
      </c>
      <c r="C2153" s="1">
        <v>897</v>
      </c>
      <c r="D2153" s="1">
        <v>-7953</v>
      </c>
      <c r="E2153" s="1">
        <v>2020</v>
      </c>
      <c r="F2153" s="1" t="s">
        <v>2426</v>
      </c>
      <c r="G2153" s="1" t="s">
        <v>2591</v>
      </c>
      <c r="H2153" s="1">
        <v>0</v>
      </c>
      <c r="I2153" s="1">
        <v>0</v>
      </c>
      <c r="J2153" s="1">
        <v>0</v>
      </c>
      <c r="K2153" s="1">
        <v>0</v>
      </c>
      <c r="L2153" s="1" t="s">
        <v>2461</v>
      </c>
      <c r="M2153" s="1" t="s">
        <v>2657</v>
      </c>
      <c r="N2153" s="1" t="s">
        <v>9605</v>
      </c>
    </row>
    <row r="2154" spans="1:14" ht="15" customHeight="1" x14ac:dyDescent="0.2">
      <c r="A2154" s="1" t="s">
        <v>199</v>
      </c>
      <c r="B2154" s="1" t="s">
        <v>200</v>
      </c>
      <c r="C2154" s="1">
        <v>-2527</v>
      </c>
      <c r="D2154" s="1">
        <v>-5767</v>
      </c>
      <c r="E2154" s="1">
        <v>2020</v>
      </c>
      <c r="F2154" s="1" t="s">
        <v>2429</v>
      </c>
      <c r="G2154" s="1" t="s">
        <v>2591</v>
      </c>
      <c r="H2154" s="1">
        <v>0</v>
      </c>
      <c r="I2154" s="1">
        <v>0</v>
      </c>
      <c r="J2154" s="1">
        <v>0</v>
      </c>
      <c r="K2154" s="1">
        <v>0</v>
      </c>
      <c r="L2154" s="1" t="s">
        <v>2461</v>
      </c>
      <c r="M2154" s="1" t="s">
        <v>2660</v>
      </c>
      <c r="N2154" s="1" t="s">
        <v>9611</v>
      </c>
    </row>
    <row r="2155" spans="1:14" ht="15" customHeight="1" x14ac:dyDescent="0.2">
      <c r="A2155" s="1" t="s">
        <v>209</v>
      </c>
      <c r="B2155" s="1" t="s">
        <v>210</v>
      </c>
      <c r="C2155" s="1">
        <v>156</v>
      </c>
      <c r="D2155" s="1">
        <v>3253</v>
      </c>
      <c r="E2155" s="1">
        <v>2020</v>
      </c>
      <c r="F2155" s="1" t="s">
        <v>2430</v>
      </c>
      <c r="G2155" s="1" t="s">
        <v>2591</v>
      </c>
      <c r="H2155" s="1">
        <v>0</v>
      </c>
      <c r="I2155" s="1">
        <v>0</v>
      </c>
      <c r="J2155" s="1">
        <v>0</v>
      </c>
      <c r="K2155" s="1">
        <v>0</v>
      </c>
      <c r="L2155" s="1" t="s">
        <v>2452</v>
      </c>
      <c r="M2155" s="1" t="s">
        <v>2696</v>
      </c>
      <c r="N2155" s="1" t="s">
        <v>9616</v>
      </c>
    </row>
    <row r="2156" spans="1:14" ht="15" customHeight="1" x14ac:dyDescent="0.2">
      <c r="A2156" s="1" t="s">
        <v>211</v>
      </c>
      <c r="B2156" s="1" t="s">
        <v>212</v>
      </c>
      <c r="C2156" s="1">
        <v>1473</v>
      </c>
      <c r="D2156" s="1">
        <v>-1763</v>
      </c>
      <c r="E2156" s="1">
        <v>2020</v>
      </c>
      <c r="F2156" s="1" t="s">
        <v>2431</v>
      </c>
      <c r="G2156" s="1" t="s">
        <v>2591</v>
      </c>
      <c r="H2156" s="1">
        <v>0</v>
      </c>
      <c r="I2156" s="1">
        <v>0</v>
      </c>
      <c r="J2156" s="1">
        <v>0</v>
      </c>
      <c r="K2156" s="1">
        <v>0</v>
      </c>
      <c r="L2156" s="1" t="s">
        <v>2452</v>
      </c>
      <c r="M2156" s="1" t="s">
        <v>2676</v>
      </c>
      <c r="N2156" s="1" t="s">
        <v>9617</v>
      </c>
    </row>
    <row r="2157" spans="1:14" ht="15" customHeight="1" x14ac:dyDescent="0.2">
      <c r="A2157" s="1" t="s">
        <v>229</v>
      </c>
      <c r="B2157" s="1" t="s">
        <v>230</v>
      </c>
      <c r="C2157" s="1">
        <v>612</v>
      </c>
      <c r="D2157" s="1">
        <v>122</v>
      </c>
      <c r="E2157" s="1">
        <v>2020</v>
      </c>
      <c r="F2157" s="1" t="s">
        <v>2434</v>
      </c>
      <c r="G2157" s="1" t="s">
        <v>2591</v>
      </c>
      <c r="H2157" s="1">
        <v>0</v>
      </c>
      <c r="I2157" s="1">
        <v>0</v>
      </c>
      <c r="J2157" s="1">
        <v>0</v>
      </c>
      <c r="K2157" s="1">
        <v>0</v>
      </c>
      <c r="L2157" s="1" t="s">
        <v>2452</v>
      </c>
      <c r="M2157" s="1" t="s">
        <v>2706</v>
      </c>
      <c r="N2157" s="1" t="s">
        <v>9626</v>
      </c>
    </row>
    <row r="2158" spans="1:14" ht="15" customHeight="1" x14ac:dyDescent="0.2">
      <c r="A2158" s="1" t="s">
        <v>235</v>
      </c>
      <c r="B2158" s="1" t="s">
        <v>236</v>
      </c>
      <c r="C2158" s="1">
        <v>3795</v>
      </c>
      <c r="D2158" s="1">
        <v>5838</v>
      </c>
      <c r="E2158" s="1">
        <v>2020</v>
      </c>
      <c r="F2158" s="1" t="s">
        <v>2402</v>
      </c>
      <c r="G2158" s="1">
        <v>81</v>
      </c>
      <c r="H2158" s="1">
        <v>1</v>
      </c>
      <c r="I2158" s="1">
        <v>0</v>
      </c>
      <c r="J2158" s="1">
        <v>1</v>
      </c>
      <c r="K2158" s="1">
        <v>0</v>
      </c>
      <c r="L2158" s="1" t="s">
        <v>2447</v>
      </c>
      <c r="M2158" s="1" t="s">
        <v>2711</v>
      </c>
      <c r="N2158" s="1" t="s">
        <v>9629</v>
      </c>
    </row>
    <row r="2159" spans="1:14" ht="15" customHeight="1" x14ac:dyDescent="0.2">
      <c r="A2159" s="1" t="s">
        <v>237</v>
      </c>
      <c r="B2159" s="1" t="s">
        <v>238</v>
      </c>
      <c r="C2159" s="1">
        <v>-2113</v>
      </c>
      <c r="D2159" s="1">
        <v>-1752</v>
      </c>
      <c r="E2159" s="1">
        <v>2020</v>
      </c>
      <c r="F2159" s="1" t="s">
        <v>2436</v>
      </c>
      <c r="G2159" s="1" t="s">
        <v>2591</v>
      </c>
      <c r="H2159" s="1">
        <v>0</v>
      </c>
      <c r="I2159" s="1">
        <v>0</v>
      </c>
      <c r="J2159" s="1">
        <v>0</v>
      </c>
      <c r="K2159" s="1">
        <v>0</v>
      </c>
      <c r="L2159" s="1" t="s">
        <v>2454</v>
      </c>
      <c r="M2159" s="1" t="s">
        <v>2707</v>
      </c>
      <c r="N2159" s="1" t="s">
        <v>9630</v>
      </c>
    </row>
    <row r="2160" spans="1:14" ht="15" customHeight="1" x14ac:dyDescent="0.2">
      <c r="A2160" s="1" t="s">
        <v>259</v>
      </c>
      <c r="B2160" s="1" t="s">
        <v>260</v>
      </c>
      <c r="C2160" s="1">
        <v>1835</v>
      </c>
      <c r="D2160" s="1">
        <v>-6493</v>
      </c>
      <c r="E2160" s="1">
        <v>2020</v>
      </c>
      <c r="F2160" s="1" t="s">
        <v>2440</v>
      </c>
      <c r="G2160" s="1" t="s">
        <v>2591</v>
      </c>
      <c r="H2160" s="1">
        <v>0</v>
      </c>
      <c r="I2160" s="1">
        <v>0</v>
      </c>
      <c r="J2160" s="1">
        <v>0</v>
      </c>
      <c r="K2160" s="1">
        <v>0</v>
      </c>
      <c r="L2160" s="1" t="s">
        <v>2461</v>
      </c>
      <c r="M2160" s="1" t="s">
        <v>2726</v>
      </c>
      <c r="N2160" s="1" t="s">
        <v>9640</v>
      </c>
    </row>
    <row r="2161" spans="1:14" ht="15" customHeight="1" x14ac:dyDescent="0.2">
      <c r="A2161" s="1" t="s">
        <v>263</v>
      </c>
      <c r="B2161" s="1" t="s">
        <v>264</v>
      </c>
      <c r="C2161" s="1">
        <v>-1382</v>
      </c>
      <c r="D2161" s="1">
        <v>-17177</v>
      </c>
      <c r="E2161" s="1">
        <v>2020</v>
      </c>
      <c r="F2161" s="1" t="s">
        <v>2442</v>
      </c>
      <c r="G2161" s="1" t="s">
        <v>2591</v>
      </c>
      <c r="H2161" s="1">
        <v>0</v>
      </c>
      <c r="I2161" s="1">
        <v>0</v>
      </c>
      <c r="J2161" s="1">
        <v>0</v>
      </c>
      <c r="K2161" s="1">
        <v>0</v>
      </c>
      <c r="L2161" s="1" t="s">
        <v>2454</v>
      </c>
      <c r="M2161" s="1" t="s">
        <v>2455</v>
      </c>
      <c r="N2161" s="1" t="s">
        <v>9642</v>
      </c>
    </row>
  </sheetData>
  <autoFilter ref="A1:N1" xr:uid="{881086F7-79E3-463D-99E2-86176995C428}"/>
  <sortState xmlns:xlrd2="http://schemas.microsoft.com/office/spreadsheetml/2017/richdata2" ref="A2:N2163">
    <sortCondition ref="E2:E2163"/>
    <sortCondition ref="A2:A2163" customList="USA,RUS,DEU,CHN,GBR,AUS,FRA,ITA,JPN,HUN,ROU,KOR,POL,CAN,NLD,CUB,BGR,ESP,SWE,BRA,CZE,NZL,UKR,DNK,KEN,CHE,BLR,NOR,FIN,JAM,TUR,YGL,KAZ,GRC,MEX,BEL,IRN,ETH,PRK,AUT,AZE,HRV,ARG,IDN,ZAF,GEO,SVK,THA,UZB,COL,SRB,SVN,LTU,MNG,IRL,NGA,IND,PRT,MAR,EGY,LVA,MYS,ARM,VEN,DZA,EST,BHS,TTO,TUN,ISR,DOM,UGA,HKG,PAK,PHL,PRI,QAT,ZWE,CHL,KGZ,MDA,CMR,ECU,GHA,NAM,SGP,BHR,CIV,CRI,SAU,SMR,SYR,TJK,VNM,FJI,GRD,ISL,JOR,KWT,PER,XKX,AFG,ARE,BDI,BMU,BWA,LBN,MKD,MOZ,NER,SUR,TZA,URY,ZMB,BFA,BRB,CYP,DJI,ERI,GAB,GTM,GUY,IRQ,LKA,MNE,MUS,PAN,PRY,SDN,SEN,TGO,TKM,TON,VIR,WSM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8FF33-D93A-4E66-B2FA-0C54DA8A94EA}">
  <dimension ref="A1:N2161"/>
  <sheetViews>
    <sheetView workbookViewId="0"/>
  </sheetViews>
  <sheetFormatPr baseColWidth="10" defaultRowHeight="15" customHeight="1" x14ac:dyDescent="0.2"/>
  <cols>
    <col min="1" max="1" width="17.28515625" style="1" bestFit="1" customWidth="1"/>
    <col min="2" max="2" width="20" style="1" bestFit="1" customWidth="1"/>
    <col min="3" max="3" width="9.7109375" style="1" bestFit="1" customWidth="1"/>
    <col min="4" max="4" width="11.28515625" style="1" bestFit="1" customWidth="1"/>
    <col min="5" max="5" width="6.7109375" style="1" bestFit="1" customWidth="1"/>
    <col min="6" max="6" width="14" style="1" bestFit="1" customWidth="1"/>
    <col min="7" max="7" width="9.5703125" style="1" bestFit="1" customWidth="1"/>
    <col min="8" max="12" width="11.42578125" style="1"/>
    <col min="13" max="13" width="39" style="1" bestFit="1" customWidth="1"/>
    <col min="14" max="14" width="27" style="1" customWidth="1"/>
    <col min="15" max="16384" width="11.42578125" style="1"/>
  </cols>
  <sheetData>
    <row r="1" spans="1:14" s="2" customFormat="1" ht="1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281</v>
      </c>
      <c r="G1" s="6" t="s">
        <v>275</v>
      </c>
      <c r="H1" s="5" t="s">
        <v>282</v>
      </c>
      <c r="I1" s="4" t="s">
        <v>283</v>
      </c>
      <c r="J1" s="4" t="s">
        <v>284</v>
      </c>
      <c r="K1" s="4" t="s">
        <v>285</v>
      </c>
      <c r="L1" s="7" t="s">
        <v>2446</v>
      </c>
      <c r="M1" s="7" t="s">
        <v>2732</v>
      </c>
      <c r="N1" s="13" t="s">
        <v>9903</v>
      </c>
    </row>
    <row r="2" spans="1:14" ht="15" customHeight="1" x14ac:dyDescent="0.2">
      <c r="A2" s="1" t="s">
        <v>205</v>
      </c>
      <c r="B2" s="1" t="s">
        <v>206</v>
      </c>
      <c r="C2" s="1">
        <v>5575</v>
      </c>
      <c r="D2" s="1">
        <v>376</v>
      </c>
      <c r="E2" s="1">
        <v>1960</v>
      </c>
      <c r="F2" s="1" t="str">
        <f>TEXT(olympic_medals_country_year_cumsum[[#This Row],[year]],0)&amp;"-"&amp;olympic_medals_country_year_cumsum[[#This Row],[WB_country_code]]</f>
        <v>1960-RUS</v>
      </c>
      <c r="G2" s="1">
        <f>IF(olympic_medals_country_year_cumsum[[#This Row],[year]]&lt;&gt;E1,1,IF(olympic_medals_country_year_cumsum[[#This Row],[Medals]]=0,"",G1+1))</f>
        <v>1</v>
      </c>
      <c r="H2" s="1">
        <f>IF(ISNA(VLOOKUP(olympic_medals_country_year_cumsum[[#This Row],[Year_Country]],medals!D:H,5,FALSE)),0,VLOOKUP(olympic_medals_country_year_cumsum[[#This Row],[Year_Country]],medals!D:H,5,FALSE))</f>
        <v>109</v>
      </c>
      <c r="I2" s="1">
        <f>IF(ISNA(VLOOKUP(olympic_medals_country_year_cumsum[[#This Row],[Year_Country]],medals!D:H,2,FALSE)),0,VLOOKUP(olympic_medals_country_year_cumsum[[#This Row],[Year_Country]],medals!D:H,2,FALSE))</f>
        <v>47</v>
      </c>
      <c r="J2" s="1">
        <f>IF(ISNA(VLOOKUP(olympic_medals_country_year_cumsum[[#This Row],[Year_Country]],medals!D:H,3,FALSE)),0,VLOOKUP(olympic_medals_country_year_cumsum[[#This Row],[Year_Country]],medals!D:H,3,FALSE))</f>
        <v>30</v>
      </c>
      <c r="K2" s="1">
        <f>IF(ISNA(VLOOKUP(olympic_medals_country_year_cumsum[[#This Row],[Year_Country]],medals!D:H,4,FALSE)),0,VLOOKUP(olympic_medals_country_year_cumsum[[#This Row],[Year_Country]],medals!D:H,4,FALSE))</f>
        <v>32</v>
      </c>
      <c r="L2" s="1" t="str">
        <f>VLOOKUP(olympic_medals_country_year_cumsum[[#This Row],[WB_country_name]],'country_region_flag'!A:C,2,FALSE)</f>
        <v>Europe</v>
      </c>
      <c r="M2" s="1" t="str">
        <f>VLOOKUP(olympic_medals_country_year_cumsum[[#This Row],[WB_country_name]],'country_region_flag'!A:C,3,FALSE)</f>
        <v>https://public.flourish.studio/country-flags/svg/ru.svg</v>
      </c>
      <c r="N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" spans="1:14" ht="15" customHeight="1" x14ac:dyDescent="0.2">
      <c r="A3" s="1" t="s">
        <v>253</v>
      </c>
      <c r="B3" s="1" t="s">
        <v>254</v>
      </c>
      <c r="C3" s="1">
        <v>3888</v>
      </c>
      <c r="D3" s="1">
        <v>-900</v>
      </c>
      <c r="E3" s="1">
        <v>1960</v>
      </c>
      <c r="F3" s="1" t="str">
        <f>TEXT(olympic_medals_country_year_cumsum[[#This Row],[year]],0)&amp;"-"&amp;olympic_medals_country_year_cumsum[[#This Row],[WB_country_code]]</f>
        <v>1960-USA</v>
      </c>
      <c r="G3" s="1">
        <f>IF(olympic_medals_country_year_cumsum[[#This Row],[year]]&lt;&gt;E2,1,IF(olympic_medals_country_year_cumsum[[#This Row],[Medals]]=0,"",G2+1))</f>
        <v>2</v>
      </c>
      <c r="H3" s="1">
        <f>IF(ISNA(VLOOKUP(olympic_medals_country_year_cumsum[[#This Row],[Year_Country]],medals!D:H,5,FALSE)),0,VLOOKUP(olympic_medals_country_year_cumsum[[#This Row],[Year_Country]],medals!D:H,5,FALSE))</f>
        <v>72</v>
      </c>
      <c r="I3" s="1">
        <f>IF(ISNA(VLOOKUP(olympic_medals_country_year_cumsum[[#This Row],[Year_Country]],medals!D:H,2,FALSE)),0,VLOOKUP(olympic_medals_country_year_cumsum[[#This Row],[Year_Country]],medals!D:H,2,FALSE))</f>
        <v>34</v>
      </c>
      <c r="J3" s="1">
        <f>IF(ISNA(VLOOKUP(olympic_medals_country_year_cumsum[[#This Row],[Year_Country]],medals!D:H,3,FALSE)),0,VLOOKUP(olympic_medals_country_year_cumsum[[#This Row],[Year_Country]],medals!D:H,3,FALSE))</f>
        <v>21</v>
      </c>
      <c r="K3" s="1">
        <f>IF(ISNA(VLOOKUP(olympic_medals_country_year_cumsum[[#This Row],[Year_Country]],medals!D:H,4,FALSE)),0,VLOOKUP(olympic_medals_country_year_cumsum[[#This Row],[Year_Country]],medals!D:H,4,FALSE))</f>
        <v>17</v>
      </c>
      <c r="L3" s="1" t="str">
        <f>VLOOKUP(olympic_medals_country_year_cumsum[[#This Row],[WB_country_name]],'country_region_flag'!A:C,2,FALSE)</f>
        <v>Americas</v>
      </c>
      <c r="M3" s="1" t="str">
        <f>VLOOKUP(olympic_medals_country_year_cumsum[[#This Row],[WB_country_name]],'country_region_flag'!A:C,3,FALSE)</f>
        <v>https://public.flourish.studio/country-flags/svg/us.svg</v>
      </c>
      <c r="N3" s="12" t="str">
        <f>IF(ISNA(VLOOKUP(olympic_medals_country_year_cumsum[[#This Row],[Year_Country]],gdp_capita_rank!F:G,2,FALSE)),0,VLOOKUP(olympic_medals_country_year_cumsum[[#This Row],[Year_Country]],gdp_capita_rank!F:G,2,FALSE))</f>
        <v>1200.213611148947</v>
      </c>
    </row>
    <row r="4" spans="1:14" ht="15" customHeight="1" x14ac:dyDescent="0.2">
      <c r="A4" s="1" t="s">
        <v>127</v>
      </c>
      <c r="B4" s="1" t="s">
        <v>128</v>
      </c>
      <c r="C4" s="1">
        <v>419</v>
      </c>
      <c r="D4" s="1">
        <v>1248</v>
      </c>
      <c r="E4" s="1">
        <v>1960</v>
      </c>
      <c r="F4" s="1" t="str">
        <f>TEXT(olympic_medals_country_year_cumsum[[#This Row],[year]],0)&amp;"-"&amp;olympic_medals_country_year_cumsum[[#This Row],[WB_country_code]]</f>
        <v>1960-ITA</v>
      </c>
      <c r="G4" s="1">
        <f>IF(olympic_medals_country_year_cumsum[[#This Row],[year]]&lt;&gt;E3,1,IF(olympic_medals_country_year_cumsum[[#This Row],[Medals]]=0,"",G3+1))</f>
        <v>3</v>
      </c>
      <c r="H4" s="1">
        <f>IF(ISNA(VLOOKUP(olympic_medals_country_year_cumsum[[#This Row],[Year_Country]],medals!D:H,5,FALSE)),0,VLOOKUP(olympic_medals_country_year_cumsum[[#This Row],[Year_Country]],medals!D:H,5,FALSE))</f>
        <v>38</v>
      </c>
      <c r="I4" s="1">
        <f>IF(ISNA(VLOOKUP(olympic_medals_country_year_cumsum[[#This Row],[Year_Country]],medals!D:H,2,FALSE)),0,VLOOKUP(olympic_medals_country_year_cumsum[[#This Row],[Year_Country]],medals!D:H,2,FALSE))</f>
        <v>14</v>
      </c>
      <c r="J4" s="1">
        <f>IF(ISNA(VLOOKUP(olympic_medals_country_year_cumsum[[#This Row],[Year_Country]],medals!D:H,3,FALSE)),0,VLOOKUP(olympic_medals_country_year_cumsum[[#This Row],[Year_Country]],medals!D:H,3,FALSE))</f>
        <v>11</v>
      </c>
      <c r="K4" s="1">
        <f>IF(ISNA(VLOOKUP(olympic_medals_country_year_cumsum[[#This Row],[Year_Country]],medals!D:H,4,FALSE)),0,VLOOKUP(olympic_medals_country_year_cumsum[[#This Row],[Year_Country]],medals!D:H,4,FALSE))</f>
        <v>13</v>
      </c>
      <c r="L4" s="1" t="str">
        <f>VLOOKUP(olympic_medals_country_year_cumsum[[#This Row],[WB_country_name]],'country_region_flag'!A:C,2,FALSE)</f>
        <v>Europe</v>
      </c>
      <c r="M4" s="1" t="str">
        <f>VLOOKUP(olympic_medals_country_year_cumsum[[#This Row],[WB_country_name]],'country_region_flag'!A:C,3,FALSE)</f>
        <v>https://public.flourish.studio/country-flags/svg/it.svg</v>
      </c>
      <c r="N4" s="12" t="str">
        <f>IF(ISNA(VLOOKUP(olympic_medals_country_year_cumsum[[#This Row],[Year_Country]],gdp_capita_rank!F:G,2,FALSE)),0,VLOOKUP(olympic_medals_country_year_cumsum[[#This Row],[Year_Country]],gdp_capita_rank!F:G,2,FALSE))</f>
        <v>247.84406609420856</v>
      </c>
    </row>
    <row r="5" spans="1:14" ht="15" customHeight="1" x14ac:dyDescent="0.2">
      <c r="A5" s="1" t="s">
        <v>63</v>
      </c>
      <c r="B5" s="1" t="s">
        <v>64</v>
      </c>
      <c r="C5" s="1">
        <v>5252</v>
      </c>
      <c r="D5" s="1">
        <v>134</v>
      </c>
      <c r="E5" s="1">
        <v>1960</v>
      </c>
      <c r="F5" s="1" t="str">
        <f>TEXT(olympic_medals_country_year_cumsum[[#This Row],[year]],0)&amp;"-"&amp;olympic_medals_country_year_cumsum[[#This Row],[WB_country_code]]</f>
        <v>1960-DEU</v>
      </c>
      <c r="G5" s="1">
        <f>IF(olympic_medals_country_year_cumsum[[#This Row],[year]]&lt;&gt;E4,1,IF(olympic_medals_country_year_cumsum[[#This Row],[Medals]]=0,"",G4+1))</f>
        <v>4</v>
      </c>
      <c r="H5" s="1">
        <f>IF(ISNA(VLOOKUP(olympic_medals_country_year_cumsum[[#This Row],[Year_Country]],medals!D:H,5,FALSE)),0,VLOOKUP(olympic_medals_country_year_cumsum[[#This Row],[Year_Country]],medals!D:H,5,FALSE))</f>
        <v>44</v>
      </c>
      <c r="I5" s="1">
        <f>IF(ISNA(VLOOKUP(olympic_medals_country_year_cumsum[[#This Row],[Year_Country]],medals!D:H,2,FALSE)),0,VLOOKUP(olympic_medals_country_year_cumsum[[#This Row],[Year_Country]],medals!D:H,2,FALSE))</f>
        <v>12</v>
      </c>
      <c r="J5" s="1">
        <f>IF(ISNA(VLOOKUP(olympic_medals_country_year_cumsum[[#This Row],[Year_Country]],medals!D:H,3,FALSE)),0,VLOOKUP(olympic_medals_country_year_cumsum[[#This Row],[Year_Country]],medals!D:H,3,FALSE))</f>
        <v>21</v>
      </c>
      <c r="K5" s="1">
        <f>IF(ISNA(VLOOKUP(olympic_medals_country_year_cumsum[[#This Row],[Year_Country]],medals!D:H,4,FALSE)),0,VLOOKUP(olympic_medals_country_year_cumsum[[#This Row],[Year_Country]],medals!D:H,4,FALSE))</f>
        <v>11</v>
      </c>
      <c r="L5" s="1" t="str">
        <f>VLOOKUP(olympic_medals_country_year_cumsum[[#This Row],[WB_country_name]],'country_region_flag'!A:C,2,FALSE)</f>
        <v>Europe</v>
      </c>
      <c r="M5" s="1" t="str">
        <f>VLOOKUP(olympic_medals_country_year_cumsum[[#This Row],[WB_country_name]],'country_region_flag'!A:C,3,FALSE)</f>
        <v>https://public.flourish.studio/country-flags/svg/de.svg</v>
      </c>
      <c r="N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" spans="1:14" ht="15" customHeight="1" x14ac:dyDescent="0.2">
      <c r="A6" s="1" t="s">
        <v>13</v>
      </c>
      <c r="B6" s="1" t="s">
        <v>14</v>
      </c>
      <c r="C6" s="1">
        <v>-3527</v>
      </c>
      <c r="D6" s="1">
        <v>14913</v>
      </c>
      <c r="E6" s="1">
        <v>1960</v>
      </c>
      <c r="F6" s="1" t="str">
        <f>TEXT(olympic_medals_country_year_cumsum[[#This Row],[year]],0)&amp;"-"&amp;olympic_medals_country_year_cumsum[[#This Row],[WB_country_code]]</f>
        <v>1960-AUS</v>
      </c>
      <c r="G6" s="1">
        <f>IF(olympic_medals_country_year_cumsum[[#This Row],[year]]&lt;&gt;E5,1,IF(olympic_medals_country_year_cumsum[[#This Row],[Medals]]=0,"",G5+1))</f>
        <v>5</v>
      </c>
      <c r="H6" s="1">
        <f>IF(ISNA(VLOOKUP(olympic_medals_country_year_cumsum[[#This Row],[Year_Country]],medals!D:H,5,FALSE)),0,VLOOKUP(olympic_medals_country_year_cumsum[[#This Row],[Year_Country]],medals!D:H,5,FALSE))</f>
        <v>22</v>
      </c>
      <c r="I6" s="1">
        <f>IF(ISNA(VLOOKUP(olympic_medals_country_year_cumsum[[#This Row],[Year_Country]],medals!D:H,2,FALSE)),0,VLOOKUP(olympic_medals_country_year_cumsum[[#This Row],[Year_Country]],medals!D:H,2,FALSE))</f>
        <v>8</v>
      </c>
      <c r="J6" s="1">
        <f>IF(ISNA(VLOOKUP(olympic_medals_country_year_cumsum[[#This Row],[Year_Country]],medals!D:H,3,FALSE)),0,VLOOKUP(olympic_medals_country_year_cumsum[[#This Row],[Year_Country]],medals!D:H,3,FALSE))</f>
        <v>8</v>
      </c>
      <c r="K6" s="1">
        <f>IF(ISNA(VLOOKUP(olympic_medals_country_year_cumsum[[#This Row],[Year_Country]],medals!D:H,4,FALSE)),0,VLOOKUP(olympic_medals_country_year_cumsum[[#This Row],[Year_Country]],medals!D:H,4,FALSE))</f>
        <v>6</v>
      </c>
      <c r="L6" s="1" t="str">
        <f>VLOOKUP(olympic_medals_country_year_cumsum[[#This Row],[WB_country_name]],'country_region_flag'!A:C,2,FALSE)</f>
        <v>Oceania</v>
      </c>
      <c r="M6" s="1" t="str">
        <f>VLOOKUP(olympic_medals_country_year_cumsum[[#This Row],[WB_country_name]],'country_region_flag'!A:C,3,FALSE)</f>
        <v>https://public.flourish.studio/country-flags/svg/au.svg</v>
      </c>
      <c r="N6" s="12" t="str">
        <f>IF(ISNA(VLOOKUP(olympic_medals_country_year_cumsum[[#This Row],[Year_Country]],gdp_capita_rank!F:G,2,FALSE)),0,VLOOKUP(olympic_medals_country_year_cumsum[[#This Row],[Year_Country]],gdp_capita_rank!F:G,2,FALSE))</f>
        <v>682.8642569456102</v>
      </c>
    </row>
    <row r="7" spans="1:14" ht="15" customHeight="1" x14ac:dyDescent="0.2">
      <c r="A7" s="1" t="s">
        <v>243</v>
      </c>
      <c r="B7" s="1" t="s">
        <v>244</v>
      </c>
      <c r="C7" s="1">
        <v>3993</v>
      </c>
      <c r="D7" s="1">
        <v>3287</v>
      </c>
      <c r="E7" s="1">
        <v>1960</v>
      </c>
      <c r="F7" s="1" t="str">
        <f>TEXT(olympic_medals_country_year_cumsum[[#This Row],[year]],0)&amp;"-"&amp;olympic_medals_country_year_cumsum[[#This Row],[WB_country_code]]</f>
        <v>1960-TUR</v>
      </c>
      <c r="G7" s="1">
        <f>IF(olympic_medals_country_year_cumsum[[#This Row],[year]]&lt;&gt;E6,1,IF(olympic_medals_country_year_cumsum[[#This Row],[Medals]]=0,"",G6+1))</f>
        <v>6</v>
      </c>
      <c r="H7" s="1">
        <f>IF(ISNA(VLOOKUP(olympic_medals_country_year_cumsum[[#This Row],[Year_Country]],medals!D:H,5,FALSE)),0,VLOOKUP(olympic_medals_country_year_cumsum[[#This Row],[Year_Country]],medals!D:H,5,FALSE))</f>
        <v>9</v>
      </c>
      <c r="I7" s="1">
        <f>IF(ISNA(VLOOKUP(olympic_medals_country_year_cumsum[[#This Row],[Year_Country]],medals!D:H,2,FALSE)),0,VLOOKUP(olympic_medals_country_year_cumsum[[#This Row],[Year_Country]],medals!D:H,2,FALSE))</f>
        <v>7</v>
      </c>
      <c r="J7" s="1">
        <f>IF(ISNA(VLOOKUP(olympic_medals_country_year_cumsum[[#This Row],[Year_Country]],medals!D:H,3,FALSE)),0,VLOOKUP(olympic_medals_country_year_cumsum[[#This Row],[Year_Country]],medals!D:H,3,FALSE))</f>
        <v>2</v>
      </c>
      <c r="K7" s="1">
        <f>IF(ISNA(VLOOKUP(olympic_medals_country_year_cumsum[[#This Row],[Year_Country]],medals!D:H,4,FALSE)),0,VLOOKUP(olympic_medals_country_year_cumsum[[#This Row],[Year_Country]],medals!D:H,4,FALSE))</f>
        <v>0</v>
      </c>
      <c r="L7" s="1" t="str">
        <f>VLOOKUP(olympic_medals_country_year_cumsum[[#This Row],[WB_country_name]],'country_region_flag'!A:C,2,FALSE)</f>
        <v>Asia</v>
      </c>
      <c r="M7" s="1" t="str">
        <f>VLOOKUP(olympic_medals_country_year_cumsum[[#This Row],[WB_country_name]],'country_region_flag'!A:C,3,FALSE)</f>
        <v>https://public.flourish.studio/country-flags/svg/tr.svg</v>
      </c>
      <c r="N7" s="12" t="str">
        <f>IF(ISNA(VLOOKUP(olympic_medals_country_year_cumsum[[#This Row],[Year_Country]],gdp_capita_rank!F:G,2,FALSE)),0,VLOOKUP(olympic_medals_country_year_cumsum[[#This Row],[Year_Country]],gdp_capita_rank!F:G,2,FALSE))</f>
        <v>18.921343880658707</v>
      </c>
    </row>
    <row r="8" spans="1:14" ht="15" customHeight="1" x14ac:dyDescent="0.2">
      <c r="A8" s="1" t="s">
        <v>111</v>
      </c>
      <c r="B8" s="1" t="s">
        <v>112</v>
      </c>
      <c r="C8" s="1">
        <v>475</v>
      </c>
      <c r="D8" s="1">
        <v>1908</v>
      </c>
      <c r="E8" s="1">
        <v>1960</v>
      </c>
      <c r="F8" s="1" t="str">
        <f>TEXT(olympic_medals_country_year_cumsum[[#This Row],[year]],0)&amp;"-"&amp;olympic_medals_country_year_cumsum[[#This Row],[WB_country_code]]</f>
        <v>1960-HUN</v>
      </c>
      <c r="G8" s="1">
        <f>IF(olympic_medals_country_year_cumsum[[#This Row],[year]]&lt;&gt;E7,1,IF(olympic_medals_country_year_cumsum[[#This Row],[Medals]]=0,"",G7+1))</f>
        <v>7</v>
      </c>
      <c r="H8" s="1">
        <f>IF(ISNA(VLOOKUP(olympic_medals_country_year_cumsum[[#This Row],[Year_Country]],medals!D:H,5,FALSE)),0,VLOOKUP(olympic_medals_country_year_cumsum[[#This Row],[Year_Country]],medals!D:H,5,FALSE))</f>
        <v>24</v>
      </c>
      <c r="I8" s="1">
        <f>IF(ISNA(VLOOKUP(olympic_medals_country_year_cumsum[[#This Row],[Year_Country]],medals!D:H,2,FALSE)),0,VLOOKUP(olympic_medals_country_year_cumsum[[#This Row],[Year_Country]],medals!D:H,2,FALSE))</f>
        <v>6</v>
      </c>
      <c r="J8" s="1">
        <f>IF(ISNA(VLOOKUP(olympic_medals_country_year_cumsum[[#This Row],[Year_Country]],medals!D:H,3,FALSE)),0,VLOOKUP(olympic_medals_country_year_cumsum[[#This Row],[Year_Country]],medals!D:H,3,FALSE))</f>
        <v>9</v>
      </c>
      <c r="K8" s="1">
        <f>IF(ISNA(VLOOKUP(olympic_medals_country_year_cumsum[[#This Row],[Year_Country]],medals!D:H,4,FALSE)),0,VLOOKUP(olympic_medals_country_year_cumsum[[#This Row],[Year_Country]],medals!D:H,4,FALSE))</f>
        <v>9</v>
      </c>
      <c r="L8" s="1" t="str">
        <f>VLOOKUP(olympic_medals_country_year_cumsum[[#This Row],[WB_country_name]],'country_region_flag'!A:C,2,FALSE)</f>
        <v>Europe</v>
      </c>
      <c r="M8" s="1" t="str">
        <f>VLOOKUP(olympic_medals_country_year_cumsum[[#This Row],[WB_country_name]],'country_region_flag'!A:C,3,FALSE)</f>
        <v>https://public.flourish.studio/country-flags/svg/hu.svg</v>
      </c>
      <c r="N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" spans="1:14" ht="15" customHeight="1" x14ac:dyDescent="0.2">
      <c r="A9" s="1" t="s">
        <v>133</v>
      </c>
      <c r="B9" s="1" t="s">
        <v>134</v>
      </c>
      <c r="C9" s="1">
        <v>3568</v>
      </c>
      <c r="D9" s="1">
        <v>13975</v>
      </c>
      <c r="E9" s="1">
        <v>1960</v>
      </c>
      <c r="F9" s="1" t="str">
        <f>TEXT(olympic_medals_country_year_cumsum[[#This Row],[year]],0)&amp;"-"&amp;olympic_medals_country_year_cumsum[[#This Row],[WB_country_code]]</f>
        <v>1960-JPN</v>
      </c>
      <c r="G9" s="1">
        <f>IF(olympic_medals_country_year_cumsum[[#This Row],[year]]&lt;&gt;E8,1,IF(olympic_medals_country_year_cumsum[[#This Row],[Medals]]=0,"",G8+1))</f>
        <v>8</v>
      </c>
      <c r="H9" s="1">
        <f>IF(ISNA(VLOOKUP(olympic_medals_country_year_cumsum[[#This Row],[Year_Country]],medals!D:H,5,FALSE)),0,VLOOKUP(olympic_medals_country_year_cumsum[[#This Row],[Year_Country]],medals!D:H,5,FALSE))</f>
        <v>18</v>
      </c>
      <c r="I9" s="1">
        <f>IF(ISNA(VLOOKUP(olympic_medals_country_year_cumsum[[#This Row],[Year_Country]],medals!D:H,2,FALSE)),0,VLOOKUP(olympic_medals_country_year_cumsum[[#This Row],[Year_Country]],medals!D:H,2,FALSE))</f>
        <v>4</v>
      </c>
      <c r="J9" s="1">
        <f>IF(ISNA(VLOOKUP(olympic_medals_country_year_cumsum[[#This Row],[Year_Country]],medals!D:H,3,FALSE)),0,VLOOKUP(olympic_medals_country_year_cumsum[[#This Row],[Year_Country]],medals!D:H,3,FALSE))</f>
        <v>7</v>
      </c>
      <c r="K9" s="1">
        <f>IF(ISNA(VLOOKUP(olympic_medals_country_year_cumsum[[#This Row],[Year_Country]],medals!D:H,4,FALSE)),0,VLOOKUP(olympic_medals_country_year_cumsum[[#This Row],[Year_Country]],medals!D:H,4,FALSE))</f>
        <v>7</v>
      </c>
      <c r="L9" s="1" t="str">
        <f>VLOOKUP(olympic_medals_country_year_cumsum[[#This Row],[WB_country_name]],'country_region_flag'!A:C,2,FALSE)</f>
        <v>Asia</v>
      </c>
      <c r="M9" s="1" t="str">
        <f>VLOOKUP(olympic_medals_country_year_cumsum[[#This Row],[WB_country_name]],'country_region_flag'!A:C,3,FALSE)</f>
        <v>https://public.flourish.studio/country-flags/svg/jp.svg</v>
      </c>
      <c r="N9" s="12" t="str">
        <f>IF(ISNA(VLOOKUP(olympic_medals_country_year_cumsum[[#This Row],[Year_Country]],gdp_capita_rank!F:G,2,FALSE)),0,VLOOKUP(olympic_medals_country_year_cumsum[[#This Row],[Year_Country]],gdp_capita_rank!F:G,2,FALSE))</f>
        <v>105.5180816366881</v>
      </c>
    </row>
    <row r="10" spans="1:14" ht="15" customHeight="1" x14ac:dyDescent="0.2">
      <c r="A10" s="1" t="s">
        <v>191</v>
      </c>
      <c r="B10" s="1" t="s">
        <v>192</v>
      </c>
      <c r="C10" s="1">
        <v>5225</v>
      </c>
      <c r="D10" s="1">
        <v>210</v>
      </c>
      <c r="E10" s="1">
        <v>1960</v>
      </c>
      <c r="F10" s="1" t="str">
        <f>TEXT(olympic_medals_country_year_cumsum[[#This Row],[year]],0)&amp;"-"&amp;olympic_medals_country_year_cumsum[[#This Row],[WB_country_code]]</f>
        <v>1960-POL</v>
      </c>
      <c r="G10" s="1">
        <f>IF(olympic_medals_country_year_cumsum[[#This Row],[year]]&lt;&gt;E9,1,IF(olympic_medals_country_year_cumsum[[#This Row],[Medals]]=0,"",G9+1))</f>
        <v>9</v>
      </c>
      <c r="H10" s="1">
        <f>IF(ISNA(VLOOKUP(olympic_medals_country_year_cumsum[[#This Row],[Year_Country]],medals!D:H,5,FALSE)),0,VLOOKUP(olympic_medals_country_year_cumsum[[#This Row],[Year_Country]],medals!D:H,5,FALSE))</f>
        <v>22</v>
      </c>
      <c r="I10" s="1">
        <f>IF(ISNA(VLOOKUP(olympic_medals_country_year_cumsum[[#This Row],[Year_Country]],medals!D:H,2,FALSE)),0,VLOOKUP(olympic_medals_country_year_cumsum[[#This Row],[Year_Country]],medals!D:H,2,FALSE))</f>
        <v>4</v>
      </c>
      <c r="J10" s="1">
        <f>IF(ISNA(VLOOKUP(olympic_medals_country_year_cumsum[[#This Row],[Year_Country]],medals!D:H,3,FALSE)),0,VLOOKUP(olympic_medals_country_year_cumsum[[#This Row],[Year_Country]],medals!D:H,3,FALSE))</f>
        <v>6</v>
      </c>
      <c r="K10" s="1">
        <f>IF(ISNA(VLOOKUP(olympic_medals_country_year_cumsum[[#This Row],[Year_Country]],medals!D:H,4,FALSE)),0,VLOOKUP(olympic_medals_country_year_cumsum[[#This Row],[Year_Country]],medals!D:H,4,FALSE))</f>
        <v>12</v>
      </c>
      <c r="L10" s="1" t="str">
        <f>VLOOKUP(olympic_medals_country_year_cumsum[[#This Row],[WB_country_name]],'country_region_flag'!A:C,2,FALSE)</f>
        <v>Europe</v>
      </c>
      <c r="M10" s="1" t="str">
        <f>VLOOKUP(olympic_medals_country_year_cumsum[[#This Row],[WB_country_name]],'country_region_flag'!A:C,3,FALSE)</f>
        <v>https://public.flourish.studio/country-flags/svg/pl.svg</v>
      </c>
      <c r="N1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" spans="1:14" ht="15" customHeight="1" x14ac:dyDescent="0.2">
      <c r="A11" s="1" t="s">
        <v>61</v>
      </c>
      <c r="B11" s="1" t="s">
        <v>62</v>
      </c>
      <c r="C11" s="1">
        <v>4981</v>
      </c>
      <c r="D11" s="1">
        <v>1547</v>
      </c>
      <c r="E11" s="1">
        <v>1960</v>
      </c>
      <c r="F11" s="1" t="str">
        <f>TEXT(olympic_medals_country_year_cumsum[[#This Row],[year]],0)&amp;"-"&amp;olympic_medals_country_year_cumsum[[#This Row],[WB_country_code]]</f>
        <v>1960-CZE</v>
      </c>
      <c r="G11" s="1">
        <f>IF(olympic_medals_country_year_cumsum[[#This Row],[year]]&lt;&gt;E10,1,IF(olympic_medals_country_year_cumsum[[#This Row],[Medals]]=0,"",G10+1))</f>
        <v>10</v>
      </c>
      <c r="H11" s="1">
        <f>IF(ISNA(VLOOKUP(olympic_medals_country_year_cumsum[[#This Row],[Year_Country]],medals!D:H,5,FALSE)),0,VLOOKUP(olympic_medals_country_year_cumsum[[#This Row],[Year_Country]],medals!D:H,5,FALSE))</f>
        <v>9</v>
      </c>
      <c r="I11" s="1">
        <f>IF(ISNA(VLOOKUP(olympic_medals_country_year_cumsum[[#This Row],[Year_Country]],medals!D:H,2,FALSE)),0,VLOOKUP(olympic_medals_country_year_cumsum[[#This Row],[Year_Country]],medals!D:H,2,FALSE))</f>
        <v>4</v>
      </c>
      <c r="J11" s="1">
        <f>IF(ISNA(VLOOKUP(olympic_medals_country_year_cumsum[[#This Row],[Year_Country]],medals!D:H,3,FALSE)),0,VLOOKUP(olympic_medals_country_year_cumsum[[#This Row],[Year_Country]],medals!D:H,3,FALSE))</f>
        <v>2</v>
      </c>
      <c r="K11" s="1">
        <f>IF(ISNA(VLOOKUP(olympic_medals_country_year_cumsum[[#This Row],[Year_Country]],medals!D:H,4,FALSE)),0,VLOOKUP(olympic_medals_country_year_cumsum[[#This Row],[Year_Country]],medals!D:H,4,FALSE))</f>
        <v>3</v>
      </c>
      <c r="L11" s="1" t="str">
        <f>VLOOKUP(olympic_medals_country_year_cumsum[[#This Row],[WB_country_name]],'country_region_flag'!A:C,2,FALSE)</f>
        <v>Europe</v>
      </c>
      <c r="M11" s="1" t="str">
        <f>VLOOKUP(olympic_medals_country_year_cumsum[[#This Row],[WB_country_name]],'country_region_flag'!A:C,3,FALSE)</f>
        <v>https://public.flourish.studio/country-flags/svg/cz.svg</v>
      </c>
      <c r="N1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2" spans="1:14" ht="15" customHeight="1" x14ac:dyDescent="0.2">
      <c r="A12" s="1" t="s">
        <v>203</v>
      </c>
      <c r="B12" s="1" t="s">
        <v>204</v>
      </c>
      <c r="C12" s="1">
        <v>4443</v>
      </c>
      <c r="D12" s="1">
        <v>261</v>
      </c>
      <c r="E12" s="1">
        <v>1960</v>
      </c>
      <c r="F12" s="1" t="str">
        <f>TEXT(olympic_medals_country_year_cumsum[[#This Row],[year]],0)&amp;"-"&amp;olympic_medals_country_year_cumsum[[#This Row],[WB_country_code]]</f>
        <v>1960-ROU</v>
      </c>
      <c r="G12" s="1">
        <f>IF(olympic_medals_country_year_cumsum[[#This Row],[year]]&lt;&gt;E11,1,IF(olympic_medals_country_year_cumsum[[#This Row],[Medals]]=0,"",G11+1))</f>
        <v>11</v>
      </c>
      <c r="H12" s="1">
        <f>IF(ISNA(VLOOKUP(olympic_medals_country_year_cumsum[[#This Row],[Year_Country]],medals!D:H,5,FALSE)),0,VLOOKUP(olympic_medals_country_year_cumsum[[#This Row],[Year_Country]],medals!D:H,5,FALSE))</f>
        <v>10</v>
      </c>
      <c r="I12" s="1">
        <f>IF(ISNA(VLOOKUP(olympic_medals_country_year_cumsum[[#This Row],[Year_Country]],medals!D:H,2,FALSE)),0,VLOOKUP(olympic_medals_country_year_cumsum[[#This Row],[Year_Country]],medals!D:H,2,FALSE))</f>
        <v>3</v>
      </c>
      <c r="J12" s="1">
        <f>IF(ISNA(VLOOKUP(olympic_medals_country_year_cumsum[[#This Row],[Year_Country]],medals!D:H,3,FALSE)),0,VLOOKUP(olympic_medals_country_year_cumsum[[#This Row],[Year_Country]],medals!D:H,3,FALSE))</f>
        <v>1</v>
      </c>
      <c r="K12" s="1">
        <f>IF(ISNA(VLOOKUP(olympic_medals_country_year_cumsum[[#This Row],[Year_Country]],medals!D:H,4,FALSE)),0,VLOOKUP(olympic_medals_country_year_cumsum[[#This Row],[Year_Country]],medals!D:H,4,FALSE))</f>
        <v>6</v>
      </c>
      <c r="L12" s="1" t="str">
        <f>VLOOKUP(olympic_medals_country_year_cumsum[[#This Row],[WB_country_name]],'country_region_flag'!A:C,2,FALSE)</f>
        <v>Europe</v>
      </c>
      <c r="M12" s="1" t="str">
        <f>VLOOKUP(olympic_medals_country_year_cumsum[[#This Row],[WB_country_name]],'country_region_flag'!A:C,3,FALSE)</f>
        <v>https://public.flourish.studio/country-flags/svg/ro.svg</v>
      </c>
      <c r="N1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3" spans="1:14" ht="15" customHeight="1" x14ac:dyDescent="0.2">
      <c r="A13" s="1" t="s">
        <v>93</v>
      </c>
      <c r="B13" s="1" t="s">
        <v>94</v>
      </c>
      <c r="C13" s="1">
        <v>5408</v>
      </c>
      <c r="D13" s="1">
        <v>-165</v>
      </c>
      <c r="E13" s="1">
        <v>1960</v>
      </c>
      <c r="F13" s="1" t="str">
        <f>TEXT(olympic_medals_country_year_cumsum[[#This Row],[year]],0)&amp;"-"&amp;olympic_medals_country_year_cumsum[[#This Row],[WB_country_code]]</f>
        <v>1960-GBR</v>
      </c>
      <c r="G13" s="1">
        <f>IF(olympic_medals_country_year_cumsum[[#This Row],[year]]&lt;&gt;E12,1,IF(olympic_medals_country_year_cumsum[[#This Row],[Medals]]=0,"",G12+1))</f>
        <v>12</v>
      </c>
      <c r="H13" s="1">
        <f>IF(ISNA(VLOOKUP(olympic_medals_country_year_cumsum[[#This Row],[Year_Country]],medals!D:H,5,FALSE)),0,VLOOKUP(olympic_medals_country_year_cumsum[[#This Row],[Year_Country]],medals!D:H,5,FALSE))</f>
        <v>20</v>
      </c>
      <c r="I13" s="1">
        <f>IF(ISNA(VLOOKUP(olympic_medals_country_year_cumsum[[#This Row],[Year_Country]],medals!D:H,2,FALSE)),0,VLOOKUP(olympic_medals_country_year_cumsum[[#This Row],[Year_Country]],medals!D:H,2,FALSE))</f>
        <v>2</v>
      </c>
      <c r="J13" s="1">
        <f>IF(ISNA(VLOOKUP(olympic_medals_country_year_cumsum[[#This Row],[Year_Country]],medals!D:H,3,FALSE)),0,VLOOKUP(olympic_medals_country_year_cumsum[[#This Row],[Year_Country]],medals!D:H,3,FALSE))</f>
        <v>6</v>
      </c>
      <c r="K13" s="1">
        <f>IF(ISNA(VLOOKUP(olympic_medals_country_year_cumsum[[#This Row],[Year_Country]],medals!D:H,4,FALSE)),0,VLOOKUP(olympic_medals_country_year_cumsum[[#This Row],[Year_Country]],medals!D:H,4,FALSE))</f>
        <v>12</v>
      </c>
      <c r="L13" s="1" t="str">
        <f>VLOOKUP(olympic_medals_country_year_cumsum[[#This Row],[WB_country_name]],'country_region_flag'!A:C,2,FALSE)</f>
        <v>Europe</v>
      </c>
      <c r="M13" s="1" t="str">
        <f>VLOOKUP(olympic_medals_country_year_cumsum[[#This Row],[WB_country_name]],'country_region_flag'!A:C,3,FALSE)</f>
        <v>https://public.flourish.studio/country-flags/svg/gb.svg</v>
      </c>
      <c r="N13" s="12" t="str">
        <f>IF(ISNA(VLOOKUP(olympic_medals_country_year_cumsum[[#This Row],[Year_Country]],gdp_capita_rank!F:G,2,FALSE)),0,VLOOKUP(olympic_medals_country_year_cumsum[[#This Row],[Year_Country]],gdp_capita_rank!F:G,2,FALSE))</f>
        <v>504.28767086303736</v>
      </c>
    </row>
    <row r="14" spans="1:14" ht="15" customHeight="1" x14ac:dyDescent="0.2">
      <c r="A14" s="1" t="s">
        <v>67</v>
      </c>
      <c r="B14" s="1" t="s">
        <v>68</v>
      </c>
      <c r="C14" s="1">
        <v>5567</v>
      </c>
      <c r="D14" s="1">
        <v>1258</v>
      </c>
      <c r="E14" s="1">
        <v>1960</v>
      </c>
      <c r="F14" s="1" t="str">
        <f>TEXT(olympic_medals_country_year_cumsum[[#This Row],[year]],0)&amp;"-"&amp;olympic_medals_country_year_cumsum[[#This Row],[WB_country_code]]</f>
        <v>1960-DNK</v>
      </c>
      <c r="G14" s="1">
        <f>IF(olympic_medals_country_year_cumsum[[#This Row],[year]]&lt;&gt;E13,1,IF(olympic_medals_country_year_cumsum[[#This Row],[Medals]]=0,"",G13+1))</f>
        <v>13</v>
      </c>
      <c r="H14" s="1">
        <f>IF(ISNA(VLOOKUP(olympic_medals_country_year_cumsum[[#This Row],[Year_Country]],medals!D:H,5,FALSE)),0,VLOOKUP(olympic_medals_country_year_cumsum[[#This Row],[Year_Country]],medals!D:H,5,FALSE))</f>
        <v>7</v>
      </c>
      <c r="I14" s="1">
        <f>IF(ISNA(VLOOKUP(olympic_medals_country_year_cumsum[[#This Row],[Year_Country]],medals!D:H,2,FALSE)),0,VLOOKUP(olympic_medals_country_year_cumsum[[#This Row],[Year_Country]],medals!D:H,2,FALSE))</f>
        <v>2</v>
      </c>
      <c r="J14" s="1">
        <f>IF(ISNA(VLOOKUP(olympic_medals_country_year_cumsum[[#This Row],[Year_Country]],medals!D:H,3,FALSE)),0,VLOOKUP(olympic_medals_country_year_cumsum[[#This Row],[Year_Country]],medals!D:H,3,FALSE))</f>
        <v>4</v>
      </c>
      <c r="K14" s="1">
        <f>IF(ISNA(VLOOKUP(olympic_medals_country_year_cumsum[[#This Row],[Year_Country]],medals!D:H,4,FALSE)),0,VLOOKUP(olympic_medals_country_year_cumsum[[#This Row],[Year_Country]],medals!D:H,4,FALSE))</f>
        <v>1</v>
      </c>
      <c r="L14" s="1" t="str">
        <f>VLOOKUP(olympic_medals_country_year_cumsum[[#This Row],[WB_country_name]],'country_region_flag'!A:C,2,FALSE)</f>
        <v>Europe</v>
      </c>
      <c r="M14" s="1" t="str">
        <f>VLOOKUP(olympic_medals_country_year_cumsum[[#This Row],[WB_country_name]],'country_region_flag'!A:C,3,FALSE)</f>
        <v>https://public.flourish.studio/country-flags/svg/dk.svg</v>
      </c>
      <c r="N1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5" spans="1:14" ht="15" customHeight="1" x14ac:dyDescent="0.2">
      <c r="A15" s="1" t="s">
        <v>225</v>
      </c>
      <c r="B15" s="1" t="s">
        <v>226</v>
      </c>
      <c r="C15" s="1">
        <v>5933</v>
      </c>
      <c r="D15" s="1">
        <v>1805</v>
      </c>
      <c r="E15" s="1">
        <v>1960</v>
      </c>
      <c r="F15" s="1" t="str">
        <f>TEXT(olympic_medals_country_year_cumsum[[#This Row],[year]],0)&amp;"-"&amp;olympic_medals_country_year_cumsum[[#This Row],[WB_country_code]]</f>
        <v>1960-SWE</v>
      </c>
      <c r="G15" s="1">
        <f>IF(olympic_medals_country_year_cumsum[[#This Row],[year]]&lt;&gt;E14,1,IF(olympic_medals_country_year_cumsum[[#This Row],[Medals]]=0,"",G14+1))</f>
        <v>14</v>
      </c>
      <c r="H15" s="1">
        <f>IF(ISNA(VLOOKUP(olympic_medals_country_year_cumsum[[#This Row],[Year_Country]],medals!D:H,5,FALSE)),0,VLOOKUP(olympic_medals_country_year_cumsum[[#This Row],[Year_Country]],medals!D:H,5,FALSE))</f>
        <v>7</v>
      </c>
      <c r="I15" s="1">
        <f>IF(ISNA(VLOOKUP(olympic_medals_country_year_cumsum[[#This Row],[Year_Country]],medals!D:H,2,FALSE)),0,VLOOKUP(olympic_medals_country_year_cumsum[[#This Row],[Year_Country]],medals!D:H,2,FALSE))</f>
        <v>2</v>
      </c>
      <c r="J15" s="1">
        <f>IF(ISNA(VLOOKUP(olympic_medals_country_year_cumsum[[#This Row],[Year_Country]],medals!D:H,3,FALSE)),0,VLOOKUP(olympic_medals_country_year_cumsum[[#This Row],[Year_Country]],medals!D:H,3,FALSE))</f>
        <v>2</v>
      </c>
      <c r="K15" s="1">
        <f>IF(ISNA(VLOOKUP(olympic_medals_country_year_cumsum[[#This Row],[Year_Country]],medals!D:H,4,FALSE)),0,VLOOKUP(olympic_medals_country_year_cumsum[[#This Row],[Year_Country]],medals!D:H,4,FALSE))</f>
        <v>3</v>
      </c>
      <c r="L15" s="1" t="str">
        <f>VLOOKUP(olympic_medals_country_year_cumsum[[#This Row],[WB_country_name]],'country_region_flag'!A:C,2,FALSE)</f>
        <v>Europe</v>
      </c>
      <c r="M15" s="1" t="str">
        <f>VLOOKUP(olympic_medals_country_year_cumsum[[#This Row],[WB_country_name]],'country_region_flag'!A:C,3,FALSE)</f>
        <v>https://public.flourish.studio/country-flags/svg/se.svg</v>
      </c>
      <c r="N15" s="12" t="str">
        <f>IF(ISNA(VLOOKUP(olympic_medals_country_year_cumsum[[#This Row],[Year_Country]],gdp_capita_rank!F:G,2,FALSE)),0,VLOOKUP(olympic_medals_country_year_cumsum[[#This Row],[Year_Country]],gdp_capita_rank!F:G,2,FALSE))</f>
        <v>814.0478510897051</v>
      </c>
    </row>
    <row r="16" spans="1:14" ht="15" customHeight="1" x14ac:dyDescent="0.2">
      <c r="A16" s="1" t="s">
        <v>181</v>
      </c>
      <c r="B16" s="1" t="s">
        <v>182</v>
      </c>
      <c r="C16" s="1">
        <v>-413</v>
      </c>
      <c r="D16" s="1">
        <v>17478</v>
      </c>
      <c r="E16" s="1">
        <v>1960</v>
      </c>
      <c r="F16" s="1" t="str">
        <f>TEXT(olympic_medals_country_year_cumsum[[#This Row],[year]],0)&amp;"-"&amp;olympic_medals_country_year_cumsum[[#This Row],[WB_country_code]]</f>
        <v>1960-NZL</v>
      </c>
      <c r="G16" s="1">
        <f>IF(olympic_medals_country_year_cumsum[[#This Row],[year]]&lt;&gt;E15,1,IF(olympic_medals_country_year_cumsum[[#This Row],[Medals]]=0,"",G15+1))</f>
        <v>15</v>
      </c>
      <c r="H16" s="1">
        <f>IF(ISNA(VLOOKUP(olympic_medals_country_year_cumsum[[#This Row],[Year_Country]],medals!D:H,5,FALSE)),0,VLOOKUP(olympic_medals_country_year_cumsum[[#This Row],[Year_Country]],medals!D:H,5,FALSE))</f>
        <v>3</v>
      </c>
      <c r="I16" s="1">
        <f>IF(ISNA(VLOOKUP(olympic_medals_country_year_cumsum[[#This Row],[Year_Country]],medals!D:H,2,FALSE)),0,VLOOKUP(olympic_medals_country_year_cumsum[[#This Row],[Year_Country]],medals!D:H,2,FALSE))</f>
        <v>2</v>
      </c>
      <c r="J16" s="1">
        <f>IF(ISNA(VLOOKUP(olympic_medals_country_year_cumsum[[#This Row],[Year_Country]],medals!D:H,3,FALSE)),0,VLOOKUP(olympic_medals_country_year_cumsum[[#This Row],[Year_Country]],medals!D:H,3,FALSE))</f>
        <v>0</v>
      </c>
      <c r="K16" s="1">
        <f>IF(ISNA(VLOOKUP(olympic_medals_country_year_cumsum[[#This Row],[Year_Country]],medals!D:H,4,FALSE)),0,VLOOKUP(olympic_medals_country_year_cumsum[[#This Row],[Year_Country]],medals!D:H,4,FALSE))</f>
        <v>1</v>
      </c>
      <c r="L16" s="1" t="str">
        <f>VLOOKUP(olympic_medals_country_year_cumsum[[#This Row],[WB_country_name]],'country_region_flag'!A:C,2,FALSE)</f>
        <v>Oceania</v>
      </c>
      <c r="M16" s="1" t="str">
        <f>VLOOKUP(olympic_medals_country_year_cumsum[[#This Row],[WB_country_name]],'country_region_flag'!A:C,3,FALSE)</f>
        <v>https://public.flourish.studio/country-flags/svg/nz.svg</v>
      </c>
      <c r="N16" s="12" t="str">
        <f>IF(ISNA(VLOOKUP(olympic_medals_country_year_cumsum[[#This Row],[Year_Country]],gdp_capita_rank!F:G,2,FALSE)),0,VLOOKUP(olympic_medals_country_year_cumsum[[#This Row],[Year_Country]],gdp_capita_rank!F:G,2,FALSE))</f>
        <v>900.0695256281613</v>
      </c>
    </row>
    <row r="17" spans="1:14" ht="15" customHeight="1" x14ac:dyDescent="0.2">
      <c r="A17" s="1" t="s">
        <v>179</v>
      </c>
      <c r="B17" s="1" t="s">
        <v>180</v>
      </c>
      <c r="C17" s="1">
        <v>5992</v>
      </c>
      <c r="D17" s="1">
        <v>1075</v>
      </c>
      <c r="E17" s="1">
        <v>1960</v>
      </c>
      <c r="F17" s="1" t="str">
        <f>TEXT(olympic_medals_country_year_cumsum[[#This Row],[year]],0)&amp;"-"&amp;olympic_medals_country_year_cumsum[[#This Row],[WB_country_code]]</f>
        <v>1960-NOR</v>
      </c>
      <c r="G17" s="1">
        <f>IF(olympic_medals_country_year_cumsum[[#This Row],[year]]&lt;&gt;E16,1,IF(olympic_medals_country_year_cumsum[[#This Row],[Medals]]=0,"",G16+1))</f>
        <v>16</v>
      </c>
      <c r="H17" s="1">
        <f>IF(ISNA(VLOOKUP(olympic_medals_country_year_cumsum[[#This Row],[Year_Country]],medals!D:H,5,FALSE)),0,VLOOKUP(olympic_medals_country_year_cumsum[[#This Row],[Year_Country]],medals!D:H,5,FALSE))</f>
        <v>2</v>
      </c>
      <c r="I17" s="1">
        <f>IF(ISNA(VLOOKUP(olympic_medals_country_year_cumsum[[#This Row],[Year_Country]],medals!D:H,2,FALSE)),0,VLOOKUP(olympic_medals_country_year_cumsum[[#This Row],[Year_Country]],medals!D:H,2,FALSE))</f>
        <v>2</v>
      </c>
      <c r="J17" s="1">
        <f>IF(ISNA(VLOOKUP(olympic_medals_country_year_cumsum[[#This Row],[Year_Country]],medals!D:H,3,FALSE)),0,VLOOKUP(olympic_medals_country_year_cumsum[[#This Row],[Year_Country]],medals!D:H,3,FALSE))</f>
        <v>0</v>
      </c>
      <c r="K17" s="1">
        <f>IF(ISNA(VLOOKUP(olympic_medals_country_year_cumsum[[#This Row],[Year_Country]],medals!D:H,4,FALSE)),0,VLOOKUP(olympic_medals_country_year_cumsum[[#This Row],[Year_Country]],medals!D:H,4,FALSE))</f>
        <v>0</v>
      </c>
      <c r="L17" s="1" t="str">
        <f>VLOOKUP(olympic_medals_country_year_cumsum[[#This Row],[WB_country_name]],'country_region_flag'!A:C,2,FALSE)</f>
        <v>Europe</v>
      </c>
      <c r="M17" s="1" t="str">
        <f>VLOOKUP(olympic_medals_country_year_cumsum[[#This Row],[WB_country_name]],'country_region_flag'!A:C,3,FALSE)</f>
        <v>https://public.flourish.studio/country-flags/svg/no.svg</v>
      </c>
      <c r="N17" s="12" t="str">
        <f>IF(ISNA(VLOOKUP(olympic_medals_country_year_cumsum[[#This Row],[Year_Country]],gdp_capita_rank!F:G,2,FALSE)),0,VLOOKUP(olympic_medals_country_year_cumsum[[#This Row],[Year_Country]],gdp_capita_rank!F:G,2,FALSE))</f>
        <v>523.3858229834879</v>
      </c>
    </row>
    <row r="18" spans="1:14" ht="15" customHeight="1" x14ac:dyDescent="0.2">
      <c r="A18" s="1" t="s">
        <v>25</v>
      </c>
      <c r="B18" s="1" t="s">
        <v>26</v>
      </c>
      <c r="C18" s="1">
        <v>4268</v>
      </c>
      <c r="D18" s="1">
        <v>2332</v>
      </c>
      <c r="E18" s="1">
        <v>1960</v>
      </c>
      <c r="F18" s="1" t="str">
        <f>TEXT(olympic_medals_country_year_cumsum[[#This Row],[year]],0)&amp;"-"&amp;olympic_medals_country_year_cumsum[[#This Row],[WB_country_code]]</f>
        <v>1960-BGR</v>
      </c>
      <c r="G18" s="1">
        <f>IF(olympic_medals_country_year_cumsum[[#This Row],[year]]&lt;&gt;E17,1,IF(olympic_medals_country_year_cumsum[[#This Row],[Medals]]=0,"",G17+1))</f>
        <v>17</v>
      </c>
      <c r="H18" s="1">
        <f>IF(ISNA(VLOOKUP(olympic_medals_country_year_cumsum[[#This Row],[Year_Country]],medals!D:H,5,FALSE)),0,VLOOKUP(olympic_medals_country_year_cumsum[[#This Row],[Year_Country]],medals!D:H,5,FALSE))</f>
        <v>7</v>
      </c>
      <c r="I18" s="1">
        <f>IF(ISNA(VLOOKUP(olympic_medals_country_year_cumsum[[#This Row],[Year_Country]],medals!D:H,2,FALSE)),0,VLOOKUP(olympic_medals_country_year_cumsum[[#This Row],[Year_Country]],medals!D:H,2,FALSE))</f>
        <v>1</v>
      </c>
      <c r="J18" s="1">
        <f>IF(ISNA(VLOOKUP(olympic_medals_country_year_cumsum[[#This Row],[Year_Country]],medals!D:H,3,FALSE)),0,VLOOKUP(olympic_medals_country_year_cumsum[[#This Row],[Year_Country]],medals!D:H,3,FALSE))</f>
        <v>3</v>
      </c>
      <c r="K18" s="1">
        <f>IF(ISNA(VLOOKUP(olympic_medals_country_year_cumsum[[#This Row],[Year_Country]],medals!D:H,4,FALSE)),0,VLOOKUP(olympic_medals_country_year_cumsum[[#This Row],[Year_Country]],medals!D:H,4,FALSE))</f>
        <v>3</v>
      </c>
      <c r="L18" s="1" t="str">
        <f>VLOOKUP(olympic_medals_country_year_cumsum[[#This Row],[WB_country_name]],'country_region_flag'!A:C,2,FALSE)</f>
        <v>Europe</v>
      </c>
      <c r="M18" s="1" t="str">
        <f>VLOOKUP(olympic_medals_country_year_cumsum[[#This Row],[WB_country_name]],'country_region_flag'!A:C,3,FALSE)</f>
        <v>https://public.flourish.studio/country-flags/svg/bg.svg</v>
      </c>
      <c r="N1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9" spans="1:14" ht="15" customHeight="1" x14ac:dyDescent="0.2">
      <c r="A19" s="1" t="s">
        <v>15</v>
      </c>
      <c r="B19" s="1" t="s">
        <v>16</v>
      </c>
      <c r="C19" s="1">
        <v>482</v>
      </c>
      <c r="D19" s="1">
        <v>1637</v>
      </c>
      <c r="E19" s="1">
        <v>1960</v>
      </c>
      <c r="F19" s="1" t="str">
        <f>TEXT(olympic_medals_country_year_cumsum[[#This Row],[year]],0)&amp;"-"&amp;olympic_medals_country_year_cumsum[[#This Row],[WB_country_code]]</f>
        <v>1960-AUT</v>
      </c>
      <c r="G19" s="1">
        <f>IF(olympic_medals_country_year_cumsum[[#This Row],[year]]&lt;&gt;E18,1,IF(olympic_medals_country_year_cumsum[[#This Row],[Medals]]=0,"",G18+1))</f>
        <v>18</v>
      </c>
      <c r="H19" s="1">
        <f>IF(ISNA(VLOOKUP(olympic_medals_country_year_cumsum[[#This Row],[Year_Country]],medals!D:H,5,FALSE)),0,VLOOKUP(olympic_medals_country_year_cumsum[[#This Row],[Year_Country]],medals!D:H,5,FALSE))</f>
        <v>3</v>
      </c>
      <c r="I19" s="1">
        <f>IF(ISNA(VLOOKUP(olympic_medals_country_year_cumsum[[#This Row],[Year_Country]],medals!D:H,2,FALSE)),0,VLOOKUP(olympic_medals_country_year_cumsum[[#This Row],[Year_Country]],medals!D:H,2,FALSE))</f>
        <v>1</v>
      </c>
      <c r="J19" s="1">
        <f>IF(ISNA(VLOOKUP(olympic_medals_country_year_cumsum[[#This Row],[Year_Country]],medals!D:H,3,FALSE)),0,VLOOKUP(olympic_medals_country_year_cumsum[[#This Row],[Year_Country]],medals!D:H,3,FALSE))</f>
        <v>2</v>
      </c>
      <c r="K19" s="1">
        <f>IF(ISNA(VLOOKUP(olympic_medals_country_year_cumsum[[#This Row],[Year_Country]],medals!D:H,4,FALSE)),0,VLOOKUP(olympic_medals_country_year_cumsum[[#This Row],[Year_Country]],medals!D:H,4,FALSE))</f>
        <v>0</v>
      </c>
      <c r="L19" s="1" t="str">
        <f>VLOOKUP(olympic_medals_country_year_cumsum[[#This Row],[WB_country_name]],'country_region_flag'!A:C,2,FALSE)</f>
        <v>Europe</v>
      </c>
      <c r="M19" s="1" t="str">
        <f>VLOOKUP(olympic_medals_country_year_cumsum[[#This Row],[WB_country_name]],'country_region_flag'!A:C,3,FALSE)</f>
        <v>https://public.flourish.studio/country-flags/svg/at.svg</v>
      </c>
      <c r="N19" s="12" t="str">
        <f>IF(ISNA(VLOOKUP(olympic_medals_country_year_cumsum[[#This Row],[Year_Country]],gdp_capita_rank!F:G,2,FALSE)),0,VLOOKUP(olympic_medals_country_year_cumsum[[#This Row],[Year_Country]],gdp_capita_rank!F:G,2,FALSE))</f>
        <v>304.4726597825807</v>
      </c>
    </row>
    <row r="20" spans="1:14" ht="15" customHeight="1" x14ac:dyDescent="0.2">
      <c r="A20" s="1" t="s">
        <v>85</v>
      </c>
      <c r="B20" s="1" t="s">
        <v>86</v>
      </c>
      <c r="C20" s="1">
        <v>6017</v>
      </c>
      <c r="D20" s="1">
        <v>2493</v>
      </c>
      <c r="E20" s="1">
        <v>1960</v>
      </c>
      <c r="F20" s="1" t="str">
        <f>TEXT(olympic_medals_country_year_cumsum[[#This Row],[year]],0)&amp;"-"&amp;olympic_medals_country_year_cumsum[[#This Row],[WB_country_code]]</f>
        <v>1960-FIN</v>
      </c>
      <c r="G20" s="1">
        <f>IF(olympic_medals_country_year_cumsum[[#This Row],[year]]&lt;&gt;E19,1,IF(olympic_medals_country_year_cumsum[[#This Row],[Medals]]=0,"",G19+1))</f>
        <v>19</v>
      </c>
      <c r="H20" s="1">
        <f>IF(ISNA(VLOOKUP(olympic_medals_country_year_cumsum[[#This Row],[Year_Country]],medals!D:H,5,FALSE)),0,VLOOKUP(olympic_medals_country_year_cumsum[[#This Row],[Year_Country]],medals!D:H,5,FALSE))</f>
        <v>6</v>
      </c>
      <c r="I20" s="1">
        <f>IF(ISNA(VLOOKUP(olympic_medals_country_year_cumsum[[#This Row],[Year_Country]],medals!D:H,2,FALSE)),0,VLOOKUP(olympic_medals_country_year_cumsum[[#This Row],[Year_Country]],medals!D:H,2,FALSE))</f>
        <v>1</v>
      </c>
      <c r="J20" s="1">
        <f>IF(ISNA(VLOOKUP(olympic_medals_country_year_cumsum[[#This Row],[Year_Country]],medals!D:H,3,FALSE)),0,VLOOKUP(olympic_medals_country_year_cumsum[[#This Row],[Year_Country]],medals!D:H,3,FALSE))</f>
        <v>1</v>
      </c>
      <c r="K20" s="1">
        <f>IF(ISNA(VLOOKUP(olympic_medals_country_year_cumsum[[#This Row],[Year_Country]],medals!D:H,4,FALSE)),0,VLOOKUP(olympic_medals_country_year_cumsum[[#This Row],[Year_Country]],medals!D:H,4,FALSE))</f>
        <v>4</v>
      </c>
      <c r="L20" s="1" t="str">
        <f>VLOOKUP(olympic_medals_country_year_cumsum[[#This Row],[WB_country_name]],'country_region_flag'!A:C,2,FALSE)</f>
        <v>Europe</v>
      </c>
      <c r="M20" s="1" t="str">
        <f>VLOOKUP(olympic_medals_country_year_cumsum[[#This Row],[WB_country_name]],'country_region_flag'!A:C,3,FALSE)</f>
        <v>https://public.flourish.studio/country-flags/svg/fi.svg</v>
      </c>
      <c r="N20" s="12" t="str">
        <f>IF(ISNA(VLOOKUP(olympic_medals_country_year_cumsum[[#This Row],[Year_Country]],gdp_capita_rank!F:G,2,FALSE)),0,VLOOKUP(olympic_medals_country_year_cumsum[[#This Row],[Year_Country]],gdp_capita_rank!F:G,2,FALSE))</f>
        <v>409.9254177779771</v>
      </c>
    </row>
    <row r="21" spans="1:14" ht="15" customHeight="1" x14ac:dyDescent="0.2">
      <c r="A21" s="1" t="s">
        <v>267</v>
      </c>
      <c r="B21" s="1" t="s">
        <v>268</v>
      </c>
      <c r="C21" s="1">
        <v>4483</v>
      </c>
      <c r="D21" s="1">
        <v>205</v>
      </c>
      <c r="E21" s="1">
        <v>1960</v>
      </c>
      <c r="F21" s="1" t="str">
        <f>TEXT(olympic_medals_country_year_cumsum[[#This Row],[year]],0)&amp;"-"&amp;olympic_medals_country_year_cumsum[[#This Row],[WB_country_code]]</f>
        <v>1960-YGL</v>
      </c>
      <c r="G21" s="1">
        <f>IF(olympic_medals_country_year_cumsum[[#This Row],[year]]&lt;&gt;E20,1,IF(olympic_medals_country_year_cumsum[[#This Row],[Medals]]=0,"",G20+1))</f>
        <v>20</v>
      </c>
      <c r="H21" s="1">
        <f>IF(ISNA(VLOOKUP(olympic_medals_country_year_cumsum[[#This Row],[Year_Country]],medals!D:H,5,FALSE)),0,VLOOKUP(olympic_medals_country_year_cumsum[[#This Row],[Year_Country]],medals!D:H,5,FALSE))</f>
        <v>2</v>
      </c>
      <c r="I21" s="1">
        <f>IF(ISNA(VLOOKUP(olympic_medals_country_year_cumsum[[#This Row],[Year_Country]],medals!D:H,2,FALSE)),0,VLOOKUP(olympic_medals_country_year_cumsum[[#This Row],[Year_Country]],medals!D:H,2,FALSE))</f>
        <v>1</v>
      </c>
      <c r="J21" s="1">
        <f>IF(ISNA(VLOOKUP(olympic_medals_country_year_cumsum[[#This Row],[Year_Country]],medals!D:H,3,FALSE)),0,VLOOKUP(olympic_medals_country_year_cumsum[[#This Row],[Year_Country]],medals!D:H,3,FALSE))</f>
        <v>1</v>
      </c>
      <c r="K21" s="1">
        <f>IF(ISNA(VLOOKUP(olympic_medals_country_year_cumsum[[#This Row],[Year_Country]],medals!D:H,4,FALSE)),0,VLOOKUP(olympic_medals_country_year_cumsum[[#This Row],[Year_Country]],medals!D:H,4,FALSE))</f>
        <v>0</v>
      </c>
      <c r="L21" s="1" t="str">
        <f>VLOOKUP(olympic_medals_country_year_cumsum[[#This Row],[WB_country_name]],'country_region_flag'!A:C,2,FALSE)</f>
        <v>Europe</v>
      </c>
      <c r="M21" s="1" t="str">
        <f>VLOOKUP(olympic_medals_country_year_cumsum[[#This Row],[WB_country_name]],'country_region_flag'!A:C,3,FALSE)</f>
        <v/>
      </c>
      <c r="N21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22" spans="1:14" ht="15" customHeight="1" x14ac:dyDescent="0.2">
      <c r="A22" s="1" t="s">
        <v>183</v>
      </c>
      <c r="B22" s="1" t="s">
        <v>184</v>
      </c>
      <c r="C22" s="1">
        <v>3368</v>
      </c>
      <c r="D22" s="1">
        <v>7305</v>
      </c>
      <c r="E22" s="1">
        <v>1960</v>
      </c>
      <c r="F22" s="1" t="str">
        <f>TEXT(olympic_medals_country_year_cumsum[[#This Row],[year]],0)&amp;"-"&amp;olympic_medals_country_year_cumsum[[#This Row],[WB_country_code]]</f>
        <v>1960-PAK</v>
      </c>
      <c r="G22" s="1">
        <f>IF(olympic_medals_country_year_cumsum[[#This Row],[year]]&lt;&gt;E21,1,IF(olympic_medals_country_year_cumsum[[#This Row],[Medals]]=0,"",G21+1))</f>
        <v>21</v>
      </c>
      <c r="H22" s="1">
        <f>IF(ISNA(VLOOKUP(olympic_medals_country_year_cumsum[[#This Row],[Year_Country]],medals!D:H,5,FALSE)),0,VLOOKUP(olympic_medals_country_year_cumsum[[#This Row],[Year_Country]],medals!D:H,5,FALSE))</f>
        <v>2</v>
      </c>
      <c r="I22" s="1">
        <f>IF(ISNA(VLOOKUP(olympic_medals_country_year_cumsum[[#This Row],[Year_Country]],medals!D:H,2,FALSE)),0,VLOOKUP(olympic_medals_country_year_cumsum[[#This Row],[Year_Country]],medals!D:H,2,FALSE))</f>
        <v>1</v>
      </c>
      <c r="J22" s="1">
        <f>IF(ISNA(VLOOKUP(olympic_medals_country_year_cumsum[[#This Row],[Year_Country]],medals!D:H,3,FALSE)),0,VLOOKUP(olympic_medals_country_year_cumsum[[#This Row],[Year_Country]],medals!D:H,3,FALSE))</f>
        <v>0</v>
      </c>
      <c r="K22" s="1">
        <f>IF(ISNA(VLOOKUP(olympic_medals_country_year_cumsum[[#This Row],[Year_Country]],medals!D:H,4,FALSE)),0,VLOOKUP(olympic_medals_country_year_cumsum[[#This Row],[Year_Country]],medals!D:H,4,FALSE))</f>
        <v>1</v>
      </c>
      <c r="L22" s="1" t="str">
        <f>VLOOKUP(olympic_medals_country_year_cumsum[[#This Row],[WB_country_name]],'country_region_flag'!A:C,2,FALSE)</f>
        <v>Asia</v>
      </c>
      <c r="M22" s="1" t="str">
        <f>VLOOKUP(olympic_medals_country_year_cumsum[[#This Row],[WB_country_name]],'country_region_flag'!A:C,3,FALSE)</f>
        <v>https://public.flourish.studio/country-flags/svg/pk.svg</v>
      </c>
      <c r="N22" s="12" t="str">
        <f>IF(ISNA(VLOOKUP(olympic_medals_country_year_cumsum[[#This Row],[Year_Country]],gdp_capita_rank!F:G,2,FALSE)),0,VLOOKUP(olympic_medals_country_year_cumsum[[#This Row],[Year_Country]],gdp_capita_rank!F:G,2,FALSE))</f>
        <v>-64.72224968287179</v>
      </c>
    </row>
    <row r="23" spans="1:14" ht="15" customHeight="1" x14ac:dyDescent="0.2">
      <c r="A23" s="1" t="s">
        <v>83</v>
      </c>
      <c r="B23" s="1" t="s">
        <v>84</v>
      </c>
      <c r="C23" s="1">
        <v>903</v>
      </c>
      <c r="D23" s="1">
        <v>387</v>
      </c>
      <c r="E23" s="1">
        <v>1960</v>
      </c>
      <c r="F23" s="1" t="str">
        <f>TEXT(olympic_medals_country_year_cumsum[[#This Row],[year]],0)&amp;"-"&amp;olympic_medals_country_year_cumsum[[#This Row],[WB_country_code]]</f>
        <v>1960-ETH</v>
      </c>
      <c r="G23" s="1">
        <f>IF(olympic_medals_country_year_cumsum[[#This Row],[year]]&lt;&gt;E22,1,IF(olympic_medals_country_year_cumsum[[#This Row],[Medals]]=0,"",G22+1))</f>
        <v>22</v>
      </c>
      <c r="H23" s="1">
        <f>IF(ISNA(VLOOKUP(olympic_medals_country_year_cumsum[[#This Row],[Year_Country]],medals!D:H,5,FALSE)),0,VLOOKUP(olympic_medals_country_year_cumsum[[#This Row],[Year_Country]],medals!D:H,5,FALSE))</f>
        <v>1</v>
      </c>
      <c r="I23" s="1">
        <f>IF(ISNA(VLOOKUP(olympic_medals_country_year_cumsum[[#This Row],[Year_Country]],medals!D:H,2,FALSE)),0,VLOOKUP(olympic_medals_country_year_cumsum[[#This Row],[Year_Country]],medals!D:H,2,FALSE))</f>
        <v>1</v>
      </c>
      <c r="J23" s="1">
        <f>IF(ISNA(VLOOKUP(olympic_medals_country_year_cumsum[[#This Row],[Year_Country]],medals!D:H,3,FALSE)),0,VLOOKUP(olympic_medals_country_year_cumsum[[#This Row],[Year_Country]],medals!D:H,3,FALSE))</f>
        <v>0</v>
      </c>
      <c r="K23" s="1">
        <f>IF(ISNA(VLOOKUP(olympic_medals_country_year_cumsum[[#This Row],[Year_Country]],medals!D:H,4,FALSE)),0,VLOOKUP(olympic_medals_country_year_cumsum[[#This Row],[Year_Country]],medals!D:H,4,FALSE))</f>
        <v>0</v>
      </c>
      <c r="L23" s="1" t="str">
        <f>VLOOKUP(olympic_medals_country_year_cumsum[[#This Row],[WB_country_name]],'country_region_flag'!A:C,2,FALSE)</f>
        <v>Africa</v>
      </c>
      <c r="M23" s="1" t="str">
        <f>VLOOKUP(olympic_medals_country_year_cumsum[[#This Row],[WB_country_name]],'country_region_flag'!A:C,3,FALSE)</f>
        <v>https://public.flourish.studio/country-flags/svg/et.svg</v>
      </c>
      <c r="N2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4" spans="1:14" ht="15" customHeight="1" x14ac:dyDescent="0.2">
      <c r="A24" s="1" t="s">
        <v>99</v>
      </c>
      <c r="B24" s="1" t="s">
        <v>100</v>
      </c>
      <c r="C24" s="1">
        <v>3798</v>
      </c>
      <c r="D24" s="1">
        <v>2373</v>
      </c>
      <c r="E24" s="1">
        <v>1960</v>
      </c>
      <c r="F24" s="1" t="str">
        <f>TEXT(olympic_medals_country_year_cumsum[[#This Row],[year]],0)&amp;"-"&amp;olympic_medals_country_year_cumsum[[#This Row],[WB_country_code]]</f>
        <v>1960-GRC</v>
      </c>
      <c r="G24" s="1">
        <f>IF(olympic_medals_country_year_cumsum[[#This Row],[year]]&lt;&gt;E23,1,IF(olympic_medals_country_year_cumsum[[#This Row],[Medals]]=0,"",G23+1))</f>
        <v>23</v>
      </c>
      <c r="H24" s="1">
        <f>IF(ISNA(VLOOKUP(olympic_medals_country_year_cumsum[[#This Row],[Year_Country]],medals!D:H,5,FALSE)),0,VLOOKUP(olympic_medals_country_year_cumsum[[#This Row],[Year_Country]],medals!D:H,5,FALSE))</f>
        <v>1</v>
      </c>
      <c r="I24" s="1">
        <f>IF(ISNA(VLOOKUP(olympic_medals_country_year_cumsum[[#This Row],[Year_Country]],medals!D:H,2,FALSE)),0,VLOOKUP(olympic_medals_country_year_cumsum[[#This Row],[Year_Country]],medals!D:H,2,FALSE))</f>
        <v>1</v>
      </c>
      <c r="J24" s="1">
        <f>IF(ISNA(VLOOKUP(olympic_medals_country_year_cumsum[[#This Row],[Year_Country]],medals!D:H,3,FALSE)),0,VLOOKUP(olympic_medals_country_year_cumsum[[#This Row],[Year_Country]],medals!D:H,3,FALSE))</f>
        <v>0</v>
      </c>
      <c r="K24" s="1">
        <f>IF(ISNA(VLOOKUP(olympic_medals_country_year_cumsum[[#This Row],[Year_Country]],medals!D:H,4,FALSE)),0,VLOOKUP(olympic_medals_country_year_cumsum[[#This Row],[Year_Country]],medals!D:H,4,FALSE))</f>
        <v>0</v>
      </c>
      <c r="L24" s="1" t="str">
        <f>VLOOKUP(olympic_medals_country_year_cumsum[[#This Row],[WB_country_name]],'country_region_flag'!A:C,2,FALSE)</f>
        <v>Europe</v>
      </c>
      <c r="M24" s="1" t="str">
        <f>VLOOKUP(olympic_medals_country_year_cumsum[[#This Row],[WB_country_name]],'country_region_flag'!A:C,3,FALSE)</f>
        <v>https://public.flourish.studio/country-flags/svg/gr.svg</v>
      </c>
      <c r="N24" s="12" t="str">
        <f>IF(ISNA(VLOOKUP(olympic_medals_country_year_cumsum[[#This Row],[Year_Country]],gdp_capita_rank!F:G,2,FALSE)),0,VLOOKUP(olympic_medals_country_year_cumsum[[#This Row],[Year_Country]],gdp_capita_rank!F:G,2,FALSE))</f>
        <v>124.97510779517285</v>
      </c>
    </row>
    <row r="25" spans="1:14" ht="15" customHeight="1" x14ac:dyDescent="0.2">
      <c r="A25" s="1" t="s">
        <v>43</v>
      </c>
      <c r="B25" s="1" t="s">
        <v>44</v>
      </c>
      <c r="C25" s="1">
        <v>4692</v>
      </c>
      <c r="D25" s="1">
        <v>747</v>
      </c>
      <c r="E25" s="1">
        <v>1960</v>
      </c>
      <c r="F25" s="1" t="str">
        <f>TEXT(olympic_medals_country_year_cumsum[[#This Row],[year]],0)&amp;"-"&amp;olympic_medals_country_year_cumsum[[#This Row],[WB_country_code]]</f>
        <v>1960-CHE</v>
      </c>
      <c r="G25" s="1">
        <f>IF(olympic_medals_country_year_cumsum[[#This Row],[year]]&lt;&gt;E24,1,IF(olympic_medals_country_year_cumsum[[#This Row],[Medals]]=0,"",G24+1))</f>
        <v>24</v>
      </c>
      <c r="H25" s="1">
        <f>IF(ISNA(VLOOKUP(olympic_medals_country_year_cumsum[[#This Row],[Year_Country]],medals!D:H,5,FALSE)),0,VLOOKUP(olympic_medals_country_year_cumsum[[#This Row],[Year_Country]],medals!D:H,5,FALSE))</f>
        <v>7</v>
      </c>
      <c r="I25" s="1">
        <f>IF(ISNA(VLOOKUP(olympic_medals_country_year_cumsum[[#This Row],[Year_Country]],medals!D:H,2,FALSE)),0,VLOOKUP(olympic_medals_country_year_cumsum[[#This Row],[Year_Country]],medals!D:H,2,FALSE))</f>
        <v>0</v>
      </c>
      <c r="J25" s="1">
        <f>IF(ISNA(VLOOKUP(olympic_medals_country_year_cumsum[[#This Row],[Year_Country]],medals!D:H,3,FALSE)),0,VLOOKUP(olympic_medals_country_year_cumsum[[#This Row],[Year_Country]],medals!D:H,3,FALSE))</f>
        <v>3</v>
      </c>
      <c r="K25" s="1">
        <f>IF(ISNA(VLOOKUP(olympic_medals_country_year_cumsum[[#This Row],[Year_Country]],medals!D:H,4,FALSE)),0,VLOOKUP(olympic_medals_country_year_cumsum[[#This Row],[Year_Country]],medals!D:H,4,FALSE))</f>
        <v>4</v>
      </c>
      <c r="L25" s="1" t="str">
        <f>VLOOKUP(olympic_medals_country_year_cumsum[[#This Row],[WB_country_name]],'country_region_flag'!A:C,2,FALSE)</f>
        <v>Europe</v>
      </c>
      <c r="M25" s="1" t="str">
        <f>VLOOKUP(olympic_medals_country_year_cumsum[[#This Row],[WB_country_name]],'country_region_flag'!A:C,3,FALSE)</f>
        <v>https://public.flourish.studio/country-flags/svg/ch.svg</v>
      </c>
      <c r="N25" s="12" t="str">
        <f>IF(ISNA(VLOOKUP(olympic_medals_country_year_cumsum[[#This Row],[Year_Country]],gdp_capita_rank!F:G,2,FALSE)),0,VLOOKUP(olympic_medals_country_year_cumsum[[#This Row],[Year_Country]],gdp_capita_rank!F:G,2,FALSE))</f>
        <v>672.8157838806505</v>
      </c>
    </row>
    <row r="26" spans="1:14" ht="15" customHeight="1" x14ac:dyDescent="0.2">
      <c r="A26" s="1" t="s">
        <v>89</v>
      </c>
      <c r="B26" s="1" t="s">
        <v>90</v>
      </c>
      <c r="C26" s="1">
        <v>4887</v>
      </c>
      <c r="D26" s="1">
        <v>233</v>
      </c>
      <c r="E26" s="1">
        <v>1960</v>
      </c>
      <c r="F26" s="1" t="str">
        <f>TEXT(olympic_medals_country_year_cumsum[[#This Row],[year]],0)&amp;"-"&amp;olympic_medals_country_year_cumsum[[#This Row],[WB_country_code]]</f>
        <v>1960-FRA</v>
      </c>
      <c r="G26" s="1">
        <f>IF(olympic_medals_country_year_cumsum[[#This Row],[year]]&lt;&gt;E25,1,IF(olympic_medals_country_year_cumsum[[#This Row],[Medals]]=0,"",G25+1))</f>
        <v>25</v>
      </c>
      <c r="H26" s="1">
        <f>IF(ISNA(VLOOKUP(olympic_medals_country_year_cumsum[[#This Row],[Year_Country]],medals!D:H,5,FALSE)),0,VLOOKUP(olympic_medals_country_year_cumsum[[#This Row],[Year_Country]],medals!D:H,5,FALSE))</f>
        <v>5</v>
      </c>
      <c r="I26" s="1">
        <f>IF(ISNA(VLOOKUP(olympic_medals_country_year_cumsum[[#This Row],[Year_Country]],medals!D:H,2,FALSE)),0,VLOOKUP(olympic_medals_country_year_cumsum[[#This Row],[Year_Country]],medals!D:H,2,FALSE))</f>
        <v>0</v>
      </c>
      <c r="J26" s="1">
        <f>IF(ISNA(VLOOKUP(olympic_medals_country_year_cumsum[[#This Row],[Year_Country]],medals!D:H,3,FALSE)),0,VLOOKUP(olympic_medals_country_year_cumsum[[#This Row],[Year_Country]],medals!D:H,3,FALSE))</f>
        <v>2</v>
      </c>
      <c r="K26" s="1">
        <f>IF(ISNA(VLOOKUP(olympic_medals_country_year_cumsum[[#This Row],[Year_Country]],medals!D:H,4,FALSE)),0,VLOOKUP(olympic_medals_country_year_cumsum[[#This Row],[Year_Country]],medals!D:H,4,FALSE))</f>
        <v>3</v>
      </c>
      <c r="L26" s="1" t="str">
        <f>VLOOKUP(olympic_medals_country_year_cumsum[[#This Row],[WB_country_name]],'country_region_flag'!A:C,2,FALSE)</f>
        <v>Europe</v>
      </c>
      <c r="M26" s="1" t="str">
        <f>VLOOKUP(olympic_medals_country_year_cumsum[[#This Row],[WB_country_name]],'country_region_flag'!A:C,3,FALSE)</f>
        <v>https://public.flourish.studio/country-flags/svg/fr.svg</v>
      </c>
      <c r="N26" s="12" t="str">
        <f>IF(ISNA(VLOOKUP(olympic_medals_country_year_cumsum[[#This Row],[Year_Country]],gdp_capita_rank!F:G,2,FALSE)),0,VLOOKUP(olympic_medals_country_year_cumsum[[#This Row],[Year_Country]],gdp_capita_rank!F:G,2,FALSE))</f>
        <v>476.7408456062138</v>
      </c>
    </row>
    <row r="27" spans="1:14" ht="15" customHeight="1" x14ac:dyDescent="0.2">
      <c r="A27" s="1" t="s">
        <v>21</v>
      </c>
      <c r="B27" s="1" t="s">
        <v>22</v>
      </c>
      <c r="C27" s="1">
        <v>5083</v>
      </c>
      <c r="D27" s="1">
        <v>433</v>
      </c>
      <c r="E27" s="1">
        <v>1960</v>
      </c>
      <c r="F27" s="1" t="str">
        <f>TEXT(olympic_medals_country_year_cumsum[[#This Row],[year]],0)&amp;"-"&amp;olympic_medals_country_year_cumsum[[#This Row],[WB_country_code]]</f>
        <v>1960-BEL</v>
      </c>
      <c r="G27" s="1">
        <f>IF(olympic_medals_country_year_cumsum[[#This Row],[year]]&lt;&gt;E26,1,IF(olympic_medals_country_year_cumsum[[#This Row],[Medals]]=0,"",G26+1))</f>
        <v>26</v>
      </c>
      <c r="H27" s="1">
        <f>IF(ISNA(VLOOKUP(olympic_medals_country_year_cumsum[[#This Row],[Year_Country]],medals!D:H,5,FALSE)),0,VLOOKUP(olympic_medals_country_year_cumsum[[#This Row],[Year_Country]],medals!D:H,5,FALSE))</f>
        <v>4</v>
      </c>
      <c r="I27" s="1">
        <f>IF(ISNA(VLOOKUP(olympic_medals_country_year_cumsum[[#This Row],[Year_Country]],medals!D:H,2,FALSE)),0,VLOOKUP(olympic_medals_country_year_cumsum[[#This Row],[Year_Country]],medals!D:H,2,FALSE))</f>
        <v>0</v>
      </c>
      <c r="J27" s="1">
        <f>IF(ISNA(VLOOKUP(olympic_medals_country_year_cumsum[[#This Row],[Year_Country]],medals!D:H,3,FALSE)),0,VLOOKUP(olympic_medals_country_year_cumsum[[#This Row],[Year_Country]],medals!D:H,3,FALSE))</f>
        <v>2</v>
      </c>
      <c r="K27" s="1">
        <f>IF(ISNA(VLOOKUP(olympic_medals_country_year_cumsum[[#This Row],[Year_Country]],medals!D:H,4,FALSE)),0,VLOOKUP(olympic_medals_country_year_cumsum[[#This Row],[Year_Country]],medals!D:H,4,FALSE))</f>
        <v>2</v>
      </c>
      <c r="L27" s="1" t="str">
        <f>VLOOKUP(olympic_medals_country_year_cumsum[[#This Row],[WB_country_name]],'country_region_flag'!A:C,2,FALSE)</f>
        <v>Europe</v>
      </c>
      <c r="M27" s="1" t="str">
        <f>VLOOKUP(olympic_medals_country_year_cumsum[[#This Row],[WB_country_name]],'country_region_flag'!A:C,3,FALSE)</f>
        <v>https://public.flourish.studio/country-flags/svg/be.svg</v>
      </c>
      <c r="N27" s="12" t="str">
        <f>IF(ISNA(VLOOKUP(olympic_medals_country_year_cumsum[[#This Row],[Year_Country]],gdp_capita_rank!F:G,2,FALSE)),0,VLOOKUP(olympic_medals_country_year_cumsum[[#This Row],[Year_Country]],gdp_capita_rank!F:G,2,FALSE))</f>
        <v>450.7159921733428</v>
      </c>
    </row>
    <row r="28" spans="1:14" ht="15" customHeight="1" x14ac:dyDescent="0.2">
      <c r="A28" s="1" t="s">
        <v>197</v>
      </c>
      <c r="B28" s="1" t="s">
        <v>198</v>
      </c>
      <c r="C28" s="1">
        <v>3872</v>
      </c>
      <c r="D28" s="1">
        <v>-913</v>
      </c>
      <c r="E28" s="1">
        <v>1960</v>
      </c>
      <c r="F28" s="1" t="str">
        <f>TEXT(olympic_medals_country_year_cumsum[[#This Row],[year]],0)&amp;"-"&amp;olympic_medals_country_year_cumsum[[#This Row],[WB_country_code]]</f>
        <v>1960-PRT</v>
      </c>
      <c r="G28" s="1">
        <f>IF(olympic_medals_country_year_cumsum[[#This Row],[year]]&lt;&gt;E27,1,IF(olympic_medals_country_year_cumsum[[#This Row],[Medals]]=0,"",G27+1))</f>
        <v>27</v>
      </c>
      <c r="H28" s="1">
        <f>IF(ISNA(VLOOKUP(olympic_medals_country_year_cumsum[[#This Row],[Year_Country]],medals!D:H,5,FALSE)),0,VLOOKUP(olympic_medals_country_year_cumsum[[#This Row],[Year_Country]],medals!D:H,5,FALSE))</f>
        <v>2</v>
      </c>
      <c r="I28" s="1">
        <f>IF(ISNA(VLOOKUP(olympic_medals_country_year_cumsum[[#This Row],[Year_Country]],medals!D:H,2,FALSE)),0,VLOOKUP(olympic_medals_country_year_cumsum[[#This Row],[Year_Country]],medals!D:H,2,FALSE))</f>
        <v>0</v>
      </c>
      <c r="J28" s="1">
        <f>IF(ISNA(VLOOKUP(olympic_medals_country_year_cumsum[[#This Row],[Year_Country]],medals!D:H,3,FALSE)),0,VLOOKUP(olympic_medals_country_year_cumsum[[#This Row],[Year_Country]],medals!D:H,3,FALSE))</f>
        <v>2</v>
      </c>
      <c r="K28" s="1">
        <f>IF(ISNA(VLOOKUP(olympic_medals_country_year_cumsum[[#This Row],[Year_Country]],medals!D:H,4,FALSE)),0,VLOOKUP(olympic_medals_country_year_cumsum[[#This Row],[Year_Country]],medals!D:H,4,FALSE))</f>
        <v>0</v>
      </c>
      <c r="L28" s="1" t="str">
        <f>VLOOKUP(olympic_medals_country_year_cumsum[[#This Row],[WB_country_name]],'country_region_flag'!A:C,2,FALSE)</f>
        <v>Europe</v>
      </c>
      <c r="M28" s="1" t="str">
        <f>VLOOKUP(olympic_medals_country_year_cumsum[[#This Row],[WB_country_name]],'country_region_flag'!A:C,3,FALSE)</f>
        <v>https://public.flourish.studio/country-flags/svg/pt.svg</v>
      </c>
      <c r="N28" s="12" t="str">
        <f>IF(ISNA(VLOOKUP(olympic_medals_country_year_cumsum[[#This Row],[Year_Country]],gdp_capita_rank!F:G,2,FALSE)),0,VLOOKUP(olympic_medals_country_year_cumsum[[#This Row],[Year_Country]],gdp_capita_rank!F:G,2,FALSE))</f>
        <v>55.87239844741659</v>
      </c>
    </row>
    <row r="29" spans="1:14" ht="15" customHeight="1" x14ac:dyDescent="0.2">
      <c r="A29" s="1" t="s">
        <v>119</v>
      </c>
      <c r="B29" s="1" t="s">
        <v>120</v>
      </c>
      <c r="C29" s="1">
        <v>357</v>
      </c>
      <c r="D29" s="1">
        <v>5142</v>
      </c>
      <c r="E29" s="1">
        <v>1960</v>
      </c>
      <c r="F29" s="1" t="str">
        <f>TEXT(olympic_medals_country_year_cumsum[[#This Row],[year]],0)&amp;"-"&amp;olympic_medals_country_year_cumsum[[#This Row],[WB_country_code]]</f>
        <v>1960-IRN</v>
      </c>
      <c r="G29" s="1">
        <f>IF(olympic_medals_country_year_cumsum[[#This Row],[year]]&lt;&gt;E28,1,IF(olympic_medals_country_year_cumsum[[#This Row],[Medals]]=0,"",G28+1))</f>
        <v>28</v>
      </c>
      <c r="H29" s="1">
        <f>IF(ISNA(VLOOKUP(olympic_medals_country_year_cumsum[[#This Row],[Year_Country]],medals!D:H,5,FALSE)),0,VLOOKUP(olympic_medals_country_year_cumsum[[#This Row],[Year_Country]],medals!D:H,5,FALSE))</f>
        <v>4</v>
      </c>
      <c r="I29" s="1">
        <f>IF(ISNA(VLOOKUP(olympic_medals_country_year_cumsum[[#This Row],[Year_Country]],medals!D:H,2,FALSE)),0,VLOOKUP(olympic_medals_country_year_cumsum[[#This Row],[Year_Country]],medals!D:H,2,FALSE))</f>
        <v>0</v>
      </c>
      <c r="J29" s="1">
        <f>IF(ISNA(VLOOKUP(olympic_medals_country_year_cumsum[[#This Row],[Year_Country]],medals!D:H,3,FALSE)),0,VLOOKUP(olympic_medals_country_year_cumsum[[#This Row],[Year_Country]],medals!D:H,3,FALSE))</f>
        <v>1</v>
      </c>
      <c r="K29" s="1">
        <f>IF(ISNA(VLOOKUP(olympic_medals_country_year_cumsum[[#This Row],[Year_Country]],medals!D:H,4,FALSE)),0,VLOOKUP(olympic_medals_country_year_cumsum[[#This Row],[Year_Country]],medals!D:H,4,FALSE))</f>
        <v>3</v>
      </c>
      <c r="L29" s="1" t="str">
        <f>VLOOKUP(olympic_medals_country_year_cumsum[[#This Row],[WB_country_name]],'country_region_flag'!A:C,2,FALSE)</f>
        <v>Asia</v>
      </c>
      <c r="M29" s="1" t="str">
        <f>VLOOKUP(olympic_medals_country_year_cumsum[[#This Row],[WB_country_name]],'country_region_flag'!A:C,3,FALSE)</f>
        <v>https://public.flourish.studio/country-flags/svg/ir.svg</v>
      </c>
      <c r="N29" s="12" t="str">
        <f>IF(ISNA(VLOOKUP(olympic_medals_country_year_cumsum[[#This Row],[Year_Country]],gdp_capita_rank!F:G,2,FALSE)),0,VLOOKUP(olympic_medals_country_year_cumsum[[#This Row],[Year_Country]],gdp_capita_rank!F:G,2,FALSE))</f>
        <v>-15.115480545917267</v>
      </c>
    </row>
    <row r="30" spans="1:14" ht="15" customHeight="1" x14ac:dyDescent="0.2">
      <c r="A30" s="1" t="s">
        <v>177</v>
      </c>
      <c r="B30" s="1" t="s">
        <v>178</v>
      </c>
      <c r="C30" s="1">
        <v>5235</v>
      </c>
      <c r="D30" s="1">
        <v>492</v>
      </c>
      <c r="E30" s="1">
        <v>1960</v>
      </c>
      <c r="F30" s="1" t="str">
        <f>TEXT(olympic_medals_country_year_cumsum[[#This Row],[year]],0)&amp;"-"&amp;olympic_medals_country_year_cumsum[[#This Row],[WB_country_code]]</f>
        <v>1960-NLD</v>
      </c>
      <c r="G30" s="1">
        <f>IF(olympic_medals_country_year_cumsum[[#This Row],[year]]&lt;&gt;E29,1,IF(olympic_medals_country_year_cumsum[[#This Row],[Medals]]=0,"",G29+1))</f>
        <v>29</v>
      </c>
      <c r="H30" s="1">
        <f>IF(ISNA(VLOOKUP(olympic_medals_country_year_cumsum[[#This Row],[Year_Country]],medals!D:H,5,FALSE)),0,VLOOKUP(olympic_medals_country_year_cumsum[[#This Row],[Year_Country]],medals!D:H,5,FALSE))</f>
        <v>3</v>
      </c>
      <c r="I30" s="1">
        <f>IF(ISNA(VLOOKUP(olympic_medals_country_year_cumsum[[#This Row],[Year_Country]],medals!D:H,2,FALSE)),0,VLOOKUP(olympic_medals_country_year_cumsum[[#This Row],[Year_Country]],medals!D:H,2,FALSE))</f>
        <v>0</v>
      </c>
      <c r="J30" s="1">
        <f>IF(ISNA(VLOOKUP(olympic_medals_country_year_cumsum[[#This Row],[Year_Country]],medals!D:H,3,FALSE)),0,VLOOKUP(olympic_medals_country_year_cumsum[[#This Row],[Year_Country]],medals!D:H,3,FALSE))</f>
        <v>1</v>
      </c>
      <c r="K30" s="1">
        <f>IF(ISNA(VLOOKUP(olympic_medals_country_year_cumsum[[#This Row],[Year_Country]],medals!D:H,4,FALSE)),0,VLOOKUP(olympic_medals_country_year_cumsum[[#This Row],[Year_Country]],medals!D:H,4,FALSE))</f>
        <v>2</v>
      </c>
      <c r="L30" s="1" t="str">
        <f>VLOOKUP(olympic_medals_country_year_cumsum[[#This Row],[WB_country_name]],'country_region_flag'!A:C,2,FALSE)</f>
        <v>Europe</v>
      </c>
      <c r="M30" s="1" t="str">
        <f>VLOOKUP(olympic_medals_country_year_cumsum[[#This Row],[WB_country_name]],'country_region_flag'!A:C,3,FALSE)</f>
        <v>https://public.flourish.studio/country-flags/svg/nl.svg</v>
      </c>
      <c r="N30" s="12" t="str">
        <f>IF(ISNA(VLOOKUP(olympic_medals_country_year_cumsum[[#This Row],[Year_Country]],gdp_capita_rank!F:G,2,FALSE)),0,VLOOKUP(olympic_medals_country_year_cumsum[[#This Row],[Year_Country]],gdp_capita_rank!F:G,2,FALSE))</f>
        <v>362.1173426147847</v>
      </c>
    </row>
    <row r="31" spans="1:14" ht="15" customHeight="1" x14ac:dyDescent="0.2">
      <c r="A31" s="1" t="s">
        <v>269</v>
      </c>
      <c r="B31" s="1" t="s">
        <v>270</v>
      </c>
      <c r="C31" s="1">
        <v>-257</v>
      </c>
      <c r="D31" s="1">
        <v>2822</v>
      </c>
      <c r="E31" s="1">
        <v>1960</v>
      </c>
      <c r="F31" s="1" t="str">
        <f>TEXT(olympic_medals_country_year_cumsum[[#This Row],[year]],0)&amp;"-"&amp;olympic_medals_country_year_cumsum[[#This Row],[WB_country_code]]</f>
        <v>1960-ZAF</v>
      </c>
      <c r="G31" s="1">
        <f>IF(olympic_medals_country_year_cumsum[[#This Row],[year]]&lt;&gt;E30,1,IF(olympic_medals_country_year_cumsum[[#This Row],[Medals]]=0,"",G30+1))</f>
        <v>30</v>
      </c>
      <c r="H31" s="1">
        <f>IF(ISNA(VLOOKUP(olympic_medals_country_year_cumsum[[#This Row],[Year_Country]],medals!D:H,5,FALSE)),0,VLOOKUP(olympic_medals_country_year_cumsum[[#This Row],[Year_Country]],medals!D:H,5,FALSE))</f>
        <v>3</v>
      </c>
      <c r="I31" s="1">
        <f>IF(ISNA(VLOOKUP(olympic_medals_country_year_cumsum[[#This Row],[Year_Country]],medals!D:H,2,FALSE)),0,VLOOKUP(olympic_medals_country_year_cumsum[[#This Row],[Year_Country]],medals!D:H,2,FALSE))</f>
        <v>0</v>
      </c>
      <c r="J31" s="1">
        <f>IF(ISNA(VLOOKUP(olympic_medals_country_year_cumsum[[#This Row],[Year_Country]],medals!D:H,3,FALSE)),0,VLOOKUP(olympic_medals_country_year_cumsum[[#This Row],[Year_Country]],medals!D:H,3,FALSE))</f>
        <v>1</v>
      </c>
      <c r="K31" s="1">
        <f>IF(ISNA(VLOOKUP(olympic_medals_country_year_cumsum[[#This Row],[Year_Country]],medals!D:H,4,FALSE)),0,VLOOKUP(olympic_medals_country_year_cumsum[[#This Row],[Year_Country]],medals!D:H,4,FALSE))</f>
        <v>2</v>
      </c>
      <c r="L31" s="1" t="str">
        <f>VLOOKUP(olympic_medals_country_year_cumsum[[#This Row],[WB_country_name]],'country_region_flag'!A:C,2,FALSE)</f>
        <v>Africa</v>
      </c>
      <c r="M31" s="1" t="str">
        <f>VLOOKUP(olympic_medals_country_year_cumsum[[#This Row],[WB_country_name]],'country_region_flag'!A:C,3,FALSE)</f>
        <v>https://public.flourish.studio/country-flags/svg/za.svg</v>
      </c>
      <c r="N31" s="12" t="str">
        <f>IF(ISNA(VLOOKUP(olympic_medals_country_year_cumsum[[#This Row],[Year_Country]],gdp_capita_rank!F:G,2,FALSE)),0,VLOOKUP(olympic_medals_country_year_cumsum[[#This Row],[Year_Country]],gdp_capita_rank!F:G,2,FALSE))</f>
        <v>128.9702838330483</v>
      </c>
    </row>
    <row r="32" spans="1:14" ht="15" customHeight="1" x14ac:dyDescent="0.2">
      <c r="A32" s="1" t="s">
        <v>9</v>
      </c>
      <c r="B32" s="1" t="s">
        <v>10</v>
      </c>
      <c r="C32" s="1">
        <v>-3458</v>
      </c>
      <c r="D32" s="1">
        <v>-5867</v>
      </c>
      <c r="E32" s="1">
        <v>1960</v>
      </c>
      <c r="F32" s="1" t="str">
        <f>TEXT(olympic_medals_country_year_cumsum[[#This Row],[year]],0)&amp;"-"&amp;olympic_medals_country_year_cumsum[[#This Row],[WB_country_code]]</f>
        <v>1960-ARG</v>
      </c>
      <c r="G32" s="1">
        <f>IF(olympic_medals_country_year_cumsum[[#This Row],[year]]&lt;&gt;E31,1,IF(olympic_medals_country_year_cumsum[[#This Row],[Medals]]=0,"",G31+1))</f>
        <v>31</v>
      </c>
      <c r="H32" s="1">
        <f>IF(ISNA(VLOOKUP(olympic_medals_country_year_cumsum[[#This Row],[Year_Country]],medals!D:H,5,FALSE)),0,VLOOKUP(olympic_medals_country_year_cumsum[[#This Row],[Year_Country]],medals!D:H,5,FALSE))</f>
        <v>2</v>
      </c>
      <c r="I32" s="1">
        <f>IF(ISNA(VLOOKUP(olympic_medals_country_year_cumsum[[#This Row],[Year_Country]],medals!D:H,2,FALSE)),0,VLOOKUP(olympic_medals_country_year_cumsum[[#This Row],[Year_Country]],medals!D:H,2,FALSE))</f>
        <v>0</v>
      </c>
      <c r="J32" s="1">
        <f>IF(ISNA(VLOOKUP(olympic_medals_country_year_cumsum[[#This Row],[Year_Country]],medals!D:H,3,FALSE)),0,VLOOKUP(olympic_medals_country_year_cumsum[[#This Row],[Year_Country]],medals!D:H,3,FALSE))</f>
        <v>1</v>
      </c>
      <c r="K32" s="1">
        <f>IF(ISNA(VLOOKUP(olympic_medals_country_year_cumsum[[#This Row],[Year_Country]],medals!D:H,4,FALSE)),0,VLOOKUP(olympic_medals_country_year_cumsum[[#This Row],[Year_Country]],medals!D:H,4,FALSE))</f>
        <v>1</v>
      </c>
      <c r="L32" s="1" t="str">
        <f>VLOOKUP(olympic_medals_country_year_cumsum[[#This Row],[WB_country_name]],'country_region_flag'!A:C,2,FALSE)</f>
        <v>Americas</v>
      </c>
      <c r="M32" s="1" t="str">
        <f>VLOOKUP(olympic_medals_country_year_cumsum[[#This Row],[WB_country_name]],'country_region_flag'!A:C,3,FALSE)</f>
        <v>https://public.flourish.studio/country-flags/svg/ar.svg</v>
      </c>
      <c r="N3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3" spans="1:14" ht="15" customHeight="1" x14ac:dyDescent="0.2">
      <c r="A33" s="1" t="s">
        <v>75</v>
      </c>
      <c r="B33" s="1" t="s">
        <v>76</v>
      </c>
      <c r="C33" s="1">
        <v>3005</v>
      </c>
      <c r="D33" s="1">
        <v>3125</v>
      </c>
      <c r="E33" s="1">
        <v>1960</v>
      </c>
      <c r="F33" s="1" t="str">
        <f>TEXT(olympic_medals_country_year_cumsum[[#This Row],[year]],0)&amp;"-"&amp;olympic_medals_country_year_cumsum[[#This Row],[WB_country_code]]</f>
        <v>1960-EGY</v>
      </c>
      <c r="G33" s="1">
        <f>IF(olympic_medals_country_year_cumsum[[#This Row],[year]]&lt;&gt;E32,1,IF(olympic_medals_country_year_cumsum[[#This Row],[Medals]]=0,"",G32+1))</f>
        <v>32</v>
      </c>
      <c r="H33" s="1">
        <f>IF(ISNA(VLOOKUP(olympic_medals_country_year_cumsum[[#This Row],[Year_Country]],medals!D:H,5,FALSE)),0,VLOOKUP(olympic_medals_country_year_cumsum[[#This Row],[Year_Country]],medals!D:H,5,FALSE))</f>
        <v>2</v>
      </c>
      <c r="I33" s="1">
        <f>IF(ISNA(VLOOKUP(olympic_medals_country_year_cumsum[[#This Row],[Year_Country]],medals!D:H,2,FALSE)),0,VLOOKUP(olympic_medals_country_year_cumsum[[#This Row],[Year_Country]],medals!D:H,2,FALSE))</f>
        <v>0</v>
      </c>
      <c r="J33" s="1">
        <f>IF(ISNA(VLOOKUP(olympic_medals_country_year_cumsum[[#This Row],[Year_Country]],medals!D:H,3,FALSE)),0,VLOOKUP(olympic_medals_country_year_cumsum[[#This Row],[Year_Country]],medals!D:H,3,FALSE))</f>
        <v>1</v>
      </c>
      <c r="K33" s="1">
        <f>IF(ISNA(VLOOKUP(olympic_medals_country_year_cumsum[[#This Row],[Year_Country]],medals!D:H,4,FALSE)),0,VLOOKUP(olympic_medals_country_year_cumsum[[#This Row],[Year_Country]],medals!D:H,4,FALSE))</f>
        <v>1</v>
      </c>
      <c r="L33" s="1" t="str">
        <f>VLOOKUP(olympic_medals_country_year_cumsum[[#This Row],[WB_country_name]],'country_region_flag'!A:C,2,FALSE)</f>
        <v>Africa</v>
      </c>
      <c r="M33" s="1" t="str">
        <f>VLOOKUP(olympic_medals_country_year_cumsum[[#This Row],[WB_country_name]],'country_region_flag'!A:C,3,FALSE)</f>
        <v>https://public.flourish.studio/country-flags/svg/eg.svg</v>
      </c>
      <c r="N3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4" spans="1:14" ht="15" customHeight="1" x14ac:dyDescent="0.2">
      <c r="A34" s="1" t="s">
        <v>41</v>
      </c>
      <c r="B34" s="1" t="s">
        <v>42</v>
      </c>
      <c r="C34" s="1">
        <v>4542</v>
      </c>
      <c r="D34" s="1">
        <v>-757</v>
      </c>
      <c r="E34" s="1">
        <v>1960</v>
      </c>
      <c r="F34" s="1" t="str">
        <f>TEXT(olympic_medals_country_year_cumsum[[#This Row],[year]],0)&amp;"-"&amp;olympic_medals_country_year_cumsum[[#This Row],[WB_country_code]]</f>
        <v>1960-CAN</v>
      </c>
      <c r="G34" s="1">
        <f>IF(olympic_medals_country_year_cumsum[[#This Row],[year]]&lt;&gt;E33,1,IF(olympic_medals_country_year_cumsum[[#This Row],[Medals]]=0,"",G33+1))</f>
        <v>33</v>
      </c>
      <c r="H34" s="1">
        <f>IF(ISNA(VLOOKUP(olympic_medals_country_year_cumsum[[#This Row],[Year_Country]],medals!D:H,5,FALSE)),0,VLOOKUP(olympic_medals_country_year_cumsum[[#This Row],[Year_Country]],medals!D:H,5,FALSE))</f>
        <v>1</v>
      </c>
      <c r="I34" s="1">
        <f>IF(ISNA(VLOOKUP(olympic_medals_country_year_cumsum[[#This Row],[Year_Country]],medals!D:H,2,FALSE)),0,VLOOKUP(olympic_medals_country_year_cumsum[[#This Row],[Year_Country]],medals!D:H,2,FALSE))</f>
        <v>0</v>
      </c>
      <c r="J34" s="1">
        <f>IF(ISNA(VLOOKUP(olympic_medals_country_year_cumsum[[#This Row],[Year_Country]],medals!D:H,3,FALSE)),0,VLOOKUP(olympic_medals_country_year_cumsum[[#This Row],[Year_Country]],medals!D:H,3,FALSE))</f>
        <v>1</v>
      </c>
      <c r="K34" s="1">
        <f>IF(ISNA(VLOOKUP(olympic_medals_country_year_cumsum[[#This Row],[Year_Country]],medals!D:H,4,FALSE)),0,VLOOKUP(olympic_medals_country_year_cumsum[[#This Row],[Year_Country]],medals!D:H,4,FALSE))</f>
        <v>0</v>
      </c>
      <c r="L34" s="1" t="str">
        <f>VLOOKUP(olympic_medals_country_year_cumsum[[#This Row],[WB_country_name]],'country_region_flag'!A:C,2,FALSE)</f>
        <v>Americas</v>
      </c>
      <c r="M34" s="1" t="str">
        <f>VLOOKUP(olympic_medals_country_year_cumsum[[#This Row],[WB_country_name]],'country_region_flag'!A:C,3,FALSE)</f>
        <v>https://public.flourish.studio/country-flags/svg/ca.svg</v>
      </c>
      <c r="N34" s="12" t="str">
        <f>IF(ISNA(VLOOKUP(olympic_medals_country_year_cumsum[[#This Row],[Year_Country]],gdp_capita_rank!F:G,2,FALSE)),0,VLOOKUP(olympic_medals_country_year_cumsum[[#This Row],[Year_Country]],gdp_capita_rank!F:G,2,FALSE))</f>
        <v>876.8508077457032</v>
      </c>
    </row>
    <row r="35" spans="1:14" ht="15" customHeight="1" x14ac:dyDescent="0.2">
      <c r="A35" s="1" t="s">
        <v>47</v>
      </c>
      <c r="B35" s="1" t="s">
        <v>48</v>
      </c>
      <c r="C35" s="1">
        <v>3992</v>
      </c>
      <c r="D35" s="1">
        <v>11638</v>
      </c>
      <c r="E35" s="1">
        <v>1960</v>
      </c>
      <c r="F35" s="1" t="str">
        <f>TEXT(olympic_medals_country_year_cumsum[[#This Row],[year]],0)&amp;"-"&amp;olympic_medals_country_year_cumsum[[#This Row],[WB_country_code]]</f>
        <v>1960-CHN</v>
      </c>
      <c r="G35" s="1">
        <f>IF(olympic_medals_country_year_cumsum[[#This Row],[year]]&lt;&gt;E34,1,IF(olympic_medals_country_year_cumsum[[#This Row],[Medals]]=0,"",G34+1))</f>
        <v>34</v>
      </c>
      <c r="H35" s="1">
        <f>IF(ISNA(VLOOKUP(olympic_medals_country_year_cumsum[[#This Row],[Year_Country]],medals!D:H,5,FALSE)),0,VLOOKUP(olympic_medals_country_year_cumsum[[#This Row],[Year_Country]],medals!D:H,5,FALSE))</f>
        <v>1</v>
      </c>
      <c r="I35" s="1">
        <f>IF(ISNA(VLOOKUP(olympic_medals_country_year_cumsum[[#This Row],[Year_Country]],medals!D:H,2,FALSE)),0,VLOOKUP(olympic_medals_country_year_cumsum[[#This Row],[Year_Country]],medals!D:H,2,FALSE))</f>
        <v>0</v>
      </c>
      <c r="J35" s="1">
        <f>IF(ISNA(VLOOKUP(olympic_medals_country_year_cumsum[[#This Row],[Year_Country]],medals!D:H,3,FALSE)),0,VLOOKUP(olympic_medals_country_year_cumsum[[#This Row],[Year_Country]],medals!D:H,3,FALSE))</f>
        <v>1</v>
      </c>
      <c r="K35" s="1">
        <f>IF(ISNA(VLOOKUP(olympic_medals_country_year_cumsum[[#This Row],[Year_Country]],medals!D:H,4,FALSE)),0,VLOOKUP(olympic_medals_country_year_cumsum[[#This Row],[Year_Country]],medals!D:H,4,FALSE))</f>
        <v>0</v>
      </c>
      <c r="L35" s="1" t="str">
        <f>VLOOKUP(olympic_medals_country_year_cumsum[[#This Row],[WB_country_name]],'country_region_flag'!A:C,2,FALSE)</f>
        <v>Asia</v>
      </c>
      <c r="M35" s="1" t="str">
        <f>VLOOKUP(olympic_medals_country_year_cumsum[[#This Row],[WB_country_name]],'country_region_flag'!A:C,3,FALSE)</f>
        <v>https://public.flourish.studio/country-flags/svg/cn.svg</v>
      </c>
      <c r="N35" s="12" t="str">
        <f>IF(ISNA(VLOOKUP(olympic_medals_country_year_cumsum[[#This Row],[Year_Country]],gdp_capita_rank!F:G,2,FALSE)),0,VLOOKUP(olympic_medals_country_year_cumsum[[#This Row],[Year_Country]],gdp_capita_rank!F:G,2,FALSE))</f>
        <v>-61.293489295387694</v>
      </c>
    </row>
    <row r="36" spans="1:14" ht="15" customHeight="1" x14ac:dyDescent="0.2">
      <c r="A36" s="1" t="s">
        <v>97</v>
      </c>
      <c r="B36" s="1" t="s">
        <v>98</v>
      </c>
      <c r="C36" s="1">
        <v>555</v>
      </c>
      <c r="D36" s="1">
        <v>-22</v>
      </c>
      <c r="E36" s="1">
        <v>1960</v>
      </c>
      <c r="F36" s="1" t="str">
        <f>TEXT(olympic_medals_country_year_cumsum[[#This Row],[year]],0)&amp;"-"&amp;olympic_medals_country_year_cumsum[[#This Row],[WB_country_code]]</f>
        <v>1960-GHA</v>
      </c>
      <c r="G36" s="1">
        <f>IF(olympic_medals_country_year_cumsum[[#This Row],[year]]&lt;&gt;E35,1,IF(olympic_medals_country_year_cumsum[[#This Row],[Medals]]=0,"",G35+1))</f>
        <v>35</v>
      </c>
      <c r="H36" s="1">
        <f>IF(ISNA(VLOOKUP(olympic_medals_country_year_cumsum[[#This Row],[Year_Country]],medals!D:H,5,FALSE)),0,VLOOKUP(olympic_medals_country_year_cumsum[[#This Row],[Year_Country]],medals!D:H,5,FALSE))</f>
        <v>1</v>
      </c>
      <c r="I36" s="1">
        <f>IF(ISNA(VLOOKUP(olympic_medals_country_year_cumsum[[#This Row],[Year_Country]],medals!D:H,2,FALSE)),0,VLOOKUP(olympic_medals_country_year_cumsum[[#This Row],[Year_Country]],medals!D:H,2,FALSE))</f>
        <v>0</v>
      </c>
      <c r="J36" s="1">
        <f>IF(ISNA(VLOOKUP(olympic_medals_country_year_cumsum[[#This Row],[Year_Country]],medals!D:H,3,FALSE)),0,VLOOKUP(olympic_medals_country_year_cumsum[[#This Row],[Year_Country]],medals!D:H,3,FALSE))</f>
        <v>1</v>
      </c>
      <c r="K36" s="1">
        <f>IF(ISNA(VLOOKUP(olympic_medals_country_year_cumsum[[#This Row],[Year_Country]],medals!D:H,4,FALSE)),0,VLOOKUP(olympic_medals_country_year_cumsum[[#This Row],[Year_Country]],medals!D:H,4,FALSE))</f>
        <v>0</v>
      </c>
      <c r="L36" s="1" t="str">
        <f>VLOOKUP(olympic_medals_country_year_cumsum[[#This Row],[WB_country_name]],'country_region_flag'!A:C,2,FALSE)</f>
        <v>Africa</v>
      </c>
      <c r="M36" s="1" t="str">
        <f>VLOOKUP(olympic_medals_country_year_cumsum[[#This Row],[WB_country_name]],'country_region_flag'!A:C,3,FALSE)</f>
        <v>https://public.flourish.studio/country-flags/svg/gh.svg</v>
      </c>
      <c r="N36" s="12" t="str">
        <f>IF(ISNA(VLOOKUP(olympic_medals_country_year_cumsum[[#This Row],[Year_Country]],gdp_capita_rank!F:G,2,FALSE)),0,VLOOKUP(olympic_medals_country_year_cumsum[[#This Row],[Year_Country]],gdp_capita_rank!F:G,2,FALSE))</f>
        <v>-23.430116390976405</v>
      </c>
    </row>
    <row r="37" spans="1:14" ht="15" customHeight="1" x14ac:dyDescent="0.2">
      <c r="A37" s="1" t="s">
        <v>115</v>
      </c>
      <c r="B37" s="1" t="s">
        <v>116</v>
      </c>
      <c r="C37" s="1">
        <v>286</v>
      </c>
      <c r="D37" s="1">
        <v>772</v>
      </c>
      <c r="E37" s="1">
        <v>1960</v>
      </c>
      <c r="F37" s="1" t="str">
        <f>TEXT(olympic_medals_country_year_cumsum[[#This Row],[year]],0)&amp;"-"&amp;olympic_medals_country_year_cumsum[[#This Row],[WB_country_code]]</f>
        <v>1960-IND</v>
      </c>
      <c r="G37" s="1">
        <f>IF(olympic_medals_country_year_cumsum[[#This Row],[year]]&lt;&gt;E36,1,IF(olympic_medals_country_year_cumsum[[#This Row],[Medals]]=0,"",G36+1))</f>
        <v>36</v>
      </c>
      <c r="H37" s="1">
        <f>IF(ISNA(VLOOKUP(olympic_medals_country_year_cumsum[[#This Row],[Year_Country]],medals!D:H,5,FALSE)),0,VLOOKUP(olympic_medals_country_year_cumsum[[#This Row],[Year_Country]],medals!D:H,5,FALSE))</f>
        <v>1</v>
      </c>
      <c r="I37" s="1">
        <f>IF(ISNA(VLOOKUP(olympic_medals_country_year_cumsum[[#This Row],[Year_Country]],medals!D:H,2,FALSE)),0,VLOOKUP(olympic_medals_country_year_cumsum[[#This Row],[Year_Country]],medals!D:H,2,FALSE))</f>
        <v>0</v>
      </c>
      <c r="J37" s="1">
        <f>IF(ISNA(VLOOKUP(olympic_medals_country_year_cumsum[[#This Row],[Year_Country]],medals!D:H,3,FALSE)),0,VLOOKUP(olympic_medals_country_year_cumsum[[#This Row],[Year_Country]],medals!D:H,3,FALSE))</f>
        <v>1</v>
      </c>
      <c r="K37" s="1">
        <f>IF(ISNA(VLOOKUP(olympic_medals_country_year_cumsum[[#This Row],[Year_Country]],medals!D:H,4,FALSE)),0,VLOOKUP(olympic_medals_country_year_cumsum[[#This Row],[Year_Country]],medals!D:H,4,FALSE))</f>
        <v>0</v>
      </c>
      <c r="L37" s="1" t="str">
        <f>VLOOKUP(olympic_medals_country_year_cumsum[[#This Row],[WB_country_name]],'country_region_flag'!A:C,2,FALSE)</f>
        <v>Asia</v>
      </c>
      <c r="M37" s="1" t="str">
        <f>VLOOKUP(olympic_medals_country_year_cumsum[[#This Row],[WB_country_name]],'country_region_flag'!A:C,3,FALSE)</f>
        <v>https://public.flourish.studio/country-flags/svg/in.svg</v>
      </c>
      <c r="N37" s="12" t="str">
        <f>IF(ISNA(VLOOKUP(olympic_medals_country_year_cumsum[[#This Row],[Year_Country]],gdp_capita_rank!F:G,2,FALSE)),0,VLOOKUP(olympic_medals_country_year_cumsum[[#This Row],[Year_Country]],gdp_capita_rank!F:G,2,FALSE))</f>
        <v>-64.09530106220951</v>
      </c>
    </row>
    <row r="38" spans="1:14" ht="15" customHeight="1" x14ac:dyDescent="0.2">
      <c r="A38" s="1" t="s">
        <v>153</v>
      </c>
      <c r="B38" s="1" t="s">
        <v>154</v>
      </c>
      <c r="C38" s="1">
        <v>3402</v>
      </c>
      <c r="D38" s="1">
        <v>-682</v>
      </c>
      <c r="E38" s="1">
        <v>1960</v>
      </c>
      <c r="F38" s="1" t="str">
        <f>TEXT(olympic_medals_country_year_cumsum[[#This Row],[year]],0)&amp;"-"&amp;olympic_medals_country_year_cumsum[[#This Row],[WB_country_code]]</f>
        <v>1960-MAR</v>
      </c>
      <c r="G38" s="1">
        <f>IF(olympic_medals_country_year_cumsum[[#This Row],[year]]&lt;&gt;E37,1,IF(olympic_medals_country_year_cumsum[[#This Row],[Medals]]=0,"",G37+1))</f>
        <v>37</v>
      </c>
      <c r="H38" s="1">
        <f>IF(ISNA(VLOOKUP(olympic_medals_country_year_cumsum[[#This Row],[Year_Country]],medals!D:H,5,FALSE)),0,VLOOKUP(olympic_medals_country_year_cumsum[[#This Row],[Year_Country]],medals!D:H,5,FALSE))</f>
        <v>1</v>
      </c>
      <c r="I38" s="1">
        <f>IF(ISNA(VLOOKUP(olympic_medals_country_year_cumsum[[#This Row],[Year_Country]],medals!D:H,2,FALSE)),0,VLOOKUP(olympic_medals_country_year_cumsum[[#This Row],[Year_Country]],medals!D:H,2,FALSE))</f>
        <v>0</v>
      </c>
      <c r="J38" s="1">
        <f>IF(ISNA(VLOOKUP(olympic_medals_country_year_cumsum[[#This Row],[Year_Country]],medals!D:H,3,FALSE)),0,VLOOKUP(olympic_medals_country_year_cumsum[[#This Row],[Year_Country]],medals!D:H,3,FALSE))</f>
        <v>1</v>
      </c>
      <c r="K38" s="1">
        <f>IF(ISNA(VLOOKUP(olympic_medals_country_year_cumsum[[#This Row],[Year_Country]],medals!D:H,4,FALSE)),0,VLOOKUP(olympic_medals_country_year_cumsum[[#This Row],[Year_Country]],medals!D:H,4,FALSE))</f>
        <v>0</v>
      </c>
      <c r="L38" s="1" t="str">
        <f>VLOOKUP(olympic_medals_country_year_cumsum[[#This Row],[WB_country_name]],'country_region_flag'!A:C,2,FALSE)</f>
        <v>Africa</v>
      </c>
      <c r="M38" s="1" t="str">
        <f>VLOOKUP(olympic_medals_country_year_cumsum[[#This Row],[WB_country_name]],'country_region_flag'!A:C,3,FALSE)</f>
        <v>https://public.flourish.studio/country-flags/svg/ma.svg</v>
      </c>
      <c r="N38" s="12" t="str">
        <f>IF(ISNA(VLOOKUP(olympic_medals_country_year_cumsum[[#This Row],[Year_Country]],gdp_capita_rank!F:G,2,FALSE)),0,VLOOKUP(olympic_medals_country_year_cumsum[[#This Row],[Year_Country]],gdp_capita_rank!F:G,2,FALSE))</f>
        <v>-25.37149522323411</v>
      </c>
    </row>
    <row r="39" spans="1:14" ht="15" customHeight="1" x14ac:dyDescent="0.2">
      <c r="A39" s="1" t="s">
        <v>213</v>
      </c>
      <c r="B39" s="1" t="s">
        <v>214</v>
      </c>
      <c r="C39" s="1">
        <v>128</v>
      </c>
      <c r="D39" s="1">
        <v>10385</v>
      </c>
      <c r="E39" s="1">
        <v>1960</v>
      </c>
      <c r="F39" s="1" t="str">
        <f>TEXT(olympic_medals_country_year_cumsum[[#This Row],[year]],0)&amp;"-"&amp;olympic_medals_country_year_cumsum[[#This Row],[WB_country_code]]</f>
        <v>1960-SGP</v>
      </c>
      <c r="G39" s="1">
        <f>IF(olympic_medals_country_year_cumsum[[#This Row],[year]]&lt;&gt;E38,1,IF(olympic_medals_country_year_cumsum[[#This Row],[Medals]]=0,"",G38+1))</f>
        <v>38</v>
      </c>
      <c r="H39" s="1">
        <f>IF(ISNA(VLOOKUP(olympic_medals_country_year_cumsum[[#This Row],[Year_Country]],medals!D:H,5,FALSE)),0,VLOOKUP(olympic_medals_country_year_cumsum[[#This Row],[Year_Country]],medals!D:H,5,FALSE))</f>
        <v>1</v>
      </c>
      <c r="I39" s="1">
        <f>IF(ISNA(VLOOKUP(olympic_medals_country_year_cumsum[[#This Row],[Year_Country]],medals!D:H,2,FALSE)),0,VLOOKUP(olympic_medals_country_year_cumsum[[#This Row],[Year_Country]],medals!D:H,2,FALSE))</f>
        <v>0</v>
      </c>
      <c r="J39" s="1">
        <f>IF(ISNA(VLOOKUP(olympic_medals_country_year_cumsum[[#This Row],[Year_Country]],medals!D:H,3,FALSE)),0,VLOOKUP(olympic_medals_country_year_cumsum[[#This Row],[Year_Country]],medals!D:H,3,FALSE))</f>
        <v>1</v>
      </c>
      <c r="K39" s="1">
        <f>IF(ISNA(VLOOKUP(olympic_medals_country_year_cumsum[[#This Row],[Year_Country]],medals!D:H,4,FALSE)),0,VLOOKUP(olympic_medals_country_year_cumsum[[#This Row],[Year_Country]],medals!D:H,4,FALSE))</f>
        <v>0</v>
      </c>
      <c r="L39" s="1" t="str">
        <f>VLOOKUP(olympic_medals_country_year_cumsum[[#This Row],[WB_country_name]],'country_region_flag'!A:C,2,FALSE)</f>
        <v>Asia</v>
      </c>
      <c r="M39" s="1" t="str">
        <f>VLOOKUP(olympic_medals_country_year_cumsum[[#This Row],[WB_country_name]],'country_region_flag'!A:C,3,FALSE)</f>
        <v>https://public.flourish.studio/country-flags/svg/sg.svg</v>
      </c>
      <c r="N39" s="12" t="str">
        <f>IF(ISNA(VLOOKUP(olympic_medals_country_year_cumsum[[#This Row],[Year_Country]],gdp_capita_rank!F:G,2,FALSE)),0,VLOOKUP(olympic_medals_country_year_cumsum[[#This Row],[Year_Country]],gdp_capita_rank!F:G,2,FALSE))</f>
        <v>85.08388038668835</v>
      </c>
    </row>
    <row r="40" spans="1:14" ht="15" customHeight="1" x14ac:dyDescent="0.2">
      <c r="A40" s="1" t="s">
        <v>35</v>
      </c>
      <c r="B40" s="1" t="s">
        <v>36</v>
      </c>
      <c r="C40" s="1">
        <v>-1578</v>
      </c>
      <c r="D40" s="1">
        <v>-4792</v>
      </c>
      <c r="E40" s="1">
        <v>1960</v>
      </c>
      <c r="F40" s="1" t="str">
        <f>TEXT(olympic_medals_country_year_cumsum[[#This Row],[year]],0)&amp;"-"&amp;olympic_medals_country_year_cumsum[[#This Row],[WB_country_code]]</f>
        <v>1960-BRA</v>
      </c>
      <c r="G40" s="1">
        <f>IF(olympic_medals_country_year_cumsum[[#This Row],[year]]&lt;&gt;E39,1,IF(olympic_medals_country_year_cumsum[[#This Row],[Medals]]=0,"",G39+1))</f>
        <v>39</v>
      </c>
      <c r="H40" s="1">
        <f>IF(ISNA(VLOOKUP(olympic_medals_country_year_cumsum[[#This Row],[Year_Country]],medals!D:H,5,FALSE)),0,VLOOKUP(olympic_medals_country_year_cumsum[[#This Row],[Year_Country]],medals!D:H,5,FALSE))</f>
        <v>2</v>
      </c>
      <c r="I40" s="1">
        <f>IF(ISNA(VLOOKUP(olympic_medals_country_year_cumsum[[#This Row],[Year_Country]],medals!D:H,2,FALSE)),0,VLOOKUP(olympic_medals_country_year_cumsum[[#This Row],[Year_Country]],medals!D:H,2,FALSE))</f>
        <v>0</v>
      </c>
      <c r="J40" s="1">
        <f>IF(ISNA(VLOOKUP(olympic_medals_country_year_cumsum[[#This Row],[Year_Country]],medals!D:H,3,FALSE)),0,VLOOKUP(olympic_medals_country_year_cumsum[[#This Row],[Year_Country]],medals!D:H,3,FALSE))</f>
        <v>0</v>
      </c>
      <c r="K40" s="1">
        <f>IF(ISNA(VLOOKUP(olympic_medals_country_year_cumsum[[#This Row],[Year_Country]],medals!D:H,4,FALSE)),0,VLOOKUP(olympic_medals_country_year_cumsum[[#This Row],[Year_Country]],medals!D:H,4,FALSE))</f>
        <v>2</v>
      </c>
      <c r="L40" s="1" t="str">
        <f>VLOOKUP(olympic_medals_country_year_cumsum[[#This Row],[WB_country_name]],'country_region_flag'!A:C,2,FALSE)</f>
        <v>Americas</v>
      </c>
      <c r="M40" s="1" t="str">
        <f>VLOOKUP(olympic_medals_country_year_cumsum[[#This Row],[WB_country_name]],'country_region_flag'!A:C,3,FALSE)</f>
        <v>https://public.flourish.studio/country-flags/svg/br.svg</v>
      </c>
      <c r="N4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1" spans="1:14" ht="15" customHeight="1" x14ac:dyDescent="0.2">
      <c r="A41" s="1" t="s">
        <v>129</v>
      </c>
      <c r="B41" s="1" t="s">
        <v>130</v>
      </c>
      <c r="C41" s="1">
        <v>180</v>
      </c>
      <c r="D41" s="1">
        <v>-768</v>
      </c>
      <c r="E41" s="1">
        <v>1960</v>
      </c>
      <c r="F41" s="1" t="str">
        <f>TEXT(olympic_medals_country_year_cumsum[[#This Row],[year]],0)&amp;"-"&amp;olympic_medals_country_year_cumsum[[#This Row],[WB_country_code]]</f>
        <v>1960-JAM</v>
      </c>
      <c r="G41" s="1">
        <f>IF(olympic_medals_country_year_cumsum[[#This Row],[year]]&lt;&gt;E40,1,IF(olympic_medals_country_year_cumsum[[#This Row],[Medals]]=0,"",G40+1))</f>
        <v>40</v>
      </c>
      <c r="H41" s="1">
        <f>IF(ISNA(VLOOKUP(olympic_medals_country_year_cumsum[[#This Row],[Year_Country]],medals!D:H,5,FALSE)),0,VLOOKUP(olympic_medals_country_year_cumsum[[#This Row],[Year_Country]],medals!D:H,5,FALSE))</f>
        <v>2</v>
      </c>
      <c r="I41" s="1">
        <f>IF(ISNA(VLOOKUP(olympic_medals_country_year_cumsum[[#This Row],[Year_Country]],medals!D:H,2,FALSE)),0,VLOOKUP(olympic_medals_country_year_cumsum[[#This Row],[Year_Country]],medals!D:H,2,FALSE))</f>
        <v>0</v>
      </c>
      <c r="J41" s="1">
        <f>IF(ISNA(VLOOKUP(olympic_medals_country_year_cumsum[[#This Row],[Year_Country]],medals!D:H,3,FALSE)),0,VLOOKUP(olympic_medals_country_year_cumsum[[#This Row],[Year_Country]],medals!D:H,3,FALSE))</f>
        <v>0</v>
      </c>
      <c r="K41" s="1">
        <f>IF(ISNA(VLOOKUP(olympic_medals_country_year_cumsum[[#This Row],[Year_Country]],medals!D:H,4,FALSE)),0,VLOOKUP(olympic_medals_country_year_cumsum[[#This Row],[Year_Country]],medals!D:H,4,FALSE))</f>
        <v>2</v>
      </c>
      <c r="L41" s="1" t="str">
        <f>VLOOKUP(olympic_medals_country_year_cumsum[[#This Row],[WB_country_name]],'country_region_flag'!A:C,2,FALSE)</f>
        <v>Americas</v>
      </c>
      <c r="M41" s="1" t="str">
        <f>VLOOKUP(olympic_medals_country_year_cumsum[[#This Row],[WB_country_name]],'country_region_flag'!A:C,3,FALSE)</f>
        <v>https://public.flourish.studio/country-flags/svg/jm.svg</v>
      </c>
      <c r="N41" s="12" t="str">
        <f>IF(ISNA(VLOOKUP(olympic_medals_country_year_cumsum[[#This Row],[Year_Country]],gdp_capita_rank!F:G,2,FALSE)),0,VLOOKUP(olympic_medals_country_year_cumsum[[#This Row],[Year_Country]],gdp_capita_rank!F:G,2,FALSE))</f>
        <v>84.04184854131171</v>
      </c>
    </row>
    <row r="42" spans="1:14" ht="15" customHeight="1" x14ac:dyDescent="0.2">
      <c r="A42" s="1" t="s">
        <v>79</v>
      </c>
      <c r="B42" s="1" t="s">
        <v>80</v>
      </c>
      <c r="C42" s="1">
        <v>404</v>
      </c>
      <c r="D42" s="1">
        <v>-368</v>
      </c>
      <c r="E42" s="1">
        <v>1960</v>
      </c>
      <c r="F42" s="1" t="str">
        <f>TEXT(olympic_medals_country_year_cumsum[[#This Row],[year]],0)&amp;"-"&amp;olympic_medals_country_year_cumsum[[#This Row],[WB_country_code]]</f>
        <v>1960-ESP</v>
      </c>
      <c r="G42" s="1">
        <f>IF(olympic_medals_country_year_cumsum[[#This Row],[year]]&lt;&gt;E41,1,IF(olympic_medals_country_year_cumsum[[#This Row],[Medals]]=0,"",G41+1))</f>
        <v>41</v>
      </c>
      <c r="H42" s="1">
        <f>IF(ISNA(VLOOKUP(olympic_medals_country_year_cumsum[[#This Row],[Year_Country]],medals!D:H,5,FALSE)),0,VLOOKUP(olympic_medals_country_year_cumsum[[#This Row],[Year_Country]],medals!D:H,5,FALSE))</f>
        <v>1</v>
      </c>
      <c r="I42" s="1">
        <f>IF(ISNA(VLOOKUP(olympic_medals_country_year_cumsum[[#This Row],[Year_Country]],medals!D:H,2,FALSE)),0,VLOOKUP(olympic_medals_country_year_cumsum[[#This Row],[Year_Country]],medals!D:H,2,FALSE))</f>
        <v>0</v>
      </c>
      <c r="J42" s="1">
        <f>IF(ISNA(VLOOKUP(olympic_medals_country_year_cumsum[[#This Row],[Year_Country]],medals!D:H,3,FALSE)),0,VLOOKUP(olympic_medals_country_year_cumsum[[#This Row],[Year_Country]],medals!D:H,3,FALSE))</f>
        <v>0</v>
      </c>
      <c r="K42" s="1">
        <f>IF(ISNA(VLOOKUP(olympic_medals_country_year_cumsum[[#This Row],[Year_Country]],medals!D:H,4,FALSE)),0,VLOOKUP(olympic_medals_country_year_cumsum[[#This Row],[Year_Country]],medals!D:H,4,FALSE))</f>
        <v>1</v>
      </c>
      <c r="L42" s="1" t="str">
        <f>VLOOKUP(olympic_medals_country_year_cumsum[[#This Row],[WB_country_name]],'country_region_flag'!A:C,2,FALSE)</f>
        <v>Europe</v>
      </c>
      <c r="M42" s="1" t="str">
        <f>VLOOKUP(olympic_medals_country_year_cumsum[[#This Row],[WB_country_name]],'country_region_flag'!A:C,3,FALSE)</f>
        <v>https://public.flourish.studio/country-flags/svg/es.svg</v>
      </c>
      <c r="N42" s="12" t="str">
        <f>IF(ISNA(VLOOKUP(olympic_medals_country_year_cumsum[[#This Row],[Year_Country]],gdp_capita_rank!F:G,2,FALSE)),0,VLOOKUP(olympic_medals_country_year_cumsum[[#This Row],[Year_Country]],gdp_capita_rank!F:G,2,FALSE))</f>
        <v>71.39045775470586</v>
      </c>
    </row>
    <row r="43" spans="1:14" ht="15" customHeight="1" x14ac:dyDescent="0.2">
      <c r="A43" s="1" t="s">
        <v>121</v>
      </c>
      <c r="B43" s="1" t="s">
        <v>122</v>
      </c>
      <c r="C43" s="1">
        <v>3333</v>
      </c>
      <c r="D43" s="1">
        <v>444</v>
      </c>
      <c r="E43" s="1">
        <v>1960</v>
      </c>
      <c r="F43" s="1" t="str">
        <f>TEXT(olympic_medals_country_year_cumsum[[#This Row],[year]],0)&amp;"-"&amp;olympic_medals_country_year_cumsum[[#This Row],[WB_country_code]]</f>
        <v>1960-IRQ</v>
      </c>
      <c r="G43" s="1">
        <f>IF(olympic_medals_country_year_cumsum[[#This Row],[year]]&lt;&gt;E42,1,IF(olympic_medals_country_year_cumsum[[#This Row],[Medals]]=0,"",G42+1))</f>
        <v>42</v>
      </c>
      <c r="H43" s="1">
        <f>IF(ISNA(VLOOKUP(olympic_medals_country_year_cumsum[[#This Row],[Year_Country]],medals!D:H,5,FALSE)),0,VLOOKUP(olympic_medals_country_year_cumsum[[#This Row],[Year_Country]],medals!D:H,5,FALSE))</f>
        <v>1</v>
      </c>
      <c r="I43" s="1">
        <f>IF(ISNA(VLOOKUP(olympic_medals_country_year_cumsum[[#This Row],[Year_Country]],medals!D:H,2,FALSE)),0,VLOOKUP(olympic_medals_country_year_cumsum[[#This Row],[Year_Country]],medals!D:H,2,FALSE))</f>
        <v>0</v>
      </c>
      <c r="J43" s="1">
        <f>IF(ISNA(VLOOKUP(olympic_medals_country_year_cumsum[[#This Row],[Year_Country]],medals!D:H,3,FALSE)),0,VLOOKUP(olympic_medals_country_year_cumsum[[#This Row],[Year_Country]],medals!D:H,3,FALSE))</f>
        <v>0</v>
      </c>
      <c r="K43" s="1">
        <f>IF(ISNA(VLOOKUP(olympic_medals_country_year_cumsum[[#This Row],[Year_Country]],medals!D:H,4,FALSE)),0,VLOOKUP(olympic_medals_country_year_cumsum[[#This Row],[Year_Country]],medals!D:H,4,FALSE))</f>
        <v>1</v>
      </c>
      <c r="L43" s="1" t="str">
        <f>VLOOKUP(olympic_medals_country_year_cumsum[[#This Row],[WB_country_name]],'country_region_flag'!A:C,2,FALSE)</f>
        <v>Asia</v>
      </c>
      <c r="M43" s="1" t="str">
        <f>VLOOKUP(olympic_medals_country_year_cumsum[[#This Row],[WB_country_name]],'country_region_flag'!A:C,3,FALSE)</f>
        <v>https://public.flourish.studio/country-flags/svg/iq.svg</v>
      </c>
      <c r="N43" s="12" t="str">
        <f>IF(ISNA(VLOOKUP(olympic_medals_country_year_cumsum[[#This Row],[Year_Country]],gdp_capita_rank!F:G,2,FALSE)),0,VLOOKUP(olympic_medals_country_year_cumsum[[#This Row],[Year_Country]],gdp_capita_rank!F:G,2,FALSE))</f>
        <v>2.7676883855255974</v>
      </c>
    </row>
    <row r="44" spans="1:14" ht="15" customHeight="1" x14ac:dyDescent="0.2">
      <c r="A44" s="1" t="s">
        <v>157</v>
      </c>
      <c r="B44" s="1" t="s">
        <v>158</v>
      </c>
      <c r="C44" s="1">
        <v>1943</v>
      </c>
      <c r="D44" s="1">
        <v>-9913</v>
      </c>
      <c r="E44" s="1">
        <v>1960</v>
      </c>
      <c r="F44" s="1" t="str">
        <f>TEXT(olympic_medals_country_year_cumsum[[#This Row],[year]],0)&amp;"-"&amp;olympic_medals_country_year_cumsum[[#This Row],[WB_country_code]]</f>
        <v>1960-MEX</v>
      </c>
      <c r="G44" s="1">
        <f>IF(olympic_medals_country_year_cumsum[[#This Row],[year]]&lt;&gt;E43,1,IF(olympic_medals_country_year_cumsum[[#This Row],[Medals]]=0,"",G43+1))</f>
        <v>43</v>
      </c>
      <c r="H44" s="1">
        <f>IF(ISNA(VLOOKUP(olympic_medals_country_year_cumsum[[#This Row],[Year_Country]],medals!D:H,5,FALSE)),0,VLOOKUP(olympic_medals_country_year_cumsum[[#This Row],[Year_Country]],medals!D:H,5,FALSE))</f>
        <v>1</v>
      </c>
      <c r="I44" s="1">
        <f>IF(ISNA(VLOOKUP(olympic_medals_country_year_cumsum[[#This Row],[Year_Country]],medals!D:H,2,FALSE)),0,VLOOKUP(olympic_medals_country_year_cumsum[[#This Row],[Year_Country]],medals!D:H,2,FALSE))</f>
        <v>0</v>
      </c>
      <c r="J44" s="1">
        <f>IF(ISNA(VLOOKUP(olympic_medals_country_year_cumsum[[#This Row],[Year_Country]],medals!D:H,3,FALSE)),0,VLOOKUP(olympic_medals_country_year_cumsum[[#This Row],[Year_Country]],medals!D:H,3,FALSE))</f>
        <v>0</v>
      </c>
      <c r="K44" s="1">
        <f>IF(ISNA(VLOOKUP(olympic_medals_country_year_cumsum[[#This Row],[Year_Country]],medals!D:H,4,FALSE)),0,VLOOKUP(olympic_medals_country_year_cumsum[[#This Row],[Year_Country]],medals!D:H,4,FALSE))</f>
        <v>1</v>
      </c>
      <c r="L44" s="1" t="str">
        <f>VLOOKUP(olympic_medals_country_year_cumsum[[#This Row],[WB_country_name]],'country_region_flag'!A:C,2,FALSE)</f>
        <v>Americas</v>
      </c>
      <c r="M44" s="1" t="str">
        <f>VLOOKUP(olympic_medals_country_year_cumsum[[#This Row],[WB_country_name]],'country_region_flag'!A:C,3,FALSE)</f>
        <v>https://public.flourish.studio/country-flags/svg/mx.svg</v>
      </c>
      <c r="N44" s="12" t="str">
        <f>IF(ISNA(VLOOKUP(olympic_medals_country_year_cumsum[[#This Row],[Year_Country]],gdp_capita_rank!F:G,2,FALSE)),0,VLOOKUP(olympic_medals_country_year_cumsum[[#This Row],[Year_Country]],gdp_capita_rank!F:G,2,FALSE))</f>
        <v>55.46163900629304</v>
      </c>
    </row>
    <row r="45" spans="1:14" ht="15" customHeight="1" x14ac:dyDescent="0.2">
      <c r="A45" s="1" t="s">
        <v>257</v>
      </c>
      <c r="B45" s="1" t="s">
        <v>258</v>
      </c>
      <c r="C45" s="1">
        <v>1048</v>
      </c>
      <c r="D45" s="1">
        <v>-6687</v>
      </c>
      <c r="E45" s="1">
        <v>1960</v>
      </c>
      <c r="F45" s="1" t="str">
        <f>TEXT(olympic_medals_country_year_cumsum[[#This Row],[year]],0)&amp;"-"&amp;olympic_medals_country_year_cumsum[[#This Row],[WB_country_code]]</f>
        <v>1960-VEN</v>
      </c>
      <c r="G45" s="1">
        <f>IF(olympic_medals_country_year_cumsum[[#This Row],[year]]&lt;&gt;E44,1,IF(olympic_medals_country_year_cumsum[[#This Row],[Medals]]=0,"",G44+1))</f>
        <v>44</v>
      </c>
      <c r="H45" s="1">
        <f>IF(ISNA(VLOOKUP(olympic_medals_country_year_cumsum[[#This Row],[Year_Country]],medals!D:H,5,FALSE)),0,VLOOKUP(olympic_medals_country_year_cumsum[[#This Row],[Year_Country]],medals!D:H,5,FALSE))</f>
        <v>1</v>
      </c>
      <c r="I45" s="1">
        <f>IF(ISNA(VLOOKUP(olympic_medals_country_year_cumsum[[#This Row],[Year_Country]],medals!D:H,2,FALSE)),0,VLOOKUP(olympic_medals_country_year_cumsum[[#This Row],[Year_Country]],medals!D:H,2,FALSE))</f>
        <v>0</v>
      </c>
      <c r="J45" s="1">
        <f>IF(ISNA(VLOOKUP(olympic_medals_country_year_cumsum[[#This Row],[Year_Country]],medals!D:H,3,FALSE)),0,VLOOKUP(olympic_medals_country_year_cumsum[[#This Row],[Year_Country]],medals!D:H,3,FALSE))</f>
        <v>0</v>
      </c>
      <c r="K45" s="1">
        <f>IF(ISNA(VLOOKUP(olympic_medals_country_year_cumsum[[#This Row],[Year_Country]],medals!D:H,4,FALSE)),0,VLOOKUP(olympic_medals_country_year_cumsum[[#This Row],[Year_Country]],medals!D:H,4,FALSE))</f>
        <v>1</v>
      </c>
      <c r="L45" s="1" t="str">
        <f>VLOOKUP(olympic_medals_country_year_cumsum[[#This Row],[WB_country_name]],'country_region_flag'!A:C,2,FALSE)</f>
        <v>Americas</v>
      </c>
      <c r="M45" s="1" t="str">
        <f>VLOOKUP(olympic_medals_country_year_cumsum[[#This Row],[WB_country_name]],'country_region_flag'!A:C,3,FALSE)</f>
        <v>https://public.flourish.studio/country-flags/svg/ve.svg</v>
      </c>
      <c r="N45" s="12" t="str">
        <f>IF(ISNA(VLOOKUP(olympic_medals_country_year_cumsum[[#This Row],[Year_Country]],gdp_capita_rank!F:G,2,FALSE)),0,VLOOKUP(olympic_medals_country_year_cumsum[[#This Row],[Year_Country]],gdp_capita_rank!F:G,2,FALSE))</f>
        <v>306.2454110547981</v>
      </c>
    </row>
    <row r="46" spans="1:14" ht="15" customHeight="1" x14ac:dyDescent="0.2">
      <c r="A46" s="1" t="s">
        <v>5</v>
      </c>
      <c r="B46" s="1" t="s">
        <v>6</v>
      </c>
      <c r="C46" s="1">
        <v>3452</v>
      </c>
      <c r="D46" s="1">
        <v>6918</v>
      </c>
      <c r="E46" s="1">
        <v>1960</v>
      </c>
      <c r="F46" s="1" t="str">
        <f>TEXT(olympic_medals_country_year_cumsum[[#This Row],[year]],0)&amp;"-"&amp;olympic_medals_country_year_cumsum[[#This Row],[WB_country_code]]</f>
        <v>1960-AFG</v>
      </c>
      <c r="G46" s="1" t="str">
        <f>IF(olympic_medals_country_year_cumsum[[#This Row],[year]]&lt;&gt;E45,1,IF(olympic_medals_country_year_cumsum[[#This Row],[Medals]]=0,"",G45+1))</f>
        <v/>
      </c>
      <c r="H46" s="1">
        <f>IF(ISNA(VLOOKUP(olympic_medals_country_year_cumsum[[#This Row],[Year_Country]],medals!D:H,5,FALSE)),0,VLOOKUP(olympic_medals_country_year_cumsum[[#This Row],[Year_Country]],medals!D:H,5,FALSE))</f>
        <v>0</v>
      </c>
      <c r="I46" s="1">
        <f>IF(ISNA(VLOOKUP(olympic_medals_country_year_cumsum[[#This Row],[Year_Country]],medals!D:H,2,FALSE)),0,VLOOKUP(olympic_medals_country_year_cumsum[[#This Row],[Year_Country]],medals!D:H,2,FALSE))</f>
        <v>0</v>
      </c>
      <c r="J46" s="1">
        <f>IF(ISNA(VLOOKUP(olympic_medals_country_year_cumsum[[#This Row],[Year_Country]],medals!D:H,3,FALSE)),0,VLOOKUP(olympic_medals_country_year_cumsum[[#This Row],[Year_Country]],medals!D:H,3,FALSE))</f>
        <v>0</v>
      </c>
      <c r="K46" s="1">
        <f>IF(ISNA(VLOOKUP(olympic_medals_country_year_cumsum[[#This Row],[Year_Country]],medals!D:H,4,FALSE)),0,VLOOKUP(olympic_medals_country_year_cumsum[[#This Row],[Year_Country]],medals!D:H,4,FALSE))</f>
        <v>0</v>
      </c>
      <c r="L46" s="1" t="str">
        <f>VLOOKUP(olympic_medals_country_year_cumsum[[#This Row],[WB_country_name]],'country_region_flag'!A:C,2,FALSE)</f>
        <v>Asia</v>
      </c>
      <c r="M46" s="1" t="str">
        <f>VLOOKUP(olympic_medals_country_year_cumsum[[#This Row],[WB_country_name]],'country_region_flag'!A:C,3,FALSE)</f>
        <v>https://public.flourish.studio/country-flags/svg/af.svg</v>
      </c>
      <c r="N46" s="12" t="str">
        <f>IF(ISNA(VLOOKUP(olympic_medals_country_year_cumsum[[#This Row],[Year_Country]],gdp_capita_rank!F:G,2,FALSE)),0,VLOOKUP(olympic_medals_country_year_cumsum[[#This Row],[Year_Country]],gdp_capita_rank!F:G,2,FALSE))</f>
        <v>-73.03256174434016</v>
      </c>
    </row>
    <row r="47" spans="1:14" ht="15" customHeight="1" x14ac:dyDescent="0.2">
      <c r="A47" s="1" t="s">
        <v>7</v>
      </c>
      <c r="B47" s="1" t="s">
        <v>8</v>
      </c>
      <c r="C47" s="1">
        <v>2447</v>
      </c>
      <c r="D47" s="1">
        <v>5437</v>
      </c>
      <c r="E47" s="1">
        <v>1960</v>
      </c>
      <c r="F47" s="1" t="str">
        <f>TEXT(olympic_medals_country_year_cumsum[[#This Row],[year]],0)&amp;"-"&amp;olympic_medals_country_year_cumsum[[#This Row],[WB_country_code]]</f>
        <v>1960-ARE</v>
      </c>
      <c r="G47" s="1" t="str">
        <f>IF(olympic_medals_country_year_cumsum[[#This Row],[year]]&lt;&gt;E46,1,IF(olympic_medals_country_year_cumsum[[#This Row],[Medals]]=0,"",G46+1))</f>
        <v/>
      </c>
      <c r="H47" s="1">
        <f>IF(ISNA(VLOOKUP(olympic_medals_country_year_cumsum[[#This Row],[Year_Country]],medals!D:H,5,FALSE)),0,VLOOKUP(olympic_medals_country_year_cumsum[[#This Row],[Year_Country]],medals!D:H,5,FALSE))</f>
        <v>0</v>
      </c>
      <c r="I47" s="1">
        <f>IF(ISNA(VLOOKUP(olympic_medals_country_year_cumsum[[#This Row],[Year_Country]],medals!D:H,2,FALSE)),0,VLOOKUP(olympic_medals_country_year_cumsum[[#This Row],[Year_Country]],medals!D:H,2,FALSE))</f>
        <v>0</v>
      </c>
      <c r="J47" s="1">
        <f>IF(ISNA(VLOOKUP(olympic_medals_country_year_cumsum[[#This Row],[Year_Country]],medals!D:H,3,FALSE)),0,VLOOKUP(olympic_medals_country_year_cumsum[[#This Row],[Year_Country]],medals!D:H,3,FALSE))</f>
        <v>0</v>
      </c>
      <c r="K47" s="1">
        <f>IF(ISNA(VLOOKUP(olympic_medals_country_year_cumsum[[#This Row],[Year_Country]],medals!D:H,4,FALSE)),0,VLOOKUP(olympic_medals_country_year_cumsum[[#This Row],[Year_Country]],medals!D:H,4,FALSE))</f>
        <v>0</v>
      </c>
      <c r="L47" s="1" t="str">
        <f>VLOOKUP(olympic_medals_country_year_cumsum[[#This Row],[WB_country_name]],'country_region_flag'!A:C,2,FALSE)</f>
        <v>Asia</v>
      </c>
      <c r="M47" s="1" t="str">
        <f>VLOOKUP(olympic_medals_country_year_cumsum[[#This Row],[WB_country_name]],'country_region_flag'!A:C,3,FALSE)</f>
        <v>https://public.flourish.studio/country-flags/svg/ae.svg</v>
      </c>
      <c r="N4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8" spans="1:14" ht="15" customHeight="1" x14ac:dyDescent="0.2">
      <c r="A48" s="1" t="s">
        <v>11</v>
      </c>
      <c r="B48" s="1" t="s">
        <v>12</v>
      </c>
      <c r="C48" s="1">
        <v>4017</v>
      </c>
      <c r="D48" s="1">
        <v>445</v>
      </c>
      <c r="E48" s="1">
        <v>1960</v>
      </c>
      <c r="F48" s="1" t="str">
        <f>TEXT(olympic_medals_country_year_cumsum[[#This Row],[year]],0)&amp;"-"&amp;olympic_medals_country_year_cumsum[[#This Row],[WB_country_code]]</f>
        <v>1960-ARM</v>
      </c>
      <c r="G48" s="1" t="str">
        <f>IF(olympic_medals_country_year_cumsum[[#This Row],[year]]&lt;&gt;E47,1,IF(olympic_medals_country_year_cumsum[[#This Row],[Medals]]=0,"",G47+1))</f>
        <v/>
      </c>
      <c r="H48" s="1">
        <f>IF(ISNA(VLOOKUP(olympic_medals_country_year_cumsum[[#This Row],[Year_Country]],medals!D:H,5,FALSE)),0,VLOOKUP(olympic_medals_country_year_cumsum[[#This Row],[Year_Country]],medals!D:H,5,FALSE))</f>
        <v>0</v>
      </c>
      <c r="I48" s="1">
        <f>IF(ISNA(VLOOKUP(olympic_medals_country_year_cumsum[[#This Row],[Year_Country]],medals!D:H,2,FALSE)),0,VLOOKUP(olympic_medals_country_year_cumsum[[#This Row],[Year_Country]],medals!D:H,2,FALSE))</f>
        <v>0</v>
      </c>
      <c r="J48" s="1">
        <f>IF(ISNA(VLOOKUP(olympic_medals_country_year_cumsum[[#This Row],[Year_Country]],medals!D:H,3,FALSE)),0,VLOOKUP(olympic_medals_country_year_cumsum[[#This Row],[Year_Country]],medals!D:H,3,FALSE))</f>
        <v>0</v>
      </c>
      <c r="K48" s="1">
        <f>IF(ISNA(VLOOKUP(olympic_medals_country_year_cumsum[[#This Row],[Year_Country]],medals!D:H,4,FALSE)),0,VLOOKUP(olympic_medals_country_year_cumsum[[#This Row],[Year_Country]],medals!D:H,4,FALSE))</f>
        <v>0</v>
      </c>
      <c r="L48" s="1" t="str">
        <f>VLOOKUP(olympic_medals_country_year_cumsum[[#This Row],[WB_country_name]],'country_region_flag'!A:C,2,FALSE)</f>
        <v>Asia</v>
      </c>
      <c r="M48" s="1" t="str">
        <f>VLOOKUP(olympic_medals_country_year_cumsum[[#This Row],[WB_country_name]],'country_region_flag'!A:C,3,FALSE)</f>
        <v>https://public.flourish.studio/country-flags/svg/am.svg</v>
      </c>
      <c r="N4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9" spans="1:14" ht="15" customHeight="1" x14ac:dyDescent="0.2">
      <c r="A49" s="1" t="s">
        <v>17</v>
      </c>
      <c r="B49" s="1" t="s">
        <v>18</v>
      </c>
      <c r="C49" s="1">
        <v>4038</v>
      </c>
      <c r="D49" s="1">
        <v>4987</v>
      </c>
      <c r="E49" s="1">
        <v>1960</v>
      </c>
      <c r="F49" s="1" t="str">
        <f>TEXT(olympic_medals_country_year_cumsum[[#This Row],[year]],0)&amp;"-"&amp;olympic_medals_country_year_cumsum[[#This Row],[WB_country_code]]</f>
        <v>1960-AZE</v>
      </c>
      <c r="G49" s="1" t="str">
        <f>IF(olympic_medals_country_year_cumsum[[#This Row],[year]]&lt;&gt;E48,1,IF(olympic_medals_country_year_cumsum[[#This Row],[Medals]]=0,"",G48+1))</f>
        <v/>
      </c>
      <c r="H49" s="1">
        <f>IF(ISNA(VLOOKUP(olympic_medals_country_year_cumsum[[#This Row],[Year_Country]],medals!D:H,5,FALSE)),0,VLOOKUP(olympic_medals_country_year_cumsum[[#This Row],[Year_Country]],medals!D:H,5,FALSE))</f>
        <v>0</v>
      </c>
      <c r="I49" s="1">
        <f>IF(ISNA(VLOOKUP(olympic_medals_country_year_cumsum[[#This Row],[Year_Country]],medals!D:H,2,FALSE)),0,VLOOKUP(olympic_medals_country_year_cumsum[[#This Row],[Year_Country]],medals!D:H,2,FALSE))</f>
        <v>0</v>
      </c>
      <c r="J49" s="1">
        <f>IF(ISNA(VLOOKUP(olympic_medals_country_year_cumsum[[#This Row],[Year_Country]],medals!D:H,3,FALSE)),0,VLOOKUP(olympic_medals_country_year_cumsum[[#This Row],[Year_Country]],medals!D:H,3,FALSE))</f>
        <v>0</v>
      </c>
      <c r="K49" s="1">
        <f>IF(ISNA(VLOOKUP(olympic_medals_country_year_cumsum[[#This Row],[Year_Country]],medals!D:H,4,FALSE)),0,VLOOKUP(olympic_medals_country_year_cumsum[[#This Row],[Year_Country]],medals!D:H,4,FALSE))</f>
        <v>0</v>
      </c>
      <c r="L49" s="1" t="str">
        <f>VLOOKUP(olympic_medals_country_year_cumsum[[#This Row],[WB_country_name]],'country_region_flag'!A:C,2,FALSE)</f>
        <v>Asia</v>
      </c>
      <c r="M49" s="1" t="str">
        <f>VLOOKUP(olympic_medals_country_year_cumsum[[#This Row],[WB_country_name]],'country_region_flag'!A:C,3,FALSE)</f>
        <v>https://public.flourish.studio/country-flags/svg/az.svg</v>
      </c>
      <c r="N4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0" spans="1:14" ht="15" customHeight="1" x14ac:dyDescent="0.2">
      <c r="A50" s="1" t="s">
        <v>19</v>
      </c>
      <c r="B50" s="1" t="s">
        <v>20</v>
      </c>
      <c r="C50" s="1">
        <v>-337</v>
      </c>
      <c r="D50" s="1">
        <v>2935</v>
      </c>
      <c r="E50" s="1">
        <v>1960</v>
      </c>
      <c r="F50" s="1" t="str">
        <f>TEXT(olympic_medals_country_year_cumsum[[#This Row],[year]],0)&amp;"-"&amp;olympic_medals_country_year_cumsum[[#This Row],[WB_country_code]]</f>
        <v>1960-BDI</v>
      </c>
      <c r="G50" s="1" t="str">
        <f>IF(olympic_medals_country_year_cumsum[[#This Row],[year]]&lt;&gt;E49,1,IF(olympic_medals_country_year_cumsum[[#This Row],[Medals]]=0,"",G49+1))</f>
        <v/>
      </c>
      <c r="H50" s="1">
        <f>IF(ISNA(VLOOKUP(olympic_medals_country_year_cumsum[[#This Row],[Year_Country]],medals!D:H,5,FALSE)),0,VLOOKUP(olympic_medals_country_year_cumsum[[#This Row],[Year_Country]],medals!D:H,5,FALSE))</f>
        <v>0</v>
      </c>
      <c r="I50" s="1">
        <f>IF(ISNA(VLOOKUP(olympic_medals_country_year_cumsum[[#This Row],[Year_Country]],medals!D:H,2,FALSE)),0,VLOOKUP(olympic_medals_country_year_cumsum[[#This Row],[Year_Country]],medals!D:H,2,FALSE))</f>
        <v>0</v>
      </c>
      <c r="J50" s="1">
        <f>IF(ISNA(VLOOKUP(olympic_medals_country_year_cumsum[[#This Row],[Year_Country]],medals!D:H,3,FALSE)),0,VLOOKUP(olympic_medals_country_year_cumsum[[#This Row],[Year_Country]],medals!D:H,3,FALSE))</f>
        <v>0</v>
      </c>
      <c r="K50" s="1">
        <f>IF(ISNA(VLOOKUP(olympic_medals_country_year_cumsum[[#This Row],[Year_Country]],medals!D:H,4,FALSE)),0,VLOOKUP(olympic_medals_country_year_cumsum[[#This Row],[Year_Country]],medals!D:H,4,FALSE))</f>
        <v>0</v>
      </c>
      <c r="L50" s="1" t="str">
        <f>VLOOKUP(olympic_medals_country_year_cumsum[[#This Row],[WB_country_name]],'country_region_flag'!A:C,2,FALSE)</f>
        <v>Africa</v>
      </c>
      <c r="M50" s="1" t="str">
        <f>VLOOKUP(olympic_medals_country_year_cumsum[[#This Row],[WB_country_name]],'country_region_flag'!A:C,3,FALSE)</f>
        <v>https://public.flourish.studio/country-flags/svg/bi.svg</v>
      </c>
      <c r="N50" s="12" t="str">
        <f>IF(ISNA(VLOOKUP(olympic_medals_country_year_cumsum[[#This Row],[Year_Country]],gdp_capita_rank!F:G,2,FALSE)),0,VLOOKUP(olympic_medals_country_year_cumsum[[#This Row],[Year_Country]],gdp_capita_rank!F:G,2,FALSE))</f>
        <v>-69.145480296234</v>
      </c>
    </row>
    <row r="51" spans="1:14" ht="15" customHeight="1" x14ac:dyDescent="0.2">
      <c r="A51" s="1" t="s">
        <v>23</v>
      </c>
      <c r="B51" s="1" t="s">
        <v>24</v>
      </c>
      <c r="C51" s="1">
        <v>1237</v>
      </c>
      <c r="D51" s="1">
        <v>-152</v>
      </c>
      <c r="E51" s="1">
        <v>1960</v>
      </c>
      <c r="F51" s="1" t="str">
        <f>TEXT(olympic_medals_country_year_cumsum[[#This Row],[year]],0)&amp;"-"&amp;olympic_medals_country_year_cumsum[[#This Row],[WB_country_code]]</f>
        <v>1960-BFA</v>
      </c>
      <c r="G51" s="1" t="str">
        <f>IF(olympic_medals_country_year_cumsum[[#This Row],[year]]&lt;&gt;E50,1,IF(olympic_medals_country_year_cumsum[[#This Row],[Medals]]=0,"",G50+1))</f>
        <v/>
      </c>
      <c r="H51" s="1">
        <f>IF(ISNA(VLOOKUP(olympic_medals_country_year_cumsum[[#This Row],[Year_Country]],medals!D:H,5,FALSE)),0,VLOOKUP(olympic_medals_country_year_cumsum[[#This Row],[Year_Country]],medals!D:H,5,FALSE))</f>
        <v>0</v>
      </c>
      <c r="I51" s="1">
        <f>IF(ISNA(VLOOKUP(olympic_medals_country_year_cumsum[[#This Row],[Year_Country]],medals!D:H,2,FALSE)),0,VLOOKUP(olympic_medals_country_year_cumsum[[#This Row],[Year_Country]],medals!D:H,2,FALSE))</f>
        <v>0</v>
      </c>
      <c r="J51" s="1">
        <f>IF(ISNA(VLOOKUP(olympic_medals_country_year_cumsum[[#This Row],[Year_Country]],medals!D:H,3,FALSE)),0,VLOOKUP(olympic_medals_country_year_cumsum[[#This Row],[Year_Country]],medals!D:H,3,FALSE))</f>
        <v>0</v>
      </c>
      <c r="K51" s="1">
        <f>IF(ISNA(VLOOKUP(olympic_medals_country_year_cumsum[[#This Row],[Year_Country]],medals!D:H,4,FALSE)),0,VLOOKUP(olympic_medals_country_year_cumsum[[#This Row],[Year_Country]],medals!D:H,4,FALSE))</f>
        <v>0</v>
      </c>
      <c r="L51" s="1" t="str">
        <f>VLOOKUP(olympic_medals_country_year_cumsum[[#This Row],[WB_country_name]],'country_region_flag'!A:C,2,FALSE)</f>
        <v>Africa</v>
      </c>
      <c r="M51" s="1" t="str">
        <f>VLOOKUP(olympic_medals_country_year_cumsum[[#This Row],[WB_country_name]],'country_region_flag'!A:C,3,FALSE)</f>
        <v>https://public.flourish.studio/country-flags/svg/bf.svg</v>
      </c>
      <c r="N51" s="12" t="str">
        <f>IF(ISNA(VLOOKUP(olympic_medals_country_year_cumsum[[#This Row],[Year_Country]],gdp_capita_rank!F:G,2,FALSE)),0,VLOOKUP(olympic_medals_country_year_cumsum[[#This Row],[Year_Country]],gdp_capita_rank!F:G,2,FALSE))</f>
        <v>-70.13130295493055</v>
      </c>
    </row>
    <row r="52" spans="1:14" ht="15" customHeight="1" x14ac:dyDescent="0.2">
      <c r="A52" s="1" t="s">
        <v>27</v>
      </c>
      <c r="B52" s="1" t="s">
        <v>28</v>
      </c>
      <c r="C52" s="1">
        <v>2623</v>
      </c>
      <c r="D52" s="1">
        <v>5057</v>
      </c>
      <c r="E52" s="1">
        <v>1960</v>
      </c>
      <c r="F52" s="1" t="str">
        <f>TEXT(olympic_medals_country_year_cumsum[[#This Row],[year]],0)&amp;"-"&amp;olympic_medals_country_year_cumsum[[#This Row],[WB_country_code]]</f>
        <v>1960-BHR</v>
      </c>
      <c r="G52" s="1" t="str">
        <f>IF(olympic_medals_country_year_cumsum[[#This Row],[year]]&lt;&gt;E51,1,IF(olympic_medals_country_year_cumsum[[#This Row],[Medals]]=0,"",G51+1))</f>
        <v/>
      </c>
      <c r="H52" s="1">
        <f>IF(ISNA(VLOOKUP(olympic_medals_country_year_cumsum[[#This Row],[Year_Country]],medals!D:H,5,FALSE)),0,VLOOKUP(olympic_medals_country_year_cumsum[[#This Row],[Year_Country]],medals!D:H,5,FALSE))</f>
        <v>0</v>
      </c>
      <c r="I52" s="1">
        <f>IF(ISNA(VLOOKUP(olympic_medals_country_year_cumsum[[#This Row],[Year_Country]],medals!D:H,2,FALSE)),0,VLOOKUP(olympic_medals_country_year_cumsum[[#This Row],[Year_Country]],medals!D:H,2,FALSE))</f>
        <v>0</v>
      </c>
      <c r="J52" s="1">
        <f>IF(ISNA(VLOOKUP(olympic_medals_country_year_cumsum[[#This Row],[Year_Country]],medals!D:H,3,FALSE)),0,VLOOKUP(olympic_medals_country_year_cumsum[[#This Row],[Year_Country]],medals!D:H,3,FALSE))</f>
        <v>0</v>
      </c>
      <c r="K52" s="1">
        <f>IF(ISNA(VLOOKUP(olympic_medals_country_year_cumsum[[#This Row],[Year_Country]],medals!D:H,4,FALSE)),0,VLOOKUP(olympic_medals_country_year_cumsum[[#This Row],[Year_Country]],medals!D:H,4,FALSE))</f>
        <v>0</v>
      </c>
      <c r="L52" s="1" t="str">
        <f>VLOOKUP(olympic_medals_country_year_cumsum[[#This Row],[WB_country_name]],'country_region_flag'!A:C,2,FALSE)</f>
        <v>Asia</v>
      </c>
      <c r="M52" s="1" t="str">
        <f>VLOOKUP(olympic_medals_country_year_cumsum[[#This Row],[WB_country_name]],'country_region_flag'!A:C,3,FALSE)</f>
        <v>https://public.flourish.studio/country-flags/svg/bh.svg</v>
      </c>
      <c r="N5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3" spans="1:14" ht="15" customHeight="1" x14ac:dyDescent="0.2">
      <c r="A53" s="1" t="s">
        <v>29</v>
      </c>
      <c r="B53" s="1" t="s">
        <v>30</v>
      </c>
      <c r="C53" s="1">
        <v>2508</v>
      </c>
      <c r="D53" s="1">
        <v>-7735</v>
      </c>
      <c r="E53" s="1">
        <v>1960</v>
      </c>
      <c r="F53" s="1" t="str">
        <f>TEXT(olympic_medals_country_year_cumsum[[#This Row],[year]],0)&amp;"-"&amp;olympic_medals_country_year_cumsum[[#This Row],[WB_country_code]]</f>
        <v>1960-BHS</v>
      </c>
      <c r="G53" s="1" t="str">
        <f>IF(olympic_medals_country_year_cumsum[[#This Row],[year]]&lt;&gt;E52,1,IF(olympic_medals_country_year_cumsum[[#This Row],[Medals]]=0,"",G52+1))</f>
        <v/>
      </c>
      <c r="H53" s="1">
        <f>IF(ISNA(VLOOKUP(olympic_medals_country_year_cumsum[[#This Row],[Year_Country]],medals!D:H,5,FALSE)),0,VLOOKUP(olympic_medals_country_year_cumsum[[#This Row],[Year_Country]],medals!D:H,5,FALSE))</f>
        <v>0</v>
      </c>
      <c r="I53" s="1">
        <f>IF(ISNA(VLOOKUP(olympic_medals_country_year_cumsum[[#This Row],[Year_Country]],medals!D:H,2,FALSE)),0,VLOOKUP(olympic_medals_country_year_cumsum[[#This Row],[Year_Country]],medals!D:H,2,FALSE))</f>
        <v>0</v>
      </c>
      <c r="J53" s="1">
        <f>IF(ISNA(VLOOKUP(olympic_medals_country_year_cumsum[[#This Row],[Year_Country]],medals!D:H,3,FALSE)),0,VLOOKUP(olympic_medals_country_year_cumsum[[#This Row],[Year_Country]],medals!D:H,3,FALSE))</f>
        <v>0</v>
      </c>
      <c r="K53" s="1">
        <f>IF(ISNA(VLOOKUP(olympic_medals_country_year_cumsum[[#This Row],[Year_Country]],medals!D:H,4,FALSE)),0,VLOOKUP(olympic_medals_country_year_cumsum[[#This Row],[Year_Country]],medals!D:H,4,FALSE))</f>
        <v>0</v>
      </c>
      <c r="L53" s="1" t="str">
        <f>VLOOKUP(olympic_medals_country_year_cumsum[[#This Row],[WB_country_name]],'country_region_flag'!A:C,2,FALSE)</f>
        <v>Americas</v>
      </c>
      <c r="M53" s="1" t="str">
        <f>VLOOKUP(olympic_medals_country_year_cumsum[[#This Row],[WB_country_name]],'country_region_flag'!A:C,3,FALSE)</f>
        <v>https://public.flourish.studio/country-flags/svg/bs.svg</v>
      </c>
      <c r="N53" s="12" t="str">
        <f>IF(ISNA(VLOOKUP(olympic_medals_country_year_cumsum[[#This Row],[Year_Country]],gdp_capita_rank!F:G,2,FALSE)),0,VLOOKUP(olympic_medals_country_year_cumsum[[#This Row],[Year_Country]],gdp_capita_rank!F:G,2,FALSE))</f>
        <v>541.2171065118414</v>
      </c>
    </row>
    <row r="54" spans="1:14" ht="15" customHeight="1" x14ac:dyDescent="0.2">
      <c r="A54" s="1" t="s">
        <v>31</v>
      </c>
      <c r="B54" s="1" t="s">
        <v>32</v>
      </c>
      <c r="C54" s="1">
        <v>539</v>
      </c>
      <c r="D54" s="1">
        <v>2757</v>
      </c>
      <c r="E54" s="1">
        <v>1960</v>
      </c>
      <c r="F54" s="1" t="str">
        <f>TEXT(olympic_medals_country_year_cumsum[[#This Row],[year]],0)&amp;"-"&amp;olympic_medals_country_year_cumsum[[#This Row],[WB_country_code]]</f>
        <v>1960-BLR</v>
      </c>
      <c r="G54" s="1" t="str">
        <f>IF(olympic_medals_country_year_cumsum[[#This Row],[year]]&lt;&gt;E53,1,IF(olympic_medals_country_year_cumsum[[#This Row],[Medals]]=0,"",G53+1))</f>
        <v/>
      </c>
      <c r="H54" s="1">
        <f>IF(ISNA(VLOOKUP(olympic_medals_country_year_cumsum[[#This Row],[Year_Country]],medals!D:H,5,FALSE)),0,VLOOKUP(olympic_medals_country_year_cumsum[[#This Row],[Year_Country]],medals!D:H,5,FALSE))</f>
        <v>0</v>
      </c>
      <c r="I54" s="1">
        <f>IF(ISNA(VLOOKUP(olympic_medals_country_year_cumsum[[#This Row],[Year_Country]],medals!D:H,2,FALSE)),0,VLOOKUP(olympic_medals_country_year_cumsum[[#This Row],[Year_Country]],medals!D:H,2,FALSE))</f>
        <v>0</v>
      </c>
      <c r="J54" s="1">
        <f>IF(ISNA(VLOOKUP(olympic_medals_country_year_cumsum[[#This Row],[Year_Country]],medals!D:H,3,FALSE)),0,VLOOKUP(olympic_medals_country_year_cumsum[[#This Row],[Year_Country]],medals!D:H,3,FALSE))</f>
        <v>0</v>
      </c>
      <c r="K54" s="1">
        <f>IF(ISNA(VLOOKUP(olympic_medals_country_year_cumsum[[#This Row],[Year_Country]],medals!D:H,4,FALSE)),0,VLOOKUP(olympic_medals_country_year_cumsum[[#This Row],[Year_Country]],medals!D:H,4,FALSE))</f>
        <v>0</v>
      </c>
      <c r="L54" s="1" t="str">
        <f>VLOOKUP(olympic_medals_country_year_cumsum[[#This Row],[WB_country_name]],'country_region_flag'!A:C,2,FALSE)</f>
        <v>Europe</v>
      </c>
      <c r="M54" s="1" t="str">
        <f>VLOOKUP(olympic_medals_country_year_cumsum[[#This Row],[WB_country_name]],'country_region_flag'!A:C,3,FALSE)</f>
        <v>https://public.flourish.studio/country-flags/svg/by.svg</v>
      </c>
      <c r="N5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5" spans="1:14" ht="15" customHeight="1" x14ac:dyDescent="0.2">
      <c r="A55" s="1" t="s">
        <v>33</v>
      </c>
      <c r="B55" s="1" t="s">
        <v>34</v>
      </c>
      <c r="C55" s="1">
        <v>3228</v>
      </c>
      <c r="D55" s="1">
        <v>-6478</v>
      </c>
      <c r="E55" s="1">
        <v>1960</v>
      </c>
      <c r="F55" s="1" t="str">
        <f>TEXT(olympic_medals_country_year_cumsum[[#This Row],[year]],0)&amp;"-"&amp;olympic_medals_country_year_cumsum[[#This Row],[WB_country_code]]</f>
        <v>1960-BMU</v>
      </c>
      <c r="G55" s="1" t="str">
        <f>IF(olympic_medals_country_year_cumsum[[#This Row],[year]]&lt;&gt;E54,1,IF(olympic_medals_country_year_cumsum[[#This Row],[Medals]]=0,"",G54+1))</f>
        <v/>
      </c>
      <c r="H55" s="1">
        <f>IF(ISNA(VLOOKUP(olympic_medals_country_year_cumsum[[#This Row],[Year_Country]],medals!D:H,5,FALSE)),0,VLOOKUP(olympic_medals_country_year_cumsum[[#This Row],[Year_Country]],medals!D:H,5,FALSE))</f>
        <v>0</v>
      </c>
      <c r="I55" s="1">
        <f>IF(ISNA(VLOOKUP(olympic_medals_country_year_cumsum[[#This Row],[Year_Country]],medals!D:H,2,FALSE)),0,VLOOKUP(olympic_medals_country_year_cumsum[[#This Row],[Year_Country]],medals!D:H,2,FALSE))</f>
        <v>0</v>
      </c>
      <c r="J55" s="1">
        <f>IF(ISNA(VLOOKUP(olympic_medals_country_year_cumsum[[#This Row],[Year_Country]],medals!D:H,3,FALSE)),0,VLOOKUP(olympic_medals_country_year_cumsum[[#This Row],[Year_Country]],medals!D:H,3,FALSE))</f>
        <v>0</v>
      </c>
      <c r="K55" s="1">
        <f>IF(ISNA(VLOOKUP(olympic_medals_country_year_cumsum[[#This Row],[Year_Country]],medals!D:H,4,FALSE)),0,VLOOKUP(olympic_medals_country_year_cumsum[[#This Row],[Year_Country]],medals!D:H,4,FALSE))</f>
        <v>0</v>
      </c>
      <c r="L55" s="1" t="str">
        <f>VLOOKUP(olympic_medals_country_year_cumsum[[#This Row],[WB_country_name]],'country_region_flag'!A:C,2,FALSE)</f>
        <v>Americas</v>
      </c>
      <c r="M55" s="1" t="str">
        <f>VLOOKUP(olympic_medals_country_year_cumsum[[#This Row],[WB_country_name]],'country_region_flag'!A:C,3,FALSE)</f>
        <v>https://public.flourish.studio/country-flags/svg/bm.svg</v>
      </c>
      <c r="N55" s="12" t="str">
        <f>IF(ISNA(VLOOKUP(olympic_medals_country_year_cumsum[[#This Row],[Year_Country]],gdp_capita_rank!F:G,2,FALSE)),0,VLOOKUP(olympic_medals_country_year_cumsum[[#This Row],[Year_Country]],gdp_capita_rank!F:G,2,FALSE))</f>
        <v>722.5565903089191</v>
      </c>
    </row>
    <row r="56" spans="1:14" ht="15" customHeight="1" x14ac:dyDescent="0.2">
      <c r="A56" s="1" t="s">
        <v>37</v>
      </c>
      <c r="B56" s="1" t="s">
        <v>38</v>
      </c>
      <c r="C56" s="1">
        <v>131</v>
      </c>
      <c r="D56" s="1">
        <v>-5962</v>
      </c>
      <c r="E56" s="1">
        <v>1960</v>
      </c>
      <c r="F56" s="1" t="str">
        <f>TEXT(olympic_medals_country_year_cumsum[[#This Row],[year]],0)&amp;"-"&amp;olympic_medals_country_year_cumsum[[#This Row],[WB_country_code]]</f>
        <v>1960-BRB</v>
      </c>
      <c r="G56" s="1" t="str">
        <f>IF(olympic_medals_country_year_cumsum[[#This Row],[year]]&lt;&gt;E55,1,IF(olympic_medals_country_year_cumsum[[#This Row],[Medals]]=0,"",G55+1))</f>
        <v/>
      </c>
      <c r="H56" s="1">
        <f>IF(ISNA(VLOOKUP(olympic_medals_country_year_cumsum[[#This Row],[Year_Country]],medals!D:H,5,FALSE)),0,VLOOKUP(olympic_medals_country_year_cumsum[[#This Row],[Year_Country]],medals!D:H,5,FALSE))</f>
        <v>0</v>
      </c>
      <c r="I56" s="1">
        <f>IF(ISNA(VLOOKUP(olympic_medals_country_year_cumsum[[#This Row],[Year_Country]],medals!D:H,2,FALSE)),0,VLOOKUP(olympic_medals_country_year_cumsum[[#This Row],[Year_Country]],medals!D:H,2,FALSE))</f>
        <v>0</v>
      </c>
      <c r="J56" s="1">
        <f>IF(ISNA(VLOOKUP(olympic_medals_country_year_cumsum[[#This Row],[Year_Country]],medals!D:H,3,FALSE)),0,VLOOKUP(olympic_medals_country_year_cumsum[[#This Row],[Year_Country]],medals!D:H,3,FALSE))</f>
        <v>0</v>
      </c>
      <c r="K56" s="1">
        <f>IF(ISNA(VLOOKUP(olympic_medals_country_year_cumsum[[#This Row],[Year_Country]],medals!D:H,4,FALSE)),0,VLOOKUP(olympic_medals_country_year_cumsum[[#This Row],[Year_Country]],medals!D:H,4,FALSE))</f>
        <v>0</v>
      </c>
      <c r="L56" s="1" t="str">
        <f>VLOOKUP(olympic_medals_country_year_cumsum[[#This Row],[WB_country_name]],'country_region_flag'!A:C,2,FALSE)</f>
        <v>Americas</v>
      </c>
      <c r="M56" s="1" t="str">
        <f>VLOOKUP(olympic_medals_country_year_cumsum[[#This Row],[WB_country_name]],'country_region_flag'!A:C,3,FALSE)</f>
        <v>https://public.flourish.studio/country-flags/svg/bb.svg</v>
      </c>
      <c r="N5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7" spans="1:14" ht="15" customHeight="1" x14ac:dyDescent="0.2">
      <c r="A57" s="1" t="s">
        <v>39</v>
      </c>
      <c r="B57" s="1" t="s">
        <v>40</v>
      </c>
      <c r="C57" s="1">
        <v>-2463</v>
      </c>
      <c r="D57" s="1">
        <v>259</v>
      </c>
      <c r="E57" s="1">
        <v>1960</v>
      </c>
      <c r="F57" s="1" t="str">
        <f>TEXT(olympic_medals_country_year_cumsum[[#This Row],[year]],0)&amp;"-"&amp;olympic_medals_country_year_cumsum[[#This Row],[WB_country_code]]</f>
        <v>1960-BWA</v>
      </c>
      <c r="G57" s="1" t="str">
        <f>IF(olympic_medals_country_year_cumsum[[#This Row],[year]]&lt;&gt;E56,1,IF(olympic_medals_country_year_cumsum[[#This Row],[Medals]]=0,"",G56+1))</f>
        <v/>
      </c>
      <c r="H57" s="1">
        <f>IF(ISNA(VLOOKUP(olympic_medals_country_year_cumsum[[#This Row],[Year_Country]],medals!D:H,5,FALSE)),0,VLOOKUP(olympic_medals_country_year_cumsum[[#This Row],[Year_Country]],medals!D:H,5,FALSE))</f>
        <v>0</v>
      </c>
      <c r="I57" s="1">
        <f>IF(ISNA(VLOOKUP(olympic_medals_country_year_cumsum[[#This Row],[Year_Country]],medals!D:H,2,FALSE)),0,VLOOKUP(olympic_medals_country_year_cumsum[[#This Row],[Year_Country]],medals!D:H,2,FALSE))</f>
        <v>0</v>
      </c>
      <c r="J57" s="1">
        <f>IF(ISNA(VLOOKUP(olympic_medals_country_year_cumsum[[#This Row],[Year_Country]],medals!D:H,3,FALSE)),0,VLOOKUP(olympic_medals_country_year_cumsum[[#This Row],[Year_Country]],medals!D:H,3,FALSE))</f>
        <v>0</v>
      </c>
      <c r="K57" s="1">
        <f>IF(ISNA(VLOOKUP(olympic_medals_country_year_cumsum[[#This Row],[Year_Country]],medals!D:H,4,FALSE)),0,VLOOKUP(olympic_medals_country_year_cumsum[[#This Row],[Year_Country]],medals!D:H,4,FALSE))</f>
        <v>0</v>
      </c>
      <c r="L57" s="1" t="str">
        <f>VLOOKUP(olympic_medals_country_year_cumsum[[#This Row],[WB_country_name]],'country_region_flag'!A:C,2,FALSE)</f>
        <v>Africa</v>
      </c>
      <c r="M57" s="1" t="str">
        <f>VLOOKUP(olympic_medals_country_year_cumsum[[#This Row],[WB_country_name]],'country_region_flag'!A:C,3,FALSE)</f>
        <v>https://public.flourish.studio/country-flags/svg/bw.svg</v>
      </c>
      <c r="N57" s="12" t="str">
        <f>IF(ISNA(VLOOKUP(olympic_medals_country_year_cumsum[[#This Row],[Year_Country]],gdp_capita_rank!F:G,2,FALSE)),0,VLOOKUP(olympic_medals_country_year_cumsum[[#This Row],[Year_Country]],gdp_capita_rank!F:G,2,FALSE))</f>
        <v>-74.3599633067079</v>
      </c>
    </row>
    <row r="58" spans="1:14" ht="15" customHeight="1" x14ac:dyDescent="0.2">
      <c r="A58" s="1" t="s">
        <v>45</v>
      </c>
      <c r="B58" s="1" t="s">
        <v>46</v>
      </c>
      <c r="C58" s="1">
        <v>-3345</v>
      </c>
      <c r="D58" s="1">
        <v>-7067</v>
      </c>
      <c r="E58" s="1">
        <v>1960</v>
      </c>
      <c r="F58" s="1" t="str">
        <f>TEXT(olympic_medals_country_year_cumsum[[#This Row],[year]],0)&amp;"-"&amp;olympic_medals_country_year_cumsum[[#This Row],[WB_country_code]]</f>
        <v>1960-CHL</v>
      </c>
      <c r="G58" s="1" t="str">
        <f>IF(olympic_medals_country_year_cumsum[[#This Row],[year]]&lt;&gt;E57,1,IF(olympic_medals_country_year_cumsum[[#This Row],[Medals]]=0,"",G57+1))</f>
        <v/>
      </c>
      <c r="H58" s="1">
        <f>IF(ISNA(VLOOKUP(olympic_medals_country_year_cumsum[[#This Row],[Year_Country]],medals!D:H,5,FALSE)),0,VLOOKUP(olympic_medals_country_year_cumsum[[#This Row],[Year_Country]],medals!D:H,5,FALSE))</f>
        <v>0</v>
      </c>
      <c r="I58" s="1">
        <f>IF(ISNA(VLOOKUP(olympic_medals_country_year_cumsum[[#This Row],[Year_Country]],medals!D:H,2,FALSE)),0,VLOOKUP(olympic_medals_country_year_cumsum[[#This Row],[Year_Country]],medals!D:H,2,FALSE))</f>
        <v>0</v>
      </c>
      <c r="J58" s="1">
        <f>IF(ISNA(VLOOKUP(olympic_medals_country_year_cumsum[[#This Row],[Year_Country]],medals!D:H,3,FALSE)),0,VLOOKUP(olympic_medals_country_year_cumsum[[#This Row],[Year_Country]],medals!D:H,3,FALSE))</f>
        <v>0</v>
      </c>
      <c r="K58" s="1">
        <f>IF(ISNA(VLOOKUP(olympic_medals_country_year_cumsum[[#This Row],[Year_Country]],medals!D:H,4,FALSE)),0,VLOOKUP(olympic_medals_country_year_cumsum[[#This Row],[Year_Country]],medals!D:H,4,FALSE))</f>
        <v>0</v>
      </c>
      <c r="L58" s="1" t="str">
        <f>VLOOKUP(olympic_medals_country_year_cumsum[[#This Row],[WB_country_name]],'country_region_flag'!A:C,2,FALSE)</f>
        <v>Americas</v>
      </c>
      <c r="M58" s="1" t="str">
        <f>VLOOKUP(olympic_medals_country_year_cumsum[[#This Row],[WB_country_name]],'country_region_flag'!A:C,3,FALSE)</f>
        <v>https://public.flourish.studio/country-flags/svg/cl.svg</v>
      </c>
      <c r="N58" s="12" t="str">
        <f>IF(ISNA(VLOOKUP(olympic_medals_country_year_cumsum[[#This Row],[Year_Country]],gdp_capita_rank!F:G,2,FALSE)),0,VLOOKUP(olympic_medals_country_year_cumsum[[#This Row],[Year_Country]],gdp_capita_rank!F:G,2,FALSE))</f>
        <v>118.264595662291</v>
      </c>
    </row>
    <row r="59" spans="1:14" ht="15" customHeight="1" x14ac:dyDescent="0.2">
      <c r="A59" s="1" t="s">
        <v>49</v>
      </c>
      <c r="B59" s="1" t="s">
        <v>50</v>
      </c>
      <c r="C59" s="1">
        <v>682</v>
      </c>
      <c r="D59" s="1">
        <v>-527</v>
      </c>
      <c r="E59" s="1">
        <v>1960</v>
      </c>
      <c r="F59" s="1" t="str">
        <f>TEXT(olympic_medals_country_year_cumsum[[#This Row],[year]],0)&amp;"-"&amp;olympic_medals_country_year_cumsum[[#This Row],[WB_country_code]]</f>
        <v>1960-CIV</v>
      </c>
      <c r="G59" s="1" t="str">
        <f>IF(olympic_medals_country_year_cumsum[[#This Row],[year]]&lt;&gt;E58,1,IF(olympic_medals_country_year_cumsum[[#This Row],[Medals]]=0,"",G58+1))</f>
        <v/>
      </c>
      <c r="H59" s="1">
        <f>IF(ISNA(VLOOKUP(olympic_medals_country_year_cumsum[[#This Row],[Year_Country]],medals!D:H,5,FALSE)),0,VLOOKUP(olympic_medals_country_year_cumsum[[#This Row],[Year_Country]],medals!D:H,5,FALSE))</f>
        <v>0</v>
      </c>
      <c r="I59" s="1">
        <f>IF(ISNA(VLOOKUP(olympic_medals_country_year_cumsum[[#This Row],[Year_Country]],medals!D:H,2,FALSE)),0,VLOOKUP(olympic_medals_country_year_cumsum[[#This Row],[Year_Country]],medals!D:H,2,FALSE))</f>
        <v>0</v>
      </c>
      <c r="J59" s="1">
        <f>IF(ISNA(VLOOKUP(olympic_medals_country_year_cumsum[[#This Row],[Year_Country]],medals!D:H,3,FALSE)),0,VLOOKUP(olympic_medals_country_year_cumsum[[#This Row],[Year_Country]],medals!D:H,3,FALSE))</f>
        <v>0</v>
      </c>
      <c r="K59" s="1">
        <f>IF(ISNA(VLOOKUP(olympic_medals_country_year_cumsum[[#This Row],[Year_Country]],medals!D:H,4,FALSE)),0,VLOOKUP(olympic_medals_country_year_cumsum[[#This Row],[Year_Country]],medals!D:H,4,FALSE))</f>
        <v>0</v>
      </c>
      <c r="L59" s="1" t="str">
        <f>VLOOKUP(olympic_medals_country_year_cumsum[[#This Row],[WB_country_name]],'country_region_flag'!A:C,2,FALSE)</f>
        <v>Africa</v>
      </c>
      <c r="M59" s="1" t="str">
        <f>VLOOKUP(olympic_medals_country_year_cumsum[[#This Row],[WB_country_name]],'country_region_flag'!A:C,3,FALSE)</f>
        <v>https://public.flourish.studio/country-flags/svg/ci.svg</v>
      </c>
      <c r="N59" s="12" t="str">
        <f>IF(ISNA(VLOOKUP(olympic_medals_country_year_cumsum[[#This Row],[Year_Country]],gdp_capita_rank!F:G,2,FALSE)),0,VLOOKUP(olympic_medals_country_year_cumsum[[#This Row],[Year_Country]],gdp_capita_rank!F:G,2,FALSE))</f>
        <v>-36.31931527507485</v>
      </c>
    </row>
    <row r="60" spans="1:14" ht="15" customHeight="1" x14ac:dyDescent="0.2">
      <c r="A60" s="1" t="s">
        <v>51</v>
      </c>
      <c r="B60" s="1" t="s">
        <v>52</v>
      </c>
      <c r="C60" s="1">
        <v>387</v>
      </c>
      <c r="D60" s="1">
        <v>1152</v>
      </c>
      <c r="E60" s="1">
        <v>1960</v>
      </c>
      <c r="F60" s="1" t="str">
        <f>TEXT(olympic_medals_country_year_cumsum[[#This Row],[year]],0)&amp;"-"&amp;olympic_medals_country_year_cumsum[[#This Row],[WB_country_code]]</f>
        <v>1960-CMR</v>
      </c>
      <c r="G60" s="1" t="str">
        <f>IF(olympic_medals_country_year_cumsum[[#This Row],[year]]&lt;&gt;E59,1,IF(olympic_medals_country_year_cumsum[[#This Row],[Medals]]=0,"",G59+1))</f>
        <v/>
      </c>
      <c r="H60" s="1">
        <f>IF(ISNA(VLOOKUP(olympic_medals_country_year_cumsum[[#This Row],[Year_Country]],medals!D:H,5,FALSE)),0,VLOOKUP(olympic_medals_country_year_cumsum[[#This Row],[Year_Country]],medals!D:H,5,FALSE))</f>
        <v>0</v>
      </c>
      <c r="I60" s="1">
        <f>IF(ISNA(VLOOKUP(olympic_medals_country_year_cumsum[[#This Row],[Year_Country]],medals!D:H,2,FALSE)),0,VLOOKUP(olympic_medals_country_year_cumsum[[#This Row],[Year_Country]],medals!D:H,2,FALSE))</f>
        <v>0</v>
      </c>
      <c r="J60" s="1">
        <f>IF(ISNA(VLOOKUP(olympic_medals_country_year_cumsum[[#This Row],[Year_Country]],medals!D:H,3,FALSE)),0,VLOOKUP(olympic_medals_country_year_cumsum[[#This Row],[Year_Country]],medals!D:H,3,FALSE))</f>
        <v>0</v>
      </c>
      <c r="K60" s="1">
        <f>IF(ISNA(VLOOKUP(olympic_medals_country_year_cumsum[[#This Row],[Year_Country]],medals!D:H,4,FALSE)),0,VLOOKUP(olympic_medals_country_year_cumsum[[#This Row],[Year_Country]],medals!D:H,4,FALSE))</f>
        <v>0</v>
      </c>
      <c r="L60" s="1" t="str">
        <f>VLOOKUP(olympic_medals_country_year_cumsum[[#This Row],[WB_country_name]],'country_region_flag'!A:C,2,FALSE)</f>
        <v>Africa</v>
      </c>
      <c r="M60" s="1" t="str">
        <f>VLOOKUP(olympic_medals_country_year_cumsum[[#This Row],[WB_country_name]],'country_region_flag'!A:C,3,FALSE)</f>
        <v>https://public.flourish.studio/country-flags/svg/cm.svg</v>
      </c>
      <c r="N60" s="12" t="str">
        <f>IF(ISNA(VLOOKUP(olympic_medals_country_year_cumsum[[#This Row],[Year_Country]],gdp_capita_rank!F:G,2,FALSE)),0,VLOOKUP(olympic_medals_country_year_cumsum[[#This Row],[Year_Country]],gdp_capita_rank!F:G,2,FALSE))</f>
        <v>-48.10594934352583</v>
      </c>
    </row>
    <row r="61" spans="1:14" ht="15" customHeight="1" x14ac:dyDescent="0.2">
      <c r="A61" s="1" t="s">
        <v>53</v>
      </c>
      <c r="B61" s="1" t="s">
        <v>54</v>
      </c>
      <c r="C61" s="1">
        <v>46</v>
      </c>
      <c r="D61" s="1">
        <v>-7408</v>
      </c>
      <c r="E61" s="1">
        <v>1960</v>
      </c>
      <c r="F61" s="1" t="str">
        <f>TEXT(olympic_medals_country_year_cumsum[[#This Row],[year]],0)&amp;"-"&amp;olympic_medals_country_year_cumsum[[#This Row],[WB_country_code]]</f>
        <v>1960-COL</v>
      </c>
      <c r="G61" s="1" t="str">
        <f>IF(olympic_medals_country_year_cumsum[[#This Row],[year]]&lt;&gt;E60,1,IF(olympic_medals_country_year_cumsum[[#This Row],[Medals]]=0,"",G60+1))</f>
        <v/>
      </c>
      <c r="H61" s="1">
        <f>IF(ISNA(VLOOKUP(olympic_medals_country_year_cumsum[[#This Row],[Year_Country]],medals!D:H,5,FALSE)),0,VLOOKUP(olympic_medals_country_year_cumsum[[#This Row],[Year_Country]],medals!D:H,5,FALSE))</f>
        <v>0</v>
      </c>
      <c r="I61" s="1">
        <f>IF(ISNA(VLOOKUP(olympic_medals_country_year_cumsum[[#This Row],[Year_Country]],medals!D:H,2,FALSE)),0,VLOOKUP(olympic_medals_country_year_cumsum[[#This Row],[Year_Country]],medals!D:H,2,FALSE))</f>
        <v>0</v>
      </c>
      <c r="J61" s="1">
        <f>IF(ISNA(VLOOKUP(olympic_medals_country_year_cumsum[[#This Row],[Year_Country]],medals!D:H,3,FALSE)),0,VLOOKUP(olympic_medals_country_year_cumsum[[#This Row],[Year_Country]],medals!D:H,3,FALSE))</f>
        <v>0</v>
      </c>
      <c r="K61" s="1">
        <f>IF(ISNA(VLOOKUP(olympic_medals_country_year_cumsum[[#This Row],[Year_Country]],medals!D:H,4,FALSE)),0,VLOOKUP(olympic_medals_country_year_cumsum[[#This Row],[Year_Country]],medals!D:H,4,FALSE))</f>
        <v>0</v>
      </c>
      <c r="L61" s="1" t="str">
        <f>VLOOKUP(olympic_medals_country_year_cumsum[[#This Row],[WB_country_name]],'country_region_flag'!A:C,2,FALSE)</f>
        <v>Americas</v>
      </c>
      <c r="M61" s="1" t="str">
        <f>VLOOKUP(olympic_medals_country_year_cumsum[[#This Row],[WB_country_name]],'country_region_flag'!A:C,3,FALSE)</f>
        <v>https://public.flourish.studio/country-flags/svg/co.svg</v>
      </c>
      <c r="N61" s="12" t="str">
        <f>IF(ISNA(VLOOKUP(olympic_medals_country_year_cumsum[[#This Row],[Year_Country]],gdp_capita_rank!F:G,2,FALSE)),0,VLOOKUP(olympic_medals_country_year_cumsum[[#This Row],[Year_Country]],gdp_capita_rank!F:G,2,FALSE))</f>
        <v>11.103943148538601</v>
      </c>
    </row>
    <row r="62" spans="1:14" ht="15" customHeight="1" x14ac:dyDescent="0.2">
      <c r="A62" s="1" t="s">
        <v>55</v>
      </c>
      <c r="B62" s="1" t="s">
        <v>56</v>
      </c>
      <c r="C62" s="1">
        <v>993</v>
      </c>
      <c r="D62" s="1">
        <v>-8408</v>
      </c>
      <c r="E62" s="1">
        <v>1960</v>
      </c>
      <c r="F62" s="1" t="str">
        <f>TEXT(olympic_medals_country_year_cumsum[[#This Row],[year]],0)&amp;"-"&amp;olympic_medals_country_year_cumsum[[#This Row],[WB_country_code]]</f>
        <v>1960-CRI</v>
      </c>
      <c r="G62" s="1" t="str">
        <f>IF(olympic_medals_country_year_cumsum[[#This Row],[year]]&lt;&gt;E61,1,IF(olympic_medals_country_year_cumsum[[#This Row],[Medals]]=0,"",G61+1))</f>
        <v/>
      </c>
      <c r="H62" s="1">
        <f>IF(ISNA(VLOOKUP(olympic_medals_country_year_cumsum[[#This Row],[Year_Country]],medals!D:H,5,FALSE)),0,VLOOKUP(olympic_medals_country_year_cumsum[[#This Row],[Year_Country]],medals!D:H,5,FALSE))</f>
        <v>0</v>
      </c>
      <c r="I62" s="1">
        <f>IF(ISNA(VLOOKUP(olympic_medals_country_year_cumsum[[#This Row],[Year_Country]],medals!D:H,2,FALSE)),0,VLOOKUP(olympic_medals_country_year_cumsum[[#This Row],[Year_Country]],medals!D:H,2,FALSE))</f>
        <v>0</v>
      </c>
      <c r="J62" s="1">
        <f>IF(ISNA(VLOOKUP(olympic_medals_country_year_cumsum[[#This Row],[Year_Country]],medals!D:H,3,FALSE)),0,VLOOKUP(olympic_medals_country_year_cumsum[[#This Row],[Year_Country]],medals!D:H,3,FALSE))</f>
        <v>0</v>
      </c>
      <c r="K62" s="1">
        <f>IF(ISNA(VLOOKUP(olympic_medals_country_year_cumsum[[#This Row],[Year_Country]],medals!D:H,4,FALSE)),0,VLOOKUP(olympic_medals_country_year_cumsum[[#This Row],[Year_Country]],medals!D:H,4,FALSE))</f>
        <v>0</v>
      </c>
      <c r="L62" s="1" t="str">
        <f>VLOOKUP(olympic_medals_country_year_cumsum[[#This Row],[WB_country_name]],'country_region_flag'!A:C,2,FALSE)</f>
        <v>Americas</v>
      </c>
      <c r="M62" s="1" t="str">
        <f>VLOOKUP(olympic_medals_country_year_cumsum[[#This Row],[WB_country_name]],'country_region_flag'!A:C,3,FALSE)</f>
        <v>https://public.flourish.studio/country-flags/svg/cr.svg</v>
      </c>
      <c r="N62" s="12" t="str">
        <f>IF(ISNA(VLOOKUP(olympic_medals_country_year_cumsum[[#This Row],[Year_Country]],gdp_capita_rank!F:G,2,FALSE)),0,VLOOKUP(olympic_medals_country_year_cumsum[[#This Row],[Year_Country]],gdp_capita_rank!F:G,2,FALSE))</f>
        <v>62.99367002142202</v>
      </c>
    </row>
    <row r="63" spans="1:14" ht="15" customHeight="1" x14ac:dyDescent="0.2">
      <c r="A63" s="1" t="s">
        <v>57</v>
      </c>
      <c r="B63" s="1" t="s">
        <v>58</v>
      </c>
      <c r="C63" s="1">
        <v>2312</v>
      </c>
      <c r="D63" s="1">
        <v>-8235</v>
      </c>
      <c r="E63" s="1">
        <v>1960</v>
      </c>
      <c r="F63" s="1" t="str">
        <f>TEXT(olympic_medals_country_year_cumsum[[#This Row],[year]],0)&amp;"-"&amp;olympic_medals_country_year_cumsum[[#This Row],[WB_country_code]]</f>
        <v>1960-CUB</v>
      </c>
      <c r="G63" s="1" t="str">
        <f>IF(olympic_medals_country_year_cumsum[[#This Row],[year]]&lt;&gt;E62,1,IF(olympic_medals_country_year_cumsum[[#This Row],[Medals]]=0,"",G62+1))</f>
        <v/>
      </c>
      <c r="H63" s="1">
        <f>IF(ISNA(VLOOKUP(olympic_medals_country_year_cumsum[[#This Row],[Year_Country]],medals!D:H,5,FALSE)),0,VLOOKUP(olympic_medals_country_year_cumsum[[#This Row],[Year_Country]],medals!D:H,5,FALSE))</f>
        <v>0</v>
      </c>
      <c r="I63" s="1">
        <f>IF(ISNA(VLOOKUP(olympic_medals_country_year_cumsum[[#This Row],[Year_Country]],medals!D:H,2,FALSE)),0,VLOOKUP(olympic_medals_country_year_cumsum[[#This Row],[Year_Country]],medals!D:H,2,FALSE))</f>
        <v>0</v>
      </c>
      <c r="J63" s="1">
        <f>IF(ISNA(VLOOKUP(olympic_medals_country_year_cumsum[[#This Row],[Year_Country]],medals!D:H,3,FALSE)),0,VLOOKUP(olympic_medals_country_year_cumsum[[#This Row],[Year_Country]],medals!D:H,3,FALSE))</f>
        <v>0</v>
      </c>
      <c r="K63" s="1">
        <f>IF(ISNA(VLOOKUP(olympic_medals_country_year_cumsum[[#This Row],[Year_Country]],medals!D:H,4,FALSE)),0,VLOOKUP(olympic_medals_country_year_cumsum[[#This Row],[Year_Country]],medals!D:H,4,FALSE))</f>
        <v>0</v>
      </c>
      <c r="L63" s="1" t="str">
        <f>VLOOKUP(olympic_medals_country_year_cumsum[[#This Row],[WB_country_name]],'country_region_flag'!A:C,2,FALSE)</f>
        <v>Americas</v>
      </c>
      <c r="M63" s="1" t="str">
        <f>VLOOKUP(olympic_medals_country_year_cumsum[[#This Row],[WB_country_name]],'country_region_flag'!A:C,3,FALSE)</f>
        <v>https://public.flourish.studio/country-flags/svg/cu.svg</v>
      </c>
      <c r="N6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4" spans="1:14" ht="15" customHeight="1" x14ac:dyDescent="0.2">
      <c r="A64" s="1" t="s">
        <v>59</v>
      </c>
      <c r="B64" s="1" t="s">
        <v>60</v>
      </c>
      <c r="C64" s="1">
        <v>3517</v>
      </c>
      <c r="D64" s="1">
        <v>3337</v>
      </c>
      <c r="E64" s="1">
        <v>1960</v>
      </c>
      <c r="F64" s="1" t="str">
        <f>TEXT(olympic_medals_country_year_cumsum[[#This Row],[year]],0)&amp;"-"&amp;olympic_medals_country_year_cumsum[[#This Row],[WB_country_code]]</f>
        <v>1960-CYP</v>
      </c>
      <c r="G64" s="1" t="str">
        <f>IF(olympic_medals_country_year_cumsum[[#This Row],[year]]&lt;&gt;E63,1,IF(olympic_medals_country_year_cumsum[[#This Row],[Medals]]=0,"",G63+1))</f>
        <v/>
      </c>
      <c r="H64" s="1">
        <f>IF(ISNA(VLOOKUP(olympic_medals_country_year_cumsum[[#This Row],[Year_Country]],medals!D:H,5,FALSE)),0,VLOOKUP(olympic_medals_country_year_cumsum[[#This Row],[Year_Country]],medals!D:H,5,FALSE))</f>
        <v>0</v>
      </c>
      <c r="I64" s="1">
        <f>IF(ISNA(VLOOKUP(olympic_medals_country_year_cumsum[[#This Row],[Year_Country]],medals!D:H,2,FALSE)),0,VLOOKUP(olympic_medals_country_year_cumsum[[#This Row],[Year_Country]],medals!D:H,2,FALSE))</f>
        <v>0</v>
      </c>
      <c r="J64" s="1">
        <f>IF(ISNA(VLOOKUP(olympic_medals_country_year_cumsum[[#This Row],[Year_Country]],medals!D:H,3,FALSE)),0,VLOOKUP(olympic_medals_country_year_cumsum[[#This Row],[Year_Country]],medals!D:H,3,FALSE))</f>
        <v>0</v>
      </c>
      <c r="K64" s="1">
        <f>IF(ISNA(VLOOKUP(olympic_medals_country_year_cumsum[[#This Row],[Year_Country]],medals!D:H,4,FALSE)),0,VLOOKUP(olympic_medals_country_year_cumsum[[#This Row],[Year_Country]],medals!D:H,4,FALSE))</f>
        <v>0</v>
      </c>
      <c r="L64" s="1" t="str">
        <f>VLOOKUP(olympic_medals_country_year_cumsum[[#This Row],[WB_country_name]],'country_region_flag'!A:C,2,FALSE)</f>
        <v>Asia</v>
      </c>
      <c r="M64" s="1" t="str">
        <f>VLOOKUP(olympic_medals_country_year_cumsum[[#This Row],[WB_country_name]],'country_region_flag'!A:C,3,FALSE)</f>
        <v>https://public.flourish.studio/country-flags/svg/cy.svg</v>
      </c>
      <c r="N6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5" spans="1:14" ht="15" customHeight="1" x14ac:dyDescent="0.2">
      <c r="A65" s="1" t="s">
        <v>65</v>
      </c>
      <c r="B65" s="1" t="s">
        <v>66</v>
      </c>
      <c r="C65" s="1">
        <v>1158</v>
      </c>
      <c r="D65" s="1">
        <v>4315</v>
      </c>
      <c r="E65" s="1">
        <v>1960</v>
      </c>
      <c r="F65" s="1" t="str">
        <f>TEXT(olympic_medals_country_year_cumsum[[#This Row],[year]],0)&amp;"-"&amp;olympic_medals_country_year_cumsum[[#This Row],[WB_country_code]]</f>
        <v>1960-DJI</v>
      </c>
      <c r="G65" s="1" t="str">
        <f>IF(olympic_medals_country_year_cumsum[[#This Row],[year]]&lt;&gt;E64,1,IF(olympic_medals_country_year_cumsum[[#This Row],[Medals]]=0,"",G64+1))</f>
        <v/>
      </c>
      <c r="H65" s="1">
        <f>IF(ISNA(VLOOKUP(olympic_medals_country_year_cumsum[[#This Row],[Year_Country]],medals!D:H,5,FALSE)),0,VLOOKUP(olympic_medals_country_year_cumsum[[#This Row],[Year_Country]],medals!D:H,5,FALSE))</f>
        <v>0</v>
      </c>
      <c r="I65" s="1">
        <f>IF(ISNA(VLOOKUP(olympic_medals_country_year_cumsum[[#This Row],[Year_Country]],medals!D:H,2,FALSE)),0,VLOOKUP(olympic_medals_country_year_cumsum[[#This Row],[Year_Country]],medals!D:H,2,FALSE))</f>
        <v>0</v>
      </c>
      <c r="J65" s="1">
        <f>IF(ISNA(VLOOKUP(olympic_medals_country_year_cumsum[[#This Row],[Year_Country]],medals!D:H,3,FALSE)),0,VLOOKUP(olympic_medals_country_year_cumsum[[#This Row],[Year_Country]],medals!D:H,3,FALSE))</f>
        <v>0</v>
      </c>
      <c r="K65" s="1">
        <f>IF(ISNA(VLOOKUP(olympic_medals_country_year_cumsum[[#This Row],[Year_Country]],medals!D:H,4,FALSE)),0,VLOOKUP(olympic_medals_country_year_cumsum[[#This Row],[Year_Country]],medals!D:H,4,FALSE))</f>
        <v>0</v>
      </c>
      <c r="L65" s="1" t="str">
        <f>VLOOKUP(olympic_medals_country_year_cumsum[[#This Row],[WB_country_name]],'country_region_flag'!A:C,2,FALSE)</f>
        <v>Africa</v>
      </c>
      <c r="M65" s="1" t="str">
        <f>VLOOKUP(olympic_medals_country_year_cumsum[[#This Row],[WB_country_name]],'country_region_flag'!A:C,3,FALSE)</f>
        <v>https://public.flourish.studio/country-flags/svg/dj.svg</v>
      </c>
      <c r="N6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6" spans="1:14" ht="15" customHeight="1" x14ac:dyDescent="0.2">
      <c r="A66" s="1" t="s">
        <v>69</v>
      </c>
      <c r="B66" s="1" t="s">
        <v>70</v>
      </c>
      <c r="C66" s="1">
        <v>1847</v>
      </c>
      <c r="D66" s="1">
        <v>-699</v>
      </c>
      <c r="E66" s="1">
        <v>1960</v>
      </c>
      <c r="F66" s="1" t="str">
        <f>TEXT(olympic_medals_country_year_cumsum[[#This Row],[year]],0)&amp;"-"&amp;olympic_medals_country_year_cumsum[[#This Row],[WB_country_code]]</f>
        <v>1960-DOM</v>
      </c>
      <c r="G66" s="1" t="str">
        <f>IF(olympic_medals_country_year_cumsum[[#This Row],[year]]&lt;&gt;E65,1,IF(olympic_medals_country_year_cumsum[[#This Row],[Medals]]=0,"",G65+1))</f>
        <v/>
      </c>
      <c r="H66" s="1">
        <f>IF(ISNA(VLOOKUP(olympic_medals_country_year_cumsum[[#This Row],[Year_Country]],medals!D:H,5,FALSE)),0,VLOOKUP(olympic_medals_country_year_cumsum[[#This Row],[Year_Country]],medals!D:H,5,FALSE))</f>
        <v>0</v>
      </c>
      <c r="I66" s="1">
        <f>IF(ISNA(VLOOKUP(olympic_medals_country_year_cumsum[[#This Row],[Year_Country]],medals!D:H,2,FALSE)),0,VLOOKUP(olympic_medals_country_year_cumsum[[#This Row],[Year_Country]],medals!D:H,2,FALSE))</f>
        <v>0</v>
      </c>
      <c r="J66" s="1">
        <f>IF(ISNA(VLOOKUP(olympic_medals_country_year_cumsum[[#This Row],[Year_Country]],medals!D:H,3,FALSE)),0,VLOOKUP(olympic_medals_country_year_cumsum[[#This Row],[Year_Country]],medals!D:H,3,FALSE))</f>
        <v>0</v>
      </c>
      <c r="K66" s="1">
        <f>IF(ISNA(VLOOKUP(olympic_medals_country_year_cumsum[[#This Row],[Year_Country]],medals!D:H,4,FALSE)),0,VLOOKUP(olympic_medals_country_year_cumsum[[#This Row],[Year_Country]],medals!D:H,4,FALSE))</f>
        <v>0</v>
      </c>
      <c r="L66" s="1" t="str">
        <f>VLOOKUP(olympic_medals_country_year_cumsum[[#This Row],[WB_country_name]],'country_region_flag'!A:C,2,FALSE)</f>
        <v>Americas</v>
      </c>
      <c r="M66" s="1" t="str">
        <f>VLOOKUP(olympic_medals_country_year_cumsum[[#This Row],[WB_country_name]],'country_region_flag'!A:C,3,FALSE)</f>
        <v>https://public.flourish.studio/country-flags/svg/do.svg</v>
      </c>
      <c r="N66" s="12" t="str">
        <f>IF(ISNA(VLOOKUP(olympic_medals_country_year_cumsum[[#This Row],[Year_Country]],gdp_capita_rank!F:G,2,FALSE)),0,VLOOKUP(olympic_medals_country_year_cumsum[[#This Row],[Year_Country]],gdp_capita_rank!F:G,2,FALSE))</f>
        <v>-11.84670015129183</v>
      </c>
    </row>
    <row r="67" spans="1:14" ht="15" customHeight="1" x14ac:dyDescent="0.2">
      <c r="A67" s="1" t="s">
        <v>71</v>
      </c>
      <c r="B67" s="1" t="s">
        <v>72</v>
      </c>
      <c r="C67" s="1">
        <v>3675</v>
      </c>
      <c r="D67" s="1">
        <v>305</v>
      </c>
      <c r="E67" s="1">
        <v>1960</v>
      </c>
      <c r="F67" s="1" t="str">
        <f>TEXT(olympic_medals_country_year_cumsum[[#This Row],[year]],0)&amp;"-"&amp;olympic_medals_country_year_cumsum[[#This Row],[WB_country_code]]</f>
        <v>1960-DZA</v>
      </c>
      <c r="G67" s="1" t="str">
        <f>IF(olympic_medals_country_year_cumsum[[#This Row],[year]]&lt;&gt;E66,1,IF(olympic_medals_country_year_cumsum[[#This Row],[Medals]]=0,"",G66+1))</f>
        <v/>
      </c>
      <c r="H67" s="1">
        <f>IF(ISNA(VLOOKUP(olympic_medals_country_year_cumsum[[#This Row],[Year_Country]],medals!D:H,5,FALSE)),0,VLOOKUP(olympic_medals_country_year_cumsum[[#This Row],[Year_Country]],medals!D:H,5,FALSE))</f>
        <v>0</v>
      </c>
      <c r="I67" s="1">
        <f>IF(ISNA(VLOOKUP(olympic_medals_country_year_cumsum[[#This Row],[Year_Country]],medals!D:H,2,FALSE)),0,VLOOKUP(olympic_medals_country_year_cumsum[[#This Row],[Year_Country]],medals!D:H,2,FALSE))</f>
        <v>0</v>
      </c>
      <c r="J67" s="1">
        <f>IF(ISNA(VLOOKUP(olympic_medals_country_year_cumsum[[#This Row],[Year_Country]],medals!D:H,3,FALSE)),0,VLOOKUP(olympic_medals_country_year_cumsum[[#This Row],[Year_Country]],medals!D:H,3,FALSE))</f>
        <v>0</v>
      </c>
      <c r="K67" s="1">
        <f>IF(ISNA(VLOOKUP(olympic_medals_country_year_cumsum[[#This Row],[Year_Country]],medals!D:H,4,FALSE)),0,VLOOKUP(olympic_medals_country_year_cumsum[[#This Row],[Year_Country]],medals!D:H,4,FALSE))</f>
        <v>0</v>
      </c>
      <c r="L67" s="1" t="str">
        <f>VLOOKUP(olympic_medals_country_year_cumsum[[#This Row],[WB_country_name]],'country_region_flag'!A:C,2,FALSE)</f>
        <v>Africa</v>
      </c>
      <c r="M67" s="1" t="str">
        <f>VLOOKUP(olympic_medals_country_year_cumsum[[#This Row],[WB_country_name]],'country_region_flag'!A:C,3,FALSE)</f>
        <v>https://public.flourish.studio/country-flags/svg/dz.svg</v>
      </c>
      <c r="N67" s="12" t="str">
        <f>IF(ISNA(VLOOKUP(olympic_medals_country_year_cumsum[[#This Row],[Year_Country]],gdp_capita_rank!F:G,2,FALSE)),0,VLOOKUP(olympic_medals_country_year_cumsum[[#This Row],[Year_Country]],gdp_capita_rank!F:G,2,FALSE))</f>
        <v>3.3513991702801373</v>
      </c>
    </row>
    <row r="68" spans="1:14" ht="15" customHeight="1" x14ac:dyDescent="0.2">
      <c r="A68" s="1" t="s">
        <v>73</v>
      </c>
      <c r="B68" s="1" t="s">
        <v>74</v>
      </c>
      <c r="C68" s="1">
        <v>-22</v>
      </c>
      <c r="D68" s="1">
        <v>-785</v>
      </c>
      <c r="E68" s="1">
        <v>1960</v>
      </c>
      <c r="F68" s="1" t="str">
        <f>TEXT(olympic_medals_country_year_cumsum[[#This Row],[year]],0)&amp;"-"&amp;olympic_medals_country_year_cumsum[[#This Row],[WB_country_code]]</f>
        <v>1960-ECU</v>
      </c>
      <c r="G68" s="1" t="str">
        <f>IF(olympic_medals_country_year_cumsum[[#This Row],[year]]&lt;&gt;E67,1,IF(olympic_medals_country_year_cumsum[[#This Row],[Medals]]=0,"",G67+1))</f>
        <v/>
      </c>
      <c r="H68" s="1">
        <f>IF(ISNA(VLOOKUP(olympic_medals_country_year_cumsum[[#This Row],[Year_Country]],medals!D:H,5,FALSE)),0,VLOOKUP(olympic_medals_country_year_cumsum[[#This Row],[Year_Country]],medals!D:H,5,FALSE))</f>
        <v>0</v>
      </c>
      <c r="I68" s="1">
        <f>IF(ISNA(VLOOKUP(olympic_medals_country_year_cumsum[[#This Row],[Year_Country]],medals!D:H,2,FALSE)),0,VLOOKUP(olympic_medals_country_year_cumsum[[#This Row],[Year_Country]],medals!D:H,2,FALSE))</f>
        <v>0</v>
      </c>
      <c r="J68" s="1">
        <f>IF(ISNA(VLOOKUP(olympic_medals_country_year_cumsum[[#This Row],[Year_Country]],medals!D:H,3,FALSE)),0,VLOOKUP(olympic_medals_country_year_cumsum[[#This Row],[Year_Country]],medals!D:H,3,FALSE))</f>
        <v>0</v>
      </c>
      <c r="K68" s="1">
        <f>IF(ISNA(VLOOKUP(olympic_medals_country_year_cumsum[[#This Row],[Year_Country]],medals!D:H,4,FALSE)),0,VLOOKUP(olympic_medals_country_year_cumsum[[#This Row],[Year_Country]],medals!D:H,4,FALSE))</f>
        <v>0</v>
      </c>
      <c r="L68" s="1" t="str">
        <f>VLOOKUP(olympic_medals_country_year_cumsum[[#This Row],[WB_country_name]],'country_region_flag'!A:C,2,FALSE)</f>
        <v>Americas</v>
      </c>
      <c r="M68" s="1" t="str">
        <f>VLOOKUP(olympic_medals_country_year_cumsum[[#This Row],[WB_country_name]],'country_region_flag'!A:C,3,FALSE)</f>
        <v>https://public.flourish.studio/country-flags/svg/ec.svg</v>
      </c>
      <c r="N68" s="12" t="str">
        <f>IF(ISNA(VLOOKUP(olympic_medals_country_year_cumsum[[#This Row],[Year_Country]],gdp_capita_rank!F:G,2,FALSE)),0,VLOOKUP(olympic_medals_country_year_cumsum[[#This Row],[Year_Country]],gdp_capita_rank!F:G,2,FALSE))</f>
        <v>93.75306648619099</v>
      </c>
    </row>
    <row r="69" spans="1:14" ht="15" customHeight="1" x14ac:dyDescent="0.2">
      <c r="A69" s="1" t="s">
        <v>77</v>
      </c>
      <c r="B69" s="1" t="s">
        <v>78</v>
      </c>
      <c r="C69" s="1">
        <v>1533</v>
      </c>
      <c r="D69" s="1">
        <v>3893</v>
      </c>
      <c r="E69" s="1">
        <v>1960</v>
      </c>
      <c r="F69" s="1" t="str">
        <f>TEXT(olympic_medals_country_year_cumsum[[#This Row],[year]],0)&amp;"-"&amp;olympic_medals_country_year_cumsum[[#This Row],[WB_country_code]]</f>
        <v>1960-ERI</v>
      </c>
      <c r="G69" s="1" t="str">
        <f>IF(olympic_medals_country_year_cumsum[[#This Row],[year]]&lt;&gt;E68,1,IF(olympic_medals_country_year_cumsum[[#This Row],[Medals]]=0,"",G68+1))</f>
        <v/>
      </c>
      <c r="H69" s="1">
        <f>IF(ISNA(VLOOKUP(olympic_medals_country_year_cumsum[[#This Row],[Year_Country]],medals!D:H,5,FALSE)),0,VLOOKUP(olympic_medals_country_year_cumsum[[#This Row],[Year_Country]],medals!D:H,5,FALSE))</f>
        <v>0</v>
      </c>
      <c r="I69" s="1">
        <f>IF(ISNA(VLOOKUP(olympic_medals_country_year_cumsum[[#This Row],[Year_Country]],medals!D:H,2,FALSE)),0,VLOOKUP(olympic_medals_country_year_cumsum[[#This Row],[Year_Country]],medals!D:H,2,FALSE))</f>
        <v>0</v>
      </c>
      <c r="J69" s="1">
        <f>IF(ISNA(VLOOKUP(olympic_medals_country_year_cumsum[[#This Row],[Year_Country]],medals!D:H,3,FALSE)),0,VLOOKUP(olympic_medals_country_year_cumsum[[#This Row],[Year_Country]],medals!D:H,3,FALSE))</f>
        <v>0</v>
      </c>
      <c r="K69" s="1">
        <f>IF(ISNA(VLOOKUP(olympic_medals_country_year_cumsum[[#This Row],[Year_Country]],medals!D:H,4,FALSE)),0,VLOOKUP(olympic_medals_country_year_cumsum[[#This Row],[Year_Country]],medals!D:H,4,FALSE))</f>
        <v>0</v>
      </c>
      <c r="L69" s="1" t="str">
        <f>VLOOKUP(olympic_medals_country_year_cumsum[[#This Row],[WB_country_name]],'country_region_flag'!A:C,2,FALSE)</f>
        <v>Africa</v>
      </c>
      <c r="M69" s="1" t="str">
        <f>VLOOKUP(olympic_medals_country_year_cumsum[[#This Row],[WB_country_name]],'country_region_flag'!A:C,3,FALSE)</f>
        <v>https://public.flourish.studio/country-flags/svg/er.svg</v>
      </c>
      <c r="N6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0" spans="1:14" ht="15" customHeight="1" x14ac:dyDescent="0.2">
      <c r="A70" s="1" t="s">
        <v>81</v>
      </c>
      <c r="B70" s="1" t="s">
        <v>82</v>
      </c>
      <c r="C70" s="1">
        <v>5943</v>
      </c>
      <c r="D70" s="1">
        <v>2472</v>
      </c>
      <c r="E70" s="1">
        <v>1960</v>
      </c>
      <c r="F70" s="1" t="str">
        <f>TEXT(olympic_medals_country_year_cumsum[[#This Row],[year]],0)&amp;"-"&amp;olympic_medals_country_year_cumsum[[#This Row],[WB_country_code]]</f>
        <v>1960-EST</v>
      </c>
      <c r="G70" s="1" t="str">
        <f>IF(olympic_medals_country_year_cumsum[[#This Row],[year]]&lt;&gt;E69,1,IF(olympic_medals_country_year_cumsum[[#This Row],[Medals]]=0,"",G69+1))</f>
        <v/>
      </c>
      <c r="H70" s="1">
        <f>IF(ISNA(VLOOKUP(olympic_medals_country_year_cumsum[[#This Row],[Year_Country]],medals!D:H,5,FALSE)),0,VLOOKUP(olympic_medals_country_year_cumsum[[#This Row],[Year_Country]],medals!D:H,5,FALSE))</f>
        <v>0</v>
      </c>
      <c r="I70" s="1">
        <f>IF(ISNA(VLOOKUP(olympic_medals_country_year_cumsum[[#This Row],[Year_Country]],medals!D:H,2,FALSE)),0,VLOOKUP(olympic_medals_country_year_cumsum[[#This Row],[Year_Country]],medals!D:H,2,FALSE))</f>
        <v>0</v>
      </c>
      <c r="J70" s="1">
        <f>IF(ISNA(VLOOKUP(olympic_medals_country_year_cumsum[[#This Row],[Year_Country]],medals!D:H,3,FALSE)),0,VLOOKUP(olympic_medals_country_year_cumsum[[#This Row],[Year_Country]],medals!D:H,3,FALSE))</f>
        <v>0</v>
      </c>
      <c r="K70" s="1">
        <f>IF(ISNA(VLOOKUP(olympic_medals_country_year_cumsum[[#This Row],[Year_Country]],medals!D:H,4,FALSE)),0,VLOOKUP(olympic_medals_country_year_cumsum[[#This Row],[Year_Country]],medals!D:H,4,FALSE))</f>
        <v>0</v>
      </c>
      <c r="L70" s="1" t="str">
        <f>VLOOKUP(olympic_medals_country_year_cumsum[[#This Row],[WB_country_name]],'country_region_flag'!A:C,2,FALSE)</f>
        <v>Europe</v>
      </c>
      <c r="M70" s="1" t="str">
        <f>VLOOKUP(olympic_medals_country_year_cumsum[[#This Row],[WB_country_name]],'country_region_flag'!A:C,3,FALSE)</f>
        <v>https://public.flourish.studio/country-flags/svg/ee.svg</v>
      </c>
      <c r="N7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1" spans="1:14" ht="15" customHeight="1" x14ac:dyDescent="0.2">
      <c r="A71" s="1" t="s">
        <v>87</v>
      </c>
      <c r="B71" s="1" t="s">
        <v>88</v>
      </c>
      <c r="C71" s="1">
        <v>-1813</v>
      </c>
      <c r="D71" s="1">
        <v>17842</v>
      </c>
      <c r="E71" s="1">
        <v>1960</v>
      </c>
      <c r="F71" s="1" t="str">
        <f>TEXT(olympic_medals_country_year_cumsum[[#This Row],[year]],0)&amp;"-"&amp;olympic_medals_country_year_cumsum[[#This Row],[WB_country_code]]</f>
        <v>1960-FJI</v>
      </c>
      <c r="G71" s="1" t="str">
        <f>IF(olympic_medals_country_year_cumsum[[#This Row],[year]]&lt;&gt;E70,1,IF(olympic_medals_country_year_cumsum[[#This Row],[Medals]]=0,"",G70+1))</f>
        <v/>
      </c>
      <c r="H71" s="1">
        <f>IF(ISNA(VLOOKUP(olympic_medals_country_year_cumsum[[#This Row],[Year_Country]],medals!D:H,5,FALSE)),0,VLOOKUP(olympic_medals_country_year_cumsum[[#This Row],[Year_Country]],medals!D:H,5,FALSE))</f>
        <v>0</v>
      </c>
      <c r="I71" s="1">
        <f>IF(ISNA(VLOOKUP(olympic_medals_country_year_cumsum[[#This Row],[Year_Country]],medals!D:H,2,FALSE)),0,VLOOKUP(olympic_medals_country_year_cumsum[[#This Row],[Year_Country]],medals!D:H,2,FALSE))</f>
        <v>0</v>
      </c>
      <c r="J71" s="1">
        <f>IF(ISNA(VLOOKUP(olympic_medals_country_year_cumsum[[#This Row],[Year_Country]],medals!D:H,3,FALSE)),0,VLOOKUP(olympic_medals_country_year_cumsum[[#This Row],[Year_Country]],medals!D:H,3,FALSE))</f>
        <v>0</v>
      </c>
      <c r="K71" s="1">
        <f>IF(ISNA(VLOOKUP(olympic_medals_country_year_cumsum[[#This Row],[Year_Country]],medals!D:H,4,FALSE)),0,VLOOKUP(olympic_medals_country_year_cumsum[[#This Row],[Year_Country]],medals!D:H,4,FALSE))</f>
        <v>0</v>
      </c>
      <c r="L71" s="1" t="str">
        <f>VLOOKUP(olympic_medals_country_year_cumsum[[#This Row],[WB_country_name]],'country_region_flag'!A:C,2,FALSE)</f>
        <v>Oceania</v>
      </c>
      <c r="M71" s="1" t="str">
        <f>VLOOKUP(olympic_medals_country_year_cumsum[[#This Row],[WB_country_name]],'country_region_flag'!A:C,3,FALSE)</f>
        <v>https://public.flourish.studio/country-flags/svg/fj.svg</v>
      </c>
      <c r="N71" s="12" t="str">
        <f>IF(ISNA(VLOOKUP(olympic_medals_country_year_cumsum[[#This Row],[Year_Country]],gdp_capita_rank!F:G,2,FALSE)),0,VLOOKUP(olympic_medals_country_year_cumsum[[#This Row],[Year_Country]],gdp_capita_rank!F:G,2,FALSE))</f>
        <v>20.862722712916387</v>
      </c>
    </row>
    <row r="72" spans="1:14" ht="15" customHeight="1" x14ac:dyDescent="0.2">
      <c r="A72" s="1" t="s">
        <v>91</v>
      </c>
      <c r="B72" s="1" t="s">
        <v>92</v>
      </c>
      <c r="C72" s="1">
        <v>38</v>
      </c>
      <c r="D72" s="1">
        <v>945</v>
      </c>
      <c r="E72" s="1">
        <v>1960</v>
      </c>
      <c r="F72" s="1" t="str">
        <f>TEXT(olympic_medals_country_year_cumsum[[#This Row],[year]],0)&amp;"-"&amp;olympic_medals_country_year_cumsum[[#This Row],[WB_country_code]]</f>
        <v>1960-GAB</v>
      </c>
      <c r="G72" s="1" t="str">
        <f>IF(olympic_medals_country_year_cumsum[[#This Row],[year]]&lt;&gt;E71,1,IF(olympic_medals_country_year_cumsum[[#This Row],[Medals]]=0,"",G71+1))</f>
        <v/>
      </c>
      <c r="H72" s="1">
        <f>IF(ISNA(VLOOKUP(olympic_medals_country_year_cumsum[[#This Row],[Year_Country]],medals!D:H,5,FALSE)),0,VLOOKUP(olympic_medals_country_year_cumsum[[#This Row],[Year_Country]],medals!D:H,5,FALSE))</f>
        <v>0</v>
      </c>
      <c r="I72" s="1">
        <f>IF(ISNA(VLOOKUP(olympic_medals_country_year_cumsum[[#This Row],[Year_Country]],medals!D:H,2,FALSE)),0,VLOOKUP(olympic_medals_country_year_cumsum[[#This Row],[Year_Country]],medals!D:H,2,FALSE))</f>
        <v>0</v>
      </c>
      <c r="J72" s="1">
        <f>IF(ISNA(VLOOKUP(olympic_medals_country_year_cumsum[[#This Row],[Year_Country]],medals!D:H,3,FALSE)),0,VLOOKUP(olympic_medals_country_year_cumsum[[#This Row],[Year_Country]],medals!D:H,3,FALSE))</f>
        <v>0</v>
      </c>
      <c r="K72" s="1">
        <f>IF(ISNA(VLOOKUP(olympic_medals_country_year_cumsum[[#This Row],[Year_Country]],medals!D:H,4,FALSE)),0,VLOOKUP(olympic_medals_country_year_cumsum[[#This Row],[Year_Country]],medals!D:H,4,FALSE))</f>
        <v>0</v>
      </c>
      <c r="L72" s="1" t="str">
        <f>VLOOKUP(olympic_medals_country_year_cumsum[[#This Row],[WB_country_name]],'country_region_flag'!A:C,2,FALSE)</f>
        <v>Africa</v>
      </c>
      <c r="M72" s="1" t="str">
        <f>VLOOKUP(olympic_medals_country_year_cumsum[[#This Row],[WB_country_name]],'country_region_flag'!A:C,3,FALSE)</f>
        <v>https://public.flourish.studio/country-flags/svg/ga.svg</v>
      </c>
      <c r="N72" s="12" t="str">
        <f>IF(ISNA(VLOOKUP(olympic_medals_country_year_cumsum[[#This Row],[Year_Country]],gdp_capita_rank!F:G,2,FALSE)),0,VLOOKUP(olympic_medals_country_year_cumsum[[#This Row],[Year_Country]],gdp_capita_rank!F:G,2,FALSE))</f>
        <v>19.15915197815128</v>
      </c>
    </row>
    <row r="73" spans="1:14" ht="15" customHeight="1" x14ac:dyDescent="0.2">
      <c r="A73" s="1" t="s">
        <v>95</v>
      </c>
      <c r="B73" s="1" t="s">
        <v>96</v>
      </c>
      <c r="C73" s="1">
        <v>4168</v>
      </c>
      <c r="D73" s="1">
        <v>4483</v>
      </c>
      <c r="E73" s="1">
        <v>1960</v>
      </c>
      <c r="F73" s="1" t="str">
        <f>TEXT(olympic_medals_country_year_cumsum[[#This Row],[year]],0)&amp;"-"&amp;olympic_medals_country_year_cumsum[[#This Row],[WB_country_code]]</f>
        <v>1960-GEO</v>
      </c>
      <c r="G73" s="1" t="str">
        <f>IF(olympic_medals_country_year_cumsum[[#This Row],[year]]&lt;&gt;E72,1,IF(olympic_medals_country_year_cumsum[[#This Row],[Medals]]=0,"",G72+1))</f>
        <v/>
      </c>
      <c r="H73" s="1">
        <f>IF(ISNA(VLOOKUP(olympic_medals_country_year_cumsum[[#This Row],[Year_Country]],medals!D:H,5,FALSE)),0,VLOOKUP(olympic_medals_country_year_cumsum[[#This Row],[Year_Country]],medals!D:H,5,FALSE))</f>
        <v>0</v>
      </c>
      <c r="I73" s="1">
        <f>IF(ISNA(VLOOKUP(olympic_medals_country_year_cumsum[[#This Row],[Year_Country]],medals!D:H,2,FALSE)),0,VLOOKUP(olympic_medals_country_year_cumsum[[#This Row],[Year_Country]],medals!D:H,2,FALSE))</f>
        <v>0</v>
      </c>
      <c r="J73" s="1">
        <f>IF(ISNA(VLOOKUP(olympic_medals_country_year_cumsum[[#This Row],[Year_Country]],medals!D:H,3,FALSE)),0,VLOOKUP(olympic_medals_country_year_cumsum[[#This Row],[Year_Country]],medals!D:H,3,FALSE))</f>
        <v>0</v>
      </c>
      <c r="K73" s="1">
        <f>IF(ISNA(VLOOKUP(olympic_medals_country_year_cumsum[[#This Row],[Year_Country]],medals!D:H,4,FALSE)),0,VLOOKUP(olympic_medals_country_year_cumsum[[#This Row],[Year_Country]],medals!D:H,4,FALSE))</f>
        <v>0</v>
      </c>
      <c r="L73" s="1" t="str">
        <f>VLOOKUP(olympic_medals_country_year_cumsum[[#This Row],[WB_country_name]],'country_region_flag'!A:C,2,FALSE)</f>
        <v>Asia</v>
      </c>
      <c r="M73" s="1" t="str">
        <f>VLOOKUP(olympic_medals_country_year_cumsum[[#This Row],[WB_country_name]],'country_region_flag'!A:C,3,FALSE)</f>
        <v>https://public.flourish.studio/country-flags/svg/ge.svg</v>
      </c>
      <c r="N7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4" spans="1:14" ht="15" customHeight="1" x14ac:dyDescent="0.2">
      <c r="A74" s="1" t="s">
        <v>101</v>
      </c>
      <c r="B74" s="1" t="s">
        <v>102</v>
      </c>
      <c r="C74" s="1">
        <v>1205</v>
      </c>
      <c r="D74" s="1">
        <v>-6175</v>
      </c>
      <c r="E74" s="1">
        <v>1960</v>
      </c>
      <c r="F74" s="1" t="str">
        <f>TEXT(olympic_medals_country_year_cumsum[[#This Row],[year]],0)&amp;"-"&amp;olympic_medals_country_year_cumsum[[#This Row],[WB_country_code]]</f>
        <v>1960-GRD</v>
      </c>
      <c r="G74" s="1" t="str">
        <f>IF(olympic_medals_country_year_cumsum[[#This Row],[year]]&lt;&gt;E73,1,IF(olympic_medals_country_year_cumsum[[#This Row],[Medals]]=0,"",G73+1))</f>
        <v/>
      </c>
      <c r="H74" s="1">
        <f>IF(ISNA(VLOOKUP(olympic_medals_country_year_cumsum[[#This Row],[Year_Country]],medals!D:H,5,FALSE)),0,VLOOKUP(olympic_medals_country_year_cumsum[[#This Row],[Year_Country]],medals!D:H,5,FALSE))</f>
        <v>0</v>
      </c>
      <c r="I74" s="1">
        <f>IF(ISNA(VLOOKUP(olympic_medals_country_year_cumsum[[#This Row],[Year_Country]],medals!D:H,2,FALSE)),0,VLOOKUP(olympic_medals_country_year_cumsum[[#This Row],[Year_Country]],medals!D:H,2,FALSE))</f>
        <v>0</v>
      </c>
      <c r="J74" s="1">
        <f>IF(ISNA(VLOOKUP(olympic_medals_country_year_cumsum[[#This Row],[Year_Country]],medals!D:H,3,FALSE)),0,VLOOKUP(olympic_medals_country_year_cumsum[[#This Row],[Year_Country]],medals!D:H,3,FALSE))</f>
        <v>0</v>
      </c>
      <c r="K74" s="1">
        <f>IF(ISNA(VLOOKUP(olympic_medals_country_year_cumsum[[#This Row],[Year_Country]],medals!D:H,4,FALSE)),0,VLOOKUP(olympic_medals_country_year_cumsum[[#This Row],[Year_Country]],medals!D:H,4,FALSE))</f>
        <v>0</v>
      </c>
      <c r="L74" s="1" t="str">
        <f>VLOOKUP(olympic_medals_country_year_cumsum[[#This Row],[WB_country_name]],'country_region_flag'!A:C,2,FALSE)</f>
        <v>Americas</v>
      </c>
      <c r="M74" s="1" t="str">
        <f>VLOOKUP(olympic_medals_country_year_cumsum[[#This Row],[WB_country_name]],'country_region_flag'!A:C,3,FALSE)</f>
        <v>https://public.flourish.studio/country-flags/svg/gd.svg</v>
      </c>
      <c r="N7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5" spans="1:14" ht="15" customHeight="1" x14ac:dyDescent="0.2">
      <c r="A75" s="1" t="s">
        <v>103</v>
      </c>
      <c r="B75" s="1" t="s">
        <v>104</v>
      </c>
      <c r="C75" s="1">
        <v>1462</v>
      </c>
      <c r="D75" s="1">
        <v>-9052</v>
      </c>
      <c r="E75" s="1">
        <v>1960</v>
      </c>
      <c r="F75" s="1" t="str">
        <f>TEXT(olympic_medals_country_year_cumsum[[#This Row],[year]],0)&amp;"-"&amp;olympic_medals_country_year_cumsum[[#This Row],[WB_country_code]]</f>
        <v>1960-GTM</v>
      </c>
      <c r="G75" s="1" t="str">
        <f>IF(olympic_medals_country_year_cumsum[[#This Row],[year]]&lt;&gt;E74,1,IF(olympic_medals_country_year_cumsum[[#This Row],[Medals]]=0,"",G74+1))</f>
        <v/>
      </c>
      <c r="H75" s="1">
        <f>IF(ISNA(VLOOKUP(olympic_medals_country_year_cumsum[[#This Row],[Year_Country]],medals!D:H,5,FALSE)),0,VLOOKUP(olympic_medals_country_year_cumsum[[#This Row],[Year_Country]],medals!D:H,5,FALSE))</f>
        <v>0</v>
      </c>
      <c r="I75" s="1">
        <f>IF(ISNA(VLOOKUP(olympic_medals_country_year_cumsum[[#This Row],[Year_Country]],medals!D:H,2,FALSE)),0,VLOOKUP(olympic_medals_country_year_cumsum[[#This Row],[Year_Country]],medals!D:H,2,FALSE))</f>
        <v>0</v>
      </c>
      <c r="J75" s="1">
        <f>IF(ISNA(VLOOKUP(olympic_medals_country_year_cumsum[[#This Row],[Year_Country]],medals!D:H,3,FALSE)),0,VLOOKUP(olympic_medals_country_year_cumsum[[#This Row],[Year_Country]],medals!D:H,3,FALSE))</f>
        <v>0</v>
      </c>
      <c r="K75" s="1">
        <f>IF(ISNA(VLOOKUP(olympic_medals_country_year_cumsum[[#This Row],[Year_Country]],medals!D:H,4,FALSE)),0,VLOOKUP(olympic_medals_country_year_cumsum[[#This Row],[Year_Country]],medals!D:H,4,FALSE))</f>
        <v>0</v>
      </c>
      <c r="L75" s="1" t="str">
        <f>VLOOKUP(olympic_medals_country_year_cumsum[[#This Row],[WB_country_name]],'country_region_flag'!A:C,2,FALSE)</f>
        <v>Americas</v>
      </c>
      <c r="M75" s="1" t="str">
        <f>VLOOKUP(olympic_medals_country_year_cumsum[[#This Row],[WB_country_name]],'country_region_flag'!A:C,3,FALSE)</f>
        <v>https://public.flourish.studio/country-flags/svg/gt.svg</v>
      </c>
      <c r="N75" s="12" t="str">
        <f>IF(ISNA(VLOOKUP(olympic_medals_country_year_cumsum[[#This Row],[Year_Country]],gdp_capita_rank!F:G,2,FALSE)),0,VLOOKUP(olympic_medals_country_year_cumsum[[#This Row],[Year_Country]],gdp_capita_rank!F:G,2,FALSE))</f>
        <v>9.287954040413364</v>
      </c>
    </row>
    <row r="76" spans="1:14" ht="15" customHeight="1" x14ac:dyDescent="0.2">
      <c r="A76" s="1" t="s">
        <v>105</v>
      </c>
      <c r="B76" s="1" t="s">
        <v>106</v>
      </c>
      <c r="C76" s="1">
        <v>68</v>
      </c>
      <c r="D76" s="1">
        <v>-5815</v>
      </c>
      <c r="E76" s="1">
        <v>1960</v>
      </c>
      <c r="F76" s="1" t="str">
        <f>TEXT(olympic_medals_country_year_cumsum[[#This Row],[year]],0)&amp;"-"&amp;olympic_medals_country_year_cumsum[[#This Row],[WB_country_code]]</f>
        <v>1960-GUY</v>
      </c>
      <c r="G76" s="1" t="str">
        <f>IF(olympic_medals_country_year_cumsum[[#This Row],[year]]&lt;&gt;E75,1,IF(olympic_medals_country_year_cumsum[[#This Row],[Medals]]=0,"",G75+1))</f>
        <v/>
      </c>
      <c r="H76" s="1">
        <f>IF(ISNA(VLOOKUP(olympic_medals_country_year_cumsum[[#This Row],[Year_Country]],medals!D:H,5,FALSE)),0,VLOOKUP(olympic_medals_country_year_cumsum[[#This Row],[Year_Country]],medals!D:H,5,FALSE))</f>
        <v>0</v>
      </c>
      <c r="I76" s="1">
        <f>IF(ISNA(VLOOKUP(olympic_medals_country_year_cumsum[[#This Row],[Year_Country]],medals!D:H,2,FALSE)),0,VLOOKUP(olympic_medals_country_year_cumsum[[#This Row],[Year_Country]],medals!D:H,2,FALSE))</f>
        <v>0</v>
      </c>
      <c r="J76" s="1">
        <f>IF(ISNA(VLOOKUP(olympic_medals_country_year_cumsum[[#This Row],[Year_Country]],medals!D:H,3,FALSE)),0,VLOOKUP(olympic_medals_country_year_cumsum[[#This Row],[Year_Country]],medals!D:H,3,FALSE))</f>
        <v>0</v>
      </c>
      <c r="K76" s="1">
        <f>IF(ISNA(VLOOKUP(olympic_medals_country_year_cumsum[[#This Row],[Year_Country]],medals!D:H,4,FALSE)),0,VLOOKUP(olympic_medals_country_year_cumsum[[#This Row],[Year_Country]],medals!D:H,4,FALSE))</f>
        <v>0</v>
      </c>
      <c r="L76" s="1" t="str">
        <f>VLOOKUP(olympic_medals_country_year_cumsum[[#This Row],[WB_country_name]],'country_region_flag'!A:C,2,FALSE)</f>
        <v>Americas</v>
      </c>
      <c r="M76" s="1" t="str">
        <f>VLOOKUP(olympic_medals_country_year_cumsum[[#This Row],[WB_country_name]],'country_region_flag'!A:C,3,FALSE)</f>
        <v>https://public.flourish.studio/country-flags/svg/gy.svg</v>
      </c>
      <c r="N76" s="12" t="str">
        <f>IF(ISNA(VLOOKUP(olympic_medals_country_year_cumsum[[#This Row],[Year_Country]],gdp_capita_rank!F:G,2,FALSE)),0,VLOOKUP(olympic_medals_country_year_cumsum[[#This Row],[Year_Country]],gdp_capita_rank!F:G,2,FALSE))</f>
        <v>28.67147587785493</v>
      </c>
    </row>
    <row r="77" spans="1:14" ht="15" customHeight="1" x14ac:dyDescent="0.2">
      <c r="A77" s="1" t="s">
        <v>107</v>
      </c>
      <c r="B77" s="1" t="s">
        <v>108</v>
      </c>
      <c r="C77" s="1">
        <v>224</v>
      </c>
      <c r="D77" s="1">
        <v>11411</v>
      </c>
      <c r="E77" s="1">
        <v>1960</v>
      </c>
      <c r="F77" s="1" t="str">
        <f>TEXT(olympic_medals_country_year_cumsum[[#This Row],[year]],0)&amp;"-"&amp;olympic_medals_country_year_cumsum[[#This Row],[WB_country_code]]</f>
        <v>1960-HKG</v>
      </c>
      <c r="G77" s="1" t="str">
        <f>IF(olympic_medals_country_year_cumsum[[#This Row],[year]]&lt;&gt;E76,1,IF(olympic_medals_country_year_cumsum[[#This Row],[Medals]]=0,"",G76+1))</f>
        <v/>
      </c>
      <c r="H77" s="1">
        <f>IF(ISNA(VLOOKUP(olympic_medals_country_year_cumsum[[#This Row],[Year_Country]],medals!D:H,5,FALSE)),0,VLOOKUP(olympic_medals_country_year_cumsum[[#This Row],[Year_Country]],medals!D:H,5,FALSE))</f>
        <v>0</v>
      </c>
      <c r="I77" s="1">
        <f>IF(ISNA(VLOOKUP(olympic_medals_country_year_cumsum[[#This Row],[Year_Country]],medals!D:H,2,FALSE)),0,VLOOKUP(olympic_medals_country_year_cumsum[[#This Row],[Year_Country]],medals!D:H,2,FALSE))</f>
        <v>0</v>
      </c>
      <c r="J77" s="1">
        <f>IF(ISNA(VLOOKUP(olympic_medals_country_year_cumsum[[#This Row],[Year_Country]],medals!D:H,3,FALSE)),0,VLOOKUP(olympic_medals_country_year_cumsum[[#This Row],[Year_Country]],medals!D:H,3,FALSE))</f>
        <v>0</v>
      </c>
      <c r="K77" s="1">
        <f>IF(ISNA(VLOOKUP(olympic_medals_country_year_cumsum[[#This Row],[Year_Country]],medals!D:H,4,FALSE)),0,VLOOKUP(olympic_medals_country_year_cumsum[[#This Row],[Year_Country]],medals!D:H,4,FALSE))</f>
        <v>0</v>
      </c>
      <c r="L77" s="1" t="str">
        <f>VLOOKUP(olympic_medals_country_year_cumsum[[#This Row],[WB_country_name]],'country_region_flag'!A:C,2,FALSE)</f>
        <v>Asia</v>
      </c>
      <c r="M77" s="1" t="str">
        <f>VLOOKUP(olympic_medals_country_year_cumsum[[#This Row],[WB_country_name]],'country_region_flag'!A:C,3,FALSE)</f>
        <v>https://public.flourish.studio/country-flags/svg/hk.svg</v>
      </c>
      <c r="N77" s="12" t="str">
        <f>IF(ISNA(VLOOKUP(olympic_medals_country_year_cumsum[[#This Row],[Year_Country]],gdp_capita_rank!F:G,2,FALSE)),0,VLOOKUP(olympic_medals_country_year_cumsum[[#This Row],[Year_Country]],gdp_capita_rank!F:G,2,FALSE))</f>
        <v>83.35436695037859</v>
      </c>
    </row>
    <row r="78" spans="1:14" ht="15" customHeight="1" x14ac:dyDescent="0.2">
      <c r="A78" s="1" t="s">
        <v>109</v>
      </c>
      <c r="B78" s="1" t="s">
        <v>110</v>
      </c>
      <c r="C78" s="1">
        <v>458</v>
      </c>
      <c r="D78" s="1">
        <v>160</v>
      </c>
      <c r="E78" s="1">
        <v>1960</v>
      </c>
      <c r="F78" s="1" t="str">
        <f>TEXT(olympic_medals_country_year_cumsum[[#This Row],[year]],0)&amp;"-"&amp;olympic_medals_country_year_cumsum[[#This Row],[WB_country_code]]</f>
        <v>1960-HRV</v>
      </c>
      <c r="G78" s="1" t="str">
        <f>IF(olympic_medals_country_year_cumsum[[#This Row],[year]]&lt;&gt;E77,1,IF(olympic_medals_country_year_cumsum[[#This Row],[Medals]]=0,"",G77+1))</f>
        <v/>
      </c>
      <c r="H78" s="1">
        <f>IF(ISNA(VLOOKUP(olympic_medals_country_year_cumsum[[#This Row],[Year_Country]],medals!D:H,5,FALSE)),0,VLOOKUP(olympic_medals_country_year_cumsum[[#This Row],[Year_Country]],medals!D:H,5,FALSE))</f>
        <v>0</v>
      </c>
      <c r="I78" s="1">
        <f>IF(ISNA(VLOOKUP(olympic_medals_country_year_cumsum[[#This Row],[Year_Country]],medals!D:H,2,FALSE)),0,VLOOKUP(olympic_medals_country_year_cumsum[[#This Row],[Year_Country]],medals!D:H,2,FALSE))</f>
        <v>0</v>
      </c>
      <c r="J78" s="1">
        <f>IF(ISNA(VLOOKUP(olympic_medals_country_year_cumsum[[#This Row],[Year_Country]],medals!D:H,3,FALSE)),0,VLOOKUP(olympic_medals_country_year_cumsum[[#This Row],[Year_Country]],medals!D:H,3,FALSE))</f>
        <v>0</v>
      </c>
      <c r="K78" s="1">
        <f>IF(ISNA(VLOOKUP(olympic_medals_country_year_cumsum[[#This Row],[Year_Country]],medals!D:H,4,FALSE)),0,VLOOKUP(olympic_medals_country_year_cumsum[[#This Row],[Year_Country]],medals!D:H,4,FALSE))</f>
        <v>0</v>
      </c>
      <c r="L78" s="1" t="str">
        <f>VLOOKUP(olympic_medals_country_year_cumsum[[#This Row],[WB_country_name]],'country_region_flag'!A:C,2,FALSE)</f>
        <v>Europe</v>
      </c>
      <c r="M78" s="1" t="str">
        <f>VLOOKUP(olympic_medals_country_year_cumsum[[#This Row],[WB_country_name]],'country_region_flag'!A:C,3,FALSE)</f>
        <v>https://public.flourish.studio/country-flags/svg/hr.svg</v>
      </c>
      <c r="N7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9" spans="1:14" ht="15" customHeight="1" x14ac:dyDescent="0.2">
      <c r="A79" s="1" t="s">
        <v>113</v>
      </c>
      <c r="B79" s="1" t="s">
        <v>114</v>
      </c>
      <c r="C79" s="1">
        <v>-617</v>
      </c>
      <c r="D79" s="1">
        <v>10682</v>
      </c>
      <c r="E79" s="1">
        <v>1960</v>
      </c>
      <c r="F79" s="1" t="str">
        <f>TEXT(olympic_medals_country_year_cumsum[[#This Row],[year]],0)&amp;"-"&amp;olympic_medals_country_year_cumsum[[#This Row],[WB_country_code]]</f>
        <v>1960-IDN</v>
      </c>
      <c r="G79" s="1" t="str">
        <f>IF(olympic_medals_country_year_cumsum[[#This Row],[year]]&lt;&gt;E78,1,IF(olympic_medals_country_year_cumsum[[#This Row],[Medals]]=0,"",G78+1))</f>
        <v/>
      </c>
      <c r="H79" s="1">
        <f>IF(ISNA(VLOOKUP(olympic_medals_country_year_cumsum[[#This Row],[Year_Country]],medals!D:H,5,FALSE)),0,VLOOKUP(olympic_medals_country_year_cumsum[[#This Row],[Year_Country]],medals!D:H,5,FALSE))</f>
        <v>0</v>
      </c>
      <c r="I79" s="1">
        <f>IF(ISNA(VLOOKUP(olympic_medals_country_year_cumsum[[#This Row],[Year_Country]],medals!D:H,2,FALSE)),0,VLOOKUP(olympic_medals_country_year_cumsum[[#This Row],[Year_Country]],medals!D:H,2,FALSE))</f>
        <v>0</v>
      </c>
      <c r="J79" s="1">
        <f>IF(ISNA(VLOOKUP(olympic_medals_country_year_cumsum[[#This Row],[Year_Country]],medals!D:H,3,FALSE)),0,VLOOKUP(olympic_medals_country_year_cumsum[[#This Row],[Year_Country]],medals!D:H,3,FALSE))</f>
        <v>0</v>
      </c>
      <c r="K79" s="1">
        <f>IF(ISNA(VLOOKUP(olympic_medals_country_year_cumsum[[#This Row],[Year_Country]],medals!D:H,4,FALSE)),0,VLOOKUP(olympic_medals_country_year_cumsum[[#This Row],[Year_Country]],medals!D:H,4,FALSE))</f>
        <v>0</v>
      </c>
      <c r="L79" s="1" t="str">
        <f>VLOOKUP(olympic_medals_country_year_cumsum[[#This Row],[WB_country_name]],'country_region_flag'!A:C,2,FALSE)</f>
        <v>Asia</v>
      </c>
      <c r="M79" s="1" t="str">
        <f>VLOOKUP(olympic_medals_country_year_cumsum[[#This Row],[WB_country_name]],'country_region_flag'!A:C,3,FALSE)</f>
        <v>https://public.flourish.studio/country-flags/svg/id.svg</v>
      </c>
      <c r="N7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0" spans="1:14" ht="15" customHeight="1" x14ac:dyDescent="0.2">
      <c r="A80" s="1" t="s">
        <v>117</v>
      </c>
      <c r="B80" s="1" t="s">
        <v>118</v>
      </c>
      <c r="C80" s="1">
        <v>5332</v>
      </c>
      <c r="D80" s="1">
        <v>-623</v>
      </c>
      <c r="E80" s="1">
        <v>1960</v>
      </c>
      <c r="F80" s="1" t="str">
        <f>TEXT(olympic_medals_country_year_cumsum[[#This Row],[year]],0)&amp;"-"&amp;olympic_medals_country_year_cumsum[[#This Row],[WB_country_code]]</f>
        <v>1960-IRL</v>
      </c>
      <c r="G80" s="1" t="str">
        <f>IF(olympic_medals_country_year_cumsum[[#This Row],[year]]&lt;&gt;E79,1,IF(olympic_medals_country_year_cumsum[[#This Row],[Medals]]=0,"",G79+1))</f>
        <v/>
      </c>
      <c r="H80" s="1">
        <f>IF(ISNA(VLOOKUP(olympic_medals_country_year_cumsum[[#This Row],[Year_Country]],medals!D:H,5,FALSE)),0,VLOOKUP(olympic_medals_country_year_cumsum[[#This Row],[Year_Country]],medals!D:H,5,FALSE))</f>
        <v>0</v>
      </c>
      <c r="I80" s="1">
        <f>IF(ISNA(VLOOKUP(olympic_medals_country_year_cumsum[[#This Row],[Year_Country]],medals!D:H,2,FALSE)),0,VLOOKUP(olympic_medals_country_year_cumsum[[#This Row],[Year_Country]],medals!D:H,2,FALSE))</f>
        <v>0</v>
      </c>
      <c r="J80" s="1">
        <f>IF(ISNA(VLOOKUP(olympic_medals_country_year_cumsum[[#This Row],[Year_Country]],medals!D:H,3,FALSE)),0,VLOOKUP(olympic_medals_country_year_cumsum[[#This Row],[Year_Country]],medals!D:H,3,FALSE))</f>
        <v>0</v>
      </c>
      <c r="K80" s="1">
        <f>IF(ISNA(VLOOKUP(olympic_medals_country_year_cumsum[[#This Row],[Year_Country]],medals!D:H,4,FALSE)),0,VLOOKUP(olympic_medals_country_year_cumsum[[#This Row],[Year_Country]],medals!D:H,4,FALSE))</f>
        <v>0</v>
      </c>
      <c r="L80" s="1" t="str">
        <f>VLOOKUP(olympic_medals_country_year_cumsum[[#This Row],[WB_country_name]],'country_region_flag'!A:C,2,FALSE)</f>
        <v>Europe</v>
      </c>
      <c r="M80" s="1" t="str">
        <f>VLOOKUP(olympic_medals_country_year_cumsum[[#This Row],[WB_country_name]],'country_region_flag'!A:C,3,FALSE)</f>
        <v>https://public.flourish.studio/country-flags/svg/ie.svg</v>
      </c>
      <c r="N80" s="12" t="str">
        <f>IF(ISNA(VLOOKUP(olympic_medals_country_year_cumsum[[#This Row],[Year_Country]],gdp_capita_rank!F:G,2,FALSE)),0,VLOOKUP(olympic_medals_country_year_cumsum[[#This Row],[Year_Country]],gdp_capita_rank!F:G,2,FALSE))</f>
        <v>196.44292676708264</v>
      </c>
    </row>
    <row r="81" spans="1:14" ht="15" customHeight="1" x14ac:dyDescent="0.2">
      <c r="A81" s="1" t="s">
        <v>123</v>
      </c>
      <c r="B81" s="1" t="s">
        <v>124</v>
      </c>
      <c r="C81" s="1">
        <v>6415</v>
      </c>
      <c r="D81" s="1">
        <v>-2195</v>
      </c>
      <c r="E81" s="1">
        <v>1960</v>
      </c>
      <c r="F81" s="1" t="str">
        <f>TEXT(olympic_medals_country_year_cumsum[[#This Row],[year]],0)&amp;"-"&amp;olympic_medals_country_year_cumsum[[#This Row],[WB_country_code]]</f>
        <v>1960-ISL</v>
      </c>
      <c r="G81" s="1" t="str">
        <f>IF(olympic_medals_country_year_cumsum[[#This Row],[year]]&lt;&gt;E80,1,IF(olympic_medals_country_year_cumsum[[#This Row],[Medals]]=0,"",G80+1))</f>
        <v/>
      </c>
      <c r="H81" s="1">
        <f>IF(ISNA(VLOOKUP(olympic_medals_country_year_cumsum[[#This Row],[Year_Country]],medals!D:H,5,FALSE)),0,VLOOKUP(olympic_medals_country_year_cumsum[[#This Row],[Year_Country]],medals!D:H,5,FALSE))</f>
        <v>0</v>
      </c>
      <c r="I81" s="1">
        <f>IF(ISNA(VLOOKUP(olympic_medals_country_year_cumsum[[#This Row],[Year_Country]],medals!D:H,2,FALSE)),0,VLOOKUP(olympic_medals_country_year_cumsum[[#This Row],[Year_Country]],medals!D:H,2,FALSE))</f>
        <v>0</v>
      </c>
      <c r="J81" s="1">
        <f>IF(ISNA(VLOOKUP(olympic_medals_country_year_cumsum[[#This Row],[Year_Country]],medals!D:H,3,FALSE)),0,VLOOKUP(olympic_medals_country_year_cumsum[[#This Row],[Year_Country]],medals!D:H,3,FALSE))</f>
        <v>0</v>
      </c>
      <c r="K81" s="1">
        <f>IF(ISNA(VLOOKUP(olympic_medals_country_year_cumsum[[#This Row],[Year_Country]],medals!D:H,4,FALSE)),0,VLOOKUP(olympic_medals_country_year_cumsum[[#This Row],[Year_Country]],medals!D:H,4,FALSE))</f>
        <v>0</v>
      </c>
      <c r="L81" s="1" t="str">
        <f>VLOOKUP(olympic_medals_country_year_cumsum[[#This Row],[WB_country_name]],'country_region_flag'!A:C,2,FALSE)</f>
        <v>Europe</v>
      </c>
      <c r="M81" s="1" t="str">
        <f>VLOOKUP(olympic_medals_country_year_cumsum[[#This Row],[WB_country_name]],'country_region_flag'!A:C,3,FALSE)</f>
        <v>https://public.flourish.studio/country-flags/svg/is.svg</v>
      </c>
      <c r="N81" s="12" t="str">
        <f>IF(ISNA(VLOOKUP(olympic_medals_country_year_cumsum[[#This Row],[Year_Country]],gdp_capita_rank!F:G,2,FALSE)),0,VLOOKUP(olympic_medals_country_year_cumsum[[#This Row],[Year_Country]],gdp_capita_rank!F:G,2,FALSE))</f>
        <v>511.80673052739405</v>
      </c>
    </row>
    <row r="82" spans="1:14" ht="15" customHeight="1" x14ac:dyDescent="0.2">
      <c r="A82" s="1" t="s">
        <v>125</v>
      </c>
      <c r="B82" s="1" t="s">
        <v>126</v>
      </c>
      <c r="C82" s="1">
        <v>3177</v>
      </c>
      <c r="D82" s="1">
        <v>3523</v>
      </c>
      <c r="E82" s="1">
        <v>1960</v>
      </c>
      <c r="F82" s="1" t="str">
        <f>TEXT(olympic_medals_country_year_cumsum[[#This Row],[year]],0)&amp;"-"&amp;olympic_medals_country_year_cumsum[[#This Row],[WB_country_code]]</f>
        <v>1960-ISR</v>
      </c>
      <c r="G82" s="1" t="str">
        <f>IF(olympic_medals_country_year_cumsum[[#This Row],[year]]&lt;&gt;E81,1,IF(olympic_medals_country_year_cumsum[[#This Row],[Medals]]=0,"",G81+1))</f>
        <v/>
      </c>
      <c r="H82" s="1">
        <f>IF(ISNA(VLOOKUP(olympic_medals_country_year_cumsum[[#This Row],[Year_Country]],medals!D:H,5,FALSE)),0,VLOOKUP(olympic_medals_country_year_cumsum[[#This Row],[Year_Country]],medals!D:H,5,FALSE))</f>
        <v>0</v>
      </c>
      <c r="I82" s="1">
        <f>IF(ISNA(VLOOKUP(olympic_medals_country_year_cumsum[[#This Row],[Year_Country]],medals!D:H,2,FALSE)),0,VLOOKUP(olympic_medals_country_year_cumsum[[#This Row],[Year_Country]],medals!D:H,2,FALSE))</f>
        <v>0</v>
      </c>
      <c r="J82" s="1">
        <f>IF(ISNA(VLOOKUP(olympic_medals_country_year_cumsum[[#This Row],[Year_Country]],medals!D:H,3,FALSE)),0,VLOOKUP(olympic_medals_country_year_cumsum[[#This Row],[Year_Country]],medals!D:H,3,FALSE))</f>
        <v>0</v>
      </c>
      <c r="K82" s="1">
        <f>IF(ISNA(VLOOKUP(olympic_medals_country_year_cumsum[[#This Row],[Year_Country]],medals!D:H,4,FALSE)),0,VLOOKUP(olympic_medals_country_year_cumsum[[#This Row],[Year_Country]],medals!D:H,4,FALSE))</f>
        <v>0</v>
      </c>
      <c r="L82" s="1" t="str">
        <f>VLOOKUP(olympic_medals_country_year_cumsum[[#This Row],[WB_country_name]],'country_region_flag'!A:C,2,FALSE)</f>
        <v>Asia</v>
      </c>
      <c r="M82" s="1" t="str">
        <f>VLOOKUP(olympic_medals_country_year_cumsum[[#This Row],[WB_country_name]],'country_region_flag'!A:C,3,FALSE)</f>
        <v>https://public.flourish.studio/country-flags/svg/il.svg</v>
      </c>
      <c r="N82" s="12" t="str">
        <f>IF(ISNA(VLOOKUP(olympic_medals_country_year_cumsum[[#This Row],[Year_Country]],gdp_capita_rank!F:G,2,FALSE)),0,VLOOKUP(olympic_medals_country_year_cumsum[[#This Row],[Year_Country]],gdp_capita_rank!F:G,2,FALSE))</f>
        <v>431.4665076272152</v>
      </c>
    </row>
    <row r="83" spans="1:14" ht="15" customHeight="1" x14ac:dyDescent="0.2">
      <c r="A83" s="1" t="s">
        <v>131</v>
      </c>
      <c r="B83" s="1" t="s">
        <v>132</v>
      </c>
      <c r="C83" s="1">
        <v>3195</v>
      </c>
      <c r="D83" s="1">
        <v>3593</v>
      </c>
      <c r="E83" s="1">
        <v>1960</v>
      </c>
      <c r="F83" s="1" t="str">
        <f>TEXT(olympic_medals_country_year_cumsum[[#This Row],[year]],0)&amp;"-"&amp;olympic_medals_country_year_cumsum[[#This Row],[WB_country_code]]</f>
        <v>1960-JOR</v>
      </c>
      <c r="G83" s="1" t="str">
        <f>IF(olympic_medals_country_year_cumsum[[#This Row],[year]]&lt;&gt;E82,1,IF(olympic_medals_country_year_cumsum[[#This Row],[Medals]]=0,"",G82+1))</f>
        <v/>
      </c>
      <c r="H83" s="1">
        <f>IF(ISNA(VLOOKUP(olympic_medals_country_year_cumsum[[#This Row],[Year_Country]],medals!D:H,5,FALSE)),0,VLOOKUP(olympic_medals_country_year_cumsum[[#This Row],[Year_Country]],medals!D:H,5,FALSE))</f>
        <v>0</v>
      </c>
      <c r="I83" s="1">
        <f>IF(ISNA(VLOOKUP(olympic_medals_country_year_cumsum[[#This Row],[Year_Country]],medals!D:H,2,FALSE)),0,VLOOKUP(olympic_medals_country_year_cumsum[[#This Row],[Year_Country]],medals!D:H,2,FALSE))</f>
        <v>0</v>
      </c>
      <c r="J83" s="1">
        <f>IF(ISNA(VLOOKUP(olympic_medals_country_year_cumsum[[#This Row],[Year_Country]],medals!D:H,3,FALSE)),0,VLOOKUP(olympic_medals_country_year_cumsum[[#This Row],[Year_Country]],medals!D:H,3,FALSE))</f>
        <v>0</v>
      </c>
      <c r="K83" s="1">
        <f>IF(ISNA(VLOOKUP(olympic_medals_country_year_cumsum[[#This Row],[Year_Country]],medals!D:H,4,FALSE)),0,VLOOKUP(olympic_medals_country_year_cumsum[[#This Row],[Year_Country]],medals!D:H,4,FALSE))</f>
        <v>0</v>
      </c>
      <c r="L83" s="1" t="str">
        <f>VLOOKUP(olympic_medals_country_year_cumsum[[#This Row],[WB_country_name]],'country_region_flag'!A:C,2,FALSE)</f>
        <v>Asia</v>
      </c>
      <c r="M83" s="1" t="str">
        <f>VLOOKUP(olympic_medals_country_year_cumsum[[#This Row],[WB_country_name]],'country_region_flag'!A:C,3,FALSE)</f>
        <v>https://public.flourish.studio/country-flags/svg/jo.svg</v>
      </c>
      <c r="N8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4" spans="1:14" ht="15" customHeight="1" x14ac:dyDescent="0.2">
      <c r="A84" s="1" t="s">
        <v>135</v>
      </c>
      <c r="B84" s="1" t="s">
        <v>136</v>
      </c>
      <c r="C84" s="1">
        <v>5117</v>
      </c>
      <c r="D84" s="1">
        <v>7142</v>
      </c>
      <c r="E84" s="1">
        <v>1960</v>
      </c>
      <c r="F84" s="1" t="str">
        <f>TEXT(olympic_medals_country_year_cumsum[[#This Row],[year]],0)&amp;"-"&amp;olympic_medals_country_year_cumsum[[#This Row],[WB_country_code]]</f>
        <v>1960-KAZ</v>
      </c>
      <c r="G84" s="1" t="str">
        <f>IF(olympic_medals_country_year_cumsum[[#This Row],[year]]&lt;&gt;E83,1,IF(olympic_medals_country_year_cumsum[[#This Row],[Medals]]=0,"",G83+1))</f>
        <v/>
      </c>
      <c r="H84" s="1">
        <f>IF(ISNA(VLOOKUP(olympic_medals_country_year_cumsum[[#This Row],[Year_Country]],medals!D:H,5,FALSE)),0,VLOOKUP(olympic_medals_country_year_cumsum[[#This Row],[Year_Country]],medals!D:H,5,FALSE))</f>
        <v>0</v>
      </c>
      <c r="I84" s="1">
        <f>IF(ISNA(VLOOKUP(olympic_medals_country_year_cumsum[[#This Row],[Year_Country]],medals!D:H,2,FALSE)),0,VLOOKUP(olympic_medals_country_year_cumsum[[#This Row],[Year_Country]],medals!D:H,2,FALSE))</f>
        <v>0</v>
      </c>
      <c r="J84" s="1">
        <f>IF(ISNA(VLOOKUP(olympic_medals_country_year_cumsum[[#This Row],[Year_Country]],medals!D:H,3,FALSE)),0,VLOOKUP(olympic_medals_country_year_cumsum[[#This Row],[Year_Country]],medals!D:H,3,FALSE))</f>
        <v>0</v>
      </c>
      <c r="K84" s="1">
        <f>IF(ISNA(VLOOKUP(olympic_medals_country_year_cumsum[[#This Row],[Year_Country]],medals!D:H,4,FALSE)),0,VLOOKUP(olympic_medals_country_year_cumsum[[#This Row],[Year_Country]],medals!D:H,4,FALSE))</f>
        <v>0</v>
      </c>
      <c r="L84" s="1" t="str">
        <f>VLOOKUP(olympic_medals_country_year_cumsum[[#This Row],[WB_country_name]],'country_region_flag'!A:C,2,FALSE)</f>
        <v>Asia</v>
      </c>
      <c r="M84" s="1" t="str">
        <f>VLOOKUP(olympic_medals_country_year_cumsum[[#This Row],[WB_country_name]],'country_region_flag'!A:C,3,FALSE)</f>
        <v>https://public.flourish.studio/country-flags/svg/kz.svg</v>
      </c>
      <c r="N8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5" spans="1:14" ht="15" customHeight="1" x14ac:dyDescent="0.2">
      <c r="A85" s="1" t="s">
        <v>137</v>
      </c>
      <c r="B85" s="1" t="s">
        <v>138</v>
      </c>
      <c r="C85" s="1">
        <v>-128</v>
      </c>
      <c r="D85" s="1">
        <v>3682</v>
      </c>
      <c r="E85" s="1">
        <v>1960</v>
      </c>
      <c r="F85" s="1" t="str">
        <f>TEXT(olympic_medals_country_year_cumsum[[#This Row],[year]],0)&amp;"-"&amp;olympic_medals_country_year_cumsum[[#This Row],[WB_country_code]]</f>
        <v>1960-KEN</v>
      </c>
      <c r="G85" s="1" t="str">
        <f>IF(olympic_medals_country_year_cumsum[[#This Row],[year]]&lt;&gt;E84,1,IF(olympic_medals_country_year_cumsum[[#This Row],[Medals]]=0,"",G84+1))</f>
        <v/>
      </c>
      <c r="H85" s="1">
        <f>IF(ISNA(VLOOKUP(olympic_medals_country_year_cumsum[[#This Row],[Year_Country]],medals!D:H,5,FALSE)),0,VLOOKUP(olympic_medals_country_year_cumsum[[#This Row],[Year_Country]],medals!D:H,5,FALSE))</f>
        <v>0</v>
      </c>
      <c r="I85" s="1">
        <f>IF(ISNA(VLOOKUP(olympic_medals_country_year_cumsum[[#This Row],[Year_Country]],medals!D:H,2,FALSE)),0,VLOOKUP(olympic_medals_country_year_cumsum[[#This Row],[Year_Country]],medals!D:H,2,FALSE))</f>
        <v>0</v>
      </c>
      <c r="J85" s="1">
        <f>IF(ISNA(VLOOKUP(olympic_medals_country_year_cumsum[[#This Row],[Year_Country]],medals!D:H,3,FALSE)),0,VLOOKUP(olympic_medals_country_year_cumsum[[#This Row],[Year_Country]],medals!D:H,3,FALSE))</f>
        <v>0</v>
      </c>
      <c r="K85" s="1">
        <f>IF(ISNA(VLOOKUP(olympic_medals_country_year_cumsum[[#This Row],[Year_Country]],medals!D:H,4,FALSE)),0,VLOOKUP(olympic_medals_country_year_cumsum[[#This Row],[Year_Country]],medals!D:H,4,FALSE))</f>
        <v>0</v>
      </c>
      <c r="L85" s="1" t="str">
        <f>VLOOKUP(olympic_medals_country_year_cumsum[[#This Row],[WB_country_name]],'country_region_flag'!A:C,2,FALSE)</f>
        <v>Africa</v>
      </c>
      <c r="M85" s="1" t="str">
        <f>VLOOKUP(olympic_medals_country_year_cumsum[[#This Row],[WB_country_name]],'country_region_flag'!A:C,3,FALSE)</f>
        <v>https://public.flourish.studio/country-flags/svg/ke.svg</v>
      </c>
      <c r="N85" s="12" t="str">
        <f>IF(ISNA(VLOOKUP(olympic_medals_country_year_cumsum[[#This Row],[Year_Country]],gdp_capita_rank!F:G,2,FALSE)),0,VLOOKUP(olympic_medals_country_year_cumsum[[#This Row],[Year_Country]],gdp_capita_rank!F:G,2,FALSE))</f>
        <v>-55.862817105375065</v>
      </c>
    </row>
    <row r="86" spans="1:14" ht="15" customHeight="1" x14ac:dyDescent="0.2">
      <c r="A86" s="1" t="s">
        <v>139</v>
      </c>
      <c r="B86" s="1" t="s">
        <v>140</v>
      </c>
      <c r="C86" s="1">
        <v>4287</v>
      </c>
      <c r="D86" s="1">
        <v>746</v>
      </c>
      <c r="E86" s="1">
        <v>1960</v>
      </c>
      <c r="F86" s="1" t="str">
        <f>TEXT(olympic_medals_country_year_cumsum[[#This Row],[year]],0)&amp;"-"&amp;olympic_medals_country_year_cumsum[[#This Row],[WB_country_code]]</f>
        <v>1960-KGZ</v>
      </c>
      <c r="G86" s="1" t="str">
        <f>IF(olympic_medals_country_year_cumsum[[#This Row],[year]]&lt;&gt;E85,1,IF(olympic_medals_country_year_cumsum[[#This Row],[Medals]]=0,"",G85+1))</f>
        <v/>
      </c>
      <c r="H86" s="1">
        <f>IF(ISNA(VLOOKUP(olympic_medals_country_year_cumsum[[#This Row],[Year_Country]],medals!D:H,5,FALSE)),0,VLOOKUP(olympic_medals_country_year_cumsum[[#This Row],[Year_Country]],medals!D:H,5,FALSE))</f>
        <v>0</v>
      </c>
      <c r="I86" s="1">
        <f>IF(ISNA(VLOOKUP(olympic_medals_country_year_cumsum[[#This Row],[Year_Country]],medals!D:H,2,FALSE)),0,VLOOKUP(olympic_medals_country_year_cumsum[[#This Row],[Year_Country]],medals!D:H,2,FALSE))</f>
        <v>0</v>
      </c>
      <c r="J86" s="1">
        <f>IF(ISNA(VLOOKUP(olympic_medals_country_year_cumsum[[#This Row],[Year_Country]],medals!D:H,3,FALSE)),0,VLOOKUP(olympic_medals_country_year_cumsum[[#This Row],[Year_Country]],medals!D:H,3,FALSE))</f>
        <v>0</v>
      </c>
      <c r="K86" s="1">
        <f>IF(ISNA(VLOOKUP(olympic_medals_country_year_cumsum[[#This Row],[Year_Country]],medals!D:H,4,FALSE)),0,VLOOKUP(olympic_medals_country_year_cumsum[[#This Row],[Year_Country]],medals!D:H,4,FALSE))</f>
        <v>0</v>
      </c>
      <c r="L86" s="1" t="str">
        <f>VLOOKUP(olympic_medals_country_year_cumsum[[#This Row],[WB_country_name]],'country_region_flag'!A:C,2,FALSE)</f>
        <v>Asia</v>
      </c>
      <c r="M86" s="1" t="str">
        <f>VLOOKUP(olympic_medals_country_year_cumsum[[#This Row],[WB_country_name]],'country_region_flag'!A:C,3,FALSE)</f>
        <v>https://public.flourish.studio/country-flags/svg/kg.svg</v>
      </c>
      <c r="N8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7" spans="1:14" ht="15" customHeight="1" x14ac:dyDescent="0.2">
      <c r="A87" s="1" t="s">
        <v>141</v>
      </c>
      <c r="B87" s="1" t="s">
        <v>142</v>
      </c>
      <c r="C87" s="1">
        <v>3755</v>
      </c>
      <c r="D87" s="1">
        <v>12698</v>
      </c>
      <c r="E87" s="1">
        <v>1960</v>
      </c>
      <c r="F87" s="1" t="str">
        <f>TEXT(olympic_medals_country_year_cumsum[[#This Row],[year]],0)&amp;"-"&amp;olympic_medals_country_year_cumsum[[#This Row],[WB_country_code]]</f>
        <v>1960-KOR</v>
      </c>
      <c r="G87" s="1" t="str">
        <f>IF(olympic_medals_country_year_cumsum[[#This Row],[year]]&lt;&gt;E86,1,IF(olympic_medals_country_year_cumsum[[#This Row],[Medals]]=0,"",G86+1))</f>
        <v/>
      </c>
      <c r="H87" s="1">
        <f>IF(ISNA(VLOOKUP(olympic_medals_country_year_cumsum[[#This Row],[Year_Country]],medals!D:H,5,FALSE)),0,VLOOKUP(olympic_medals_country_year_cumsum[[#This Row],[Year_Country]],medals!D:H,5,FALSE))</f>
        <v>0</v>
      </c>
      <c r="I87" s="1">
        <f>IF(ISNA(VLOOKUP(olympic_medals_country_year_cumsum[[#This Row],[Year_Country]],medals!D:H,2,FALSE)),0,VLOOKUP(olympic_medals_country_year_cumsum[[#This Row],[Year_Country]],medals!D:H,2,FALSE))</f>
        <v>0</v>
      </c>
      <c r="J87" s="1">
        <f>IF(ISNA(VLOOKUP(olympic_medals_country_year_cumsum[[#This Row],[Year_Country]],medals!D:H,3,FALSE)),0,VLOOKUP(olympic_medals_country_year_cumsum[[#This Row],[Year_Country]],medals!D:H,3,FALSE))</f>
        <v>0</v>
      </c>
      <c r="K87" s="1">
        <f>IF(ISNA(VLOOKUP(olympic_medals_country_year_cumsum[[#This Row],[Year_Country]],medals!D:H,4,FALSE)),0,VLOOKUP(olympic_medals_country_year_cumsum[[#This Row],[Year_Country]],medals!D:H,4,FALSE))</f>
        <v>0</v>
      </c>
      <c r="L87" s="1" t="str">
        <f>VLOOKUP(olympic_medals_country_year_cumsum[[#This Row],[WB_country_name]],'country_region_flag'!A:C,2,FALSE)</f>
        <v>Asia</v>
      </c>
      <c r="M87" s="1" t="str">
        <f>VLOOKUP(olympic_medals_country_year_cumsum[[#This Row],[WB_country_name]],'country_region_flag'!A:C,3,FALSE)</f>
        <v>https://public.flourish.studio/country-flags/svg/kr.svg</v>
      </c>
      <c r="N87" s="12" t="str">
        <f>IF(ISNA(VLOOKUP(olympic_medals_country_year_cumsum[[#This Row],[Year_Country]],gdp_capita_rank!F:G,2,FALSE)),0,VLOOKUP(olympic_medals_country_year_cumsum[[#This Row],[Year_Country]],gdp_capita_rank!F:G,2,FALSE))</f>
        <v>-31.567477108813797</v>
      </c>
    </row>
    <row r="88" spans="1:14" ht="15" customHeight="1" x14ac:dyDescent="0.2">
      <c r="A88" s="1" t="s">
        <v>143</v>
      </c>
      <c r="B88" s="1" t="s">
        <v>144</v>
      </c>
      <c r="C88" s="1">
        <v>2937</v>
      </c>
      <c r="D88" s="1">
        <v>4797</v>
      </c>
      <c r="E88" s="1">
        <v>1960</v>
      </c>
      <c r="F88" s="1" t="str">
        <f>TEXT(olympic_medals_country_year_cumsum[[#This Row],[year]],0)&amp;"-"&amp;olympic_medals_country_year_cumsum[[#This Row],[WB_country_code]]</f>
        <v>1960-KWT</v>
      </c>
      <c r="G88" s="1" t="str">
        <f>IF(olympic_medals_country_year_cumsum[[#This Row],[year]]&lt;&gt;E87,1,IF(olympic_medals_country_year_cumsum[[#This Row],[Medals]]=0,"",G87+1))</f>
        <v/>
      </c>
      <c r="H88" s="1">
        <f>IF(ISNA(VLOOKUP(olympic_medals_country_year_cumsum[[#This Row],[Year_Country]],medals!D:H,5,FALSE)),0,VLOOKUP(olympic_medals_country_year_cumsum[[#This Row],[Year_Country]],medals!D:H,5,FALSE))</f>
        <v>0</v>
      </c>
      <c r="I88" s="1">
        <f>IF(ISNA(VLOOKUP(olympic_medals_country_year_cumsum[[#This Row],[Year_Country]],medals!D:H,2,FALSE)),0,VLOOKUP(olympic_medals_country_year_cumsum[[#This Row],[Year_Country]],medals!D:H,2,FALSE))</f>
        <v>0</v>
      </c>
      <c r="J88" s="1">
        <f>IF(ISNA(VLOOKUP(olympic_medals_country_year_cumsum[[#This Row],[Year_Country]],medals!D:H,3,FALSE)),0,VLOOKUP(olympic_medals_country_year_cumsum[[#This Row],[Year_Country]],medals!D:H,3,FALSE))</f>
        <v>0</v>
      </c>
      <c r="K88" s="1">
        <f>IF(ISNA(VLOOKUP(olympic_medals_country_year_cumsum[[#This Row],[Year_Country]],medals!D:H,4,FALSE)),0,VLOOKUP(olympic_medals_country_year_cumsum[[#This Row],[Year_Country]],medals!D:H,4,FALSE))</f>
        <v>0</v>
      </c>
      <c r="L88" s="1" t="str">
        <f>VLOOKUP(olympic_medals_country_year_cumsum[[#This Row],[WB_country_name]],'country_region_flag'!A:C,2,FALSE)</f>
        <v>Asia</v>
      </c>
      <c r="M88" s="1" t="str">
        <f>VLOOKUP(olympic_medals_country_year_cumsum[[#This Row],[WB_country_name]],'country_region_flag'!A:C,3,FALSE)</f>
        <v>https://public.flourish.studio/country-flags/svg/kw.svg</v>
      </c>
      <c r="N8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9" spans="1:14" ht="15" customHeight="1" x14ac:dyDescent="0.2">
      <c r="A89" s="1" t="s">
        <v>145</v>
      </c>
      <c r="B89" s="1" t="s">
        <v>146</v>
      </c>
      <c r="C89" s="1">
        <v>3387</v>
      </c>
      <c r="D89" s="1">
        <v>355</v>
      </c>
      <c r="E89" s="1">
        <v>1960</v>
      </c>
      <c r="F89" s="1" t="str">
        <f>TEXT(olympic_medals_country_year_cumsum[[#This Row],[year]],0)&amp;"-"&amp;olympic_medals_country_year_cumsum[[#This Row],[WB_country_code]]</f>
        <v>1960-LBN</v>
      </c>
      <c r="G89" s="1" t="str">
        <f>IF(olympic_medals_country_year_cumsum[[#This Row],[year]]&lt;&gt;E88,1,IF(olympic_medals_country_year_cumsum[[#This Row],[Medals]]=0,"",G88+1))</f>
        <v/>
      </c>
      <c r="H89" s="1">
        <f>IF(ISNA(VLOOKUP(olympic_medals_country_year_cumsum[[#This Row],[Year_Country]],medals!D:H,5,FALSE)),0,VLOOKUP(olympic_medals_country_year_cumsum[[#This Row],[Year_Country]],medals!D:H,5,FALSE))</f>
        <v>0</v>
      </c>
      <c r="I89" s="1">
        <f>IF(ISNA(VLOOKUP(olympic_medals_country_year_cumsum[[#This Row],[Year_Country]],medals!D:H,2,FALSE)),0,VLOOKUP(olympic_medals_country_year_cumsum[[#This Row],[Year_Country]],medals!D:H,2,FALSE))</f>
        <v>0</v>
      </c>
      <c r="J89" s="1">
        <f>IF(ISNA(VLOOKUP(olympic_medals_country_year_cumsum[[#This Row],[Year_Country]],medals!D:H,3,FALSE)),0,VLOOKUP(olympic_medals_country_year_cumsum[[#This Row],[Year_Country]],medals!D:H,3,FALSE))</f>
        <v>0</v>
      </c>
      <c r="K89" s="1">
        <f>IF(ISNA(VLOOKUP(olympic_medals_country_year_cumsum[[#This Row],[Year_Country]],medals!D:H,4,FALSE)),0,VLOOKUP(olympic_medals_country_year_cumsum[[#This Row],[Year_Country]],medals!D:H,4,FALSE))</f>
        <v>0</v>
      </c>
      <c r="L89" s="1" t="str">
        <f>VLOOKUP(olympic_medals_country_year_cumsum[[#This Row],[WB_country_name]],'country_region_flag'!A:C,2,FALSE)</f>
        <v>Asia</v>
      </c>
      <c r="M89" s="1" t="str">
        <f>VLOOKUP(olympic_medals_country_year_cumsum[[#This Row],[WB_country_name]],'country_region_flag'!A:C,3,FALSE)</f>
        <v>https://public.flourish.studio/country-flags/svg/lb.svg</v>
      </c>
      <c r="N8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0" spans="1:14" ht="15" customHeight="1" x14ac:dyDescent="0.2">
      <c r="A90" s="1" t="s">
        <v>147</v>
      </c>
      <c r="B90" s="1" t="s">
        <v>148</v>
      </c>
      <c r="C90" s="1">
        <v>692</v>
      </c>
      <c r="D90" s="1">
        <v>7983</v>
      </c>
      <c r="E90" s="1">
        <v>1960</v>
      </c>
      <c r="F90" s="1" t="str">
        <f>TEXT(olympic_medals_country_year_cumsum[[#This Row],[year]],0)&amp;"-"&amp;olympic_medals_country_year_cumsum[[#This Row],[WB_country_code]]</f>
        <v>1960-LKA</v>
      </c>
      <c r="G90" s="1" t="str">
        <f>IF(olympic_medals_country_year_cumsum[[#This Row],[year]]&lt;&gt;E89,1,IF(olympic_medals_country_year_cumsum[[#This Row],[Medals]]=0,"",G89+1))</f>
        <v/>
      </c>
      <c r="H90" s="1">
        <f>IF(ISNA(VLOOKUP(olympic_medals_country_year_cumsum[[#This Row],[Year_Country]],medals!D:H,5,FALSE)),0,VLOOKUP(olympic_medals_country_year_cumsum[[#This Row],[Year_Country]],medals!D:H,5,FALSE))</f>
        <v>0</v>
      </c>
      <c r="I90" s="1">
        <f>IF(ISNA(VLOOKUP(olympic_medals_country_year_cumsum[[#This Row],[Year_Country]],medals!D:H,2,FALSE)),0,VLOOKUP(olympic_medals_country_year_cumsum[[#This Row],[Year_Country]],medals!D:H,2,FALSE))</f>
        <v>0</v>
      </c>
      <c r="J90" s="1">
        <f>IF(ISNA(VLOOKUP(olympic_medals_country_year_cumsum[[#This Row],[Year_Country]],medals!D:H,3,FALSE)),0,VLOOKUP(olympic_medals_country_year_cumsum[[#This Row],[Year_Country]],medals!D:H,3,FALSE))</f>
        <v>0</v>
      </c>
      <c r="K90" s="1">
        <f>IF(ISNA(VLOOKUP(olympic_medals_country_year_cumsum[[#This Row],[Year_Country]],medals!D:H,4,FALSE)),0,VLOOKUP(olympic_medals_country_year_cumsum[[#This Row],[Year_Country]],medals!D:H,4,FALSE))</f>
        <v>0</v>
      </c>
      <c r="L90" s="1" t="str">
        <f>VLOOKUP(olympic_medals_country_year_cumsum[[#This Row],[WB_country_name]],'country_region_flag'!A:C,2,FALSE)</f>
        <v>Asia</v>
      </c>
      <c r="M90" s="1" t="str">
        <f>VLOOKUP(olympic_medals_country_year_cumsum[[#This Row],[WB_country_name]],'country_region_flag'!A:C,3,FALSE)</f>
        <v>https://public.flourish.studio/country-flags/svg/lk.svg</v>
      </c>
      <c r="N90" s="12" t="str">
        <f>IF(ISNA(VLOOKUP(olympic_medals_country_year_cumsum[[#This Row],[Year_Country]],gdp_capita_rank!F:G,2,FALSE)),0,VLOOKUP(olympic_medals_country_year_cumsum[[#This Row],[Year_Country]],gdp_capita_rank!F:G,2,FALSE))</f>
        <v>-37.694278456941106</v>
      </c>
    </row>
    <row r="91" spans="1:14" ht="15" customHeight="1" x14ac:dyDescent="0.2">
      <c r="A91" s="1" t="s">
        <v>149</v>
      </c>
      <c r="B91" s="1" t="s">
        <v>150</v>
      </c>
      <c r="C91" s="1">
        <v>5468</v>
      </c>
      <c r="D91" s="1">
        <v>2532</v>
      </c>
      <c r="E91" s="1">
        <v>1960</v>
      </c>
      <c r="F91" s="1" t="str">
        <f>TEXT(olympic_medals_country_year_cumsum[[#This Row],[year]],0)&amp;"-"&amp;olympic_medals_country_year_cumsum[[#This Row],[WB_country_code]]</f>
        <v>1960-LTU</v>
      </c>
      <c r="G91" s="1" t="str">
        <f>IF(olympic_medals_country_year_cumsum[[#This Row],[year]]&lt;&gt;E90,1,IF(olympic_medals_country_year_cumsum[[#This Row],[Medals]]=0,"",G90+1))</f>
        <v/>
      </c>
      <c r="H91" s="1">
        <f>IF(ISNA(VLOOKUP(olympic_medals_country_year_cumsum[[#This Row],[Year_Country]],medals!D:H,5,FALSE)),0,VLOOKUP(olympic_medals_country_year_cumsum[[#This Row],[Year_Country]],medals!D:H,5,FALSE))</f>
        <v>0</v>
      </c>
      <c r="I91" s="1">
        <f>IF(ISNA(VLOOKUP(olympic_medals_country_year_cumsum[[#This Row],[Year_Country]],medals!D:H,2,FALSE)),0,VLOOKUP(olympic_medals_country_year_cumsum[[#This Row],[Year_Country]],medals!D:H,2,FALSE))</f>
        <v>0</v>
      </c>
      <c r="J91" s="1">
        <f>IF(ISNA(VLOOKUP(olympic_medals_country_year_cumsum[[#This Row],[Year_Country]],medals!D:H,3,FALSE)),0,VLOOKUP(olympic_medals_country_year_cumsum[[#This Row],[Year_Country]],medals!D:H,3,FALSE))</f>
        <v>0</v>
      </c>
      <c r="K91" s="1">
        <f>IF(ISNA(VLOOKUP(olympic_medals_country_year_cumsum[[#This Row],[Year_Country]],medals!D:H,4,FALSE)),0,VLOOKUP(olympic_medals_country_year_cumsum[[#This Row],[Year_Country]],medals!D:H,4,FALSE))</f>
        <v>0</v>
      </c>
      <c r="L91" s="1" t="str">
        <f>VLOOKUP(olympic_medals_country_year_cumsum[[#This Row],[WB_country_name]],'country_region_flag'!A:C,2,FALSE)</f>
        <v>Europe</v>
      </c>
      <c r="M91" s="1" t="str">
        <f>VLOOKUP(olympic_medals_country_year_cumsum[[#This Row],[WB_country_name]],'country_region_flag'!A:C,3,FALSE)</f>
        <v>https://public.flourish.studio/country-flags/svg/lt.svg</v>
      </c>
      <c r="N9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2" spans="1:14" ht="15" customHeight="1" x14ac:dyDescent="0.2">
      <c r="A92" s="1" t="s">
        <v>151</v>
      </c>
      <c r="B92" s="1" t="s">
        <v>152</v>
      </c>
      <c r="C92" s="1">
        <v>5695</v>
      </c>
      <c r="D92" s="1">
        <v>241</v>
      </c>
      <c r="E92" s="1">
        <v>1960</v>
      </c>
      <c r="F92" s="1" t="str">
        <f>TEXT(olympic_medals_country_year_cumsum[[#This Row],[year]],0)&amp;"-"&amp;olympic_medals_country_year_cumsum[[#This Row],[WB_country_code]]</f>
        <v>1960-LVA</v>
      </c>
      <c r="G92" s="1" t="str">
        <f>IF(olympic_medals_country_year_cumsum[[#This Row],[year]]&lt;&gt;E91,1,IF(olympic_medals_country_year_cumsum[[#This Row],[Medals]]=0,"",G91+1))</f>
        <v/>
      </c>
      <c r="H92" s="1">
        <f>IF(ISNA(VLOOKUP(olympic_medals_country_year_cumsum[[#This Row],[Year_Country]],medals!D:H,5,FALSE)),0,VLOOKUP(olympic_medals_country_year_cumsum[[#This Row],[Year_Country]],medals!D:H,5,FALSE))</f>
        <v>0</v>
      </c>
      <c r="I92" s="1">
        <f>IF(ISNA(VLOOKUP(olympic_medals_country_year_cumsum[[#This Row],[Year_Country]],medals!D:H,2,FALSE)),0,VLOOKUP(olympic_medals_country_year_cumsum[[#This Row],[Year_Country]],medals!D:H,2,FALSE))</f>
        <v>0</v>
      </c>
      <c r="J92" s="1">
        <f>IF(ISNA(VLOOKUP(olympic_medals_country_year_cumsum[[#This Row],[Year_Country]],medals!D:H,3,FALSE)),0,VLOOKUP(olympic_medals_country_year_cumsum[[#This Row],[Year_Country]],medals!D:H,3,FALSE))</f>
        <v>0</v>
      </c>
      <c r="K92" s="1">
        <f>IF(ISNA(VLOOKUP(olympic_medals_country_year_cumsum[[#This Row],[Year_Country]],medals!D:H,4,FALSE)),0,VLOOKUP(olympic_medals_country_year_cumsum[[#This Row],[Year_Country]],medals!D:H,4,FALSE))</f>
        <v>0</v>
      </c>
      <c r="L92" s="1" t="str">
        <f>VLOOKUP(olympic_medals_country_year_cumsum[[#This Row],[WB_country_name]],'country_region_flag'!A:C,2,FALSE)</f>
        <v>Europe</v>
      </c>
      <c r="M92" s="1" t="str">
        <f>VLOOKUP(olympic_medals_country_year_cumsum[[#This Row],[WB_country_name]],'country_region_flag'!A:C,3,FALSE)</f>
        <v>https://public.flourish.studio/country-flags/svg/lv.svg</v>
      </c>
      <c r="N9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3" spans="1:14" ht="15" customHeight="1" x14ac:dyDescent="0.2">
      <c r="A93" s="1" t="s">
        <v>155</v>
      </c>
      <c r="B93" s="1" t="s">
        <v>156</v>
      </c>
      <c r="C93" s="1">
        <v>470</v>
      </c>
      <c r="D93" s="1">
        <v>2885</v>
      </c>
      <c r="E93" s="1">
        <v>1960</v>
      </c>
      <c r="F93" s="1" t="str">
        <f>TEXT(olympic_medals_country_year_cumsum[[#This Row],[year]],0)&amp;"-"&amp;olympic_medals_country_year_cumsum[[#This Row],[WB_country_code]]</f>
        <v>1960-MDA</v>
      </c>
      <c r="G93" s="1" t="str">
        <f>IF(olympic_medals_country_year_cumsum[[#This Row],[year]]&lt;&gt;E92,1,IF(olympic_medals_country_year_cumsum[[#This Row],[Medals]]=0,"",G92+1))</f>
        <v/>
      </c>
      <c r="H93" s="1">
        <f>IF(ISNA(VLOOKUP(olympic_medals_country_year_cumsum[[#This Row],[Year_Country]],medals!D:H,5,FALSE)),0,VLOOKUP(olympic_medals_country_year_cumsum[[#This Row],[Year_Country]],medals!D:H,5,FALSE))</f>
        <v>0</v>
      </c>
      <c r="I93" s="1">
        <f>IF(ISNA(VLOOKUP(olympic_medals_country_year_cumsum[[#This Row],[Year_Country]],medals!D:H,2,FALSE)),0,VLOOKUP(olympic_medals_country_year_cumsum[[#This Row],[Year_Country]],medals!D:H,2,FALSE))</f>
        <v>0</v>
      </c>
      <c r="J93" s="1">
        <f>IF(ISNA(VLOOKUP(olympic_medals_country_year_cumsum[[#This Row],[Year_Country]],medals!D:H,3,FALSE)),0,VLOOKUP(olympic_medals_country_year_cumsum[[#This Row],[Year_Country]],medals!D:H,3,FALSE))</f>
        <v>0</v>
      </c>
      <c r="K93" s="1">
        <f>IF(ISNA(VLOOKUP(olympic_medals_country_year_cumsum[[#This Row],[Year_Country]],medals!D:H,4,FALSE)),0,VLOOKUP(olympic_medals_country_year_cumsum[[#This Row],[Year_Country]],medals!D:H,4,FALSE))</f>
        <v>0</v>
      </c>
      <c r="L93" s="1" t="str">
        <f>VLOOKUP(olympic_medals_country_year_cumsum[[#This Row],[WB_country_name]],'country_region_flag'!A:C,2,FALSE)</f>
        <v>Europe</v>
      </c>
      <c r="M93" s="1" t="str">
        <f>VLOOKUP(olympic_medals_country_year_cumsum[[#This Row],[WB_country_name]],'country_region_flag'!A:C,3,FALSE)</f>
        <v>https://public.flourish.studio/country-flags/svg/md.svg</v>
      </c>
      <c r="N9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4" spans="1:14" ht="15" customHeight="1" x14ac:dyDescent="0.2">
      <c r="A94" s="1" t="s">
        <v>159</v>
      </c>
      <c r="B94" s="1" t="s">
        <v>160</v>
      </c>
      <c r="C94" s="1">
        <v>416</v>
      </c>
      <c r="D94" s="1">
        <v>2174</v>
      </c>
      <c r="E94" s="1">
        <v>1960</v>
      </c>
      <c r="F94" s="1" t="str">
        <f>TEXT(olympic_medals_country_year_cumsum[[#This Row],[year]],0)&amp;"-"&amp;olympic_medals_country_year_cumsum[[#This Row],[WB_country_code]]</f>
        <v>1960-MKD</v>
      </c>
      <c r="G94" s="1" t="str">
        <f>IF(olympic_medals_country_year_cumsum[[#This Row],[year]]&lt;&gt;E93,1,IF(olympic_medals_country_year_cumsum[[#This Row],[Medals]]=0,"",G93+1))</f>
        <v/>
      </c>
      <c r="H94" s="1">
        <f>IF(ISNA(VLOOKUP(olympic_medals_country_year_cumsum[[#This Row],[Year_Country]],medals!D:H,5,FALSE)),0,VLOOKUP(olympic_medals_country_year_cumsum[[#This Row],[Year_Country]],medals!D:H,5,FALSE))</f>
        <v>0</v>
      </c>
      <c r="I94" s="1">
        <f>IF(ISNA(VLOOKUP(olympic_medals_country_year_cumsum[[#This Row],[Year_Country]],medals!D:H,2,FALSE)),0,VLOOKUP(olympic_medals_country_year_cumsum[[#This Row],[Year_Country]],medals!D:H,2,FALSE))</f>
        <v>0</v>
      </c>
      <c r="J94" s="1">
        <f>IF(ISNA(VLOOKUP(olympic_medals_country_year_cumsum[[#This Row],[Year_Country]],medals!D:H,3,FALSE)),0,VLOOKUP(olympic_medals_country_year_cumsum[[#This Row],[Year_Country]],medals!D:H,3,FALSE))</f>
        <v>0</v>
      </c>
      <c r="K94" s="1">
        <f>IF(ISNA(VLOOKUP(olympic_medals_country_year_cumsum[[#This Row],[Year_Country]],medals!D:H,4,FALSE)),0,VLOOKUP(olympic_medals_country_year_cumsum[[#This Row],[Year_Country]],medals!D:H,4,FALSE))</f>
        <v>0</v>
      </c>
      <c r="L94" s="1" t="str">
        <f>VLOOKUP(olympic_medals_country_year_cumsum[[#This Row],[WB_country_name]],'country_region_flag'!A:C,2,FALSE)</f>
        <v>Europe</v>
      </c>
      <c r="M94" s="1" t="str">
        <f>VLOOKUP(olympic_medals_country_year_cumsum[[#This Row],[WB_country_name]],'country_region_flag'!A:C,3,FALSE)</f>
        <v>https://public.flourish.studio/country-flags/svg/mk.svg</v>
      </c>
      <c r="N9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5" spans="1:14" ht="15" customHeight="1" x14ac:dyDescent="0.2">
      <c r="A95" s="1" t="s">
        <v>161</v>
      </c>
      <c r="B95" s="1" t="s">
        <v>162</v>
      </c>
      <c r="C95" s="1">
        <v>4243</v>
      </c>
      <c r="D95" s="1">
        <v>1927</v>
      </c>
      <c r="E95" s="1">
        <v>1960</v>
      </c>
      <c r="F95" s="1" t="str">
        <f>TEXT(olympic_medals_country_year_cumsum[[#This Row],[year]],0)&amp;"-"&amp;olympic_medals_country_year_cumsum[[#This Row],[WB_country_code]]</f>
        <v>1960-MNE</v>
      </c>
      <c r="G95" s="1" t="str">
        <f>IF(olympic_medals_country_year_cumsum[[#This Row],[year]]&lt;&gt;E94,1,IF(olympic_medals_country_year_cumsum[[#This Row],[Medals]]=0,"",G94+1))</f>
        <v/>
      </c>
      <c r="H95" s="1">
        <f>IF(ISNA(VLOOKUP(olympic_medals_country_year_cumsum[[#This Row],[Year_Country]],medals!D:H,5,FALSE)),0,VLOOKUP(olympic_medals_country_year_cumsum[[#This Row],[Year_Country]],medals!D:H,5,FALSE))</f>
        <v>0</v>
      </c>
      <c r="I95" s="1">
        <f>IF(ISNA(VLOOKUP(olympic_medals_country_year_cumsum[[#This Row],[Year_Country]],medals!D:H,2,FALSE)),0,VLOOKUP(olympic_medals_country_year_cumsum[[#This Row],[Year_Country]],medals!D:H,2,FALSE))</f>
        <v>0</v>
      </c>
      <c r="J95" s="1">
        <f>IF(ISNA(VLOOKUP(olympic_medals_country_year_cumsum[[#This Row],[Year_Country]],medals!D:H,3,FALSE)),0,VLOOKUP(olympic_medals_country_year_cumsum[[#This Row],[Year_Country]],medals!D:H,3,FALSE))</f>
        <v>0</v>
      </c>
      <c r="K95" s="1">
        <f>IF(ISNA(VLOOKUP(olympic_medals_country_year_cumsum[[#This Row],[Year_Country]],medals!D:H,4,FALSE)),0,VLOOKUP(olympic_medals_country_year_cumsum[[#This Row],[Year_Country]],medals!D:H,4,FALSE))</f>
        <v>0</v>
      </c>
      <c r="L95" s="1" t="str">
        <f>VLOOKUP(olympic_medals_country_year_cumsum[[#This Row],[WB_country_name]],'country_region_flag'!A:C,2,FALSE)</f>
        <v>Europe</v>
      </c>
      <c r="M95" s="1" t="str">
        <f>VLOOKUP(olympic_medals_country_year_cumsum[[#This Row],[WB_country_name]],'country_region_flag'!A:C,3,FALSE)</f>
        <v>https://public.flourish.studio/country-flags/svg/me.svg</v>
      </c>
      <c r="N9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6" spans="1:14" ht="15" customHeight="1" x14ac:dyDescent="0.2">
      <c r="A96" s="1" t="s">
        <v>163</v>
      </c>
      <c r="B96" s="1" t="s">
        <v>164</v>
      </c>
      <c r="C96" s="1">
        <v>4792</v>
      </c>
      <c r="D96" s="1">
        <v>10692</v>
      </c>
      <c r="E96" s="1">
        <v>1960</v>
      </c>
      <c r="F96" s="1" t="str">
        <f>TEXT(olympic_medals_country_year_cumsum[[#This Row],[year]],0)&amp;"-"&amp;olympic_medals_country_year_cumsum[[#This Row],[WB_country_code]]</f>
        <v>1960-MNG</v>
      </c>
      <c r="G96" s="1" t="str">
        <f>IF(olympic_medals_country_year_cumsum[[#This Row],[year]]&lt;&gt;E95,1,IF(olympic_medals_country_year_cumsum[[#This Row],[Medals]]=0,"",G95+1))</f>
        <v/>
      </c>
      <c r="H96" s="1">
        <f>IF(ISNA(VLOOKUP(olympic_medals_country_year_cumsum[[#This Row],[Year_Country]],medals!D:H,5,FALSE)),0,VLOOKUP(olympic_medals_country_year_cumsum[[#This Row],[Year_Country]],medals!D:H,5,FALSE))</f>
        <v>0</v>
      </c>
      <c r="I96" s="1">
        <f>IF(ISNA(VLOOKUP(olympic_medals_country_year_cumsum[[#This Row],[Year_Country]],medals!D:H,2,FALSE)),0,VLOOKUP(olympic_medals_country_year_cumsum[[#This Row],[Year_Country]],medals!D:H,2,FALSE))</f>
        <v>0</v>
      </c>
      <c r="J96" s="1">
        <f>IF(ISNA(VLOOKUP(olympic_medals_country_year_cumsum[[#This Row],[Year_Country]],medals!D:H,3,FALSE)),0,VLOOKUP(olympic_medals_country_year_cumsum[[#This Row],[Year_Country]],medals!D:H,3,FALSE))</f>
        <v>0</v>
      </c>
      <c r="K96" s="1">
        <f>IF(ISNA(VLOOKUP(olympic_medals_country_year_cumsum[[#This Row],[Year_Country]],medals!D:H,4,FALSE)),0,VLOOKUP(olympic_medals_country_year_cumsum[[#This Row],[Year_Country]],medals!D:H,4,FALSE))</f>
        <v>0</v>
      </c>
      <c r="L96" s="1" t="str">
        <f>VLOOKUP(olympic_medals_country_year_cumsum[[#This Row],[WB_country_name]],'country_region_flag'!A:C,2,FALSE)</f>
        <v>Asia</v>
      </c>
      <c r="M96" s="1" t="str">
        <f>VLOOKUP(olympic_medals_country_year_cumsum[[#This Row],[WB_country_name]],'country_region_flag'!A:C,3,FALSE)</f>
        <v>https://public.flourish.studio/country-flags/svg/mn.svg</v>
      </c>
      <c r="N9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7" spans="1:14" ht="15" customHeight="1" x14ac:dyDescent="0.2">
      <c r="A97" s="1" t="s">
        <v>165</v>
      </c>
      <c r="B97" s="1" t="s">
        <v>166</v>
      </c>
      <c r="C97" s="1">
        <v>-2595</v>
      </c>
      <c r="D97" s="1">
        <v>3258</v>
      </c>
      <c r="E97" s="1">
        <v>1960</v>
      </c>
      <c r="F97" s="1" t="str">
        <f>TEXT(olympic_medals_country_year_cumsum[[#This Row],[year]],0)&amp;"-"&amp;olympic_medals_country_year_cumsum[[#This Row],[WB_country_code]]</f>
        <v>1960-MOZ</v>
      </c>
      <c r="G97" s="1" t="str">
        <f>IF(olympic_medals_country_year_cumsum[[#This Row],[year]]&lt;&gt;E96,1,IF(olympic_medals_country_year_cumsum[[#This Row],[Medals]]=0,"",G96+1))</f>
        <v/>
      </c>
      <c r="H97" s="1">
        <f>IF(ISNA(VLOOKUP(olympic_medals_country_year_cumsum[[#This Row],[Year_Country]],medals!D:H,5,FALSE)),0,VLOOKUP(olympic_medals_country_year_cumsum[[#This Row],[Year_Country]],medals!D:H,5,FALSE))</f>
        <v>0</v>
      </c>
      <c r="I97" s="1">
        <f>IF(ISNA(VLOOKUP(olympic_medals_country_year_cumsum[[#This Row],[Year_Country]],medals!D:H,2,FALSE)),0,VLOOKUP(olympic_medals_country_year_cumsum[[#This Row],[Year_Country]],medals!D:H,2,FALSE))</f>
        <v>0</v>
      </c>
      <c r="J97" s="1">
        <f>IF(ISNA(VLOOKUP(olympic_medals_country_year_cumsum[[#This Row],[Year_Country]],medals!D:H,3,FALSE)),0,VLOOKUP(olympic_medals_country_year_cumsum[[#This Row],[Year_Country]],medals!D:H,3,FALSE))</f>
        <v>0</v>
      </c>
      <c r="K97" s="1">
        <f>IF(ISNA(VLOOKUP(olympic_medals_country_year_cumsum[[#This Row],[Year_Country]],medals!D:H,4,FALSE)),0,VLOOKUP(olympic_medals_country_year_cumsum[[#This Row],[Year_Country]],medals!D:H,4,FALSE))</f>
        <v>0</v>
      </c>
      <c r="L97" s="1" t="str">
        <f>VLOOKUP(olympic_medals_country_year_cumsum[[#This Row],[WB_country_name]],'country_region_flag'!A:C,2,FALSE)</f>
        <v>Africa</v>
      </c>
      <c r="M97" s="1" t="str">
        <f>VLOOKUP(olympic_medals_country_year_cumsum[[#This Row],[WB_country_name]],'country_region_flag'!A:C,3,FALSE)</f>
        <v>https://public.flourish.studio/country-flags/svg/mz.svg</v>
      </c>
      <c r="N9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8" spans="1:14" ht="15" customHeight="1" x14ac:dyDescent="0.2">
      <c r="A98" s="1" t="s">
        <v>167</v>
      </c>
      <c r="B98" s="1" t="s">
        <v>168</v>
      </c>
      <c r="C98" s="1">
        <v>-2015</v>
      </c>
      <c r="D98" s="1">
        <v>5748</v>
      </c>
      <c r="E98" s="1">
        <v>1960</v>
      </c>
      <c r="F98" s="1" t="str">
        <f>TEXT(olympic_medals_country_year_cumsum[[#This Row],[year]],0)&amp;"-"&amp;olympic_medals_country_year_cumsum[[#This Row],[WB_country_code]]</f>
        <v>1960-MUS</v>
      </c>
      <c r="G98" s="1" t="str">
        <f>IF(olympic_medals_country_year_cumsum[[#This Row],[year]]&lt;&gt;E97,1,IF(olympic_medals_country_year_cumsum[[#This Row],[Medals]]=0,"",G97+1))</f>
        <v/>
      </c>
      <c r="H98" s="1">
        <f>IF(ISNA(VLOOKUP(olympic_medals_country_year_cumsum[[#This Row],[Year_Country]],medals!D:H,5,FALSE)),0,VLOOKUP(olympic_medals_country_year_cumsum[[#This Row],[Year_Country]],medals!D:H,5,FALSE))</f>
        <v>0</v>
      </c>
      <c r="I98" s="1">
        <f>IF(ISNA(VLOOKUP(olympic_medals_country_year_cumsum[[#This Row],[Year_Country]],medals!D:H,2,FALSE)),0,VLOOKUP(olympic_medals_country_year_cumsum[[#This Row],[Year_Country]],medals!D:H,2,FALSE))</f>
        <v>0</v>
      </c>
      <c r="J98" s="1">
        <f>IF(ISNA(VLOOKUP(olympic_medals_country_year_cumsum[[#This Row],[Year_Country]],medals!D:H,3,FALSE)),0,VLOOKUP(olympic_medals_country_year_cumsum[[#This Row],[Year_Country]],medals!D:H,3,FALSE))</f>
        <v>0</v>
      </c>
      <c r="K98" s="1">
        <f>IF(ISNA(VLOOKUP(olympic_medals_country_year_cumsum[[#This Row],[Year_Country]],medals!D:H,4,FALSE)),0,VLOOKUP(olympic_medals_country_year_cumsum[[#This Row],[Year_Country]],medals!D:H,4,FALSE))</f>
        <v>0</v>
      </c>
      <c r="L98" s="1" t="str">
        <f>VLOOKUP(olympic_medals_country_year_cumsum[[#This Row],[WB_country_name]],'country_region_flag'!A:C,2,FALSE)</f>
        <v>Africa</v>
      </c>
      <c r="M98" s="1" t="str">
        <f>VLOOKUP(olympic_medals_country_year_cumsum[[#This Row],[WB_country_name]],'country_region_flag'!A:C,3,FALSE)</f>
        <v>https://public.flourish.studio/country-flags/svg/mu.svg</v>
      </c>
      <c r="N9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9" spans="1:14" ht="15" customHeight="1" x14ac:dyDescent="0.2">
      <c r="A99" s="1" t="s">
        <v>169</v>
      </c>
      <c r="B99" s="1" t="s">
        <v>170</v>
      </c>
      <c r="C99" s="1">
        <v>317</v>
      </c>
      <c r="D99" s="1">
        <v>1017</v>
      </c>
      <c r="E99" s="1">
        <v>1960</v>
      </c>
      <c r="F99" s="1" t="str">
        <f>TEXT(olympic_medals_country_year_cumsum[[#This Row],[year]],0)&amp;"-"&amp;olympic_medals_country_year_cumsum[[#This Row],[WB_country_code]]</f>
        <v>1960-MYS</v>
      </c>
      <c r="G99" s="1" t="str">
        <f>IF(olympic_medals_country_year_cumsum[[#This Row],[year]]&lt;&gt;E98,1,IF(olympic_medals_country_year_cumsum[[#This Row],[Medals]]=0,"",G98+1))</f>
        <v/>
      </c>
      <c r="H99" s="1">
        <f>IF(ISNA(VLOOKUP(olympic_medals_country_year_cumsum[[#This Row],[Year_Country]],medals!D:H,5,FALSE)),0,VLOOKUP(olympic_medals_country_year_cumsum[[#This Row],[Year_Country]],medals!D:H,5,FALSE))</f>
        <v>0</v>
      </c>
      <c r="I99" s="1">
        <f>IF(ISNA(VLOOKUP(olympic_medals_country_year_cumsum[[#This Row],[Year_Country]],medals!D:H,2,FALSE)),0,VLOOKUP(olympic_medals_country_year_cumsum[[#This Row],[Year_Country]],medals!D:H,2,FALSE))</f>
        <v>0</v>
      </c>
      <c r="J99" s="1">
        <f>IF(ISNA(VLOOKUP(olympic_medals_country_year_cumsum[[#This Row],[Year_Country]],medals!D:H,3,FALSE)),0,VLOOKUP(olympic_medals_country_year_cumsum[[#This Row],[Year_Country]],medals!D:H,3,FALSE))</f>
        <v>0</v>
      </c>
      <c r="K99" s="1">
        <f>IF(ISNA(VLOOKUP(olympic_medals_country_year_cumsum[[#This Row],[Year_Country]],medals!D:H,4,FALSE)),0,VLOOKUP(olympic_medals_country_year_cumsum[[#This Row],[Year_Country]],medals!D:H,4,FALSE))</f>
        <v>0</v>
      </c>
      <c r="L99" s="1" t="str">
        <f>VLOOKUP(olympic_medals_country_year_cumsum[[#This Row],[WB_country_name]],'country_region_flag'!A:C,2,FALSE)</f>
        <v>Asia</v>
      </c>
      <c r="M99" s="1" t="str">
        <f>VLOOKUP(olympic_medals_country_year_cumsum[[#This Row],[WB_country_name]],'country_region_flag'!A:C,3,FALSE)</f>
        <v>https://public.flourish.studio/country-flags/svg/my.svg</v>
      </c>
      <c r="N99" s="12" t="str">
        <f>IF(ISNA(VLOOKUP(olympic_medals_country_year_cumsum[[#This Row],[Year_Country]],gdp_capita_rank!F:G,2,FALSE)),0,VLOOKUP(olympic_medals_country_year_cumsum[[#This Row],[Year_Country]],gdp_capita_rank!F:G,2,FALSE))</f>
        <v>5.76407041393225</v>
      </c>
    </row>
    <row r="100" spans="1:14" ht="15" customHeight="1" x14ac:dyDescent="0.2">
      <c r="A100" s="1" t="s">
        <v>171</v>
      </c>
      <c r="B100" s="1" t="s">
        <v>172</v>
      </c>
      <c r="C100" s="1">
        <v>-2257</v>
      </c>
      <c r="D100" s="1">
        <v>1708</v>
      </c>
      <c r="E100" s="1">
        <v>1960</v>
      </c>
      <c r="F100" s="1" t="str">
        <f>TEXT(olympic_medals_country_year_cumsum[[#This Row],[year]],0)&amp;"-"&amp;olympic_medals_country_year_cumsum[[#This Row],[WB_country_code]]</f>
        <v>1960-NAM</v>
      </c>
      <c r="G100" s="1" t="str">
        <f>IF(olympic_medals_country_year_cumsum[[#This Row],[year]]&lt;&gt;E99,1,IF(olympic_medals_country_year_cumsum[[#This Row],[Medals]]=0,"",G99+1))</f>
        <v/>
      </c>
      <c r="H100" s="1">
        <f>IF(ISNA(VLOOKUP(olympic_medals_country_year_cumsum[[#This Row],[Year_Country]],medals!D:H,5,FALSE)),0,VLOOKUP(olympic_medals_country_year_cumsum[[#This Row],[Year_Country]],medals!D:H,5,FALSE))</f>
        <v>0</v>
      </c>
      <c r="I100" s="1">
        <f>IF(ISNA(VLOOKUP(olympic_medals_country_year_cumsum[[#This Row],[Year_Country]],medals!D:H,2,FALSE)),0,VLOOKUP(olympic_medals_country_year_cumsum[[#This Row],[Year_Country]],medals!D:H,2,FALSE))</f>
        <v>0</v>
      </c>
      <c r="J100" s="1">
        <f>IF(ISNA(VLOOKUP(olympic_medals_country_year_cumsum[[#This Row],[Year_Country]],medals!D:H,3,FALSE)),0,VLOOKUP(olympic_medals_country_year_cumsum[[#This Row],[Year_Country]],medals!D:H,3,FALSE))</f>
        <v>0</v>
      </c>
      <c r="K100" s="1">
        <f>IF(ISNA(VLOOKUP(olympic_medals_country_year_cumsum[[#This Row],[Year_Country]],medals!D:H,4,FALSE)),0,VLOOKUP(olympic_medals_country_year_cumsum[[#This Row],[Year_Country]],medals!D:H,4,FALSE))</f>
        <v>0</v>
      </c>
      <c r="L100" s="1" t="str">
        <f>VLOOKUP(olympic_medals_country_year_cumsum[[#This Row],[WB_country_name]],'country_region_flag'!A:C,2,FALSE)</f>
        <v>Africa</v>
      </c>
      <c r="M100" s="1" t="str">
        <f>VLOOKUP(olympic_medals_country_year_cumsum[[#This Row],[WB_country_name]],'country_region_flag'!A:C,3,FALSE)</f>
        <v>https://public.flourish.studio/country-flags/svg/na.svg</v>
      </c>
      <c r="N10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1" spans="1:14" ht="15" customHeight="1" x14ac:dyDescent="0.2">
      <c r="A101" s="1" t="s">
        <v>173</v>
      </c>
      <c r="B101" s="1" t="s">
        <v>174</v>
      </c>
      <c r="C101" s="1">
        <v>1352</v>
      </c>
      <c r="D101" s="1">
        <v>212</v>
      </c>
      <c r="E101" s="1">
        <v>1960</v>
      </c>
      <c r="F101" s="1" t="str">
        <f>TEXT(olympic_medals_country_year_cumsum[[#This Row],[year]],0)&amp;"-"&amp;olympic_medals_country_year_cumsum[[#This Row],[WB_country_code]]</f>
        <v>1960-NER</v>
      </c>
      <c r="G101" s="1" t="str">
        <f>IF(olympic_medals_country_year_cumsum[[#This Row],[year]]&lt;&gt;E100,1,IF(olympic_medals_country_year_cumsum[[#This Row],[Medals]]=0,"",G100+1))</f>
        <v/>
      </c>
      <c r="H101" s="1">
        <f>IF(ISNA(VLOOKUP(olympic_medals_country_year_cumsum[[#This Row],[Year_Country]],medals!D:H,5,FALSE)),0,VLOOKUP(olympic_medals_country_year_cumsum[[#This Row],[Year_Country]],medals!D:H,5,FALSE))</f>
        <v>0</v>
      </c>
      <c r="I101" s="1">
        <f>IF(ISNA(VLOOKUP(olympic_medals_country_year_cumsum[[#This Row],[Year_Country]],medals!D:H,2,FALSE)),0,VLOOKUP(olympic_medals_country_year_cumsum[[#This Row],[Year_Country]],medals!D:H,2,FALSE))</f>
        <v>0</v>
      </c>
      <c r="J101" s="1">
        <f>IF(ISNA(VLOOKUP(olympic_medals_country_year_cumsum[[#This Row],[Year_Country]],medals!D:H,3,FALSE)),0,VLOOKUP(olympic_medals_country_year_cumsum[[#This Row],[Year_Country]],medals!D:H,3,FALSE))</f>
        <v>0</v>
      </c>
      <c r="K101" s="1">
        <f>IF(ISNA(VLOOKUP(olympic_medals_country_year_cumsum[[#This Row],[Year_Country]],medals!D:H,4,FALSE)),0,VLOOKUP(olympic_medals_country_year_cumsum[[#This Row],[Year_Country]],medals!D:H,4,FALSE))</f>
        <v>0</v>
      </c>
      <c r="L101" s="1" t="str">
        <f>VLOOKUP(olympic_medals_country_year_cumsum[[#This Row],[WB_country_name]],'country_region_flag'!A:C,2,FALSE)</f>
        <v>Africa</v>
      </c>
      <c r="M101" s="1" t="str">
        <f>VLOOKUP(olympic_medals_country_year_cumsum[[#This Row],[WB_country_name]],'country_region_flag'!A:C,3,FALSE)</f>
        <v>https://public.flourish.studio/country-flags/svg/ne.svg</v>
      </c>
      <c r="N101" s="12" t="str">
        <f>IF(ISNA(VLOOKUP(olympic_medals_country_year_cumsum[[#This Row],[Year_Country]],gdp_capita_rank!F:G,2,FALSE)),0,VLOOKUP(olympic_medals_country_year_cumsum[[#This Row],[Year_Country]],gdp_capita_rank!F:G,2,FALSE))</f>
        <v>-44.42640950777682</v>
      </c>
    </row>
    <row r="102" spans="1:14" ht="15" customHeight="1" x14ac:dyDescent="0.2">
      <c r="A102" s="1" t="s">
        <v>175</v>
      </c>
      <c r="B102" s="1" t="s">
        <v>176</v>
      </c>
      <c r="C102" s="1">
        <v>908</v>
      </c>
      <c r="D102" s="1">
        <v>753</v>
      </c>
      <c r="E102" s="1">
        <v>1960</v>
      </c>
      <c r="F102" s="1" t="str">
        <f>TEXT(olympic_medals_country_year_cumsum[[#This Row],[year]],0)&amp;"-"&amp;olympic_medals_country_year_cumsum[[#This Row],[WB_country_code]]</f>
        <v>1960-NGA</v>
      </c>
      <c r="G102" s="1" t="str">
        <f>IF(olympic_medals_country_year_cumsum[[#This Row],[year]]&lt;&gt;E101,1,IF(olympic_medals_country_year_cumsum[[#This Row],[Medals]]=0,"",G101+1))</f>
        <v/>
      </c>
      <c r="H102" s="1">
        <f>IF(ISNA(VLOOKUP(olympic_medals_country_year_cumsum[[#This Row],[Year_Country]],medals!D:H,5,FALSE)),0,VLOOKUP(olympic_medals_country_year_cumsum[[#This Row],[Year_Country]],medals!D:H,5,FALSE))</f>
        <v>0</v>
      </c>
      <c r="I102" s="1">
        <f>IF(ISNA(VLOOKUP(olympic_medals_country_year_cumsum[[#This Row],[Year_Country]],medals!D:H,2,FALSE)),0,VLOOKUP(olympic_medals_country_year_cumsum[[#This Row],[Year_Country]],medals!D:H,2,FALSE))</f>
        <v>0</v>
      </c>
      <c r="J102" s="1">
        <f>IF(ISNA(VLOOKUP(olympic_medals_country_year_cumsum[[#This Row],[Year_Country]],medals!D:H,3,FALSE)),0,VLOOKUP(olympic_medals_country_year_cumsum[[#This Row],[Year_Country]],medals!D:H,3,FALSE))</f>
        <v>0</v>
      </c>
      <c r="K102" s="1">
        <f>IF(ISNA(VLOOKUP(olympic_medals_country_year_cumsum[[#This Row],[Year_Country]],medals!D:H,4,FALSE)),0,VLOOKUP(olympic_medals_country_year_cumsum[[#This Row],[Year_Country]],medals!D:H,4,FALSE))</f>
        <v>0</v>
      </c>
      <c r="L102" s="1" t="str">
        <f>VLOOKUP(olympic_medals_country_year_cumsum[[#This Row],[WB_country_name]],'country_region_flag'!A:C,2,FALSE)</f>
        <v>Africa</v>
      </c>
      <c r="M102" s="1" t="str">
        <f>VLOOKUP(olympic_medals_country_year_cumsum[[#This Row],[WB_country_name]],'country_region_flag'!A:C,3,FALSE)</f>
        <v>https://public.flourish.studio/country-flags/svg/ng.svg</v>
      </c>
      <c r="N102" s="12" t="str">
        <f>IF(ISNA(VLOOKUP(olympic_medals_country_year_cumsum[[#This Row],[Year_Country]],gdp_capita_rank!F:G,2,FALSE)),0,VLOOKUP(olympic_medals_country_year_cumsum[[#This Row],[Year_Country]],gdp_capita_rank!F:G,2,FALSE))</f>
        <v>-59.615861262167236</v>
      </c>
    </row>
    <row r="103" spans="1:14" ht="15" customHeight="1" x14ac:dyDescent="0.2">
      <c r="A103" s="1" t="s">
        <v>185</v>
      </c>
      <c r="B103" s="1" t="s">
        <v>186</v>
      </c>
      <c r="C103" s="1">
        <v>897</v>
      </c>
      <c r="D103" s="1">
        <v>-7953</v>
      </c>
      <c r="E103" s="1">
        <v>1960</v>
      </c>
      <c r="F103" s="1" t="str">
        <f>TEXT(olympic_medals_country_year_cumsum[[#This Row],[year]],0)&amp;"-"&amp;olympic_medals_country_year_cumsum[[#This Row],[WB_country_code]]</f>
        <v>1960-PAN</v>
      </c>
      <c r="G103" s="1" t="str">
        <f>IF(olympic_medals_country_year_cumsum[[#This Row],[year]]&lt;&gt;E102,1,IF(olympic_medals_country_year_cumsum[[#This Row],[Medals]]=0,"",G102+1))</f>
        <v/>
      </c>
      <c r="H103" s="1">
        <f>IF(ISNA(VLOOKUP(olympic_medals_country_year_cumsum[[#This Row],[Year_Country]],medals!D:H,5,FALSE)),0,VLOOKUP(olympic_medals_country_year_cumsum[[#This Row],[Year_Country]],medals!D:H,5,FALSE))</f>
        <v>0</v>
      </c>
      <c r="I103" s="1">
        <f>IF(ISNA(VLOOKUP(olympic_medals_country_year_cumsum[[#This Row],[Year_Country]],medals!D:H,2,FALSE)),0,VLOOKUP(olympic_medals_country_year_cumsum[[#This Row],[Year_Country]],medals!D:H,2,FALSE))</f>
        <v>0</v>
      </c>
      <c r="J103" s="1">
        <f>IF(ISNA(VLOOKUP(olympic_medals_country_year_cumsum[[#This Row],[Year_Country]],medals!D:H,3,FALSE)),0,VLOOKUP(olympic_medals_country_year_cumsum[[#This Row],[Year_Country]],medals!D:H,3,FALSE))</f>
        <v>0</v>
      </c>
      <c r="K103" s="1">
        <f>IF(ISNA(VLOOKUP(olympic_medals_country_year_cumsum[[#This Row],[Year_Country]],medals!D:H,4,FALSE)),0,VLOOKUP(olympic_medals_country_year_cumsum[[#This Row],[Year_Country]],medals!D:H,4,FALSE))</f>
        <v>0</v>
      </c>
      <c r="L103" s="1" t="str">
        <f>VLOOKUP(olympic_medals_country_year_cumsum[[#This Row],[WB_country_name]],'country_region_flag'!A:C,2,FALSE)</f>
        <v>Americas</v>
      </c>
      <c r="M103" s="1" t="str">
        <f>VLOOKUP(olympic_medals_country_year_cumsum[[#This Row],[WB_country_name]],'country_region_flag'!A:C,3,FALSE)</f>
        <v>https://public.flourish.studio/country-flags/svg/pa.svg</v>
      </c>
      <c r="N103" s="12" t="str">
        <f>IF(ISNA(VLOOKUP(olympic_medals_country_year_cumsum[[#This Row],[Year_Country]],gdp_capita_rank!F:G,2,FALSE)),0,VLOOKUP(olympic_medals_country_year_cumsum[[#This Row],[Year_Country]],gdp_capita_rank!F:G,2,FALSE))</f>
        <v>106.08017350348877</v>
      </c>
    </row>
    <row r="104" spans="1:14" ht="15" customHeight="1" x14ac:dyDescent="0.2">
      <c r="A104" s="1" t="s">
        <v>187</v>
      </c>
      <c r="B104" s="1" t="s">
        <v>188</v>
      </c>
      <c r="C104" s="1">
        <v>-1205</v>
      </c>
      <c r="D104" s="1">
        <v>-7705</v>
      </c>
      <c r="E104" s="1">
        <v>1960</v>
      </c>
      <c r="F104" s="1" t="str">
        <f>TEXT(olympic_medals_country_year_cumsum[[#This Row],[year]],0)&amp;"-"&amp;olympic_medals_country_year_cumsum[[#This Row],[WB_country_code]]</f>
        <v>1960-PER</v>
      </c>
      <c r="G104" s="1" t="str">
        <f>IF(olympic_medals_country_year_cumsum[[#This Row],[year]]&lt;&gt;E103,1,IF(olympic_medals_country_year_cumsum[[#This Row],[Medals]]=0,"",G103+1))</f>
        <v/>
      </c>
      <c r="H104" s="1">
        <f>IF(ISNA(VLOOKUP(olympic_medals_country_year_cumsum[[#This Row],[Year_Country]],medals!D:H,5,FALSE)),0,VLOOKUP(olympic_medals_country_year_cumsum[[#This Row],[Year_Country]],medals!D:H,5,FALSE))</f>
        <v>0</v>
      </c>
      <c r="I104" s="1">
        <f>IF(ISNA(VLOOKUP(olympic_medals_country_year_cumsum[[#This Row],[Year_Country]],medals!D:H,2,FALSE)),0,VLOOKUP(olympic_medals_country_year_cumsum[[#This Row],[Year_Country]],medals!D:H,2,FALSE))</f>
        <v>0</v>
      </c>
      <c r="J104" s="1">
        <f>IF(ISNA(VLOOKUP(olympic_medals_country_year_cumsum[[#This Row],[Year_Country]],medals!D:H,3,FALSE)),0,VLOOKUP(olympic_medals_country_year_cumsum[[#This Row],[Year_Country]],medals!D:H,3,FALSE))</f>
        <v>0</v>
      </c>
      <c r="K104" s="1">
        <f>IF(ISNA(VLOOKUP(olympic_medals_country_year_cumsum[[#This Row],[Year_Country]],medals!D:H,4,FALSE)),0,VLOOKUP(olympic_medals_country_year_cumsum[[#This Row],[Year_Country]],medals!D:H,4,FALSE))</f>
        <v>0</v>
      </c>
      <c r="L104" s="1" t="str">
        <f>VLOOKUP(olympic_medals_country_year_cumsum[[#This Row],[WB_country_name]],'country_region_flag'!A:C,2,FALSE)</f>
        <v>Americas</v>
      </c>
      <c r="M104" s="1" t="str">
        <f>VLOOKUP(olympic_medals_country_year_cumsum[[#This Row],[WB_country_name]],'country_region_flag'!A:C,3,FALSE)</f>
        <v>https://public.flourish.studio/country-flags/svg/pe.svg</v>
      </c>
      <c r="N10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5" spans="1:14" ht="15" customHeight="1" x14ac:dyDescent="0.2">
      <c r="A105" s="1" t="s">
        <v>189</v>
      </c>
      <c r="B105" s="1" t="s">
        <v>190</v>
      </c>
      <c r="C105" s="1">
        <v>146</v>
      </c>
      <c r="D105" s="1">
        <v>12097</v>
      </c>
      <c r="E105" s="1">
        <v>1960</v>
      </c>
      <c r="F105" s="1" t="str">
        <f>TEXT(olympic_medals_country_year_cumsum[[#This Row],[year]],0)&amp;"-"&amp;olympic_medals_country_year_cumsum[[#This Row],[WB_country_code]]</f>
        <v>1960-PHL</v>
      </c>
      <c r="G105" s="1" t="str">
        <f>IF(olympic_medals_country_year_cumsum[[#This Row],[year]]&lt;&gt;E104,1,IF(olympic_medals_country_year_cumsum[[#This Row],[Medals]]=0,"",G104+1))</f>
        <v/>
      </c>
      <c r="H105" s="1">
        <f>IF(ISNA(VLOOKUP(olympic_medals_country_year_cumsum[[#This Row],[Year_Country]],medals!D:H,5,FALSE)),0,VLOOKUP(olympic_medals_country_year_cumsum[[#This Row],[Year_Country]],medals!D:H,5,FALSE))</f>
        <v>0</v>
      </c>
      <c r="I105" s="1">
        <f>IF(ISNA(VLOOKUP(olympic_medals_country_year_cumsum[[#This Row],[Year_Country]],medals!D:H,2,FALSE)),0,VLOOKUP(olympic_medals_country_year_cumsum[[#This Row],[Year_Country]],medals!D:H,2,FALSE))</f>
        <v>0</v>
      </c>
      <c r="J105" s="1">
        <f>IF(ISNA(VLOOKUP(olympic_medals_country_year_cumsum[[#This Row],[Year_Country]],medals!D:H,3,FALSE)),0,VLOOKUP(olympic_medals_country_year_cumsum[[#This Row],[Year_Country]],medals!D:H,3,FALSE))</f>
        <v>0</v>
      </c>
      <c r="K105" s="1">
        <f>IF(ISNA(VLOOKUP(olympic_medals_country_year_cumsum[[#This Row],[Year_Country]],medals!D:H,4,FALSE)),0,VLOOKUP(olympic_medals_country_year_cumsum[[#This Row],[Year_Country]],medals!D:H,4,FALSE))</f>
        <v>0</v>
      </c>
      <c r="L105" s="1" t="str">
        <f>VLOOKUP(olympic_medals_country_year_cumsum[[#This Row],[WB_country_name]],'country_region_flag'!A:C,2,FALSE)</f>
        <v>Asia</v>
      </c>
      <c r="M105" s="1" t="str">
        <f>VLOOKUP(olympic_medals_country_year_cumsum[[#This Row],[WB_country_name]],'country_region_flag'!A:C,3,FALSE)</f>
        <v>https://public.flourish.studio/country-flags/svg/ph.svg</v>
      </c>
      <c r="N105" s="12" t="str">
        <f>IF(ISNA(VLOOKUP(olympic_medals_country_year_cumsum[[#This Row],[Year_Country]],gdp_capita_rank!F:G,2,FALSE)),0,VLOOKUP(olympic_medals_country_year_cumsum[[#This Row],[Year_Country]],gdp_capita_rank!F:G,2,FALSE))</f>
        <v>14.078706258991378</v>
      </c>
    </row>
    <row r="106" spans="1:14" ht="15" customHeight="1" x14ac:dyDescent="0.2">
      <c r="A106" s="1" t="s">
        <v>193</v>
      </c>
      <c r="B106" s="1" t="s">
        <v>194</v>
      </c>
      <c r="C106" s="1">
        <v>1847</v>
      </c>
      <c r="D106" s="1">
        <v>-6612</v>
      </c>
      <c r="E106" s="1">
        <v>1960</v>
      </c>
      <c r="F106" s="1" t="str">
        <f>TEXT(olympic_medals_country_year_cumsum[[#This Row],[year]],0)&amp;"-"&amp;olympic_medals_country_year_cumsum[[#This Row],[WB_country_code]]</f>
        <v>1960-PRI</v>
      </c>
      <c r="G106" s="1" t="str">
        <f>IF(olympic_medals_country_year_cumsum[[#This Row],[year]]&lt;&gt;E105,1,IF(olympic_medals_country_year_cumsum[[#This Row],[Medals]]=0,"",G105+1))</f>
        <v/>
      </c>
      <c r="H106" s="1">
        <f>IF(ISNA(VLOOKUP(olympic_medals_country_year_cumsum[[#This Row],[Year_Country]],medals!D:H,5,FALSE)),0,VLOOKUP(olympic_medals_country_year_cumsum[[#This Row],[Year_Country]],medals!D:H,5,FALSE))</f>
        <v>0</v>
      </c>
      <c r="I106" s="1">
        <f>IF(ISNA(VLOOKUP(olympic_medals_country_year_cumsum[[#This Row],[Year_Country]],medals!D:H,2,FALSE)),0,VLOOKUP(olympic_medals_country_year_cumsum[[#This Row],[Year_Country]],medals!D:H,2,FALSE))</f>
        <v>0</v>
      </c>
      <c r="J106" s="1">
        <f>IF(ISNA(VLOOKUP(olympic_medals_country_year_cumsum[[#This Row],[Year_Country]],medals!D:H,3,FALSE)),0,VLOOKUP(olympic_medals_country_year_cumsum[[#This Row],[Year_Country]],medals!D:H,3,FALSE))</f>
        <v>0</v>
      </c>
      <c r="K106" s="1">
        <f>IF(ISNA(VLOOKUP(olympic_medals_country_year_cumsum[[#This Row],[Year_Country]],medals!D:H,4,FALSE)),0,VLOOKUP(olympic_medals_country_year_cumsum[[#This Row],[Year_Country]],medals!D:H,4,FALSE))</f>
        <v>0</v>
      </c>
      <c r="L106" s="1" t="str">
        <f>VLOOKUP(olympic_medals_country_year_cumsum[[#This Row],[WB_country_name]],'country_region_flag'!A:C,2,FALSE)</f>
        <v>Americas</v>
      </c>
      <c r="M106" s="1" t="str">
        <f>VLOOKUP(olympic_medals_country_year_cumsum[[#This Row],[WB_country_name]],'country_region_flag'!A:C,3,FALSE)</f>
        <v>https://public.flourish.studio/country-flags/svg/pr.svg</v>
      </c>
      <c r="N106" s="12" t="str">
        <f>IF(ISNA(VLOOKUP(olympic_medals_country_year_cumsum[[#This Row],[Year_Country]],gdp_capita_rank!F:G,2,FALSE)),0,VLOOKUP(olympic_medals_country_year_cumsum[[#This Row],[Year_Country]],gdp_capita_rank!F:G,2,FALSE))</f>
        <v>210.23579642165294</v>
      </c>
    </row>
    <row r="107" spans="1:14" ht="15" customHeight="1" x14ac:dyDescent="0.2">
      <c r="A107" s="1" t="s">
        <v>195</v>
      </c>
      <c r="B107" s="1" t="s">
        <v>196</v>
      </c>
      <c r="C107" s="1">
        <v>3902</v>
      </c>
      <c r="D107" s="1">
        <v>12575</v>
      </c>
      <c r="E107" s="1">
        <v>1960</v>
      </c>
      <c r="F107" s="1" t="str">
        <f>TEXT(olympic_medals_country_year_cumsum[[#This Row],[year]],0)&amp;"-"&amp;olympic_medals_country_year_cumsum[[#This Row],[WB_country_code]]</f>
        <v>1960-PRK</v>
      </c>
      <c r="G107" s="1" t="str">
        <f>IF(olympic_medals_country_year_cumsum[[#This Row],[year]]&lt;&gt;E106,1,IF(olympic_medals_country_year_cumsum[[#This Row],[Medals]]=0,"",G106+1))</f>
        <v/>
      </c>
      <c r="H107" s="1">
        <f>IF(ISNA(VLOOKUP(olympic_medals_country_year_cumsum[[#This Row],[Year_Country]],medals!D:H,5,FALSE)),0,VLOOKUP(olympic_medals_country_year_cumsum[[#This Row],[Year_Country]],medals!D:H,5,FALSE))</f>
        <v>0</v>
      </c>
      <c r="I107" s="1">
        <f>IF(ISNA(VLOOKUP(olympic_medals_country_year_cumsum[[#This Row],[Year_Country]],medals!D:H,2,FALSE)),0,VLOOKUP(olympic_medals_country_year_cumsum[[#This Row],[Year_Country]],medals!D:H,2,FALSE))</f>
        <v>0</v>
      </c>
      <c r="J107" s="1">
        <f>IF(ISNA(VLOOKUP(olympic_medals_country_year_cumsum[[#This Row],[Year_Country]],medals!D:H,3,FALSE)),0,VLOOKUP(olympic_medals_country_year_cumsum[[#This Row],[Year_Country]],medals!D:H,3,FALSE))</f>
        <v>0</v>
      </c>
      <c r="K107" s="1">
        <f>IF(ISNA(VLOOKUP(olympic_medals_country_year_cumsum[[#This Row],[Year_Country]],medals!D:H,4,FALSE)),0,VLOOKUP(olympic_medals_country_year_cumsum[[#This Row],[Year_Country]],medals!D:H,4,FALSE))</f>
        <v>0</v>
      </c>
      <c r="L107" s="1" t="str">
        <f>VLOOKUP(olympic_medals_country_year_cumsum[[#This Row],[WB_country_name]],'country_region_flag'!A:C,2,FALSE)</f>
        <v>Asia</v>
      </c>
      <c r="M107" s="1" t="str">
        <f>VLOOKUP(olympic_medals_country_year_cumsum[[#This Row],[WB_country_name]],'country_region_flag'!A:C,3,FALSE)</f>
        <v>https://public.flourish.studio/country-flags/svg/kp.svg</v>
      </c>
      <c r="N10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8" spans="1:14" ht="15" customHeight="1" x14ac:dyDescent="0.2">
      <c r="A108" s="1" t="s">
        <v>199</v>
      </c>
      <c r="B108" s="1" t="s">
        <v>200</v>
      </c>
      <c r="C108" s="1">
        <v>-2527</v>
      </c>
      <c r="D108" s="1">
        <v>-5767</v>
      </c>
      <c r="E108" s="1">
        <v>1960</v>
      </c>
      <c r="F108" s="1" t="str">
        <f>TEXT(olympic_medals_country_year_cumsum[[#This Row],[year]],0)&amp;"-"&amp;olympic_medals_country_year_cumsum[[#This Row],[WB_country_code]]</f>
        <v>1960-PRY</v>
      </c>
      <c r="G108" s="1" t="str">
        <f>IF(olympic_medals_country_year_cumsum[[#This Row],[year]]&lt;&gt;E107,1,IF(olympic_medals_country_year_cumsum[[#This Row],[Medals]]=0,"",G107+1))</f>
        <v/>
      </c>
      <c r="H108" s="1">
        <f>IF(ISNA(VLOOKUP(olympic_medals_country_year_cumsum[[#This Row],[Year_Country]],medals!D:H,5,FALSE)),0,VLOOKUP(olympic_medals_country_year_cumsum[[#This Row],[Year_Country]],medals!D:H,5,FALSE))</f>
        <v>0</v>
      </c>
      <c r="I108" s="1">
        <f>IF(ISNA(VLOOKUP(olympic_medals_country_year_cumsum[[#This Row],[Year_Country]],medals!D:H,2,FALSE)),0,VLOOKUP(olympic_medals_country_year_cumsum[[#This Row],[Year_Country]],medals!D:H,2,FALSE))</f>
        <v>0</v>
      </c>
      <c r="J108" s="1">
        <f>IF(ISNA(VLOOKUP(olympic_medals_country_year_cumsum[[#This Row],[Year_Country]],medals!D:H,3,FALSE)),0,VLOOKUP(olympic_medals_country_year_cumsum[[#This Row],[Year_Country]],medals!D:H,3,FALSE))</f>
        <v>0</v>
      </c>
      <c r="K108" s="1">
        <f>IF(ISNA(VLOOKUP(olympic_medals_country_year_cumsum[[#This Row],[Year_Country]],medals!D:H,4,FALSE)),0,VLOOKUP(olympic_medals_country_year_cumsum[[#This Row],[Year_Country]],medals!D:H,4,FALSE))</f>
        <v>0</v>
      </c>
      <c r="L108" s="1" t="str">
        <f>VLOOKUP(olympic_medals_country_year_cumsum[[#This Row],[WB_country_name]],'country_region_flag'!A:C,2,FALSE)</f>
        <v>Americas</v>
      </c>
      <c r="M108" s="1" t="str">
        <f>VLOOKUP(olympic_medals_country_year_cumsum[[#This Row],[WB_country_name]],'country_region_flag'!A:C,3,FALSE)</f>
        <v>https://public.flourish.studio/country-flags/svg/py.svg</v>
      </c>
      <c r="N10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9" spans="1:14" ht="15" customHeight="1" x14ac:dyDescent="0.2">
      <c r="A109" s="1" t="s">
        <v>201</v>
      </c>
      <c r="B109" s="1" t="s">
        <v>202</v>
      </c>
      <c r="C109" s="1">
        <v>2528</v>
      </c>
      <c r="D109" s="1">
        <v>5153</v>
      </c>
      <c r="E109" s="1">
        <v>1960</v>
      </c>
      <c r="F109" s="1" t="str">
        <f>TEXT(olympic_medals_country_year_cumsum[[#This Row],[year]],0)&amp;"-"&amp;olympic_medals_country_year_cumsum[[#This Row],[WB_country_code]]</f>
        <v>1960-QAT</v>
      </c>
      <c r="G109" s="1" t="str">
        <f>IF(olympic_medals_country_year_cumsum[[#This Row],[year]]&lt;&gt;E108,1,IF(olympic_medals_country_year_cumsum[[#This Row],[Medals]]=0,"",G108+1))</f>
        <v/>
      </c>
      <c r="H109" s="1">
        <f>IF(ISNA(VLOOKUP(olympic_medals_country_year_cumsum[[#This Row],[Year_Country]],medals!D:H,5,FALSE)),0,VLOOKUP(olympic_medals_country_year_cumsum[[#This Row],[Year_Country]],medals!D:H,5,FALSE))</f>
        <v>0</v>
      </c>
      <c r="I109" s="1">
        <f>IF(ISNA(VLOOKUP(olympic_medals_country_year_cumsum[[#This Row],[Year_Country]],medals!D:H,2,FALSE)),0,VLOOKUP(olympic_medals_country_year_cumsum[[#This Row],[Year_Country]],medals!D:H,2,FALSE))</f>
        <v>0</v>
      </c>
      <c r="J109" s="1">
        <f>IF(ISNA(VLOOKUP(olympic_medals_country_year_cumsum[[#This Row],[Year_Country]],medals!D:H,3,FALSE)),0,VLOOKUP(olympic_medals_country_year_cumsum[[#This Row],[Year_Country]],medals!D:H,3,FALSE))</f>
        <v>0</v>
      </c>
      <c r="K109" s="1">
        <f>IF(ISNA(VLOOKUP(olympic_medals_country_year_cumsum[[#This Row],[Year_Country]],medals!D:H,4,FALSE)),0,VLOOKUP(olympic_medals_country_year_cumsum[[#This Row],[Year_Country]],medals!D:H,4,FALSE))</f>
        <v>0</v>
      </c>
      <c r="L109" s="1" t="str">
        <f>VLOOKUP(olympic_medals_country_year_cumsum[[#This Row],[WB_country_name]],'country_region_flag'!A:C,2,FALSE)</f>
        <v>Asia</v>
      </c>
      <c r="M109" s="1" t="str">
        <f>VLOOKUP(olympic_medals_country_year_cumsum[[#This Row],[WB_country_name]],'country_region_flag'!A:C,3,FALSE)</f>
        <v>https://public.flourish.studio/country-flags/svg/qa.svg</v>
      </c>
      <c r="N10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0" spans="1:14" ht="15" customHeight="1" x14ac:dyDescent="0.2">
      <c r="A110" s="1" t="s">
        <v>207</v>
      </c>
      <c r="B110" s="1" t="s">
        <v>208</v>
      </c>
      <c r="C110" s="1">
        <v>2465</v>
      </c>
      <c r="D110" s="1">
        <v>467</v>
      </c>
      <c r="E110" s="1">
        <v>1960</v>
      </c>
      <c r="F110" s="1" t="str">
        <f>TEXT(olympic_medals_country_year_cumsum[[#This Row],[year]],0)&amp;"-"&amp;olympic_medals_country_year_cumsum[[#This Row],[WB_country_code]]</f>
        <v>1960-SAU</v>
      </c>
      <c r="G110" s="1" t="str">
        <f>IF(olympic_medals_country_year_cumsum[[#This Row],[year]]&lt;&gt;E109,1,IF(olympic_medals_country_year_cumsum[[#This Row],[Medals]]=0,"",G109+1))</f>
        <v/>
      </c>
      <c r="H110" s="1">
        <f>IF(ISNA(VLOOKUP(olympic_medals_country_year_cumsum[[#This Row],[Year_Country]],medals!D:H,5,FALSE)),0,VLOOKUP(olympic_medals_country_year_cumsum[[#This Row],[Year_Country]],medals!D:H,5,FALSE))</f>
        <v>0</v>
      </c>
      <c r="I110" s="1">
        <f>IF(ISNA(VLOOKUP(olympic_medals_country_year_cumsum[[#This Row],[Year_Country]],medals!D:H,2,FALSE)),0,VLOOKUP(olympic_medals_country_year_cumsum[[#This Row],[Year_Country]],medals!D:H,2,FALSE))</f>
        <v>0</v>
      </c>
      <c r="J110" s="1">
        <f>IF(ISNA(VLOOKUP(olympic_medals_country_year_cumsum[[#This Row],[Year_Country]],medals!D:H,3,FALSE)),0,VLOOKUP(olympic_medals_country_year_cumsum[[#This Row],[Year_Country]],medals!D:H,3,FALSE))</f>
        <v>0</v>
      </c>
      <c r="K110" s="1">
        <f>IF(ISNA(VLOOKUP(olympic_medals_country_year_cumsum[[#This Row],[Year_Country]],medals!D:H,4,FALSE)),0,VLOOKUP(olympic_medals_country_year_cumsum[[#This Row],[Year_Country]],medals!D:H,4,FALSE))</f>
        <v>0</v>
      </c>
      <c r="L110" s="1" t="str">
        <f>VLOOKUP(olympic_medals_country_year_cumsum[[#This Row],[WB_country_name]],'country_region_flag'!A:C,2,FALSE)</f>
        <v>Asia</v>
      </c>
      <c r="M110" s="1" t="str">
        <f>VLOOKUP(olympic_medals_country_year_cumsum[[#This Row],[WB_country_name]],'country_region_flag'!A:C,3,FALSE)</f>
        <v>https://public.flourish.studio/country-flags/svg/sa.svg</v>
      </c>
      <c r="N11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1" spans="1:14" ht="15" customHeight="1" x14ac:dyDescent="0.2">
      <c r="A111" s="1" t="s">
        <v>209</v>
      </c>
      <c r="B111" s="1" t="s">
        <v>210</v>
      </c>
      <c r="C111" s="1">
        <v>156</v>
      </c>
      <c r="D111" s="1">
        <v>3253</v>
      </c>
      <c r="E111" s="1">
        <v>1960</v>
      </c>
      <c r="F111" s="1" t="str">
        <f>TEXT(olympic_medals_country_year_cumsum[[#This Row],[year]],0)&amp;"-"&amp;olympic_medals_country_year_cumsum[[#This Row],[WB_country_code]]</f>
        <v>1960-SDN</v>
      </c>
      <c r="G111" s="1" t="str">
        <f>IF(olympic_medals_country_year_cumsum[[#This Row],[year]]&lt;&gt;E110,1,IF(olympic_medals_country_year_cumsum[[#This Row],[Medals]]=0,"",G110+1))</f>
        <v/>
      </c>
      <c r="H111" s="1">
        <f>IF(ISNA(VLOOKUP(olympic_medals_country_year_cumsum[[#This Row],[Year_Country]],medals!D:H,5,FALSE)),0,VLOOKUP(olympic_medals_country_year_cumsum[[#This Row],[Year_Country]],medals!D:H,5,FALSE))</f>
        <v>0</v>
      </c>
      <c r="I111" s="1">
        <f>IF(ISNA(VLOOKUP(olympic_medals_country_year_cumsum[[#This Row],[Year_Country]],medals!D:H,2,FALSE)),0,VLOOKUP(olympic_medals_country_year_cumsum[[#This Row],[Year_Country]],medals!D:H,2,FALSE))</f>
        <v>0</v>
      </c>
      <c r="J111" s="1">
        <f>IF(ISNA(VLOOKUP(olympic_medals_country_year_cumsum[[#This Row],[Year_Country]],medals!D:H,3,FALSE)),0,VLOOKUP(olympic_medals_country_year_cumsum[[#This Row],[Year_Country]],medals!D:H,3,FALSE))</f>
        <v>0</v>
      </c>
      <c r="K111" s="1">
        <f>IF(ISNA(VLOOKUP(olympic_medals_country_year_cumsum[[#This Row],[Year_Country]],medals!D:H,4,FALSE)),0,VLOOKUP(olympic_medals_country_year_cumsum[[#This Row],[Year_Country]],medals!D:H,4,FALSE))</f>
        <v>0</v>
      </c>
      <c r="L111" s="1" t="str">
        <f>VLOOKUP(olympic_medals_country_year_cumsum[[#This Row],[WB_country_name]],'country_region_flag'!A:C,2,FALSE)</f>
        <v>Africa</v>
      </c>
      <c r="M111" s="1" t="str">
        <f>VLOOKUP(olympic_medals_country_year_cumsum[[#This Row],[WB_country_name]],'country_region_flag'!A:C,3,FALSE)</f>
        <v>https://public.flourish.studio/country-flags/svg/sd.svg</v>
      </c>
      <c r="N111" s="12" t="str">
        <f>IF(ISNA(VLOOKUP(olympic_medals_country_year_cumsum[[#This Row],[Year_Country]],gdp_capita_rank!F:G,2,FALSE)),0,VLOOKUP(olympic_medals_country_year_cumsum[[#This Row],[Year_Country]],gdp_capita_rank!F:G,2,FALSE))</f>
        <v>-56.62380301735137</v>
      </c>
    </row>
    <row r="112" spans="1:14" ht="15" customHeight="1" x14ac:dyDescent="0.2">
      <c r="A112" s="1" t="s">
        <v>211</v>
      </c>
      <c r="B112" s="1" t="s">
        <v>212</v>
      </c>
      <c r="C112" s="1">
        <v>1473</v>
      </c>
      <c r="D112" s="1">
        <v>-1763</v>
      </c>
      <c r="E112" s="1">
        <v>1960</v>
      </c>
      <c r="F112" s="1" t="str">
        <f>TEXT(olympic_medals_country_year_cumsum[[#This Row],[year]],0)&amp;"-"&amp;olympic_medals_country_year_cumsum[[#This Row],[WB_country_code]]</f>
        <v>1960-SEN</v>
      </c>
      <c r="G112" s="1" t="str">
        <f>IF(olympic_medals_country_year_cumsum[[#This Row],[year]]&lt;&gt;E111,1,IF(olympic_medals_country_year_cumsum[[#This Row],[Medals]]=0,"",G111+1))</f>
        <v/>
      </c>
      <c r="H112" s="1">
        <f>IF(ISNA(VLOOKUP(olympic_medals_country_year_cumsum[[#This Row],[Year_Country]],medals!D:H,5,FALSE)),0,VLOOKUP(olympic_medals_country_year_cumsum[[#This Row],[Year_Country]],medals!D:H,5,FALSE))</f>
        <v>0</v>
      </c>
      <c r="I112" s="1">
        <f>IF(ISNA(VLOOKUP(olympic_medals_country_year_cumsum[[#This Row],[Year_Country]],medals!D:H,2,FALSE)),0,VLOOKUP(olympic_medals_country_year_cumsum[[#This Row],[Year_Country]],medals!D:H,2,FALSE))</f>
        <v>0</v>
      </c>
      <c r="J112" s="1">
        <f>IF(ISNA(VLOOKUP(olympic_medals_country_year_cumsum[[#This Row],[Year_Country]],medals!D:H,3,FALSE)),0,VLOOKUP(olympic_medals_country_year_cumsum[[#This Row],[Year_Country]],medals!D:H,3,FALSE))</f>
        <v>0</v>
      </c>
      <c r="K112" s="1">
        <f>IF(ISNA(VLOOKUP(olympic_medals_country_year_cumsum[[#This Row],[Year_Country]],medals!D:H,4,FALSE)),0,VLOOKUP(olympic_medals_country_year_cumsum[[#This Row],[Year_Country]],medals!D:H,4,FALSE))</f>
        <v>0</v>
      </c>
      <c r="L112" s="1" t="str">
        <f>VLOOKUP(olympic_medals_country_year_cumsum[[#This Row],[WB_country_name]],'country_region_flag'!A:C,2,FALSE)</f>
        <v>Africa</v>
      </c>
      <c r="M112" s="1" t="str">
        <f>VLOOKUP(olympic_medals_country_year_cumsum[[#This Row],[WB_country_name]],'country_region_flag'!A:C,3,FALSE)</f>
        <v>https://public.flourish.studio/country-flags/svg/sn.svg</v>
      </c>
      <c r="N112" s="12" t="str">
        <f>IF(ISNA(VLOOKUP(olympic_medals_country_year_cumsum[[#This Row],[Year_Country]],gdp_capita_rank!F:G,2,FALSE)),0,VLOOKUP(olympic_medals_country_year_cumsum[[#This Row],[Year_Country]],gdp_capita_rank!F:G,2,FALSE))</f>
        <v>32.584500027505754</v>
      </c>
    </row>
    <row r="113" spans="1:14" ht="15" customHeight="1" x14ac:dyDescent="0.2">
      <c r="A113" s="1" t="s">
        <v>215</v>
      </c>
      <c r="B113" s="1" t="s">
        <v>216</v>
      </c>
      <c r="C113" s="1">
        <v>4393</v>
      </c>
      <c r="D113" s="1">
        <v>1242</v>
      </c>
      <c r="E113" s="1">
        <v>1960</v>
      </c>
      <c r="F113" s="1" t="str">
        <f>TEXT(olympic_medals_country_year_cumsum[[#This Row],[year]],0)&amp;"-"&amp;olympic_medals_country_year_cumsum[[#This Row],[WB_country_code]]</f>
        <v>1960-SMR</v>
      </c>
      <c r="G113" s="1" t="str">
        <f>IF(olympic_medals_country_year_cumsum[[#This Row],[year]]&lt;&gt;E112,1,IF(olympic_medals_country_year_cumsum[[#This Row],[Medals]]=0,"",G112+1))</f>
        <v/>
      </c>
      <c r="H113" s="1">
        <f>IF(ISNA(VLOOKUP(olympic_medals_country_year_cumsum[[#This Row],[Year_Country]],medals!D:H,5,FALSE)),0,VLOOKUP(olympic_medals_country_year_cumsum[[#This Row],[Year_Country]],medals!D:H,5,FALSE))</f>
        <v>0</v>
      </c>
      <c r="I113" s="1">
        <f>IF(ISNA(VLOOKUP(olympic_medals_country_year_cumsum[[#This Row],[Year_Country]],medals!D:H,2,FALSE)),0,VLOOKUP(olympic_medals_country_year_cumsum[[#This Row],[Year_Country]],medals!D:H,2,FALSE))</f>
        <v>0</v>
      </c>
      <c r="J113" s="1">
        <f>IF(ISNA(VLOOKUP(olympic_medals_country_year_cumsum[[#This Row],[Year_Country]],medals!D:H,3,FALSE)),0,VLOOKUP(olympic_medals_country_year_cumsum[[#This Row],[Year_Country]],medals!D:H,3,FALSE))</f>
        <v>0</v>
      </c>
      <c r="K113" s="1">
        <f>IF(ISNA(VLOOKUP(olympic_medals_country_year_cumsum[[#This Row],[Year_Country]],medals!D:H,4,FALSE)),0,VLOOKUP(olympic_medals_country_year_cumsum[[#This Row],[Year_Country]],medals!D:H,4,FALSE))</f>
        <v>0</v>
      </c>
      <c r="L113" s="1" t="str">
        <f>VLOOKUP(olympic_medals_country_year_cumsum[[#This Row],[WB_country_name]],'country_region_flag'!A:C,2,FALSE)</f>
        <v>Europe</v>
      </c>
      <c r="M113" s="1" t="str">
        <f>VLOOKUP(olympic_medals_country_year_cumsum[[#This Row],[WB_country_name]],'country_region_flag'!A:C,3,FALSE)</f>
        <v>https://public.flourish.studio/country-flags/svg/sm.svg</v>
      </c>
      <c r="N11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4" spans="1:14" ht="15" customHeight="1" x14ac:dyDescent="0.2">
      <c r="A114" s="1" t="s">
        <v>217</v>
      </c>
      <c r="B114" s="1" t="s">
        <v>218</v>
      </c>
      <c r="C114" s="1">
        <v>4483</v>
      </c>
      <c r="D114" s="1">
        <v>205</v>
      </c>
      <c r="E114" s="1">
        <v>1960</v>
      </c>
      <c r="F114" s="1" t="str">
        <f>TEXT(olympic_medals_country_year_cumsum[[#This Row],[year]],0)&amp;"-"&amp;olympic_medals_country_year_cumsum[[#This Row],[WB_country_code]]</f>
        <v>1960-SRB</v>
      </c>
      <c r="G114" s="1" t="str">
        <f>IF(olympic_medals_country_year_cumsum[[#This Row],[year]]&lt;&gt;E113,1,IF(olympic_medals_country_year_cumsum[[#This Row],[Medals]]=0,"",G113+1))</f>
        <v/>
      </c>
      <c r="H114" s="1">
        <f>IF(ISNA(VLOOKUP(olympic_medals_country_year_cumsum[[#This Row],[Year_Country]],medals!D:H,5,FALSE)),0,VLOOKUP(olympic_medals_country_year_cumsum[[#This Row],[Year_Country]],medals!D:H,5,FALSE))</f>
        <v>0</v>
      </c>
      <c r="I114" s="1">
        <f>IF(ISNA(VLOOKUP(olympic_medals_country_year_cumsum[[#This Row],[Year_Country]],medals!D:H,2,FALSE)),0,VLOOKUP(olympic_medals_country_year_cumsum[[#This Row],[Year_Country]],medals!D:H,2,FALSE))</f>
        <v>0</v>
      </c>
      <c r="J114" s="1">
        <f>IF(ISNA(VLOOKUP(olympic_medals_country_year_cumsum[[#This Row],[Year_Country]],medals!D:H,3,FALSE)),0,VLOOKUP(olympic_medals_country_year_cumsum[[#This Row],[Year_Country]],medals!D:H,3,FALSE))</f>
        <v>0</v>
      </c>
      <c r="K114" s="1">
        <f>IF(ISNA(VLOOKUP(olympic_medals_country_year_cumsum[[#This Row],[Year_Country]],medals!D:H,4,FALSE)),0,VLOOKUP(olympic_medals_country_year_cumsum[[#This Row],[Year_Country]],medals!D:H,4,FALSE))</f>
        <v>0</v>
      </c>
      <c r="L114" s="1" t="str">
        <f>VLOOKUP(olympic_medals_country_year_cumsum[[#This Row],[WB_country_name]],'country_region_flag'!A:C,2,FALSE)</f>
        <v>Europe</v>
      </c>
      <c r="M114" s="1" t="str">
        <f>VLOOKUP(olympic_medals_country_year_cumsum[[#This Row],[WB_country_name]],'country_region_flag'!A:C,3,FALSE)</f>
        <v>https://public.flourish.studio/country-flags/svg/rs.svg</v>
      </c>
      <c r="N11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5" spans="1:14" ht="15" customHeight="1" x14ac:dyDescent="0.2">
      <c r="A115" s="1" t="s">
        <v>219</v>
      </c>
      <c r="B115" s="1" t="s">
        <v>220</v>
      </c>
      <c r="C115" s="1">
        <v>583</v>
      </c>
      <c r="D115" s="1">
        <v>-5517</v>
      </c>
      <c r="E115" s="1">
        <v>1960</v>
      </c>
      <c r="F115" s="1" t="str">
        <f>TEXT(olympic_medals_country_year_cumsum[[#This Row],[year]],0)&amp;"-"&amp;olympic_medals_country_year_cumsum[[#This Row],[WB_country_code]]</f>
        <v>1960-SUR</v>
      </c>
      <c r="G115" s="1" t="str">
        <f>IF(olympic_medals_country_year_cumsum[[#This Row],[year]]&lt;&gt;E114,1,IF(olympic_medals_country_year_cumsum[[#This Row],[Medals]]=0,"",G114+1))</f>
        <v/>
      </c>
      <c r="H115" s="1">
        <f>IF(ISNA(VLOOKUP(olympic_medals_country_year_cumsum[[#This Row],[Year_Country]],medals!D:H,5,FALSE)),0,VLOOKUP(olympic_medals_country_year_cumsum[[#This Row],[Year_Country]],medals!D:H,5,FALSE))</f>
        <v>0</v>
      </c>
      <c r="I115" s="1">
        <f>IF(ISNA(VLOOKUP(olympic_medals_country_year_cumsum[[#This Row],[Year_Country]],medals!D:H,2,FALSE)),0,VLOOKUP(olympic_medals_country_year_cumsum[[#This Row],[Year_Country]],medals!D:H,2,FALSE))</f>
        <v>0</v>
      </c>
      <c r="J115" s="1">
        <f>IF(ISNA(VLOOKUP(olympic_medals_country_year_cumsum[[#This Row],[Year_Country]],medals!D:H,3,FALSE)),0,VLOOKUP(olympic_medals_country_year_cumsum[[#This Row],[Year_Country]],medals!D:H,3,FALSE))</f>
        <v>0</v>
      </c>
      <c r="K115" s="1">
        <f>IF(ISNA(VLOOKUP(olympic_medals_country_year_cumsum[[#This Row],[Year_Country]],medals!D:H,4,FALSE)),0,VLOOKUP(olympic_medals_country_year_cumsum[[#This Row],[Year_Country]],medals!D:H,4,FALSE))</f>
        <v>0</v>
      </c>
      <c r="L115" s="1" t="str">
        <f>VLOOKUP(olympic_medals_country_year_cumsum[[#This Row],[WB_country_name]],'country_region_flag'!A:C,2,FALSE)</f>
        <v>Americas</v>
      </c>
      <c r="M115" s="1" t="str">
        <f>VLOOKUP(olympic_medals_country_year_cumsum[[#This Row],[WB_country_name]],'country_region_flag'!A:C,3,FALSE)</f>
        <v>https://public.flourish.studio/country-flags/svg/sr.svg</v>
      </c>
      <c r="N115" s="12" t="str">
        <f>IF(ISNA(VLOOKUP(olympic_medals_country_year_cumsum[[#This Row],[Year_Country]],gdp_capita_rank!F:G,2,FALSE)),0,VLOOKUP(olympic_medals_country_year_cumsum[[#This Row],[Year_Country]],gdp_capita_rank!F:G,2,FALSE))</f>
        <v>60.533437158271376</v>
      </c>
    </row>
    <row r="116" spans="1:14" ht="15" customHeight="1" x14ac:dyDescent="0.2">
      <c r="A116" s="1" t="s">
        <v>221</v>
      </c>
      <c r="B116" s="1" t="s">
        <v>222</v>
      </c>
      <c r="C116" s="1">
        <v>4815</v>
      </c>
      <c r="D116" s="1">
        <v>1712</v>
      </c>
      <c r="E116" s="1">
        <v>1960</v>
      </c>
      <c r="F116" s="1" t="str">
        <f>TEXT(olympic_medals_country_year_cumsum[[#This Row],[year]],0)&amp;"-"&amp;olympic_medals_country_year_cumsum[[#This Row],[WB_country_code]]</f>
        <v>1960-SVK</v>
      </c>
      <c r="G116" s="1" t="str">
        <f>IF(olympic_medals_country_year_cumsum[[#This Row],[year]]&lt;&gt;E115,1,IF(olympic_medals_country_year_cumsum[[#This Row],[Medals]]=0,"",G115+1))</f>
        <v/>
      </c>
      <c r="H116" s="1">
        <f>IF(ISNA(VLOOKUP(olympic_medals_country_year_cumsum[[#This Row],[Year_Country]],medals!D:H,5,FALSE)),0,VLOOKUP(olympic_medals_country_year_cumsum[[#This Row],[Year_Country]],medals!D:H,5,FALSE))</f>
        <v>0</v>
      </c>
      <c r="I116" s="1">
        <f>IF(ISNA(VLOOKUP(olympic_medals_country_year_cumsum[[#This Row],[Year_Country]],medals!D:H,2,FALSE)),0,VLOOKUP(olympic_medals_country_year_cumsum[[#This Row],[Year_Country]],medals!D:H,2,FALSE))</f>
        <v>0</v>
      </c>
      <c r="J116" s="1">
        <f>IF(ISNA(VLOOKUP(olympic_medals_country_year_cumsum[[#This Row],[Year_Country]],medals!D:H,3,FALSE)),0,VLOOKUP(olympic_medals_country_year_cumsum[[#This Row],[Year_Country]],medals!D:H,3,FALSE))</f>
        <v>0</v>
      </c>
      <c r="K116" s="1">
        <f>IF(ISNA(VLOOKUP(olympic_medals_country_year_cumsum[[#This Row],[Year_Country]],medals!D:H,4,FALSE)),0,VLOOKUP(olympic_medals_country_year_cumsum[[#This Row],[Year_Country]],medals!D:H,4,FALSE))</f>
        <v>0</v>
      </c>
      <c r="L116" s="1" t="str">
        <f>VLOOKUP(olympic_medals_country_year_cumsum[[#This Row],[WB_country_name]],'country_region_flag'!A:C,2,FALSE)</f>
        <v>Europe</v>
      </c>
      <c r="M116" s="1" t="str">
        <f>VLOOKUP(olympic_medals_country_year_cumsum[[#This Row],[WB_country_name]],'country_region_flag'!A:C,3,FALSE)</f>
        <v>https://public.flourish.studio/country-flags/svg/sk.svg</v>
      </c>
      <c r="N11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7" spans="1:14" ht="15" customHeight="1" x14ac:dyDescent="0.2">
      <c r="A117" s="1" t="s">
        <v>223</v>
      </c>
      <c r="B117" s="1" t="s">
        <v>224</v>
      </c>
      <c r="C117" s="1">
        <v>4605</v>
      </c>
      <c r="D117" s="1">
        <v>1452</v>
      </c>
      <c r="E117" s="1">
        <v>1960</v>
      </c>
      <c r="F117" s="1" t="str">
        <f>TEXT(olympic_medals_country_year_cumsum[[#This Row],[year]],0)&amp;"-"&amp;olympic_medals_country_year_cumsum[[#This Row],[WB_country_code]]</f>
        <v>1960-SVN</v>
      </c>
      <c r="G117" s="1" t="str">
        <f>IF(olympic_medals_country_year_cumsum[[#This Row],[year]]&lt;&gt;E116,1,IF(olympic_medals_country_year_cumsum[[#This Row],[Medals]]=0,"",G116+1))</f>
        <v/>
      </c>
      <c r="H117" s="1">
        <f>IF(ISNA(VLOOKUP(olympic_medals_country_year_cumsum[[#This Row],[Year_Country]],medals!D:H,5,FALSE)),0,VLOOKUP(olympic_medals_country_year_cumsum[[#This Row],[Year_Country]],medals!D:H,5,FALSE))</f>
        <v>0</v>
      </c>
      <c r="I117" s="1">
        <f>IF(ISNA(VLOOKUP(olympic_medals_country_year_cumsum[[#This Row],[Year_Country]],medals!D:H,2,FALSE)),0,VLOOKUP(olympic_medals_country_year_cumsum[[#This Row],[Year_Country]],medals!D:H,2,FALSE))</f>
        <v>0</v>
      </c>
      <c r="J117" s="1">
        <f>IF(ISNA(VLOOKUP(olympic_medals_country_year_cumsum[[#This Row],[Year_Country]],medals!D:H,3,FALSE)),0,VLOOKUP(olympic_medals_country_year_cumsum[[#This Row],[Year_Country]],medals!D:H,3,FALSE))</f>
        <v>0</v>
      </c>
      <c r="K117" s="1">
        <f>IF(ISNA(VLOOKUP(olympic_medals_country_year_cumsum[[#This Row],[Year_Country]],medals!D:H,4,FALSE)),0,VLOOKUP(olympic_medals_country_year_cumsum[[#This Row],[Year_Country]],medals!D:H,4,FALSE))</f>
        <v>0</v>
      </c>
      <c r="L117" s="1" t="str">
        <f>VLOOKUP(olympic_medals_country_year_cumsum[[#This Row],[WB_country_name]],'country_region_flag'!A:C,2,FALSE)</f>
        <v>Europe</v>
      </c>
      <c r="M117" s="1" t="str">
        <f>VLOOKUP(olympic_medals_country_year_cumsum[[#This Row],[WB_country_name]],'country_region_flag'!A:C,3,FALSE)</f>
        <v>https://public.flourish.studio/country-flags/svg/si.svg</v>
      </c>
      <c r="N11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8" spans="1:14" ht="15" customHeight="1" x14ac:dyDescent="0.2">
      <c r="A118" s="1" t="s">
        <v>227</v>
      </c>
      <c r="B118" s="1" t="s">
        <v>228</v>
      </c>
      <c r="C118" s="1">
        <v>335</v>
      </c>
      <c r="D118" s="1">
        <v>363</v>
      </c>
      <c r="E118" s="1">
        <v>1960</v>
      </c>
      <c r="F118" s="1" t="str">
        <f>TEXT(olympic_medals_country_year_cumsum[[#This Row],[year]],0)&amp;"-"&amp;olympic_medals_country_year_cumsum[[#This Row],[WB_country_code]]</f>
        <v>1960-SYR</v>
      </c>
      <c r="G118" s="1" t="str">
        <f>IF(olympic_medals_country_year_cumsum[[#This Row],[year]]&lt;&gt;E117,1,IF(olympic_medals_country_year_cumsum[[#This Row],[Medals]]=0,"",G117+1))</f>
        <v/>
      </c>
      <c r="H118" s="1">
        <f>IF(ISNA(VLOOKUP(olympic_medals_country_year_cumsum[[#This Row],[Year_Country]],medals!D:H,5,FALSE)),0,VLOOKUP(olympic_medals_country_year_cumsum[[#This Row],[Year_Country]],medals!D:H,5,FALSE))</f>
        <v>0</v>
      </c>
      <c r="I118" s="1">
        <f>IF(ISNA(VLOOKUP(olympic_medals_country_year_cumsum[[#This Row],[Year_Country]],medals!D:H,2,FALSE)),0,VLOOKUP(olympic_medals_country_year_cumsum[[#This Row],[Year_Country]],medals!D:H,2,FALSE))</f>
        <v>0</v>
      </c>
      <c r="J118" s="1">
        <f>IF(ISNA(VLOOKUP(olympic_medals_country_year_cumsum[[#This Row],[Year_Country]],medals!D:H,3,FALSE)),0,VLOOKUP(olympic_medals_country_year_cumsum[[#This Row],[Year_Country]],medals!D:H,3,FALSE))</f>
        <v>0</v>
      </c>
      <c r="K118" s="1">
        <f>IF(ISNA(VLOOKUP(olympic_medals_country_year_cumsum[[#This Row],[Year_Country]],medals!D:H,4,FALSE)),0,VLOOKUP(olympic_medals_country_year_cumsum[[#This Row],[Year_Country]],medals!D:H,4,FALSE))</f>
        <v>0</v>
      </c>
      <c r="L118" s="1" t="str">
        <f>VLOOKUP(olympic_medals_country_year_cumsum[[#This Row],[WB_country_name]],'country_region_flag'!A:C,2,FALSE)</f>
        <v>Asia</v>
      </c>
      <c r="M118" s="1" t="str">
        <f>VLOOKUP(olympic_medals_country_year_cumsum[[#This Row],[WB_country_name]],'country_region_flag'!A:C,3,FALSE)</f>
        <v>https://public.flourish.studio/country-flags/svg/sy.svg</v>
      </c>
      <c r="N118" s="12" t="str">
        <f>IF(ISNA(VLOOKUP(olympic_medals_country_year_cumsum[[#This Row],[Year_Country]],gdp_capita_rank!F:G,2,FALSE)),0,VLOOKUP(olympic_medals_country_year_cumsum[[#This Row],[Year_Country]],gdp_capita_rank!F:G,2,FALSE))</f>
        <v>-19.568977644414876</v>
      </c>
    </row>
    <row r="119" spans="1:14" ht="15" customHeight="1" x14ac:dyDescent="0.2">
      <c r="A119" s="1" t="s">
        <v>229</v>
      </c>
      <c r="B119" s="1" t="s">
        <v>230</v>
      </c>
      <c r="C119" s="1">
        <v>612</v>
      </c>
      <c r="D119" s="1">
        <v>122</v>
      </c>
      <c r="E119" s="1">
        <v>1960</v>
      </c>
      <c r="F119" s="1" t="str">
        <f>TEXT(olympic_medals_country_year_cumsum[[#This Row],[year]],0)&amp;"-"&amp;olympic_medals_country_year_cumsum[[#This Row],[WB_country_code]]</f>
        <v>1960-TGO</v>
      </c>
      <c r="G119" s="1" t="str">
        <f>IF(olympic_medals_country_year_cumsum[[#This Row],[year]]&lt;&gt;E118,1,IF(olympic_medals_country_year_cumsum[[#This Row],[Medals]]=0,"",G118+1))</f>
        <v/>
      </c>
      <c r="H119" s="1">
        <f>IF(ISNA(VLOOKUP(olympic_medals_country_year_cumsum[[#This Row],[Year_Country]],medals!D:H,5,FALSE)),0,VLOOKUP(olympic_medals_country_year_cumsum[[#This Row],[Year_Country]],medals!D:H,5,FALSE))</f>
        <v>0</v>
      </c>
      <c r="I119" s="1">
        <f>IF(ISNA(VLOOKUP(olympic_medals_country_year_cumsum[[#This Row],[Year_Country]],medals!D:H,2,FALSE)),0,VLOOKUP(olympic_medals_country_year_cumsum[[#This Row],[Year_Country]],medals!D:H,2,FALSE))</f>
        <v>0</v>
      </c>
      <c r="J119" s="1">
        <f>IF(ISNA(VLOOKUP(olympic_medals_country_year_cumsum[[#This Row],[Year_Country]],medals!D:H,3,FALSE)),0,VLOOKUP(olympic_medals_country_year_cumsum[[#This Row],[Year_Country]],medals!D:H,3,FALSE))</f>
        <v>0</v>
      </c>
      <c r="K119" s="1">
        <f>IF(ISNA(VLOOKUP(olympic_medals_country_year_cumsum[[#This Row],[Year_Country]],medals!D:H,4,FALSE)),0,VLOOKUP(olympic_medals_country_year_cumsum[[#This Row],[Year_Country]],medals!D:H,4,FALSE))</f>
        <v>0</v>
      </c>
      <c r="L119" s="1" t="str">
        <f>VLOOKUP(olympic_medals_country_year_cumsum[[#This Row],[WB_country_name]],'country_region_flag'!A:C,2,FALSE)</f>
        <v>Africa</v>
      </c>
      <c r="M119" s="1" t="str">
        <f>VLOOKUP(olympic_medals_country_year_cumsum[[#This Row],[WB_country_name]],'country_region_flag'!A:C,3,FALSE)</f>
        <v>https://public.flourish.studio/country-flags/svg/tg.svg</v>
      </c>
      <c r="N119" s="12" t="str">
        <f>IF(ISNA(VLOOKUP(olympic_medals_country_year_cumsum[[#This Row],[Year_Country]],gdp_capita_rank!F:G,2,FALSE)),0,VLOOKUP(olympic_medals_country_year_cumsum[[#This Row],[Year_Country]],gdp_capita_rank!F:G,2,FALSE))</f>
        <v>-68.28504736166988</v>
      </c>
    </row>
    <row r="120" spans="1:14" ht="15" customHeight="1" x14ac:dyDescent="0.2">
      <c r="A120" s="1" t="s">
        <v>231</v>
      </c>
      <c r="B120" s="1" t="s">
        <v>232</v>
      </c>
      <c r="C120" s="1">
        <v>1375</v>
      </c>
      <c r="D120" s="1">
        <v>10052</v>
      </c>
      <c r="E120" s="1">
        <v>1960</v>
      </c>
      <c r="F120" s="1" t="str">
        <f>TEXT(olympic_medals_country_year_cumsum[[#This Row],[year]],0)&amp;"-"&amp;olympic_medals_country_year_cumsum[[#This Row],[WB_country_code]]</f>
        <v>1960-THA</v>
      </c>
      <c r="G120" s="1" t="str">
        <f>IF(olympic_medals_country_year_cumsum[[#This Row],[year]]&lt;&gt;E119,1,IF(olympic_medals_country_year_cumsum[[#This Row],[Medals]]=0,"",G119+1))</f>
        <v/>
      </c>
      <c r="H120" s="1">
        <f>IF(ISNA(VLOOKUP(olympic_medals_country_year_cumsum[[#This Row],[Year_Country]],medals!D:H,5,FALSE)),0,VLOOKUP(olympic_medals_country_year_cumsum[[#This Row],[Year_Country]],medals!D:H,5,FALSE))</f>
        <v>0</v>
      </c>
      <c r="I120" s="1">
        <f>IF(ISNA(VLOOKUP(olympic_medals_country_year_cumsum[[#This Row],[Year_Country]],medals!D:H,2,FALSE)),0,VLOOKUP(olympic_medals_country_year_cumsum[[#This Row],[Year_Country]],medals!D:H,2,FALSE))</f>
        <v>0</v>
      </c>
      <c r="J120" s="1">
        <f>IF(ISNA(VLOOKUP(olympic_medals_country_year_cumsum[[#This Row],[Year_Country]],medals!D:H,3,FALSE)),0,VLOOKUP(olympic_medals_country_year_cumsum[[#This Row],[Year_Country]],medals!D:H,3,FALSE))</f>
        <v>0</v>
      </c>
      <c r="K120" s="1">
        <f>IF(ISNA(VLOOKUP(olympic_medals_country_year_cumsum[[#This Row],[Year_Country]],medals!D:H,4,FALSE)),0,VLOOKUP(olympic_medals_country_year_cumsum[[#This Row],[Year_Country]],medals!D:H,4,FALSE))</f>
        <v>0</v>
      </c>
      <c r="L120" s="1" t="str">
        <f>VLOOKUP(olympic_medals_country_year_cumsum[[#This Row],[WB_country_name]],'country_region_flag'!A:C,2,FALSE)</f>
        <v>Asia</v>
      </c>
      <c r="M120" s="1" t="str">
        <f>VLOOKUP(olympic_medals_country_year_cumsum[[#This Row],[WB_country_name]],'country_region_flag'!A:C,3,FALSE)</f>
        <v>https://public.flourish.studio/country-flags/svg/th.svg</v>
      </c>
      <c r="N120" s="12" t="str">
        <f>IF(ISNA(VLOOKUP(olympic_medals_country_year_cumsum[[#This Row],[Year_Country]],gdp_capita_rank!F:G,2,FALSE)),0,VLOOKUP(olympic_medals_country_year_cumsum[[#This Row],[Year_Country]],gdp_capita_rank!F:G,2,FALSE))</f>
        <v>-55.11912632776188</v>
      </c>
    </row>
    <row r="121" spans="1:14" ht="15" customHeight="1" x14ac:dyDescent="0.2">
      <c r="A121" s="1" t="s">
        <v>233</v>
      </c>
      <c r="B121" s="1" t="s">
        <v>234</v>
      </c>
      <c r="C121" s="1">
        <v>3855</v>
      </c>
      <c r="D121" s="1">
        <v>6877</v>
      </c>
      <c r="E121" s="1">
        <v>1960</v>
      </c>
      <c r="F121" s="1" t="str">
        <f>TEXT(olympic_medals_country_year_cumsum[[#This Row],[year]],0)&amp;"-"&amp;olympic_medals_country_year_cumsum[[#This Row],[WB_country_code]]</f>
        <v>1960-TJK</v>
      </c>
      <c r="G121" s="1" t="str">
        <f>IF(olympic_medals_country_year_cumsum[[#This Row],[year]]&lt;&gt;E120,1,IF(olympic_medals_country_year_cumsum[[#This Row],[Medals]]=0,"",G120+1))</f>
        <v/>
      </c>
      <c r="H121" s="1">
        <f>IF(ISNA(VLOOKUP(olympic_medals_country_year_cumsum[[#This Row],[Year_Country]],medals!D:H,5,FALSE)),0,VLOOKUP(olympic_medals_country_year_cumsum[[#This Row],[Year_Country]],medals!D:H,5,FALSE))</f>
        <v>0</v>
      </c>
      <c r="I121" s="1">
        <f>IF(ISNA(VLOOKUP(olympic_medals_country_year_cumsum[[#This Row],[Year_Country]],medals!D:H,2,FALSE)),0,VLOOKUP(olympic_medals_country_year_cumsum[[#This Row],[Year_Country]],medals!D:H,2,FALSE))</f>
        <v>0</v>
      </c>
      <c r="J121" s="1">
        <f>IF(ISNA(VLOOKUP(olympic_medals_country_year_cumsum[[#This Row],[Year_Country]],medals!D:H,3,FALSE)),0,VLOOKUP(olympic_medals_country_year_cumsum[[#This Row],[Year_Country]],medals!D:H,3,FALSE))</f>
        <v>0</v>
      </c>
      <c r="K121" s="1">
        <f>IF(ISNA(VLOOKUP(olympic_medals_country_year_cumsum[[#This Row],[Year_Country]],medals!D:H,4,FALSE)),0,VLOOKUP(olympic_medals_country_year_cumsum[[#This Row],[Year_Country]],medals!D:H,4,FALSE))</f>
        <v>0</v>
      </c>
      <c r="L121" s="1" t="str">
        <f>VLOOKUP(olympic_medals_country_year_cumsum[[#This Row],[WB_country_name]],'country_region_flag'!A:C,2,FALSE)</f>
        <v>Asia</v>
      </c>
      <c r="M121" s="1" t="str">
        <f>VLOOKUP(olympic_medals_country_year_cumsum[[#This Row],[WB_country_name]],'country_region_flag'!A:C,3,FALSE)</f>
        <v>https://public.flourish.studio/country-flags/svg/tj.svg</v>
      </c>
      <c r="N12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22" spans="1:14" ht="15" customHeight="1" x14ac:dyDescent="0.2">
      <c r="A122" s="1" t="s">
        <v>235</v>
      </c>
      <c r="B122" s="1" t="s">
        <v>236</v>
      </c>
      <c r="C122" s="1">
        <v>3795</v>
      </c>
      <c r="D122" s="1">
        <v>5838</v>
      </c>
      <c r="E122" s="1">
        <v>1960</v>
      </c>
      <c r="F122" s="1" t="str">
        <f>TEXT(olympic_medals_country_year_cumsum[[#This Row],[year]],0)&amp;"-"&amp;olympic_medals_country_year_cumsum[[#This Row],[WB_country_code]]</f>
        <v>1960-TKM</v>
      </c>
      <c r="G122" s="1" t="str">
        <f>IF(olympic_medals_country_year_cumsum[[#This Row],[year]]&lt;&gt;E121,1,IF(olympic_medals_country_year_cumsum[[#This Row],[Medals]]=0,"",G121+1))</f>
        <v/>
      </c>
      <c r="H122" s="1">
        <f>IF(ISNA(VLOOKUP(olympic_medals_country_year_cumsum[[#This Row],[Year_Country]],medals!D:H,5,FALSE)),0,VLOOKUP(olympic_medals_country_year_cumsum[[#This Row],[Year_Country]],medals!D:H,5,FALSE))</f>
        <v>0</v>
      </c>
      <c r="I122" s="1">
        <f>IF(ISNA(VLOOKUP(olympic_medals_country_year_cumsum[[#This Row],[Year_Country]],medals!D:H,2,FALSE)),0,VLOOKUP(olympic_medals_country_year_cumsum[[#This Row],[Year_Country]],medals!D:H,2,FALSE))</f>
        <v>0</v>
      </c>
      <c r="J122" s="1">
        <f>IF(ISNA(VLOOKUP(olympic_medals_country_year_cumsum[[#This Row],[Year_Country]],medals!D:H,3,FALSE)),0,VLOOKUP(olympic_medals_country_year_cumsum[[#This Row],[Year_Country]],medals!D:H,3,FALSE))</f>
        <v>0</v>
      </c>
      <c r="K122" s="1">
        <f>IF(ISNA(VLOOKUP(olympic_medals_country_year_cumsum[[#This Row],[Year_Country]],medals!D:H,4,FALSE)),0,VLOOKUP(olympic_medals_country_year_cumsum[[#This Row],[Year_Country]],medals!D:H,4,FALSE))</f>
        <v>0</v>
      </c>
      <c r="L122" s="1" t="str">
        <f>VLOOKUP(olympic_medals_country_year_cumsum[[#This Row],[WB_country_name]],'country_region_flag'!A:C,2,FALSE)</f>
        <v>Asia</v>
      </c>
      <c r="M122" s="1" t="str">
        <f>VLOOKUP(olympic_medals_country_year_cumsum[[#This Row],[WB_country_name]],'country_region_flag'!A:C,3,FALSE)</f>
        <v>https://public.flourish.studio/country-flags/svg/tm.svg</v>
      </c>
      <c r="N12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23" spans="1:14" ht="15" customHeight="1" x14ac:dyDescent="0.2">
      <c r="A123" s="1" t="s">
        <v>237</v>
      </c>
      <c r="B123" s="1" t="s">
        <v>238</v>
      </c>
      <c r="C123" s="1">
        <v>-2113</v>
      </c>
      <c r="D123" s="1">
        <v>-1752</v>
      </c>
      <c r="E123" s="1">
        <v>1960</v>
      </c>
      <c r="F123" s="1" t="str">
        <f>TEXT(olympic_medals_country_year_cumsum[[#This Row],[year]],0)&amp;"-"&amp;olympic_medals_country_year_cumsum[[#This Row],[WB_country_code]]</f>
        <v>1960-TON</v>
      </c>
      <c r="G123" s="1" t="str">
        <f>IF(olympic_medals_country_year_cumsum[[#This Row],[year]]&lt;&gt;E122,1,IF(olympic_medals_country_year_cumsum[[#This Row],[Medals]]=0,"",G122+1))</f>
        <v/>
      </c>
      <c r="H123" s="1">
        <f>IF(ISNA(VLOOKUP(olympic_medals_country_year_cumsum[[#This Row],[Year_Country]],medals!D:H,5,FALSE)),0,VLOOKUP(olympic_medals_country_year_cumsum[[#This Row],[Year_Country]],medals!D:H,5,FALSE))</f>
        <v>0</v>
      </c>
      <c r="I123" s="1">
        <f>IF(ISNA(VLOOKUP(olympic_medals_country_year_cumsum[[#This Row],[Year_Country]],medals!D:H,2,FALSE)),0,VLOOKUP(olympic_medals_country_year_cumsum[[#This Row],[Year_Country]],medals!D:H,2,FALSE))</f>
        <v>0</v>
      </c>
      <c r="J123" s="1">
        <f>IF(ISNA(VLOOKUP(olympic_medals_country_year_cumsum[[#This Row],[Year_Country]],medals!D:H,3,FALSE)),0,VLOOKUP(olympic_medals_country_year_cumsum[[#This Row],[Year_Country]],medals!D:H,3,FALSE))</f>
        <v>0</v>
      </c>
      <c r="K123" s="1">
        <f>IF(ISNA(VLOOKUP(olympic_medals_country_year_cumsum[[#This Row],[Year_Country]],medals!D:H,4,FALSE)),0,VLOOKUP(olympic_medals_country_year_cumsum[[#This Row],[Year_Country]],medals!D:H,4,FALSE))</f>
        <v>0</v>
      </c>
      <c r="L123" s="1" t="str">
        <f>VLOOKUP(olympic_medals_country_year_cumsum[[#This Row],[WB_country_name]],'country_region_flag'!A:C,2,FALSE)</f>
        <v>Oceania</v>
      </c>
      <c r="M123" s="1" t="str">
        <f>VLOOKUP(olympic_medals_country_year_cumsum[[#This Row],[WB_country_name]],'country_region_flag'!A:C,3,FALSE)</f>
        <v>https://public.flourish.studio/country-flags/svg/to.svg</v>
      </c>
      <c r="N12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24" spans="1:14" ht="15" customHeight="1" x14ac:dyDescent="0.2">
      <c r="A124" s="1" t="s">
        <v>239</v>
      </c>
      <c r="B124" s="1" t="s">
        <v>240</v>
      </c>
      <c r="C124" s="1">
        <v>1065</v>
      </c>
      <c r="D124" s="1">
        <v>-6152</v>
      </c>
      <c r="E124" s="1">
        <v>1960</v>
      </c>
      <c r="F124" s="1" t="str">
        <f>TEXT(olympic_medals_country_year_cumsum[[#This Row],[year]],0)&amp;"-"&amp;olympic_medals_country_year_cumsum[[#This Row],[WB_country_code]]</f>
        <v>1960-TTO</v>
      </c>
      <c r="G124" s="1" t="str">
        <f>IF(olympic_medals_country_year_cumsum[[#This Row],[year]]&lt;&gt;E123,1,IF(olympic_medals_country_year_cumsum[[#This Row],[Medals]]=0,"",G123+1))</f>
        <v/>
      </c>
      <c r="H124" s="1">
        <f>IF(ISNA(VLOOKUP(olympic_medals_country_year_cumsum[[#This Row],[Year_Country]],medals!D:H,5,FALSE)),0,VLOOKUP(olympic_medals_country_year_cumsum[[#This Row],[Year_Country]],medals!D:H,5,FALSE))</f>
        <v>0</v>
      </c>
      <c r="I124" s="1">
        <f>IF(ISNA(VLOOKUP(olympic_medals_country_year_cumsum[[#This Row],[Year_Country]],medals!D:H,2,FALSE)),0,VLOOKUP(olympic_medals_country_year_cumsum[[#This Row],[Year_Country]],medals!D:H,2,FALSE))</f>
        <v>0</v>
      </c>
      <c r="J124" s="1">
        <f>IF(ISNA(VLOOKUP(olympic_medals_country_year_cumsum[[#This Row],[Year_Country]],medals!D:H,3,FALSE)),0,VLOOKUP(olympic_medals_country_year_cumsum[[#This Row],[Year_Country]],medals!D:H,3,FALSE))</f>
        <v>0</v>
      </c>
      <c r="K124" s="1">
        <f>IF(ISNA(VLOOKUP(olympic_medals_country_year_cumsum[[#This Row],[Year_Country]],medals!D:H,4,FALSE)),0,VLOOKUP(olympic_medals_country_year_cumsum[[#This Row],[Year_Country]],medals!D:H,4,FALSE))</f>
        <v>0</v>
      </c>
      <c r="L124" s="1" t="str">
        <f>VLOOKUP(olympic_medals_country_year_cumsum[[#This Row],[WB_country_name]],'country_region_flag'!A:C,2,FALSE)</f>
        <v>Americas</v>
      </c>
      <c r="M124" s="1" t="str">
        <f>VLOOKUP(olympic_medals_country_year_cumsum[[#This Row],[WB_country_name]],'country_region_flag'!A:C,3,FALSE)</f>
        <v>https://public.flourish.studio/country-flags/svg/tt.svg</v>
      </c>
      <c r="N124" s="12" t="str">
        <f>IF(ISNA(VLOOKUP(olympic_medals_country_year_cumsum[[#This Row],[Year_Country]],gdp_capita_rank!F:G,2,FALSE)),0,VLOOKUP(olympic_medals_country_year_cumsum[[#This Row],[Year_Country]],gdp_capita_rank!F:G,2,FALSE))</f>
        <v>173.43175049698135</v>
      </c>
    </row>
    <row r="125" spans="1:14" ht="15" customHeight="1" x14ac:dyDescent="0.2">
      <c r="A125" s="1" t="s">
        <v>241</v>
      </c>
      <c r="B125" s="1" t="s">
        <v>242</v>
      </c>
      <c r="C125" s="1">
        <v>368</v>
      </c>
      <c r="D125" s="1">
        <v>1018</v>
      </c>
      <c r="E125" s="1">
        <v>1960</v>
      </c>
      <c r="F125" s="1" t="str">
        <f>TEXT(olympic_medals_country_year_cumsum[[#This Row],[year]],0)&amp;"-"&amp;olympic_medals_country_year_cumsum[[#This Row],[WB_country_code]]</f>
        <v>1960-TUN</v>
      </c>
      <c r="G125" s="1" t="str">
        <f>IF(olympic_medals_country_year_cumsum[[#This Row],[year]]&lt;&gt;E124,1,IF(olympic_medals_country_year_cumsum[[#This Row],[Medals]]=0,"",G124+1))</f>
        <v/>
      </c>
      <c r="H125" s="1">
        <f>IF(ISNA(VLOOKUP(olympic_medals_country_year_cumsum[[#This Row],[Year_Country]],medals!D:H,5,FALSE)),0,VLOOKUP(olympic_medals_country_year_cumsum[[#This Row],[Year_Country]],medals!D:H,5,FALSE))</f>
        <v>0</v>
      </c>
      <c r="I125" s="1">
        <f>IF(ISNA(VLOOKUP(olympic_medals_country_year_cumsum[[#This Row],[Year_Country]],medals!D:H,2,FALSE)),0,VLOOKUP(olympic_medals_country_year_cumsum[[#This Row],[Year_Country]],medals!D:H,2,FALSE))</f>
        <v>0</v>
      </c>
      <c r="J125" s="1">
        <f>IF(ISNA(VLOOKUP(olympic_medals_country_year_cumsum[[#This Row],[Year_Country]],medals!D:H,3,FALSE)),0,VLOOKUP(olympic_medals_country_year_cumsum[[#This Row],[Year_Country]],medals!D:H,3,FALSE))</f>
        <v>0</v>
      </c>
      <c r="K125" s="1">
        <f>IF(ISNA(VLOOKUP(olympic_medals_country_year_cumsum[[#This Row],[Year_Country]],medals!D:H,4,FALSE)),0,VLOOKUP(olympic_medals_country_year_cumsum[[#This Row],[Year_Country]],medals!D:H,4,FALSE))</f>
        <v>0</v>
      </c>
      <c r="L125" s="1" t="str">
        <f>VLOOKUP(olympic_medals_country_year_cumsum[[#This Row],[WB_country_name]],'country_region_flag'!A:C,2,FALSE)</f>
        <v>Africa</v>
      </c>
      <c r="M125" s="1" t="str">
        <f>VLOOKUP(olympic_medals_country_year_cumsum[[#This Row],[WB_country_name]],'country_region_flag'!A:C,3,FALSE)</f>
        <v>https://public.flourish.studio/country-flags/svg/tn.svg</v>
      </c>
      <c r="N12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26" spans="1:14" ht="15" customHeight="1" x14ac:dyDescent="0.2">
      <c r="A126" s="1" t="s">
        <v>245</v>
      </c>
      <c r="B126" s="1" t="s">
        <v>246</v>
      </c>
      <c r="C126" s="1">
        <v>-68</v>
      </c>
      <c r="D126" s="1">
        <v>3928</v>
      </c>
      <c r="E126" s="1">
        <v>1960</v>
      </c>
      <c r="F126" s="1" t="str">
        <f>TEXT(olympic_medals_country_year_cumsum[[#This Row],[year]],0)&amp;"-"&amp;olympic_medals_country_year_cumsum[[#This Row],[WB_country_code]]</f>
        <v>1960-TZA</v>
      </c>
      <c r="G126" s="1" t="str">
        <f>IF(olympic_medals_country_year_cumsum[[#This Row],[year]]&lt;&gt;E125,1,IF(olympic_medals_country_year_cumsum[[#This Row],[Medals]]=0,"",G125+1))</f>
        <v/>
      </c>
      <c r="H126" s="1">
        <f>IF(ISNA(VLOOKUP(olympic_medals_country_year_cumsum[[#This Row],[Year_Country]],medals!D:H,5,FALSE)),0,VLOOKUP(olympic_medals_country_year_cumsum[[#This Row],[Year_Country]],medals!D:H,5,FALSE))</f>
        <v>0</v>
      </c>
      <c r="I126" s="1">
        <f>IF(ISNA(VLOOKUP(olympic_medals_country_year_cumsum[[#This Row],[Year_Country]],medals!D:H,2,FALSE)),0,VLOOKUP(olympic_medals_country_year_cumsum[[#This Row],[Year_Country]],medals!D:H,2,FALSE))</f>
        <v>0</v>
      </c>
      <c r="J126" s="1">
        <f>IF(ISNA(VLOOKUP(olympic_medals_country_year_cumsum[[#This Row],[Year_Country]],medals!D:H,3,FALSE)),0,VLOOKUP(olympic_medals_country_year_cumsum[[#This Row],[Year_Country]],medals!D:H,3,FALSE))</f>
        <v>0</v>
      </c>
      <c r="K126" s="1">
        <f>IF(ISNA(VLOOKUP(olympic_medals_country_year_cumsum[[#This Row],[Year_Country]],medals!D:H,4,FALSE)),0,VLOOKUP(olympic_medals_country_year_cumsum[[#This Row],[Year_Country]],medals!D:H,4,FALSE))</f>
        <v>0</v>
      </c>
      <c r="L126" s="1" t="str">
        <f>VLOOKUP(olympic_medals_country_year_cumsum[[#This Row],[WB_country_name]],'country_region_flag'!A:C,2,FALSE)</f>
        <v>Africa</v>
      </c>
      <c r="M126" s="1" t="str">
        <f>VLOOKUP(olympic_medals_country_year_cumsum[[#This Row],[WB_country_name]],'country_region_flag'!A:C,3,FALSE)</f>
        <v>https://public.flourish.studio/country-flags/svg/tz.svg</v>
      </c>
      <c r="N12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27" spans="1:14" ht="15" customHeight="1" x14ac:dyDescent="0.2">
      <c r="A127" s="1" t="s">
        <v>247</v>
      </c>
      <c r="B127" s="1" t="s">
        <v>248</v>
      </c>
      <c r="C127" s="1">
        <v>32</v>
      </c>
      <c r="D127" s="1">
        <v>3255</v>
      </c>
      <c r="E127" s="1">
        <v>1960</v>
      </c>
      <c r="F127" s="1" t="str">
        <f>TEXT(olympic_medals_country_year_cumsum[[#This Row],[year]],0)&amp;"-"&amp;olympic_medals_country_year_cumsum[[#This Row],[WB_country_code]]</f>
        <v>1960-UGA</v>
      </c>
      <c r="G127" s="1" t="str">
        <f>IF(olympic_medals_country_year_cumsum[[#This Row],[year]]&lt;&gt;E126,1,IF(olympic_medals_country_year_cumsum[[#This Row],[Medals]]=0,"",G126+1))</f>
        <v/>
      </c>
      <c r="H127" s="1">
        <f>IF(ISNA(VLOOKUP(olympic_medals_country_year_cumsum[[#This Row],[Year_Country]],medals!D:H,5,FALSE)),0,VLOOKUP(olympic_medals_country_year_cumsum[[#This Row],[Year_Country]],medals!D:H,5,FALSE))</f>
        <v>0</v>
      </c>
      <c r="I127" s="1">
        <f>IF(ISNA(VLOOKUP(olympic_medals_country_year_cumsum[[#This Row],[Year_Country]],medals!D:H,2,FALSE)),0,VLOOKUP(olympic_medals_country_year_cumsum[[#This Row],[Year_Country]],medals!D:H,2,FALSE))</f>
        <v>0</v>
      </c>
      <c r="J127" s="1">
        <f>IF(ISNA(VLOOKUP(olympic_medals_country_year_cumsum[[#This Row],[Year_Country]],medals!D:H,3,FALSE)),0,VLOOKUP(olympic_medals_country_year_cumsum[[#This Row],[Year_Country]],medals!D:H,3,FALSE))</f>
        <v>0</v>
      </c>
      <c r="K127" s="1">
        <f>IF(ISNA(VLOOKUP(olympic_medals_country_year_cumsum[[#This Row],[Year_Country]],medals!D:H,4,FALSE)),0,VLOOKUP(olympic_medals_country_year_cumsum[[#This Row],[Year_Country]],medals!D:H,4,FALSE))</f>
        <v>0</v>
      </c>
      <c r="L127" s="1" t="str">
        <f>VLOOKUP(olympic_medals_country_year_cumsum[[#This Row],[WB_country_name]],'country_region_flag'!A:C,2,FALSE)</f>
        <v>Africa</v>
      </c>
      <c r="M127" s="1" t="str">
        <f>VLOOKUP(olympic_medals_country_year_cumsum[[#This Row],[WB_country_name]],'country_region_flag'!A:C,3,FALSE)</f>
        <v>https://public.flourish.studio/country-flags/svg/ug.svg</v>
      </c>
      <c r="N127" s="12" t="str">
        <f>IF(ISNA(VLOOKUP(olympic_medals_country_year_cumsum[[#This Row],[Year_Country]],gdp_capita_rank!F:G,2,FALSE)),0,VLOOKUP(olympic_medals_country_year_cumsum[[#This Row],[Year_Country]],gdp_capita_rank!F:G,2,FALSE))</f>
        <v>-75.99002972042985</v>
      </c>
    </row>
    <row r="128" spans="1:14" ht="15" customHeight="1" x14ac:dyDescent="0.2">
      <c r="A128" s="1" t="s">
        <v>249</v>
      </c>
      <c r="B128" s="1" t="s">
        <v>250</v>
      </c>
      <c r="C128" s="1">
        <v>5043</v>
      </c>
      <c r="D128" s="1">
        <v>3052</v>
      </c>
      <c r="E128" s="1">
        <v>1960</v>
      </c>
      <c r="F128" s="1" t="str">
        <f>TEXT(olympic_medals_country_year_cumsum[[#This Row],[year]],0)&amp;"-"&amp;olympic_medals_country_year_cumsum[[#This Row],[WB_country_code]]</f>
        <v>1960-UKR</v>
      </c>
      <c r="G128" s="1" t="str">
        <f>IF(olympic_medals_country_year_cumsum[[#This Row],[year]]&lt;&gt;E127,1,IF(olympic_medals_country_year_cumsum[[#This Row],[Medals]]=0,"",G127+1))</f>
        <v/>
      </c>
      <c r="H128" s="1">
        <f>IF(ISNA(VLOOKUP(olympic_medals_country_year_cumsum[[#This Row],[Year_Country]],medals!D:H,5,FALSE)),0,VLOOKUP(olympic_medals_country_year_cumsum[[#This Row],[Year_Country]],medals!D:H,5,FALSE))</f>
        <v>0</v>
      </c>
      <c r="I128" s="1">
        <f>IF(ISNA(VLOOKUP(olympic_medals_country_year_cumsum[[#This Row],[Year_Country]],medals!D:H,2,FALSE)),0,VLOOKUP(olympic_medals_country_year_cumsum[[#This Row],[Year_Country]],medals!D:H,2,FALSE))</f>
        <v>0</v>
      </c>
      <c r="J128" s="1">
        <f>IF(ISNA(VLOOKUP(olympic_medals_country_year_cumsum[[#This Row],[Year_Country]],medals!D:H,3,FALSE)),0,VLOOKUP(olympic_medals_country_year_cumsum[[#This Row],[Year_Country]],medals!D:H,3,FALSE))</f>
        <v>0</v>
      </c>
      <c r="K128" s="1">
        <f>IF(ISNA(VLOOKUP(olympic_medals_country_year_cumsum[[#This Row],[Year_Country]],medals!D:H,4,FALSE)),0,VLOOKUP(olympic_medals_country_year_cumsum[[#This Row],[Year_Country]],medals!D:H,4,FALSE))</f>
        <v>0</v>
      </c>
      <c r="L128" s="1" t="str">
        <f>VLOOKUP(olympic_medals_country_year_cumsum[[#This Row],[WB_country_name]],'country_region_flag'!A:C,2,FALSE)</f>
        <v>Europe</v>
      </c>
      <c r="M128" s="1" t="str">
        <f>VLOOKUP(olympic_medals_country_year_cumsum[[#This Row],[WB_country_name]],'country_region_flag'!A:C,3,FALSE)</f>
        <v>https://public.flourish.studio/country-flags/svg/ua.svg</v>
      </c>
      <c r="N12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29" spans="1:14" ht="15" customHeight="1" x14ac:dyDescent="0.2">
      <c r="A129" s="1" t="s">
        <v>251</v>
      </c>
      <c r="B129" s="1" t="s">
        <v>252</v>
      </c>
      <c r="C129" s="1">
        <v>-3485</v>
      </c>
      <c r="D129" s="1">
        <v>-5617</v>
      </c>
      <c r="E129" s="1">
        <v>1960</v>
      </c>
      <c r="F129" s="1" t="str">
        <f>TEXT(olympic_medals_country_year_cumsum[[#This Row],[year]],0)&amp;"-"&amp;olympic_medals_country_year_cumsum[[#This Row],[WB_country_code]]</f>
        <v>1960-URY</v>
      </c>
      <c r="G129" s="1" t="str">
        <f>IF(olympic_medals_country_year_cumsum[[#This Row],[year]]&lt;&gt;E128,1,IF(olympic_medals_country_year_cumsum[[#This Row],[Medals]]=0,"",G128+1))</f>
        <v/>
      </c>
      <c r="H129" s="1">
        <f>IF(ISNA(VLOOKUP(olympic_medals_country_year_cumsum[[#This Row],[Year_Country]],medals!D:H,5,FALSE)),0,VLOOKUP(olympic_medals_country_year_cumsum[[#This Row],[Year_Country]],medals!D:H,5,FALSE))</f>
        <v>0</v>
      </c>
      <c r="I129" s="1">
        <f>IF(ISNA(VLOOKUP(olympic_medals_country_year_cumsum[[#This Row],[Year_Country]],medals!D:H,2,FALSE)),0,VLOOKUP(olympic_medals_country_year_cumsum[[#This Row],[Year_Country]],medals!D:H,2,FALSE))</f>
        <v>0</v>
      </c>
      <c r="J129" s="1">
        <f>IF(ISNA(VLOOKUP(olympic_medals_country_year_cumsum[[#This Row],[Year_Country]],medals!D:H,3,FALSE)),0,VLOOKUP(olympic_medals_country_year_cumsum[[#This Row],[Year_Country]],medals!D:H,3,FALSE))</f>
        <v>0</v>
      </c>
      <c r="K129" s="1">
        <f>IF(ISNA(VLOOKUP(olympic_medals_country_year_cumsum[[#This Row],[Year_Country]],medals!D:H,4,FALSE)),0,VLOOKUP(olympic_medals_country_year_cumsum[[#This Row],[Year_Country]],medals!D:H,4,FALSE))</f>
        <v>0</v>
      </c>
      <c r="L129" s="1" t="str">
        <f>VLOOKUP(olympic_medals_country_year_cumsum[[#This Row],[WB_country_name]],'country_region_flag'!A:C,2,FALSE)</f>
        <v>Americas</v>
      </c>
      <c r="M129" s="1" t="str">
        <f>VLOOKUP(olympic_medals_country_year_cumsum[[#This Row],[WB_country_name]],'country_region_flag'!A:C,3,FALSE)</f>
        <v>https://public.flourish.studio/country-flags/svg/uy.svg</v>
      </c>
      <c r="N129" s="12" t="str">
        <f>IF(ISNA(VLOOKUP(olympic_medals_country_year_cumsum[[#This Row],[Year_Country]],gdp_capita_rank!F:G,2,FALSE)),0,VLOOKUP(olympic_medals_country_year_cumsum[[#This Row],[Year_Country]],gdp_capita_rank!F:G,2,FALSE))</f>
        <v>106.58605618360937</v>
      </c>
    </row>
    <row r="130" spans="1:14" ht="15" customHeight="1" x14ac:dyDescent="0.2">
      <c r="A130" s="1" t="s">
        <v>255</v>
      </c>
      <c r="B130" s="1" t="s">
        <v>256</v>
      </c>
      <c r="C130" s="1">
        <v>4132</v>
      </c>
      <c r="D130" s="1">
        <v>6925</v>
      </c>
      <c r="E130" s="1">
        <v>1960</v>
      </c>
      <c r="F130" s="1" t="str">
        <f>TEXT(olympic_medals_country_year_cumsum[[#This Row],[year]],0)&amp;"-"&amp;olympic_medals_country_year_cumsum[[#This Row],[WB_country_code]]</f>
        <v>1960-UZB</v>
      </c>
      <c r="G130" s="1" t="str">
        <f>IF(olympic_medals_country_year_cumsum[[#This Row],[year]]&lt;&gt;E129,1,IF(olympic_medals_country_year_cumsum[[#This Row],[Medals]]=0,"",G129+1))</f>
        <v/>
      </c>
      <c r="H130" s="1">
        <f>IF(ISNA(VLOOKUP(olympic_medals_country_year_cumsum[[#This Row],[Year_Country]],medals!D:H,5,FALSE)),0,VLOOKUP(olympic_medals_country_year_cumsum[[#This Row],[Year_Country]],medals!D:H,5,FALSE))</f>
        <v>0</v>
      </c>
      <c r="I130" s="1">
        <f>IF(ISNA(VLOOKUP(olympic_medals_country_year_cumsum[[#This Row],[Year_Country]],medals!D:H,2,FALSE)),0,VLOOKUP(olympic_medals_country_year_cumsum[[#This Row],[Year_Country]],medals!D:H,2,FALSE))</f>
        <v>0</v>
      </c>
      <c r="J130" s="1">
        <f>IF(ISNA(VLOOKUP(olympic_medals_country_year_cumsum[[#This Row],[Year_Country]],medals!D:H,3,FALSE)),0,VLOOKUP(olympic_medals_country_year_cumsum[[#This Row],[Year_Country]],medals!D:H,3,FALSE))</f>
        <v>0</v>
      </c>
      <c r="K130" s="1">
        <f>IF(ISNA(VLOOKUP(olympic_medals_country_year_cumsum[[#This Row],[Year_Country]],medals!D:H,4,FALSE)),0,VLOOKUP(olympic_medals_country_year_cumsum[[#This Row],[Year_Country]],medals!D:H,4,FALSE))</f>
        <v>0</v>
      </c>
      <c r="L130" s="1" t="str">
        <f>VLOOKUP(olympic_medals_country_year_cumsum[[#This Row],[WB_country_name]],'country_region_flag'!A:C,2,FALSE)</f>
        <v>Asia</v>
      </c>
      <c r="M130" s="1" t="str">
        <f>VLOOKUP(olympic_medals_country_year_cumsum[[#This Row],[WB_country_name]],'country_region_flag'!A:C,3,FALSE)</f>
        <v>https://public.flourish.studio/country-flags/svg/uz.svg</v>
      </c>
      <c r="N13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31" spans="1:14" ht="15" customHeight="1" x14ac:dyDescent="0.2">
      <c r="A131" s="1" t="s">
        <v>259</v>
      </c>
      <c r="B131" s="1" t="s">
        <v>260</v>
      </c>
      <c r="C131" s="1">
        <v>1835</v>
      </c>
      <c r="D131" s="1">
        <v>-6493</v>
      </c>
      <c r="E131" s="1">
        <v>1960</v>
      </c>
      <c r="F131" s="1" t="str">
        <f>TEXT(olympic_medals_country_year_cumsum[[#This Row],[year]],0)&amp;"-"&amp;olympic_medals_country_year_cumsum[[#This Row],[WB_country_code]]</f>
        <v>1960-VIR</v>
      </c>
      <c r="G131" s="1" t="str">
        <f>IF(olympic_medals_country_year_cumsum[[#This Row],[year]]&lt;&gt;E130,1,IF(olympic_medals_country_year_cumsum[[#This Row],[Medals]]=0,"",G130+1))</f>
        <v/>
      </c>
      <c r="H131" s="1">
        <f>IF(ISNA(VLOOKUP(olympic_medals_country_year_cumsum[[#This Row],[Year_Country]],medals!D:H,5,FALSE)),0,VLOOKUP(olympic_medals_country_year_cumsum[[#This Row],[Year_Country]],medals!D:H,5,FALSE))</f>
        <v>0</v>
      </c>
      <c r="I131" s="1">
        <f>IF(ISNA(VLOOKUP(olympic_medals_country_year_cumsum[[#This Row],[Year_Country]],medals!D:H,2,FALSE)),0,VLOOKUP(olympic_medals_country_year_cumsum[[#This Row],[Year_Country]],medals!D:H,2,FALSE))</f>
        <v>0</v>
      </c>
      <c r="J131" s="1">
        <f>IF(ISNA(VLOOKUP(olympic_medals_country_year_cumsum[[#This Row],[Year_Country]],medals!D:H,3,FALSE)),0,VLOOKUP(olympic_medals_country_year_cumsum[[#This Row],[Year_Country]],medals!D:H,3,FALSE))</f>
        <v>0</v>
      </c>
      <c r="K131" s="1">
        <f>IF(ISNA(VLOOKUP(olympic_medals_country_year_cumsum[[#This Row],[Year_Country]],medals!D:H,4,FALSE)),0,VLOOKUP(olympic_medals_country_year_cumsum[[#This Row],[Year_Country]],medals!D:H,4,FALSE))</f>
        <v>0</v>
      </c>
      <c r="L131" s="1" t="str">
        <f>VLOOKUP(olympic_medals_country_year_cumsum[[#This Row],[WB_country_name]],'country_region_flag'!A:C,2,FALSE)</f>
        <v>Americas</v>
      </c>
      <c r="M131" s="1" t="str">
        <f>VLOOKUP(olympic_medals_country_year_cumsum[[#This Row],[WB_country_name]],'country_region_flag'!A:C,3,FALSE)</f>
        <v>https://public.flourish.studio/country-flags/svg/vi.svg</v>
      </c>
      <c r="N13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32" spans="1:14" ht="15" customHeight="1" x14ac:dyDescent="0.2">
      <c r="A132" s="1" t="s">
        <v>261</v>
      </c>
      <c r="B132" s="1" t="s">
        <v>262</v>
      </c>
      <c r="C132" s="1">
        <v>2103</v>
      </c>
      <c r="D132" s="1">
        <v>10585</v>
      </c>
      <c r="E132" s="1">
        <v>1960</v>
      </c>
      <c r="F132" s="1" t="str">
        <f>TEXT(olympic_medals_country_year_cumsum[[#This Row],[year]],0)&amp;"-"&amp;olympic_medals_country_year_cumsum[[#This Row],[WB_country_code]]</f>
        <v>1960-VNM</v>
      </c>
      <c r="G132" s="1" t="str">
        <f>IF(olympic_medals_country_year_cumsum[[#This Row],[year]]&lt;&gt;E131,1,IF(olympic_medals_country_year_cumsum[[#This Row],[Medals]]=0,"",G131+1))</f>
        <v/>
      </c>
      <c r="H132" s="1">
        <f>IF(ISNA(VLOOKUP(olympic_medals_country_year_cumsum[[#This Row],[Year_Country]],medals!D:H,5,FALSE)),0,VLOOKUP(olympic_medals_country_year_cumsum[[#This Row],[Year_Country]],medals!D:H,5,FALSE))</f>
        <v>0</v>
      </c>
      <c r="I132" s="1">
        <f>IF(ISNA(VLOOKUP(olympic_medals_country_year_cumsum[[#This Row],[Year_Country]],medals!D:H,2,FALSE)),0,VLOOKUP(olympic_medals_country_year_cumsum[[#This Row],[Year_Country]],medals!D:H,2,FALSE))</f>
        <v>0</v>
      </c>
      <c r="J132" s="1">
        <f>IF(ISNA(VLOOKUP(olympic_medals_country_year_cumsum[[#This Row],[Year_Country]],medals!D:H,3,FALSE)),0,VLOOKUP(olympic_medals_country_year_cumsum[[#This Row],[Year_Country]],medals!D:H,3,FALSE))</f>
        <v>0</v>
      </c>
      <c r="K132" s="1">
        <f>IF(ISNA(VLOOKUP(olympic_medals_country_year_cumsum[[#This Row],[Year_Country]],medals!D:H,4,FALSE)),0,VLOOKUP(olympic_medals_country_year_cumsum[[#This Row],[Year_Country]],medals!D:H,4,FALSE))</f>
        <v>0</v>
      </c>
      <c r="L132" s="1" t="str">
        <f>VLOOKUP(olympic_medals_country_year_cumsum[[#This Row],[WB_country_name]],'country_region_flag'!A:C,2,FALSE)</f>
        <v>Asia</v>
      </c>
      <c r="M132" s="1" t="str">
        <f>VLOOKUP(olympic_medals_country_year_cumsum[[#This Row],[WB_country_name]],'country_region_flag'!A:C,3,FALSE)</f>
        <v>https://public.flourish.studio/country-flags/svg/vn.svg</v>
      </c>
      <c r="N13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33" spans="1:14" ht="15" customHeight="1" x14ac:dyDescent="0.2">
      <c r="A133" s="1" t="s">
        <v>263</v>
      </c>
      <c r="B133" s="1" t="s">
        <v>264</v>
      </c>
      <c r="C133" s="1">
        <v>-1382</v>
      </c>
      <c r="D133" s="1">
        <v>-17177</v>
      </c>
      <c r="E133" s="1">
        <v>1960</v>
      </c>
      <c r="F133" s="1" t="str">
        <f>TEXT(olympic_medals_country_year_cumsum[[#This Row],[year]],0)&amp;"-"&amp;olympic_medals_country_year_cumsum[[#This Row],[WB_country_code]]</f>
        <v>1960-WSM</v>
      </c>
      <c r="G133" s="1" t="str">
        <f>IF(olympic_medals_country_year_cumsum[[#This Row],[year]]&lt;&gt;E132,1,IF(olympic_medals_country_year_cumsum[[#This Row],[Medals]]=0,"",G132+1))</f>
        <v/>
      </c>
      <c r="H133" s="1">
        <f>IF(ISNA(VLOOKUP(olympic_medals_country_year_cumsum[[#This Row],[Year_Country]],medals!D:H,5,FALSE)),0,VLOOKUP(olympic_medals_country_year_cumsum[[#This Row],[Year_Country]],medals!D:H,5,FALSE))</f>
        <v>0</v>
      </c>
      <c r="I133" s="1">
        <f>IF(ISNA(VLOOKUP(olympic_medals_country_year_cumsum[[#This Row],[Year_Country]],medals!D:H,2,FALSE)),0,VLOOKUP(olympic_medals_country_year_cumsum[[#This Row],[Year_Country]],medals!D:H,2,FALSE))</f>
        <v>0</v>
      </c>
      <c r="J133" s="1">
        <f>IF(ISNA(VLOOKUP(olympic_medals_country_year_cumsum[[#This Row],[Year_Country]],medals!D:H,3,FALSE)),0,VLOOKUP(olympic_medals_country_year_cumsum[[#This Row],[Year_Country]],medals!D:H,3,FALSE))</f>
        <v>0</v>
      </c>
      <c r="K133" s="1">
        <f>IF(ISNA(VLOOKUP(olympic_medals_country_year_cumsum[[#This Row],[Year_Country]],medals!D:H,4,FALSE)),0,VLOOKUP(olympic_medals_country_year_cumsum[[#This Row],[Year_Country]],medals!D:H,4,FALSE))</f>
        <v>0</v>
      </c>
      <c r="L133" s="1" t="str">
        <f>VLOOKUP(olympic_medals_country_year_cumsum[[#This Row],[WB_country_name]],'country_region_flag'!A:C,2,FALSE)</f>
        <v>Oceania</v>
      </c>
      <c r="M133" s="1" t="str">
        <f>VLOOKUP(olympic_medals_country_year_cumsum[[#This Row],[WB_country_name]],'country_region_flag'!A:C,3,FALSE)</f>
        <v>https://public.flourish.studio/country-flags/svg/as.svg</v>
      </c>
      <c r="N13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34" spans="1:14" ht="15" customHeight="1" x14ac:dyDescent="0.2">
      <c r="A134" s="1" t="s">
        <v>265</v>
      </c>
      <c r="B134" s="1" t="s">
        <v>266</v>
      </c>
      <c r="C134" s="1">
        <v>4267</v>
      </c>
      <c r="D134" s="1">
        <v>2117</v>
      </c>
      <c r="E134" s="1">
        <v>1960</v>
      </c>
      <c r="F134" s="1" t="str">
        <f>TEXT(olympic_medals_country_year_cumsum[[#This Row],[year]],0)&amp;"-"&amp;olympic_medals_country_year_cumsum[[#This Row],[WB_country_code]]</f>
        <v>1960-XKX</v>
      </c>
      <c r="G134" s="1" t="str">
        <f>IF(olympic_medals_country_year_cumsum[[#This Row],[year]]&lt;&gt;E133,1,IF(olympic_medals_country_year_cumsum[[#This Row],[Medals]]=0,"",G133+1))</f>
        <v/>
      </c>
      <c r="H134" s="1">
        <f>IF(ISNA(VLOOKUP(olympic_medals_country_year_cumsum[[#This Row],[Year_Country]],medals!D:H,5,FALSE)),0,VLOOKUP(olympic_medals_country_year_cumsum[[#This Row],[Year_Country]],medals!D:H,5,FALSE))</f>
        <v>0</v>
      </c>
      <c r="I134" s="1">
        <f>IF(ISNA(VLOOKUP(olympic_medals_country_year_cumsum[[#This Row],[Year_Country]],medals!D:H,2,FALSE)),0,VLOOKUP(olympic_medals_country_year_cumsum[[#This Row],[Year_Country]],medals!D:H,2,FALSE))</f>
        <v>0</v>
      </c>
      <c r="J134" s="1">
        <f>IF(ISNA(VLOOKUP(olympic_medals_country_year_cumsum[[#This Row],[Year_Country]],medals!D:H,3,FALSE)),0,VLOOKUP(olympic_medals_country_year_cumsum[[#This Row],[Year_Country]],medals!D:H,3,FALSE))</f>
        <v>0</v>
      </c>
      <c r="K134" s="1">
        <f>IF(ISNA(VLOOKUP(olympic_medals_country_year_cumsum[[#This Row],[Year_Country]],medals!D:H,4,FALSE)),0,VLOOKUP(olympic_medals_country_year_cumsum[[#This Row],[Year_Country]],medals!D:H,4,FALSE))</f>
        <v>0</v>
      </c>
      <c r="L134" s="1" t="str">
        <f>VLOOKUP(olympic_medals_country_year_cumsum[[#This Row],[WB_country_name]],'country_region_flag'!A:C,2,FALSE)</f>
        <v>Europe</v>
      </c>
      <c r="M134" s="1" t="str">
        <f>VLOOKUP(olympic_medals_country_year_cumsum[[#This Row],[WB_country_name]],'country_region_flag'!A:C,3,FALSE)</f>
        <v/>
      </c>
      <c r="N13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35" spans="1:14" ht="15" customHeight="1" x14ac:dyDescent="0.2">
      <c r="A135" s="1" t="s">
        <v>271</v>
      </c>
      <c r="B135" s="1" t="s">
        <v>272</v>
      </c>
      <c r="C135" s="1">
        <v>-1542</v>
      </c>
      <c r="D135" s="1">
        <v>2828</v>
      </c>
      <c r="E135" s="1">
        <v>1960</v>
      </c>
      <c r="F135" s="1" t="str">
        <f>TEXT(olympic_medals_country_year_cumsum[[#This Row],[year]],0)&amp;"-"&amp;olympic_medals_country_year_cumsum[[#This Row],[WB_country_code]]</f>
        <v>1960-ZMB</v>
      </c>
      <c r="G135" s="1" t="str">
        <f>IF(olympic_medals_country_year_cumsum[[#This Row],[year]]&lt;&gt;E134,1,IF(olympic_medals_country_year_cumsum[[#This Row],[Medals]]=0,"",G134+1))</f>
        <v/>
      </c>
      <c r="H135" s="1">
        <f>IF(ISNA(VLOOKUP(olympic_medals_country_year_cumsum[[#This Row],[Year_Country]],medals!D:H,5,FALSE)),0,VLOOKUP(olympic_medals_country_year_cumsum[[#This Row],[Year_Country]],medals!D:H,5,FALSE))</f>
        <v>0</v>
      </c>
      <c r="I135" s="1">
        <f>IF(ISNA(VLOOKUP(olympic_medals_country_year_cumsum[[#This Row],[Year_Country]],medals!D:H,2,FALSE)),0,VLOOKUP(olympic_medals_country_year_cumsum[[#This Row],[Year_Country]],medals!D:H,2,FALSE))</f>
        <v>0</v>
      </c>
      <c r="J135" s="1">
        <f>IF(ISNA(VLOOKUP(olympic_medals_country_year_cumsum[[#This Row],[Year_Country]],medals!D:H,3,FALSE)),0,VLOOKUP(olympic_medals_country_year_cumsum[[#This Row],[Year_Country]],medals!D:H,3,FALSE))</f>
        <v>0</v>
      </c>
      <c r="K135" s="1">
        <f>IF(ISNA(VLOOKUP(olympic_medals_country_year_cumsum[[#This Row],[Year_Country]],medals!D:H,4,FALSE)),0,VLOOKUP(olympic_medals_country_year_cumsum[[#This Row],[Year_Country]],medals!D:H,4,FALSE))</f>
        <v>0</v>
      </c>
      <c r="L135" s="1" t="str">
        <f>VLOOKUP(olympic_medals_country_year_cumsum[[#This Row],[WB_country_name]],'country_region_flag'!A:C,2,FALSE)</f>
        <v>Africa</v>
      </c>
      <c r="M135" s="1" t="str">
        <f>VLOOKUP(olympic_medals_country_year_cumsum[[#This Row],[WB_country_name]],'country_region_flag'!A:C,3,FALSE)</f>
        <v>https://public.flourish.studio/country-flags/svg/zm.svg</v>
      </c>
      <c r="N135" s="12" t="str">
        <f>IF(ISNA(VLOOKUP(olympic_medals_country_year_cumsum[[#This Row],[Year_Country]],gdp_capita_rank!F:G,2,FALSE)),0,VLOOKUP(olympic_medals_country_year_cumsum[[#This Row],[Year_Country]],gdp_capita_rank!F:G,2,FALSE))</f>
        <v>-1.1712784656698736</v>
      </c>
    </row>
    <row r="136" spans="1:14" ht="15" customHeight="1" x14ac:dyDescent="0.2">
      <c r="A136" s="1" t="s">
        <v>273</v>
      </c>
      <c r="B136" s="1" t="s">
        <v>274</v>
      </c>
      <c r="C136" s="1">
        <v>-1782</v>
      </c>
      <c r="D136" s="1">
        <v>3103</v>
      </c>
      <c r="E136" s="1">
        <v>1960</v>
      </c>
      <c r="F136" s="1" t="str">
        <f>TEXT(olympic_medals_country_year_cumsum[[#This Row],[year]],0)&amp;"-"&amp;olympic_medals_country_year_cumsum[[#This Row],[WB_country_code]]</f>
        <v>1960-ZWE</v>
      </c>
      <c r="G136" s="1" t="str">
        <f>IF(olympic_medals_country_year_cumsum[[#This Row],[year]]&lt;&gt;E135,1,IF(olympic_medals_country_year_cumsum[[#This Row],[Medals]]=0,"",G135+1))</f>
        <v/>
      </c>
      <c r="H136" s="1">
        <f>IF(ISNA(VLOOKUP(olympic_medals_country_year_cumsum[[#This Row],[Year_Country]],medals!D:H,5,FALSE)),0,VLOOKUP(olympic_medals_country_year_cumsum[[#This Row],[Year_Country]],medals!D:H,5,FALSE))</f>
        <v>0</v>
      </c>
      <c r="I136" s="1">
        <f>IF(ISNA(VLOOKUP(olympic_medals_country_year_cumsum[[#This Row],[Year_Country]],medals!D:H,2,FALSE)),0,VLOOKUP(olympic_medals_country_year_cumsum[[#This Row],[Year_Country]],medals!D:H,2,FALSE))</f>
        <v>0</v>
      </c>
      <c r="J136" s="1">
        <f>IF(ISNA(VLOOKUP(olympic_medals_country_year_cumsum[[#This Row],[Year_Country]],medals!D:H,3,FALSE)),0,VLOOKUP(olympic_medals_country_year_cumsum[[#This Row],[Year_Country]],medals!D:H,3,FALSE))</f>
        <v>0</v>
      </c>
      <c r="K136" s="1">
        <f>IF(ISNA(VLOOKUP(olympic_medals_country_year_cumsum[[#This Row],[Year_Country]],medals!D:H,4,FALSE)),0,VLOOKUP(olympic_medals_country_year_cumsum[[#This Row],[Year_Country]],medals!D:H,4,FALSE))</f>
        <v>0</v>
      </c>
      <c r="L136" s="1" t="str">
        <f>VLOOKUP(olympic_medals_country_year_cumsum[[#This Row],[WB_country_name]],'country_region_flag'!A:C,2,FALSE)</f>
        <v>Africa</v>
      </c>
      <c r="M136" s="1" t="str">
        <f>VLOOKUP(olympic_medals_country_year_cumsum[[#This Row],[WB_country_name]],'country_region_flag'!A:C,3,FALSE)</f>
        <v>https://public.flourish.studio/country-flags/svg/zw.svg</v>
      </c>
      <c r="N136" s="12" t="str">
        <f>IF(ISNA(VLOOKUP(olympic_medals_country_year_cumsum[[#This Row],[Year_Country]],gdp_capita_rank!F:G,2,FALSE)),0,VLOOKUP(olympic_medals_country_year_cumsum[[#This Row],[Year_Country]],gdp_capita_rank!F:G,2,FALSE))</f>
        <v>19.613149255182595</v>
      </c>
    </row>
    <row r="137" spans="1:14" ht="15" customHeight="1" x14ac:dyDescent="0.2">
      <c r="A137" s="1" t="s">
        <v>253</v>
      </c>
      <c r="B137" s="1" t="s">
        <v>254</v>
      </c>
      <c r="C137" s="1">
        <v>3888</v>
      </c>
      <c r="D137" s="1">
        <v>-900</v>
      </c>
      <c r="E137" s="1">
        <v>1964</v>
      </c>
      <c r="F137" s="1" t="str">
        <f>TEXT(olympic_medals_country_year_cumsum[[#This Row],[year]],0)&amp;"-"&amp;olympic_medals_country_year_cumsum[[#This Row],[WB_country_code]]</f>
        <v>1964-USA</v>
      </c>
      <c r="G137" s="1">
        <f>IF(olympic_medals_country_year_cumsum[[#This Row],[year]]&lt;&gt;E136,1,IF(olympic_medals_country_year_cumsum[[#This Row],[Medals]]=0,"",G136+1))</f>
        <v>1</v>
      </c>
      <c r="H137" s="1">
        <f>IF(ISNA(VLOOKUP(olympic_medals_country_year_cumsum[[#This Row],[Year_Country]],medals!D:H,5,FALSE)),0,VLOOKUP(olympic_medals_country_year_cumsum[[#This Row],[Year_Country]],medals!D:H,5,FALSE))</f>
        <v>94</v>
      </c>
      <c r="I137" s="1">
        <f>IF(ISNA(VLOOKUP(olympic_medals_country_year_cumsum[[#This Row],[Year_Country]],medals!D:H,2,FALSE)),0,VLOOKUP(olympic_medals_country_year_cumsum[[#This Row],[Year_Country]],medals!D:H,2,FALSE))</f>
        <v>36</v>
      </c>
      <c r="J137" s="1">
        <f>IF(ISNA(VLOOKUP(olympic_medals_country_year_cumsum[[#This Row],[Year_Country]],medals!D:H,3,FALSE)),0,VLOOKUP(olympic_medals_country_year_cumsum[[#This Row],[Year_Country]],medals!D:H,3,FALSE))</f>
        <v>29</v>
      </c>
      <c r="K137" s="1">
        <f>IF(ISNA(VLOOKUP(olympic_medals_country_year_cumsum[[#This Row],[Year_Country]],medals!D:H,4,FALSE)),0,VLOOKUP(olympic_medals_country_year_cumsum[[#This Row],[Year_Country]],medals!D:H,4,FALSE))</f>
        <v>29</v>
      </c>
      <c r="L137" s="1" t="str">
        <f>VLOOKUP(olympic_medals_country_year_cumsum[[#This Row],[WB_country_name]],'country_region_flag'!A:C,2,FALSE)</f>
        <v>Americas</v>
      </c>
      <c r="M137" s="1" t="str">
        <f>VLOOKUP(olympic_medals_country_year_cumsum[[#This Row],[WB_country_name]],'country_region_flag'!A:C,3,FALSE)</f>
        <v>https://public.flourish.studio/country-flags/svg/us.svg</v>
      </c>
      <c r="N137" s="12" t="str">
        <f>IF(ISNA(VLOOKUP(olympic_medals_country_year_cumsum[[#This Row],[Year_Country]],gdp_capita_rank!F:G,2,FALSE)),0,VLOOKUP(olympic_medals_country_year_cumsum[[#This Row],[Year_Country]],gdp_capita_rank!F:G,2,FALSE))</f>
        <v>1110.0886445483166</v>
      </c>
    </row>
    <row r="138" spans="1:14" ht="15" customHeight="1" x14ac:dyDescent="0.2">
      <c r="A138" s="1" t="s">
        <v>205</v>
      </c>
      <c r="B138" s="1" t="s">
        <v>206</v>
      </c>
      <c r="C138" s="1">
        <v>5575</v>
      </c>
      <c r="D138" s="1">
        <v>376</v>
      </c>
      <c r="E138" s="1">
        <v>1964</v>
      </c>
      <c r="F138" s="1" t="str">
        <f>TEXT(olympic_medals_country_year_cumsum[[#This Row],[year]],0)&amp;"-"&amp;olympic_medals_country_year_cumsum[[#This Row],[WB_country_code]]</f>
        <v>1964-RUS</v>
      </c>
      <c r="G138" s="1">
        <f>IF(olympic_medals_country_year_cumsum[[#This Row],[year]]&lt;&gt;E137,1,IF(olympic_medals_country_year_cumsum[[#This Row],[Medals]]=0,"",G137+1))</f>
        <v>2</v>
      </c>
      <c r="H138" s="1">
        <f>IF(ISNA(VLOOKUP(olympic_medals_country_year_cumsum[[#This Row],[Year_Country]],medals!D:H,5,FALSE)),0,VLOOKUP(olympic_medals_country_year_cumsum[[#This Row],[Year_Country]],medals!D:H,5,FALSE))</f>
        <v>99</v>
      </c>
      <c r="I138" s="1">
        <f>IF(ISNA(VLOOKUP(olympic_medals_country_year_cumsum[[#This Row],[Year_Country]],medals!D:H,2,FALSE)),0,VLOOKUP(olympic_medals_country_year_cumsum[[#This Row],[Year_Country]],medals!D:H,2,FALSE))</f>
        <v>32</v>
      </c>
      <c r="J138" s="1">
        <f>IF(ISNA(VLOOKUP(olympic_medals_country_year_cumsum[[#This Row],[Year_Country]],medals!D:H,3,FALSE)),0,VLOOKUP(olympic_medals_country_year_cumsum[[#This Row],[Year_Country]],medals!D:H,3,FALSE))</f>
        <v>32</v>
      </c>
      <c r="K138" s="1">
        <f>IF(ISNA(VLOOKUP(olympic_medals_country_year_cumsum[[#This Row],[Year_Country]],medals!D:H,4,FALSE)),0,VLOOKUP(olympic_medals_country_year_cumsum[[#This Row],[Year_Country]],medals!D:H,4,FALSE))</f>
        <v>35</v>
      </c>
      <c r="L138" s="1" t="str">
        <f>VLOOKUP(olympic_medals_country_year_cumsum[[#This Row],[WB_country_name]],'country_region_flag'!A:C,2,FALSE)</f>
        <v>Europe</v>
      </c>
      <c r="M138" s="1" t="str">
        <f>VLOOKUP(olympic_medals_country_year_cumsum[[#This Row],[WB_country_name]],'country_region_flag'!A:C,3,FALSE)</f>
        <v>https://public.flourish.studio/country-flags/svg/ru.svg</v>
      </c>
      <c r="N13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39" spans="1:14" ht="15" customHeight="1" x14ac:dyDescent="0.2">
      <c r="A139" s="1" t="s">
        <v>133</v>
      </c>
      <c r="B139" s="1" t="s">
        <v>134</v>
      </c>
      <c r="C139" s="1">
        <v>3568</v>
      </c>
      <c r="D139" s="1">
        <v>13975</v>
      </c>
      <c r="E139" s="1">
        <v>1964</v>
      </c>
      <c r="F139" s="1" t="str">
        <f>TEXT(olympic_medals_country_year_cumsum[[#This Row],[year]],0)&amp;"-"&amp;olympic_medals_country_year_cumsum[[#This Row],[WB_country_code]]</f>
        <v>1964-JPN</v>
      </c>
      <c r="G139" s="1">
        <f>IF(olympic_medals_country_year_cumsum[[#This Row],[year]]&lt;&gt;E138,1,IF(olympic_medals_country_year_cumsum[[#This Row],[Medals]]=0,"",G138+1))</f>
        <v>3</v>
      </c>
      <c r="H139" s="1">
        <f>IF(ISNA(VLOOKUP(olympic_medals_country_year_cumsum[[#This Row],[Year_Country]],medals!D:H,5,FALSE)),0,VLOOKUP(olympic_medals_country_year_cumsum[[#This Row],[Year_Country]],medals!D:H,5,FALSE))</f>
        <v>29</v>
      </c>
      <c r="I139" s="1">
        <f>IF(ISNA(VLOOKUP(olympic_medals_country_year_cumsum[[#This Row],[Year_Country]],medals!D:H,2,FALSE)),0,VLOOKUP(olympic_medals_country_year_cumsum[[#This Row],[Year_Country]],medals!D:H,2,FALSE))</f>
        <v>16</v>
      </c>
      <c r="J139" s="1">
        <f>IF(ISNA(VLOOKUP(olympic_medals_country_year_cumsum[[#This Row],[Year_Country]],medals!D:H,3,FALSE)),0,VLOOKUP(olympic_medals_country_year_cumsum[[#This Row],[Year_Country]],medals!D:H,3,FALSE))</f>
        <v>5</v>
      </c>
      <c r="K139" s="1">
        <f>IF(ISNA(VLOOKUP(olympic_medals_country_year_cumsum[[#This Row],[Year_Country]],medals!D:H,4,FALSE)),0,VLOOKUP(olympic_medals_country_year_cumsum[[#This Row],[Year_Country]],medals!D:H,4,FALSE))</f>
        <v>8</v>
      </c>
      <c r="L139" s="1" t="str">
        <f>VLOOKUP(olympic_medals_country_year_cumsum[[#This Row],[WB_country_name]],'country_region_flag'!A:C,2,FALSE)</f>
        <v>Asia</v>
      </c>
      <c r="M139" s="1" t="str">
        <f>VLOOKUP(olympic_medals_country_year_cumsum[[#This Row],[WB_country_name]],'country_region_flag'!A:C,3,FALSE)</f>
        <v>https://public.flourish.studio/country-flags/svg/jp.svg</v>
      </c>
      <c r="N139" s="12" t="str">
        <f>IF(ISNA(VLOOKUP(olympic_medals_country_year_cumsum[[#This Row],[Year_Country]],gdp_capita_rank!F:G,2,FALSE)),0,VLOOKUP(olympic_medals_country_year_cumsum[[#This Row],[Year_Country]],gdp_capita_rank!F:G,2,FALSE))</f>
        <v>185.6385340307478</v>
      </c>
    </row>
    <row r="140" spans="1:14" ht="15" customHeight="1" x14ac:dyDescent="0.2">
      <c r="A140" s="1" t="s">
        <v>63</v>
      </c>
      <c r="B140" s="1" t="s">
        <v>64</v>
      </c>
      <c r="C140" s="1">
        <v>5252</v>
      </c>
      <c r="D140" s="1">
        <v>134</v>
      </c>
      <c r="E140" s="1">
        <v>1964</v>
      </c>
      <c r="F140" s="1" t="str">
        <f>TEXT(olympic_medals_country_year_cumsum[[#This Row],[year]],0)&amp;"-"&amp;olympic_medals_country_year_cumsum[[#This Row],[WB_country_code]]</f>
        <v>1964-DEU</v>
      </c>
      <c r="G140" s="1">
        <f>IF(olympic_medals_country_year_cumsum[[#This Row],[year]]&lt;&gt;E139,1,IF(olympic_medals_country_year_cumsum[[#This Row],[Medals]]=0,"",G139+1))</f>
        <v>4</v>
      </c>
      <c r="H140" s="1">
        <f>IF(ISNA(VLOOKUP(olympic_medals_country_year_cumsum[[#This Row],[Year_Country]],medals!D:H,5,FALSE)),0,VLOOKUP(olympic_medals_country_year_cumsum[[#This Row],[Year_Country]],medals!D:H,5,FALSE))</f>
        <v>54</v>
      </c>
      <c r="I140" s="1">
        <f>IF(ISNA(VLOOKUP(olympic_medals_country_year_cumsum[[#This Row],[Year_Country]],medals!D:H,2,FALSE)),0,VLOOKUP(olympic_medals_country_year_cumsum[[#This Row],[Year_Country]],medals!D:H,2,FALSE))</f>
        <v>11</v>
      </c>
      <c r="J140" s="1">
        <f>IF(ISNA(VLOOKUP(olympic_medals_country_year_cumsum[[#This Row],[Year_Country]],medals!D:H,3,FALSE)),0,VLOOKUP(olympic_medals_country_year_cumsum[[#This Row],[Year_Country]],medals!D:H,3,FALSE))</f>
        <v>22</v>
      </c>
      <c r="K140" s="1">
        <f>IF(ISNA(VLOOKUP(olympic_medals_country_year_cumsum[[#This Row],[Year_Country]],medals!D:H,4,FALSE)),0,VLOOKUP(olympic_medals_country_year_cumsum[[#This Row],[Year_Country]],medals!D:H,4,FALSE))</f>
        <v>21</v>
      </c>
      <c r="L140" s="1" t="str">
        <f>VLOOKUP(olympic_medals_country_year_cumsum[[#This Row],[WB_country_name]],'country_region_flag'!A:C,2,FALSE)</f>
        <v>Europe</v>
      </c>
      <c r="M140" s="1" t="str">
        <f>VLOOKUP(olympic_medals_country_year_cumsum[[#This Row],[WB_country_name]],'country_region_flag'!A:C,3,FALSE)</f>
        <v>https://public.flourish.studio/country-flags/svg/de.svg</v>
      </c>
      <c r="N14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41" spans="1:14" ht="15" customHeight="1" x14ac:dyDescent="0.2">
      <c r="A141" s="1" t="s">
        <v>127</v>
      </c>
      <c r="B141" s="1" t="s">
        <v>128</v>
      </c>
      <c r="C141" s="1">
        <v>419</v>
      </c>
      <c r="D141" s="1">
        <v>1248</v>
      </c>
      <c r="E141" s="1">
        <v>1964</v>
      </c>
      <c r="F141" s="1" t="str">
        <f>TEXT(olympic_medals_country_year_cumsum[[#This Row],[year]],0)&amp;"-"&amp;olympic_medals_country_year_cumsum[[#This Row],[WB_country_code]]</f>
        <v>1964-ITA</v>
      </c>
      <c r="G141" s="1">
        <f>IF(olympic_medals_country_year_cumsum[[#This Row],[year]]&lt;&gt;E140,1,IF(olympic_medals_country_year_cumsum[[#This Row],[Medals]]=0,"",G140+1))</f>
        <v>5</v>
      </c>
      <c r="H141" s="1">
        <f>IF(ISNA(VLOOKUP(olympic_medals_country_year_cumsum[[#This Row],[Year_Country]],medals!D:H,5,FALSE)),0,VLOOKUP(olympic_medals_country_year_cumsum[[#This Row],[Year_Country]],medals!D:H,5,FALSE))</f>
        <v>28</v>
      </c>
      <c r="I141" s="1">
        <f>IF(ISNA(VLOOKUP(olympic_medals_country_year_cumsum[[#This Row],[Year_Country]],medals!D:H,2,FALSE)),0,VLOOKUP(olympic_medals_country_year_cumsum[[#This Row],[Year_Country]],medals!D:H,2,FALSE))</f>
        <v>11</v>
      </c>
      <c r="J141" s="1">
        <f>IF(ISNA(VLOOKUP(olympic_medals_country_year_cumsum[[#This Row],[Year_Country]],medals!D:H,3,FALSE)),0,VLOOKUP(olympic_medals_country_year_cumsum[[#This Row],[Year_Country]],medals!D:H,3,FALSE))</f>
        <v>10</v>
      </c>
      <c r="K141" s="1">
        <f>IF(ISNA(VLOOKUP(olympic_medals_country_year_cumsum[[#This Row],[Year_Country]],medals!D:H,4,FALSE)),0,VLOOKUP(olympic_medals_country_year_cumsum[[#This Row],[Year_Country]],medals!D:H,4,FALSE))</f>
        <v>7</v>
      </c>
      <c r="L141" s="1" t="str">
        <f>VLOOKUP(olympic_medals_country_year_cumsum[[#This Row],[WB_country_name]],'country_region_flag'!A:C,2,FALSE)</f>
        <v>Europe</v>
      </c>
      <c r="M141" s="1" t="str">
        <f>VLOOKUP(olympic_medals_country_year_cumsum[[#This Row],[WB_country_name]],'country_region_flag'!A:C,3,FALSE)</f>
        <v>https://public.flourish.studio/country-flags/svg/it.svg</v>
      </c>
      <c r="N141" s="12" t="str">
        <f>IF(ISNA(VLOOKUP(olympic_medals_country_year_cumsum[[#This Row],[Year_Country]],gdp_capita_rank!F:G,2,FALSE)),0,VLOOKUP(olympic_medals_country_year_cumsum[[#This Row],[Year_Country]],gdp_capita_rank!F:G,2,FALSE))</f>
        <v>313.9358163556464</v>
      </c>
    </row>
    <row r="142" spans="1:14" ht="15" customHeight="1" x14ac:dyDescent="0.2">
      <c r="A142" s="1" t="s">
        <v>111</v>
      </c>
      <c r="B142" s="1" t="s">
        <v>112</v>
      </c>
      <c r="C142" s="1">
        <v>475</v>
      </c>
      <c r="D142" s="1">
        <v>1908</v>
      </c>
      <c r="E142" s="1">
        <v>1964</v>
      </c>
      <c r="F142" s="1" t="str">
        <f>TEXT(olympic_medals_country_year_cumsum[[#This Row],[year]],0)&amp;"-"&amp;olympic_medals_country_year_cumsum[[#This Row],[WB_country_code]]</f>
        <v>1964-HUN</v>
      </c>
      <c r="G142" s="1">
        <f>IF(olympic_medals_country_year_cumsum[[#This Row],[year]]&lt;&gt;E141,1,IF(olympic_medals_country_year_cumsum[[#This Row],[Medals]]=0,"",G141+1))</f>
        <v>6</v>
      </c>
      <c r="H142" s="1">
        <f>IF(ISNA(VLOOKUP(olympic_medals_country_year_cumsum[[#This Row],[Year_Country]],medals!D:H,5,FALSE)),0,VLOOKUP(olympic_medals_country_year_cumsum[[#This Row],[Year_Country]],medals!D:H,5,FALSE))</f>
        <v>22</v>
      </c>
      <c r="I142" s="1">
        <f>IF(ISNA(VLOOKUP(olympic_medals_country_year_cumsum[[#This Row],[Year_Country]],medals!D:H,2,FALSE)),0,VLOOKUP(olympic_medals_country_year_cumsum[[#This Row],[Year_Country]],medals!D:H,2,FALSE))</f>
        <v>10</v>
      </c>
      <c r="J142" s="1">
        <f>IF(ISNA(VLOOKUP(olympic_medals_country_year_cumsum[[#This Row],[Year_Country]],medals!D:H,3,FALSE)),0,VLOOKUP(olympic_medals_country_year_cumsum[[#This Row],[Year_Country]],medals!D:H,3,FALSE))</f>
        <v>7</v>
      </c>
      <c r="K142" s="1">
        <f>IF(ISNA(VLOOKUP(olympic_medals_country_year_cumsum[[#This Row],[Year_Country]],medals!D:H,4,FALSE)),0,VLOOKUP(olympic_medals_country_year_cumsum[[#This Row],[Year_Country]],medals!D:H,4,FALSE))</f>
        <v>5</v>
      </c>
      <c r="L142" s="1" t="str">
        <f>VLOOKUP(olympic_medals_country_year_cumsum[[#This Row],[WB_country_name]],'country_region_flag'!A:C,2,FALSE)</f>
        <v>Europe</v>
      </c>
      <c r="M142" s="1" t="str">
        <f>VLOOKUP(olympic_medals_country_year_cumsum[[#This Row],[WB_country_name]],'country_region_flag'!A:C,3,FALSE)</f>
        <v>https://public.flourish.studio/country-flags/svg/hu.svg</v>
      </c>
      <c r="N14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43" spans="1:14" ht="15" customHeight="1" x14ac:dyDescent="0.2">
      <c r="A143" s="1" t="s">
        <v>191</v>
      </c>
      <c r="B143" s="1" t="s">
        <v>192</v>
      </c>
      <c r="C143" s="1">
        <v>5225</v>
      </c>
      <c r="D143" s="1">
        <v>210</v>
      </c>
      <c r="E143" s="1">
        <v>1964</v>
      </c>
      <c r="F143" s="1" t="str">
        <f>TEXT(olympic_medals_country_year_cumsum[[#This Row],[year]],0)&amp;"-"&amp;olympic_medals_country_year_cumsum[[#This Row],[WB_country_code]]</f>
        <v>1964-POL</v>
      </c>
      <c r="G143" s="1">
        <f>IF(olympic_medals_country_year_cumsum[[#This Row],[year]]&lt;&gt;E142,1,IF(olympic_medals_country_year_cumsum[[#This Row],[Medals]]=0,"",G142+1))</f>
        <v>7</v>
      </c>
      <c r="H143" s="1">
        <f>IF(ISNA(VLOOKUP(olympic_medals_country_year_cumsum[[#This Row],[Year_Country]],medals!D:H,5,FALSE)),0,VLOOKUP(olympic_medals_country_year_cumsum[[#This Row],[Year_Country]],medals!D:H,5,FALSE))</f>
        <v>23</v>
      </c>
      <c r="I143" s="1">
        <f>IF(ISNA(VLOOKUP(olympic_medals_country_year_cumsum[[#This Row],[Year_Country]],medals!D:H,2,FALSE)),0,VLOOKUP(olympic_medals_country_year_cumsum[[#This Row],[Year_Country]],medals!D:H,2,FALSE))</f>
        <v>7</v>
      </c>
      <c r="J143" s="1">
        <f>IF(ISNA(VLOOKUP(olympic_medals_country_year_cumsum[[#This Row],[Year_Country]],medals!D:H,3,FALSE)),0,VLOOKUP(olympic_medals_country_year_cumsum[[#This Row],[Year_Country]],medals!D:H,3,FALSE))</f>
        <v>6</v>
      </c>
      <c r="K143" s="1">
        <f>IF(ISNA(VLOOKUP(olympic_medals_country_year_cumsum[[#This Row],[Year_Country]],medals!D:H,4,FALSE)),0,VLOOKUP(olympic_medals_country_year_cumsum[[#This Row],[Year_Country]],medals!D:H,4,FALSE))</f>
        <v>10</v>
      </c>
      <c r="L143" s="1" t="str">
        <f>VLOOKUP(olympic_medals_country_year_cumsum[[#This Row],[WB_country_name]],'country_region_flag'!A:C,2,FALSE)</f>
        <v>Europe</v>
      </c>
      <c r="M143" s="1" t="str">
        <f>VLOOKUP(olympic_medals_country_year_cumsum[[#This Row],[WB_country_name]],'country_region_flag'!A:C,3,FALSE)</f>
        <v>https://public.flourish.studio/country-flags/svg/pl.svg</v>
      </c>
      <c r="N14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44" spans="1:14" ht="15" customHeight="1" x14ac:dyDescent="0.2">
      <c r="A144" s="1" t="s">
        <v>13</v>
      </c>
      <c r="B144" s="1" t="s">
        <v>14</v>
      </c>
      <c r="C144" s="1">
        <v>-3527</v>
      </c>
      <c r="D144" s="1">
        <v>14913</v>
      </c>
      <c r="E144" s="1">
        <v>1964</v>
      </c>
      <c r="F144" s="1" t="str">
        <f>TEXT(olympic_medals_country_year_cumsum[[#This Row],[year]],0)&amp;"-"&amp;olympic_medals_country_year_cumsum[[#This Row],[WB_country_code]]</f>
        <v>1964-AUS</v>
      </c>
      <c r="G144" s="1">
        <f>IF(olympic_medals_country_year_cumsum[[#This Row],[year]]&lt;&gt;E143,1,IF(olympic_medals_country_year_cumsum[[#This Row],[Medals]]=0,"",G143+1))</f>
        <v>8</v>
      </c>
      <c r="H144" s="1">
        <f>IF(ISNA(VLOOKUP(olympic_medals_country_year_cumsum[[#This Row],[Year_Country]],medals!D:H,5,FALSE)),0,VLOOKUP(olympic_medals_country_year_cumsum[[#This Row],[Year_Country]],medals!D:H,5,FALSE))</f>
        <v>18</v>
      </c>
      <c r="I144" s="1">
        <f>IF(ISNA(VLOOKUP(olympic_medals_country_year_cumsum[[#This Row],[Year_Country]],medals!D:H,2,FALSE)),0,VLOOKUP(olympic_medals_country_year_cumsum[[#This Row],[Year_Country]],medals!D:H,2,FALSE))</f>
        <v>6</v>
      </c>
      <c r="J144" s="1">
        <f>IF(ISNA(VLOOKUP(olympic_medals_country_year_cumsum[[#This Row],[Year_Country]],medals!D:H,3,FALSE)),0,VLOOKUP(olympic_medals_country_year_cumsum[[#This Row],[Year_Country]],medals!D:H,3,FALSE))</f>
        <v>2</v>
      </c>
      <c r="K144" s="1">
        <f>IF(ISNA(VLOOKUP(olympic_medals_country_year_cumsum[[#This Row],[Year_Country]],medals!D:H,4,FALSE)),0,VLOOKUP(olympic_medals_country_year_cumsum[[#This Row],[Year_Country]],medals!D:H,4,FALSE))</f>
        <v>10</v>
      </c>
      <c r="L144" s="1" t="str">
        <f>VLOOKUP(olympic_medals_country_year_cumsum[[#This Row],[WB_country_name]],'country_region_flag'!A:C,2,FALSE)</f>
        <v>Oceania</v>
      </c>
      <c r="M144" s="1" t="str">
        <f>VLOOKUP(olympic_medals_country_year_cumsum[[#This Row],[WB_country_name]],'country_region_flag'!A:C,3,FALSE)</f>
        <v>https://public.flourish.studio/country-flags/svg/au.svg</v>
      </c>
      <c r="N144" s="12" t="str">
        <f>IF(ISNA(VLOOKUP(olympic_medals_country_year_cumsum[[#This Row],[Year_Country]],gdp_capita_rank!F:G,2,FALSE)),0,VLOOKUP(olympic_medals_country_year_cumsum[[#This Row],[Year_Country]],gdp_capita_rank!F:G,2,FALSE))</f>
        <v>621.6569766748718</v>
      </c>
    </row>
    <row r="145" spans="1:14" ht="15" customHeight="1" x14ac:dyDescent="0.2">
      <c r="A145" s="1" t="s">
        <v>61</v>
      </c>
      <c r="B145" s="1" t="s">
        <v>62</v>
      </c>
      <c r="C145" s="1">
        <v>4981</v>
      </c>
      <c r="D145" s="1">
        <v>1547</v>
      </c>
      <c r="E145" s="1">
        <v>1964</v>
      </c>
      <c r="F145" s="1" t="str">
        <f>TEXT(olympic_medals_country_year_cumsum[[#This Row],[year]],0)&amp;"-"&amp;olympic_medals_country_year_cumsum[[#This Row],[WB_country_code]]</f>
        <v>1964-CZE</v>
      </c>
      <c r="G145" s="1">
        <f>IF(olympic_medals_country_year_cumsum[[#This Row],[year]]&lt;&gt;E144,1,IF(olympic_medals_country_year_cumsum[[#This Row],[Medals]]=0,"",G144+1))</f>
        <v>9</v>
      </c>
      <c r="H145" s="1">
        <f>IF(ISNA(VLOOKUP(olympic_medals_country_year_cumsum[[#This Row],[Year_Country]],medals!D:H,5,FALSE)),0,VLOOKUP(olympic_medals_country_year_cumsum[[#This Row],[Year_Country]],medals!D:H,5,FALSE))</f>
        <v>15</v>
      </c>
      <c r="I145" s="1">
        <f>IF(ISNA(VLOOKUP(olympic_medals_country_year_cumsum[[#This Row],[Year_Country]],medals!D:H,2,FALSE)),0,VLOOKUP(olympic_medals_country_year_cumsum[[#This Row],[Year_Country]],medals!D:H,2,FALSE))</f>
        <v>5</v>
      </c>
      <c r="J145" s="1">
        <f>IF(ISNA(VLOOKUP(olympic_medals_country_year_cumsum[[#This Row],[Year_Country]],medals!D:H,3,FALSE)),0,VLOOKUP(olympic_medals_country_year_cumsum[[#This Row],[Year_Country]],medals!D:H,3,FALSE))</f>
        <v>6</v>
      </c>
      <c r="K145" s="1">
        <f>IF(ISNA(VLOOKUP(olympic_medals_country_year_cumsum[[#This Row],[Year_Country]],medals!D:H,4,FALSE)),0,VLOOKUP(olympic_medals_country_year_cumsum[[#This Row],[Year_Country]],medals!D:H,4,FALSE))</f>
        <v>4</v>
      </c>
      <c r="L145" s="1" t="str">
        <f>VLOOKUP(olympic_medals_country_year_cumsum[[#This Row],[WB_country_name]],'country_region_flag'!A:C,2,FALSE)</f>
        <v>Europe</v>
      </c>
      <c r="M145" s="1" t="str">
        <f>VLOOKUP(olympic_medals_country_year_cumsum[[#This Row],[WB_country_name]],'country_region_flag'!A:C,3,FALSE)</f>
        <v>https://public.flourish.studio/country-flags/svg/cz.svg</v>
      </c>
      <c r="N14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46" spans="1:14" ht="15" customHeight="1" x14ac:dyDescent="0.2">
      <c r="A146" s="1" t="s">
        <v>93</v>
      </c>
      <c r="B146" s="1" t="s">
        <v>94</v>
      </c>
      <c r="C146" s="1">
        <v>5408</v>
      </c>
      <c r="D146" s="1">
        <v>-165</v>
      </c>
      <c r="E146" s="1">
        <v>1964</v>
      </c>
      <c r="F146" s="1" t="str">
        <f>TEXT(olympic_medals_country_year_cumsum[[#This Row],[year]],0)&amp;"-"&amp;olympic_medals_country_year_cumsum[[#This Row],[WB_country_code]]</f>
        <v>1964-GBR</v>
      </c>
      <c r="G146" s="1">
        <f>IF(olympic_medals_country_year_cumsum[[#This Row],[year]]&lt;&gt;E145,1,IF(olympic_medals_country_year_cumsum[[#This Row],[Medals]]=0,"",G145+1))</f>
        <v>10</v>
      </c>
      <c r="H146" s="1">
        <f>IF(ISNA(VLOOKUP(olympic_medals_country_year_cumsum[[#This Row],[Year_Country]],medals!D:H,5,FALSE)),0,VLOOKUP(olympic_medals_country_year_cumsum[[#This Row],[Year_Country]],medals!D:H,5,FALSE))</f>
        <v>19</v>
      </c>
      <c r="I146" s="1">
        <f>IF(ISNA(VLOOKUP(olympic_medals_country_year_cumsum[[#This Row],[Year_Country]],medals!D:H,2,FALSE)),0,VLOOKUP(olympic_medals_country_year_cumsum[[#This Row],[Year_Country]],medals!D:H,2,FALSE))</f>
        <v>4</v>
      </c>
      <c r="J146" s="1">
        <f>IF(ISNA(VLOOKUP(olympic_medals_country_year_cumsum[[#This Row],[Year_Country]],medals!D:H,3,FALSE)),0,VLOOKUP(olympic_medals_country_year_cumsum[[#This Row],[Year_Country]],medals!D:H,3,FALSE))</f>
        <v>13</v>
      </c>
      <c r="K146" s="1">
        <f>IF(ISNA(VLOOKUP(olympic_medals_country_year_cumsum[[#This Row],[Year_Country]],medals!D:H,4,FALSE)),0,VLOOKUP(olympic_medals_country_year_cumsum[[#This Row],[Year_Country]],medals!D:H,4,FALSE))</f>
        <v>2</v>
      </c>
      <c r="L146" s="1" t="str">
        <f>VLOOKUP(olympic_medals_country_year_cumsum[[#This Row],[WB_country_name]],'country_region_flag'!A:C,2,FALSE)</f>
        <v>Europe</v>
      </c>
      <c r="M146" s="1" t="str">
        <f>VLOOKUP(olympic_medals_country_year_cumsum[[#This Row],[WB_country_name]],'country_region_flag'!A:C,3,FALSE)</f>
        <v>https://public.flourish.studio/country-flags/svg/gb.svg</v>
      </c>
      <c r="N146" s="12" t="str">
        <f>IF(ISNA(VLOOKUP(olympic_medals_country_year_cumsum[[#This Row],[Year_Country]],gdp_capita_rank!F:G,2,FALSE)),0,VLOOKUP(olympic_medals_country_year_cumsum[[#This Row],[Year_Country]],gdp_capita_rank!F:G,2,FALSE))</f>
        <v>491.9477877013538</v>
      </c>
    </row>
    <row r="147" spans="1:14" ht="15" customHeight="1" x14ac:dyDescent="0.2">
      <c r="A147" s="1" t="s">
        <v>181</v>
      </c>
      <c r="B147" s="1" t="s">
        <v>182</v>
      </c>
      <c r="C147" s="1">
        <v>-413</v>
      </c>
      <c r="D147" s="1">
        <v>17478</v>
      </c>
      <c r="E147" s="1">
        <v>1964</v>
      </c>
      <c r="F147" s="1" t="str">
        <f>TEXT(olympic_medals_country_year_cumsum[[#This Row],[year]],0)&amp;"-"&amp;olympic_medals_country_year_cumsum[[#This Row],[WB_country_code]]</f>
        <v>1964-NZL</v>
      </c>
      <c r="G147" s="1">
        <f>IF(olympic_medals_country_year_cumsum[[#This Row],[year]]&lt;&gt;E146,1,IF(olympic_medals_country_year_cumsum[[#This Row],[Medals]]=0,"",G146+1))</f>
        <v>11</v>
      </c>
      <c r="H147" s="1">
        <f>IF(ISNA(VLOOKUP(olympic_medals_country_year_cumsum[[#This Row],[Year_Country]],medals!D:H,5,FALSE)),0,VLOOKUP(olympic_medals_country_year_cumsum[[#This Row],[Year_Country]],medals!D:H,5,FALSE))</f>
        <v>6</v>
      </c>
      <c r="I147" s="1">
        <f>IF(ISNA(VLOOKUP(olympic_medals_country_year_cumsum[[#This Row],[Year_Country]],medals!D:H,2,FALSE)),0,VLOOKUP(olympic_medals_country_year_cumsum[[#This Row],[Year_Country]],medals!D:H,2,FALSE))</f>
        <v>4</v>
      </c>
      <c r="J147" s="1">
        <f>IF(ISNA(VLOOKUP(olympic_medals_country_year_cumsum[[#This Row],[Year_Country]],medals!D:H,3,FALSE)),0,VLOOKUP(olympic_medals_country_year_cumsum[[#This Row],[Year_Country]],medals!D:H,3,FALSE))</f>
        <v>0</v>
      </c>
      <c r="K147" s="1">
        <f>IF(ISNA(VLOOKUP(olympic_medals_country_year_cumsum[[#This Row],[Year_Country]],medals!D:H,4,FALSE)),0,VLOOKUP(olympic_medals_country_year_cumsum[[#This Row],[Year_Country]],medals!D:H,4,FALSE))</f>
        <v>2</v>
      </c>
      <c r="L147" s="1" t="str">
        <f>VLOOKUP(olympic_medals_country_year_cumsum[[#This Row],[WB_country_name]],'country_region_flag'!A:C,2,FALSE)</f>
        <v>Oceania</v>
      </c>
      <c r="M147" s="1" t="str">
        <f>VLOOKUP(olympic_medals_country_year_cumsum[[#This Row],[WB_country_name]],'country_region_flag'!A:C,3,FALSE)</f>
        <v>https://public.flourish.studio/country-flags/svg/nz.svg</v>
      </c>
      <c r="N147" s="12" t="str">
        <f>IF(ISNA(VLOOKUP(olympic_medals_country_year_cumsum[[#This Row],[Year_Country]],gdp_capita_rank!F:G,2,FALSE)),0,VLOOKUP(olympic_medals_country_year_cumsum[[#This Row],[Year_Country]],gdp_capita_rank!F:G,2,FALSE))</f>
        <v>852.630683746486</v>
      </c>
    </row>
    <row r="148" spans="1:14" ht="15" customHeight="1" x14ac:dyDescent="0.2">
      <c r="A148" s="1" t="s">
        <v>25</v>
      </c>
      <c r="B148" s="1" t="s">
        <v>26</v>
      </c>
      <c r="C148" s="1">
        <v>4268</v>
      </c>
      <c r="D148" s="1">
        <v>2332</v>
      </c>
      <c r="E148" s="1">
        <v>1964</v>
      </c>
      <c r="F148" s="1" t="str">
        <f>TEXT(olympic_medals_country_year_cumsum[[#This Row],[year]],0)&amp;"-"&amp;olympic_medals_country_year_cumsum[[#This Row],[WB_country_code]]</f>
        <v>1964-BGR</v>
      </c>
      <c r="G148" s="1">
        <f>IF(olympic_medals_country_year_cumsum[[#This Row],[year]]&lt;&gt;E147,1,IF(olympic_medals_country_year_cumsum[[#This Row],[Medals]]=0,"",G147+1))</f>
        <v>12</v>
      </c>
      <c r="H148" s="1">
        <f>IF(ISNA(VLOOKUP(olympic_medals_country_year_cumsum[[#This Row],[Year_Country]],medals!D:H,5,FALSE)),0,VLOOKUP(olympic_medals_country_year_cumsum[[#This Row],[Year_Country]],medals!D:H,5,FALSE))</f>
        <v>10</v>
      </c>
      <c r="I148" s="1">
        <f>IF(ISNA(VLOOKUP(olympic_medals_country_year_cumsum[[#This Row],[Year_Country]],medals!D:H,2,FALSE)),0,VLOOKUP(olympic_medals_country_year_cumsum[[#This Row],[Year_Country]],medals!D:H,2,FALSE))</f>
        <v>3</v>
      </c>
      <c r="J148" s="1">
        <f>IF(ISNA(VLOOKUP(olympic_medals_country_year_cumsum[[#This Row],[Year_Country]],medals!D:H,3,FALSE)),0,VLOOKUP(olympic_medals_country_year_cumsum[[#This Row],[Year_Country]],medals!D:H,3,FALSE))</f>
        <v>5</v>
      </c>
      <c r="K148" s="1">
        <f>IF(ISNA(VLOOKUP(olympic_medals_country_year_cumsum[[#This Row],[Year_Country]],medals!D:H,4,FALSE)),0,VLOOKUP(olympic_medals_country_year_cumsum[[#This Row],[Year_Country]],medals!D:H,4,FALSE))</f>
        <v>2</v>
      </c>
      <c r="L148" s="1" t="str">
        <f>VLOOKUP(olympic_medals_country_year_cumsum[[#This Row],[WB_country_name]],'country_region_flag'!A:C,2,FALSE)</f>
        <v>Europe</v>
      </c>
      <c r="M148" s="1" t="str">
        <f>VLOOKUP(olympic_medals_country_year_cumsum[[#This Row],[WB_country_name]],'country_region_flag'!A:C,3,FALSE)</f>
        <v>https://public.flourish.studio/country-flags/svg/bg.svg</v>
      </c>
      <c r="N14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49" spans="1:14" ht="15" customHeight="1" x14ac:dyDescent="0.2">
      <c r="A149" s="1" t="s">
        <v>225</v>
      </c>
      <c r="B149" s="1" t="s">
        <v>226</v>
      </c>
      <c r="C149" s="1">
        <v>5933</v>
      </c>
      <c r="D149" s="1">
        <v>1805</v>
      </c>
      <c r="E149" s="1">
        <v>1964</v>
      </c>
      <c r="F149" s="1" t="str">
        <f>TEXT(olympic_medals_country_year_cumsum[[#This Row],[year]],0)&amp;"-"&amp;olympic_medals_country_year_cumsum[[#This Row],[WB_country_code]]</f>
        <v>1964-SWE</v>
      </c>
      <c r="G149" s="1">
        <f>IF(olympic_medals_country_year_cumsum[[#This Row],[year]]&lt;&gt;E148,1,IF(olympic_medals_country_year_cumsum[[#This Row],[Medals]]=0,"",G148+1))</f>
        <v>13</v>
      </c>
      <c r="H149" s="1">
        <f>IF(ISNA(VLOOKUP(olympic_medals_country_year_cumsum[[#This Row],[Year_Country]],medals!D:H,5,FALSE)),0,VLOOKUP(olympic_medals_country_year_cumsum[[#This Row],[Year_Country]],medals!D:H,5,FALSE))</f>
        <v>10</v>
      </c>
      <c r="I149" s="1">
        <f>IF(ISNA(VLOOKUP(olympic_medals_country_year_cumsum[[#This Row],[Year_Country]],medals!D:H,2,FALSE)),0,VLOOKUP(olympic_medals_country_year_cumsum[[#This Row],[Year_Country]],medals!D:H,2,FALSE))</f>
        <v>3</v>
      </c>
      <c r="J149" s="1">
        <f>IF(ISNA(VLOOKUP(olympic_medals_country_year_cumsum[[#This Row],[Year_Country]],medals!D:H,3,FALSE)),0,VLOOKUP(olympic_medals_country_year_cumsum[[#This Row],[Year_Country]],medals!D:H,3,FALSE))</f>
        <v>2</v>
      </c>
      <c r="K149" s="1">
        <f>IF(ISNA(VLOOKUP(olympic_medals_country_year_cumsum[[#This Row],[Year_Country]],medals!D:H,4,FALSE)),0,VLOOKUP(olympic_medals_country_year_cumsum[[#This Row],[Year_Country]],medals!D:H,4,FALSE))</f>
        <v>5</v>
      </c>
      <c r="L149" s="1" t="str">
        <f>VLOOKUP(olympic_medals_country_year_cumsum[[#This Row],[WB_country_name]],'country_region_flag'!A:C,2,FALSE)</f>
        <v>Europe</v>
      </c>
      <c r="M149" s="1" t="str">
        <f>VLOOKUP(olympic_medals_country_year_cumsum[[#This Row],[WB_country_name]],'country_region_flag'!A:C,3,FALSE)</f>
        <v>https://public.flourish.studio/country-flags/svg/se.svg</v>
      </c>
      <c r="N149" s="12" t="str">
        <f>IF(ISNA(VLOOKUP(olympic_medals_country_year_cumsum[[#This Row],[Year_Country]],gdp_capita_rank!F:G,2,FALSE)),0,VLOOKUP(olympic_medals_country_year_cumsum[[#This Row],[Year_Country]],gdp_capita_rank!F:G,2,FALSE))</f>
        <v>895.8004913481554</v>
      </c>
    </row>
    <row r="150" spans="1:14" ht="15" customHeight="1" x14ac:dyDescent="0.2">
      <c r="A150" s="1" t="s">
        <v>85</v>
      </c>
      <c r="B150" s="1" t="s">
        <v>86</v>
      </c>
      <c r="C150" s="1">
        <v>6017</v>
      </c>
      <c r="D150" s="1">
        <v>2493</v>
      </c>
      <c r="E150" s="1">
        <v>1964</v>
      </c>
      <c r="F150" s="1" t="str">
        <f>TEXT(olympic_medals_country_year_cumsum[[#This Row],[year]],0)&amp;"-"&amp;olympic_medals_country_year_cumsum[[#This Row],[WB_country_code]]</f>
        <v>1964-FIN</v>
      </c>
      <c r="G150" s="1">
        <f>IF(olympic_medals_country_year_cumsum[[#This Row],[year]]&lt;&gt;E149,1,IF(olympic_medals_country_year_cumsum[[#This Row],[Medals]]=0,"",G149+1))</f>
        <v>14</v>
      </c>
      <c r="H150" s="1">
        <f>IF(ISNA(VLOOKUP(olympic_medals_country_year_cumsum[[#This Row],[Year_Country]],medals!D:H,5,FALSE)),0,VLOOKUP(olympic_medals_country_year_cumsum[[#This Row],[Year_Country]],medals!D:H,5,FALSE))</f>
        <v>5</v>
      </c>
      <c r="I150" s="1">
        <f>IF(ISNA(VLOOKUP(olympic_medals_country_year_cumsum[[#This Row],[Year_Country]],medals!D:H,2,FALSE)),0,VLOOKUP(olympic_medals_country_year_cumsum[[#This Row],[Year_Country]],medals!D:H,2,FALSE))</f>
        <v>3</v>
      </c>
      <c r="J150" s="1">
        <f>IF(ISNA(VLOOKUP(olympic_medals_country_year_cumsum[[#This Row],[Year_Country]],medals!D:H,3,FALSE)),0,VLOOKUP(olympic_medals_country_year_cumsum[[#This Row],[Year_Country]],medals!D:H,3,FALSE))</f>
        <v>0</v>
      </c>
      <c r="K150" s="1">
        <f>IF(ISNA(VLOOKUP(olympic_medals_country_year_cumsum[[#This Row],[Year_Country]],medals!D:H,4,FALSE)),0,VLOOKUP(olympic_medals_country_year_cumsum[[#This Row],[Year_Country]],medals!D:H,4,FALSE))</f>
        <v>2</v>
      </c>
      <c r="L150" s="1" t="str">
        <f>VLOOKUP(olympic_medals_country_year_cumsum[[#This Row],[WB_country_name]],'country_region_flag'!A:C,2,FALSE)</f>
        <v>Europe</v>
      </c>
      <c r="M150" s="1" t="str">
        <f>VLOOKUP(olympic_medals_country_year_cumsum[[#This Row],[WB_country_name]],'country_region_flag'!A:C,3,FALSE)</f>
        <v>https://public.flourish.studio/country-flags/svg/fi.svg</v>
      </c>
      <c r="N150" s="12" t="str">
        <f>IF(ISNA(VLOOKUP(olympic_medals_country_year_cumsum[[#This Row],[Year_Country]],gdp_capita_rank!F:G,2,FALSE)),0,VLOOKUP(olympic_medals_country_year_cumsum[[#This Row],[Year_Country]],gdp_capita_rank!F:G,2,FALSE))</f>
        <v>478.1368351360824</v>
      </c>
    </row>
    <row r="151" spans="1:14" ht="15" customHeight="1" x14ac:dyDescent="0.2">
      <c r="A151" s="1" t="s">
        <v>177</v>
      </c>
      <c r="B151" s="1" t="s">
        <v>178</v>
      </c>
      <c r="C151" s="1">
        <v>5235</v>
      </c>
      <c r="D151" s="1">
        <v>492</v>
      </c>
      <c r="E151" s="1">
        <v>1964</v>
      </c>
      <c r="F151" s="1" t="str">
        <f>TEXT(olympic_medals_country_year_cumsum[[#This Row],[year]],0)&amp;"-"&amp;olympic_medals_country_year_cumsum[[#This Row],[WB_country_code]]</f>
        <v>1964-NLD</v>
      </c>
      <c r="G151" s="1">
        <f>IF(olympic_medals_country_year_cumsum[[#This Row],[year]]&lt;&gt;E150,1,IF(olympic_medals_country_year_cumsum[[#This Row],[Medals]]=0,"",G150+1))</f>
        <v>15</v>
      </c>
      <c r="H151" s="1">
        <f>IF(ISNA(VLOOKUP(olympic_medals_country_year_cumsum[[#This Row],[Year_Country]],medals!D:H,5,FALSE)),0,VLOOKUP(olympic_medals_country_year_cumsum[[#This Row],[Year_Country]],medals!D:H,5,FALSE))</f>
        <v>12</v>
      </c>
      <c r="I151" s="1">
        <f>IF(ISNA(VLOOKUP(olympic_medals_country_year_cumsum[[#This Row],[Year_Country]],medals!D:H,2,FALSE)),0,VLOOKUP(olympic_medals_country_year_cumsum[[#This Row],[Year_Country]],medals!D:H,2,FALSE))</f>
        <v>2</v>
      </c>
      <c r="J151" s="1">
        <f>IF(ISNA(VLOOKUP(olympic_medals_country_year_cumsum[[#This Row],[Year_Country]],medals!D:H,3,FALSE)),0,VLOOKUP(olympic_medals_country_year_cumsum[[#This Row],[Year_Country]],medals!D:H,3,FALSE))</f>
        <v>6</v>
      </c>
      <c r="K151" s="1">
        <f>IF(ISNA(VLOOKUP(olympic_medals_country_year_cumsum[[#This Row],[Year_Country]],medals!D:H,4,FALSE)),0,VLOOKUP(olympic_medals_country_year_cumsum[[#This Row],[Year_Country]],medals!D:H,4,FALSE))</f>
        <v>4</v>
      </c>
      <c r="L151" s="1" t="str">
        <f>VLOOKUP(olympic_medals_country_year_cumsum[[#This Row],[WB_country_name]],'country_region_flag'!A:C,2,FALSE)</f>
        <v>Europe</v>
      </c>
      <c r="M151" s="1" t="str">
        <f>VLOOKUP(olympic_medals_country_year_cumsum[[#This Row],[WB_country_name]],'country_region_flag'!A:C,3,FALSE)</f>
        <v>https://public.flourish.studio/country-flags/svg/nl.svg</v>
      </c>
      <c r="N151" s="12" t="str">
        <f>IF(ISNA(VLOOKUP(olympic_medals_country_year_cumsum[[#This Row],[Year_Country]],gdp_capita_rank!F:G,2,FALSE)),0,VLOOKUP(olympic_medals_country_year_cumsum[[#This Row],[Year_Country]],gdp_capita_rank!F:G,2,FALSE))</f>
        <v>422.08380259916976</v>
      </c>
    </row>
    <row r="152" spans="1:14" ht="15" customHeight="1" x14ac:dyDescent="0.2">
      <c r="A152" s="1" t="s">
        <v>203</v>
      </c>
      <c r="B152" s="1" t="s">
        <v>204</v>
      </c>
      <c r="C152" s="1">
        <v>4443</v>
      </c>
      <c r="D152" s="1">
        <v>261</v>
      </c>
      <c r="E152" s="1">
        <v>1964</v>
      </c>
      <c r="F152" s="1" t="str">
        <f>TEXT(olympic_medals_country_year_cumsum[[#This Row],[year]],0)&amp;"-"&amp;olympic_medals_country_year_cumsum[[#This Row],[WB_country_code]]</f>
        <v>1964-ROU</v>
      </c>
      <c r="G152" s="1">
        <f>IF(olympic_medals_country_year_cumsum[[#This Row],[year]]&lt;&gt;E151,1,IF(olympic_medals_country_year_cumsum[[#This Row],[Medals]]=0,"",G151+1))</f>
        <v>16</v>
      </c>
      <c r="H152" s="1">
        <f>IF(ISNA(VLOOKUP(olympic_medals_country_year_cumsum[[#This Row],[Year_Country]],medals!D:H,5,FALSE)),0,VLOOKUP(olympic_medals_country_year_cumsum[[#This Row],[Year_Country]],medals!D:H,5,FALSE))</f>
        <v>13</v>
      </c>
      <c r="I152" s="1">
        <f>IF(ISNA(VLOOKUP(olympic_medals_country_year_cumsum[[#This Row],[Year_Country]],medals!D:H,2,FALSE)),0,VLOOKUP(olympic_medals_country_year_cumsum[[#This Row],[Year_Country]],medals!D:H,2,FALSE))</f>
        <v>2</v>
      </c>
      <c r="J152" s="1">
        <f>IF(ISNA(VLOOKUP(olympic_medals_country_year_cumsum[[#This Row],[Year_Country]],medals!D:H,3,FALSE)),0,VLOOKUP(olympic_medals_country_year_cumsum[[#This Row],[Year_Country]],medals!D:H,3,FALSE))</f>
        <v>4</v>
      </c>
      <c r="K152" s="1">
        <f>IF(ISNA(VLOOKUP(olympic_medals_country_year_cumsum[[#This Row],[Year_Country]],medals!D:H,4,FALSE)),0,VLOOKUP(olympic_medals_country_year_cumsum[[#This Row],[Year_Country]],medals!D:H,4,FALSE))</f>
        <v>7</v>
      </c>
      <c r="L152" s="1" t="str">
        <f>VLOOKUP(olympic_medals_country_year_cumsum[[#This Row],[WB_country_name]],'country_region_flag'!A:C,2,FALSE)</f>
        <v>Europe</v>
      </c>
      <c r="M152" s="1" t="str">
        <f>VLOOKUP(olympic_medals_country_year_cumsum[[#This Row],[WB_country_name]],'country_region_flag'!A:C,3,FALSE)</f>
        <v>https://public.flourish.studio/country-flags/svg/ro.svg</v>
      </c>
      <c r="N15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53" spans="1:14" ht="15" customHeight="1" x14ac:dyDescent="0.2">
      <c r="A153" s="1" t="s">
        <v>243</v>
      </c>
      <c r="B153" s="1" t="s">
        <v>244</v>
      </c>
      <c r="C153" s="1">
        <v>3993</v>
      </c>
      <c r="D153" s="1">
        <v>3287</v>
      </c>
      <c r="E153" s="1">
        <v>1964</v>
      </c>
      <c r="F153" s="1" t="str">
        <f>TEXT(olympic_medals_country_year_cumsum[[#This Row],[year]],0)&amp;"-"&amp;olympic_medals_country_year_cumsum[[#This Row],[WB_country_code]]</f>
        <v>1964-TUR</v>
      </c>
      <c r="G153" s="1">
        <f>IF(olympic_medals_country_year_cumsum[[#This Row],[year]]&lt;&gt;E152,1,IF(olympic_medals_country_year_cumsum[[#This Row],[Medals]]=0,"",G152+1))</f>
        <v>17</v>
      </c>
      <c r="H153" s="1">
        <f>IF(ISNA(VLOOKUP(olympic_medals_country_year_cumsum[[#This Row],[Year_Country]],medals!D:H,5,FALSE)),0,VLOOKUP(olympic_medals_country_year_cumsum[[#This Row],[Year_Country]],medals!D:H,5,FALSE))</f>
        <v>6</v>
      </c>
      <c r="I153" s="1">
        <f>IF(ISNA(VLOOKUP(olympic_medals_country_year_cumsum[[#This Row],[Year_Country]],medals!D:H,2,FALSE)),0,VLOOKUP(olympic_medals_country_year_cumsum[[#This Row],[Year_Country]],medals!D:H,2,FALSE))</f>
        <v>2</v>
      </c>
      <c r="J153" s="1">
        <f>IF(ISNA(VLOOKUP(olympic_medals_country_year_cumsum[[#This Row],[Year_Country]],medals!D:H,3,FALSE)),0,VLOOKUP(olympic_medals_country_year_cumsum[[#This Row],[Year_Country]],medals!D:H,3,FALSE))</f>
        <v>3</v>
      </c>
      <c r="K153" s="1">
        <f>IF(ISNA(VLOOKUP(olympic_medals_country_year_cumsum[[#This Row],[Year_Country]],medals!D:H,4,FALSE)),0,VLOOKUP(olympic_medals_country_year_cumsum[[#This Row],[Year_Country]],medals!D:H,4,FALSE))</f>
        <v>1</v>
      </c>
      <c r="L153" s="1" t="str">
        <f>VLOOKUP(olympic_medals_country_year_cumsum[[#This Row],[WB_country_name]],'country_region_flag'!A:C,2,FALSE)</f>
        <v>Asia</v>
      </c>
      <c r="M153" s="1" t="str">
        <f>VLOOKUP(olympic_medals_country_year_cumsum[[#This Row],[WB_country_name]],'country_region_flag'!A:C,3,FALSE)</f>
        <v>https://public.flourish.studio/country-flags/svg/tr.svg</v>
      </c>
      <c r="N153" s="12" t="str">
        <f>IF(ISNA(VLOOKUP(olympic_medals_country_year_cumsum[[#This Row],[Year_Country]],gdp_capita_rank!F:G,2,FALSE)),0,VLOOKUP(olympic_medals_country_year_cumsum[[#This Row],[Year_Country]],gdp_capita_rank!F:G,2,FALSE))</f>
        <v>23.62817136939255</v>
      </c>
    </row>
    <row r="154" spans="1:14" ht="15" customHeight="1" x14ac:dyDescent="0.2">
      <c r="A154" s="1" t="s">
        <v>41</v>
      </c>
      <c r="B154" s="1" t="s">
        <v>42</v>
      </c>
      <c r="C154" s="1">
        <v>4542</v>
      </c>
      <c r="D154" s="1">
        <v>-757</v>
      </c>
      <c r="E154" s="1">
        <v>1964</v>
      </c>
      <c r="F154" s="1" t="str">
        <f>TEXT(olympic_medals_country_year_cumsum[[#This Row],[year]],0)&amp;"-"&amp;olympic_medals_country_year_cumsum[[#This Row],[WB_country_code]]</f>
        <v>1964-CAN</v>
      </c>
      <c r="G154" s="1">
        <f>IF(olympic_medals_country_year_cumsum[[#This Row],[year]]&lt;&gt;E153,1,IF(olympic_medals_country_year_cumsum[[#This Row],[Medals]]=0,"",G153+1))</f>
        <v>18</v>
      </c>
      <c r="H154" s="1">
        <f>IF(ISNA(VLOOKUP(olympic_medals_country_year_cumsum[[#This Row],[Year_Country]],medals!D:H,5,FALSE)),0,VLOOKUP(olympic_medals_country_year_cumsum[[#This Row],[Year_Country]],medals!D:H,5,FALSE))</f>
        <v>5</v>
      </c>
      <c r="I154" s="1">
        <f>IF(ISNA(VLOOKUP(olympic_medals_country_year_cumsum[[#This Row],[Year_Country]],medals!D:H,2,FALSE)),0,VLOOKUP(olympic_medals_country_year_cumsum[[#This Row],[Year_Country]],medals!D:H,2,FALSE))</f>
        <v>2</v>
      </c>
      <c r="J154" s="1">
        <f>IF(ISNA(VLOOKUP(olympic_medals_country_year_cumsum[[#This Row],[Year_Country]],medals!D:H,3,FALSE)),0,VLOOKUP(olympic_medals_country_year_cumsum[[#This Row],[Year_Country]],medals!D:H,3,FALSE))</f>
        <v>2</v>
      </c>
      <c r="K154" s="1">
        <f>IF(ISNA(VLOOKUP(olympic_medals_country_year_cumsum[[#This Row],[Year_Country]],medals!D:H,4,FALSE)),0,VLOOKUP(olympic_medals_country_year_cumsum[[#This Row],[Year_Country]],medals!D:H,4,FALSE))</f>
        <v>1</v>
      </c>
      <c r="L154" s="1" t="str">
        <f>VLOOKUP(olympic_medals_country_year_cumsum[[#This Row],[WB_country_name]],'country_region_flag'!A:C,2,FALSE)</f>
        <v>Americas</v>
      </c>
      <c r="M154" s="1" t="str">
        <f>VLOOKUP(olympic_medals_country_year_cumsum[[#This Row],[WB_country_name]],'country_region_flag'!A:C,3,FALSE)</f>
        <v>https://public.flourish.studio/country-flags/svg/ca.svg</v>
      </c>
      <c r="N154" s="12" t="str">
        <f>IF(ISNA(VLOOKUP(olympic_medals_country_year_cumsum[[#This Row],[Year_Country]],gdp_capita_rank!F:G,2,FALSE)),0,VLOOKUP(olympic_medals_country_year_cumsum[[#This Row],[Year_Country]],gdp_capita_rank!F:G,2,FALSE))</f>
        <v>765.1263302047179</v>
      </c>
    </row>
    <row r="155" spans="1:14" ht="15" customHeight="1" x14ac:dyDescent="0.2">
      <c r="A155" s="1" t="s">
        <v>67</v>
      </c>
      <c r="B155" s="1" t="s">
        <v>68</v>
      </c>
      <c r="C155" s="1">
        <v>5567</v>
      </c>
      <c r="D155" s="1">
        <v>1258</v>
      </c>
      <c r="E155" s="1">
        <v>1964</v>
      </c>
      <c r="F155" s="1" t="str">
        <f>TEXT(olympic_medals_country_year_cumsum[[#This Row],[year]],0)&amp;"-"&amp;olympic_medals_country_year_cumsum[[#This Row],[WB_country_code]]</f>
        <v>1964-DNK</v>
      </c>
      <c r="G155" s="1">
        <f>IF(olympic_medals_country_year_cumsum[[#This Row],[year]]&lt;&gt;E154,1,IF(olympic_medals_country_year_cumsum[[#This Row],[Medals]]=0,"",G154+1))</f>
        <v>19</v>
      </c>
      <c r="H155" s="1">
        <f>IF(ISNA(VLOOKUP(olympic_medals_country_year_cumsum[[#This Row],[Year_Country]],medals!D:H,5,FALSE)),0,VLOOKUP(olympic_medals_country_year_cumsum[[#This Row],[Year_Country]],medals!D:H,5,FALSE))</f>
        <v>7</v>
      </c>
      <c r="I155" s="1">
        <f>IF(ISNA(VLOOKUP(olympic_medals_country_year_cumsum[[#This Row],[Year_Country]],medals!D:H,2,FALSE)),0,VLOOKUP(olympic_medals_country_year_cumsum[[#This Row],[Year_Country]],medals!D:H,2,FALSE))</f>
        <v>2</v>
      </c>
      <c r="J155" s="1">
        <f>IF(ISNA(VLOOKUP(olympic_medals_country_year_cumsum[[#This Row],[Year_Country]],medals!D:H,3,FALSE)),0,VLOOKUP(olympic_medals_country_year_cumsum[[#This Row],[Year_Country]],medals!D:H,3,FALSE))</f>
        <v>1</v>
      </c>
      <c r="K155" s="1">
        <f>IF(ISNA(VLOOKUP(olympic_medals_country_year_cumsum[[#This Row],[Year_Country]],medals!D:H,4,FALSE)),0,VLOOKUP(olympic_medals_country_year_cumsum[[#This Row],[Year_Country]],medals!D:H,4,FALSE))</f>
        <v>4</v>
      </c>
      <c r="L155" s="1" t="str">
        <f>VLOOKUP(olympic_medals_country_year_cumsum[[#This Row],[WB_country_name]],'country_region_flag'!A:C,2,FALSE)</f>
        <v>Europe</v>
      </c>
      <c r="M155" s="1" t="str">
        <f>VLOOKUP(olympic_medals_country_year_cumsum[[#This Row],[WB_country_name]],'country_region_flag'!A:C,3,FALSE)</f>
        <v>https://public.flourish.studio/country-flags/svg/dk.svg</v>
      </c>
      <c r="N15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56" spans="1:14" ht="15" customHeight="1" x14ac:dyDescent="0.2">
      <c r="A156" s="1" t="s">
        <v>267</v>
      </c>
      <c r="B156" s="1" t="s">
        <v>268</v>
      </c>
      <c r="C156" s="1">
        <v>4483</v>
      </c>
      <c r="D156" s="1">
        <v>205</v>
      </c>
      <c r="E156" s="1">
        <v>1964</v>
      </c>
      <c r="F156" s="1" t="str">
        <f>TEXT(olympic_medals_country_year_cumsum[[#This Row],[year]],0)&amp;"-"&amp;olympic_medals_country_year_cumsum[[#This Row],[WB_country_code]]</f>
        <v>1964-YGL</v>
      </c>
      <c r="G156" s="1">
        <f>IF(olympic_medals_country_year_cumsum[[#This Row],[year]]&lt;&gt;E155,1,IF(olympic_medals_country_year_cumsum[[#This Row],[Medals]]=0,"",G155+1))</f>
        <v>20</v>
      </c>
      <c r="H156" s="1">
        <f>IF(ISNA(VLOOKUP(olympic_medals_country_year_cumsum[[#This Row],[Year_Country]],medals!D:H,5,FALSE)),0,VLOOKUP(olympic_medals_country_year_cumsum[[#This Row],[Year_Country]],medals!D:H,5,FALSE))</f>
        <v>5</v>
      </c>
      <c r="I156" s="1">
        <f>IF(ISNA(VLOOKUP(olympic_medals_country_year_cumsum[[#This Row],[Year_Country]],medals!D:H,2,FALSE)),0,VLOOKUP(olympic_medals_country_year_cumsum[[#This Row],[Year_Country]],medals!D:H,2,FALSE))</f>
        <v>2</v>
      </c>
      <c r="J156" s="1">
        <f>IF(ISNA(VLOOKUP(olympic_medals_country_year_cumsum[[#This Row],[Year_Country]],medals!D:H,3,FALSE)),0,VLOOKUP(olympic_medals_country_year_cumsum[[#This Row],[Year_Country]],medals!D:H,3,FALSE))</f>
        <v>1</v>
      </c>
      <c r="K156" s="1">
        <f>IF(ISNA(VLOOKUP(olympic_medals_country_year_cumsum[[#This Row],[Year_Country]],medals!D:H,4,FALSE)),0,VLOOKUP(olympic_medals_country_year_cumsum[[#This Row],[Year_Country]],medals!D:H,4,FALSE))</f>
        <v>2</v>
      </c>
      <c r="L156" s="1" t="str">
        <f>VLOOKUP(olympic_medals_country_year_cumsum[[#This Row],[WB_country_name]],'country_region_flag'!A:C,2,FALSE)</f>
        <v>Europe</v>
      </c>
      <c r="M156" s="1" t="str">
        <f>VLOOKUP(olympic_medals_country_year_cumsum[[#This Row],[WB_country_name]],'country_region_flag'!A:C,3,FALSE)</f>
        <v/>
      </c>
      <c r="N156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157" spans="1:14" ht="15" customHeight="1" x14ac:dyDescent="0.2">
      <c r="A157" s="1" t="s">
        <v>21</v>
      </c>
      <c r="B157" s="1" t="s">
        <v>22</v>
      </c>
      <c r="C157" s="1">
        <v>5083</v>
      </c>
      <c r="D157" s="1">
        <v>433</v>
      </c>
      <c r="E157" s="1">
        <v>1964</v>
      </c>
      <c r="F157" s="1" t="str">
        <f>TEXT(olympic_medals_country_year_cumsum[[#This Row],[year]],0)&amp;"-"&amp;olympic_medals_country_year_cumsum[[#This Row],[WB_country_code]]</f>
        <v>1964-BEL</v>
      </c>
      <c r="G157" s="1">
        <f>IF(olympic_medals_country_year_cumsum[[#This Row],[year]]&lt;&gt;E156,1,IF(olympic_medals_country_year_cumsum[[#This Row],[Medals]]=0,"",G156+1))</f>
        <v>21</v>
      </c>
      <c r="H157" s="1">
        <f>IF(ISNA(VLOOKUP(olympic_medals_country_year_cumsum[[#This Row],[Year_Country]],medals!D:H,5,FALSE)),0,VLOOKUP(olympic_medals_country_year_cumsum[[#This Row],[Year_Country]],medals!D:H,5,FALSE))</f>
        <v>3</v>
      </c>
      <c r="I157" s="1">
        <f>IF(ISNA(VLOOKUP(olympic_medals_country_year_cumsum[[#This Row],[Year_Country]],medals!D:H,2,FALSE)),0,VLOOKUP(olympic_medals_country_year_cumsum[[#This Row],[Year_Country]],medals!D:H,2,FALSE))</f>
        <v>2</v>
      </c>
      <c r="J157" s="1">
        <f>IF(ISNA(VLOOKUP(olympic_medals_country_year_cumsum[[#This Row],[Year_Country]],medals!D:H,3,FALSE)),0,VLOOKUP(olympic_medals_country_year_cumsum[[#This Row],[Year_Country]],medals!D:H,3,FALSE))</f>
        <v>0</v>
      </c>
      <c r="K157" s="1">
        <f>IF(ISNA(VLOOKUP(olympic_medals_country_year_cumsum[[#This Row],[Year_Country]],medals!D:H,4,FALSE)),0,VLOOKUP(olympic_medals_country_year_cumsum[[#This Row],[Year_Country]],medals!D:H,4,FALSE))</f>
        <v>1</v>
      </c>
      <c r="L157" s="1" t="str">
        <f>VLOOKUP(olympic_medals_country_year_cumsum[[#This Row],[WB_country_name]],'country_region_flag'!A:C,2,FALSE)</f>
        <v>Europe</v>
      </c>
      <c r="M157" s="1" t="str">
        <f>VLOOKUP(olympic_medals_country_year_cumsum[[#This Row],[WB_country_name]],'country_region_flag'!A:C,3,FALSE)</f>
        <v>https://public.flourish.studio/country-flags/svg/be.svg</v>
      </c>
      <c r="N157" s="12" t="str">
        <f>IF(ISNA(VLOOKUP(olympic_medals_country_year_cumsum[[#This Row],[Year_Country]],gdp_capita_rank!F:G,2,FALSE)),0,VLOOKUP(olympic_medals_country_year_cumsum[[#This Row],[Year_Country]],gdp_capita_rank!F:G,2,FALSE))</f>
        <v>476.2238201325575</v>
      </c>
    </row>
    <row r="158" spans="1:14" ht="15" customHeight="1" x14ac:dyDescent="0.2">
      <c r="A158" s="1" t="s">
        <v>29</v>
      </c>
      <c r="B158" s="1" t="s">
        <v>30</v>
      </c>
      <c r="C158" s="1">
        <v>2508</v>
      </c>
      <c r="D158" s="1">
        <v>-7735</v>
      </c>
      <c r="E158" s="1">
        <v>1964</v>
      </c>
      <c r="F158" s="1" t="str">
        <f>TEXT(olympic_medals_country_year_cumsum[[#This Row],[year]],0)&amp;"-"&amp;olympic_medals_country_year_cumsum[[#This Row],[WB_country_code]]</f>
        <v>1964-BHS</v>
      </c>
      <c r="G158" s="1">
        <f>IF(olympic_medals_country_year_cumsum[[#This Row],[year]]&lt;&gt;E157,1,IF(olympic_medals_country_year_cumsum[[#This Row],[Medals]]=0,"",G157+1))</f>
        <v>22</v>
      </c>
      <c r="H158" s="1">
        <f>IF(ISNA(VLOOKUP(olympic_medals_country_year_cumsum[[#This Row],[Year_Country]],medals!D:H,5,FALSE)),0,VLOOKUP(olympic_medals_country_year_cumsum[[#This Row],[Year_Country]],medals!D:H,5,FALSE))</f>
        <v>2</v>
      </c>
      <c r="I158" s="1">
        <f>IF(ISNA(VLOOKUP(olympic_medals_country_year_cumsum[[#This Row],[Year_Country]],medals!D:H,2,FALSE)),0,VLOOKUP(olympic_medals_country_year_cumsum[[#This Row],[Year_Country]],medals!D:H,2,FALSE))</f>
        <v>2</v>
      </c>
      <c r="J158" s="1">
        <f>IF(ISNA(VLOOKUP(olympic_medals_country_year_cumsum[[#This Row],[Year_Country]],medals!D:H,3,FALSE)),0,VLOOKUP(olympic_medals_country_year_cumsum[[#This Row],[Year_Country]],medals!D:H,3,FALSE))</f>
        <v>0</v>
      </c>
      <c r="K158" s="1">
        <f>IF(ISNA(VLOOKUP(olympic_medals_country_year_cumsum[[#This Row],[Year_Country]],medals!D:H,4,FALSE)),0,VLOOKUP(olympic_medals_country_year_cumsum[[#This Row],[Year_Country]],medals!D:H,4,FALSE))</f>
        <v>0</v>
      </c>
      <c r="L158" s="1" t="str">
        <f>VLOOKUP(olympic_medals_country_year_cumsum[[#This Row],[WB_country_name]],'country_region_flag'!A:C,2,FALSE)</f>
        <v>Americas</v>
      </c>
      <c r="M158" s="1" t="str">
        <f>VLOOKUP(olympic_medals_country_year_cumsum[[#This Row],[WB_country_name]],'country_region_flag'!A:C,3,FALSE)</f>
        <v>https://public.flourish.studio/country-flags/svg/bs.svg</v>
      </c>
      <c r="N158" s="12" t="str">
        <f>IF(ISNA(VLOOKUP(olympic_medals_country_year_cumsum[[#This Row],[Year_Country]],gdp_capita_rank!F:G,2,FALSE)),0,VLOOKUP(olympic_medals_country_year_cumsum[[#This Row],[Year_Country]],gdp_capita_rank!F:G,2,FALSE))</f>
        <v>550.5740793580524</v>
      </c>
    </row>
    <row r="159" spans="1:14" ht="15" customHeight="1" x14ac:dyDescent="0.2">
      <c r="A159" s="1" t="s">
        <v>89</v>
      </c>
      <c r="B159" s="1" t="s">
        <v>90</v>
      </c>
      <c r="C159" s="1">
        <v>4887</v>
      </c>
      <c r="D159" s="1">
        <v>233</v>
      </c>
      <c r="E159" s="1">
        <v>1964</v>
      </c>
      <c r="F159" s="1" t="str">
        <f>TEXT(olympic_medals_country_year_cumsum[[#This Row],[year]],0)&amp;"-"&amp;olympic_medals_country_year_cumsum[[#This Row],[WB_country_code]]</f>
        <v>1964-FRA</v>
      </c>
      <c r="G159" s="1">
        <f>IF(olympic_medals_country_year_cumsum[[#This Row],[year]]&lt;&gt;E158,1,IF(olympic_medals_country_year_cumsum[[#This Row],[Medals]]=0,"",G158+1))</f>
        <v>23</v>
      </c>
      <c r="H159" s="1">
        <f>IF(ISNA(VLOOKUP(olympic_medals_country_year_cumsum[[#This Row],[Year_Country]],medals!D:H,5,FALSE)),0,VLOOKUP(olympic_medals_country_year_cumsum[[#This Row],[Year_Country]],medals!D:H,5,FALSE))</f>
        <v>16</v>
      </c>
      <c r="I159" s="1">
        <f>IF(ISNA(VLOOKUP(olympic_medals_country_year_cumsum[[#This Row],[Year_Country]],medals!D:H,2,FALSE)),0,VLOOKUP(olympic_medals_country_year_cumsum[[#This Row],[Year_Country]],medals!D:H,2,FALSE))</f>
        <v>1</v>
      </c>
      <c r="J159" s="1">
        <f>IF(ISNA(VLOOKUP(olympic_medals_country_year_cumsum[[#This Row],[Year_Country]],medals!D:H,3,FALSE)),0,VLOOKUP(olympic_medals_country_year_cumsum[[#This Row],[Year_Country]],medals!D:H,3,FALSE))</f>
        <v>9</v>
      </c>
      <c r="K159" s="1">
        <f>IF(ISNA(VLOOKUP(olympic_medals_country_year_cumsum[[#This Row],[Year_Country]],medals!D:H,4,FALSE)),0,VLOOKUP(olympic_medals_country_year_cumsum[[#This Row],[Year_Country]],medals!D:H,4,FALSE))</f>
        <v>6</v>
      </c>
      <c r="L159" s="1" t="str">
        <f>VLOOKUP(olympic_medals_country_year_cumsum[[#This Row],[WB_country_name]],'country_region_flag'!A:C,2,FALSE)</f>
        <v>Europe</v>
      </c>
      <c r="M159" s="1" t="str">
        <f>VLOOKUP(olympic_medals_country_year_cumsum[[#This Row],[WB_country_name]],'country_region_flag'!A:C,3,FALSE)</f>
        <v>https://public.flourish.studio/country-flags/svg/fr.svg</v>
      </c>
      <c r="N159" s="12" t="str">
        <f>IF(ISNA(VLOOKUP(olympic_medals_country_year_cumsum[[#This Row],[Year_Country]],gdp_capita_rank!F:G,2,FALSE)),0,VLOOKUP(olympic_medals_country_year_cumsum[[#This Row],[Year_Country]],gdp_capita_rank!F:G,2,FALSE))</f>
        <v>553.1337950087866</v>
      </c>
    </row>
    <row r="160" spans="1:14" ht="15" customHeight="1" x14ac:dyDescent="0.2">
      <c r="A160" s="1" t="s">
        <v>43</v>
      </c>
      <c r="B160" s="1" t="s">
        <v>44</v>
      </c>
      <c r="C160" s="1">
        <v>4692</v>
      </c>
      <c r="D160" s="1">
        <v>747</v>
      </c>
      <c r="E160" s="1">
        <v>1964</v>
      </c>
      <c r="F160" s="1" t="str">
        <f>TEXT(olympic_medals_country_year_cumsum[[#This Row],[year]],0)&amp;"-"&amp;olympic_medals_country_year_cumsum[[#This Row],[WB_country_code]]</f>
        <v>1964-CHE</v>
      </c>
      <c r="G160" s="1">
        <f>IF(olympic_medals_country_year_cumsum[[#This Row],[year]]&lt;&gt;E159,1,IF(olympic_medals_country_year_cumsum[[#This Row],[Medals]]=0,"",G159+1))</f>
        <v>24</v>
      </c>
      <c r="H160" s="1">
        <f>IF(ISNA(VLOOKUP(olympic_medals_country_year_cumsum[[#This Row],[Year_Country]],medals!D:H,5,FALSE)),0,VLOOKUP(olympic_medals_country_year_cumsum[[#This Row],[Year_Country]],medals!D:H,5,FALSE))</f>
        <v>4</v>
      </c>
      <c r="I160" s="1">
        <f>IF(ISNA(VLOOKUP(olympic_medals_country_year_cumsum[[#This Row],[Year_Country]],medals!D:H,2,FALSE)),0,VLOOKUP(olympic_medals_country_year_cumsum[[#This Row],[Year_Country]],medals!D:H,2,FALSE))</f>
        <v>1</v>
      </c>
      <c r="J160" s="1">
        <f>IF(ISNA(VLOOKUP(olympic_medals_country_year_cumsum[[#This Row],[Year_Country]],medals!D:H,3,FALSE)),0,VLOOKUP(olympic_medals_country_year_cumsum[[#This Row],[Year_Country]],medals!D:H,3,FALSE))</f>
        <v>2</v>
      </c>
      <c r="K160" s="1">
        <f>IF(ISNA(VLOOKUP(olympic_medals_country_year_cumsum[[#This Row],[Year_Country]],medals!D:H,4,FALSE)),0,VLOOKUP(olympic_medals_country_year_cumsum[[#This Row],[Year_Country]],medals!D:H,4,FALSE))</f>
        <v>1</v>
      </c>
      <c r="L160" s="1" t="str">
        <f>VLOOKUP(olympic_medals_country_year_cumsum[[#This Row],[WB_country_name]],'country_region_flag'!A:C,2,FALSE)</f>
        <v>Europe</v>
      </c>
      <c r="M160" s="1" t="str">
        <f>VLOOKUP(olympic_medals_country_year_cumsum[[#This Row],[WB_country_name]],'country_region_flag'!A:C,3,FALSE)</f>
        <v>https://public.flourish.studio/country-flags/svg/ch.svg</v>
      </c>
      <c r="N160" s="12" t="str">
        <f>IF(ISNA(VLOOKUP(olympic_medals_country_year_cumsum[[#This Row],[Year_Country]],gdp_capita_rank!F:G,2,FALSE)),0,VLOOKUP(olympic_medals_country_year_cumsum[[#This Row],[Year_Country]],gdp_capita_rank!F:G,2,FALSE))</f>
        <v>746.903592595919</v>
      </c>
    </row>
    <row r="161" spans="1:14" ht="15" customHeight="1" x14ac:dyDescent="0.2">
      <c r="A161" s="1" t="s">
        <v>83</v>
      </c>
      <c r="B161" s="1" t="s">
        <v>84</v>
      </c>
      <c r="C161" s="1">
        <v>903</v>
      </c>
      <c r="D161" s="1">
        <v>387</v>
      </c>
      <c r="E161" s="1">
        <v>1964</v>
      </c>
      <c r="F161" s="1" t="str">
        <f>TEXT(olympic_medals_country_year_cumsum[[#This Row],[year]],0)&amp;"-"&amp;olympic_medals_country_year_cumsum[[#This Row],[WB_country_code]]</f>
        <v>1964-ETH</v>
      </c>
      <c r="G161" s="1">
        <f>IF(olympic_medals_country_year_cumsum[[#This Row],[year]]&lt;&gt;E160,1,IF(olympic_medals_country_year_cumsum[[#This Row],[Medals]]=0,"",G160+1))</f>
        <v>25</v>
      </c>
      <c r="H161" s="1">
        <f>IF(ISNA(VLOOKUP(olympic_medals_country_year_cumsum[[#This Row],[Year_Country]],medals!D:H,5,FALSE)),0,VLOOKUP(olympic_medals_country_year_cumsum[[#This Row],[Year_Country]],medals!D:H,5,FALSE))</f>
        <v>1</v>
      </c>
      <c r="I161" s="1">
        <f>IF(ISNA(VLOOKUP(olympic_medals_country_year_cumsum[[#This Row],[Year_Country]],medals!D:H,2,FALSE)),0,VLOOKUP(olympic_medals_country_year_cumsum[[#This Row],[Year_Country]],medals!D:H,2,FALSE))</f>
        <v>1</v>
      </c>
      <c r="J161" s="1">
        <f>IF(ISNA(VLOOKUP(olympic_medals_country_year_cumsum[[#This Row],[Year_Country]],medals!D:H,3,FALSE)),0,VLOOKUP(olympic_medals_country_year_cumsum[[#This Row],[Year_Country]],medals!D:H,3,FALSE))</f>
        <v>0</v>
      </c>
      <c r="K161" s="1">
        <f>IF(ISNA(VLOOKUP(olympic_medals_country_year_cumsum[[#This Row],[Year_Country]],medals!D:H,4,FALSE)),0,VLOOKUP(olympic_medals_country_year_cumsum[[#This Row],[Year_Country]],medals!D:H,4,FALSE))</f>
        <v>0</v>
      </c>
      <c r="L161" s="1" t="str">
        <f>VLOOKUP(olympic_medals_country_year_cumsum[[#This Row],[WB_country_name]],'country_region_flag'!A:C,2,FALSE)</f>
        <v>Africa</v>
      </c>
      <c r="M161" s="1" t="str">
        <f>VLOOKUP(olympic_medals_country_year_cumsum[[#This Row],[WB_country_name]],'country_region_flag'!A:C,3,FALSE)</f>
        <v>https://public.flourish.studio/country-flags/svg/et.svg</v>
      </c>
      <c r="N16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62" spans="1:14" ht="15" customHeight="1" x14ac:dyDescent="0.2">
      <c r="A162" s="1" t="s">
        <v>115</v>
      </c>
      <c r="B162" s="1" t="s">
        <v>116</v>
      </c>
      <c r="C162" s="1">
        <v>286</v>
      </c>
      <c r="D162" s="1">
        <v>772</v>
      </c>
      <c r="E162" s="1">
        <v>1964</v>
      </c>
      <c r="F162" s="1" t="str">
        <f>TEXT(olympic_medals_country_year_cumsum[[#This Row],[year]],0)&amp;"-"&amp;olympic_medals_country_year_cumsum[[#This Row],[WB_country_code]]</f>
        <v>1964-IND</v>
      </c>
      <c r="G162" s="1">
        <f>IF(olympic_medals_country_year_cumsum[[#This Row],[year]]&lt;&gt;E161,1,IF(olympic_medals_country_year_cumsum[[#This Row],[Medals]]=0,"",G161+1))</f>
        <v>26</v>
      </c>
      <c r="H162" s="1">
        <f>IF(ISNA(VLOOKUP(olympic_medals_country_year_cumsum[[#This Row],[Year_Country]],medals!D:H,5,FALSE)),0,VLOOKUP(olympic_medals_country_year_cumsum[[#This Row],[Year_Country]],medals!D:H,5,FALSE))</f>
        <v>1</v>
      </c>
      <c r="I162" s="1">
        <f>IF(ISNA(VLOOKUP(olympic_medals_country_year_cumsum[[#This Row],[Year_Country]],medals!D:H,2,FALSE)),0,VLOOKUP(olympic_medals_country_year_cumsum[[#This Row],[Year_Country]],medals!D:H,2,FALSE))</f>
        <v>1</v>
      </c>
      <c r="J162" s="1">
        <f>IF(ISNA(VLOOKUP(olympic_medals_country_year_cumsum[[#This Row],[Year_Country]],medals!D:H,3,FALSE)),0,VLOOKUP(olympic_medals_country_year_cumsum[[#This Row],[Year_Country]],medals!D:H,3,FALSE))</f>
        <v>0</v>
      </c>
      <c r="K162" s="1">
        <f>IF(ISNA(VLOOKUP(olympic_medals_country_year_cumsum[[#This Row],[Year_Country]],medals!D:H,4,FALSE)),0,VLOOKUP(olympic_medals_country_year_cumsum[[#This Row],[Year_Country]],medals!D:H,4,FALSE))</f>
        <v>0</v>
      </c>
      <c r="L162" s="1" t="str">
        <f>VLOOKUP(olympic_medals_country_year_cumsum[[#This Row],[WB_country_name]],'country_region_flag'!A:C,2,FALSE)</f>
        <v>Asia</v>
      </c>
      <c r="M162" s="1" t="str">
        <f>VLOOKUP(olympic_medals_country_year_cumsum[[#This Row],[WB_country_name]],'country_region_flag'!A:C,3,FALSE)</f>
        <v>https://public.flourish.studio/country-flags/svg/in.svg</v>
      </c>
      <c r="N162" s="12" t="str">
        <f>IF(ISNA(VLOOKUP(olympic_medals_country_year_cumsum[[#This Row],[Year_Country]],gdp_capita_rank!F:G,2,FALSE)),0,VLOOKUP(olympic_medals_country_year_cumsum[[#This Row],[Year_Country]],gdp_capita_rank!F:G,2,FALSE))</f>
        <v>-60.8966189810447</v>
      </c>
    </row>
    <row r="163" spans="1:14" ht="15" customHeight="1" x14ac:dyDescent="0.2">
      <c r="A163" s="1" t="s">
        <v>141</v>
      </c>
      <c r="B163" s="1" t="s">
        <v>142</v>
      </c>
      <c r="C163" s="1">
        <v>3755</v>
      </c>
      <c r="D163" s="1">
        <v>12698</v>
      </c>
      <c r="E163" s="1">
        <v>1964</v>
      </c>
      <c r="F163" s="1" t="str">
        <f>TEXT(olympic_medals_country_year_cumsum[[#This Row],[year]],0)&amp;"-"&amp;olympic_medals_country_year_cumsum[[#This Row],[WB_country_code]]</f>
        <v>1964-KOR</v>
      </c>
      <c r="G163" s="1">
        <f>IF(olympic_medals_country_year_cumsum[[#This Row],[year]]&lt;&gt;E162,1,IF(olympic_medals_country_year_cumsum[[#This Row],[Medals]]=0,"",G162+1))</f>
        <v>27</v>
      </c>
      <c r="H163" s="1">
        <f>IF(ISNA(VLOOKUP(olympic_medals_country_year_cumsum[[#This Row],[Year_Country]],medals!D:H,5,FALSE)),0,VLOOKUP(olympic_medals_country_year_cumsum[[#This Row],[Year_Country]],medals!D:H,5,FALSE))</f>
        <v>3</v>
      </c>
      <c r="I163" s="1">
        <f>IF(ISNA(VLOOKUP(olympic_medals_country_year_cumsum[[#This Row],[Year_Country]],medals!D:H,2,FALSE)),0,VLOOKUP(olympic_medals_country_year_cumsum[[#This Row],[Year_Country]],medals!D:H,2,FALSE))</f>
        <v>0</v>
      </c>
      <c r="J163" s="1">
        <f>IF(ISNA(VLOOKUP(olympic_medals_country_year_cumsum[[#This Row],[Year_Country]],medals!D:H,3,FALSE)),0,VLOOKUP(olympic_medals_country_year_cumsum[[#This Row],[Year_Country]],medals!D:H,3,FALSE))</f>
        <v>2</v>
      </c>
      <c r="K163" s="1">
        <f>IF(ISNA(VLOOKUP(olympic_medals_country_year_cumsum[[#This Row],[Year_Country]],medals!D:H,4,FALSE)),0,VLOOKUP(olympic_medals_country_year_cumsum[[#This Row],[Year_Country]],medals!D:H,4,FALSE))</f>
        <v>1</v>
      </c>
      <c r="L163" s="1" t="str">
        <f>VLOOKUP(olympic_medals_country_year_cumsum[[#This Row],[WB_country_name]],'country_region_flag'!A:C,2,FALSE)</f>
        <v>Asia</v>
      </c>
      <c r="M163" s="1" t="str">
        <f>VLOOKUP(olympic_medals_country_year_cumsum[[#This Row],[WB_country_name]],'country_region_flag'!A:C,3,FALSE)</f>
        <v>https://public.flourish.studio/country-flags/svg/kr.svg</v>
      </c>
      <c r="N163" s="12" t="str">
        <f>IF(ISNA(VLOOKUP(olympic_medals_country_year_cumsum[[#This Row],[Year_Country]],gdp_capita_rank!F:G,2,FALSE)),0,VLOOKUP(olympic_medals_country_year_cumsum[[#This Row],[Year_Country]],gdp_capita_rank!F:G,2,FALSE))</f>
        <v>-58.147294763589365</v>
      </c>
    </row>
    <row r="164" spans="1:14" ht="15" customHeight="1" x14ac:dyDescent="0.2">
      <c r="A164" s="1" t="s">
        <v>239</v>
      </c>
      <c r="B164" s="1" t="s">
        <v>240</v>
      </c>
      <c r="C164" s="1">
        <v>1065</v>
      </c>
      <c r="D164" s="1">
        <v>-6152</v>
      </c>
      <c r="E164" s="1">
        <v>1964</v>
      </c>
      <c r="F164" s="1" t="str">
        <f>TEXT(olympic_medals_country_year_cumsum[[#This Row],[year]],0)&amp;"-"&amp;olympic_medals_country_year_cumsum[[#This Row],[WB_country_code]]</f>
        <v>1964-TTO</v>
      </c>
      <c r="G164" s="1">
        <f>IF(olympic_medals_country_year_cumsum[[#This Row],[year]]&lt;&gt;E163,1,IF(olympic_medals_country_year_cumsum[[#This Row],[Medals]]=0,"",G163+1))</f>
        <v>28</v>
      </c>
      <c r="H164" s="1">
        <f>IF(ISNA(VLOOKUP(olympic_medals_country_year_cumsum[[#This Row],[Year_Country]],medals!D:H,5,FALSE)),0,VLOOKUP(olympic_medals_country_year_cumsum[[#This Row],[Year_Country]],medals!D:H,5,FALSE))</f>
        <v>3</v>
      </c>
      <c r="I164" s="1">
        <f>IF(ISNA(VLOOKUP(olympic_medals_country_year_cumsum[[#This Row],[Year_Country]],medals!D:H,2,FALSE)),0,VLOOKUP(olympic_medals_country_year_cumsum[[#This Row],[Year_Country]],medals!D:H,2,FALSE))</f>
        <v>0</v>
      </c>
      <c r="J164" s="1">
        <f>IF(ISNA(VLOOKUP(olympic_medals_country_year_cumsum[[#This Row],[Year_Country]],medals!D:H,3,FALSE)),0,VLOOKUP(olympic_medals_country_year_cumsum[[#This Row],[Year_Country]],medals!D:H,3,FALSE))</f>
        <v>1</v>
      </c>
      <c r="K164" s="1">
        <f>IF(ISNA(VLOOKUP(olympic_medals_country_year_cumsum[[#This Row],[Year_Country]],medals!D:H,4,FALSE)),0,VLOOKUP(olympic_medals_country_year_cumsum[[#This Row],[Year_Country]],medals!D:H,4,FALSE))</f>
        <v>2</v>
      </c>
      <c r="L164" s="1" t="str">
        <f>VLOOKUP(olympic_medals_country_year_cumsum[[#This Row],[WB_country_name]],'country_region_flag'!A:C,2,FALSE)</f>
        <v>Americas</v>
      </c>
      <c r="M164" s="1" t="str">
        <f>VLOOKUP(olympic_medals_country_year_cumsum[[#This Row],[WB_country_name]],'country_region_flag'!A:C,3,FALSE)</f>
        <v>https://public.flourish.studio/country-flags/svg/tt.svg</v>
      </c>
      <c r="N164" s="12" t="str">
        <f>IF(ISNA(VLOOKUP(olympic_medals_country_year_cumsum[[#This Row],[Year_Country]],gdp_capita_rank!F:G,2,FALSE)),0,VLOOKUP(olympic_medals_country_year_cumsum[[#This Row],[Year_Country]],gdp_capita_rank!F:G,2,FALSE))</f>
        <v>163.89110860129503</v>
      </c>
    </row>
    <row r="165" spans="1:14" ht="15" customHeight="1" x14ac:dyDescent="0.2">
      <c r="A165" s="1" t="s">
        <v>241</v>
      </c>
      <c r="B165" s="1" t="s">
        <v>242</v>
      </c>
      <c r="C165" s="1">
        <v>368</v>
      </c>
      <c r="D165" s="1">
        <v>1018</v>
      </c>
      <c r="E165" s="1">
        <v>1964</v>
      </c>
      <c r="F165" s="1" t="str">
        <f>TEXT(olympic_medals_country_year_cumsum[[#This Row],[year]],0)&amp;"-"&amp;olympic_medals_country_year_cumsum[[#This Row],[WB_country_code]]</f>
        <v>1964-TUN</v>
      </c>
      <c r="G165" s="1">
        <f>IF(olympic_medals_country_year_cumsum[[#This Row],[year]]&lt;&gt;E164,1,IF(olympic_medals_country_year_cumsum[[#This Row],[Medals]]=0,"",G164+1))</f>
        <v>29</v>
      </c>
      <c r="H165" s="1">
        <f>IF(ISNA(VLOOKUP(olympic_medals_country_year_cumsum[[#This Row],[Year_Country]],medals!D:H,5,FALSE)),0,VLOOKUP(olympic_medals_country_year_cumsum[[#This Row],[Year_Country]],medals!D:H,5,FALSE))</f>
        <v>2</v>
      </c>
      <c r="I165" s="1">
        <f>IF(ISNA(VLOOKUP(olympic_medals_country_year_cumsum[[#This Row],[Year_Country]],medals!D:H,2,FALSE)),0,VLOOKUP(olympic_medals_country_year_cumsum[[#This Row],[Year_Country]],medals!D:H,2,FALSE))</f>
        <v>0</v>
      </c>
      <c r="J165" s="1">
        <f>IF(ISNA(VLOOKUP(olympic_medals_country_year_cumsum[[#This Row],[Year_Country]],medals!D:H,3,FALSE)),0,VLOOKUP(olympic_medals_country_year_cumsum[[#This Row],[Year_Country]],medals!D:H,3,FALSE))</f>
        <v>1</v>
      </c>
      <c r="K165" s="1">
        <f>IF(ISNA(VLOOKUP(olympic_medals_country_year_cumsum[[#This Row],[Year_Country]],medals!D:H,4,FALSE)),0,VLOOKUP(olympic_medals_country_year_cumsum[[#This Row],[Year_Country]],medals!D:H,4,FALSE))</f>
        <v>1</v>
      </c>
      <c r="L165" s="1" t="str">
        <f>VLOOKUP(olympic_medals_country_year_cumsum[[#This Row],[WB_country_name]],'country_region_flag'!A:C,2,FALSE)</f>
        <v>Africa</v>
      </c>
      <c r="M165" s="1" t="str">
        <f>VLOOKUP(olympic_medals_country_year_cumsum[[#This Row],[WB_country_name]],'country_region_flag'!A:C,3,FALSE)</f>
        <v>https://public.flourish.studio/country-flags/svg/tn.svg</v>
      </c>
      <c r="N16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66" spans="1:14" ht="15" customHeight="1" x14ac:dyDescent="0.2">
      <c r="A166" s="1" t="s">
        <v>9</v>
      </c>
      <c r="B166" s="1" t="s">
        <v>10</v>
      </c>
      <c r="C166" s="1">
        <v>-3458</v>
      </c>
      <c r="D166" s="1">
        <v>-5867</v>
      </c>
      <c r="E166" s="1">
        <v>1964</v>
      </c>
      <c r="F166" s="1" t="str">
        <f>TEXT(olympic_medals_country_year_cumsum[[#This Row],[year]],0)&amp;"-"&amp;olympic_medals_country_year_cumsum[[#This Row],[WB_country_code]]</f>
        <v>1964-ARG</v>
      </c>
      <c r="G166" s="1">
        <f>IF(olympic_medals_country_year_cumsum[[#This Row],[year]]&lt;&gt;E165,1,IF(olympic_medals_country_year_cumsum[[#This Row],[Medals]]=0,"",G165+1))</f>
        <v>30</v>
      </c>
      <c r="H166" s="1">
        <f>IF(ISNA(VLOOKUP(olympic_medals_country_year_cumsum[[#This Row],[Year_Country]],medals!D:H,5,FALSE)),0,VLOOKUP(olympic_medals_country_year_cumsum[[#This Row],[Year_Country]],medals!D:H,5,FALSE))</f>
        <v>1</v>
      </c>
      <c r="I166" s="1">
        <f>IF(ISNA(VLOOKUP(olympic_medals_country_year_cumsum[[#This Row],[Year_Country]],medals!D:H,2,FALSE)),0,VLOOKUP(olympic_medals_country_year_cumsum[[#This Row],[Year_Country]],medals!D:H,2,FALSE))</f>
        <v>0</v>
      </c>
      <c r="J166" s="1">
        <f>IF(ISNA(VLOOKUP(olympic_medals_country_year_cumsum[[#This Row],[Year_Country]],medals!D:H,3,FALSE)),0,VLOOKUP(olympic_medals_country_year_cumsum[[#This Row],[Year_Country]],medals!D:H,3,FALSE))</f>
        <v>1</v>
      </c>
      <c r="K166" s="1">
        <f>IF(ISNA(VLOOKUP(olympic_medals_country_year_cumsum[[#This Row],[Year_Country]],medals!D:H,4,FALSE)),0,VLOOKUP(olympic_medals_country_year_cumsum[[#This Row],[Year_Country]],medals!D:H,4,FALSE))</f>
        <v>0</v>
      </c>
      <c r="L166" s="1" t="str">
        <f>VLOOKUP(olympic_medals_country_year_cumsum[[#This Row],[WB_country_name]],'country_region_flag'!A:C,2,FALSE)</f>
        <v>Americas</v>
      </c>
      <c r="M166" s="1" t="str">
        <f>VLOOKUP(olympic_medals_country_year_cumsum[[#This Row],[WB_country_name]],'country_region_flag'!A:C,3,FALSE)</f>
        <v>https://public.flourish.studio/country-flags/svg/ar.svg</v>
      </c>
      <c r="N16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67" spans="1:14" ht="15" customHeight="1" x14ac:dyDescent="0.2">
      <c r="A167" s="1" t="s">
        <v>57</v>
      </c>
      <c r="B167" s="1" t="s">
        <v>58</v>
      </c>
      <c r="C167" s="1">
        <v>2312</v>
      </c>
      <c r="D167" s="1">
        <v>-8235</v>
      </c>
      <c r="E167" s="1">
        <v>1964</v>
      </c>
      <c r="F167" s="1" t="str">
        <f>TEXT(olympic_medals_country_year_cumsum[[#This Row],[year]],0)&amp;"-"&amp;olympic_medals_country_year_cumsum[[#This Row],[WB_country_code]]</f>
        <v>1964-CUB</v>
      </c>
      <c r="G167" s="1">
        <f>IF(olympic_medals_country_year_cumsum[[#This Row],[year]]&lt;&gt;E166,1,IF(olympic_medals_country_year_cumsum[[#This Row],[Medals]]=0,"",G166+1))</f>
        <v>31</v>
      </c>
      <c r="H167" s="1">
        <f>IF(ISNA(VLOOKUP(olympic_medals_country_year_cumsum[[#This Row],[Year_Country]],medals!D:H,5,FALSE)),0,VLOOKUP(olympic_medals_country_year_cumsum[[#This Row],[Year_Country]],medals!D:H,5,FALSE))</f>
        <v>1</v>
      </c>
      <c r="I167" s="1">
        <f>IF(ISNA(VLOOKUP(olympic_medals_country_year_cumsum[[#This Row],[Year_Country]],medals!D:H,2,FALSE)),0,VLOOKUP(olympic_medals_country_year_cumsum[[#This Row],[Year_Country]],medals!D:H,2,FALSE))</f>
        <v>0</v>
      </c>
      <c r="J167" s="1">
        <f>IF(ISNA(VLOOKUP(olympic_medals_country_year_cumsum[[#This Row],[Year_Country]],medals!D:H,3,FALSE)),0,VLOOKUP(olympic_medals_country_year_cumsum[[#This Row],[Year_Country]],medals!D:H,3,FALSE))</f>
        <v>1</v>
      </c>
      <c r="K167" s="1">
        <f>IF(ISNA(VLOOKUP(olympic_medals_country_year_cumsum[[#This Row],[Year_Country]],medals!D:H,4,FALSE)),0,VLOOKUP(olympic_medals_country_year_cumsum[[#This Row],[Year_Country]],medals!D:H,4,FALSE))</f>
        <v>0</v>
      </c>
      <c r="L167" s="1" t="str">
        <f>VLOOKUP(olympic_medals_country_year_cumsum[[#This Row],[WB_country_name]],'country_region_flag'!A:C,2,FALSE)</f>
        <v>Americas</v>
      </c>
      <c r="M167" s="1" t="str">
        <f>VLOOKUP(olympic_medals_country_year_cumsum[[#This Row],[WB_country_name]],'country_region_flag'!A:C,3,FALSE)</f>
        <v>https://public.flourish.studio/country-flags/svg/cu.svg</v>
      </c>
      <c r="N16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68" spans="1:14" ht="15" customHeight="1" x14ac:dyDescent="0.2">
      <c r="A168" s="1" t="s">
        <v>183</v>
      </c>
      <c r="B168" s="1" t="s">
        <v>184</v>
      </c>
      <c r="C168" s="1">
        <v>3368</v>
      </c>
      <c r="D168" s="1">
        <v>7305</v>
      </c>
      <c r="E168" s="1">
        <v>1964</v>
      </c>
      <c r="F168" s="1" t="str">
        <f>TEXT(olympic_medals_country_year_cumsum[[#This Row],[year]],0)&amp;"-"&amp;olympic_medals_country_year_cumsum[[#This Row],[WB_country_code]]</f>
        <v>1964-PAK</v>
      </c>
      <c r="G168" s="1">
        <f>IF(olympic_medals_country_year_cumsum[[#This Row],[year]]&lt;&gt;E167,1,IF(olympic_medals_country_year_cumsum[[#This Row],[Medals]]=0,"",G167+1))</f>
        <v>32</v>
      </c>
      <c r="H168" s="1">
        <f>IF(ISNA(VLOOKUP(olympic_medals_country_year_cumsum[[#This Row],[Year_Country]],medals!D:H,5,FALSE)),0,VLOOKUP(olympic_medals_country_year_cumsum[[#This Row],[Year_Country]],medals!D:H,5,FALSE))</f>
        <v>1</v>
      </c>
      <c r="I168" s="1">
        <f>IF(ISNA(VLOOKUP(olympic_medals_country_year_cumsum[[#This Row],[Year_Country]],medals!D:H,2,FALSE)),0,VLOOKUP(olympic_medals_country_year_cumsum[[#This Row],[Year_Country]],medals!D:H,2,FALSE))</f>
        <v>0</v>
      </c>
      <c r="J168" s="1">
        <f>IF(ISNA(VLOOKUP(olympic_medals_country_year_cumsum[[#This Row],[Year_Country]],medals!D:H,3,FALSE)),0,VLOOKUP(olympic_medals_country_year_cumsum[[#This Row],[Year_Country]],medals!D:H,3,FALSE))</f>
        <v>1</v>
      </c>
      <c r="K168" s="1">
        <f>IF(ISNA(VLOOKUP(olympic_medals_country_year_cumsum[[#This Row],[Year_Country]],medals!D:H,4,FALSE)),0,VLOOKUP(olympic_medals_country_year_cumsum[[#This Row],[Year_Country]],medals!D:H,4,FALSE))</f>
        <v>0</v>
      </c>
      <c r="L168" s="1" t="str">
        <f>VLOOKUP(olympic_medals_country_year_cumsum[[#This Row],[WB_country_name]],'country_region_flag'!A:C,2,FALSE)</f>
        <v>Asia</v>
      </c>
      <c r="M168" s="1" t="str">
        <f>VLOOKUP(olympic_medals_country_year_cumsum[[#This Row],[WB_country_name]],'country_region_flag'!A:C,3,FALSE)</f>
        <v>https://public.flourish.studio/country-flags/svg/pk.svg</v>
      </c>
      <c r="N168" s="12" t="str">
        <f>IF(ISNA(VLOOKUP(olympic_medals_country_year_cumsum[[#This Row],[Year_Country]],gdp_capita_rank!F:G,2,FALSE)),0,VLOOKUP(olympic_medals_country_year_cumsum[[#This Row],[Year_Country]],gdp_capita_rank!F:G,2,FALSE))</f>
        <v>-65.13911066142838</v>
      </c>
    </row>
    <row r="169" spans="1:14" ht="15" customHeight="1" x14ac:dyDescent="0.2">
      <c r="A169" s="1" t="s">
        <v>189</v>
      </c>
      <c r="B169" s="1" t="s">
        <v>190</v>
      </c>
      <c r="C169" s="1">
        <v>146</v>
      </c>
      <c r="D169" s="1">
        <v>12097</v>
      </c>
      <c r="E169" s="1">
        <v>1964</v>
      </c>
      <c r="F169" s="1" t="str">
        <f>TEXT(olympic_medals_country_year_cumsum[[#This Row],[year]],0)&amp;"-"&amp;olympic_medals_country_year_cumsum[[#This Row],[WB_country_code]]</f>
        <v>1964-PHL</v>
      </c>
      <c r="G169" s="1">
        <f>IF(olympic_medals_country_year_cumsum[[#This Row],[year]]&lt;&gt;E168,1,IF(olympic_medals_country_year_cumsum[[#This Row],[Medals]]=0,"",G168+1))</f>
        <v>33</v>
      </c>
      <c r="H169" s="1">
        <f>IF(ISNA(VLOOKUP(olympic_medals_country_year_cumsum[[#This Row],[Year_Country]],medals!D:H,5,FALSE)),0,VLOOKUP(olympic_medals_country_year_cumsum[[#This Row],[Year_Country]],medals!D:H,5,FALSE))</f>
        <v>1</v>
      </c>
      <c r="I169" s="1">
        <f>IF(ISNA(VLOOKUP(olympic_medals_country_year_cumsum[[#This Row],[Year_Country]],medals!D:H,2,FALSE)),0,VLOOKUP(olympic_medals_country_year_cumsum[[#This Row],[Year_Country]],medals!D:H,2,FALSE))</f>
        <v>0</v>
      </c>
      <c r="J169" s="1">
        <f>IF(ISNA(VLOOKUP(olympic_medals_country_year_cumsum[[#This Row],[Year_Country]],medals!D:H,3,FALSE)),0,VLOOKUP(olympic_medals_country_year_cumsum[[#This Row],[Year_Country]],medals!D:H,3,FALSE))</f>
        <v>1</v>
      </c>
      <c r="K169" s="1">
        <f>IF(ISNA(VLOOKUP(olympic_medals_country_year_cumsum[[#This Row],[Year_Country]],medals!D:H,4,FALSE)),0,VLOOKUP(olympic_medals_country_year_cumsum[[#This Row],[Year_Country]],medals!D:H,4,FALSE))</f>
        <v>0</v>
      </c>
      <c r="L169" s="1" t="str">
        <f>VLOOKUP(olympic_medals_country_year_cumsum[[#This Row],[WB_country_name]],'country_region_flag'!A:C,2,FALSE)</f>
        <v>Asia</v>
      </c>
      <c r="M169" s="1" t="str">
        <f>VLOOKUP(olympic_medals_country_year_cumsum[[#This Row],[WB_country_name]],'country_region_flag'!A:C,3,FALSE)</f>
        <v>https://public.flourish.studio/country-flags/svg/ph.svg</v>
      </c>
      <c r="N169" s="12" t="str">
        <f>IF(ISNA(VLOOKUP(olympic_medals_country_year_cumsum[[#This Row],[Year_Country]],gdp_capita_rank!F:G,2,FALSE)),0,VLOOKUP(olympic_medals_country_year_cumsum[[#This Row],[Year_Country]],gdp_capita_rank!F:G,2,FALSE))</f>
        <v>-36.8400320783105</v>
      </c>
    </row>
    <row r="170" spans="1:14" ht="15" customHeight="1" x14ac:dyDescent="0.2">
      <c r="A170" s="1" t="s">
        <v>119</v>
      </c>
      <c r="B170" s="1" t="s">
        <v>120</v>
      </c>
      <c r="C170" s="1">
        <v>357</v>
      </c>
      <c r="D170" s="1">
        <v>5142</v>
      </c>
      <c r="E170" s="1">
        <v>1964</v>
      </c>
      <c r="F170" s="1" t="str">
        <f>TEXT(olympic_medals_country_year_cumsum[[#This Row],[year]],0)&amp;"-"&amp;olympic_medals_country_year_cumsum[[#This Row],[WB_country_code]]</f>
        <v>1964-IRN</v>
      </c>
      <c r="G170" s="1">
        <f>IF(olympic_medals_country_year_cumsum[[#This Row],[year]]&lt;&gt;E169,1,IF(olympic_medals_country_year_cumsum[[#This Row],[Medals]]=0,"",G169+1))</f>
        <v>34</v>
      </c>
      <c r="H170" s="1">
        <f>IF(ISNA(VLOOKUP(olympic_medals_country_year_cumsum[[#This Row],[Year_Country]],medals!D:H,5,FALSE)),0,VLOOKUP(olympic_medals_country_year_cumsum[[#This Row],[Year_Country]],medals!D:H,5,FALSE))</f>
        <v>2</v>
      </c>
      <c r="I170" s="1">
        <f>IF(ISNA(VLOOKUP(olympic_medals_country_year_cumsum[[#This Row],[Year_Country]],medals!D:H,2,FALSE)),0,VLOOKUP(olympic_medals_country_year_cumsum[[#This Row],[Year_Country]],medals!D:H,2,FALSE))</f>
        <v>0</v>
      </c>
      <c r="J170" s="1">
        <f>IF(ISNA(VLOOKUP(olympic_medals_country_year_cumsum[[#This Row],[Year_Country]],medals!D:H,3,FALSE)),0,VLOOKUP(olympic_medals_country_year_cumsum[[#This Row],[Year_Country]],medals!D:H,3,FALSE))</f>
        <v>0</v>
      </c>
      <c r="K170" s="1">
        <f>IF(ISNA(VLOOKUP(olympic_medals_country_year_cumsum[[#This Row],[Year_Country]],medals!D:H,4,FALSE)),0,VLOOKUP(olympic_medals_country_year_cumsum[[#This Row],[Year_Country]],medals!D:H,4,FALSE))</f>
        <v>2</v>
      </c>
      <c r="L170" s="1" t="str">
        <f>VLOOKUP(olympic_medals_country_year_cumsum[[#This Row],[WB_country_name]],'country_region_flag'!A:C,2,FALSE)</f>
        <v>Asia</v>
      </c>
      <c r="M170" s="1" t="str">
        <f>VLOOKUP(olympic_medals_country_year_cumsum[[#This Row],[WB_country_name]],'country_region_flag'!A:C,3,FALSE)</f>
        <v>https://public.flourish.studio/country-flags/svg/ir.svg</v>
      </c>
      <c r="N170" s="12" t="str">
        <f>IF(ISNA(VLOOKUP(olympic_medals_country_year_cumsum[[#This Row],[Year_Country]],gdp_capita_rank!F:G,2,FALSE)),0,VLOOKUP(olympic_medals_country_year_cumsum[[#This Row],[Year_Country]],gdp_capita_rank!F:G,2,FALSE))</f>
        <v>-23.939877806752826</v>
      </c>
    </row>
    <row r="171" spans="1:14" ht="15" customHeight="1" x14ac:dyDescent="0.2">
      <c r="A171" s="1" t="s">
        <v>35</v>
      </c>
      <c r="B171" s="1" t="s">
        <v>36</v>
      </c>
      <c r="C171" s="1">
        <v>-1578</v>
      </c>
      <c r="D171" s="1">
        <v>-4792</v>
      </c>
      <c r="E171" s="1">
        <v>1964</v>
      </c>
      <c r="F171" s="1" t="str">
        <f>TEXT(olympic_medals_country_year_cumsum[[#This Row],[year]],0)&amp;"-"&amp;olympic_medals_country_year_cumsum[[#This Row],[WB_country_code]]</f>
        <v>1964-BRA</v>
      </c>
      <c r="G171" s="1">
        <f>IF(olympic_medals_country_year_cumsum[[#This Row],[year]]&lt;&gt;E170,1,IF(olympic_medals_country_year_cumsum[[#This Row],[Medals]]=0,"",G170+1))</f>
        <v>35</v>
      </c>
      <c r="H171" s="1">
        <f>IF(ISNA(VLOOKUP(olympic_medals_country_year_cumsum[[#This Row],[Year_Country]],medals!D:H,5,FALSE)),0,VLOOKUP(olympic_medals_country_year_cumsum[[#This Row],[Year_Country]],medals!D:H,5,FALSE))</f>
        <v>1</v>
      </c>
      <c r="I171" s="1">
        <f>IF(ISNA(VLOOKUP(olympic_medals_country_year_cumsum[[#This Row],[Year_Country]],medals!D:H,2,FALSE)),0,VLOOKUP(olympic_medals_country_year_cumsum[[#This Row],[Year_Country]],medals!D:H,2,FALSE))</f>
        <v>0</v>
      </c>
      <c r="J171" s="1">
        <f>IF(ISNA(VLOOKUP(olympic_medals_country_year_cumsum[[#This Row],[Year_Country]],medals!D:H,3,FALSE)),0,VLOOKUP(olympic_medals_country_year_cumsum[[#This Row],[Year_Country]],medals!D:H,3,FALSE))</f>
        <v>0</v>
      </c>
      <c r="K171" s="1">
        <f>IF(ISNA(VLOOKUP(olympic_medals_country_year_cumsum[[#This Row],[Year_Country]],medals!D:H,4,FALSE)),0,VLOOKUP(olympic_medals_country_year_cumsum[[#This Row],[Year_Country]],medals!D:H,4,FALSE))</f>
        <v>1</v>
      </c>
      <c r="L171" s="1" t="str">
        <f>VLOOKUP(olympic_medals_country_year_cumsum[[#This Row],[WB_country_name]],'country_region_flag'!A:C,2,FALSE)</f>
        <v>Americas</v>
      </c>
      <c r="M171" s="1" t="str">
        <f>VLOOKUP(olympic_medals_country_year_cumsum[[#This Row],[WB_country_name]],'country_region_flag'!A:C,3,FALSE)</f>
        <v>https://public.flourish.studio/country-flags/svg/br.svg</v>
      </c>
      <c r="N17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72" spans="1:14" ht="15" customHeight="1" x14ac:dyDescent="0.2">
      <c r="A172" s="1" t="s">
        <v>97</v>
      </c>
      <c r="B172" s="1" t="s">
        <v>98</v>
      </c>
      <c r="C172" s="1">
        <v>555</v>
      </c>
      <c r="D172" s="1">
        <v>-22</v>
      </c>
      <c r="E172" s="1">
        <v>1964</v>
      </c>
      <c r="F172" s="1" t="str">
        <f>TEXT(olympic_medals_country_year_cumsum[[#This Row],[year]],0)&amp;"-"&amp;olympic_medals_country_year_cumsum[[#This Row],[WB_country_code]]</f>
        <v>1964-GHA</v>
      </c>
      <c r="G172" s="1">
        <f>IF(olympic_medals_country_year_cumsum[[#This Row],[year]]&lt;&gt;E171,1,IF(olympic_medals_country_year_cumsum[[#This Row],[Medals]]=0,"",G171+1))</f>
        <v>36</v>
      </c>
      <c r="H172" s="1">
        <f>IF(ISNA(VLOOKUP(olympic_medals_country_year_cumsum[[#This Row],[Year_Country]],medals!D:H,5,FALSE)),0,VLOOKUP(olympic_medals_country_year_cumsum[[#This Row],[Year_Country]],medals!D:H,5,FALSE))</f>
        <v>1</v>
      </c>
      <c r="I172" s="1">
        <f>IF(ISNA(VLOOKUP(olympic_medals_country_year_cumsum[[#This Row],[Year_Country]],medals!D:H,2,FALSE)),0,VLOOKUP(olympic_medals_country_year_cumsum[[#This Row],[Year_Country]],medals!D:H,2,FALSE))</f>
        <v>0</v>
      </c>
      <c r="J172" s="1">
        <f>IF(ISNA(VLOOKUP(olympic_medals_country_year_cumsum[[#This Row],[Year_Country]],medals!D:H,3,FALSE)),0,VLOOKUP(olympic_medals_country_year_cumsum[[#This Row],[Year_Country]],medals!D:H,3,FALSE))</f>
        <v>0</v>
      </c>
      <c r="K172" s="1">
        <f>IF(ISNA(VLOOKUP(olympic_medals_country_year_cumsum[[#This Row],[Year_Country]],medals!D:H,4,FALSE)),0,VLOOKUP(olympic_medals_country_year_cumsum[[#This Row],[Year_Country]],medals!D:H,4,FALSE))</f>
        <v>1</v>
      </c>
      <c r="L172" s="1" t="str">
        <f>VLOOKUP(olympic_medals_country_year_cumsum[[#This Row],[WB_country_name]],'country_region_flag'!A:C,2,FALSE)</f>
        <v>Africa</v>
      </c>
      <c r="M172" s="1" t="str">
        <f>VLOOKUP(olympic_medals_country_year_cumsum[[#This Row],[WB_country_name]],'country_region_flag'!A:C,3,FALSE)</f>
        <v>https://public.flourish.studio/country-flags/svg/gh.svg</v>
      </c>
      <c r="N172" s="12" t="str">
        <f>IF(ISNA(VLOOKUP(olympic_medals_country_year_cumsum[[#This Row],[Year_Country]],gdp_capita_rank!F:G,2,FALSE)),0,VLOOKUP(olympic_medals_country_year_cumsum[[#This Row],[Year_Country]],gdp_capita_rank!F:G,2,FALSE))</f>
        <v>-22.853014415369614</v>
      </c>
    </row>
    <row r="173" spans="1:14" ht="15" customHeight="1" x14ac:dyDescent="0.2">
      <c r="A173" s="1" t="s">
        <v>117</v>
      </c>
      <c r="B173" s="1" t="s">
        <v>118</v>
      </c>
      <c r="C173" s="1">
        <v>5332</v>
      </c>
      <c r="D173" s="1">
        <v>-623</v>
      </c>
      <c r="E173" s="1">
        <v>1964</v>
      </c>
      <c r="F173" s="1" t="str">
        <f>TEXT(olympic_medals_country_year_cumsum[[#This Row],[year]],0)&amp;"-"&amp;olympic_medals_country_year_cumsum[[#This Row],[WB_country_code]]</f>
        <v>1964-IRL</v>
      </c>
      <c r="G173" s="1">
        <f>IF(olympic_medals_country_year_cumsum[[#This Row],[year]]&lt;&gt;E172,1,IF(olympic_medals_country_year_cumsum[[#This Row],[Medals]]=0,"",G172+1))</f>
        <v>37</v>
      </c>
      <c r="H173" s="1">
        <f>IF(ISNA(VLOOKUP(olympic_medals_country_year_cumsum[[#This Row],[Year_Country]],medals!D:H,5,FALSE)),0,VLOOKUP(olympic_medals_country_year_cumsum[[#This Row],[Year_Country]],medals!D:H,5,FALSE))</f>
        <v>1</v>
      </c>
      <c r="I173" s="1">
        <f>IF(ISNA(VLOOKUP(olympic_medals_country_year_cumsum[[#This Row],[Year_Country]],medals!D:H,2,FALSE)),0,VLOOKUP(olympic_medals_country_year_cumsum[[#This Row],[Year_Country]],medals!D:H,2,FALSE))</f>
        <v>0</v>
      </c>
      <c r="J173" s="1">
        <f>IF(ISNA(VLOOKUP(olympic_medals_country_year_cumsum[[#This Row],[Year_Country]],medals!D:H,3,FALSE)),0,VLOOKUP(olympic_medals_country_year_cumsum[[#This Row],[Year_Country]],medals!D:H,3,FALSE))</f>
        <v>0</v>
      </c>
      <c r="K173" s="1">
        <f>IF(ISNA(VLOOKUP(olympic_medals_country_year_cumsum[[#This Row],[Year_Country]],medals!D:H,4,FALSE)),0,VLOOKUP(olympic_medals_country_year_cumsum[[#This Row],[Year_Country]],medals!D:H,4,FALSE))</f>
        <v>1</v>
      </c>
      <c r="L173" s="1" t="str">
        <f>VLOOKUP(olympic_medals_country_year_cumsum[[#This Row],[WB_country_name]],'country_region_flag'!A:C,2,FALSE)</f>
        <v>Europe</v>
      </c>
      <c r="M173" s="1" t="str">
        <f>VLOOKUP(olympic_medals_country_year_cumsum[[#This Row],[WB_country_name]],'country_region_flag'!A:C,3,FALSE)</f>
        <v>https://public.flourish.studio/country-flags/svg/ie.svg</v>
      </c>
      <c r="N173" s="12" t="str">
        <f>IF(ISNA(VLOOKUP(olympic_medals_country_year_cumsum[[#This Row],[Year_Country]],gdp_capita_rank!F:G,2,FALSE)),0,VLOOKUP(olympic_medals_country_year_cumsum[[#This Row],[Year_Country]],gdp_capita_rank!F:G,2,FALSE))</f>
        <v>226.78359300921733</v>
      </c>
    </row>
    <row r="174" spans="1:14" ht="15" customHeight="1" x14ac:dyDescent="0.2">
      <c r="A174" s="1" t="s">
        <v>137</v>
      </c>
      <c r="B174" s="1" t="s">
        <v>138</v>
      </c>
      <c r="C174" s="1">
        <v>-128</v>
      </c>
      <c r="D174" s="1">
        <v>3682</v>
      </c>
      <c r="E174" s="1">
        <v>1964</v>
      </c>
      <c r="F174" s="1" t="str">
        <f>TEXT(olympic_medals_country_year_cumsum[[#This Row],[year]],0)&amp;"-"&amp;olympic_medals_country_year_cumsum[[#This Row],[WB_country_code]]</f>
        <v>1964-KEN</v>
      </c>
      <c r="G174" s="1">
        <f>IF(olympic_medals_country_year_cumsum[[#This Row],[year]]&lt;&gt;E173,1,IF(olympic_medals_country_year_cumsum[[#This Row],[Medals]]=0,"",G173+1))</f>
        <v>38</v>
      </c>
      <c r="H174" s="1">
        <f>IF(ISNA(VLOOKUP(olympic_medals_country_year_cumsum[[#This Row],[Year_Country]],medals!D:H,5,FALSE)),0,VLOOKUP(olympic_medals_country_year_cumsum[[#This Row],[Year_Country]],medals!D:H,5,FALSE))</f>
        <v>1</v>
      </c>
      <c r="I174" s="1">
        <f>IF(ISNA(VLOOKUP(olympic_medals_country_year_cumsum[[#This Row],[Year_Country]],medals!D:H,2,FALSE)),0,VLOOKUP(olympic_medals_country_year_cumsum[[#This Row],[Year_Country]],medals!D:H,2,FALSE))</f>
        <v>0</v>
      </c>
      <c r="J174" s="1">
        <f>IF(ISNA(VLOOKUP(olympic_medals_country_year_cumsum[[#This Row],[Year_Country]],medals!D:H,3,FALSE)),0,VLOOKUP(olympic_medals_country_year_cumsum[[#This Row],[Year_Country]],medals!D:H,3,FALSE))</f>
        <v>0</v>
      </c>
      <c r="K174" s="1">
        <f>IF(ISNA(VLOOKUP(olympic_medals_country_year_cumsum[[#This Row],[Year_Country]],medals!D:H,4,FALSE)),0,VLOOKUP(olympic_medals_country_year_cumsum[[#This Row],[Year_Country]],medals!D:H,4,FALSE))</f>
        <v>1</v>
      </c>
      <c r="L174" s="1" t="str">
        <f>VLOOKUP(olympic_medals_country_year_cumsum[[#This Row],[WB_country_name]],'country_region_flag'!A:C,2,FALSE)</f>
        <v>Africa</v>
      </c>
      <c r="M174" s="1" t="str">
        <f>VLOOKUP(olympic_medals_country_year_cumsum[[#This Row],[WB_country_name]],'country_region_flag'!A:C,3,FALSE)</f>
        <v>https://public.flourish.studio/country-flags/svg/ke.svg</v>
      </c>
      <c r="N174" s="12" t="str">
        <f>IF(ISNA(VLOOKUP(olympic_medals_country_year_cumsum[[#This Row],[Year_Country]],gdp_capita_rank!F:G,2,FALSE)),0,VLOOKUP(olympic_medals_country_year_cumsum[[#This Row],[Year_Country]],gdp_capita_rank!F:G,2,FALSE))</f>
        <v>-62.62341128511149</v>
      </c>
    </row>
    <row r="175" spans="1:14" ht="15" customHeight="1" x14ac:dyDescent="0.2">
      <c r="A175" s="1" t="s">
        <v>157</v>
      </c>
      <c r="B175" s="1" t="s">
        <v>158</v>
      </c>
      <c r="C175" s="1">
        <v>1943</v>
      </c>
      <c r="D175" s="1">
        <v>-9913</v>
      </c>
      <c r="E175" s="1">
        <v>1964</v>
      </c>
      <c r="F175" s="1" t="str">
        <f>TEXT(olympic_medals_country_year_cumsum[[#This Row],[year]],0)&amp;"-"&amp;olympic_medals_country_year_cumsum[[#This Row],[WB_country_code]]</f>
        <v>1964-MEX</v>
      </c>
      <c r="G175" s="1">
        <f>IF(olympic_medals_country_year_cumsum[[#This Row],[year]]&lt;&gt;E174,1,IF(olympic_medals_country_year_cumsum[[#This Row],[Medals]]=0,"",G174+1))</f>
        <v>39</v>
      </c>
      <c r="H175" s="1">
        <f>IF(ISNA(VLOOKUP(olympic_medals_country_year_cumsum[[#This Row],[Year_Country]],medals!D:H,5,FALSE)),0,VLOOKUP(olympic_medals_country_year_cumsum[[#This Row],[Year_Country]],medals!D:H,5,FALSE))</f>
        <v>1</v>
      </c>
      <c r="I175" s="1">
        <f>IF(ISNA(VLOOKUP(olympic_medals_country_year_cumsum[[#This Row],[Year_Country]],medals!D:H,2,FALSE)),0,VLOOKUP(olympic_medals_country_year_cumsum[[#This Row],[Year_Country]],medals!D:H,2,FALSE))</f>
        <v>0</v>
      </c>
      <c r="J175" s="1">
        <f>IF(ISNA(VLOOKUP(olympic_medals_country_year_cumsum[[#This Row],[Year_Country]],medals!D:H,3,FALSE)),0,VLOOKUP(olympic_medals_country_year_cumsum[[#This Row],[Year_Country]],medals!D:H,3,FALSE))</f>
        <v>0</v>
      </c>
      <c r="K175" s="1">
        <f>IF(ISNA(VLOOKUP(olympic_medals_country_year_cumsum[[#This Row],[Year_Country]],medals!D:H,4,FALSE)),0,VLOOKUP(olympic_medals_country_year_cumsum[[#This Row],[Year_Country]],medals!D:H,4,FALSE))</f>
        <v>1</v>
      </c>
      <c r="L175" s="1" t="str">
        <f>VLOOKUP(olympic_medals_country_year_cumsum[[#This Row],[WB_country_name]],'country_region_flag'!A:C,2,FALSE)</f>
        <v>Americas</v>
      </c>
      <c r="M175" s="1" t="str">
        <f>VLOOKUP(olympic_medals_country_year_cumsum[[#This Row],[WB_country_name]],'country_region_flag'!A:C,3,FALSE)</f>
        <v>https://public.flourish.studio/country-flags/svg/mx.svg</v>
      </c>
      <c r="N175" s="12" t="str">
        <f>IF(ISNA(VLOOKUP(olympic_medals_country_year_cumsum[[#This Row],[Year_Country]],gdp_capita_rank!F:G,2,FALSE)),0,VLOOKUP(olympic_medals_country_year_cumsum[[#This Row],[Year_Country]],gdp_capita_rank!F:G,2,FALSE))</f>
        <v>64.48543163051764</v>
      </c>
    </row>
    <row r="176" spans="1:14" ht="15" customHeight="1" x14ac:dyDescent="0.2">
      <c r="A176" s="1" t="s">
        <v>175</v>
      </c>
      <c r="B176" s="1" t="s">
        <v>176</v>
      </c>
      <c r="C176" s="1">
        <v>908</v>
      </c>
      <c r="D176" s="1">
        <v>753</v>
      </c>
      <c r="E176" s="1">
        <v>1964</v>
      </c>
      <c r="F176" s="1" t="str">
        <f>TEXT(olympic_medals_country_year_cumsum[[#This Row],[year]],0)&amp;"-"&amp;olympic_medals_country_year_cumsum[[#This Row],[WB_country_code]]</f>
        <v>1964-NGA</v>
      </c>
      <c r="G176" s="1">
        <f>IF(olympic_medals_country_year_cumsum[[#This Row],[year]]&lt;&gt;E175,1,IF(olympic_medals_country_year_cumsum[[#This Row],[Medals]]=0,"",G175+1))</f>
        <v>40</v>
      </c>
      <c r="H176" s="1">
        <f>IF(ISNA(VLOOKUP(olympic_medals_country_year_cumsum[[#This Row],[Year_Country]],medals!D:H,5,FALSE)),0,VLOOKUP(olympic_medals_country_year_cumsum[[#This Row],[Year_Country]],medals!D:H,5,FALSE))</f>
        <v>1</v>
      </c>
      <c r="I176" s="1">
        <f>IF(ISNA(VLOOKUP(olympic_medals_country_year_cumsum[[#This Row],[Year_Country]],medals!D:H,2,FALSE)),0,VLOOKUP(olympic_medals_country_year_cumsum[[#This Row],[Year_Country]],medals!D:H,2,FALSE))</f>
        <v>0</v>
      </c>
      <c r="J176" s="1">
        <f>IF(ISNA(VLOOKUP(olympic_medals_country_year_cumsum[[#This Row],[Year_Country]],medals!D:H,3,FALSE)),0,VLOOKUP(olympic_medals_country_year_cumsum[[#This Row],[Year_Country]],medals!D:H,3,FALSE))</f>
        <v>0</v>
      </c>
      <c r="K176" s="1">
        <f>IF(ISNA(VLOOKUP(olympic_medals_country_year_cumsum[[#This Row],[Year_Country]],medals!D:H,4,FALSE)),0,VLOOKUP(olympic_medals_country_year_cumsum[[#This Row],[Year_Country]],medals!D:H,4,FALSE))</f>
        <v>1</v>
      </c>
      <c r="L176" s="1" t="str">
        <f>VLOOKUP(olympic_medals_country_year_cumsum[[#This Row],[WB_country_name]],'country_region_flag'!A:C,2,FALSE)</f>
        <v>Africa</v>
      </c>
      <c r="M176" s="1" t="str">
        <f>VLOOKUP(olympic_medals_country_year_cumsum[[#This Row],[WB_country_name]],'country_region_flag'!A:C,3,FALSE)</f>
        <v>https://public.flourish.studio/country-flags/svg/ng.svg</v>
      </c>
      <c r="N176" s="12" t="str">
        <f>IF(ISNA(VLOOKUP(olympic_medals_country_year_cumsum[[#This Row],[Year_Country]],gdp_capita_rank!F:G,2,FALSE)),0,VLOOKUP(olympic_medals_country_year_cumsum[[#This Row],[Year_Country]],gdp_capita_rank!F:G,2,FALSE))</f>
        <v>-61.51623269015102</v>
      </c>
    </row>
    <row r="177" spans="1:14" ht="15" customHeight="1" x14ac:dyDescent="0.2">
      <c r="A177" s="1" t="s">
        <v>251</v>
      </c>
      <c r="B177" s="1" t="s">
        <v>252</v>
      </c>
      <c r="C177" s="1">
        <v>-3485</v>
      </c>
      <c r="D177" s="1">
        <v>-5617</v>
      </c>
      <c r="E177" s="1">
        <v>1964</v>
      </c>
      <c r="F177" s="1" t="str">
        <f>TEXT(olympic_medals_country_year_cumsum[[#This Row],[year]],0)&amp;"-"&amp;olympic_medals_country_year_cumsum[[#This Row],[WB_country_code]]</f>
        <v>1964-URY</v>
      </c>
      <c r="G177" s="1">
        <f>IF(olympic_medals_country_year_cumsum[[#This Row],[year]]&lt;&gt;E176,1,IF(olympic_medals_country_year_cumsum[[#This Row],[Medals]]=0,"",G176+1))</f>
        <v>41</v>
      </c>
      <c r="H177" s="1">
        <f>IF(ISNA(VLOOKUP(olympic_medals_country_year_cumsum[[#This Row],[Year_Country]],medals!D:H,5,FALSE)),0,VLOOKUP(olympic_medals_country_year_cumsum[[#This Row],[Year_Country]],medals!D:H,5,FALSE))</f>
        <v>1</v>
      </c>
      <c r="I177" s="1">
        <f>IF(ISNA(VLOOKUP(olympic_medals_country_year_cumsum[[#This Row],[Year_Country]],medals!D:H,2,FALSE)),0,VLOOKUP(olympic_medals_country_year_cumsum[[#This Row],[Year_Country]],medals!D:H,2,FALSE))</f>
        <v>0</v>
      </c>
      <c r="J177" s="1">
        <f>IF(ISNA(VLOOKUP(olympic_medals_country_year_cumsum[[#This Row],[Year_Country]],medals!D:H,3,FALSE)),0,VLOOKUP(olympic_medals_country_year_cumsum[[#This Row],[Year_Country]],medals!D:H,3,FALSE))</f>
        <v>0</v>
      </c>
      <c r="K177" s="1">
        <f>IF(ISNA(VLOOKUP(olympic_medals_country_year_cumsum[[#This Row],[Year_Country]],medals!D:H,4,FALSE)),0,VLOOKUP(olympic_medals_country_year_cumsum[[#This Row],[Year_Country]],medals!D:H,4,FALSE))</f>
        <v>1</v>
      </c>
      <c r="L177" s="1" t="str">
        <f>VLOOKUP(olympic_medals_country_year_cumsum[[#This Row],[WB_country_name]],'country_region_flag'!A:C,2,FALSE)</f>
        <v>Americas</v>
      </c>
      <c r="M177" s="1" t="str">
        <f>VLOOKUP(olympic_medals_country_year_cumsum[[#This Row],[WB_country_name]],'country_region_flag'!A:C,3,FALSE)</f>
        <v>https://public.flourish.studio/country-flags/svg/uy.svg</v>
      </c>
      <c r="N177" s="12" t="str">
        <f>IF(ISNA(VLOOKUP(olympic_medals_country_year_cumsum[[#This Row],[Year_Country]],gdp_capita_rank!F:G,2,FALSE)),0,VLOOKUP(olympic_medals_country_year_cumsum[[#This Row],[Year_Country]],gdp_capita_rank!F:G,2,FALSE))</f>
        <v>151.5530082953748</v>
      </c>
    </row>
    <row r="178" spans="1:14" ht="15" customHeight="1" x14ac:dyDescent="0.2">
      <c r="A178" s="1" t="s">
        <v>5</v>
      </c>
      <c r="B178" s="1" t="s">
        <v>6</v>
      </c>
      <c r="C178" s="1">
        <v>3452</v>
      </c>
      <c r="D178" s="1">
        <v>6918</v>
      </c>
      <c r="E178" s="1">
        <v>1964</v>
      </c>
      <c r="F178" s="1" t="str">
        <f>TEXT(olympic_medals_country_year_cumsum[[#This Row],[year]],0)&amp;"-"&amp;olympic_medals_country_year_cumsum[[#This Row],[WB_country_code]]</f>
        <v>1964-AFG</v>
      </c>
      <c r="G178" s="1" t="str">
        <f>IF(olympic_medals_country_year_cumsum[[#This Row],[year]]&lt;&gt;E177,1,IF(olympic_medals_country_year_cumsum[[#This Row],[Medals]]=0,"",G177+1))</f>
        <v/>
      </c>
      <c r="H178" s="1">
        <f>IF(ISNA(VLOOKUP(olympic_medals_country_year_cumsum[[#This Row],[Year_Country]],medals!D:H,5,FALSE)),0,VLOOKUP(olympic_medals_country_year_cumsum[[#This Row],[Year_Country]],medals!D:H,5,FALSE))</f>
        <v>0</v>
      </c>
      <c r="I178" s="1">
        <f>IF(ISNA(VLOOKUP(olympic_medals_country_year_cumsum[[#This Row],[Year_Country]],medals!D:H,2,FALSE)),0,VLOOKUP(olympic_medals_country_year_cumsum[[#This Row],[Year_Country]],medals!D:H,2,FALSE))</f>
        <v>0</v>
      </c>
      <c r="J178" s="1">
        <f>IF(ISNA(VLOOKUP(olympic_medals_country_year_cumsum[[#This Row],[Year_Country]],medals!D:H,3,FALSE)),0,VLOOKUP(olympic_medals_country_year_cumsum[[#This Row],[Year_Country]],medals!D:H,3,FALSE))</f>
        <v>0</v>
      </c>
      <c r="K178" s="1">
        <f>IF(ISNA(VLOOKUP(olympic_medals_country_year_cumsum[[#This Row],[Year_Country]],medals!D:H,4,FALSE)),0,VLOOKUP(olympic_medals_country_year_cumsum[[#This Row],[Year_Country]],medals!D:H,4,FALSE))</f>
        <v>0</v>
      </c>
      <c r="L178" s="1" t="str">
        <f>VLOOKUP(olympic_medals_country_year_cumsum[[#This Row],[WB_country_name]],'country_region_flag'!A:C,2,FALSE)</f>
        <v>Asia</v>
      </c>
      <c r="M178" s="1" t="str">
        <f>VLOOKUP(olympic_medals_country_year_cumsum[[#This Row],[WB_country_name]],'country_region_flag'!A:C,3,FALSE)</f>
        <v>https://public.flourish.studio/country-flags/svg/af.svg</v>
      </c>
      <c r="N178" s="12" t="str">
        <f>IF(ISNA(VLOOKUP(olympic_medals_country_year_cumsum[[#This Row],[Year_Country]],gdp_capita_rank!F:G,2,FALSE)),0,VLOOKUP(olympic_medals_country_year_cumsum[[#This Row],[Year_Country]],gdp_capita_rank!F:G,2,FALSE))</f>
        <v>-71.04744903514705</v>
      </c>
    </row>
    <row r="179" spans="1:14" ht="15" customHeight="1" x14ac:dyDescent="0.2">
      <c r="A179" s="1" t="s">
        <v>7</v>
      </c>
      <c r="B179" s="1" t="s">
        <v>8</v>
      </c>
      <c r="C179" s="1">
        <v>2447</v>
      </c>
      <c r="D179" s="1">
        <v>5437</v>
      </c>
      <c r="E179" s="1">
        <v>1964</v>
      </c>
      <c r="F179" s="1" t="str">
        <f>TEXT(olympic_medals_country_year_cumsum[[#This Row],[year]],0)&amp;"-"&amp;olympic_medals_country_year_cumsum[[#This Row],[WB_country_code]]</f>
        <v>1964-ARE</v>
      </c>
      <c r="G179" s="1" t="str">
        <f>IF(olympic_medals_country_year_cumsum[[#This Row],[year]]&lt;&gt;E178,1,IF(olympic_medals_country_year_cumsum[[#This Row],[Medals]]=0,"",G178+1))</f>
        <v/>
      </c>
      <c r="H179" s="1">
        <f>IF(ISNA(VLOOKUP(olympic_medals_country_year_cumsum[[#This Row],[Year_Country]],medals!D:H,5,FALSE)),0,VLOOKUP(olympic_medals_country_year_cumsum[[#This Row],[Year_Country]],medals!D:H,5,FALSE))</f>
        <v>0</v>
      </c>
      <c r="I179" s="1">
        <f>IF(ISNA(VLOOKUP(olympic_medals_country_year_cumsum[[#This Row],[Year_Country]],medals!D:H,2,FALSE)),0,VLOOKUP(olympic_medals_country_year_cumsum[[#This Row],[Year_Country]],medals!D:H,2,FALSE))</f>
        <v>0</v>
      </c>
      <c r="J179" s="1">
        <f>IF(ISNA(VLOOKUP(olympic_medals_country_year_cumsum[[#This Row],[Year_Country]],medals!D:H,3,FALSE)),0,VLOOKUP(olympic_medals_country_year_cumsum[[#This Row],[Year_Country]],medals!D:H,3,FALSE))</f>
        <v>0</v>
      </c>
      <c r="K179" s="1">
        <f>IF(ISNA(VLOOKUP(olympic_medals_country_year_cumsum[[#This Row],[Year_Country]],medals!D:H,4,FALSE)),0,VLOOKUP(olympic_medals_country_year_cumsum[[#This Row],[Year_Country]],medals!D:H,4,FALSE))</f>
        <v>0</v>
      </c>
      <c r="L179" s="1" t="str">
        <f>VLOOKUP(olympic_medals_country_year_cumsum[[#This Row],[WB_country_name]],'country_region_flag'!A:C,2,FALSE)</f>
        <v>Asia</v>
      </c>
      <c r="M179" s="1" t="str">
        <f>VLOOKUP(olympic_medals_country_year_cumsum[[#This Row],[WB_country_name]],'country_region_flag'!A:C,3,FALSE)</f>
        <v>https://public.flourish.studio/country-flags/svg/ae.svg</v>
      </c>
      <c r="N17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80" spans="1:14" ht="15" customHeight="1" x14ac:dyDescent="0.2">
      <c r="A180" s="1" t="s">
        <v>11</v>
      </c>
      <c r="B180" s="1" t="s">
        <v>12</v>
      </c>
      <c r="C180" s="1">
        <v>4017</v>
      </c>
      <c r="D180" s="1">
        <v>445</v>
      </c>
      <c r="E180" s="1">
        <v>1964</v>
      </c>
      <c r="F180" s="1" t="str">
        <f>TEXT(olympic_medals_country_year_cumsum[[#This Row],[year]],0)&amp;"-"&amp;olympic_medals_country_year_cumsum[[#This Row],[WB_country_code]]</f>
        <v>1964-ARM</v>
      </c>
      <c r="G180" s="1" t="str">
        <f>IF(olympic_medals_country_year_cumsum[[#This Row],[year]]&lt;&gt;E179,1,IF(olympic_medals_country_year_cumsum[[#This Row],[Medals]]=0,"",G179+1))</f>
        <v/>
      </c>
      <c r="H180" s="1">
        <f>IF(ISNA(VLOOKUP(olympic_medals_country_year_cumsum[[#This Row],[Year_Country]],medals!D:H,5,FALSE)),0,VLOOKUP(olympic_medals_country_year_cumsum[[#This Row],[Year_Country]],medals!D:H,5,FALSE))</f>
        <v>0</v>
      </c>
      <c r="I180" s="1">
        <f>IF(ISNA(VLOOKUP(olympic_medals_country_year_cumsum[[#This Row],[Year_Country]],medals!D:H,2,FALSE)),0,VLOOKUP(olympic_medals_country_year_cumsum[[#This Row],[Year_Country]],medals!D:H,2,FALSE))</f>
        <v>0</v>
      </c>
      <c r="J180" s="1">
        <f>IF(ISNA(VLOOKUP(olympic_medals_country_year_cumsum[[#This Row],[Year_Country]],medals!D:H,3,FALSE)),0,VLOOKUP(olympic_medals_country_year_cumsum[[#This Row],[Year_Country]],medals!D:H,3,FALSE))</f>
        <v>0</v>
      </c>
      <c r="K180" s="1">
        <f>IF(ISNA(VLOOKUP(olympic_medals_country_year_cumsum[[#This Row],[Year_Country]],medals!D:H,4,FALSE)),0,VLOOKUP(olympic_medals_country_year_cumsum[[#This Row],[Year_Country]],medals!D:H,4,FALSE))</f>
        <v>0</v>
      </c>
      <c r="L180" s="1" t="str">
        <f>VLOOKUP(olympic_medals_country_year_cumsum[[#This Row],[WB_country_name]],'country_region_flag'!A:C,2,FALSE)</f>
        <v>Asia</v>
      </c>
      <c r="M180" s="1" t="str">
        <f>VLOOKUP(olympic_medals_country_year_cumsum[[#This Row],[WB_country_name]],'country_region_flag'!A:C,3,FALSE)</f>
        <v>https://public.flourish.studio/country-flags/svg/am.svg</v>
      </c>
      <c r="N18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81" spans="1:14" ht="15" customHeight="1" x14ac:dyDescent="0.2">
      <c r="A181" s="1" t="s">
        <v>15</v>
      </c>
      <c r="B181" s="1" t="s">
        <v>16</v>
      </c>
      <c r="C181" s="1">
        <v>482</v>
      </c>
      <c r="D181" s="1">
        <v>1637</v>
      </c>
      <c r="E181" s="1">
        <v>1964</v>
      </c>
      <c r="F181" s="1" t="str">
        <f>TEXT(olympic_medals_country_year_cumsum[[#This Row],[year]],0)&amp;"-"&amp;olympic_medals_country_year_cumsum[[#This Row],[WB_country_code]]</f>
        <v>1964-AUT</v>
      </c>
      <c r="G181" s="1" t="str">
        <f>IF(olympic_medals_country_year_cumsum[[#This Row],[year]]&lt;&gt;E180,1,IF(olympic_medals_country_year_cumsum[[#This Row],[Medals]]=0,"",G180+1))</f>
        <v/>
      </c>
      <c r="H181" s="1">
        <f>IF(ISNA(VLOOKUP(olympic_medals_country_year_cumsum[[#This Row],[Year_Country]],medals!D:H,5,FALSE)),0,VLOOKUP(olympic_medals_country_year_cumsum[[#This Row],[Year_Country]],medals!D:H,5,FALSE))</f>
        <v>0</v>
      </c>
      <c r="I181" s="1">
        <f>IF(ISNA(VLOOKUP(olympic_medals_country_year_cumsum[[#This Row],[Year_Country]],medals!D:H,2,FALSE)),0,VLOOKUP(olympic_medals_country_year_cumsum[[#This Row],[Year_Country]],medals!D:H,2,FALSE))</f>
        <v>0</v>
      </c>
      <c r="J181" s="1">
        <f>IF(ISNA(VLOOKUP(olympic_medals_country_year_cumsum[[#This Row],[Year_Country]],medals!D:H,3,FALSE)),0,VLOOKUP(olympic_medals_country_year_cumsum[[#This Row],[Year_Country]],medals!D:H,3,FALSE))</f>
        <v>0</v>
      </c>
      <c r="K181" s="1">
        <f>IF(ISNA(VLOOKUP(olympic_medals_country_year_cumsum[[#This Row],[Year_Country]],medals!D:H,4,FALSE)),0,VLOOKUP(olympic_medals_country_year_cumsum[[#This Row],[Year_Country]],medals!D:H,4,FALSE))</f>
        <v>0</v>
      </c>
      <c r="L181" s="1" t="str">
        <f>VLOOKUP(olympic_medals_country_year_cumsum[[#This Row],[WB_country_name]],'country_region_flag'!A:C,2,FALSE)</f>
        <v>Europe</v>
      </c>
      <c r="M181" s="1" t="str">
        <f>VLOOKUP(olympic_medals_country_year_cumsum[[#This Row],[WB_country_name]],'country_region_flag'!A:C,3,FALSE)</f>
        <v>https://public.flourish.studio/country-flags/svg/at.svg</v>
      </c>
      <c r="N181" s="12" t="str">
        <f>IF(ISNA(VLOOKUP(olympic_medals_country_year_cumsum[[#This Row],[Year_Country]],gdp_capita_rank!F:G,2,FALSE)),0,VLOOKUP(olympic_medals_country_year_cumsum[[#This Row],[Year_Country]],gdp_capita_rank!F:G,2,FALSE))</f>
        <v>329.80537621674637</v>
      </c>
    </row>
    <row r="182" spans="1:14" ht="15" customHeight="1" x14ac:dyDescent="0.2">
      <c r="A182" s="1" t="s">
        <v>17</v>
      </c>
      <c r="B182" s="1" t="s">
        <v>18</v>
      </c>
      <c r="C182" s="1">
        <v>4038</v>
      </c>
      <c r="D182" s="1">
        <v>4987</v>
      </c>
      <c r="E182" s="1">
        <v>1964</v>
      </c>
      <c r="F182" s="1" t="str">
        <f>TEXT(olympic_medals_country_year_cumsum[[#This Row],[year]],0)&amp;"-"&amp;olympic_medals_country_year_cumsum[[#This Row],[WB_country_code]]</f>
        <v>1964-AZE</v>
      </c>
      <c r="G182" s="1" t="str">
        <f>IF(olympic_medals_country_year_cumsum[[#This Row],[year]]&lt;&gt;E181,1,IF(olympic_medals_country_year_cumsum[[#This Row],[Medals]]=0,"",G181+1))</f>
        <v/>
      </c>
      <c r="H182" s="1">
        <f>IF(ISNA(VLOOKUP(olympic_medals_country_year_cumsum[[#This Row],[Year_Country]],medals!D:H,5,FALSE)),0,VLOOKUP(olympic_medals_country_year_cumsum[[#This Row],[Year_Country]],medals!D:H,5,FALSE))</f>
        <v>0</v>
      </c>
      <c r="I182" s="1">
        <f>IF(ISNA(VLOOKUP(olympic_medals_country_year_cumsum[[#This Row],[Year_Country]],medals!D:H,2,FALSE)),0,VLOOKUP(olympic_medals_country_year_cumsum[[#This Row],[Year_Country]],medals!D:H,2,FALSE))</f>
        <v>0</v>
      </c>
      <c r="J182" s="1">
        <f>IF(ISNA(VLOOKUP(olympic_medals_country_year_cumsum[[#This Row],[Year_Country]],medals!D:H,3,FALSE)),0,VLOOKUP(olympic_medals_country_year_cumsum[[#This Row],[Year_Country]],medals!D:H,3,FALSE))</f>
        <v>0</v>
      </c>
      <c r="K182" s="1">
        <f>IF(ISNA(VLOOKUP(olympic_medals_country_year_cumsum[[#This Row],[Year_Country]],medals!D:H,4,FALSE)),0,VLOOKUP(olympic_medals_country_year_cumsum[[#This Row],[Year_Country]],medals!D:H,4,FALSE))</f>
        <v>0</v>
      </c>
      <c r="L182" s="1" t="str">
        <f>VLOOKUP(olympic_medals_country_year_cumsum[[#This Row],[WB_country_name]],'country_region_flag'!A:C,2,FALSE)</f>
        <v>Asia</v>
      </c>
      <c r="M182" s="1" t="str">
        <f>VLOOKUP(olympic_medals_country_year_cumsum[[#This Row],[WB_country_name]],'country_region_flag'!A:C,3,FALSE)</f>
        <v>https://public.flourish.studio/country-flags/svg/az.svg</v>
      </c>
      <c r="N18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83" spans="1:14" ht="15" customHeight="1" x14ac:dyDescent="0.2">
      <c r="A183" s="1" t="s">
        <v>19</v>
      </c>
      <c r="B183" s="1" t="s">
        <v>20</v>
      </c>
      <c r="C183" s="1">
        <v>-337</v>
      </c>
      <c r="D183" s="1">
        <v>2935</v>
      </c>
      <c r="E183" s="1">
        <v>1964</v>
      </c>
      <c r="F183" s="1" t="str">
        <f>TEXT(olympic_medals_country_year_cumsum[[#This Row],[year]],0)&amp;"-"&amp;olympic_medals_country_year_cumsum[[#This Row],[WB_country_code]]</f>
        <v>1964-BDI</v>
      </c>
      <c r="G183" s="1" t="str">
        <f>IF(olympic_medals_country_year_cumsum[[#This Row],[year]]&lt;&gt;E182,1,IF(olympic_medals_country_year_cumsum[[#This Row],[Medals]]=0,"",G182+1))</f>
        <v/>
      </c>
      <c r="H183" s="1">
        <f>IF(ISNA(VLOOKUP(olympic_medals_country_year_cumsum[[#This Row],[Year_Country]],medals!D:H,5,FALSE)),0,VLOOKUP(olympic_medals_country_year_cumsum[[#This Row],[Year_Country]],medals!D:H,5,FALSE))</f>
        <v>0</v>
      </c>
      <c r="I183" s="1">
        <f>IF(ISNA(VLOOKUP(olympic_medals_country_year_cumsum[[#This Row],[Year_Country]],medals!D:H,2,FALSE)),0,VLOOKUP(olympic_medals_country_year_cumsum[[#This Row],[Year_Country]],medals!D:H,2,FALSE))</f>
        <v>0</v>
      </c>
      <c r="J183" s="1">
        <f>IF(ISNA(VLOOKUP(olympic_medals_country_year_cumsum[[#This Row],[Year_Country]],medals!D:H,3,FALSE)),0,VLOOKUP(olympic_medals_country_year_cumsum[[#This Row],[Year_Country]],medals!D:H,3,FALSE))</f>
        <v>0</v>
      </c>
      <c r="K183" s="1">
        <f>IF(ISNA(VLOOKUP(olympic_medals_country_year_cumsum[[#This Row],[Year_Country]],medals!D:H,4,FALSE)),0,VLOOKUP(olympic_medals_country_year_cumsum[[#This Row],[Year_Country]],medals!D:H,4,FALSE))</f>
        <v>0</v>
      </c>
      <c r="L183" s="1" t="str">
        <f>VLOOKUP(olympic_medals_country_year_cumsum[[#This Row],[WB_country_name]],'country_region_flag'!A:C,2,FALSE)</f>
        <v>Africa</v>
      </c>
      <c r="M183" s="1" t="str">
        <f>VLOOKUP(olympic_medals_country_year_cumsum[[#This Row],[WB_country_name]],'country_region_flag'!A:C,3,FALSE)</f>
        <v>https://public.flourish.studio/country-flags/svg/bi.svg</v>
      </c>
      <c r="N183" s="12" t="str">
        <f>IF(ISNA(VLOOKUP(olympic_medals_country_year_cumsum[[#This Row],[Year_Country]],gdp_capita_rank!F:G,2,FALSE)),0,VLOOKUP(olympic_medals_country_year_cumsum[[#This Row],[Year_Country]],gdp_capita_rank!F:G,2,FALSE))</f>
        <v>-70.89508500831764</v>
      </c>
    </row>
    <row r="184" spans="1:14" ht="15" customHeight="1" x14ac:dyDescent="0.2">
      <c r="A184" s="1" t="s">
        <v>23</v>
      </c>
      <c r="B184" s="1" t="s">
        <v>24</v>
      </c>
      <c r="C184" s="1">
        <v>1237</v>
      </c>
      <c r="D184" s="1">
        <v>-152</v>
      </c>
      <c r="E184" s="1">
        <v>1964</v>
      </c>
      <c r="F184" s="1" t="str">
        <f>TEXT(olympic_medals_country_year_cumsum[[#This Row],[year]],0)&amp;"-"&amp;olympic_medals_country_year_cumsum[[#This Row],[WB_country_code]]</f>
        <v>1964-BFA</v>
      </c>
      <c r="G184" s="1" t="str">
        <f>IF(olympic_medals_country_year_cumsum[[#This Row],[year]]&lt;&gt;E183,1,IF(olympic_medals_country_year_cumsum[[#This Row],[Medals]]=0,"",G183+1))</f>
        <v/>
      </c>
      <c r="H184" s="1">
        <f>IF(ISNA(VLOOKUP(olympic_medals_country_year_cumsum[[#This Row],[Year_Country]],medals!D:H,5,FALSE)),0,VLOOKUP(olympic_medals_country_year_cumsum[[#This Row],[Year_Country]],medals!D:H,5,FALSE))</f>
        <v>0</v>
      </c>
      <c r="I184" s="1">
        <f>IF(ISNA(VLOOKUP(olympic_medals_country_year_cumsum[[#This Row],[Year_Country]],medals!D:H,2,FALSE)),0,VLOOKUP(olympic_medals_country_year_cumsum[[#This Row],[Year_Country]],medals!D:H,2,FALSE))</f>
        <v>0</v>
      </c>
      <c r="J184" s="1">
        <f>IF(ISNA(VLOOKUP(olympic_medals_country_year_cumsum[[#This Row],[Year_Country]],medals!D:H,3,FALSE)),0,VLOOKUP(olympic_medals_country_year_cumsum[[#This Row],[Year_Country]],medals!D:H,3,FALSE))</f>
        <v>0</v>
      </c>
      <c r="K184" s="1">
        <f>IF(ISNA(VLOOKUP(olympic_medals_country_year_cumsum[[#This Row],[Year_Country]],medals!D:H,4,FALSE)),0,VLOOKUP(olympic_medals_country_year_cumsum[[#This Row],[Year_Country]],medals!D:H,4,FALSE))</f>
        <v>0</v>
      </c>
      <c r="L184" s="1" t="str">
        <f>VLOOKUP(olympic_medals_country_year_cumsum[[#This Row],[WB_country_name]],'country_region_flag'!A:C,2,FALSE)</f>
        <v>Africa</v>
      </c>
      <c r="M184" s="1" t="str">
        <f>VLOOKUP(olympic_medals_country_year_cumsum[[#This Row],[WB_country_name]],'country_region_flag'!A:C,3,FALSE)</f>
        <v>https://public.flourish.studio/country-flags/svg/bf.svg</v>
      </c>
      <c r="N184" s="12" t="str">
        <f>IF(ISNA(VLOOKUP(olympic_medals_country_year_cumsum[[#This Row],[Year_Country]],gdp_capita_rank!F:G,2,FALSE)),0,VLOOKUP(olympic_medals_country_year_cumsum[[#This Row],[Year_Country]],gdp_capita_rank!F:G,2,FALSE))</f>
        <v>-72.63203491417303</v>
      </c>
    </row>
    <row r="185" spans="1:14" ht="15" customHeight="1" x14ac:dyDescent="0.2">
      <c r="A185" s="1" t="s">
        <v>27</v>
      </c>
      <c r="B185" s="1" t="s">
        <v>28</v>
      </c>
      <c r="C185" s="1">
        <v>2623</v>
      </c>
      <c r="D185" s="1">
        <v>5057</v>
      </c>
      <c r="E185" s="1">
        <v>1964</v>
      </c>
      <c r="F185" s="1" t="str">
        <f>TEXT(olympic_medals_country_year_cumsum[[#This Row],[year]],0)&amp;"-"&amp;olympic_medals_country_year_cumsum[[#This Row],[WB_country_code]]</f>
        <v>1964-BHR</v>
      </c>
      <c r="G185" s="1" t="str">
        <f>IF(olympic_medals_country_year_cumsum[[#This Row],[year]]&lt;&gt;E184,1,IF(olympic_medals_country_year_cumsum[[#This Row],[Medals]]=0,"",G184+1))</f>
        <v/>
      </c>
      <c r="H185" s="1">
        <f>IF(ISNA(VLOOKUP(olympic_medals_country_year_cumsum[[#This Row],[Year_Country]],medals!D:H,5,FALSE)),0,VLOOKUP(olympic_medals_country_year_cumsum[[#This Row],[Year_Country]],medals!D:H,5,FALSE))</f>
        <v>0</v>
      </c>
      <c r="I185" s="1">
        <f>IF(ISNA(VLOOKUP(olympic_medals_country_year_cumsum[[#This Row],[Year_Country]],medals!D:H,2,FALSE)),0,VLOOKUP(olympic_medals_country_year_cumsum[[#This Row],[Year_Country]],medals!D:H,2,FALSE))</f>
        <v>0</v>
      </c>
      <c r="J185" s="1">
        <f>IF(ISNA(VLOOKUP(olympic_medals_country_year_cumsum[[#This Row],[Year_Country]],medals!D:H,3,FALSE)),0,VLOOKUP(olympic_medals_country_year_cumsum[[#This Row],[Year_Country]],medals!D:H,3,FALSE))</f>
        <v>0</v>
      </c>
      <c r="K185" s="1">
        <f>IF(ISNA(VLOOKUP(olympic_medals_country_year_cumsum[[#This Row],[Year_Country]],medals!D:H,4,FALSE)),0,VLOOKUP(olympic_medals_country_year_cumsum[[#This Row],[Year_Country]],medals!D:H,4,FALSE))</f>
        <v>0</v>
      </c>
      <c r="L185" s="1" t="str">
        <f>VLOOKUP(olympic_medals_country_year_cumsum[[#This Row],[WB_country_name]],'country_region_flag'!A:C,2,FALSE)</f>
        <v>Asia</v>
      </c>
      <c r="M185" s="1" t="str">
        <f>VLOOKUP(olympic_medals_country_year_cumsum[[#This Row],[WB_country_name]],'country_region_flag'!A:C,3,FALSE)</f>
        <v>https://public.flourish.studio/country-flags/svg/bh.svg</v>
      </c>
      <c r="N18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86" spans="1:14" ht="15" customHeight="1" x14ac:dyDescent="0.2">
      <c r="A186" s="1" t="s">
        <v>31</v>
      </c>
      <c r="B186" s="1" t="s">
        <v>32</v>
      </c>
      <c r="C186" s="1">
        <v>539</v>
      </c>
      <c r="D186" s="1">
        <v>2757</v>
      </c>
      <c r="E186" s="1">
        <v>1964</v>
      </c>
      <c r="F186" s="1" t="str">
        <f>TEXT(olympic_medals_country_year_cumsum[[#This Row],[year]],0)&amp;"-"&amp;olympic_medals_country_year_cumsum[[#This Row],[WB_country_code]]</f>
        <v>1964-BLR</v>
      </c>
      <c r="G186" s="1" t="str">
        <f>IF(olympic_medals_country_year_cumsum[[#This Row],[year]]&lt;&gt;E185,1,IF(olympic_medals_country_year_cumsum[[#This Row],[Medals]]=0,"",G185+1))</f>
        <v/>
      </c>
      <c r="H186" s="1">
        <f>IF(ISNA(VLOOKUP(olympic_medals_country_year_cumsum[[#This Row],[Year_Country]],medals!D:H,5,FALSE)),0,VLOOKUP(olympic_medals_country_year_cumsum[[#This Row],[Year_Country]],medals!D:H,5,FALSE))</f>
        <v>0</v>
      </c>
      <c r="I186" s="1">
        <f>IF(ISNA(VLOOKUP(olympic_medals_country_year_cumsum[[#This Row],[Year_Country]],medals!D:H,2,FALSE)),0,VLOOKUP(olympic_medals_country_year_cumsum[[#This Row],[Year_Country]],medals!D:H,2,FALSE))</f>
        <v>0</v>
      </c>
      <c r="J186" s="1">
        <f>IF(ISNA(VLOOKUP(olympic_medals_country_year_cumsum[[#This Row],[Year_Country]],medals!D:H,3,FALSE)),0,VLOOKUP(olympic_medals_country_year_cumsum[[#This Row],[Year_Country]],medals!D:H,3,FALSE))</f>
        <v>0</v>
      </c>
      <c r="K186" s="1">
        <f>IF(ISNA(VLOOKUP(olympic_medals_country_year_cumsum[[#This Row],[Year_Country]],medals!D:H,4,FALSE)),0,VLOOKUP(olympic_medals_country_year_cumsum[[#This Row],[Year_Country]],medals!D:H,4,FALSE))</f>
        <v>0</v>
      </c>
      <c r="L186" s="1" t="str">
        <f>VLOOKUP(olympic_medals_country_year_cumsum[[#This Row],[WB_country_name]],'country_region_flag'!A:C,2,FALSE)</f>
        <v>Europe</v>
      </c>
      <c r="M186" s="1" t="str">
        <f>VLOOKUP(olympic_medals_country_year_cumsum[[#This Row],[WB_country_name]],'country_region_flag'!A:C,3,FALSE)</f>
        <v>https://public.flourish.studio/country-flags/svg/by.svg</v>
      </c>
      <c r="N18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87" spans="1:14" ht="15" customHeight="1" x14ac:dyDescent="0.2">
      <c r="A187" s="1" t="s">
        <v>33</v>
      </c>
      <c r="B187" s="1" t="s">
        <v>34</v>
      </c>
      <c r="C187" s="1">
        <v>3228</v>
      </c>
      <c r="D187" s="1">
        <v>-6478</v>
      </c>
      <c r="E187" s="1">
        <v>1964</v>
      </c>
      <c r="F187" s="1" t="str">
        <f>TEXT(olympic_medals_country_year_cumsum[[#This Row],[year]],0)&amp;"-"&amp;olympic_medals_country_year_cumsum[[#This Row],[WB_country_code]]</f>
        <v>1964-BMU</v>
      </c>
      <c r="G187" s="1" t="str">
        <f>IF(olympic_medals_country_year_cumsum[[#This Row],[year]]&lt;&gt;E186,1,IF(olympic_medals_country_year_cumsum[[#This Row],[Medals]]=0,"",G186+1))</f>
        <v/>
      </c>
      <c r="H187" s="1">
        <f>IF(ISNA(VLOOKUP(olympic_medals_country_year_cumsum[[#This Row],[Year_Country]],medals!D:H,5,FALSE)),0,VLOOKUP(olympic_medals_country_year_cumsum[[#This Row],[Year_Country]],medals!D:H,5,FALSE))</f>
        <v>0</v>
      </c>
      <c r="I187" s="1">
        <f>IF(ISNA(VLOOKUP(olympic_medals_country_year_cumsum[[#This Row],[Year_Country]],medals!D:H,2,FALSE)),0,VLOOKUP(olympic_medals_country_year_cumsum[[#This Row],[Year_Country]],medals!D:H,2,FALSE))</f>
        <v>0</v>
      </c>
      <c r="J187" s="1">
        <f>IF(ISNA(VLOOKUP(olympic_medals_country_year_cumsum[[#This Row],[Year_Country]],medals!D:H,3,FALSE)),0,VLOOKUP(olympic_medals_country_year_cumsum[[#This Row],[Year_Country]],medals!D:H,3,FALSE))</f>
        <v>0</v>
      </c>
      <c r="K187" s="1">
        <f>IF(ISNA(VLOOKUP(olympic_medals_country_year_cumsum[[#This Row],[Year_Country]],medals!D:H,4,FALSE)),0,VLOOKUP(olympic_medals_country_year_cumsum[[#This Row],[Year_Country]],medals!D:H,4,FALSE))</f>
        <v>0</v>
      </c>
      <c r="L187" s="1" t="str">
        <f>VLOOKUP(olympic_medals_country_year_cumsum[[#This Row],[WB_country_name]],'country_region_flag'!A:C,2,FALSE)</f>
        <v>Americas</v>
      </c>
      <c r="M187" s="1" t="str">
        <f>VLOOKUP(olympic_medals_country_year_cumsum[[#This Row],[WB_country_name]],'country_region_flag'!A:C,3,FALSE)</f>
        <v>https://public.flourish.studio/country-flags/svg/bm.svg</v>
      </c>
      <c r="N187" s="12" t="str">
        <f>IF(ISNA(VLOOKUP(olympic_medals_country_year_cumsum[[#This Row],[Year_Country]],gdp_capita_rank!F:G,2,FALSE)),0,VLOOKUP(olympic_medals_country_year_cumsum[[#This Row],[Year_Country]],gdp_capita_rank!F:G,2,FALSE))</f>
        <v>644.7993794166293</v>
      </c>
    </row>
    <row r="188" spans="1:14" ht="15" customHeight="1" x14ac:dyDescent="0.2">
      <c r="A188" s="1" t="s">
        <v>37</v>
      </c>
      <c r="B188" s="1" t="s">
        <v>38</v>
      </c>
      <c r="C188" s="1">
        <v>131</v>
      </c>
      <c r="D188" s="1">
        <v>-5962</v>
      </c>
      <c r="E188" s="1">
        <v>1964</v>
      </c>
      <c r="F188" s="1" t="str">
        <f>TEXT(olympic_medals_country_year_cumsum[[#This Row],[year]],0)&amp;"-"&amp;olympic_medals_country_year_cumsum[[#This Row],[WB_country_code]]</f>
        <v>1964-BRB</v>
      </c>
      <c r="G188" s="1" t="str">
        <f>IF(olympic_medals_country_year_cumsum[[#This Row],[year]]&lt;&gt;E187,1,IF(olympic_medals_country_year_cumsum[[#This Row],[Medals]]=0,"",G187+1))</f>
        <v/>
      </c>
      <c r="H188" s="1">
        <f>IF(ISNA(VLOOKUP(olympic_medals_country_year_cumsum[[#This Row],[Year_Country]],medals!D:H,5,FALSE)),0,VLOOKUP(olympic_medals_country_year_cumsum[[#This Row],[Year_Country]],medals!D:H,5,FALSE))</f>
        <v>0</v>
      </c>
      <c r="I188" s="1">
        <f>IF(ISNA(VLOOKUP(olympic_medals_country_year_cumsum[[#This Row],[Year_Country]],medals!D:H,2,FALSE)),0,VLOOKUP(olympic_medals_country_year_cumsum[[#This Row],[Year_Country]],medals!D:H,2,FALSE))</f>
        <v>0</v>
      </c>
      <c r="J188" s="1">
        <f>IF(ISNA(VLOOKUP(olympic_medals_country_year_cumsum[[#This Row],[Year_Country]],medals!D:H,3,FALSE)),0,VLOOKUP(olympic_medals_country_year_cumsum[[#This Row],[Year_Country]],medals!D:H,3,FALSE))</f>
        <v>0</v>
      </c>
      <c r="K188" s="1">
        <f>IF(ISNA(VLOOKUP(olympic_medals_country_year_cumsum[[#This Row],[Year_Country]],medals!D:H,4,FALSE)),0,VLOOKUP(olympic_medals_country_year_cumsum[[#This Row],[Year_Country]],medals!D:H,4,FALSE))</f>
        <v>0</v>
      </c>
      <c r="L188" s="1" t="str">
        <f>VLOOKUP(olympic_medals_country_year_cumsum[[#This Row],[WB_country_name]],'country_region_flag'!A:C,2,FALSE)</f>
        <v>Americas</v>
      </c>
      <c r="M188" s="1" t="str">
        <f>VLOOKUP(olympic_medals_country_year_cumsum[[#This Row],[WB_country_name]],'country_region_flag'!A:C,3,FALSE)</f>
        <v>https://public.flourish.studio/country-flags/svg/bb.svg</v>
      </c>
      <c r="N18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89" spans="1:14" ht="15" customHeight="1" x14ac:dyDescent="0.2">
      <c r="A189" s="1" t="s">
        <v>39</v>
      </c>
      <c r="B189" s="1" t="s">
        <v>40</v>
      </c>
      <c r="C189" s="1">
        <v>-2463</v>
      </c>
      <c r="D189" s="1">
        <v>259</v>
      </c>
      <c r="E189" s="1">
        <v>1964</v>
      </c>
      <c r="F189" s="1" t="str">
        <f>TEXT(olympic_medals_country_year_cumsum[[#This Row],[year]],0)&amp;"-"&amp;olympic_medals_country_year_cumsum[[#This Row],[WB_country_code]]</f>
        <v>1964-BWA</v>
      </c>
      <c r="G189" s="1" t="str">
        <f>IF(olympic_medals_country_year_cumsum[[#This Row],[year]]&lt;&gt;E188,1,IF(olympic_medals_country_year_cumsum[[#This Row],[Medals]]=0,"",G188+1))</f>
        <v/>
      </c>
      <c r="H189" s="1">
        <f>IF(ISNA(VLOOKUP(olympic_medals_country_year_cumsum[[#This Row],[Year_Country]],medals!D:H,5,FALSE)),0,VLOOKUP(olympic_medals_country_year_cumsum[[#This Row],[Year_Country]],medals!D:H,5,FALSE))</f>
        <v>0</v>
      </c>
      <c r="I189" s="1">
        <f>IF(ISNA(VLOOKUP(olympic_medals_country_year_cumsum[[#This Row],[Year_Country]],medals!D:H,2,FALSE)),0,VLOOKUP(olympic_medals_country_year_cumsum[[#This Row],[Year_Country]],medals!D:H,2,FALSE))</f>
        <v>0</v>
      </c>
      <c r="J189" s="1">
        <f>IF(ISNA(VLOOKUP(olympic_medals_country_year_cumsum[[#This Row],[Year_Country]],medals!D:H,3,FALSE)),0,VLOOKUP(olympic_medals_country_year_cumsum[[#This Row],[Year_Country]],medals!D:H,3,FALSE))</f>
        <v>0</v>
      </c>
      <c r="K189" s="1">
        <f>IF(ISNA(VLOOKUP(olympic_medals_country_year_cumsum[[#This Row],[Year_Country]],medals!D:H,4,FALSE)),0,VLOOKUP(olympic_medals_country_year_cumsum[[#This Row],[Year_Country]],medals!D:H,4,FALSE))</f>
        <v>0</v>
      </c>
      <c r="L189" s="1" t="str">
        <f>VLOOKUP(olympic_medals_country_year_cumsum[[#This Row],[WB_country_name]],'country_region_flag'!A:C,2,FALSE)</f>
        <v>Africa</v>
      </c>
      <c r="M189" s="1" t="str">
        <f>VLOOKUP(olympic_medals_country_year_cumsum[[#This Row],[WB_country_name]],'country_region_flag'!A:C,3,FALSE)</f>
        <v>https://public.flourish.studio/country-flags/svg/bw.svg</v>
      </c>
      <c r="N189" s="12" t="str">
        <f>IF(ISNA(VLOOKUP(olympic_medals_country_year_cumsum[[#This Row],[Year_Country]],gdp_capita_rank!F:G,2,FALSE)),0,VLOOKUP(olympic_medals_country_year_cumsum[[#This Row],[Year_Country]],gdp_capita_rank!F:G,2,FALSE))</f>
        <v>-74.94119638745448</v>
      </c>
    </row>
    <row r="190" spans="1:14" ht="15" customHeight="1" x14ac:dyDescent="0.2">
      <c r="A190" s="1" t="s">
        <v>45</v>
      </c>
      <c r="B190" s="1" t="s">
        <v>46</v>
      </c>
      <c r="C190" s="1">
        <v>-3345</v>
      </c>
      <c r="D190" s="1">
        <v>-7067</v>
      </c>
      <c r="E190" s="1">
        <v>1964</v>
      </c>
      <c r="F190" s="1" t="str">
        <f>TEXT(olympic_medals_country_year_cumsum[[#This Row],[year]],0)&amp;"-"&amp;olympic_medals_country_year_cumsum[[#This Row],[WB_country_code]]</f>
        <v>1964-CHL</v>
      </c>
      <c r="G190" s="1" t="str">
        <f>IF(olympic_medals_country_year_cumsum[[#This Row],[year]]&lt;&gt;E189,1,IF(olympic_medals_country_year_cumsum[[#This Row],[Medals]]=0,"",G189+1))</f>
        <v/>
      </c>
      <c r="H190" s="1">
        <f>IF(ISNA(VLOOKUP(olympic_medals_country_year_cumsum[[#This Row],[Year_Country]],medals!D:H,5,FALSE)),0,VLOOKUP(olympic_medals_country_year_cumsum[[#This Row],[Year_Country]],medals!D:H,5,FALSE))</f>
        <v>0</v>
      </c>
      <c r="I190" s="1">
        <f>IF(ISNA(VLOOKUP(olympic_medals_country_year_cumsum[[#This Row],[Year_Country]],medals!D:H,2,FALSE)),0,VLOOKUP(olympic_medals_country_year_cumsum[[#This Row],[Year_Country]],medals!D:H,2,FALSE))</f>
        <v>0</v>
      </c>
      <c r="J190" s="1">
        <f>IF(ISNA(VLOOKUP(olympic_medals_country_year_cumsum[[#This Row],[Year_Country]],medals!D:H,3,FALSE)),0,VLOOKUP(olympic_medals_country_year_cumsum[[#This Row],[Year_Country]],medals!D:H,3,FALSE))</f>
        <v>0</v>
      </c>
      <c r="K190" s="1">
        <f>IF(ISNA(VLOOKUP(olympic_medals_country_year_cumsum[[#This Row],[Year_Country]],medals!D:H,4,FALSE)),0,VLOOKUP(olympic_medals_country_year_cumsum[[#This Row],[Year_Country]],medals!D:H,4,FALSE))</f>
        <v>0</v>
      </c>
      <c r="L190" s="1" t="str">
        <f>VLOOKUP(olympic_medals_country_year_cumsum[[#This Row],[WB_country_name]],'country_region_flag'!A:C,2,FALSE)</f>
        <v>Americas</v>
      </c>
      <c r="M190" s="1" t="str">
        <f>VLOOKUP(olympic_medals_country_year_cumsum[[#This Row],[WB_country_name]],'country_region_flag'!A:C,3,FALSE)</f>
        <v>https://public.flourish.studio/country-flags/svg/cl.svg</v>
      </c>
      <c r="N190" s="12" t="str">
        <f>IF(ISNA(VLOOKUP(olympic_medals_country_year_cumsum[[#This Row],[Year_Country]],gdp_capita_rank!F:G,2,FALSE)),0,VLOOKUP(olympic_medals_country_year_cumsum[[#This Row],[Year_Country]],gdp_capita_rank!F:G,2,FALSE))</f>
        <v>128.82706722695087</v>
      </c>
    </row>
    <row r="191" spans="1:14" ht="15" customHeight="1" x14ac:dyDescent="0.2">
      <c r="A191" s="1" t="s">
        <v>47</v>
      </c>
      <c r="B191" s="1" t="s">
        <v>48</v>
      </c>
      <c r="C191" s="1">
        <v>3992</v>
      </c>
      <c r="D191" s="1">
        <v>11638</v>
      </c>
      <c r="E191" s="1">
        <v>1964</v>
      </c>
      <c r="F191" s="1" t="str">
        <f>TEXT(olympic_medals_country_year_cumsum[[#This Row],[year]],0)&amp;"-"&amp;olympic_medals_country_year_cumsum[[#This Row],[WB_country_code]]</f>
        <v>1964-CHN</v>
      </c>
      <c r="G191" s="1" t="str">
        <f>IF(olympic_medals_country_year_cumsum[[#This Row],[year]]&lt;&gt;E190,1,IF(olympic_medals_country_year_cumsum[[#This Row],[Medals]]=0,"",G190+1))</f>
        <v/>
      </c>
      <c r="H191" s="1">
        <f>IF(ISNA(VLOOKUP(olympic_medals_country_year_cumsum[[#This Row],[Year_Country]],medals!D:H,5,FALSE)),0,VLOOKUP(olympic_medals_country_year_cumsum[[#This Row],[Year_Country]],medals!D:H,5,FALSE))</f>
        <v>0</v>
      </c>
      <c r="I191" s="1">
        <f>IF(ISNA(VLOOKUP(olympic_medals_country_year_cumsum[[#This Row],[Year_Country]],medals!D:H,2,FALSE)),0,VLOOKUP(olympic_medals_country_year_cumsum[[#This Row],[Year_Country]],medals!D:H,2,FALSE))</f>
        <v>0</v>
      </c>
      <c r="J191" s="1">
        <f>IF(ISNA(VLOOKUP(olympic_medals_country_year_cumsum[[#This Row],[Year_Country]],medals!D:H,3,FALSE)),0,VLOOKUP(olympic_medals_country_year_cumsum[[#This Row],[Year_Country]],medals!D:H,3,FALSE))</f>
        <v>0</v>
      </c>
      <c r="K191" s="1">
        <f>IF(ISNA(VLOOKUP(olympic_medals_country_year_cumsum[[#This Row],[Year_Country]],medals!D:H,4,FALSE)),0,VLOOKUP(olympic_medals_country_year_cumsum[[#This Row],[Year_Country]],medals!D:H,4,FALSE))</f>
        <v>0</v>
      </c>
      <c r="L191" s="1" t="str">
        <f>VLOOKUP(olympic_medals_country_year_cumsum[[#This Row],[WB_country_name]],'country_region_flag'!A:C,2,FALSE)</f>
        <v>Asia</v>
      </c>
      <c r="M191" s="1" t="str">
        <f>VLOOKUP(olympic_medals_country_year_cumsum[[#This Row],[WB_country_name]],'country_region_flag'!A:C,3,FALSE)</f>
        <v>https://public.flourish.studio/country-flags/svg/cn.svg</v>
      </c>
      <c r="N191" s="12" t="str">
        <f>IF(ISNA(VLOOKUP(olympic_medals_country_year_cumsum[[#This Row],[Year_Country]],gdp_capita_rank!F:G,2,FALSE)),0,VLOOKUP(olympic_medals_country_year_cumsum[[#This Row],[Year_Country]],gdp_capita_rank!F:G,2,FALSE))</f>
        <v>-71.05083490240993</v>
      </c>
    </row>
    <row r="192" spans="1:14" ht="15" customHeight="1" x14ac:dyDescent="0.2">
      <c r="A192" s="1" t="s">
        <v>49</v>
      </c>
      <c r="B192" s="1" t="s">
        <v>50</v>
      </c>
      <c r="C192" s="1">
        <v>682</v>
      </c>
      <c r="D192" s="1">
        <v>-527</v>
      </c>
      <c r="E192" s="1">
        <v>1964</v>
      </c>
      <c r="F192" s="1" t="str">
        <f>TEXT(olympic_medals_country_year_cumsum[[#This Row],[year]],0)&amp;"-"&amp;olympic_medals_country_year_cumsum[[#This Row],[WB_country_code]]</f>
        <v>1964-CIV</v>
      </c>
      <c r="G192" s="1" t="str">
        <f>IF(olympic_medals_country_year_cumsum[[#This Row],[year]]&lt;&gt;E191,1,IF(olympic_medals_country_year_cumsum[[#This Row],[Medals]]=0,"",G191+1))</f>
        <v/>
      </c>
      <c r="H192" s="1">
        <f>IF(ISNA(VLOOKUP(olympic_medals_country_year_cumsum[[#This Row],[Year_Country]],medals!D:H,5,FALSE)),0,VLOOKUP(olympic_medals_country_year_cumsum[[#This Row],[Year_Country]],medals!D:H,5,FALSE))</f>
        <v>0</v>
      </c>
      <c r="I192" s="1">
        <f>IF(ISNA(VLOOKUP(olympic_medals_country_year_cumsum[[#This Row],[Year_Country]],medals!D:H,2,FALSE)),0,VLOOKUP(olympic_medals_country_year_cumsum[[#This Row],[Year_Country]],medals!D:H,2,FALSE))</f>
        <v>0</v>
      </c>
      <c r="J192" s="1">
        <f>IF(ISNA(VLOOKUP(olympic_medals_country_year_cumsum[[#This Row],[Year_Country]],medals!D:H,3,FALSE)),0,VLOOKUP(olympic_medals_country_year_cumsum[[#This Row],[Year_Country]],medals!D:H,3,FALSE))</f>
        <v>0</v>
      </c>
      <c r="K192" s="1">
        <f>IF(ISNA(VLOOKUP(olympic_medals_country_year_cumsum[[#This Row],[Year_Country]],medals!D:H,4,FALSE)),0,VLOOKUP(olympic_medals_country_year_cumsum[[#This Row],[Year_Country]],medals!D:H,4,FALSE))</f>
        <v>0</v>
      </c>
      <c r="L192" s="1" t="str">
        <f>VLOOKUP(olympic_medals_country_year_cumsum[[#This Row],[WB_country_name]],'country_region_flag'!A:C,2,FALSE)</f>
        <v>Africa</v>
      </c>
      <c r="M192" s="1" t="str">
        <f>VLOOKUP(olympic_medals_country_year_cumsum[[#This Row],[WB_country_name]],'country_region_flag'!A:C,3,FALSE)</f>
        <v>https://public.flourish.studio/country-flags/svg/ci.svg</v>
      </c>
      <c r="N192" s="12" t="str">
        <f>IF(ISNA(VLOOKUP(olympic_medals_country_year_cumsum[[#This Row],[Year_Country]],gdp_capita_rank!F:G,2,FALSE)),0,VLOOKUP(olympic_medals_country_year_cumsum[[#This Row],[Year_Country]],gdp_capita_rank!F:G,2,FALSE))</f>
        <v>-27.83362515906026</v>
      </c>
    </row>
    <row r="193" spans="1:14" ht="15" customHeight="1" x14ac:dyDescent="0.2">
      <c r="A193" s="1" t="s">
        <v>51</v>
      </c>
      <c r="B193" s="1" t="s">
        <v>52</v>
      </c>
      <c r="C193" s="1">
        <v>387</v>
      </c>
      <c r="D193" s="1">
        <v>1152</v>
      </c>
      <c r="E193" s="1">
        <v>1964</v>
      </c>
      <c r="F193" s="1" t="str">
        <f>TEXT(olympic_medals_country_year_cumsum[[#This Row],[year]],0)&amp;"-"&amp;olympic_medals_country_year_cumsum[[#This Row],[WB_country_code]]</f>
        <v>1964-CMR</v>
      </c>
      <c r="G193" s="1" t="str">
        <f>IF(olympic_medals_country_year_cumsum[[#This Row],[year]]&lt;&gt;E192,1,IF(olympic_medals_country_year_cumsum[[#This Row],[Medals]]=0,"",G192+1))</f>
        <v/>
      </c>
      <c r="H193" s="1">
        <f>IF(ISNA(VLOOKUP(olympic_medals_country_year_cumsum[[#This Row],[Year_Country]],medals!D:H,5,FALSE)),0,VLOOKUP(olympic_medals_country_year_cumsum[[#This Row],[Year_Country]],medals!D:H,5,FALSE))</f>
        <v>0</v>
      </c>
      <c r="I193" s="1">
        <f>IF(ISNA(VLOOKUP(olympic_medals_country_year_cumsum[[#This Row],[Year_Country]],medals!D:H,2,FALSE)),0,VLOOKUP(olympic_medals_country_year_cumsum[[#This Row],[Year_Country]],medals!D:H,2,FALSE))</f>
        <v>0</v>
      </c>
      <c r="J193" s="1">
        <f>IF(ISNA(VLOOKUP(olympic_medals_country_year_cumsum[[#This Row],[Year_Country]],medals!D:H,3,FALSE)),0,VLOOKUP(olympic_medals_country_year_cumsum[[#This Row],[Year_Country]],medals!D:H,3,FALSE))</f>
        <v>0</v>
      </c>
      <c r="K193" s="1">
        <f>IF(ISNA(VLOOKUP(olympic_medals_country_year_cumsum[[#This Row],[Year_Country]],medals!D:H,4,FALSE)),0,VLOOKUP(olympic_medals_country_year_cumsum[[#This Row],[Year_Country]],medals!D:H,4,FALSE))</f>
        <v>0</v>
      </c>
      <c r="L193" s="1" t="str">
        <f>VLOOKUP(olympic_medals_country_year_cumsum[[#This Row],[WB_country_name]],'country_region_flag'!A:C,2,FALSE)</f>
        <v>Africa</v>
      </c>
      <c r="M193" s="1" t="str">
        <f>VLOOKUP(olympic_medals_country_year_cumsum[[#This Row],[WB_country_name]],'country_region_flag'!A:C,3,FALSE)</f>
        <v>https://public.flourish.studio/country-flags/svg/cm.svg</v>
      </c>
      <c r="N193" s="12" t="str">
        <f>IF(ISNA(VLOOKUP(olympic_medals_country_year_cumsum[[#This Row],[Year_Country]],gdp_capita_rank!F:G,2,FALSE)),0,VLOOKUP(olympic_medals_country_year_cumsum[[#This Row],[Year_Country]],gdp_capita_rank!F:G,2,FALSE))</f>
        <v>-52.67234739951883</v>
      </c>
    </row>
    <row r="194" spans="1:14" ht="15" customHeight="1" x14ac:dyDescent="0.2">
      <c r="A194" s="1" t="s">
        <v>53</v>
      </c>
      <c r="B194" s="1" t="s">
        <v>54</v>
      </c>
      <c r="C194" s="1">
        <v>46</v>
      </c>
      <c r="D194" s="1">
        <v>-7408</v>
      </c>
      <c r="E194" s="1">
        <v>1964</v>
      </c>
      <c r="F194" s="1" t="str">
        <f>TEXT(olympic_medals_country_year_cumsum[[#This Row],[year]],0)&amp;"-"&amp;olympic_medals_country_year_cumsum[[#This Row],[WB_country_code]]</f>
        <v>1964-COL</v>
      </c>
      <c r="G194" s="1" t="str">
        <f>IF(olympic_medals_country_year_cumsum[[#This Row],[year]]&lt;&gt;E193,1,IF(olympic_medals_country_year_cumsum[[#This Row],[Medals]]=0,"",G193+1))</f>
        <v/>
      </c>
      <c r="H194" s="1">
        <f>IF(ISNA(VLOOKUP(olympic_medals_country_year_cumsum[[#This Row],[Year_Country]],medals!D:H,5,FALSE)),0,VLOOKUP(olympic_medals_country_year_cumsum[[#This Row],[Year_Country]],medals!D:H,5,FALSE))</f>
        <v>0</v>
      </c>
      <c r="I194" s="1">
        <f>IF(ISNA(VLOOKUP(olympic_medals_country_year_cumsum[[#This Row],[Year_Country]],medals!D:H,2,FALSE)),0,VLOOKUP(olympic_medals_country_year_cumsum[[#This Row],[Year_Country]],medals!D:H,2,FALSE))</f>
        <v>0</v>
      </c>
      <c r="J194" s="1">
        <f>IF(ISNA(VLOOKUP(olympic_medals_country_year_cumsum[[#This Row],[Year_Country]],medals!D:H,3,FALSE)),0,VLOOKUP(olympic_medals_country_year_cumsum[[#This Row],[Year_Country]],medals!D:H,3,FALSE))</f>
        <v>0</v>
      </c>
      <c r="K194" s="1">
        <f>IF(ISNA(VLOOKUP(olympic_medals_country_year_cumsum[[#This Row],[Year_Country]],medals!D:H,4,FALSE)),0,VLOOKUP(olympic_medals_country_year_cumsum[[#This Row],[Year_Country]],medals!D:H,4,FALSE))</f>
        <v>0</v>
      </c>
      <c r="L194" s="1" t="str">
        <f>VLOOKUP(olympic_medals_country_year_cumsum[[#This Row],[WB_country_name]],'country_region_flag'!A:C,2,FALSE)</f>
        <v>Americas</v>
      </c>
      <c r="M194" s="1" t="str">
        <f>VLOOKUP(olympic_medals_country_year_cumsum[[#This Row],[WB_country_name]],'country_region_flag'!A:C,3,FALSE)</f>
        <v>https://public.flourish.studio/country-flags/svg/co.svg</v>
      </c>
      <c r="N194" s="12" t="str">
        <f>IF(ISNA(VLOOKUP(olympic_medals_country_year_cumsum[[#This Row],[Year_Country]],gdp_capita_rank!F:G,2,FALSE)),0,VLOOKUP(olympic_medals_country_year_cumsum[[#This Row],[Year_Country]],gdp_capita_rank!F:G,2,FALSE))</f>
        <v>14.008922475561755</v>
      </c>
    </row>
    <row r="195" spans="1:14" ht="15" customHeight="1" x14ac:dyDescent="0.2">
      <c r="A195" s="1" t="s">
        <v>55</v>
      </c>
      <c r="B195" s="1" t="s">
        <v>56</v>
      </c>
      <c r="C195" s="1">
        <v>993</v>
      </c>
      <c r="D195" s="1">
        <v>-8408</v>
      </c>
      <c r="E195" s="1">
        <v>1964</v>
      </c>
      <c r="F195" s="1" t="str">
        <f>TEXT(olympic_medals_country_year_cumsum[[#This Row],[year]],0)&amp;"-"&amp;olympic_medals_country_year_cumsum[[#This Row],[WB_country_code]]</f>
        <v>1964-CRI</v>
      </c>
      <c r="G195" s="1" t="str">
        <f>IF(olympic_medals_country_year_cumsum[[#This Row],[year]]&lt;&gt;E194,1,IF(olympic_medals_country_year_cumsum[[#This Row],[Medals]]=0,"",G194+1))</f>
        <v/>
      </c>
      <c r="H195" s="1">
        <f>IF(ISNA(VLOOKUP(olympic_medals_country_year_cumsum[[#This Row],[Year_Country]],medals!D:H,5,FALSE)),0,VLOOKUP(olympic_medals_country_year_cumsum[[#This Row],[Year_Country]],medals!D:H,5,FALSE))</f>
        <v>0</v>
      </c>
      <c r="I195" s="1">
        <f>IF(ISNA(VLOOKUP(olympic_medals_country_year_cumsum[[#This Row],[Year_Country]],medals!D:H,2,FALSE)),0,VLOOKUP(olympic_medals_country_year_cumsum[[#This Row],[Year_Country]],medals!D:H,2,FALSE))</f>
        <v>0</v>
      </c>
      <c r="J195" s="1">
        <f>IF(ISNA(VLOOKUP(olympic_medals_country_year_cumsum[[#This Row],[Year_Country]],medals!D:H,3,FALSE)),0,VLOOKUP(olympic_medals_country_year_cumsum[[#This Row],[Year_Country]],medals!D:H,3,FALSE))</f>
        <v>0</v>
      </c>
      <c r="K195" s="1">
        <f>IF(ISNA(VLOOKUP(olympic_medals_country_year_cumsum[[#This Row],[Year_Country]],medals!D:H,4,FALSE)),0,VLOOKUP(olympic_medals_country_year_cumsum[[#This Row],[Year_Country]],medals!D:H,4,FALSE))</f>
        <v>0</v>
      </c>
      <c r="L195" s="1" t="str">
        <f>VLOOKUP(olympic_medals_country_year_cumsum[[#This Row],[WB_country_name]],'country_region_flag'!A:C,2,FALSE)</f>
        <v>Americas</v>
      </c>
      <c r="M195" s="1" t="str">
        <f>VLOOKUP(olympic_medals_country_year_cumsum[[#This Row],[WB_country_name]],'country_region_flag'!A:C,3,FALSE)</f>
        <v>https://public.flourish.studio/country-flags/svg/cr.svg</v>
      </c>
      <c r="N195" s="12" t="str">
        <f>IF(ISNA(VLOOKUP(olympic_medals_country_year_cumsum[[#This Row],[Year_Country]],gdp_capita_rank!F:G,2,FALSE)),0,VLOOKUP(olympic_medals_country_year_cumsum[[#This Row],[Year_Country]],gdp_capita_rank!F:G,2,FALSE))</f>
        <v>18.471495528032346</v>
      </c>
    </row>
    <row r="196" spans="1:14" ht="15" customHeight="1" x14ac:dyDescent="0.2">
      <c r="A196" s="1" t="s">
        <v>59</v>
      </c>
      <c r="B196" s="1" t="s">
        <v>60</v>
      </c>
      <c r="C196" s="1">
        <v>3517</v>
      </c>
      <c r="D196" s="1">
        <v>3337</v>
      </c>
      <c r="E196" s="1">
        <v>1964</v>
      </c>
      <c r="F196" s="1" t="str">
        <f>TEXT(olympic_medals_country_year_cumsum[[#This Row],[year]],0)&amp;"-"&amp;olympic_medals_country_year_cumsum[[#This Row],[WB_country_code]]</f>
        <v>1964-CYP</v>
      </c>
      <c r="G196" s="1" t="str">
        <f>IF(olympic_medals_country_year_cumsum[[#This Row],[year]]&lt;&gt;E195,1,IF(olympic_medals_country_year_cumsum[[#This Row],[Medals]]=0,"",G195+1))</f>
        <v/>
      </c>
      <c r="H196" s="1">
        <f>IF(ISNA(VLOOKUP(olympic_medals_country_year_cumsum[[#This Row],[Year_Country]],medals!D:H,5,FALSE)),0,VLOOKUP(olympic_medals_country_year_cumsum[[#This Row],[Year_Country]],medals!D:H,5,FALSE))</f>
        <v>0</v>
      </c>
      <c r="I196" s="1">
        <f>IF(ISNA(VLOOKUP(olympic_medals_country_year_cumsum[[#This Row],[Year_Country]],medals!D:H,2,FALSE)),0,VLOOKUP(olympic_medals_country_year_cumsum[[#This Row],[Year_Country]],medals!D:H,2,FALSE))</f>
        <v>0</v>
      </c>
      <c r="J196" s="1">
        <f>IF(ISNA(VLOOKUP(olympic_medals_country_year_cumsum[[#This Row],[Year_Country]],medals!D:H,3,FALSE)),0,VLOOKUP(olympic_medals_country_year_cumsum[[#This Row],[Year_Country]],medals!D:H,3,FALSE))</f>
        <v>0</v>
      </c>
      <c r="K196" s="1">
        <f>IF(ISNA(VLOOKUP(olympic_medals_country_year_cumsum[[#This Row],[Year_Country]],medals!D:H,4,FALSE)),0,VLOOKUP(olympic_medals_country_year_cumsum[[#This Row],[Year_Country]],medals!D:H,4,FALSE))</f>
        <v>0</v>
      </c>
      <c r="L196" s="1" t="str">
        <f>VLOOKUP(olympic_medals_country_year_cumsum[[#This Row],[WB_country_name]],'country_region_flag'!A:C,2,FALSE)</f>
        <v>Asia</v>
      </c>
      <c r="M196" s="1" t="str">
        <f>VLOOKUP(olympic_medals_country_year_cumsum[[#This Row],[WB_country_name]],'country_region_flag'!A:C,3,FALSE)</f>
        <v>https://public.flourish.studio/country-flags/svg/cy.svg</v>
      </c>
      <c r="N19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97" spans="1:14" ht="15" customHeight="1" x14ac:dyDescent="0.2">
      <c r="A197" s="1" t="s">
        <v>65</v>
      </c>
      <c r="B197" s="1" t="s">
        <v>66</v>
      </c>
      <c r="C197" s="1">
        <v>1158</v>
      </c>
      <c r="D197" s="1">
        <v>4315</v>
      </c>
      <c r="E197" s="1">
        <v>1964</v>
      </c>
      <c r="F197" s="1" t="str">
        <f>TEXT(olympic_medals_country_year_cumsum[[#This Row],[year]],0)&amp;"-"&amp;olympic_medals_country_year_cumsum[[#This Row],[WB_country_code]]</f>
        <v>1964-DJI</v>
      </c>
      <c r="G197" s="1" t="str">
        <f>IF(olympic_medals_country_year_cumsum[[#This Row],[year]]&lt;&gt;E196,1,IF(olympic_medals_country_year_cumsum[[#This Row],[Medals]]=0,"",G196+1))</f>
        <v/>
      </c>
      <c r="H197" s="1">
        <f>IF(ISNA(VLOOKUP(olympic_medals_country_year_cumsum[[#This Row],[Year_Country]],medals!D:H,5,FALSE)),0,VLOOKUP(olympic_medals_country_year_cumsum[[#This Row],[Year_Country]],medals!D:H,5,FALSE))</f>
        <v>0</v>
      </c>
      <c r="I197" s="1">
        <f>IF(ISNA(VLOOKUP(olympic_medals_country_year_cumsum[[#This Row],[Year_Country]],medals!D:H,2,FALSE)),0,VLOOKUP(olympic_medals_country_year_cumsum[[#This Row],[Year_Country]],medals!D:H,2,FALSE))</f>
        <v>0</v>
      </c>
      <c r="J197" s="1">
        <f>IF(ISNA(VLOOKUP(olympic_medals_country_year_cumsum[[#This Row],[Year_Country]],medals!D:H,3,FALSE)),0,VLOOKUP(olympic_medals_country_year_cumsum[[#This Row],[Year_Country]],medals!D:H,3,FALSE))</f>
        <v>0</v>
      </c>
      <c r="K197" s="1">
        <f>IF(ISNA(VLOOKUP(olympic_medals_country_year_cumsum[[#This Row],[Year_Country]],medals!D:H,4,FALSE)),0,VLOOKUP(olympic_medals_country_year_cumsum[[#This Row],[Year_Country]],medals!D:H,4,FALSE))</f>
        <v>0</v>
      </c>
      <c r="L197" s="1" t="str">
        <f>VLOOKUP(olympic_medals_country_year_cumsum[[#This Row],[WB_country_name]],'country_region_flag'!A:C,2,FALSE)</f>
        <v>Africa</v>
      </c>
      <c r="M197" s="1" t="str">
        <f>VLOOKUP(olympic_medals_country_year_cumsum[[#This Row],[WB_country_name]],'country_region_flag'!A:C,3,FALSE)</f>
        <v>https://public.flourish.studio/country-flags/svg/dj.svg</v>
      </c>
      <c r="N19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98" spans="1:14" ht="15" customHeight="1" x14ac:dyDescent="0.2">
      <c r="A198" s="1" t="s">
        <v>69</v>
      </c>
      <c r="B198" s="1" t="s">
        <v>70</v>
      </c>
      <c r="C198" s="1">
        <v>1847</v>
      </c>
      <c r="D198" s="1">
        <v>-699</v>
      </c>
      <c r="E198" s="1">
        <v>1964</v>
      </c>
      <c r="F198" s="1" t="str">
        <f>TEXT(olympic_medals_country_year_cumsum[[#This Row],[year]],0)&amp;"-"&amp;olympic_medals_country_year_cumsum[[#This Row],[WB_country_code]]</f>
        <v>1964-DOM</v>
      </c>
      <c r="G198" s="1" t="str">
        <f>IF(olympic_medals_country_year_cumsum[[#This Row],[year]]&lt;&gt;E197,1,IF(olympic_medals_country_year_cumsum[[#This Row],[Medals]]=0,"",G197+1))</f>
        <v/>
      </c>
      <c r="H198" s="1">
        <f>IF(ISNA(VLOOKUP(olympic_medals_country_year_cumsum[[#This Row],[Year_Country]],medals!D:H,5,FALSE)),0,VLOOKUP(olympic_medals_country_year_cumsum[[#This Row],[Year_Country]],medals!D:H,5,FALSE))</f>
        <v>0</v>
      </c>
      <c r="I198" s="1">
        <f>IF(ISNA(VLOOKUP(olympic_medals_country_year_cumsum[[#This Row],[Year_Country]],medals!D:H,2,FALSE)),0,VLOOKUP(olympic_medals_country_year_cumsum[[#This Row],[Year_Country]],medals!D:H,2,FALSE))</f>
        <v>0</v>
      </c>
      <c r="J198" s="1">
        <f>IF(ISNA(VLOOKUP(olympic_medals_country_year_cumsum[[#This Row],[Year_Country]],medals!D:H,3,FALSE)),0,VLOOKUP(olympic_medals_country_year_cumsum[[#This Row],[Year_Country]],medals!D:H,3,FALSE))</f>
        <v>0</v>
      </c>
      <c r="K198" s="1">
        <f>IF(ISNA(VLOOKUP(olympic_medals_country_year_cumsum[[#This Row],[Year_Country]],medals!D:H,4,FALSE)),0,VLOOKUP(olympic_medals_country_year_cumsum[[#This Row],[Year_Country]],medals!D:H,4,FALSE))</f>
        <v>0</v>
      </c>
      <c r="L198" s="1" t="str">
        <f>VLOOKUP(olympic_medals_country_year_cumsum[[#This Row],[WB_country_name]],'country_region_flag'!A:C,2,FALSE)</f>
        <v>Americas</v>
      </c>
      <c r="M198" s="1" t="str">
        <f>VLOOKUP(olympic_medals_country_year_cumsum[[#This Row],[WB_country_name]],'country_region_flag'!A:C,3,FALSE)</f>
        <v>https://public.flourish.studio/country-flags/svg/do.svg</v>
      </c>
      <c r="N198" s="12" t="str">
        <f>IF(ISNA(VLOOKUP(olympic_medals_country_year_cumsum[[#This Row],[Year_Country]],gdp_capita_rank!F:G,2,FALSE)),0,VLOOKUP(olympic_medals_country_year_cumsum[[#This Row],[Year_Country]],gdp_capita_rank!F:G,2,FALSE))</f>
        <v>-7.4574759710722995</v>
      </c>
    </row>
    <row r="199" spans="1:14" ht="15" customHeight="1" x14ac:dyDescent="0.2">
      <c r="A199" s="1" t="s">
        <v>71</v>
      </c>
      <c r="B199" s="1" t="s">
        <v>72</v>
      </c>
      <c r="C199" s="1">
        <v>3675</v>
      </c>
      <c r="D199" s="1">
        <v>305</v>
      </c>
      <c r="E199" s="1">
        <v>1964</v>
      </c>
      <c r="F199" s="1" t="str">
        <f>TEXT(olympic_medals_country_year_cumsum[[#This Row],[year]],0)&amp;"-"&amp;olympic_medals_country_year_cumsum[[#This Row],[WB_country_code]]</f>
        <v>1964-DZA</v>
      </c>
      <c r="G199" s="1" t="str">
        <f>IF(olympic_medals_country_year_cumsum[[#This Row],[year]]&lt;&gt;E198,1,IF(olympic_medals_country_year_cumsum[[#This Row],[Medals]]=0,"",G198+1))</f>
        <v/>
      </c>
      <c r="H199" s="1">
        <f>IF(ISNA(VLOOKUP(olympic_medals_country_year_cumsum[[#This Row],[Year_Country]],medals!D:H,5,FALSE)),0,VLOOKUP(olympic_medals_country_year_cumsum[[#This Row],[Year_Country]],medals!D:H,5,FALSE))</f>
        <v>0</v>
      </c>
      <c r="I199" s="1">
        <f>IF(ISNA(VLOOKUP(olympic_medals_country_year_cumsum[[#This Row],[Year_Country]],medals!D:H,2,FALSE)),0,VLOOKUP(olympic_medals_country_year_cumsum[[#This Row],[Year_Country]],medals!D:H,2,FALSE))</f>
        <v>0</v>
      </c>
      <c r="J199" s="1">
        <f>IF(ISNA(VLOOKUP(olympic_medals_country_year_cumsum[[#This Row],[Year_Country]],medals!D:H,3,FALSE)),0,VLOOKUP(olympic_medals_country_year_cumsum[[#This Row],[Year_Country]],medals!D:H,3,FALSE))</f>
        <v>0</v>
      </c>
      <c r="K199" s="1">
        <f>IF(ISNA(VLOOKUP(olympic_medals_country_year_cumsum[[#This Row],[Year_Country]],medals!D:H,4,FALSE)),0,VLOOKUP(olympic_medals_country_year_cumsum[[#This Row],[Year_Country]],medals!D:H,4,FALSE))</f>
        <v>0</v>
      </c>
      <c r="L199" s="1" t="str">
        <f>VLOOKUP(olympic_medals_country_year_cumsum[[#This Row],[WB_country_name]],'country_region_flag'!A:C,2,FALSE)</f>
        <v>Africa</v>
      </c>
      <c r="M199" s="1" t="str">
        <f>VLOOKUP(olympic_medals_country_year_cumsum[[#This Row],[WB_country_name]],'country_region_flag'!A:C,3,FALSE)</f>
        <v>https://public.flourish.studio/country-flags/svg/dz.svg</v>
      </c>
      <c r="N199" s="12" t="str">
        <f>IF(ISNA(VLOOKUP(olympic_medals_country_year_cumsum[[#This Row],[Year_Country]],gdp_capita_rank!F:G,2,FALSE)),0,VLOOKUP(olympic_medals_country_year_cumsum[[#This Row],[Year_Country]],gdp_capita_rank!F:G,2,FALSE))</f>
        <v>-19.118402824417352</v>
      </c>
    </row>
    <row r="200" spans="1:14" ht="15" customHeight="1" x14ac:dyDescent="0.2">
      <c r="A200" s="1" t="s">
        <v>73</v>
      </c>
      <c r="B200" s="1" t="s">
        <v>74</v>
      </c>
      <c r="C200" s="1">
        <v>-22</v>
      </c>
      <c r="D200" s="1">
        <v>-785</v>
      </c>
      <c r="E200" s="1">
        <v>1964</v>
      </c>
      <c r="F200" s="1" t="str">
        <f>TEXT(olympic_medals_country_year_cumsum[[#This Row],[year]],0)&amp;"-"&amp;olympic_medals_country_year_cumsum[[#This Row],[WB_country_code]]</f>
        <v>1964-ECU</v>
      </c>
      <c r="G200" s="1" t="str">
        <f>IF(olympic_medals_country_year_cumsum[[#This Row],[year]]&lt;&gt;E199,1,IF(olympic_medals_country_year_cumsum[[#This Row],[Medals]]=0,"",G199+1))</f>
        <v/>
      </c>
      <c r="H200" s="1">
        <f>IF(ISNA(VLOOKUP(olympic_medals_country_year_cumsum[[#This Row],[Year_Country]],medals!D:H,5,FALSE)),0,VLOOKUP(olympic_medals_country_year_cumsum[[#This Row],[Year_Country]],medals!D:H,5,FALSE))</f>
        <v>0</v>
      </c>
      <c r="I200" s="1">
        <f>IF(ISNA(VLOOKUP(olympic_medals_country_year_cumsum[[#This Row],[Year_Country]],medals!D:H,2,FALSE)),0,VLOOKUP(olympic_medals_country_year_cumsum[[#This Row],[Year_Country]],medals!D:H,2,FALSE))</f>
        <v>0</v>
      </c>
      <c r="J200" s="1">
        <f>IF(ISNA(VLOOKUP(olympic_medals_country_year_cumsum[[#This Row],[Year_Country]],medals!D:H,3,FALSE)),0,VLOOKUP(olympic_medals_country_year_cumsum[[#This Row],[Year_Country]],medals!D:H,3,FALSE))</f>
        <v>0</v>
      </c>
      <c r="K200" s="1">
        <f>IF(ISNA(VLOOKUP(olympic_medals_country_year_cumsum[[#This Row],[Year_Country]],medals!D:H,4,FALSE)),0,VLOOKUP(olympic_medals_country_year_cumsum[[#This Row],[Year_Country]],medals!D:H,4,FALSE))</f>
        <v>0</v>
      </c>
      <c r="L200" s="1" t="str">
        <f>VLOOKUP(olympic_medals_country_year_cumsum[[#This Row],[WB_country_name]],'country_region_flag'!A:C,2,FALSE)</f>
        <v>Americas</v>
      </c>
      <c r="M200" s="1" t="str">
        <f>VLOOKUP(olympic_medals_country_year_cumsum[[#This Row],[WB_country_name]],'country_region_flag'!A:C,3,FALSE)</f>
        <v>https://public.flourish.studio/country-flags/svg/ec.svg</v>
      </c>
      <c r="N200" s="12" t="str">
        <f>IF(ISNA(VLOOKUP(olympic_medals_country_year_cumsum[[#This Row],[Year_Country]],gdp_capita_rank!F:G,2,FALSE)),0,VLOOKUP(olympic_medals_country_year_cumsum[[#This Row],[Year_Country]],gdp_capita_rank!F:G,2,FALSE))</f>
        <v>46.59450901348067</v>
      </c>
    </row>
    <row r="201" spans="1:14" ht="15" customHeight="1" x14ac:dyDescent="0.2">
      <c r="A201" s="1" t="s">
        <v>75</v>
      </c>
      <c r="B201" s="1" t="s">
        <v>76</v>
      </c>
      <c r="C201" s="1">
        <v>3005</v>
      </c>
      <c r="D201" s="1">
        <v>3125</v>
      </c>
      <c r="E201" s="1">
        <v>1964</v>
      </c>
      <c r="F201" s="1" t="str">
        <f>TEXT(olympic_medals_country_year_cumsum[[#This Row],[year]],0)&amp;"-"&amp;olympic_medals_country_year_cumsum[[#This Row],[WB_country_code]]</f>
        <v>1964-EGY</v>
      </c>
      <c r="G201" s="1" t="str">
        <f>IF(olympic_medals_country_year_cumsum[[#This Row],[year]]&lt;&gt;E200,1,IF(olympic_medals_country_year_cumsum[[#This Row],[Medals]]=0,"",G200+1))</f>
        <v/>
      </c>
      <c r="H201" s="1">
        <f>IF(ISNA(VLOOKUP(olympic_medals_country_year_cumsum[[#This Row],[Year_Country]],medals!D:H,5,FALSE)),0,VLOOKUP(olympic_medals_country_year_cumsum[[#This Row],[Year_Country]],medals!D:H,5,FALSE))</f>
        <v>0</v>
      </c>
      <c r="I201" s="1">
        <f>IF(ISNA(VLOOKUP(olympic_medals_country_year_cumsum[[#This Row],[Year_Country]],medals!D:H,2,FALSE)),0,VLOOKUP(olympic_medals_country_year_cumsum[[#This Row],[Year_Country]],medals!D:H,2,FALSE))</f>
        <v>0</v>
      </c>
      <c r="J201" s="1">
        <f>IF(ISNA(VLOOKUP(olympic_medals_country_year_cumsum[[#This Row],[Year_Country]],medals!D:H,3,FALSE)),0,VLOOKUP(olympic_medals_country_year_cumsum[[#This Row],[Year_Country]],medals!D:H,3,FALSE))</f>
        <v>0</v>
      </c>
      <c r="K201" s="1">
        <f>IF(ISNA(VLOOKUP(olympic_medals_country_year_cumsum[[#This Row],[Year_Country]],medals!D:H,4,FALSE)),0,VLOOKUP(olympic_medals_country_year_cumsum[[#This Row],[Year_Country]],medals!D:H,4,FALSE))</f>
        <v>0</v>
      </c>
      <c r="L201" s="1" t="str">
        <f>VLOOKUP(olympic_medals_country_year_cumsum[[#This Row],[WB_country_name]],'country_region_flag'!A:C,2,FALSE)</f>
        <v>Africa</v>
      </c>
      <c r="M201" s="1" t="str">
        <f>VLOOKUP(olympic_medals_country_year_cumsum[[#This Row],[WB_country_name]],'country_region_flag'!A:C,3,FALSE)</f>
        <v>https://public.flourish.studio/country-flags/svg/eg.svg</v>
      </c>
      <c r="N20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02" spans="1:14" ht="15" customHeight="1" x14ac:dyDescent="0.2">
      <c r="A202" s="1" t="s">
        <v>77</v>
      </c>
      <c r="B202" s="1" t="s">
        <v>78</v>
      </c>
      <c r="C202" s="1">
        <v>1533</v>
      </c>
      <c r="D202" s="1">
        <v>3893</v>
      </c>
      <c r="E202" s="1">
        <v>1964</v>
      </c>
      <c r="F202" s="1" t="str">
        <f>TEXT(olympic_medals_country_year_cumsum[[#This Row],[year]],0)&amp;"-"&amp;olympic_medals_country_year_cumsum[[#This Row],[WB_country_code]]</f>
        <v>1964-ERI</v>
      </c>
      <c r="G202" s="1" t="str">
        <f>IF(olympic_medals_country_year_cumsum[[#This Row],[year]]&lt;&gt;E201,1,IF(olympic_medals_country_year_cumsum[[#This Row],[Medals]]=0,"",G201+1))</f>
        <v/>
      </c>
      <c r="H202" s="1">
        <f>IF(ISNA(VLOOKUP(olympic_medals_country_year_cumsum[[#This Row],[Year_Country]],medals!D:H,5,FALSE)),0,VLOOKUP(olympic_medals_country_year_cumsum[[#This Row],[Year_Country]],medals!D:H,5,FALSE))</f>
        <v>0</v>
      </c>
      <c r="I202" s="1">
        <f>IF(ISNA(VLOOKUP(olympic_medals_country_year_cumsum[[#This Row],[Year_Country]],medals!D:H,2,FALSE)),0,VLOOKUP(olympic_medals_country_year_cumsum[[#This Row],[Year_Country]],medals!D:H,2,FALSE))</f>
        <v>0</v>
      </c>
      <c r="J202" s="1">
        <f>IF(ISNA(VLOOKUP(olympic_medals_country_year_cumsum[[#This Row],[Year_Country]],medals!D:H,3,FALSE)),0,VLOOKUP(olympic_medals_country_year_cumsum[[#This Row],[Year_Country]],medals!D:H,3,FALSE))</f>
        <v>0</v>
      </c>
      <c r="K202" s="1">
        <f>IF(ISNA(VLOOKUP(olympic_medals_country_year_cumsum[[#This Row],[Year_Country]],medals!D:H,4,FALSE)),0,VLOOKUP(olympic_medals_country_year_cumsum[[#This Row],[Year_Country]],medals!D:H,4,FALSE))</f>
        <v>0</v>
      </c>
      <c r="L202" s="1" t="str">
        <f>VLOOKUP(olympic_medals_country_year_cumsum[[#This Row],[WB_country_name]],'country_region_flag'!A:C,2,FALSE)</f>
        <v>Africa</v>
      </c>
      <c r="M202" s="1" t="str">
        <f>VLOOKUP(olympic_medals_country_year_cumsum[[#This Row],[WB_country_name]],'country_region_flag'!A:C,3,FALSE)</f>
        <v>https://public.flourish.studio/country-flags/svg/er.svg</v>
      </c>
      <c r="N20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03" spans="1:14" ht="15" customHeight="1" x14ac:dyDescent="0.2">
      <c r="A203" s="1" t="s">
        <v>79</v>
      </c>
      <c r="B203" s="1" t="s">
        <v>80</v>
      </c>
      <c r="C203" s="1">
        <v>404</v>
      </c>
      <c r="D203" s="1">
        <v>-368</v>
      </c>
      <c r="E203" s="1">
        <v>1964</v>
      </c>
      <c r="F203" s="1" t="str">
        <f>TEXT(olympic_medals_country_year_cumsum[[#This Row],[year]],0)&amp;"-"&amp;olympic_medals_country_year_cumsum[[#This Row],[WB_country_code]]</f>
        <v>1964-ESP</v>
      </c>
      <c r="G203" s="1" t="str">
        <f>IF(olympic_medals_country_year_cumsum[[#This Row],[year]]&lt;&gt;E202,1,IF(olympic_medals_country_year_cumsum[[#This Row],[Medals]]=0,"",G202+1))</f>
        <v/>
      </c>
      <c r="H203" s="1">
        <f>IF(ISNA(VLOOKUP(olympic_medals_country_year_cumsum[[#This Row],[Year_Country]],medals!D:H,5,FALSE)),0,VLOOKUP(olympic_medals_country_year_cumsum[[#This Row],[Year_Country]],medals!D:H,5,FALSE))</f>
        <v>0</v>
      </c>
      <c r="I203" s="1">
        <f>IF(ISNA(VLOOKUP(olympic_medals_country_year_cumsum[[#This Row],[Year_Country]],medals!D:H,2,FALSE)),0,VLOOKUP(olympic_medals_country_year_cumsum[[#This Row],[Year_Country]],medals!D:H,2,FALSE))</f>
        <v>0</v>
      </c>
      <c r="J203" s="1">
        <f>IF(ISNA(VLOOKUP(olympic_medals_country_year_cumsum[[#This Row],[Year_Country]],medals!D:H,3,FALSE)),0,VLOOKUP(olympic_medals_country_year_cumsum[[#This Row],[Year_Country]],medals!D:H,3,FALSE))</f>
        <v>0</v>
      </c>
      <c r="K203" s="1">
        <f>IF(ISNA(VLOOKUP(olympic_medals_country_year_cumsum[[#This Row],[Year_Country]],medals!D:H,4,FALSE)),0,VLOOKUP(olympic_medals_country_year_cumsum[[#This Row],[Year_Country]],medals!D:H,4,FALSE))</f>
        <v>0</v>
      </c>
      <c r="L203" s="1" t="str">
        <f>VLOOKUP(olympic_medals_country_year_cumsum[[#This Row],[WB_country_name]],'country_region_flag'!A:C,2,FALSE)</f>
        <v>Europe</v>
      </c>
      <c r="M203" s="1" t="str">
        <f>VLOOKUP(olympic_medals_country_year_cumsum[[#This Row],[WB_country_name]],'country_region_flag'!A:C,3,FALSE)</f>
        <v>https://public.flourish.studio/country-flags/svg/es.svg</v>
      </c>
      <c r="N203" s="12" t="str">
        <f>IF(ISNA(VLOOKUP(olympic_medals_country_year_cumsum[[#This Row],[Year_Country]],gdp_capita_rank!F:G,2,FALSE)),0,VLOOKUP(olympic_medals_country_year_cumsum[[#This Row],[Year_Country]],gdp_capita_rank!F:G,2,FALSE))</f>
        <v>128.6273010584412</v>
      </c>
    </row>
    <row r="204" spans="1:14" ht="15" customHeight="1" x14ac:dyDescent="0.2">
      <c r="A204" s="1" t="s">
        <v>81</v>
      </c>
      <c r="B204" s="1" t="s">
        <v>82</v>
      </c>
      <c r="C204" s="1">
        <v>5943</v>
      </c>
      <c r="D204" s="1">
        <v>2472</v>
      </c>
      <c r="E204" s="1">
        <v>1964</v>
      </c>
      <c r="F204" s="1" t="str">
        <f>TEXT(olympic_medals_country_year_cumsum[[#This Row],[year]],0)&amp;"-"&amp;olympic_medals_country_year_cumsum[[#This Row],[WB_country_code]]</f>
        <v>1964-EST</v>
      </c>
      <c r="G204" s="1" t="str">
        <f>IF(olympic_medals_country_year_cumsum[[#This Row],[year]]&lt;&gt;E203,1,IF(olympic_medals_country_year_cumsum[[#This Row],[Medals]]=0,"",G203+1))</f>
        <v/>
      </c>
      <c r="H204" s="1">
        <f>IF(ISNA(VLOOKUP(olympic_medals_country_year_cumsum[[#This Row],[Year_Country]],medals!D:H,5,FALSE)),0,VLOOKUP(olympic_medals_country_year_cumsum[[#This Row],[Year_Country]],medals!D:H,5,FALSE))</f>
        <v>0</v>
      </c>
      <c r="I204" s="1">
        <f>IF(ISNA(VLOOKUP(olympic_medals_country_year_cumsum[[#This Row],[Year_Country]],medals!D:H,2,FALSE)),0,VLOOKUP(olympic_medals_country_year_cumsum[[#This Row],[Year_Country]],medals!D:H,2,FALSE))</f>
        <v>0</v>
      </c>
      <c r="J204" s="1">
        <f>IF(ISNA(VLOOKUP(olympic_medals_country_year_cumsum[[#This Row],[Year_Country]],medals!D:H,3,FALSE)),0,VLOOKUP(olympic_medals_country_year_cumsum[[#This Row],[Year_Country]],medals!D:H,3,FALSE))</f>
        <v>0</v>
      </c>
      <c r="K204" s="1">
        <f>IF(ISNA(VLOOKUP(olympic_medals_country_year_cumsum[[#This Row],[Year_Country]],medals!D:H,4,FALSE)),0,VLOOKUP(olympic_medals_country_year_cumsum[[#This Row],[Year_Country]],medals!D:H,4,FALSE))</f>
        <v>0</v>
      </c>
      <c r="L204" s="1" t="str">
        <f>VLOOKUP(olympic_medals_country_year_cumsum[[#This Row],[WB_country_name]],'country_region_flag'!A:C,2,FALSE)</f>
        <v>Europe</v>
      </c>
      <c r="M204" s="1" t="str">
        <f>VLOOKUP(olympic_medals_country_year_cumsum[[#This Row],[WB_country_name]],'country_region_flag'!A:C,3,FALSE)</f>
        <v>https://public.flourish.studio/country-flags/svg/ee.svg</v>
      </c>
      <c r="N20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05" spans="1:14" ht="15" customHeight="1" x14ac:dyDescent="0.2">
      <c r="A205" s="1" t="s">
        <v>87</v>
      </c>
      <c r="B205" s="1" t="s">
        <v>88</v>
      </c>
      <c r="C205" s="1">
        <v>-1813</v>
      </c>
      <c r="D205" s="1">
        <v>17842</v>
      </c>
      <c r="E205" s="1">
        <v>1964</v>
      </c>
      <c r="F205" s="1" t="str">
        <f>TEXT(olympic_medals_country_year_cumsum[[#This Row],[year]],0)&amp;"-"&amp;olympic_medals_country_year_cumsum[[#This Row],[WB_country_code]]</f>
        <v>1964-FJI</v>
      </c>
      <c r="G205" s="1" t="str">
        <f>IF(olympic_medals_country_year_cumsum[[#This Row],[year]]&lt;&gt;E204,1,IF(olympic_medals_country_year_cumsum[[#This Row],[Medals]]=0,"",G204+1))</f>
        <v/>
      </c>
      <c r="H205" s="1">
        <f>IF(ISNA(VLOOKUP(olympic_medals_country_year_cumsum[[#This Row],[Year_Country]],medals!D:H,5,FALSE)),0,VLOOKUP(olympic_medals_country_year_cumsum[[#This Row],[Year_Country]],medals!D:H,5,FALSE))</f>
        <v>0</v>
      </c>
      <c r="I205" s="1">
        <f>IF(ISNA(VLOOKUP(olympic_medals_country_year_cumsum[[#This Row],[Year_Country]],medals!D:H,2,FALSE)),0,VLOOKUP(olympic_medals_country_year_cumsum[[#This Row],[Year_Country]],medals!D:H,2,FALSE))</f>
        <v>0</v>
      </c>
      <c r="J205" s="1">
        <f>IF(ISNA(VLOOKUP(olympic_medals_country_year_cumsum[[#This Row],[Year_Country]],medals!D:H,3,FALSE)),0,VLOOKUP(olympic_medals_country_year_cumsum[[#This Row],[Year_Country]],medals!D:H,3,FALSE))</f>
        <v>0</v>
      </c>
      <c r="K205" s="1">
        <f>IF(ISNA(VLOOKUP(olympic_medals_country_year_cumsum[[#This Row],[Year_Country]],medals!D:H,4,FALSE)),0,VLOOKUP(olympic_medals_country_year_cumsum[[#This Row],[Year_Country]],medals!D:H,4,FALSE))</f>
        <v>0</v>
      </c>
      <c r="L205" s="1" t="str">
        <f>VLOOKUP(olympic_medals_country_year_cumsum[[#This Row],[WB_country_name]],'country_region_flag'!A:C,2,FALSE)</f>
        <v>Oceania</v>
      </c>
      <c r="M205" s="1" t="str">
        <f>VLOOKUP(olympic_medals_country_year_cumsum[[#This Row],[WB_country_name]],'country_region_flag'!A:C,3,FALSE)</f>
        <v>https://public.flourish.studio/country-flags/svg/fj.svg</v>
      </c>
      <c r="N205" s="12" t="str">
        <f>IF(ISNA(VLOOKUP(olympic_medals_country_year_cumsum[[#This Row],[Year_Country]],gdp_capita_rank!F:G,2,FALSE)),0,VLOOKUP(olympic_medals_country_year_cumsum[[#This Row],[Year_Country]],gdp_capita_rank!F:G,2,FALSE))</f>
        <v>4.156048740592494</v>
      </c>
    </row>
    <row r="206" spans="1:14" ht="15" customHeight="1" x14ac:dyDescent="0.2">
      <c r="A206" s="1" t="s">
        <v>91</v>
      </c>
      <c r="B206" s="1" t="s">
        <v>92</v>
      </c>
      <c r="C206" s="1">
        <v>38</v>
      </c>
      <c r="D206" s="1">
        <v>945</v>
      </c>
      <c r="E206" s="1">
        <v>1964</v>
      </c>
      <c r="F206" s="1" t="str">
        <f>TEXT(olympic_medals_country_year_cumsum[[#This Row],[year]],0)&amp;"-"&amp;olympic_medals_country_year_cumsum[[#This Row],[WB_country_code]]</f>
        <v>1964-GAB</v>
      </c>
      <c r="G206" s="1" t="str">
        <f>IF(olympic_medals_country_year_cumsum[[#This Row],[year]]&lt;&gt;E205,1,IF(olympic_medals_country_year_cumsum[[#This Row],[Medals]]=0,"",G205+1))</f>
        <v/>
      </c>
      <c r="H206" s="1">
        <f>IF(ISNA(VLOOKUP(olympic_medals_country_year_cumsum[[#This Row],[Year_Country]],medals!D:H,5,FALSE)),0,VLOOKUP(olympic_medals_country_year_cumsum[[#This Row],[Year_Country]],medals!D:H,5,FALSE))</f>
        <v>0</v>
      </c>
      <c r="I206" s="1">
        <f>IF(ISNA(VLOOKUP(olympic_medals_country_year_cumsum[[#This Row],[Year_Country]],medals!D:H,2,FALSE)),0,VLOOKUP(olympic_medals_country_year_cumsum[[#This Row],[Year_Country]],medals!D:H,2,FALSE))</f>
        <v>0</v>
      </c>
      <c r="J206" s="1">
        <f>IF(ISNA(VLOOKUP(olympic_medals_country_year_cumsum[[#This Row],[Year_Country]],medals!D:H,3,FALSE)),0,VLOOKUP(olympic_medals_country_year_cumsum[[#This Row],[Year_Country]],medals!D:H,3,FALSE))</f>
        <v>0</v>
      </c>
      <c r="K206" s="1">
        <f>IF(ISNA(VLOOKUP(olympic_medals_country_year_cumsum[[#This Row],[Year_Country]],medals!D:H,4,FALSE)),0,VLOOKUP(olympic_medals_country_year_cumsum[[#This Row],[Year_Country]],medals!D:H,4,FALSE))</f>
        <v>0</v>
      </c>
      <c r="L206" s="1" t="str">
        <f>VLOOKUP(olympic_medals_country_year_cumsum[[#This Row],[WB_country_name]],'country_region_flag'!A:C,2,FALSE)</f>
        <v>Africa</v>
      </c>
      <c r="M206" s="1" t="str">
        <f>VLOOKUP(olympic_medals_country_year_cumsum[[#This Row],[WB_country_name]],'country_region_flag'!A:C,3,FALSE)</f>
        <v>https://public.flourish.studio/country-flags/svg/ga.svg</v>
      </c>
      <c r="N206" s="12" t="str">
        <f>IF(ISNA(VLOOKUP(olympic_medals_country_year_cumsum[[#This Row],[Year_Country]],gdp_capita_rank!F:G,2,FALSE)),0,VLOOKUP(olympic_medals_country_year_cumsum[[#This Row],[Year_Country]],gdp_capita_rank!F:G,2,FALSE))</f>
        <v>35.27555475368609</v>
      </c>
    </row>
    <row r="207" spans="1:14" ht="15" customHeight="1" x14ac:dyDescent="0.2">
      <c r="A207" s="1" t="s">
        <v>95</v>
      </c>
      <c r="B207" s="1" t="s">
        <v>96</v>
      </c>
      <c r="C207" s="1">
        <v>4168</v>
      </c>
      <c r="D207" s="1">
        <v>4483</v>
      </c>
      <c r="E207" s="1">
        <v>1964</v>
      </c>
      <c r="F207" s="1" t="str">
        <f>TEXT(olympic_medals_country_year_cumsum[[#This Row],[year]],0)&amp;"-"&amp;olympic_medals_country_year_cumsum[[#This Row],[WB_country_code]]</f>
        <v>1964-GEO</v>
      </c>
      <c r="G207" s="1" t="str">
        <f>IF(olympic_medals_country_year_cumsum[[#This Row],[year]]&lt;&gt;E206,1,IF(olympic_medals_country_year_cumsum[[#This Row],[Medals]]=0,"",G206+1))</f>
        <v/>
      </c>
      <c r="H207" s="1">
        <f>IF(ISNA(VLOOKUP(olympic_medals_country_year_cumsum[[#This Row],[Year_Country]],medals!D:H,5,FALSE)),0,VLOOKUP(olympic_medals_country_year_cumsum[[#This Row],[Year_Country]],medals!D:H,5,FALSE))</f>
        <v>0</v>
      </c>
      <c r="I207" s="1">
        <f>IF(ISNA(VLOOKUP(olympic_medals_country_year_cumsum[[#This Row],[Year_Country]],medals!D:H,2,FALSE)),0,VLOOKUP(olympic_medals_country_year_cumsum[[#This Row],[Year_Country]],medals!D:H,2,FALSE))</f>
        <v>0</v>
      </c>
      <c r="J207" s="1">
        <f>IF(ISNA(VLOOKUP(olympic_medals_country_year_cumsum[[#This Row],[Year_Country]],medals!D:H,3,FALSE)),0,VLOOKUP(olympic_medals_country_year_cumsum[[#This Row],[Year_Country]],medals!D:H,3,FALSE))</f>
        <v>0</v>
      </c>
      <c r="K207" s="1">
        <f>IF(ISNA(VLOOKUP(olympic_medals_country_year_cumsum[[#This Row],[Year_Country]],medals!D:H,4,FALSE)),0,VLOOKUP(olympic_medals_country_year_cumsum[[#This Row],[Year_Country]],medals!D:H,4,FALSE))</f>
        <v>0</v>
      </c>
      <c r="L207" s="1" t="str">
        <f>VLOOKUP(olympic_medals_country_year_cumsum[[#This Row],[WB_country_name]],'country_region_flag'!A:C,2,FALSE)</f>
        <v>Asia</v>
      </c>
      <c r="M207" s="1" t="str">
        <f>VLOOKUP(olympic_medals_country_year_cumsum[[#This Row],[WB_country_name]],'country_region_flag'!A:C,3,FALSE)</f>
        <v>https://public.flourish.studio/country-flags/svg/ge.svg</v>
      </c>
      <c r="N20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08" spans="1:14" ht="15" customHeight="1" x14ac:dyDescent="0.2">
      <c r="A208" s="1" t="s">
        <v>99</v>
      </c>
      <c r="B208" s="1" t="s">
        <v>100</v>
      </c>
      <c r="C208" s="1">
        <v>3798</v>
      </c>
      <c r="D208" s="1">
        <v>2373</v>
      </c>
      <c r="E208" s="1">
        <v>1964</v>
      </c>
      <c r="F208" s="1" t="str">
        <f>TEXT(olympic_medals_country_year_cumsum[[#This Row],[year]],0)&amp;"-"&amp;olympic_medals_country_year_cumsum[[#This Row],[WB_country_code]]</f>
        <v>1964-GRC</v>
      </c>
      <c r="G208" s="1" t="str">
        <f>IF(olympic_medals_country_year_cumsum[[#This Row],[year]]&lt;&gt;E207,1,IF(olympic_medals_country_year_cumsum[[#This Row],[Medals]]=0,"",G207+1))</f>
        <v/>
      </c>
      <c r="H208" s="1">
        <f>IF(ISNA(VLOOKUP(olympic_medals_country_year_cumsum[[#This Row],[Year_Country]],medals!D:H,5,FALSE)),0,VLOOKUP(olympic_medals_country_year_cumsum[[#This Row],[Year_Country]],medals!D:H,5,FALSE))</f>
        <v>0</v>
      </c>
      <c r="I208" s="1">
        <f>IF(ISNA(VLOOKUP(olympic_medals_country_year_cumsum[[#This Row],[Year_Country]],medals!D:H,2,FALSE)),0,VLOOKUP(olympic_medals_country_year_cumsum[[#This Row],[Year_Country]],medals!D:H,2,FALSE))</f>
        <v>0</v>
      </c>
      <c r="J208" s="1">
        <f>IF(ISNA(VLOOKUP(olympic_medals_country_year_cumsum[[#This Row],[Year_Country]],medals!D:H,3,FALSE)),0,VLOOKUP(olympic_medals_country_year_cumsum[[#This Row],[Year_Country]],medals!D:H,3,FALSE))</f>
        <v>0</v>
      </c>
      <c r="K208" s="1">
        <f>IF(ISNA(VLOOKUP(olympic_medals_country_year_cumsum[[#This Row],[Year_Country]],medals!D:H,4,FALSE)),0,VLOOKUP(olympic_medals_country_year_cumsum[[#This Row],[Year_Country]],medals!D:H,4,FALSE))</f>
        <v>0</v>
      </c>
      <c r="L208" s="1" t="str">
        <f>VLOOKUP(olympic_medals_country_year_cumsum[[#This Row],[WB_country_name]],'country_region_flag'!A:C,2,FALSE)</f>
        <v>Europe</v>
      </c>
      <c r="M208" s="1" t="str">
        <f>VLOOKUP(olympic_medals_country_year_cumsum[[#This Row],[WB_country_name]],'country_region_flag'!A:C,3,FALSE)</f>
        <v>https://public.flourish.studio/country-flags/svg/gr.svg</v>
      </c>
      <c r="N208" s="12" t="str">
        <f>IF(ISNA(VLOOKUP(olympic_medals_country_year_cumsum[[#This Row],[Year_Country]],gdp_capita_rank!F:G,2,FALSE)),0,VLOOKUP(olympic_medals_country_year_cumsum[[#This Row],[Year_Country]],gdp_capita_rank!F:G,2,FALSE))</f>
        <v>165.3538032588575</v>
      </c>
    </row>
    <row r="209" spans="1:14" ht="15" customHeight="1" x14ac:dyDescent="0.2">
      <c r="A209" s="1" t="s">
        <v>101</v>
      </c>
      <c r="B209" s="1" t="s">
        <v>102</v>
      </c>
      <c r="C209" s="1">
        <v>1205</v>
      </c>
      <c r="D209" s="1">
        <v>-6175</v>
      </c>
      <c r="E209" s="1">
        <v>1964</v>
      </c>
      <c r="F209" s="1" t="str">
        <f>TEXT(olympic_medals_country_year_cumsum[[#This Row],[year]],0)&amp;"-"&amp;olympic_medals_country_year_cumsum[[#This Row],[WB_country_code]]</f>
        <v>1964-GRD</v>
      </c>
      <c r="G209" s="1" t="str">
        <f>IF(olympic_medals_country_year_cumsum[[#This Row],[year]]&lt;&gt;E208,1,IF(olympic_medals_country_year_cumsum[[#This Row],[Medals]]=0,"",G208+1))</f>
        <v/>
      </c>
      <c r="H209" s="1">
        <f>IF(ISNA(VLOOKUP(olympic_medals_country_year_cumsum[[#This Row],[Year_Country]],medals!D:H,5,FALSE)),0,VLOOKUP(olympic_medals_country_year_cumsum[[#This Row],[Year_Country]],medals!D:H,5,FALSE))</f>
        <v>0</v>
      </c>
      <c r="I209" s="1">
        <f>IF(ISNA(VLOOKUP(olympic_medals_country_year_cumsum[[#This Row],[Year_Country]],medals!D:H,2,FALSE)),0,VLOOKUP(olympic_medals_country_year_cumsum[[#This Row],[Year_Country]],medals!D:H,2,FALSE))</f>
        <v>0</v>
      </c>
      <c r="J209" s="1">
        <f>IF(ISNA(VLOOKUP(olympic_medals_country_year_cumsum[[#This Row],[Year_Country]],medals!D:H,3,FALSE)),0,VLOOKUP(olympic_medals_country_year_cumsum[[#This Row],[Year_Country]],medals!D:H,3,FALSE))</f>
        <v>0</v>
      </c>
      <c r="K209" s="1">
        <f>IF(ISNA(VLOOKUP(olympic_medals_country_year_cumsum[[#This Row],[Year_Country]],medals!D:H,4,FALSE)),0,VLOOKUP(olympic_medals_country_year_cumsum[[#This Row],[Year_Country]],medals!D:H,4,FALSE))</f>
        <v>0</v>
      </c>
      <c r="L209" s="1" t="str">
        <f>VLOOKUP(olympic_medals_country_year_cumsum[[#This Row],[WB_country_name]],'country_region_flag'!A:C,2,FALSE)</f>
        <v>Americas</v>
      </c>
      <c r="M209" s="1" t="str">
        <f>VLOOKUP(olympic_medals_country_year_cumsum[[#This Row],[WB_country_name]],'country_region_flag'!A:C,3,FALSE)</f>
        <v>https://public.flourish.studio/country-flags/svg/gd.svg</v>
      </c>
      <c r="N20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10" spans="1:14" ht="15" customHeight="1" x14ac:dyDescent="0.2">
      <c r="A210" s="1" t="s">
        <v>103</v>
      </c>
      <c r="B210" s="1" t="s">
        <v>104</v>
      </c>
      <c r="C210" s="1">
        <v>1462</v>
      </c>
      <c r="D210" s="1">
        <v>-9052</v>
      </c>
      <c r="E210" s="1">
        <v>1964</v>
      </c>
      <c r="F210" s="1" t="str">
        <f>TEXT(olympic_medals_country_year_cumsum[[#This Row],[year]],0)&amp;"-"&amp;olympic_medals_country_year_cumsum[[#This Row],[WB_country_code]]</f>
        <v>1964-GTM</v>
      </c>
      <c r="G210" s="1" t="str">
        <f>IF(olympic_medals_country_year_cumsum[[#This Row],[year]]&lt;&gt;E209,1,IF(olympic_medals_country_year_cumsum[[#This Row],[Medals]]=0,"",G209+1))</f>
        <v/>
      </c>
      <c r="H210" s="1">
        <f>IF(ISNA(VLOOKUP(olympic_medals_country_year_cumsum[[#This Row],[Year_Country]],medals!D:H,5,FALSE)),0,VLOOKUP(olympic_medals_country_year_cumsum[[#This Row],[Year_Country]],medals!D:H,5,FALSE))</f>
        <v>0</v>
      </c>
      <c r="I210" s="1">
        <f>IF(ISNA(VLOOKUP(olympic_medals_country_year_cumsum[[#This Row],[Year_Country]],medals!D:H,2,FALSE)),0,VLOOKUP(olympic_medals_country_year_cumsum[[#This Row],[Year_Country]],medals!D:H,2,FALSE))</f>
        <v>0</v>
      </c>
      <c r="J210" s="1">
        <f>IF(ISNA(VLOOKUP(olympic_medals_country_year_cumsum[[#This Row],[Year_Country]],medals!D:H,3,FALSE)),0,VLOOKUP(olympic_medals_country_year_cumsum[[#This Row],[Year_Country]],medals!D:H,3,FALSE))</f>
        <v>0</v>
      </c>
      <c r="K210" s="1">
        <f>IF(ISNA(VLOOKUP(olympic_medals_country_year_cumsum[[#This Row],[Year_Country]],medals!D:H,4,FALSE)),0,VLOOKUP(olympic_medals_country_year_cumsum[[#This Row],[Year_Country]],medals!D:H,4,FALSE))</f>
        <v>0</v>
      </c>
      <c r="L210" s="1" t="str">
        <f>VLOOKUP(olympic_medals_country_year_cumsum[[#This Row],[WB_country_name]],'country_region_flag'!A:C,2,FALSE)</f>
        <v>Americas</v>
      </c>
      <c r="M210" s="1" t="str">
        <f>VLOOKUP(olympic_medals_country_year_cumsum[[#This Row],[WB_country_name]],'country_region_flag'!A:C,3,FALSE)</f>
        <v>https://public.flourish.studio/country-flags/svg/gt.svg</v>
      </c>
      <c r="N210" s="12" t="str">
        <f>IF(ISNA(VLOOKUP(olympic_medals_country_year_cumsum[[#This Row],[Year_Country]],gdp_capita_rank!F:G,2,FALSE)),0,VLOOKUP(olympic_medals_country_year_cumsum[[#This Row],[Year_Country]],gdp_capita_rank!F:G,2,FALSE))</f>
        <v>-5.219417710311237</v>
      </c>
    </row>
    <row r="211" spans="1:14" ht="15" customHeight="1" x14ac:dyDescent="0.2">
      <c r="A211" s="1" t="s">
        <v>105</v>
      </c>
      <c r="B211" s="1" t="s">
        <v>106</v>
      </c>
      <c r="C211" s="1">
        <v>68</v>
      </c>
      <c r="D211" s="1">
        <v>-5815</v>
      </c>
      <c r="E211" s="1">
        <v>1964</v>
      </c>
      <c r="F211" s="1" t="str">
        <f>TEXT(olympic_medals_country_year_cumsum[[#This Row],[year]],0)&amp;"-"&amp;olympic_medals_country_year_cumsum[[#This Row],[WB_country_code]]</f>
        <v>1964-GUY</v>
      </c>
      <c r="G211" s="1" t="str">
        <f>IF(olympic_medals_country_year_cumsum[[#This Row],[year]]&lt;&gt;E210,1,IF(olympic_medals_country_year_cumsum[[#This Row],[Medals]]=0,"",G210+1))</f>
        <v/>
      </c>
      <c r="H211" s="1">
        <f>IF(ISNA(VLOOKUP(olympic_medals_country_year_cumsum[[#This Row],[Year_Country]],medals!D:H,5,FALSE)),0,VLOOKUP(olympic_medals_country_year_cumsum[[#This Row],[Year_Country]],medals!D:H,5,FALSE))</f>
        <v>0</v>
      </c>
      <c r="I211" s="1">
        <f>IF(ISNA(VLOOKUP(olympic_medals_country_year_cumsum[[#This Row],[Year_Country]],medals!D:H,2,FALSE)),0,VLOOKUP(olympic_medals_country_year_cumsum[[#This Row],[Year_Country]],medals!D:H,2,FALSE))</f>
        <v>0</v>
      </c>
      <c r="J211" s="1">
        <f>IF(ISNA(VLOOKUP(olympic_medals_country_year_cumsum[[#This Row],[Year_Country]],medals!D:H,3,FALSE)),0,VLOOKUP(olympic_medals_country_year_cumsum[[#This Row],[Year_Country]],medals!D:H,3,FALSE))</f>
        <v>0</v>
      </c>
      <c r="K211" s="1">
        <f>IF(ISNA(VLOOKUP(olympic_medals_country_year_cumsum[[#This Row],[Year_Country]],medals!D:H,4,FALSE)),0,VLOOKUP(olympic_medals_country_year_cumsum[[#This Row],[Year_Country]],medals!D:H,4,FALSE))</f>
        <v>0</v>
      </c>
      <c r="L211" s="1" t="str">
        <f>VLOOKUP(olympic_medals_country_year_cumsum[[#This Row],[WB_country_name]],'country_region_flag'!A:C,2,FALSE)</f>
        <v>Americas</v>
      </c>
      <c r="M211" s="1" t="str">
        <f>VLOOKUP(olympic_medals_country_year_cumsum[[#This Row],[WB_country_name]],'country_region_flag'!A:C,3,FALSE)</f>
        <v>https://public.flourish.studio/country-flags/svg/gy.svg</v>
      </c>
      <c r="N211" s="12" t="str">
        <f>IF(ISNA(VLOOKUP(olympic_medals_country_year_cumsum[[#This Row],[Year_Country]],gdp_capita_rank!F:G,2,FALSE)),0,VLOOKUP(olympic_medals_country_year_cumsum[[#This Row],[Year_Country]],gdp_capita_rank!F:G,2,FALSE))</f>
        <v>3.698956660104222</v>
      </c>
    </row>
    <row r="212" spans="1:14" ht="15" customHeight="1" x14ac:dyDescent="0.2">
      <c r="A212" s="1" t="s">
        <v>107</v>
      </c>
      <c r="B212" s="1" t="s">
        <v>108</v>
      </c>
      <c r="C212" s="1">
        <v>224</v>
      </c>
      <c r="D212" s="1">
        <v>11411</v>
      </c>
      <c r="E212" s="1">
        <v>1964</v>
      </c>
      <c r="F212" s="1" t="str">
        <f>TEXT(olympic_medals_country_year_cumsum[[#This Row],[year]],0)&amp;"-"&amp;olympic_medals_country_year_cumsum[[#This Row],[WB_country_code]]</f>
        <v>1964-HKG</v>
      </c>
      <c r="G212" s="1" t="str">
        <f>IF(olympic_medals_country_year_cumsum[[#This Row],[year]]&lt;&gt;E211,1,IF(olympic_medals_country_year_cumsum[[#This Row],[Medals]]=0,"",G211+1))</f>
        <v/>
      </c>
      <c r="H212" s="1">
        <f>IF(ISNA(VLOOKUP(olympic_medals_country_year_cumsum[[#This Row],[Year_Country]],medals!D:H,5,FALSE)),0,VLOOKUP(olympic_medals_country_year_cumsum[[#This Row],[Year_Country]],medals!D:H,5,FALSE))</f>
        <v>0</v>
      </c>
      <c r="I212" s="1">
        <f>IF(ISNA(VLOOKUP(olympic_medals_country_year_cumsum[[#This Row],[Year_Country]],medals!D:H,2,FALSE)),0,VLOOKUP(olympic_medals_country_year_cumsum[[#This Row],[Year_Country]],medals!D:H,2,FALSE))</f>
        <v>0</v>
      </c>
      <c r="J212" s="1">
        <f>IF(ISNA(VLOOKUP(olympic_medals_country_year_cumsum[[#This Row],[Year_Country]],medals!D:H,3,FALSE)),0,VLOOKUP(olympic_medals_country_year_cumsum[[#This Row],[Year_Country]],medals!D:H,3,FALSE))</f>
        <v>0</v>
      </c>
      <c r="K212" s="1">
        <f>IF(ISNA(VLOOKUP(olympic_medals_country_year_cumsum[[#This Row],[Year_Country]],medals!D:H,4,FALSE)),0,VLOOKUP(olympic_medals_country_year_cumsum[[#This Row],[Year_Country]],medals!D:H,4,FALSE))</f>
        <v>0</v>
      </c>
      <c r="L212" s="1" t="str">
        <f>VLOOKUP(olympic_medals_country_year_cumsum[[#This Row],[WB_country_name]],'country_region_flag'!A:C,2,FALSE)</f>
        <v>Asia</v>
      </c>
      <c r="M212" s="1" t="str">
        <f>VLOOKUP(olympic_medals_country_year_cumsum[[#This Row],[WB_country_name]],'country_region_flag'!A:C,3,FALSE)</f>
        <v>https://public.flourish.studio/country-flags/svg/hk.svg</v>
      </c>
      <c r="N212" s="12" t="str">
        <f>IF(ISNA(VLOOKUP(olympic_medals_country_year_cumsum[[#This Row],[Year_Country]],gdp_capita_rank!F:G,2,FALSE)),0,VLOOKUP(olympic_medals_country_year_cumsum[[#This Row],[Year_Country]],gdp_capita_rank!F:G,2,FALSE))</f>
        <v>113.1708170034121</v>
      </c>
    </row>
    <row r="213" spans="1:14" ht="15" customHeight="1" x14ac:dyDescent="0.2">
      <c r="A213" s="1" t="s">
        <v>109</v>
      </c>
      <c r="B213" s="1" t="s">
        <v>110</v>
      </c>
      <c r="C213" s="1">
        <v>458</v>
      </c>
      <c r="D213" s="1">
        <v>160</v>
      </c>
      <c r="E213" s="1">
        <v>1964</v>
      </c>
      <c r="F213" s="1" t="str">
        <f>TEXT(olympic_medals_country_year_cumsum[[#This Row],[year]],0)&amp;"-"&amp;olympic_medals_country_year_cumsum[[#This Row],[WB_country_code]]</f>
        <v>1964-HRV</v>
      </c>
      <c r="G213" s="1" t="str">
        <f>IF(olympic_medals_country_year_cumsum[[#This Row],[year]]&lt;&gt;E212,1,IF(olympic_medals_country_year_cumsum[[#This Row],[Medals]]=0,"",G212+1))</f>
        <v/>
      </c>
      <c r="H213" s="1">
        <f>IF(ISNA(VLOOKUP(olympic_medals_country_year_cumsum[[#This Row],[Year_Country]],medals!D:H,5,FALSE)),0,VLOOKUP(olympic_medals_country_year_cumsum[[#This Row],[Year_Country]],medals!D:H,5,FALSE))</f>
        <v>0</v>
      </c>
      <c r="I213" s="1">
        <f>IF(ISNA(VLOOKUP(olympic_medals_country_year_cumsum[[#This Row],[Year_Country]],medals!D:H,2,FALSE)),0,VLOOKUP(olympic_medals_country_year_cumsum[[#This Row],[Year_Country]],medals!D:H,2,FALSE))</f>
        <v>0</v>
      </c>
      <c r="J213" s="1">
        <f>IF(ISNA(VLOOKUP(olympic_medals_country_year_cumsum[[#This Row],[Year_Country]],medals!D:H,3,FALSE)),0,VLOOKUP(olympic_medals_country_year_cumsum[[#This Row],[Year_Country]],medals!D:H,3,FALSE))</f>
        <v>0</v>
      </c>
      <c r="K213" s="1">
        <f>IF(ISNA(VLOOKUP(olympic_medals_country_year_cumsum[[#This Row],[Year_Country]],medals!D:H,4,FALSE)),0,VLOOKUP(olympic_medals_country_year_cumsum[[#This Row],[Year_Country]],medals!D:H,4,FALSE))</f>
        <v>0</v>
      </c>
      <c r="L213" s="1" t="str">
        <f>VLOOKUP(olympic_medals_country_year_cumsum[[#This Row],[WB_country_name]],'country_region_flag'!A:C,2,FALSE)</f>
        <v>Europe</v>
      </c>
      <c r="M213" s="1" t="str">
        <f>VLOOKUP(olympic_medals_country_year_cumsum[[#This Row],[WB_country_name]],'country_region_flag'!A:C,3,FALSE)</f>
        <v>https://public.flourish.studio/country-flags/svg/hr.svg</v>
      </c>
      <c r="N21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14" spans="1:14" ht="15" customHeight="1" x14ac:dyDescent="0.2">
      <c r="A214" s="1" t="s">
        <v>113</v>
      </c>
      <c r="B214" s="1" t="s">
        <v>114</v>
      </c>
      <c r="C214" s="1">
        <v>-617</v>
      </c>
      <c r="D214" s="1">
        <v>10682</v>
      </c>
      <c r="E214" s="1">
        <v>1964</v>
      </c>
      <c r="F214" s="1" t="str">
        <f>TEXT(olympic_medals_country_year_cumsum[[#This Row],[year]],0)&amp;"-"&amp;olympic_medals_country_year_cumsum[[#This Row],[WB_country_code]]</f>
        <v>1964-IDN</v>
      </c>
      <c r="G214" s="1" t="str">
        <f>IF(olympic_medals_country_year_cumsum[[#This Row],[year]]&lt;&gt;E213,1,IF(olympic_medals_country_year_cumsum[[#This Row],[Medals]]=0,"",G213+1))</f>
        <v/>
      </c>
      <c r="H214" s="1">
        <f>IF(ISNA(VLOOKUP(olympic_medals_country_year_cumsum[[#This Row],[Year_Country]],medals!D:H,5,FALSE)),0,VLOOKUP(olympic_medals_country_year_cumsum[[#This Row],[Year_Country]],medals!D:H,5,FALSE))</f>
        <v>0</v>
      </c>
      <c r="I214" s="1">
        <f>IF(ISNA(VLOOKUP(olympic_medals_country_year_cumsum[[#This Row],[Year_Country]],medals!D:H,2,FALSE)),0,VLOOKUP(olympic_medals_country_year_cumsum[[#This Row],[Year_Country]],medals!D:H,2,FALSE))</f>
        <v>0</v>
      </c>
      <c r="J214" s="1">
        <f>IF(ISNA(VLOOKUP(olympic_medals_country_year_cumsum[[#This Row],[Year_Country]],medals!D:H,3,FALSE)),0,VLOOKUP(olympic_medals_country_year_cumsum[[#This Row],[Year_Country]],medals!D:H,3,FALSE))</f>
        <v>0</v>
      </c>
      <c r="K214" s="1">
        <f>IF(ISNA(VLOOKUP(olympic_medals_country_year_cumsum[[#This Row],[Year_Country]],medals!D:H,4,FALSE)),0,VLOOKUP(olympic_medals_country_year_cumsum[[#This Row],[Year_Country]],medals!D:H,4,FALSE))</f>
        <v>0</v>
      </c>
      <c r="L214" s="1" t="str">
        <f>VLOOKUP(olympic_medals_country_year_cumsum[[#This Row],[WB_country_name]],'country_region_flag'!A:C,2,FALSE)</f>
        <v>Asia</v>
      </c>
      <c r="M214" s="1" t="str">
        <f>VLOOKUP(olympic_medals_country_year_cumsum[[#This Row],[WB_country_name]],'country_region_flag'!A:C,3,FALSE)</f>
        <v>https://public.flourish.studio/country-flags/svg/id.svg</v>
      </c>
      <c r="N21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15" spans="1:14" ht="15" customHeight="1" x14ac:dyDescent="0.2">
      <c r="A215" s="1" t="s">
        <v>121</v>
      </c>
      <c r="B215" s="1" t="s">
        <v>122</v>
      </c>
      <c r="C215" s="1">
        <v>3333</v>
      </c>
      <c r="D215" s="1">
        <v>444</v>
      </c>
      <c r="E215" s="1">
        <v>1964</v>
      </c>
      <c r="F215" s="1" t="str">
        <f>TEXT(olympic_medals_country_year_cumsum[[#This Row],[year]],0)&amp;"-"&amp;olympic_medals_country_year_cumsum[[#This Row],[WB_country_code]]</f>
        <v>1964-IRQ</v>
      </c>
      <c r="G215" s="1" t="str">
        <f>IF(olympic_medals_country_year_cumsum[[#This Row],[year]]&lt;&gt;E214,1,IF(olympic_medals_country_year_cumsum[[#This Row],[Medals]]=0,"",G214+1))</f>
        <v/>
      </c>
      <c r="H215" s="1">
        <f>IF(ISNA(VLOOKUP(olympic_medals_country_year_cumsum[[#This Row],[Year_Country]],medals!D:H,5,FALSE)),0,VLOOKUP(olympic_medals_country_year_cumsum[[#This Row],[Year_Country]],medals!D:H,5,FALSE))</f>
        <v>0</v>
      </c>
      <c r="I215" s="1">
        <f>IF(ISNA(VLOOKUP(olympic_medals_country_year_cumsum[[#This Row],[Year_Country]],medals!D:H,2,FALSE)),0,VLOOKUP(olympic_medals_country_year_cumsum[[#This Row],[Year_Country]],medals!D:H,2,FALSE))</f>
        <v>0</v>
      </c>
      <c r="J215" s="1">
        <f>IF(ISNA(VLOOKUP(olympic_medals_country_year_cumsum[[#This Row],[Year_Country]],medals!D:H,3,FALSE)),0,VLOOKUP(olympic_medals_country_year_cumsum[[#This Row],[Year_Country]],medals!D:H,3,FALSE))</f>
        <v>0</v>
      </c>
      <c r="K215" s="1">
        <f>IF(ISNA(VLOOKUP(olympic_medals_country_year_cumsum[[#This Row],[Year_Country]],medals!D:H,4,FALSE)),0,VLOOKUP(olympic_medals_country_year_cumsum[[#This Row],[Year_Country]],medals!D:H,4,FALSE))</f>
        <v>0</v>
      </c>
      <c r="L215" s="1" t="str">
        <f>VLOOKUP(olympic_medals_country_year_cumsum[[#This Row],[WB_country_name]],'country_region_flag'!A:C,2,FALSE)</f>
        <v>Asia</v>
      </c>
      <c r="M215" s="1" t="str">
        <f>VLOOKUP(olympic_medals_country_year_cumsum[[#This Row],[WB_country_name]],'country_region_flag'!A:C,3,FALSE)</f>
        <v>https://public.flourish.studio/country-flags/svg/iq.svg</v>
      </c>
      <c r="N215" s="12" t="str">
        <f>IF(ISNA(VLOOKUP(olympic_medals_country_year_cumsum[[#This Row],[Year_Country]],gdp_capita_rank!F:G,2,FALSE)),0,VLOOKUP(olympic_medals_country_year_cumsum[[#This Row],[Year_Country]],gdp_capita_rank!F:G,2,FALSE))</f>
        <v>-0.9227521537215541</v>
      </c>
    </row>
    <row r="216" spans="1:14" ht="15" customHeight="1" x14ac:dyDescent="0.2">
      <c r="A216" s="1" t="s">
        <v>123</v>
      </c>
      <c r="B216" s="1" t="s">
        <v>124</v>
      </c>
      <c r="C216" s="1">
        <v>6415</v>
      </c>
      <c r="D216" s="1">
        <v>-2195</v>
      </c>
      <c r="E216" s="1">
        <v>1964</v>
      </c>
      <c r="F216" s="1" t="str">
        <f>TEXT(olympic_medals_country_year_cumsum[[#This Row],[year]],0)&amp;"-"&amp;olympic_medals_country_year_cumsum[[#This Row],[WB_country_code]]</f>
        <v>1964-ISL</v>
      </c>
      <c r="G216" s="1" t="str">
        <f>IF(olympic_medals_country_year_cumsum[[#This Row],[year]]&lt;&gt;E215,1,IF(olympic_medals_country_year_cumsum[[#This Row],[Medals]]=0,"",G215+1))</f>
        <v/>
      </c>
      <c r="H216" s="1">
        <f>IF(ISNA(VLOOKUP(olympic_medals_country_year_cumsum[[#This Row],[Year_Country]],medals!D:H,5,FALSE)),0,VLOOKUP(olympic_medals_country_year_cumsum[[#This Row],[Year_Country]],medals!D:H,5,FALSE))</f>
        <v>0</v>
      </c>
      <c r="I216" s="1">
        <f>IF(ISNA(VLOOKUP(olympic_medals_country_year_cumsum[[#This Row],[Year_Country]],medals!D:H,2,FALSE)),0,VLOOKUP(olympic_medals_country_year_cumsum[[#This Row],[Year_Country]],medals!D:H,2,FALSE))</f>
        <v>0</v>
      </c>
      <c r="J216" s="1">
        <f>IF(ISNA(VLOOKUP(olympic_medals_country_year_cumsum[[#This Row],[Year_Country]],medals!D:H,3,FALSE)),0,VLOOKUP(olympic_medals_country_year_cumsum[[#This Row],[Year_Country]],medals!D:H,3,FALSE))</f>
        <v>0</v>
      </c>
      <c r="K216" s="1">
        <f>IF(ISNA(VLOOKUP(olympic_medals_country_year_cumsum[[#This Row],[Year_Country]],medals!D:H,4,FALSE)),0,VLOOKUP(olympic_medals_country_year_cumsum[[#This Row],[Year_Country]],medals!D:H,4,FALSE))</f>
        <v>0</v>
      </c>
      <c r="L216" s="1" t="str">
        <f>VLOOKUP(olympic_medals_country_year_cumsum[[#This Row],[WB_country_name]],'country_region_flag'!A:C,2,FALSE)</f>
        <v>Europe</v>
      </c>
      <c r="M216" s="1" t="str">
        <f>VLOOKUP(olympic_medals_country_year_cumsum[[#This Row],[WB_country_name]],'country_region_flag'!A:C,3,FALSE)</f>
        <v>https://public.flourish.studio/country-flags/svg/is.svg</v>
      </c>
      <c r="N216" s="12" t="str">
        <f>IF(ISNA(VLOOKUP(olympic_medals_country_year_cumsum[[#This Row],[Year_Country]],gdp_capita_rank!F:G,2,FALSE)),0,VLOOKUP(olympic_medals_country_year_cumsum[[#This Row],[Year_Country]],gdp_capita_rank!F:G,2,FALSE))</f>
        <v>678.0452100708092</v>
      </c>
    </row>
    <row r="217" spans="1:14" ht="15" customHeight="1" x14ac:dyDescent="0.2">
      <c r="A217" s="1" t="s">
        <v>125</v>
      </c>
      <c r="B217" s="1" t="s">
        <v>126</v>
      </c>
      <c r="C217" s="1">
        <v>3177</v>
      </c>
      <c r="D217" s="1">
        <v>3523</v>
      </c>
      <c r="E217" s="1">
        <v>1964</v>
      </c>
      <c r="F217" s="1" t="str">
        <f>TEXT(olympic_medals_country_year_cumsum[[#This Row],[year]],0)&amp;"-"&amp;olympic_medals_country_year_cumsum[[#This Row],[WB_country_code]]</f>
        <v>1964-ISR</v>
      </c>
      <c r="G217" s="1" t="str">
        <f>IF(olympic_medals_country_year_cumsum[[#This Row],[year]]&lt;&gt;E216,1,IF(olympic_medals_country_year_cumsum[[#This Row],[Medals]]=0,"",G216+1))</f>
        <v/>
      </c>
      <c r="H217" s="1">
        <f>IF(ISNA(VLOOKUP(olympic_medals_country_year_cumsum[[#This Row],[Year_Country]],medals!D:H,5,FALSE)),0,VLOOKUP(olympic_medals_country_year_cumsum[[#This Row],[Year_Country]],medals!D:H,5,FALSE))</f>
        <v>0</v>
      </c>
      <c r="I217" s="1">
        <f>IF(ISNA(VLOOKUP(olympic_medals_country_year_cumsum[[#This Row],[Year_Country]],medals!D:H,2,FALSE)),0,VLOOKUP(olympic_medals_country_year_cumsum[[#This Row],[Year_Country]],medals!D:H,2,FALSE))</f>
        <v>0</v>
      </c>
      <c r="J217" s="1">
        <f>IF(ISNA(VLOOKUP(olympic_medals_country_year_cumsum[[#This Row],[Year_Country]],medals!D:H,3,FALSE)),0,VLOOKUP(olympic_medals_country_year_cumsum[[#This Row],[Year_Country]],medals!D:H,3,FALSE))</f>
        <v>0</v>
      </c>
      <c r="K217" s="1">
        <f>IF(ISNA(VLOOKUP(olympic_medals_country_year_cumsum[[#This Row],[Year_Country]],medals!D:H,4,FALSE)),0,VLOOKUP(olympic_medals_country_year_cumsum[[#This Row],[Year_Country]],medals!D:H,4,FALSE))</f>
        <v>0</v>
      </c>
      <c r="L217" s="1" t="str">
        <f>VLOOKUP(olympic_medals_country_year_cumsum[[#This Row],[WB_country_name]],'country_region_flag'!A:C,2,FALSE)</f>
        <v>Asia</v>
      </c>
      <c r="M217" s="1" t="str">
        <f>VLOOKUP(olympic_medals_country_year_cumsum[[#This Row],[WB_country_name]],'country_region_flag'!A:C,3,FALSE)</f>
        <v>https://public.flourish.studio/country-flags/svg/il.svg</v>
      </c>
      <c r="N217" s="12" t="str">
        <f>IF(ISNA(VLOOKUP(olympic_medals_country_year_cumsum[[#This Row],[Year_Country]],gdp_capita_rank!F:G,2,FALSE)),0,VLOOKUP(olympic_medals_country_year_cumsum[[#This Row],[Year_Country]],gdp_capita_rank!F:G,2,FALSE))</f>
        <v>365.85809083185035</v>
      </c>
    </row>
    <row r="218" spans="1:14" ht="15" customHeight="1" x14ac:dyDescent="0.2">
      <c r="A218" s="1" t="s">
        <v>129</v>
      </c>
      <c r="B218" s="1" t="s">
        <v>130</v>
      </c>
      <c r="C218" s="1">
        <v>180</v>
      </c>
      <c r="D218" s="1">
        <v>-768</v>
      </c>
      <c r="E218" s="1">
        <v>1964</v>
      </c>
      <c r="F218" s="1" t="str">
        <f>TEXT(olympic_medals_country_year_cumsum[[#This Row],[year]],0)&amp;"-"&amp;olympic_medals_country_year_cumsum[[#This Row],[WB_country_code]]</f>
        <v>1964-JAM</v>
      </c>
      <c r="G218" s="1" t="str">
        <f>IF(olympic_medals_country_year_cumsum[[#This Row],[year]]&lt;&gt;E217,1,IF(olympic_medals_country_year_cumsum[[#This Row],[Medals]]=0,"",G217+1))</f>
        <v/>
      </c>
      <c r="H218" s="1">
        <f>IF(ISNA(VLOOKUP(olympic_medals_country_year_cumsum[[#This Row],[Year_Country]],medals!D:H,5,FALSE)),0,VLOOKUP(olympic_medals_country_year_cumsum[[#This Row],[Year_Country]],medals!D:H,5,FALSE))</f>
        <v>0</v>
      </c>
      <c r="I218" s="1">
        <f>IF(ISNA(VLOOKUP(olympic_medals_country_year_cumsum[[#This Row],[Year_Country]],medals!D:H,2,FALSE)),0,VLOOKUP(olympic_medals_country_year_cumsum[[#This Row],[Year_Country]],medals!D:H,2,FALSE))</f>
        <v>0</v>
      </c>
      <c r="J218" s="1">
        <f>IF(ISNA(VLOOKUP(olympic_medals_country_year_cumsum[[#This Row],[Year_Country]],medals!D:H,3,FALSE)),0,VLOOKUP(olympic_medals_country_year_cumsum[[#This Row],[Year_Country]],medals!D:H,3,FALSE))</f>
        <v>0</v>
      </c>
      <c r="K218" s="1">
        <f>IF(ISNA(VLOOKUP(olympic_medals_country_year_cumsum[[#This Row],[Year_Country]],medals!D:H,4,FALSE)),0,VLOOKUP(olympic_medals_country_year_cumsum[[#This Row],[Year_Country]],medals!D:H,4,FALSE))</f>
        <v>0</v>
      </c>
      <c r="L218" s="1" t="str">
        <f>VLOOKUP(olympic_medals_country_year_cumsum[[#This Row],[WB_country_name]],'country_region_flag'!A:C,2,FALSE)</f>
        <v>Americas</v>
      </c>
      <c r="M218" s="1" t="str">
        <f>VLOOKUP(olympic_medals_country_year_cumsum[[#This Row],[WB_country_name]],'country_region_flag'!A:C,3,FALSE)</f>
        <v>https://public.flourish.studio/country-flags/svg/jm.svg</v>
      </c>
      <c r="N218" s="12" t="str">
        <f>IF(ISNA(VLOOKUP(olympic_medals_country_year_cumsum[[#This Row],[Year_Country]],gdp_capita_rank!F:G,2,FALSE)),0,VLOOKUP(olympic_medals_country_year_cumsum[[#This Row],[Year_Country]],gdp_capita_rank!F:G,2,FALSE))</f>
        <v>76.23439103269746</v>
      </c>
    </row>
    <row r="219" spans="1:14" ht="15" customHeight="1" x14ac:dyDescent="0.2">
      <c r="A219" s="1" t="s">
        <v>131</v>
      </c>
      <c r="B219" s="1" t="s">
        <v>132</v>
      </c>
      <c r="C219" s="1">
        <v>3195</v>
      </c>
      <c r="D219" s="1">
        <v>3593</v>
      </c>
      <c r="E219" s="1">
        <v>1964</v>
      </c>
      <c r="F219" s="1" t="str">
        <f>TEXT(olympic_medals_country_year_cumsum[[#This Row],[year]],0)&amp;"-"&amp;olympic_medals_country_year_cumsum[[#This Row],[WB_country_code]]</f>
        <v>1964-JOR</v>
      </c>
      <c r="G219" s="1" t="str">
        <f>IF(olympic_medals_country_year_cumsum[[#This Row],[year]]&lt;&gt;E218,1,IF(olympic_medals_country_year_cumsum[[#This Row],[Medals]]=0,"",G218+1))</f>
        <v/>
      </c>
      <c r="H219" s="1">
        <f>IF(ISNA(VLOOKUP(olympic_medals_country_year_cumsum[[#This Row],[Year_Country]],medals!D:H,5,FALSE)),0,VLOOKUP(olympic_medals_country_year_cumsum[[#This Row],[Year_Country]],medals!D:H,5,FALSE))</f>
        <v>0</v>
      </c>
      <c r="I219" s="1">
        <f>IF(ISNA(VLOOKUP(olympic_medals_country_year_cumsum[[#This Row],[Year_Country]],medals!D:H,2,FALSE)),0,VLOOKUP(olympic_medals_country_year_cumsum[[#This Row],[Year_Country]],medals!D:H,2,FALSE))</f>
        <v>0</v>
      </c>
      <c r="J219" s="1">
        <f>IF(ISNA(VLOOKUP(olympic_medals_country_year_cumsum[[#This Row],[Year_Country]],medals!D:H,3,FALSE)),0,VLOOKUP(olympic_medals_country_year_cumsum[[#This Row],[Year_Country]],medals!D:H,3,FALSE))</f>
        <v>0</v>
      </c>
      <c r="K219" s="1">
        <f>IF(ISNA(VLOOKUP(olympic_medals_country_year_cumsum[[#This Row],[Year_Country]],medals!D:H,4,FALSE)),0,VLOOKUP(olympic_medals_country_year_cumsum[[#This Row],[Year_Country]],medals!D:H,4,FALSE))</f>
        <v>0</v>
      </c>
      <c r="L219" s="1" t="str">
        <f>VLOOKUP(olympic_medals_country_year_cumsum[[#This Row],[WB_country_name]],'country_region_flag'!A:C,2,FALSE)</f>
        <v>Asia</v>
      </c>
      <c r="M219" s="1" t="str">
        <f>VLOOKUP(olympic_medals_country_year_cumsum[[#This Row],[WB_country_name]],'country_region_flag'!A:C,3,FALSE)</f>
        <v>https://public.flourish.studio/country-flags/svg/jo.svg</v>
      </c>
      <c r="N21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20" spans="1:14" ht="15" customHeight="1" x14ac:dyDescent="0.2">
      <c r="A220" s="1" t="s">
        <v>135</v>
      </c>
      <c r="B220" s="1" t="s">
        <v>136</v>
      </c>
      <c r="C220" s="1">
        <v>5117</v>
      </c>
      <c r="D220" s="1">
        <v>7142</v>
      </c>
      <c r="E220" s="1">
        <v>1964</v>
      </c>
      <c r="F220" s="1" t="str">
        <f>TEXT(olympic_medals_country_year_cumsum[[#This Row],[year]],0)&amp;"-"&amp;olympic_medals_country_year_cumsum[[#This Row],[WB_country_code]]</f>
        <v>1964-KAZ</v>
      </c>
      <c r="G220" s="1" t="str">
        <f>IF(olympic_medals_country_year_cumsum[[#This Row],[year]]&lt;&gt;E219,1,IF(olympic_medals_country_year_cumsum[[#This Row],[Medals]]=0,"",G219+1))</f>
        <v/>
      </c>
      <c r="H220" s="1">
        <f>IF(ISNA(VLOOKUP(olympic_medals_country_year_cumsum[[#This Row],[Year_Country]],medals!D:H,5,FALSE)),0,VLOOKUP(olympic_medals_country_year_cumsum[[#This Row],[Year_Country]],medals!D:H,5,FALSE))</f>
        <v>0</v>
      </c>
      <c r="I220" s="1">
        <f>IF(ISNA(VLOOKUP(olympic_medals_country_year_cumsum[[#This Row],[Year_Country]],medals!D:H,2,FALSE)),0,VLOOKUP(olympic_medals_country_year_cumsum[[#This Row],[Year_Country]],medals!D:H,2,FALSE))</f>
        <v>0</v>
      </c>
      <c r="J220" s="1">
        <f>IF(ISNA(VLOOKUP(olympic_medals_country_year_cumsum[[#This Row],[Year_Country]],medals!D:H,3,FALSE)),0,VLOOKUP(olympic_medals_country_year_cumsum[[#This Row],[Year_Country]],medals!D:H,3,FALSE))</f>
        <v>0</v>
      </c>
      <c r="K220" s="1">
        <f>IF(ISNA(VLOOKUP(olympic_medals_country_year_cumsum[[#This Row],[Year_Country]],medals!D:H,4,FALSE)),0,VLOOKUP(olympic_medals_country_year_cumsum[[#This Row],[Year_Country]],medals!D:H,4,FALSE))</f>
        <v>0</v>
      </c>
      <c r="L220" s="1" t="str">
        <f>VLOOKUP(olympic_medals_country_year_cumsum[[#This Row],[WB_country_name]],'country_region_flag'!A:C,2,FALSE)</f>
        <v>Asia</v>
      </c>
      <c r="M220" s="1" t="str">
        <f>VLOOKUP(olympic_medals_country_year_cumsum[[#This Row],[WB_country_name]],'country_region_flag'!A:C,3,FALSE)</f>
        <v>https://public.flourish.studio/country-flags/svg/kz.svg</v>
      </c>
      <c r="N22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21" spans="1:14" ht="15" customHeight="1" x14ac:dyDescent="0.2">
      <c r="A221" s="1" t="s">
        <v>139</v>
      </c>
      <c r="B221" s="1" t="s">
        <v>140</v>
      </c>
      <c r="C221" s="1">
        <v>4287</v>
      </c>
      <c r="D221" s="1">
        <v>746</v>
      </c>
      <c r="E221" s="1">
        <v>1964</v>
      </c>
      <c r="F221" s="1" t="str">
        <f>TEXT(olympic_medals_country_year_cumsum[[#This Row],[year]],0)&amp;"-"&amp;olympic_medals_country_year_cumsum[[#This Row],[WB_country_code]]</f>
        <v>1964-KGZ</v>
      </c>
      <c r="G221" s="1" t="str">
        <f>IF(olympic_medals_country_year_cumsum[[#This Row],[year]]&lt;&gt;E220,1,IF(olympic_medals_country_year_cumsum[[#This Row],[Medals]]=0,"",G220+1))</f>
        <v/>
      </c>
      <c r="H221" s="1">
        <f>IF(ISNA(VLOOKUP(olympic_medals_country_year_cumsum[[#This Row],[Year_Country]],medals!D:H,5,FALSE)),0,VLOOKUP(olympic_medals_country_year_cumsum[[#This Row],[Year_Country]],medals!D:H,5,FALSE))</f>
        <v>0</v>
      </c>
      <c r="I221" s="1">
        <f>IF(ISNA(VLOOKUP(olympic_medals_country_year_cumsum[[#This Row],[Year_Country]],medals!D:H,2,FALSE)),0,VLOOKUP(olympic_medals_country_year_cumsum[[#This Row],[Year_Country]],medals!D:H,2,FALSE))</f>
        <v>0</v>
      </c>
      <c r="J221" s="1">
        <f>IF(ISNA(VLOOKUP(olympic_medals_country_year_cumsum[[#This Row],[Year_Country]],medals!D:H,3,FALSE)),0,VLOOKUP(olympic_medals_country_year_cumsum[[#This Row],[Year_Country]],medals!D:H,3,FALSE))</f>
        <v>0</v>
      </c>
      <c r="K221" s="1">
        <f>IF(ISNA(VLOOKUP(olympic_medals_country_year_cumsum[[#This Row],[Year_Country]],medals!D:H,4,FALSE)),0,VLOOKUP(olympic_medals_country_year_cumsum[[#This Row],[Year_Country]],medals!D:H,4,FALSE))</f>
        <v>0</v>
      </c>
      <c r="L221" s="1" t="str">
        <f>VLOOKUP(olympic_medals_country_year_cumsum[[#This Row],[WB_country_name]],'country_region_flag'!A:C,2,FALSE)</f>
        <v>Asia</v>
      </c>
      <c r="M221" s="1" t="str">
        <f>VLOOKUP(olympic_medals_country_year_cumsum[[#This Row],[WB_country_name]],'country_region_flag'!A:C,3,FALSE)</f>
        <v>https://public.flourish.studio/country-flags/svg/kg.svg</v>
      </c>
      <c r="N22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22" spans="1:14" ht="15" customHeight="1" x14ac:dyDescent="0.2">
      <c r="A222" s="1" t="s">
        <v>143</v>
      </c>
      <c r="B222" s="1" t="s">
        <v>144</v>
      </c>
      <c r="C222" s="1">
        <v>2937</v>
      </c>
      <c r="D222" s="1">
        <v>4797</v>
      </c>
      <c r="E222" s="1">
        <v>1964</v>
      </c>
      <c r="F222" s="1" t="str">
        <f>TEXT(olympic_medals_country_year_cumsum[[#This Row],[year]],0)&amp;"-"&amp;olympic_medals_country_year_cumsum[[#This Row],[WB_country_code]]</f>
        <v>1964-KWT</v>
      </c>
      <c r="G222" s="1" t="str">
        <f>IF(olympic_medals_country_year_cumsum[[#This Row],[year]]&lt;&gt;E221,1,IF(olympic_medals_country_year_cumsum[[#This Row],[Medals]]=0,"",G221+1))</f>
        <v/>
      </c>
      <c r="H222" s="1">
        <f>IF(ISNA(VLOOKUP(olympic_medals_country_year_cumsum[[#This Row],[Year_Country]],medals!D:H,5,FALSE)),0,VLOOKUP(olympic_medals_country_year_cumsum[[#This Row],[Year_Country]],medals!D:H,5,FALSE))</f>
        <v>0</v>
      </c>
      <c r="I222" s="1">
        <f>IF(ISNA(VLOOKUP(olympic_medals_country_year_cumsum[[#This Row],[Year_Country]],medals!D:H,2,FALSE)),0,VLOOKUP(olympic_medals_country_year_cumsum[[#This Row],[Year_Country]],medals!D:H,2,FALSE))</f>
        <v>0</v>
      </c>
      <c r="J222" s="1">
        <f>IF(ISNA(VLOOKUP(olympic_medals_country_year_cumsum[[#This Row],[Year_Country]],medals!D:H,3,FALSE)),0,VLOOKUP(olympic_medals_country_year_cumsum[[#This Row],[Year_Country]],medals!D:H,3,FALSE))</f>
        <v>0</v>
      </c>
      <c r="K222" s="1">
        <f>IF(ISNA(VLOOKUP(olympic_medals_country_year_cumsum[[#This Row],[Year_Country]],medals!D:H,4,FALSE)),0,VLOOKUP(olympic_medals_country_year_cumsum[[#This Row],[Year_Country]],medals!D:H,4,FALSE))</f>
        <v>0</v>
      </c>
      <c r="L222" s="1" t="str">
        <f>VLOOKUP(olympic_medals_country_year_cumsum[[#This Row],[WB_country_name]],'country_region_flag'!A:C,2,FALSE)</f>
        <v>Asia</v>
      </c>
      <c r="M222" s="1" t="str">
        <f>VLOOKUP(olympic_medals_country_year_cumsum[[#This Row],[WB_country_name]],'country_region_flag'!A:C,3,FALSE)</f>
        <v>https://public.flourish.studio/country-flags/svg/kw.svg</v>
      </c>
      <c r="N22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23" spans="1:14" ht="15" customHeight="1" x14ac:dyDescent="0.2">
      <c r="A223" s="1" t="s">
        <v>145</v>
      </c>
      <c r="B223" s="1" t="s">
        <v>146</v>
      </c>
      <c r="C223" s="1">
        <v>3387</v>
      </c>
      <c r="D223" s="1">
        <v>355</v>
      </c>
      <c r="E223" s="1">
        <v>1964</v>
      </c>
      <c r="F223" s="1" t="str">
        <f>TEXT(olympic_medals_country_year_cumsum[[#This Row],[year]],0)&amp;"-"&amp;olympic_medals_country_year_cumsum[[#This Row],[WB_country_code]]</f>
        <v>1964-LBN</v>
      </c>
      <c r="G223" s="1" t="str">
        <f>IF(olympic_medals_country_year_cumsum[[#This Row],[year]]&lt;&gt;E222,1,IF(olympic_medals_country_year_cumsum[[#This Row],[Medals]]=0,"",G222+1))</f>
        <v/>
      </c>
      <c r="H223" s="1">
        <f>IF(ISNA(VLOOKUP(olympic_medals_country_year_cumsum[[#This Row],[Year_Country]],medals!D:H,5,FALSE)),0,VLOOKUP(olympic_medals_country_year_cumsum[[#This Row],[Year_Country]],medals!D:H,5,FALSE))</f>
        <v>0</v>
      </c>
      <c r="I223" s="1">
        <f>IF(ISNA(VLOOKUP(olympic_medals_country_year_cumsum[[#This Row],[Year_Country]],medals!D:H,2,FALSE)),0,VLOOKUP(olympic_medals_country_year_cumsum[[#This Row],[Year_Country]],medals!D:H,2,FALSE))</f>
        <v>0</v>
      </c>
      <c r="J223" s="1">
        <f>IF(ISNA(VLOOKUP(olympic_medals_country_year_cumsum[[#This Row],[Year_Country]],medals!D:H,3,FALSE)),0,VLOOKUP(olympic_medals_country_year_cumsum[[#This Row],[Year_Country]],medals!D:H,3,FALSE))</f>
        <v>0</v>
      </c>
      <c r="K223" s="1">
        <f>IF(ISNA(VLOOKUP(olympic_medals_country_year_cumsum[[#This Row],[Year_Country]],medals!D:H,4,FALSE)),0,VLOOKUP(olympic_medals_country_year_cumsum[[#This Row],[Year_Country]],medals!D:H,4,FALSE))</f>
        <v>0</v>
      </c>
      <c r="L223" s="1" t="str">
        <f>VLOOKUP(olympic_medals_country_year_cumsum[[#This Row],[WB_country_name]],'country_region_flag'!A:C,2,FALSE)</f>
        <v>Asia</v>
      </c>
      <c r="M223" s="1" t="str">
        <f>VLOOKUP(olympic_medals_country_year_cumsum[[#This Row],[WB_country_name]],'country_region_flag'!A:C,3,FALSE)</f>
        <v>https://public.flourish.studio/country-flags/svg/lb.svg</v>
      </c>
      <c r="N22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24" spans="1:14" ht="15" customHeight="1" x14ac:dyDescent="0.2">
      <c r="A224" s="1" t="s">
        <v>147</v>
      </c>
      <c r="B224" s="1" t="s">
        <v>148</v>
      </c>
      <c r="C224" s="1">
        <v>692</v>
      </c>
      <c r="D224" s="1">
        <v>7983</v>
      </c>
      <c r="E224" s="1">
        <v>1964</v>
      </c>
      <c r="F224" s="1" t="str">
        <f>TEXT(olympic_medals_country_year_cumsum[[#This Row],[year]],0)&amp;"-"&amp;olympic_medals_country_year_cumsum[[#This Row],[WB_country_code]]</f>
        <v>1964-LKA</v>
      </c>
      <c r="G224" s="1" t="str">
        <f>IF(olympic_medals_country_year_cumsum[[#This Row],[year]]&lt;&gt;E223,1,IF(olympic_medals_country_year_cumsum[[#This Row],[Medals]]=0,"",G223+1))</f>
        <v/>
      </c>
      <c r="H224" s="1">
        <f>IF(ISNA(VLOOKUP(olympic_medals_country_year_cumsum[[#This Row],[Year_Country]],medals!D:H,5,FALSE)),0,VLOOKUP(olympic_medals_country_year_cumsum[[#This Row],[Year_Country]],medals!D:H,5,FALSE))</f>
        <v>0</v>
      </c>
      <c r="I224" s="1">
        <f>IF(ISNA(VLOOKUP(olympic_medals_country_year_cumsum[[#This Row],[Year_Country]],medals!D:H,2,FALSE)),0,VLOOKUP(olympic_medals_country_year_cumsum[[#This Row],[Year_Country]],medals!D:H,2,FALSE))</f>
        <v>0</v>
      </c>
      <c r="J224" s="1">
        <f>IF(ISNA(VLOOKUP(olympic_medals_country_year_cumsum[[#This Row],[Year_Country]],medals!D:H,3,FALSE)),0,VLOOKUP(olympic_medals_country_year_cumsum[[#This Row],[Year_Country]],medals!D:H,3,FALSE))</f>
        <v>0</v>
      </c>
      <c r="K224" s="1">
        <f>IF(ISNA(VLOOKUP(olympic_medals_country_year_cumsum[[#This Row],[Year_Country]],medals!D:H,4,FALSE)),0,VLOOKUP(olympic_medals_country_year_cumsum[[#This Row],[Year_Country]],medals!D:H,4,FALSE))</f>
        <v>0</v>
      </c>
      <c r="L224" s="1" t="str">
        <f>VLOOKUP(olympic_medals_country_year_cumsum[[#This Row],[WB_country_name]],'country_region_flag'!A:C,2,FALSE)</f>
        <v>Asia</v>
      </c>
      <c r="M224" s="1" t="str">
        <f>VLOOKUP(olympic_medals_country_year_cumsum[[#This Row],[WB_country_name]],'country_region_flag'!A:C,3,FALSE)</f>
        <v>https://public.flourish.studio/country-flags/svg/lk.svg</v>
      </c>
      <c r="N224" s="12" t="str">
        <f>IF(ISNA(VLOOKUP(olympic_medals_country_year_cumsum[[#This Row],[Year_Country]],gdp_capita_rank!F:G,2,FALSE)),0,VLOOKUP(olympic_medals_country_year_cumsum[[#This Row],[Year_Country]],gdp_capita_rank!F:G,2,FALSE))</f>
        <v>-58.84139755247896</v>
      </c>
    </row>
    <row r="225" spans="1:14" ht="15" customHeight="1" x14ac:dyDescent="0.2">
      <c r="A225" s="1" t="s">
        <v>149</v>
      </c>
      <c r="B225" s="1" t="s">
        <v>150</v>
      </c>
      <c r="C225" s="1">
        <v>5468</v>
      </c>
      <c r="D225" s="1">
        <v>2532</v>
      </c>
      <c r="E225" s="1">
        <v>1964</v>
      </c>
      <c r="F225" s="1" t="str">
        <f>TEXT(olympic_medals_country_year_cumsum[[#This Row],[year]],0)&amp;"-"&amp;olympic_medals_country_year_cumsum[[#This Row],[WB_country_code]]</f>
        <v>1964-LTU</v>
      </c>
      <c r="G225" s="1" t="str">
        <f>IF(olympic_medals_country_year_cumsum[[#This Row],[year]]&lt;&gt;E224,1,IF(olympic_medals_country_year_cumsum[[#This Row],[Medals]]=0,"",G224+1))</f>
        <v/>
      </c>
      <c r="H225" s="1">
        <f>IF(ISNA(VLOOKUP(olympic_medals_country_year_cumsum[[#This Row],[Year_Country]],medals!D:H,5,FALSE)),0,VLOOKUP(olympic_medals_country_year_cumsum[[#This Row],[Year_Country]],medals!D:H,5,FALSE))</f>
        <v>0</v>
      </c>
      <c r="I225" s="1">
        <f>IF(ISNA(VLOOKUP(olympic_medals_country_year_cumsum[[#This Row],[Year_Country]],medals!D:H,2,FALSE)),0,VLOOKUP(olympic_medals_country_year_cumsum[[#This Row],[Year_Country]],medals!D:H,2,FALSE))</f>
        <v>0</v>
      </c>
      <c r="J225" s="1">
        <f>IF(ISNA(VLOOKUP(olympic_medals_country_year_cumsum[[#This Row],[Year_Country]],medals!D:H,3,FALSE)),0,VLOOKUP(olympic_medals_country_year_cumsum[[#This Row],[Year_Country]],medals!D:H,3,FALSE))</f>
        <v>0</v>
      </c>
      <c r="K225" s="1">
        <f>IF(ISNA(VLOOKUP(olympic_medals_country_year_cumsum[[#This Row],[Year_Country]],medals!D:H,4,FALSE)),0,VLOOKUP(olympic_medals_country_year_cumsum[[#This Row],[Year_Country]],medals!D:H,4,FALSE))</f>
        <v>0</v>
      </c>
      <c r="L225" s="1" t="str">
        <f>VLOOKUP(olympic_medals_country_year_cumsum[[#This Row],[WB_country_name]],'country_region_flag'!A:C,2,FALSE)</f>
        <v>Europe</v>
      </c>
      <c r="M225" s="1" t="str">
        <f>VLOOKUP(olympic_medals_country_year_cumsum[[#This Row],[WB_country_name]],'country_region_flag'!A:C,3,FALSE)</f>
        <v>https://public.flourish.studio/country-flags/svg/lt.svg</v>
      </c>
      <c r="N22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26" spans="1:14" ht="15" customHeight="1" x14ac:dyDescent="0.2">
      <c r="A226" s="1" t="s">
        <v>151</v>
      </c>
      <c r="B226" s="1" t="s">
        <v>152</v>
      </c>
      <c r="C226" s="1">
        <v>5695</v>
      </c>
      <c r="D226" s="1">
        <v>241</v>
      </c>
      <c r="E226" s="1">
        <v>1964</v>
      </c>
      <c r="F226" s="1" t="str">
        <f>TEXT(olympic_medals_country_year_cumsum[[#This Row],[year]],0)&amp;"-"&amp;olympic_medals_country_year_cumsum[[#This Row],[WB_country_code]]</f>
        <v>1964-LVA</v>
      </c>
      <c r="G226" s="1" t="str">
        <f>IF(olympic_medals_country_year_cumsum[[#This Row],[year]]&lt;&gt;E225,1,IF(olympic_medals_country_year_cumsum[[#This Row],[Medals]]=0,"",G225+1))</f>
        <v/>
      </c>
      <c r="H226" s="1">
        <f>IF(ISNA(VLOOKUP(olympic_medals_country_year_cumsum[[#This Row],[Year_Country]],medals!D:H,5,FALSE)),0,VLOOKUP(olympic_medals_country_year_cumsum[[#This Row],[Year_Country]],medals!D:H,5,FALSE))</f>
        <v>0</v>
      </c>
      <c r="I226" s="1">
        <f>IF(ISNA(VLOOKUP(olympic_medals_country_year_cumsum[[#This Row],[Year_Country]],medals!D:H,2,FALSE)),0,VLOOKUP(olympic_medals_country_year_cumsum[[#This Row],[Year_Country]],medals!D:H,2,FALSE))</f>
        <v>0</v>
      </c>
      <c r="J226" s="1">
        <f>IF(ISNA(VLOOKUP(olympic_medals_country_year_cumsum[[#This Row],[Year_Country]],medals!D:H,3,FALSE)),0,VLOOKUP(olympic_medals_country_year_cumsum[[#This Row],[Year_Country]],medals!D:H,3,FALSE))</f>
        <v>0</v>
      </c>
      <c r="K226" s="1">
        <f>IF(ISNA(VLOOKUP(olympic_medals_country_year_cumsum[[#This Row],[Year_Country]],medals!D:H,4,FALSE)),0,VLOOKUP(olympic_medals_country_year_cumsum[[#This Row],[Year_Country]],medals!D:H,4,FALSE))</f>
        <v>0</v>
      </c>
      <c r="L226" s="1" t="str">
        <f>VLOOKUP(olympic_medals_country_year_cumsum[[#This Row],[WB_country_name]],'country_region_flag'!A:C,2,FALSE)</f>
        <v>Europe</v>
      </c>
      <c r="M226" s="1" t="str">
        <f>VLOOKUP(olympic_medals_country_year_cumsum[[#This Row],[WB_country_name]],'country_region_flag'!A:C,3,FALSE)</f>
        <v>https://public.flourish.studio/country-flags/svg/lv.svg</v>
      </c>
      <c r="N22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27" spans="1:14" ht="15" customHeight="1" x14ac:dyDescent="0.2">
      <c r="A227" s="1" t="s">
        <v>153</v>
      </c>
      <c r="B227" s="1" t="s">
        <v>154</v>
      </c>
      <c r="C227" s="1">
        <v>3402</v>
      </c>
      <c r="D227" s="1">
        <v>-682</v>
      </c>
      <c r="E227" s="1">
        <v>1964</v>
      </c>
      <c r="F227" s="1" t="str">
        <f>TEXT(olympic_medals_country_year_cumsum[[#This Row],[year]],0)&amp;"-"&amp;olympic_medals_country_year_cumsum[[#This Row],[WB_country_code]]</f>
        <v>1964-MAR</v>
      </c>
      <c r="G227" s="1" t="str">
        <f>IF(olympic_medals_country_year_cumsum[[#This Row],[year]]&lt;&gt;E226,1,IF(olympic_medals_country_year_cumsum[[#This Row],[Medals]]=0,"",G226+1))</f>
        <v/>
      </c>
      <c r="H227" s="1">
        <f>IF(ISNA(VLOOKUP(olympic_medals_country_year_cumsum[[#This Row],[Year_Country]],medals!D:H,5,FALSE)),0,VLOOKUP(olympic_medals_country_year_cumsum[[#This Row],[Year_Country]],medals!D:H,5,FALSE))</f>
        <v>0</v>
      </c>
      <c r="I227" s="1">
        <f>IF(ISNA(VLOOKUP(olympic_medals_country_year_cumsum[[#This Row],[Year_Country]],medals!D:H,2,FALSE)),0,VLOOKUP(olympic_medals_country_year_cumsum[[#This Row],[Year_Country]],medals!D:H,2,FALSE))</f>
        <v>0</v>
      </c>
      <c r="J227" s="1">
        <f>IF(ISNA(VLOOKUP(olympic_medals_country_year_cumsum[[#This Row],[Year_Country]],medals!D:H,3,FALSE)),0,VLOOKUP(olympic_medals_country_year_cumsum[[#This Row],[Year_Country]],medals!D:H,3,FALSE))</f>
        <v>0</v>
      </c>
      <c r="K227" s="1">
        <f>IF(ISNA(VLOOKUP(olympic_medals_country_year_cumsum[[#This Row],[Year_Country]],medals!D:H,4,FALSE)),0,VLOOKUP(olympic_medals_country_year_cumsum[[#This Row],[Year_Country]],medals!D:H,4,FALSE))</f>
        <v>0</v>
      </c>
      <c r="L227" s="1" t="str">
        <f>VLOOKUP(olympic_medals_country_year_cumsum[[#This Row],[WB_country_name]],'country_region_flag'!A:C,2,FALSE)</f>
        <v>Africa</v>
      </c>
      <c r="M227" s="1" t="str">
        <f>VLOOKUP(olympic_medals_country_year_cumsum[[#This Row],[WB_country_name]],'country_region_flag'!A:C,3,FALSE)</f>
        <v>https://public.flourish.studio/country-flags/svg/ma.svg</v>
      </c>
      <c r="N227" s="12" t="str">
        <f>IF(ISNA(VLOOKUP(olympic_medals_country_year_cumsum[[#This Row],[Year_Country]],gdp_capita_rank!F:G,2,FALSE)),0,VLOOKUP(olympic_medals_country_year_cumsum[[#This Row],[Year_Country]],gdp_capita_rank!F:G,2,FALSE))</f>
        <v>-27.623701388761944</v>
      </c>
    </row>
    <row r="228" spans="1:14" ht="15" customHeight="1" x14ac:dyDescent="0.2">
      <c r="A228" s="1" t="s">
        <v>155</v>
      </c>
      <c r="B228" s="1" t="s">
        <v>156</v>
      </c>
      <c r="C228" s="1">
        <v>470</v>
      </c>
      <c r="D228" s="1">
        <v>2885</v>
      </c>
      <c r="E228" s="1">
        <v>1964</v>
      </c>
      <c r="F228" s="1" t="str">
        <f>TEXT(olympic_medals_country_year_cumsum[[#This Row],[year]],0)&amp;"-"&amp;olympic_medals_country_year_cumsum[[#This Row],[WB_country_code]]</f>
        <v>1964-MDA</v>
      </c>
      <c r="G228" s="1" t="str">
        <f>IF(olympic_medals_country_year_cumsum[[#This Row],[year]]&lt;&gt;E227,1,IF(olympic_medals_country_year_cumsum[[#This Row],[Medals]]=0,"",G227+1))</f>
        <v/>
      </c>
      <c r="H228" s="1">
        <f>IF(ISNA(VLOOKUP(olympic_medals_country_year_cumsum[[#This Row],[Year_Country]],medals!D:H,5,FALSE)),0,VLOOKUP(olympic_medals_country_year_cumsum[[#This Row],[Year_Country]],medals!D:H,5,FALSE))</f>
        <v>0</v>
      </c>
      <c r="I228" s="1">
        <f>IF(ISNA(VLOOKUP(olympic_medals_country_year_cumsum[[#This Row],[Year_Country]],medals!D:H,2,FALSE)),0,VLOOKUP(olympic_medals_country_year_cumsum[[#This Row],[Year_Country]],medals!D:H,2,FALSE))</f>
        <v>0</v>
      </c>
      <c r="J228" s="1">
        <f>IF(ISNA(VLOOKUP(olympic_medals_country_year_cumsum[[#This Row],[Year_Country]],medals!D:H,3,FALSE)),0,VLOOKUP(olympic_medals_country_year_cumsum[[#This Row],[Year_Country]],medals!D:H,3,FALSE))</f>
        <v>0</v>
      </c>
      <c r="K228" s="1">
        <f>IF(ISNA(VLOOKUP(olympic_medals_country_year_cumsum[[#This Row],[Year_Country]],medals!D:H,4,FALSE)),0,VLOOKUP(olympic_medals_country_year_cumsum[[#This Row],[Year_Country]],medals!D:H,4,FALSE))</f>
        <v>0</v>
      </c>
      <c r="L228" s="1" t="str">
        <f>VLOOKUP(olympic_medals_country_year_cumsum[[#This Row],[WB_country_name]],'country_region_flag'!A:C,2,FALSE)</f>
        <v>Europe</v>
      </c>
      <c r="M228" s="1" t="str">
        <f>VLOOKUP(olympic_medals_country_year_cumsum[[#This Row],[WB_country_name]],'country_region_flag'!A:C,3,FALSE)</f>
        <v>https://public.flourish.studio/country-flags/svg/md.svg</v>
      </c>
      <c r="N22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29" spans="1:14" ht="15" customHeight="1" x14ac:dyDescent="0.2">
      <c r="A229" s="1" t="s">
        <v>159</v>
      </c>
      <c r="B229" s="1" t="s">
        <v>160</v>
      </c>
      <c r="C229" s="1">
        <v>416</v>
      </c>
      <c r="D229" s="1">
        <v>2174</v>
      </c>
      <c r="E229" s="1">
        <v>1964</v>
      </c>
      <c r="F229" s="1" t="str">
        <f>TEXT(olympic_medals_country_year_cumsum[[#This Row],[year]],0)&amp;"-"&amp;olympic_medals_country_year_cumsum[[#This Row],[WB_country_code]]</f>
        <v>1964-MKD</v>
      </c>
      <c r="G229" s="1" t="str">
        <f>IF(olympic_medals_country_year_cumsum[[#This Row],[year]]&lt;&gt;E228,1,IF(olympic_medals_country_year_cumsum[[#This Row],[Medals]]=0,"",G228+1))</f>
        <v/>
      </c>
      <c r="H229" s="1">
        <f>IF(ISNA(VLOOKUP(olympic_medals_country_year_cumsum[[#This Row],[Year_Country]],medals!D:H,5,FALSE)),0,VLOOKUP(olympic_medals_country_year_cumsum[[#This Row],[Year_Country]],medals!D:H,5,FALSE))</f>
        <v>0</v>
      </c>
      <c r="I229" s="1">
        <f>IF(ISNA(VLOOKUP(olympic_medals_country_year_cumsum[[#This Row],[Year_Country]],medals!D:H,2,FALSE)),0,VLOOKUP(olympic_medals_country_year_cumsum[[#This Row],[Year_Country]],medals!D:H,2,FALSE))</f>
        <v>0</v>
      </c>
      <c r="J229" s="1">
        <f>IF(ISNA(VLOOKUP(olympic_medals_country_year_cumsum[[#This Row],[Year_Country]],medals!D:H,3,FALSE)),0,VLOOKUP(olympic_medals_country_year_cumsum[[#This Row],[Year_Country]],medals!D:H,3,FALSE))</f>
        <v>0</v>
      </c>
      <c r="K229" s="1">
        <f>IF(ISNA(VLOOKUP(olympic_medals_country_year_cumsum[[#This Row],[Year_Country]],medals!D:H,4,FALSE)),0,VLOOKUP(olympic_medals_country_year_cumsum[[#This Row],[Year_Country]],medals!D:H,4,FALSE))</f>
        <v>0</v>
      </c>
      <c r="L229" s="1" t="str">
        <f>VLOOKUP(olympic_medals_country_year_cumsum[[#This Row],[WB_country_name]],'country_region_flag'!A:C,2,FALSE)</f>
        <v>Europe</v>
      </c>
      <c r="M229" s="1" t="str">
        <f>VLOOKUP(olympic_medals_country_year_cumsum[[#This Row],[WB_country_name]],'country_region_flag'!A:C,3,FALSE)</f>
        <v>https://public.flourish.studio/country-flags/svg/mk.svg</v>
      </c>
      <c r="N22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30" spans="1:14" ht="15" customHeight="1" x14ac:dyDescent="0.2">
      <c r="A230" s="1" t="s">
        <v>161</v>
      </c>
      <c r="B230" s="1" t="s">
        <v>162</v>
      </c>
      <c r="C230" s="1">
        <v>4243</v>
      </c>
      <c r="D230" s="1">
        <v>1927</v>
      </c>
      <c r="E230" s="1">
        <v>1964</v>
      </c>
      <c r="F230" s="1" t="str">
        <f>TEXT(olympic_medals_country_year_cumsum[[#This Row],[year]],0)&amp;"-"&amp;olympic_medals_country_year_cumsum[[#This Row],[WB_country_code]]</f>
        <v>1964-MNE</v>
      </c>
      <c r="G230" s="1" t="str">
        <f>IF(olympic_medals_country_year_cumsum[[#This Row],[year]]&lt;&gt;E229,1,IF(olympic_medals_country_year_cumsum[[#This Row],[Medals]]=0,"",G229+1))</f>
        <v/>
      </c>
      <c r="H230" s="1">
        <f>IF(ISNA(VLOOKUP(olympic_medals_country_year_cumsum[[#This Row],[Year_Country]],medals!D:H,5,FALSE)),0,VLOOKUP(olympic_medals_country_year_cumsum[[#This Row],[Year_Country]],medals!D:H,5,FALSE))</f>
        <v>0</v>
      </c>
      <c r="I230" s="1">
        <f>IF(ISNA(VLOOKUP(olympic_medals_country_year_cumsum[[#This Row],[Year_Country]],medals!D:H,2,FALSE)),0,VLOOKUP(olympic_medals_country_year_cumsum[[#This Row],[Year_Country]],medals!D:H,2,FALSE))</f>
        <v>0</v>
      </c>
      <c r="J230" s="1">
        <f>IF(ISNA(VLOOKUP(olympic_medals_country_year_cumsum[[#This Row],[Year_Country]],medals!D:H,3,FALSE)),0,VLOOKUP(olympic_medals_country_year_cumsum[[#This Row],[Year_Country]],medals!D:H,3,FALSE))</f>
        <v>0</v>
      </c>
      <c r="K230" s="1">
        <f>IF(ISNA(VLOOKUP(olympic_medals_country_year_cumsum[[#This Row],[Year_Country]],medals!D:H,4,FALSE)),0,VLOOKUP(olympic_medals_country_year_cumsum[[#This Row],[Year_Country]],medals!D:H,4,FALSE))</f>
        <v>0</v>
      </c>
      <c r="L230" s="1" t="str">
        <f>VLOOKUP(olympic_medals_country_year_cumsum[[#This Row],[WB_country_name]],'country_region_flag'!A:C,2,FALSE)</f>
        <v>Europe</v>
      </c>
      <c r="M230" s="1" t="str">
        <f>VLOOKUP(olympic_medals_country_year_cumsum[[#This Row],[WB_country_name]],'country_region_flag'!A:C,3,FALSE)</f>
        <v>https://public.flourish.studio/country-flags/svg/me.svg</v>
      </c>
      <c r="N23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31" spans="1:14" ht="15" customHeight="1" x14ac:dyDescent="0.2">
      <c r="A231" s="1" t="s">
        <v>163</v>
      </c>
      <c r="B231" s="1" t="s">
        <v>164</v>
      </c>
      <c r="C231" s="1">
        <v>4792</v>
      </c>
      <c r="D231" s="1">
        <v>10692</v>
      </c>
      <c r="E231" s="1">
        <v>1964</v>
      </c>
      <c r="F231" s="1" t="str">
        <f>TEXT(olympic_medals_country_year_cumsum[[#This Row],[year]],0)&amp;"-"&amp;olympic_medals_country_year_cumsum[[#This Row],[WB_country_code]]</f>
        <v>1964-MNG</v>
      </c>
      <c r="G231" s="1" t="str">
        <f>IF(olympic_medals_country_year_cumsum[[#This Row],[year]]&lt;&gt;E230,1,IF(olympic_medals_country_year_cumsum[[#This Row],[Medals]]=0,"",G230+1))</f>
        <v/>
      </c>
      <c r="H231" s="1">
        <f>IF(ISNA(VLOOKUP(olympic_medals_country_year_cumsum[[#This Row],[Year_Country]],medals!D:H,5,FALSE)),0,VLOOKUP(olympic_medals_country_year_cumsum[[#This Row],[Year_Country]],medals!D:H,5,FALSE))</f>
        <v>0</v>
      </c>
      <c r="I231" s="1">
        <f>IF(ISNA(VLOOKUP(olympic_medals_country_year_cumsum[[#This Row],[Year_Country]],medals!D:H,2,FALSE)),0,VLOOKUP(olympic_medals_country_year_cumsum[[#This Row],[Year_Country]],medals!D:H,2,FALSE))</f>
        <v>0</v>
      </c>
      <c r="J231" s="1">
        <f>IF(ISNA(VLOOKUP(olympic_medals_country_year_cumsum[[#This Row],[Year_Country]],medals!D:H,3,FALSE)),0,VLOOKUP(olympic_medals_country_year_cumsum[[#This Row],[Year_Country]],medals!D:H,3,FALSE))</f>
        <v>0</v>
      </c>
      <c r="K231" s="1">
        <f>IF(ISNA(VLOOKUP(olympic_medals_country_year_cumsum[[#This Row],[Year_Country]],medals!D:H,4,FALSE)),0,VLOOKUP(olympic_medals_country_year_cumsum[[#This Row],[Year_Country]],medals!D:H,4,FALSE))</f>
        <v>0</v>
      </c>
      <c r="L231" s="1" t="str">
        <f>VLOOKUP(olympic_medals_country_year_cumsum[[#This Row],[WB_country_name]],'country_region_flag'!A:C,2,FALSE)</f>
        <v>Asia</v>
      </c>
      <c r="M231" s="1" t="str">
        <f>VLOOKUP(olympic_medals_country_year_cumsum[[#This Row],[WB_country_name]],'country_region_flag'!A:C,3,FALSE)</f>
        <v>https://public.flourish.studio/country-flags/svg/mn.svg</v>
      </c>
      <c r="N23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32" spans="1:14" ht="15" customHeight="1" x14ac:dyDescent="0.2">
      <c r="A232" s="1" t="s">
        <v>165</v>
      </c>
      <c r="B232" s="1" t="s">
        <v>166</v>
      </c>
      <c r="C232" s="1">
        <v>-2595</v>
      </c>
      <c r="D232" s="1">
        <v>3258</v>
      </c>
      <c r="E232" s="1">
        <v>1964</v>
      </c>
      <c r="F232" s="1" t="str">
        <f>TEXT(olympic_medals_country_year_cumsum[[#This Row],[year]],0)&amp;"-"&amp;olympic_medals_country_year_cumsum[[#This Row],[WB_country_code]]</f>
        <v>1964-MOZ</v>
      </c>
      <c r="G232" s="1" t="str">
        <f>IF(olympic_medals_country_year_cumsum[[#This Row],[year]]&lt;&gt;E231,1,IF(olympic_medals_country_year_cumsum[[#This Row],[Medals]]=0,"",G231+1))</f>
        <v/>
      </c>
      <c r="H232" s="1">
        <f>IF(ISNA(VLOOKUP(olympic_medals_country_year_cumsum[[#This Row],[Year_Country]],medals!D:H,5,FALSE)),0,VLOOKUP(olympic_medals_country_year_cumsum[[#This Row],[Year_Country]],medals!D:H,5,FALSE))</f>
        <v>0</v>
      </c>
      <c r="I232" s="1">
        <f>IF(ISNA(VLOOKUP(olympic_medals_country_year_cumsum[[#This Row],[Year_Country]],medals!D:H,2,FALSE)),0,VLOOKUP(olympic_medals_country_year_cumsum[[#This Row],[Year_Country]],medals!D:H,2,FALSE))</f>
        <v>0</v>
      </c>
      <c r="J232" s="1">
        <f>IF(ISNA(VLOOKUP(olympic_medals_country_year_cumsum[[#This Row],[Year_Country]],medals!D:H,3,FALSE)),0,VLOOKUP(olympic_medals_country_year_cumsum[[#This Row],[Year_Country]],medals!D:H,3,FALSE))</f>
        <v>0</v>
      </c>
      <c r="K232" s="1">
        <f>IF(ISNA(VLOOKUP(olympic_medals_country_year_cumsum[[#This Row],[Year_Country]],medals!D:H,4,FALSE)),0,VLOOKUP(olympic_medals_country_year_cumsum[[#This Row],[Year_Country]],medals!D:H,4,FALSE))</f>
        <v>0</v>
      </c>
      <c r="L232" s="1" t="str">
        <f>VLOOKUP(olympic_medals_country_year_cumsum[[#This Row],[WB_country_name]],'country_region_flag'!A:C,2,FALSE)</f>
        <v>Africa</v>
      </c>
      <c r="M232" s="1" t="str">
        <f>VLOOKUP(olympic_medals_country_year_cumsum[[#This Row],[WB_country_name]],'country_region_flag'!A:C,3,FALSE)</f>
        <v>https://public.flourish.studio/country-flags/svg/mz.svg</v>
      </c>
      <c r="N23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33" spans="1:14" ht="15" customHeight="1" x14ac:dyDescent="0.2">
      <c r="A233" s="1" t="s">
        <v>167</v>
      </c>
      <c r="B233" s="1" t="s">
        <v>168</v>
      </c>
      <c r="C233" s="1">
        <v>-2015</v>
      </c>
      <c r="D233" s="1">
        <v>5748</v>
      </c>
      <c r="E233" s="1">
        <v>1964</v>
      </c>
      <c r="F233" s="1" t="str">
        <f>TEXT(olympic_medals_country_year_cumsum[[#This Row],[year]],0)&amp;"-"&amp;olympic_medals_country_year_cumsum[[#This Row],[WB_country_code]]</f>
        <v>1964-MUS</v>
      </c>
      <c r="G233" s="1" t="str">
        <f>IF(olympic_medals_country_year_cumsum[[#This Row],[year]]&lt;&gt;E232,1,IF(olympic_medals_country_year_cumsum[[#This Row],[Medals]]=0,"",G232+1))</f>
        <v/>
      </c>
      <c r="H233" s="1">
        <f>IF(ISNA(VLOOKUP(olympic_medals_country_year_cumsum[[#This Row],[Year_Country]],medals!D:H,5,FALSE)),0,VLOOKUP(olympic_medals_country_year_cumsum[[#This Row],[Year_Country]],medals!D:H,5,FALSE))</f>
        <v>0</v>
      </c>
      <c r="I233" s="1">
        <f>IF(ISNA(VLOOKUP(olympic_medals_country_year_cumsum[[#This Row],[Year_Country]],medals!D:H,2,FALSE)),0,VLOOKUP(olympic_medals_country_year_cumsum[[#This Row],[Year_Country]],medals!D:H,2,FALSE))</f>
        <v>0</v>
      </c>
      <c r="J233" s="1">
        <f>IF(ISNA(VLOOKUP(olympic_medals_country_year_cumsum[[#This Row],[Year_Country]],medals!D:H,3,FALSE)),0,VLOOKUP(olympic_medals_country_year_cumsum[[#This Row],[Year_Country]],medals!D:H,3,FALSE))</f>
        <v>0</v>
      </c>
      <c r="K233" s="1">
        <f>IF(ISNA(VLOOKUP(olympic_medals_country_year_cumsum[[#This Row],[Year_Country]],medals!D:H,4,FALSE)),0,VLOOKUP(olympic_medals_country_year_cumsum[[#This Row],[Year_Country]],medals!D:H,4,FALSE))</f>
        <v>0</v>
      </c>
      <c r="L233" s="1" t="str">
        <f>VLOOKUP(olympic_medals_country_year_cumsum[[#This Row],[WB_country_name]],'country_region_flag'!A:C,2,FALSE)</f>
        <v>Africa</v>
      </c>
      <c r="M233" s="1" t="str">
        <f>VLOOKUP(olympic_medals_country_year_cumsum[[#This Row],[WB_country_name]],'country_region_flag'!A:C,3,FALSE)</f>
        <v>https://public.flourish.studio/country-flags/svg/mu.svg</v>
      </c>
      <c r="N23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34" spans="1:14" ht="15" customHeight="1" x14ac:dyDescent="0.2">
      <c r="A234" s="1" t="s">
        <v>169</v>
      </c>
      <c r="B234" s="1" t="s">
        <v>170</v>
      </c>
      <c r="C234" s="1">
        <v>317</v>
      </c>
      <c r="D234" s="1">
        <v>1017</v>
      </c>
      <c r="E234" s="1">
        <v>1964</v>
      </c>
      <c r="F234" s="1" t="str">
        <f>TEXT(olympic_medals_country_year_cumsum[[#This Row],[year]],0)&amp;"-"&amp;olympic_medals_country_year_cumsum[[#This Row],[WB_country_code]]</f>
        <v>1964-MYS</v>
      </c>
      <c r="G234" s="1" t="str">
        <f>IF(olympic_medals_country_year_cumsum[[#This Row],[year]]&lt;&gt;E233,1,IF(olympic_medals_country_year_cumsum[[#This Row],[Medals]]=0,"",G233+1))</f>
        <v/>
      </c>
      <c r="H234" s="1">
        <f>IF(ISNA(VLOOKUP(olympic_medals_country_year_cumsum[[#This Row],[Year_Country]],medals!D:H,5,FALSE)),0,VLOOKUP(olympic_medals_country_year_cumsum[[#This Row],[Year_Country]],medals!D:H,5,FALSE))</f>
        <v>0</v>
      </c>
      <c r="I234" s="1">
        <f>IF(ISNA(VLOOKUP(olympic_medals_country_year_cumsum[[#This Row],[Year_Country]],medals!D:H,2,FALSE)),0,VLOOKUP(olympic_medals_country_year_cumsum[[#This Row],[Year_Country]],medals!D:H,2,FALSE))</f>
        <v>0</v>
      </c>
      <c r="J234" s="1">
        <f>IF(ISNA(VLOOKUP(olympic_medals_country_year_cumsum[[#This Row],[Year_Country]],medals!D:H,3,FALSE)),0,VLOOKUP(olympic_medals_country_year_cumsum[[#This Row],[Year_Country]],medals!D:H,3,FALSE))</f>
        <v>0</v>
      </c>
      <c r="K234" s="1">
        <f>IF(ISNA(VLOOKUP(olympic_medals_country_year_cumsum[[#This Row],[Year_Country]],medals!D:H,4,FALSE)),0,VLOOKUP(olympic_medals_country_year_cumsum[[#This Row],[Year_Country]],medals!D:H,4,FALSE))</f>
        <v>0</v>
      </c>
      <c r="L234" s="1" t="str">
        <f>VLOOKUP(olympic_medals_country_year_cumsum[[#This Row],[WB_country_name]],'country_region_flag'!A:C,2,FALSE)</f>
        <v>Asia</v>
      </c>
      <c r="M234" s="1" t="str">
        <f>VLOOKUP(olympic_medals_country_year_cumsum[[#This Row],[WB_country_name]],'country_region_flag'!A:C,3,FALSE)</f>
        <v>https://public.flourish.studio/country-flags/svg/my.svg</v>
      </c>
      <c r="N234" s="12" t="str">
        <f>IF(ISNA(VLOOKUP(olympic_medals_country_year_cumsum[[#This Row],[Year_Country]],gdp_capita_rank!F:G,2,FALSE)),0,VLOOKUP(olympic_medals_country_year_cumsum[[#This Row],[Year_Country]],gdp_capita_rank!F:G,2,FALSE))</f>
        <v>2.483430312731735</v>
      </c>
    </row>
    <row r="235" spans="1:14" ht="15" customHeight="1" x14ac:dyDescent="0.2">
      <c r="A235" s="1" t="s">
        <v>171</v>
      </c>
      <c r="B235" s="1" t="s">
        <v>172</v>
      </c>
      <c r="C235" s="1">
        <v>-2257</v>
      </c>
      <c r="D235" s="1">
        <v>1708</v>
      </c>
      <c r="E235" s="1">
        <v>1964</v>
      </c>
      <c r="F235" s="1" t="str">
        <f>TEXT(olympic_medals_country_year_cumsum[[#This Row],[year]],0)&amp;"-"&amp;olympic_medals_country_year_cumsum[[#This Row],[WB_country_code]]</f>
        <v>1964-NAM</v>
      </c>
      <c r="G235" s="1" t="str">
        <f>IF(olympic_medals_country_year_cumsum[[#This Row],[year]]&lt;&gt;E234,1,IF(olympic_medals_country_year_cumsum[[#This Row],[Medals]]=0,"",G234+1))</f>
        <v/>
      </c>
      <c r="H235" s="1">
        <f>IF(ISNA(VLOOKUP(olympic_medals_country_year_cumsum[[#This Row],[Year_Country]],medals!D:H,5,FALSE)),0,VLOOKUP(olympic_medals_country_year_cumsum[[#This Row],[Year_Country]],medals!D:H,5,FALSE))</f>
        <v>0</v>
      </c>
      <c r="I235" s="1">
        <f>IF(ISNA(VLOOKUP(olympic_medals_country_year_cumsum[[#This Row],[Year_Country]],medals!D:H,2,FALSE)),0,VLOOKUP(olympic_medals_country_year_cumsum[[#This Row],[Year_Country]],medals!D:H,2,FALSE))</f>
        <v>0</v>
      </c>
      <c r="J235" s="1">
        <f>IF(ISNA(VLOOKUP(olympic_medals_country_year_cumsum[[#This Row],[Year_Country]],medals!D:H,3,FALSE)),0,VLOOKUP(olympic_medals_country_year_cumsum[[#This Row],[Year_Country]],medals!D:H,3,FALSE))</f>
        <v>0</v>
      </c>
      <c r="K235" s="1">
        <f>IF(ISNA(VLOOKUP(olympic_medals_country_year_cumsum[[#This Row],[Year_Country]],medals!D:H,4,FALSE)),0,VLOOKUP(olympic_medals_country_year_cumsum[[#This Row],[Year_Country]],medals!D:H,4,FALSE))</f>
        <v>0</v>
      </c>
      <c r="L235" s="1" t="str">
        <f>VLOOKUP(olympic_medals_country_year_cumsum[[#This Row],[WB_country_name]],'country_region_flag'!A:C,2,FALSE)</f>
        <v>Africa</v>
      </c>
      <c r="M235" s="1" t="str">
        <f>VLOOKUP(olympic_medals_country_year_cumsum[[#This Row],[WB_country_name]],'country_region_flag'!A:C,3,FALSE)</f>
        <v>https://public.flourish.studio/country-flags/svg/na.svg</v>
      </c>
      <c r="N23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36" spans="1:14" ht="15" customHeight="1" x14ac:dyDescent="0.2">
      <c r="A236" s="1" t="s">
        <v>173</v>
      </c>
      <c r="B236" s="1" t="s">
        <v>174</v>
      </c>
      <c r="C236" s="1">
        <v>1352</v>
      </c>
      <c r="D236" s="1">
        <v>212</v>
      </c>
      <c r="E236" s="1">
        <v>1964</v>
      </c>
      <c r="F236" s="1" t="str">
        <f>TEXT(olympic_medals_country_year_cumsum[[#This Row],[year]],0)&amp;"-"&amp;olympic_medals_country_year_cumsum[[#This Row],[WB_country_code]]</f>
        <v>1964-NER</v>
      </c>
      <c r="G236" s="1" t="str">
        <f>IF(olympic_medals_country_year_cumsum[[#This Row],[year]]&lt;&gt;E235,1,IF(olympic_medals_country_year_cumsum[[#This Row],[Medals]]=0,"",G235+1))</f>
        <v/>
      </c>
      <c r="H236" s="1">
        <f>IF(ISNA(VLOOKUP(olympic_medals_country_year_cumsum[[#This Row],[Year_Country]],medals!D:H,5,FALSE)),0,VLOOKUP(olympic_medals_country_year_cumsum[[#This Row],[Year_Country]],medals!D:H,5,FALSE))</f>
        <v>0</v>
      </c>
      <c r="I236" s="1">
        <f>IF(ISNA(VLOOKUP(olympic_medals_country_year_cumsum[[#This Row],[Year_Country]],medals!D:H,2,FALSE)),0,VLOOKUP(olympic_medals_country_year_cumsum[[#This Row],[Year_Country]],medals!D:H,2,FALSE))</f>
        <v>0</v>
      </c>
      <c r="J236" s="1">
        <f>IF(ISNA(VLOOKUP(olympic_medals_country_year_cumsum[[#This Row],[Year_Country]],medals!D:H,3,FALSE)),0,VLOOKUP(olympic_medals_country_year_cumsum[[#This Row],[Year_Country]],medals!D:H,3,FALSE))</f>
        <v>0</v>
      </c>
      <c r="K236" s="1">
        <f>IF(ISNA(VLOOKUP(olympic_medals_country_year_cumsum[[#This Row],[Year_Country]],medals!D:H,4,FALSE)),0,VLOOKUP(olympic_medals_country_year_cumsum[[#This Row],[Year_Country]],medals!D:H,4,FALSE))</f>
        <v>0</v>
      </c>
      <c r="L236" s="1" t="str">
        <f>VLOOKUP(olympic_medals_country_year_cumsum[[#This Row],[WB_country_name]],'country_region_flag'!A:C,2,FALSE)</f>
        <v>Africa</v>
      </c>
      <c r="M236" s="1" t="str">
        <f>VLOOKUP(olympic_medals_country_year_cumsum[[#This Row],[WB_country_name]],'country_region_flag'!A:C,3,FALSE)</f>
        <v>https://public.flourish.studio/country-flags/svg/ne.svg</v>
      </c>
      <c r="N236" s="12" t="str">
        <f>IF(ISNA(VLOOKUP(olympic_medals_country_year_cumsum[[#This Row],[Year_Country]],gdp_capita_rank!F:G,2,FALSE)),0,VLOOKUP(olympic_medals_country_year_cumsum[[#This Row],[Year_Country]],gdp_capita_rank!F:G,2,FALSE))</f>
        <v>-49.87562104038323</v>
      </c>
    </row>
    <row r="237" spans="1:14" ht="15" customHeight="1" x14ac:dyDescent="0.2">
      <c r="A237" s="1" t="s">
        <v>179</v>
      </c>
      <c r="B237" s="1" t="s">
        <v>180</v>
      </c>
      <c r="C237" s="1">
        <v>5992</v>
      </c>
      <c r="D237" s="1">
        <v>1075</v>
      </c>
      <c r="E237" s="1">
        <v>1964</v>
      </c>
      <c r="F237" s="1" t="str">
        <f>TEXT(olympic_medals_country_year_cumsum[[#This Row],[year]],0)&amp;"-"&amp;olympic_medals_country_year_cumsum[[#This Row],[WB_country_code]]</f>
        <v>1964-NOR</v>
      </c>
      <c r="G237" s="1" t="str">
        <f>IF(olympic_medals_country_year_cumsum[[#This Row],[year]]&lt;&gt;E236,1,IF(olympic_medals_country_year_cumsum[[#This Row],[Medals]]=0,"",G236+1))</f>
        <v/>
      </c>
      <c r="H237" s="1">
        <f>IF(ISNA(VLOOKUP(olympic_medals_country_year_cumsum[[#This Row],[Year_Country]],medals!D:H,5,FALSE)),0,VLOOKUP(olympic_medals_country_year_cumsum[[#This Row],[Year_Country]],medals!D:H,5,FALSE))</f>
        <v>0</v>
      </c>
      <c r="I237" s="1">
        <f>IF(ISNA(VLOOKUP(olympic_medals_country_year_cumsum[[#This Row],[Year_Country]],medals!D:H,2,FALSE)),0,VLOOKUP(olympic_medals_country_year_cumsum[[#This Row],[Year_Country]],medals!D:H,2,FALSE))</f>
        <v>0</v>
      </c>
      <c r="J237" s="1">
        <f>IF(ISNA(VLOOKUP(olympic_medals_country_year_cumsum[[#This Row],[Year_Country]],medals!D:H,3,FALSE)),0,VLOOKUP(olympic_medals_country_year_cumsum[[#This Row],[Year_Country]],medals!D:H,3,FALSE))</f>
        <v>0</v>
      </c>
      <c r="K237" s="1">
        <f>IF(ISNA(VLOOKUP(olympic_medals_country_year_cumsum[[#This Row],[Year_Country]],medals!D:H,4,FALSE)),0,VLOOKUP(olympic_medals_country_year_cumsum[[#This Row],[Year_Country]],medals!D:H,4,FALSE))</f>
        <v>0</v>
      </c>
      <c r="L237" s="1" t="str">
        <f>VLOOKUP(olympic_medals_country_year_cumsum[[#This Row],[WB_country_name]],'country_region_flag'!A:C,2,FALSE)</f>
        <v>Europe</v>
      </c>
      <c r="M237" s="1" t="str">
        <f>VLOOKUP(olympic_medals_country_year_cumsum[[#This Row],[WB_country_name]],'country_region_flag'!A:C,3,FALSE)</f>
        <v>https://public.flourish.studio/country-flags/svg/no.svg</v>
      </c>
      <c r="N237" s="12" t="str">
        <f>IF(ISNA(VLOOKUP(olympic_medals_country_year_cumsum[[#This Row],[Year_Country]],gdp_capita_rank!F:G,2,FALSE)),0,VLOOKUP(olympic_medals_country_year_cumsum[[#This Row],[Year_Country]],gdp_capita_rank!F:G,2,FALSE))</f>
        <v>556.1404451382205</v>
      </c>
    </row>
    <row r="238" spans="1:14" ht="15" customHeight="1" x14ac:dyDescent="0.2">
      <c r="A238" s="1" t="s">
        <v>185</v>
      </c>
      <c r="B238" s="1" t="s">
        <v>186</v>
      </c>
      <c r="C238" s="1">
        <v>897</v>
      </c>
      <c r="D238" s="1">
        <v>-7953</v>
      </c>
      <c r="E238" s="1">
        <v>1964</v>
      </c>
      <c r="F238" s="1" t="str">
        <f>TEXT(olympic_medals_country_year_cumsum[[#This Row],[year]],0)&amp;"-"&amp;olympic_medals_country_year_cumsum[[#This Row],[WB_country_code]]</f>
        <v>1964-PAN</v>
      </c>
      <c r="G238" s="1" t="str">
        <f>IF(olympic_medals_country_year_cumsum[[#This Row],[year]]&lt;&gt;E237,1,IF(olympic_medals_country_year_cumsum[[#This Row],[Medals]]=0,"",G237+1))</f>
        <v/>
      </c>
      <c r="H238" s="1">
        <f>IF(ISNA(VLOOKUP(olympic_medals_country_year_cumsum[[#This Row],[Year_Country]],medals!D:H,5,FALSE)),0,VLOOKUP(olympic_medals_country_year_cumsum[[#This Row],[Year_Country]],medals!D:H,5,FALSE))</f>
        <v>0</v>
      </c>
      <c r="I238" s="1">
        <f>IF(ISNA(VLOOKUP(olympic_medals_country_year_cumsum[[#This Row],[Year_Country]],medals!D:H,2,FALSE)),0,VLOOKUP(olympic_medals_country_year_cumsum[[#This Row],[Year_Country]],medals!D:H,2,FALSE))</f>
        <v>0</v>
      </c>
      <c r="J238" s="1">
        <f>IF(ISNA(VLOOKUP(olympic_medals_country_year_cumsum[[#This Row],[Year_Country]],medals!D:H,3,FALSE)),0,VLOOKUP(olympic_medals_country_year_cumsum[[#This Row],[Year_Country]],medals!D:H,3,FALSE))</f>
        <v>0</v>
      </c>
      <c r="K238" s="1">
        <f>IF(ISNA(VLOOKUP(olympic_medals_country_year_cumsum[[#This Row],[Year_Country]],medals!D:H,4,FALSE)),0,VLOOKUP(olympic_medals_country_year_cumsum[[#This Row],[Year_Country]],medals!D:H,4,FALSE))</f>
        <v>0</v>
      </c>
      <c r="L238" s="1" t="str">
        <f>VLOOKUP(olympic_medals_country_year_cumsum[[#This Row],[WB_country_name]],'country_region_flag'!A:C,2,FALSE)</f>
        <v>Americas</v>
      </c>
      <c r="M238" s="1" t="str">
        <f>VLOOKUP(olympic_medals_country_year_cumsum[[#This Row],[WB_country_name]],'country_region_flag'!A:C,3,FALSE)</f>
        <v>https://public.flourish.studio/country-flags/svg/pa.svg</v>
      </c>
      <c r="N238" s="12" t="str">
        <f>IF(ISNA(VLOOKUP(olympic_medals_country_year_cumsum[[#This Row],[Year_Country]],gdp_capita_rank!F:G,2,FALSE)),0,VLOOKUP(olympic_medals_country_year_cumsum[[#This Row],[Year_Country]],gdp_capita_rank!F:G,2,FALSE))</f>
        <v>106.6834953277416</v>
      </c>
    </row>
    <row r="239" spans="1:14" ht="15" customHeight="1" x14ac:dyDescent="0.2">
      <c r="A239" s="1" t="s">
        <v>187</v>
      </c>
      <c r="B239" s="1" t="s">
        <v>188</v>
      </c>
      <c r="C239" s="1">
        <v>-1205</v>
      </c>
      <c r="D239" s="1">
        <v>-7705</v>
      </c>
      <c r="E239" s="1">
        <v>1964</v>
      </c>
      <c r="F239" s="1" t="str">
        <f>TEXT(olympic_medals_country_year_cumsum[[#This Row],[year]],0)&amp;"-"&amp;olympic_medals_country_year_cumsum[[#This Row],[WB_country_code]]</f>
        <v>1964-PER</v>
      </c>
      <c r="G239" s="1" t="str">
        <f>IF(olympic_medals_country_year_cumsum[[#This Row],[year]]&lt;&gt;E238,1,IF(olympic_medals_country_year_cumsum[[#This Row],[Medals]]=0,"",G238+1))</f>
        <v/>
      </c>
      <c r="H239" s="1">
        <f>IF(ISNA(VLOOKUP(olympic_medals_country_year_cumsum[[#This Row],[Year_Country]],medals!D:H,5,FALSE)),0,VLOOKUP(olympic_medals_country_year_cumsum[[#This Row],[Year_Country]],medals!D:H,5,FALSE))</f>
        <v>0</v>
      </c>
      <c r="I239" s="1">
        <f>IF(ISNA(VLOOKUP(olympic_medals_country_year_cumsum[[#This Row],[Year_Country]],medals!D:H,2,FALSE)),0,VLOOKUP(olympic_medals_country_year_cumsum[[#This Row],[Year_Country]],medals!D:H,2,FALSE))</f>
        <v>0</v>
      </c>
      <c r="J239" s="1">
        <f>IF(ISNA(VLOOKUP(olympic_medals_country_year_cumsum[[#This Row],[Year_Country]],medals!D:H,3,FALSE)),0,VLOOKUP(olympic_medals_country_year_cumsum[[#This Row],[Year_Country]],medals!D:H,3,FALSE))</f>
        <v>0</v>
      </c>
      <c r="K239" s="1">
        <f>IF(ISNA(VLOOKUP(olympic_medals_country_year_cumsum[[#This Row],[Year_Country]],medals!D:H,4,FALSE)),0,VLOOKUP(olympic_medals_country_year_cumsum[[#This Row],[Year_Country]],medals!D:H,4,FALSE))</f>
        <v>0</v>
      </c>
      <c r="L239" s="1" t="str">
        <f>VLOOKUP(olympic_medals_country_year_cumsum[[#This Row],[WB_country_name]],'country_region_flag'!A:C,2,FALSE)</f>
        <v>Americas</v>
      </c>
      <c r="M239" s="1" t="str">
        <f>VLOOKUP(olympic_medals_country_year_cumsum[[#This Row],[WB_country_name]],'country_region_flag'!A:C,3,FALSE)</f>
        <v>https://public.flourish.studio/country-flags/svg/pe.svg</v>
      </c>
      <c r="N23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40" spans="1:14" ht="15" customHeight="1" x14ac:dyDescent="0.2">
      <c r="A240" s="1" t="s">
        <v>193</v>
      </c>
      <c r="B240" s="1" t="s">
        <v>194</v>
      </c>
      <c r="C240" s="1">
        <v>1847</v>
      </c>
      <c r="D240" s="1">
        <v>-6612</v>
      </c>
      <c r="E240" s="1">
        <v>1964</v>
      </c>
      <c r="F240" s="1" t="str">
        <f>TEXT(olympic_medals_country_year_cumsum[[#This Row],[year]],0)&amp;"-"&amp;olympic_medals_country_year_cumsum[[#This Row],[WB_country_code]]</f>
        <v>1964-PRI</v>
      </c>
      <c r="G240" s="1" t="str">
        <f>IF(olympic_medals_country_year_cumsum[[#This Row],[year]]&lt;&gt;E239,1,IF(olympic_medals_country_year_cumsum[[#This Row],[Medals]]=0,"",G239+1))</f>
        <v/>
      </c>
      <c r="H240" s="1">
        <f>IF(ISNA(VLOOKUP(olympic_medals_country_year_cumsum[[#This Row],[Year_Country]],medals!D:H,5,FALSE)),0,VLOOKUP(olympic_medals_country_year_cumsum[[#This Row],[Year_Country]],medals!D:H,5,FALSE))</f>
        <v>0</v>
      </c>
      <c r="I240" s="1">
        <f>IF(ISNA(VLOOKUP(olympic_medals_country_year_cumsum[[#This Row],[Year_Country]],medals!D:H,2,FALSE)),0,VLOOKUP(olympic_medals_country_year_cumsum[[#This Row],[Year_Country]],medals!D:H,2,FALSE))</f>
        <v>0</v>
      </c>
      <c r="J240" s="1">
        <f>IF(ISNA(VLOOKUP(olympic_medals_country_year_cumsum[[#This Row],[Year_Country]],medals!D:H,3,FALSE)),0,VLOOKUP(olympic_medals_country_year_cumsum[[#This Row],[Year_Country]],medals!D:H,3,FALSE))</f>
        <v>0</v>
      </c>
      <c r="K240" s="1">
        <f>IF(ISNA(VLOOKUP(olympic_medals_country_year_cumsum[[#This Row],[Year_Country]],medals!D:H,4,FALSE)),0,VLOOKUP(olympic_medals_country_year_cumsum[[#This Row],[Year_Country]],medals!D:H,4,FALSE))</f>
        <v>0</v>
      </c>
      <c r="L240" s="1" t="str">
        <f>VLOOKUP(olympic_medals_country_year_cumsum[[#This Row],[WB_country_name]],'country_region_flag'!A:C,2,FALSE)</f>
        <v>Americas</v>
      </c>
      <c r="M240" s="1" t="str">
        <f>VLOOKUP(olympic_medals_country_year_cumsum[[#This Row],[WB_country_name]],'country_region_flag'!A:C,3,FALSE)</f>
        <v>https://public.flourish.studio/country-flags/svg/pr.svg</v>
      </c>
      <c r="N240" s="12" t="str">
        <f>IF(ISNA(VLOOKUP(olympic_medals_country_year_cumsum[[#This Row],[Year_Country]],gdp_capita_rank!F:G,2,FALSE)),0,VLOOKUP(olympic_medals_country_year_cumsum[[#This Row],[Year_Country]],gdp_capita_rank!F:G,2,FALSE))</f>
        <v>240.76383893763244</v>
      </c>
    </row>
    <row r="241" spans="1:14" ht="15" customHeight="1" x14ac:dyDescent="0.2">
      <c r="A241" s="1" t="s">
        <v>195</v>
      </c>
      <c r="B241" s="1" t="s">
        <v>196</v>
      </c>
      <c r="C241" s="1">
        <v>3902</v>
      </c>
      <c r="D241" s="1">
        <v>12575</v>
      </c>
      <c r="E241" s="1">
        <v>1964</v>
      </c>
      <c r="F241" s="1" t="str">
        <f>TEXT(olympic_medals_country_year_cumsum[[#This Row],[year]],0)&amp;"-"&amp;olympic_medals_country_year_cumsum[[#This Row],[WB_country_code]]</f>
        <v>1964-PRK</v>
      </c>
      <c r="G241" s="1" t="str">
        <f>IF(olympic_medals_country_year_cumsum[[#This Row],[year]]&lt;&gt;E240,1,IF(olympic_medals_country_year_cumsum[[#This Row],[Medals]]=0,"",G240+1))</f>
        <v/>
      </c>
      <c r="H241" s="1">
        <f>IF(ISNA(VLOOKUP(olympic_medals_country_year_cumsum[[#This Row],[Year_Country]],medals!D:H,5,FALSE)),0,VLOOKUP(olympic_medals_country_year_cumsum[[#This Row],[Year_Country]],medals!D:H,5,FALSE))</f>
        <v>0</v>
      </c>
      <c r="I241" s="1">
        <f>IF(ISNA(VLOOKUP(olympic_medals_country_year_cumsum[[#This Row],[Year_Country]],medals!D:H,2,FALSE)),0,VLOOKUP(olympic_medals_country_year_cumsum[[#This Row],[Year_Country]],medals!D:H,2,FALSE))</f>
        <v>0</v>
      </c>
      <c r="J241" s="1">
        <f>IF(ISNA(VLOOKUP(olympic_medals_country_year_cumsum[[#This Row],[Year_Country]],medals!D:H,3,FALSE)),0,VLOOKUP(olympic_medals_country_year_cumsum[[#This Row],[Year_Country]],medals!D:H,3,FALSE))</f>
        <v>0</v>
      </c>
      <c r="K241" s="1">
        <f>IF(ISNA(VLOOKUP(olympic_medals_country_year_cumsum[[#This Row],[Year_Country]],medals!D:H,4,FALSE)),0,VLOOKUP(olympic_medals_country_year_cumsum[[#This Row],[Year_Country]],medals!D:H,4,FALSE))</f>
        <v>0</v>
      </c>
      <c r="L241" s="1" t="str">
        <f>VLOOKUP(olympic_medals_country_year_cumsum[[#This Row],[WB_country_name]],'country_region_flag'!A:C,2,FALSE)</f>
        <v>Asia</v>
      </c>
      <c r="M241" s="1" t="str">
        <f>VLOOKUP(olympic_medals_country_year_cumsum[[#This Row],[WB_country_name]],'country_region_flag'!A:C,3,FALSE)</f>
        <v>https://public.flourish.studio/country-flags/svg/kp.svg</v>
      </c>
      <c r="N24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42" spans="1:14" ht="15" customHeight="1" x14ac:dyDescent="0.2">
      <c r="A242" s="1" t="s">
        <v>197</v>
      </c>
      <c r="B242" s="1" t="s">
        <v>198</v>
      </c>
      <c r="C242" s="1">
        <v>3872</v>
      </c>
      <c r="D242" s="1">
        <v>-913</v>
      </c>
      <c r="E242" s="1">
        <v>1964</v>
      </c>
      <c r="F242" s="1" t="str">
        <f>TEXT(olympic_medals_country_year_cumsum[[#This Row],[year]],0)&amp;"-"&amp;olympic_medals_country_year_cumsum[[#This Row],[WB_country_code]]</f>
        <v>1964-PRT</v>
      </c>
      <c r="G242" s="1" t="str">
        <f>IF(olympic_medals_country_year_cumsum[[#This Row],[year]]&lt;&gt;E241,1,IF(olympic_medals_country_year_cumsum[[#This Row],[Medals]]=0,"",G241+1))</f>
        <v/>
      </c>
      <c r="H242" s="1">
        <f>IF(ISNA(VLOOKUP(olympic_medals_country_year_cumsum[[#This Row],[Year_Country]],medals!D:H,5,FALSE)),0,VLOOKUP(olympic_medals_country_year_cumsum[[#This Row],[Year_Country]],medals!D:H,5,FALSE))</f>
        <v>0</v>
      </c>
      <c r="I242" s="1">
        <f>IF(ISNA(VLOOKUP(olympic_medals_country_year_cumsum[[#This Row],[Year_Country]],medals!D:H,2,FALSE)),0,VLOOKUP(olympic_medals_country_year_cumsum[[#This Row],[Year_Country]],medals!D:H,2,FALSE))</f>
        <v>0</v>
      </c>
      <c r="J242" s="1">
        <f>IF(ISNA(VLOOKUP(olympic_medals_country_year_cumsum[[#This Row],[Year_Country]],medals!D:H,3,FALSE)),0,VLOOKUP(olympic_medals_country_year_cumsum[[#This Row],[Year_Country]],medals!D:H,3,FALSE))</f>
        <v>0</v>
      </c>
      <c r="K242" s="1">
        <f>IF(ISNA(VLOOKUP(olympic_medals_country_year_cumsum[[#This Row],[Year_Country]],medals!D:H,4,FALSE)),0,VLOOKUP(olympic_medals_country_year_cumsum[[#This Row],[Year_Country]],medals!D:H,4,FALSE))</f>
        <v>0</v>
      </c>
      <c r="L242" s="1" t="str">
        <f>VLOOKUP(olympic_medals_country_year_cumsum[[#This Row],[WB_country_name]],'country_region_flag'!A:C,2,FALSE)</f>
        <v>Europe</v>
      </c>
      <c r="M242" s="1" t="str">
        <f>VLOOKUP(olympic_medals_country_year_cumsum[[#This Row],[WB_country_name]],'country_region_flag'!A:C,3,FALSE)</f>
        <v>https://public.flourish.studio/country-flags/svg/pt.svg</v>
      </c>
      <c r="N242" s="12" t="str">
        <f>IF(ISNA(VLOOKUP(olympic_medals_country_year_cumsum[[#This Row],[Year_Country]],gdp_capita_rank!F:G,2,FALSE)),0,VLOOKUP(olympic_medals_country_year_cumsum[[#This Row],[Year_Country]],gdp_capita_rank!F:G,2,FALSE))</f>
        <v>58.722685549102614</v>
      </c>
    </row>
    <row r="243" spans="1:14" ht="15" customHeight="1" x14ac:dyDescent="0.2">
      <c r="A243" s="1" t="s">
        <v>199</v>
      </c>
      <c r="B243" s="1" t="s">
        <v>200</v>
      </c>
      <c r="C243" s="1">
        <v>-2527</v>
      </c>
      <c r="D243" s="1">
        <v>-5767</v>
      </c>
      <c r="E243" s="1">
        <v>1964</v>
      </c>
      <c r="F243" s="1" t="str">
        <f>TEXT(olympic_medals_country_year_cumsum[[#This Row],[year]],0)&amp;"-"&amp;olympic_medals_country_year_cumsum[[#This Row],[WB_country_code]]</f>
        <v>1964-PRY</v>
      </c>
      <c r="G243" s="1" t="str">
        <f>IF(olympic_medals_country_year_cumsum[[#This Row],[year]]&lt;&gt;E242,1,IF(olympic_medals_country_year_cumsum[[#This Row],[Medals]]=0,"",G242+1))</f>
        <v/>
      </c>
      <c r="H243" s="1">
        <f>IF(ISNA(VLOOKUP(olympic_medals_country_year_cumsum[[#This Row],[Year_Country]],medals!D:H,5,FALSE)),0,VLOOKUP(olympic_medals_country_year_cumsum[[#This Row],[Year_Country]],medals!D:H,5,FALSE))</f>
        <v>0</v>
      </c>
      <c r="I243" s="1">
        <f>IF(ISNA(VLOOKUP(olympic_medals_country_year_cumsum[[#This Row],[Year_Country]],medals!D:H,2,FALSE)),0,VLOOKUP(olympic_medals_country_year_cumsum[[#This Row],[Year_Country]],medals!D:H,2,FALSE))</f>
        <v>0</v>
      </c>
      <c r="J243" s="1">
        <f>IF(ISNA(VLOOKUP(olympic_medals_country_year_cumsum[[#This Row],[Year_Country]],medals!D:H,3,FALSE)),0,VLOOKUP(olympic_medals_country_year_cumsum[[#This Row],[Year_Country]],medals!D:H,3,FALSE))</f>
        <v>0</v>
      </c>
      <c r="K243" s="1">
        <f>IF(ISNA(VLOOKUP(olympic_medals_country_year_cumsum[[#This Row],[Year_Country]],medals!D:H,4,FALSE)),0,VLOOKUP(olympic_medals_country_year_cumsum[[#This Row],[Year_Country]],medals!D:H,4,FALSE))</f>
        <v>0</v>
      </c>
      <c r="L243" s="1" t="str">
        <f>VLOOKUP(olympic_medals_country_year_cumsum[[#This Row],[WB_country_name]],'country_region_flag'!A:C,2,FALSE)</f>
        <v>Americas</v>
      </c>
      <c r="M243" s="1" t="str">
        <f>VLOOKUP(olympic_medals_country_year_cumsum[[#This Row],[WB_country_name]],'country_region_flag'!A:C,3,FALSE)</f>
        <v>https://public.flourish.studio/country-flags/svg/py.svg</v>
      </c>
      <c r="N24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44" spans="1:14" ht="15" customHeight="1" x14ac:dyDescent="0.2">
      <c r="A244" s="1" t="s">
        <v>201</v>
      </c>
      <c r="B244" s="1" t="s">
        <v>202</v>
      </c>
      <c r="C244" s="1">
        <v>2528</v>
      </c>
      <c r="D244" s="1">
        <v>5153</v>
      </c>
      <c r="E244" s="1">
        <v>1964</v>
      </c>
      <c r="F244" s="1" t="str">
        <f>TEXT(olympic_medals_country_year_cumsum[[#This Row],[year]],0)&amp;"-"&amp;olympic_medals_country_year_cumsum[[#This Row],[WB_country_code]]</f>
        <v>1964-QAT</v>
      </c>
      <c r="G244" s="1" t="str">
        <f>IF(olympic_medals_country_year_cumsum[[#This Row],[year]]&lt;&gt;E243,1,IF(olympic_medals_country_year_cumsum[[#This Row],[Medals]]=0,"",G243+1))</f>
        <v/>
      </c>
      <c r="H244" s="1">
        <f>IF(ISNA(VLOOKUP(olympic_medals_country_year_cumsum[[#This Row],[Year_Country]],medals!D:H,5,FALSE)),0,VLOOKUP(olympic_medals_country_year_cumsum[[#This Row],[Year_Country]],medals!D:H,5,FALSE))</f>
        <v>0</v>
      </c>
      <c r="I244" s="1">
        <f>IF(ISNA(VLOOKUP(olympic_medals_country_year_cumsum[[#This Row],[Year_Country]],medals!D:H,2,FALSE)),0,VLOOKUP(olympic_medals_country_year_cumsum[[#This Row],[Year_Country]],medals!D:H,2,FALSE))</f>
        <v>0</v>
      </c>
      <c r="J244" s="1">
        <f>IF(ISNA(VLOOKUP(olympic_medals_country_year_cumsum[[#This Row],[Year_Country]],medals!D:H,3,FALSE)),0,VLOOKUP(olympic_medals_country_year_cumsum[[#This Row],[Year_Country]],medals!D:H,3,FALSE))</f>
        <v>0</v>
      </c>
      <c r="K244" s="1">
        <f>IF(ISNA(VLOOKUP(olympic_medals_country_year_cumsum[[#This Row],[Year_Country]],medals!D:H,4,FALSE)),0,VLOOKUP(olympic_medals_country_year_cumsum[[#This Row],[Year_Country]],medals!D:H,4,FALSE))</f>
        <v>0</v>
      </c>
      <c r="L244" s="1" t="str">
        <f>VLOOKUP(olympic_medals_country_year_cumsum[[#This Row],[WB_country_name]],'country_region_flag'!A:C,2,FALSE)</f>
        <v>Asia</v>
      </c>
      <c r="M244" s="1" t="str">
        <f>VLOOKUP(olympic_medals_country_year_cumsum[[#This Row],[WB_country_name]],'country_region_flag'!A:C,3,FALSE)</f>
        <v>https://public.flourish.studio/country-flags/svg/qa.svg</v>
      </c>
      <c r="N24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45" spans="1:14" ht="15" customHeight="1" x14ac:dyDescent="0.2">
      <c r="A245" s="1" t="s">
        <v>207</v>
      </c>
      <c r="B245" s="1" t="s">
        <v>208</v>
      </c>
      <c r="C245" s="1">
        <v>2465</v>
      </c>
      <c r="D245" s="1">
        <v>467</v>
      </c>
      <c r="E245" s="1">
        <v>1964</v>
      </c>
      <c r="F245" s="1" t="str">
        <f>TEXT(olympic_medals_country_year_cumsum[[#This Row],[year]],0)&amp;"-"&amp;olympic_medals_country_year_cumsum[[#This Row],[WB_country_code]]</f>
        <v>1964-SAU</v>
      </c>
      <c r="G245" s="1" t="str">
        <f>IF(olympic_medals_country_year_cumsum[[#This Row],[year]]&lt;&gt;E244,1,IF(olympic_medals_country_year_cumsum[[#This Row],[Medals]]=0,"",G244+1))</f>
        <v/>
      </c>
      <c r="H245" s="1">
        <f>IF(ISNA(VLOOKUP(olympic_medals_country_year_cumsum[[#This Row],[Year_Country]],medals!D:H,5,FALSE)),0,VLOOKUP(olympic_medals_country_year_cumsum[[#This Row],[Year_Country]],medals!D:H,5,FALSE))</f>
        <v>0</v>
      </c>
      <c r="I245" s="1">
        <f>IF(ISNA(VLOOKUP(olympic_medals_country_year_cumsum[[#This Row],[Year_Country]],medals!D:H,2,FALSE)),0,VLOOKUP(olympic_medals_country_year_cumsum[[#This Row],[Year_Country]],medals!D:H,2,FALSE))</f>
        <v>0</v>
      </c>
      <c r="J245" s="1">
        <f>IF(ISNA(VLOOKUP(olympic_medals_country_year_cumsum[[#This Row],[Year_Country]],medals!D:H,3,FALSE)),0,VLOOKUP(olympic_medals_country_year_cumsum[[#This Row],[Year_Country]],medals!D:H,3,FALSE))</f>
        <v>0</v>
      </c>
      <c r="K245" s="1">
        <f>IF(ISNA(VLOOKUP(olympic_medals_country_year_cumsum[[#This Row],[Year_Country]],medals!D:H,4,FALSE)),0,VLOOKUP(olympic_medals_country_year_cumsum[[#This Row],[Year_Country]],medals!D:H,4,FALSE))</f>
        <v>0</v>
      </c>
      <c r="L245" s="1" t="str">
        <f>VLOOKUP(olympic_medals_country_year_cumsum[[#This Row],[WB_country_name]],'country_region_flag'!A:C,2,FALSE)</f>
        <v>Asia</v>
      </c>
      <c r="M245" s="1" t="str">
        <f>VLOOKUP(olympic_medals_country_year_cumsum[[#This Row],[WB_country_name]],'country_region_flag'!A:C,3,FALSE)</f>
        <v>https://public.flourish.studio/country-flags/svg/sa.svg</v>
      </c>
      <c r="N24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46" spans="1:14" ht="15" customHeight="1" x14ac:dyDescent="0.2">
      <c r="A246" s="1" t="s">
        <v>209</v>
      </c>
      <c r="B246" s="1" t="s">
        <v>210</v>
      </c>
      <c r="C246" s="1">
        <v>156</v>
      </c>
      <c r="D246" s="1">
        <v>3253</v>
      </c>
      <c r="E246" s="1">
        <v>1964</v>
      </c>
      <c r="F246" s="1" t="str">
        <f>TEXT(olympic_medals_country_year_cumsum[[#This Row],[year]],0)&amp;"-"&amp;olympic_medals_country_year_cumsum[[#This Row],[WB_country_code]]</f>
        <v>1964-SDN</v>
      </c>
      <c r="G246" s="1" t="str">
        <f>IF(olympic_medals_country_year_cumsum[[#This Row],[year]]&lt;&gt;E245,1,IF(olympic_medals_country_year_cumsum[[#This Row],[Medals]]=0,"",G245+1))</f>
        <v/>
      </c>
      <c r="H246" s="1">
        <f>IF(ISNA(VLOOKUP(olympic_medals_country_year_cumsum[[#This Row],[Year_Country]],medals!D:H,5,FALSE)),0,VLOOKUP(olympic_medals_country_year_cumsum[[#This Row],[Year_Country]],medals!D:H,5,FALSE))</f>
        <v>0</v>
      </c>
      <c r="I246" s="1">
        <f>IF(ISNA(VLOOKUP(olympic_medals_country_year_cumsum[[#This Row],[Year_Country]],medals!D:H,2,FALSE)),0,VLOOKUP(olympic_medals_country_year_cumsum[[#This Row],[Year_Country]],medals!D:H,2,FALSE))</f>
        <v>0</v>
      </c>
      <c r="J246" s="1">
        <f>IF(ISNA(VLOOKUP(olympic_medals_country_year_cumsum[[#This Row],[Year_Country]],medals!D:H,3,FALSE)),0,VLOOKUP(olympic_medals_country_year_cumsum[[#This Row],[Year_Country]],medals!D:H,3,FALSE))</f>
        <v>0</v>
      </c>
      <c r="K246" s="1">
        <f>IF(ISNA(VLOOKUP(olympic_medals_country_year_cumsum[[#This Row],[Year_Country]],medals!D:H,4,FALSE)),0,VLOOKUP(olympic_medals_country_year_cumsum[[#This Row],[Year_Country]],medals!D:H,4,FALSE))</f>
        <v>0</v>
      </c>
      <c r="L246" s="1" t="str">
        <f>VLOOKUP(olympic_medals_country_year_cumsum[[#This Row],[WB_country_name]],'country_region_flag'!A:C,2,FALSE)</f>
        <v>Africa</v>
      </c>
      <c r="M246" s="1" t="str">
        <f>VLOOKUP(olympic_medals_country_year_cumsum[[#This Row],[WB_country_name]],'country_region_flag'!A:C,3,FALSE)</f>
        <v>https://public.flourish.studio/country-flags/svg/sd.svg</v>
      </c>
      <c r="N246" s="12" t="str">
        <f>IF(ISNA(VLOOKUP(olympic_medals_country_year_cumsum[[#This Row],[Year_Country]],gdp_capita_rank!F:G,2,FALSE)),0,VLOOKUP(olympic_medals_country_year_cumsum[[#This Row],[Year_Country]],gdp_capita_rank!F:G,2,FALSE))</f>
        <v>-62.35931363860715</v>
      </c>
    </row>
    <row r="247" spans="1:14" ht="15" customHeight="1" x14ac:dyDescent="0.2">
      <c r="A247" s="1" t="s">
        <v>211</v>
      </c>
      <c r="B247" s="1" t="s">
        <v>212</v>
      </c>
      <c r="C247" s="1">
        <v>1473</v>
      </c>
      <c r="D247" s="1">
        <v>-1763</v>
      </c>
      <c r="E247" s="1">
        <v>1964</v>
      </c>
      <c r="F247" s="1" t="str">
        <f>TEXT(olympic_medals_country_year_cumsum[[#This Row],[year]],0)&amp;"-"&amp;olympic_medals_country_year_cumsum[[#This Row],[WB_country_code]]</f>
        <v>1964-SEN</v>
      </c>
      <c r="G247" s="1" t="str">
        <f>IF(olympic_medals_country_year_cumsum[[#This Row],[year]]&lt;&gt;E246,1,IF(olympic_medals_country_year_cumsum[[#This Row],[Medals]]=0,"",G246+1))</f>
        <v/>
      </c>
      <c r="H247" s="1">
        <f>IF(ISNA(VLOOKUP(olympic_medals_country_year_cumsum[[#This Row],[Year_Country]],medals!D:H,5,FALSE)),0,VLOOKUP(olympic_medals_country_year_cumsum[[#This Row],[Year_Country]],medals!D:H,5,FALSE))</f>
        <v>0</v>
      </c>
      <c r="I247" s="1">
        <f>IF(ISNA(VLOOKUP(olympic_medals_country_year_cumsum[[#This Row],[Year_Country]],medals!D:H,2,FALSE)),0,VLOOKUP(olympic_medals_country_year_cumsum[[#This Row],[Year_Country]],medals!D:H,2,FALSE))</f>
        <v>0</v>
      </c>
      <c r="J247" s="1">
        <f>IF(ISNA(VLOOKUP(olympic_medals_country_year_cumsum[[#This Row],[Year_Country]],medals!D:H,3,FALSE)),0,VLOOKUP(olympic_medals_country_year_cumsum[[#This Row],[Year_Country]],medals!D:H,3,FALSE))</f>
        <v>0</v>
      </c>
      <c r="K247" s="1">
        <f>IF(ISNA(VLOOKUP(olympic_medals_country_year_cumsum[[#This Row],[Year_Country]],medals!D:H,4,FALSE)),0,VLOOKUP(olympic_medals_country_year_cumsum[[#This Row],[Year_Country]],medals!D:H,4,FALSE))</f>
        <v>0</v>
      </c>
      <c r="L247" s="1" t="str">
        <f>VLOOKUP(olympic_medals_country_year_cumsum[[#This Row],[WB_country_name]],'country_region_flag'!A:C,2,FALSE)</f>
        <v>Africa</v>
      </c>
      <c r="M247" s="1" t="str">
        <f>VLOOKUP(olympic_medals_country_year_cumsum[[#This Row],[WB_country_name]],'country_region_flag'!A:C,3,FALSE)</f>
        <v>https://public.flourish.studio/country-flags/svg/sn.svg</v>
      </c>
      <c r="N247" s="12" t="str">
        <f>IF(ISNA(VLOOKUP(olympic_medals_country_year_cumsum[[#This Row],[Year_Country]],gdp_capita_rank!F:G,2,FALSE)),0,VLOOKUP(olympic_medals_country_year_cumsum[[#This Row],[Year_Country]],gdp_capita_rank!F:G,2,FALSE))</f>
        <v>9.851077476749976</v>
      </c>
    </row>
    <row r="248" spans="1:14" ht="15" customHeight="1" x14ac:dyDescent="0.2">
      <c r="A248" s="1" t="s">
        <v>213</v>
      </c>
      <c r="B248" s="1" t="s">
        <v>214</v>
      </c>
      <c r="C248" s="1">
        <v>128</v>
      </c>
      <c r="D248" s="1">
        <v>10385</v>
      </c>
      <c r="E248" s="1">
        <v>1964</v>
      </c>
      <c r="F248" s="1" t="str">
        <f>TEXT(olympic_medals_country_year_cumsum[[#This Row],[year]],0)&amp;"-"&amp;olympic_medals_country_year_cumsum[[#This Row],[WB_country_code]]</f>
        <v>1964-SGP</v>
      </c>
      <c r="G248" s="1" t="str">
        <f>IF(olympic_medals_country_year_cumsum[[#This Row],[year]]&lt;&gt;E247,1,IF(olympic_medals_country_year_cumsum[[#This Row],[Medals]]=0,"",G247+1))</f>
        <v/>
      </c>
      <c r="H248" s="1">
        <f>IF(ISNA(VLOOKUP(olympic_medals_country_year_cumsum[[#This Row],[Year_Country]],medals!D:H,5,FALSE)),0,VLOOKUP(olympic_medals_country_year_cumsum[[#This Row],[Year_Country]],medals!D:H,5,FALSE))</f>
        <v>0</v>
      </c>
      <c r="I248" s="1">
        <f>IF(ISNA(VLOOKUP(olympic_medals_country_year_cumsum[[#This Row],[Year_Country]],medals!D:H,2,FALSE)),0,VLOOKUP(olympic_medals_country_year_cumsum[[#This Row],[Year_Country]],medals!D:H,2,FALSE))</f>
        <v>0</v>
      </c>
      <c r="J248" s="1">
        <f>IF(ISNA(VLOOKUP(olympic_medals_country_year_cumsum[[#This Row],[Year_Country]],medals!D:H,3,FALSE)),0,VLOOKUP(olympic_medals_country_year_cumsum[[#This Row],[Year_Country]],medals!D:H,3,FALSE))</f>
        <v>0</v>
      </c>
      <c r="K248" s="1">
        <f>IF(ISNA(VLOOKUP(olympic_medals_country_year_cumsum[[#This Row],[Year_Country]],medals!D:H,4,FALSE)),0,VLOOKUP(olympic_medals_country_year_cumsum[[#This Row],[Year_Country]],medals!D:H,4,FALSE))</f>
        <v>0</v>
      </c>
      <c r="L248" s="1" t="str">
        <f>VLOOKUP(olympic_medals_country_year_cumsum[[#This Row],[WB_country_name]],'country_region_flag'!A:C,2,FALSE)</f>
        <v>Asia</v>
      </c>
      <c r="M248" s="1" t="str">
        <f>VLOOKUP(olympic_medals_country_year_cumsum[[#This Row],[WB_country_name]],'country_region_flag'!A:C,3,FALSE)</f>
        <v>https://public.flourish.studio/country-flags/svg/sg.svg</v>
      </c>
      <c r="N248" s="12" t="str">
        <f>IF(ISNA(VLOOKUP(olympic_medals_country_year_cumsum[[#This Row],[Year_Country]],gdp_capita_rank!F:G,2,FALSE)),0,VLOOKUP(olympic_medals_country_year_cumsum[[#This Row],[Year_Country]],gdp_capita_rank!F:G,2,FALSE))</f>
        <v>64.39401321441997</v>
      </c>
    </row>
    <row r="249" spans="1:14" ht="15" customHeight="1" x14ac:dyDescent="0.2">
      <c r="A249" s="1" t="s">
        <v>215</v>
      </c>
      <c r="B249" s="1" t="s">
        <v>216</v>
      </c>
      <c r="C249" s="1">
        <v>4393</v>
      </c>
      <c r="D249" s="1">
        <v>1242</v>
      </c>
      <c r="E249" s="1">
        <v>1964</v>
      </c>
      <c r="F249" s="1" t="str">
        <f>TEXT(olympic_medals_country_year_cumsum[[#This Row],[year]],0)&amp;"-"&amp;olympic_medals_country_year_cumsum[[#This Row],[WB_country_code]]</f>
        <v>1964-SMR</v>
      </c>
      <c r="G249" s="1" t="str">
        <f>IF(olympic_medals_country_year_cumsum[[#This Row],[year]]&lt;&gt;E248,1,IF(olympic_medals_country_year_cumsum[[#This Row],[Medals]]=0,"",G248+1))</f>
        <v/>
      </c>
      <c r="H249" s="1">
        <f>IF(ISNA(VLOOKUP(olympic_medals_country_year_cumsum[[#This Row],[Year_Country]],medals!D:H,5,FALSE)),0,VLOOKUP(olympic_medals_country_year_cumsum[[#This Row],[Year_Country]],medals!D:H,5,FALSE))</f>
        <v>0</v>
      </c>
      <c r="I249" s="1">
        <f>IF(ISNA(VLOOKUP(olympic_medals_country_year_cumsum[[#This Row],[Year_Country]],medals!D:H,2,FALSE)),0,VLOOKUP(olympic_medals_country_year_cumsum[[#This Row],[Year_Country]],medals!D:H,2,FALSE))</f>
        <v>0</v>
      </c>
      <c r="J249" s="1">
        <f>IF(ISNA(VLOOKUP(olympic_medals_country_year_cumsum[[#This Row],[Year_Country]],medals!D:H,3,FALSE)),0,VLOOKUP(olympic_medals_country_year_cumsum[[#This Row],[Year_Country]],medals!D:H,3,FALSE))</f>
        <v>0</v>
      </c>
      <c r="K249" s="1">
        <f>IF(ISNA(VLOOKUP(olympic_medals_country_year_cumsum[[#This Row],[Year_Country]],medals!D:H,4,FALSE)),0,VLOOKUP(olympic_medals_country_year_cumsum[[#This Row],[Year_Country]],medals!D:H,4,FALSE))</f>
        <v>0</v>
      </c>
      <c r="L249" s="1" t="str">
        <f>VLOOKUP(olympic_medals_country_year_cumsum[[#This Row],[WB_country_name]],'country_region_flag'!A:C,2,FALSE)</f>
        <v>Europe</v>
      </c>
      <c r="M249" s="1" t="str">
        <f>VLOOKUP(olympic_medals_country_year_cumsum[[#This Row],[WB_country_name]],'country_region_flag'!A:C,3,FALSE)</f>
        <v>https://public.flourish.studio/country-flags/svg/sm.svg</v>
      </c>
      <c r="N24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50" spans="1:14" ht="15" customHeight="1" x14ac:dyDescent="0.2">
      <c r="A250" s="1" t="s">
        <v>217</v>
      </c>
      <c r="B250" s="1" t="s">
        <v>218</v>
      </c>
      <c r="C250" s="1">
        <v>4483</v>
      </c>
      <c r="D250" s="1">
        <v>205</v>
      </c>
      <c r="E250" s="1">
        <v>1964</v>
      </c>
      <c r="F250" s="1" t="str">
        <f>TEXT(olympic_medals_country_year_cumsum[[#This Row],[year]],0)&amp;"-"&amp;olympic_medals_country_year_cumsum[[#This Row],[WB_country_code]]</f>
        <v>1964-SRB</v>
      </c>
      <c r="G250" s="1" t="str">
        <f>IF(olympic_medals_country_year_cumsum[[#This Row],[year]]&lt;&gt;E249,1,IF(olympic_medals_country_year_cumsum[[#This Row],[Medals]]=0,"",G249+1))</f>
        <v/>
      </c>
      <c r="H250" s="1">
        <f>IF(ISNA(VLOOKUP(olympic_medals_country_year_cumsum[[#This Row],[Year_Country]],medals!D:H,5,FALSE)),0,VLOOKUP(olympic_medals_country_year_cumsum[[#This Row],[Year_Country]],medals!D:H,5,FALSE))</f>
        <v>0</v>
      </c>
      <c r="I250" s="1">
        <f>IF(ISNA(VLOOKUP(olympic_medals_country_year_cumsum[[#This Row],[Year_Country]],medals!D:H,2,FALSE)),0,VLOOKUP(olympic_medals_country_year_cumsum[[#This Row],[Year_Country]],medals!D:H,2,FALSE))</f>
        <v>0</v>
      </c>
      <c r="J250" s="1">
        <f>IF(ISNA(VLOOKUP(olympic_medals_country_year_cumsum[[#This Row],[Year_Country]],medals!D:H,3,FALSE)),0,VLOOKUP(olympic_medals_country_year_cumsum[[#This Row],[Year_Country]],medals!D:H,3,FALSE))</f>
        <v>0</v>
      </c>
      <c r="K250" s="1">
        <f>IF(ISNA(VLOOKUP(olympic_medals_country_year_cumsum[[#This Row],[Year_Country]],medals!D:H,4,FALSE)),0,VLOOKUP(olympic_medals_country_year_cumsum[[#This Row],[Year_Country]],medals!D:H,4,FALSE))</f>
        <v>0</v>
      </c>
      <c r="L250" s="1" t="str">
        <f>VLOOKUP(olympic_medals_country_year_cumsum[[#This Row],[WB_country_name]],'country_region_flag'!A:C,2,FALSE)</f>
        <v>Europe</v>
      </c>
      <c r="M250" s="1" t="str">
        <f>VLOOKUP(olympic_medals_country_year_cumsum[[#This Row],[WB_country_name]],'country_region_flag'!A:C,3,FALSE)</f>
        <v>https://public.flourish.studio/country-flags/svg/rs.svg</v>
      </c>
      <c r="N25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51" spans="1:14" ht="15" customHeight="1" x14ac:dyDescent="0.2">
      <c r="A251" s="1" t="s">
        <v>219</v>
      </c>
      <c r="B251" s="1" t="s">
        <v>220</v>
      </c>
      <c r="C251" s="1">
        <v>583</v>
      </c>
      <c r="D251" s="1">
        <v>-5517</v>
      </c>
      <c r="E251" s="1">
        <v>1964</v>
      </c>
      <c r="F251" s="1" t="str">
        <f>TEXT(olympic_medals_country_year_cumsum[[#This Row],[year]],0)&amp;"-"&amp;olympic_medals_country_year_cumsum[[#This Row],[WB_country_code]]</f>
        <v>1964-SUR</v>
      </c>
      <c r="G251" s="1" t="str">
        <f>IF(olympic_medals_country_year_cumsum[[#This Row],[year]]&lt;&gt;E250,1,IF(olympic_medals_country_year_cumsum[[#This Row],[Medals]]=0,"",G250+1))</f>
        <v/>
      </c>
      <c r="H251" s="1">
        <f>IF(ISNA(VLOOKUP(olympic_medals_country_year_cumsum[[#This Row],[Year_Country]],medals!D:H,5,FALSE)),0,VLOOKUP(olympic_medals_country_year_cumsum[[#This Row],[Year_Country]],medals!D:H,5,FALSE))</f>
        <v>0</v>
      </c>
      <c r="I251" s="1">
        <f>IF(ISNA(VLOOKUP(olympic_medals_country_year_cumsum[[#This Row],[Year_Country]],medals!D:H,2,FALSE)),0,VLOOKUP(olympic_medals_country_year_cumsum[[#This Row],[Year_Country]],medals!D:H,2,FALSE))</f>
        <v>0</v>
      </c>
      <c r="J251" s="1">
        <f>IF(ISNA(VLOOKUP(olympic_medals_country_year_cumsum[[#This Row],[Year_Country]],medals!D:H,3,FALSE)),0,VLOOKUP(olympic_medals_country_year_cumsum[[#This Row],[Year_Country]],medals!D:H,3,FALSE))</f>
        <v>0</v>
      </c>
      <c r="K251" s="1">
        <f>IF(ISNA(VLOOKUP(olympic_medals_country_year_cumsum[[#This Row],[Year_Country]],medals!D:H,4,FALSE)),0,VLOOKUP(olympic_medals_country_year_cumsum[[#This Row],[Year_Country]],medals!D:H,4,FALSE))</f>
        <v>0</v>
      </c>
      <c r="L251" s="1" t="str">
        <f>VLOOKUP(olympic_medals_country_year_cumsum[[#This Row],[WB_country_name]],'country_region_flag'!A:C,2,FALSE)</f>
        <v>Americas</v>
      </c>
      <c r="M251" s="1" t="str">
        <f>VLOOKUP(olympic_medals_country_year_cumsum[[#This Row],[WB_country_name]],'country_region_flag'!A:C,3,FALSE)</f>
        <v>https://public.flourish.studio/country-flags/svg/sr.svg</v>
      </c>
      <c r="N251" s="12" t="str">
        <f>IF(ISNA(VLOOKUP(olympic_medals_country_year_cumsum[[#This Row],[Year_Country]],gdp_capita_rank!F:G,2,FALSE)),0,VLOOKUP(olympic_medals_country_year_cumsum[[#This Row],[Year_Country]],gdp_capita_rank!F:G,2,FALSE))</f>
        <v>46.65884049147531</v>
      </c>
    </row>
    <row r="252" spans="1:14" ht="15" customHeight="1" x14ac:dyDescent="0.2">
      <c r="A252" s="1" t="s">
        <v>221</v>
      </c>
      <c r="B252" s="1" t="s">
        <v>222</v>
      </c>
      <c r="C252" s="1">
        <v>4815</v>
      </c>
      <c r="D252" s="1">
        <v>1712</v>
      </c>
      <c r="E252" s="1">
        <v>1964</v>
      </c>
      <c r="F252" s="1" t="str">
        <f>TEXT(olympic_medals_country_year_cumsum[[#This Row],[year]],0)&amp;"-"&amp;olympic_medals_country_year_cumsum[[#This Row],[WB_country_code]]</f>
        <v>1964-SVK</v>
      </c>
      <c r="G252" s="1" t="str">
        <f>IF(olympic_medals_country_year_cumsum[[#This Row],[year]]&lt;&gt;E251,1,IF(olympic_medals_country_year_cumsum[[#This Row],[Medals]]=0,"",G251+1))</f>
        <v/>
      </c>
      <c r="H252" s="1">
        <f>IF(ISNA(VLOOKUP(olympic_medals_country_year_cumsum[[#This Row],[Year_Country]],medals!D:H,5,FALSE)),0,VLOOKUP(olympic_medals_country_year_cumsum[[#This Row],[Year_Country]],medals!D:H,5,FALSE))</f>
        <v>0</v>
      </c>
      <c r="I252" s="1">
        <f>IF(ISNA(VLOOKUP(olympic_medals_country_year_cumsum[[#This Row],[Year_Country]],medals!D:H,2,FALSE)),0,VLOOKUP(olympic_medals_country_year_cumsum[[#This Row],[Year_Country]],medals!D:H,2,FALSE))</f>
        <v>0</v>
      </c>
      <c r="J252" s="1">
        <f>IF(ISNA(VLOOKUP(olympic_medals_country_year_cumsum[[#This Row],[Year_Country]],medals!D:H,3,FALSE)),0,VLOOKUP(olympic_medals_country_year_cumsum[[#This Row],[Year_Country]],medals!D:H,3,FALSE))</f>
        <v>0</v>
      </c>
      <c r="K252" s="1">
        <f>IF(ISNA(VLOOKUP(olympic_medals_country_year_cumsum[[#This Row],[Year_Country]],medals!D:H,4,FALSE)),0,VLOOKUP(olympic_medals_country_year_cumsum[[#This Row],[Year_Country]],medals!D:H,4,FALSE))</f>
        <v>0</v>
      </c>
      <c r="L252" s="1" t="str">
        <f>VLOOKUP(olympic_medals_country_year_cumsum[[#This Row],[WB_country_name]],'country_region_flag'!A:C,2,FALSE)</f>
        <v>Europe</v>
      </c>
      <c r="M252" s="1" t="str">
        <f>VLOOKUP(olympic_medals_country_year_cumsum[[#This Row],[WB_country_name]],'country_region_flag'!A:C,3,FALSE)</f>
        <v>https://public.flourish.studio/country-flags/svg/sk.svg</v>
      </c>
      <c r="N25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53" spans="1:14" ht="15" customHeight="1" x14ac:dyDescent="0.2">
      <c r="A253" s="1" t="s">
        <v>223</v>
      </c>
      <c r="B253" s="1" t="s">
        <v>224</v>
      </c>
      <c r="C253" s="1">
        <v>4605</v>
      </c>
      <c r="D253" s="1">
        <v>1452</v>
      </c>
      <c r="E253" s="1">
        <v>1964</v>
      </c>
      <c r="F253" s="1" t="str">
        <f>TEXT(olympic_medals_country_year_cumsum[[#This Row],[year]],0)&amp;"-"&amp;olympic_medals_country_year_cumsum[[#This Row],[WB_country_code]]</f>
        <v>1964-SVN</v>
      </c>
      <c r="G253" s="1" t="str">
        <f>IF(olympic_medals_country_year_cumsum[[#This Row],[year]]&lt;&gt;E252,1,IF(olympic_medals_country_year_cumsum[[#This Row],[Medals]]=0,"",G252+1))</f>
        <v/>
      </c>
      <c r="H253" s="1">
        <f>IF(ISNA(VLOOKUP(olympic_medals_country_year_cumsum[[#This Row],[Year_Country]],medals!D:H,5,FALSE)),0,VLOOKUP(olympic_medals_country_year_cumsum[[#This Row],[Year_Country]],medals!D:H,5,FALSE))</f>
        <v>0</v>
      </c>
      <c r="I253" s="1">
        <f>IF(ISNA(VLOOKUP(olympic_medals_country_year_cumsum[[#This Row],[Year_Country]],medals!D:H,2,FALSE)),0,VLOOKUP(olympic_medals_country_year_cumsum[[#This Row],[Year_Country]],medals!D:H,2,FALSE))</f>
        <v>0</v>
      </c>
      <c r="J253" s="1">
        <f>IF(ISNA(VLOOKUP(olympic_medals_country_year_cumsum[[#This Row],[Year_Country]],medals!D:H,3,FALSE)),0,VLOOKUP(olympic_medals_country_year_cumsum[[#This Row],[Year_Country]],medals!D:H,3,FALSE))</f>
        <v>0</v>
      </c>
      <c r="K253" s="1">
        <f>IF(ISNA(VLOOKUP(olympic_medals_country_year_cumsum[[#This Row],[Year_Country]],medals!D:H,4,FALSE)),0,VLOOKUP(olympic_medals_country_year_cumsum[[#This Row],[Year_Country]],medals!D:H,4,FALSE))</f>
        <v>0</v>
      </c>
      <c r="L253" s="1" t="str">
        <f>VLOOKUP(olympic_medals_country_year_cumsum[[#This Row],[WB_country_name]],'country_region_flag'!A:C,2,FALSE)</f>
        <v>Europe</v>
      </c>
      <c r="M253" s="1" t="str">
        <f>VLOOKUP(olympic_medals_country_year_cumsum[[#This Row],[WB_country_name]],'country_region_flag'!A:C,3,FALSE)</f>
        <v>https://public.flourish.studio/country-flags/svg/si.svg</v>
      </c>
      <c r="N25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54" spans="1:14" ht="15" customHeight="1" x14ac:dyDescent="0.2">
      <c r="A254" s="1" t="s">
        <v>227</v>
      </c>
      <c r="B254" s="1" t="s">
        <v>228</v>
      </c>
      <c r="C254" s="1">
        <v>335</v>
      </c>
      <c r="D254" s="1">
        <v>363</v>
      </c>
      <c r="E254" s="1">
        <v>1964</v>
      </c>
      <c r="F254" s="1" t="str">
        <f>TEXT(olympic_medals_country_year_cumsum[[#This Row],[year]],0)&amp;"-"&amp;olympic_medals_country_year_cumsum[[#This Row],[WB_country_code]]</f>
        <v>1964-SYR</v>
      </c>
      <c r="G254" s="1" t="str">
        <f>IF(olympic_medals_country_year_cumsum[[#This Row],[year]]&lt;&gt;E253,1,IF(olympic_medals_country_year_cumsum[[#This Row],[Medals]]=0,"",G253+1))</f>
        <v/>
      </c>
      <c r="H254" s="1">
        <f>IF(ISNA(VLOOKUP(olympic_medals_country_year_cumsum[[#This Row],[Year_Country]],medals!D:H,5,FALSE)),0,VLOOKUP(olympic_medals_country_year_cumsum[[#This Row],[Year_Country]],medals!D:H,5,FALSE))</f>
        <v>0</v>
      </c>
      <c r="I254" s="1">
        <f>IF(ISNA(VLOOKUP(olympic_medals_country_year_cumsum[[#This Row],[Year_Country]],medals!D:H,2,FALSE)),0,VLOOKUP(olympic_medals_country_year_cumsum[[#This Row],[Year_Country]],medals!D:H,2,FALSE))</f>
        <v>0</v>
      </c>
      <c r="J254" s="1">
        <f>IF(ISNA(VLOOKUP(olympic_medals_country_year_cumsum[[#This Row],[Year_Country]],medals!D:H,3,FALSE)),0,VLOOKUP(olympic_medals_country_year_cumsum[[#This Row],[Year_Country]],medals!D:H,3,FALSE))</f>
        <v>0</v>
      </c>
      <c r="K254" s="1">
        <f>IF(ISNA(VLOOKUP(olympic_medals_country_year_cumsum[[#This Row],[Year_Country]],medals!D:H,4,FALSE)),0,VLOOKUP(olympic_medals_country_year_cumsum[[#This Row],[Year_Country]],medals!D:H,4,FALSE))</f>
        <v>0</v>
      </c>
      <c r="L254" s="1" t="str">
        <f>VLOOKUP(olympic_medals_country_year_cumsum[[#This Row],[WB_country_name]],'country_region_flag'!A:C,2,FALSE)</f>
        <v>Asia</v>
      </c>
      <c r="M254" s="1" t="str">
        <f>VLOOKUP(olympic_medals_country_year_cumsum[[#This Row],[WB_country_name]],'country_region_flag'!A:C,3,FALSE)</f>
        <v>https://public.flourish.studio/country-flags/svg/sy.svg</v>
      </c>
      <c r="N254" s="12" t="str">
        <f>IF(ISNA(VLOOKUP(olympic_medals_country_year_cumsum[[#This Row],[Year_Country]],gdp_capita_rank!F:G,2,FALSE)),0,VLOOKUP(olympic_medals_country_year_cumsum[[#This Row],[Year_Country]],gdp_capita_rank!F:G,2,FALSE))</f>
        <v>-12.830847317256563</v>
      </c>
    </row>
    <row r="255" spans="1:14" ht="15" customHeight="1" x14ac:dyDescent="0.2">
      <c r="A255" s="1" t="s">
        <v>229</v>
      </c>
      <c r="B255" s="1" t="s">
        <v>230</v>
      </c>
      <c r="C255" s="1">
        <v>612</v>
      </c>
      <c r="D255" s="1">
        <v>122</v>
      </c>
      <c r="E255" s="1">
        <v>1964</v>
      </c>
      <c r="F255" s="1" t="str">
        <f>TEXT(olympic_medals_country_year_cumsum[[#This Row],[year]],0)&amp;"-"&amp;olympic_medals_country_year_cumsum[[#This Row],[WB_country_code]]</f>
        <v>1964-TGO</v>
      </c>
      <c r="G255" s="1" t="str">
        <f>IF(olympic_medals_country_year_cumsum[[#This Row],[year]]&lt;&gt;E254,1,IF(olympic_medals_country_year_cumsum[[#This Row],[Medals]]=0,"",G254+1))</f>
        <v/>
      </c>
      <c r="H255" s="1">
        <f>IF(ISNA(VLOOKUP(olympic_medals_country_year_cumsum[[#This Row],[Year_Country]],medals!D:H,5,FALSE)),0,VLOOKUP(olympic_medals_country_year_cumsum[[#This Row],[Year_Country]],medals!D:H,5,FALSE))</f>
        <v>0</v>
      </c>
      <c r="I255" s="1">
        <f>IF(ISNA(VLOOKUP(olympic_medals_country_year_cumsum[[#This Row],[Year_Country]],medals!D:H,2,FALSE)),0,VLOOKUP(olympic_medals_country_year_cumsum[[#This Row],[Year_Country]],medals!D:H,2,FALSE))</f>
        <v>0</v>
      </c>
      <c r="J255" s="1">
        <f>IF(ISNA(VLOOKUP(olympic_medals_country_year_cumsum[[#This Row],[Year_Country]],medals!D:H,3,FALSE)),0,VLOOKUP(olympic_medals_country_year_cumsum[[#This Row],[Year_Country]],medals!D:H,3,FALSE))</f>
        <v>0</v>
      </c>
      <c r="K255" s="1">
        <f>IF(ISNA(VLOOKUP(olympic_medals_country_year_cumsum[[#This Row],[Year_Country]],medals!D:H,4,FALSE)),0,VLOOKUP(olympic_medals_country_year_cumsum[[#This Row],[Year_Country]],medals!D:H,4,FALSE))</f>
        <v>0</v>
      </c>
      <c r="L255" s="1" t="str">
        <f>VLOOKUP(olympic_medals_country_year_cumsum[[#This Row],[WB_country_name]],'country_region_flag'!A:C,2,FALSE)</f>
        <v>Africa</v>
      </c>
      <c r="M255" s="1" t="str">
        <f>VLOOKUP(olympic_medals_country_year_cumsum[[#This Row],[WB_country_name]],'country_region_flag'!A:C,3,FALSE)</f>
        <v>https://public.flourish.studio/country-flags/svg/tg.svg</v>
      </c>
      <c r="N255" s="12" t="str">
        <f>IF(ISNA(VLOOKUP(olympic_medals_country_year_cumsum[[#This Row],[Year_Country]],gdp_capita_rank!F:G,2,FALSE)),0,VLOOKUP(olympic_medals_country_year_cumsum[[#This Row],[Year_Country]],gdp_capita_rank!F:G,2,FALSE))</f>
        <v>-68.27442374685158</v>
      </c>
    </row>
    <row r="256" spans="1:14" ht="15" customHeight="1" x14ac:dyDescent="0.2">
      <c r="A256" s="1" t="s">
        <v>231</v>
      </c>
      <c r="B256" s="1" t="s">
        <v>232</v>
      </c>
      <c r="C256" s="1">
        <v>1375</v>
      </c>
      <c r="D256" s="1">
        <v>10052</v>
      </c>
      <c r="E256" s="1">
        <v>1964</v>
      </c>
      <c r="F256" s="1" t="str">
        <f>TEXT(olympic_medals_country_year_cumsum[[#This Row],[year]],0)&amp;"-"&amp;olympic_medals_country_year_cumsum[[#This Row],[WB_country_code]]</f>
        <v>1964-THA</v>
      </c>
      <c r="G256" s="1" t="str">
        <f>IF(olympic_medals_country_year_cumsum[[#This Row],[year]]&lt;&gt;E255,1,IF(olympic_medals_country_year_cumsum[[#This Row],[Medals]]=0,"",G255+1))</f>
        <v/>
      </c>
      <c r="H256" s="1">
        <f>IF(ISNA(VLOOKUP(olympic_medals_country_year_cumsum[[#This Row],[Year_Country]],medals!D:H,5,FALSE)),0,VLOOKUP(olympic_medals_country_year_cumsum[[#This Row],[Year_Country]],medals!D:H,5,FALSE))</f>
        <v>0</v>
      </c>
      <c r="I256" s="1">
        <f>IF(ISNA(VLOOKUP(olympic_medals_country_year_cumsum[[#This Row],[Year_Country]],medals!D:H,2,FALSE)),0,VLOOKUP(olympic_medals_country_year_cumsum[[#This Row],[Year_Country]],medals!D:H,2,FALSE))</f>
        <v>0</v>
      </c>
      <c r="J256" s="1">
        <f>IF(ISNA(VLOOKUP(olympic_medals_country_year_cumsum[[#This Row],[Year_Country]],medals!D:H,3,FALSE)),0,VLOOKUP(olympic_medals_country_year_cumsum[[#This Row],[Year_Country]],medals!D:H,3,FALSE))</f>
        <v>0</v>
      </c>
      <c r="K256" s="1">
        <f>IF(ISNA(VLOOKUP(olympic_medals_country_year_cumsum[[#This Row],[Year_Country]],medals!D:H,4,FALSE)),0,VLOOKUP(olympic_medals_country_year_cumsum[[#This Row],[Year_Country]],medals!D:H,4,FALSE))</f>
        <v>0</v>
      </c>
      <c r="L256" s="1" t="str">
        <f>VLOOKUP(olympic_medals_country_year_cumsum[[#This Row],[WB_country_name]],'country_region_flag'!A:C,2,FALSE)</f>
        <v>Asia</v>
      </c>
      <c r="M256" s="1" t="str">
        <f>VLOOKUP(olympic_medals_country_year_cumsum[[#This Row],[WB_country_name]],'country_region_flag'!A:C,3,FALSE)</f>
        <v>https://public.flourish.studio/country-flags/svg/th.svg</v>
      </c>
      <c r="N256" s="12" t="str">
        <f>IF(ISNA(VLOOKUP(olympic_medals_country_year_cumsum[[#This Row],[Year_Country]],gdp_capita_rank!F:G,2,FALSE)),0,VLOOKUP(olympic_medals_country_year_cumsum[[#This Row],[Year_Country]],gdp_capita_rank!F:G,2,FALSE))</f>
        <v>-56.12593200765238</v>
      </c>
    </row>
    <row r="257" spans="1:14" ht="15" customHeight="1" x14ac:dyDescent="0.2">
      <c r="A257" s="1" t="s">
        <v>233</v>
      </c>
      <c r="B257" s="1" t="s">
        <v>234</v>
      </c>
      <c r="C257" s="1">
        <v>3855</v>
      </c>
      <c r="D257" s="1">
        <v>6877</v>
      </c>
      <c r="E257" s="1">
        <v>1964</v>
      </c>
      <c r="F257" s="1" t="str">
        <f>TEXT(olympic_medals_country_year_cumsum[[#This Row],[year]],0)&amp;"-"&amp;olympic_medals_country_year_cumsum[[#This Row],[WB_country_code]]</f>
        <v>1964-TJK</v>
      </c>
      <c r="G257" s="1" t="str">
        <f>IF(olympic_medals_country_year_cumsum[[#This Row],[year]]&lt;&gt;E256,1,IF(olympic_medals_country_year_cumsum[[#This Row],[Medals]]=0,"",G256+1))</f>
        <v/>
      </c>
      <c r="H257" s="1">
        <f>IF(ISNA(VLOOKUP(olympic_medals_country_year_cumsum[[#This Row],[Year_Country]],medals!D:H,5,FALSE)),0,VLOOKUP(olympic_medals_country_year_cumsum[[#This Row],[Year_Country]],medals!D:H,5,FALSE))</f>
        <v>0</v>
      </c>
      <c r="I257" s="1">
        <f>IF(ISNA(VLOOKUP(olympic_medals_country_year_cumsum[[#This Row],[Year_Country]],medals!D:H,2,FALSE)),0,VLOOKUP(olympic_medals_country_year_cumsum[[#This Row],[Year_Country]],medals!D:H,2,FALSE))</f>
        <v>0</v>
      </c>
      <c r="J257" s="1">
        <f>IF(ISNA(VLOOKUP(olympic_medals_country_year_cumsum[[#This Row],[Year_Country]],medals!D:H,3,FALSE)),0,VLOOKUP(olympic_medals_country_year_cumsum[[#This Row],[Year_Country]],medals!D:H,3,FALSE))</f>
        <v>0</v>
      </c>
      <c r="K257" s="1">
        <f>IF(ISNA(VLOOKUP(olympic_medals_country_year_cumsum[[#This Row],[Year_Country]],medals!D:H,4,FALSE)),0,VLOOKUP(olympic_medals_country_year_cumsum[[#This Row],[Year_Country]],medals!D:H,4,FALSE))</f>
        <v>0</v>
      </c>
      <c r="L257" s="1" t="str">
        <f>VLOOKUP(olympic_medals_country_year_cumsum[[#This Row],[WB_country_name]],'country_region_flag'!A:C,2,FALSE)</f>
        <v>Asia</v>
      </c>
      <c r="M257" s="1" t="str">
        <f>VLOOKUP(olympic_medals_country_year_cumsum[[#This Row],[WB_country_name]],'country_region_flag'!A:C,3,FALSE)</f>
        <v>https://public.flourish.studio/country-flags/svg/tj.svg</v>
      </c>
      <c r="N25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58" spans="1:14" ht="15" customHeight="1" x14ac:dyDescent="0.2">
      <c r="A258" s="1" t="s">
        <v>235</v>
      </c>
      <c r="B258" s="1" t="s">
        <v>236</v>
      </c>
      <c r="C258" s="1">
        <v>3795</v>
      </c>
      <c r="D258" s="1">
        <v>5838</v>
      </c>
      <c r="E258" s="1">
        <v>1964</v>
      </c>
      <c r="F258" s="1" t="str">
        <f>TEXT(olympic_medals_country_year_cumsum[[#This Row],[year]],0)&amp;"-"&amp;olympic_medals_country_year_cumsum[[#This Row],[WB_country_code]]</f>
        <v>1964-TKM</v>
      </c>
      <c r="G258" s="1" t="str">
        <f>IF(olympic_medals_country_year_cumsum[[#This Row],[year]]&lt;&gt;E257,1,IF(olympic_medals_country_year_cumsum[[#This Row],[Medals]]=0,"",G257+1))</f>
        <v/>
      </c>
      <c r="H258" s="1">
        <f>IF(ISNA(VLOOKUP(olympic_medals_country_year_cumsum[[#This Row],[Year_Country]],medals!D:H,5,FALSE)),0,VLOOKUP(olympic_medals_country_year_cumsum[[#This Row],[Year_Country]],medals!D:H,5,FALSE))</f>
        <v>0</v>
      </c>
      <c r="I258" s="1">
        <f>IF(ISNA(VLOOKUP(olympic_medals_country_year_cumsum[[#This Row],[Year_Country]],medals!D:H,2,FALSE)),0,VLOOKUP(olympic_medals_country_year_cumsum[[#This Row],[Year_Country]],medals!D:H,2,FALSE))</f>
        <v>0</v>
      </c>
      <c r="J258" s="1">
        <f>IF(ISNA(VLOOKUP(olympic_medals_country_year_cumsum[[#This Row],[Year_Country]],medals!D:H,3,FALSE)),0,VLOOKUP(olympic_medals_country_year_cumsum[[#This Row],[Year_Country]],medals!D:H,3,FALSE))</f>
        <v>0</v>
      </c>
      <c r="K258" s="1">
        <f>IF(ISNA(VLOOKUP(olympic_medals_country_year_cumsum[[#This Row],[Year_Country]],medals!D:H,4,FALSE)),0,VLOOKUP(olympic_medals_country_year_cumsum[[#This Row],[Year_Country]],medals!D:H,4,FALSE))</f>
        <v>0</v>
      </c>
      <c r="L258" s="1" t="str">
        <f>VLOOKUP(olympic_medals_country_year_cumsum[[#This Row],[WB_country_name]],'country_region_flag'!A:C,2,FALSE)</f>
        <v>Asia</v>
      </c>
      <c r="M258" s="1" t="str">
        <f>VLOOKUP(olympic_medals_country_year_cumsum[[#This Row],[WB_country_name]],'country_region_flag'!A:C,3,FALSE)</f>
        <v>https://public.flourish.studio/country-flags/svg/tm.svg</v>
      </c>
      <c r="N25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59" spans="1:14" ht="15" customHeight="1" x14ac:dyDescent="0.2">
      <c r="A259" s="1" t="s">
        <v>237</v>
      </c>
      <c r="B259" s="1" t="s">
        <v>238</v>
      </c>
      <c r="C259" s="1">
        <v>-2113</v>
      </c>
      <c r="D259" s="1">
        <v>-1752</v>
      </c>
      <c r="E259" s="1">
        <v>1964</v>
      </c>
      <c r="F259" s="1" t="str">
        <f>TEXT(olympic_medals_country_year_cumsum[[#This Row],[year]],0)&amp;"-"&amp;olympic_medals_country_year_cumsum[[#This Row],[WB_country_code]]</f>
        <v>1964-TON</v>
      </c>
      <c r="G259" s="1" t="str">
        <f>IF(olympic_medals_country_year_cumsum[[#This Row],[year]]&lt;&gt;E258,1,IF(olympic_medals_country_year_cumsum[[#This Row],[Medals]]=0,"",G258+1))</f>
        <v/>
      </c>
      <c r="H259" s="1">
        <f>IF(ISNA(VLOOKUP(olympic_medals_country_year_cumsum[[#This Row],[Year_Country]],medals!D:H,5,FALSE)),0,VLOOKUP(olympic_medals_country_year_cumsum[[#This Row],[Year_Country]],medals!D:H,5,FALSE))</f>
        <v>0</v>
      </c>
      <c r="I259" s="1">
        <f>IF(ISNA(VLOOKUP(olympic_medals_country_year_cumsum[[#This Row],[Year_Country]],medals!D:H,2,FALSE)),0,VLOOKUP(olympic_medals_country_year_cumsum[[#This Row],[Year_Country]],medals!D:H,2,FALSE))</f>
        <v>0</v>
      </c>
      <c r="J259" s="1">
        <f>IF(ISNA(VLOOKUP(olympic_medals_country_year_cumsum[[#This Row],[Year_Country]],medals!D:H,3,FALSE)),0,VLOOKUP(olympic_medals_country_year_cumsum[[#This Row],[Year_Country]],medals!D:H,3,FALSE))</f>
        <v>0</v>
      </c>
      <c r="K259" s="1">
        <f>IF(ISNA(VLOOKUP(olympic_medals_country_year_cumsum[[#This Row],[Year_Country]],medals!D:H,4,FALSE)),0,VLOOKUP(olympic_medals_country_year_cumsum[[#This Row],[Year_Country]],medals!D:H,4,FALSE))</f>
        <v>0</v>
      </c>
      <c r="L259" s="1" t="str">
        <f>VLOOKUP(olympic_medals_country_year_cumsum[[#This Row],[WB_country_name]],'country_region_flag'!A:C,2,FALSE)</f>
        <v>Oceania</v>
      </c>
      <c r="M259" s="1" t="str">
        <f>VLOOKUP(olympic_medals_country_year_cumsum[[#This Row],[WB_country_name]],'country_region_flag'!A:C,3,FALSE)</f>
        <v>https://public.flourish.studio/country-flags/svg/to.svg</v>
      </c>
      <c r="N25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60" spans="1:14" ht="15" customHeight="1" x14ac:dyDescent="0.2">
      <c r="A260" s="1" t="s">
        <v>245</v>
      </c>
      <c r="B260" s="1" t="s">
        <v>246</v>
      </c>
      <c r="C260" s="1">
        <v>-68</v>
      </c>
      <c r="D260" s="1">
        <v>3928</v>
      </c>
      <c r="E260" s="1">
        <v>1964</v>
      </c>
      <c r="F260" s="1" t="str">
        <f>TEXT(olympic_medals_country_year_cumsum[[#This Row],[year]],0)&amp;"-"&amp;olympic_medals_country_year_cumsum[[#This Row],[WB_country_code]]</f>
        <v>1964-TZA</v>
      </c>
      <c r="G260" s="1" t="str">
        <f>IF(olympic_medals_country_year_cumsum[[#This Row],[year]]&lt;&gt;E259,1,IF(olympic_medals_country_year_cumsum[[#This Row],[Medals]]=0,"",G259+1))</f>
        <v/>
      </c>
      <c r="H260" s="1">
        <f>IF(ISNA(VLOOKUP(olympic_medals_country_year_cumsum[[#This Row],[Year_Country]],medals!D:H,5,FALSE)),0,VLOOKUP(olympic_medals_country_year_cumsum[[#This Row],[Year_Country]],medals!D:H,5,FALSE))</f>
        <v>0</v>
      </c>
      <c r="I260" s="1">
        <f>IF(ISNA(VLOOKUP(olympic_medals_country_year_cumsum[[#This Row],[Year_Country]],medals!D:H,2,FALSE)),0,VLOOKUP(olympic_medals_country_year_cumsum[[#This Row],[Year_Country]],medals!D:H,2,FALSE))</f>
        <v>0</v>
      </c>
      <c r="J260" s="1">
        <f>IF(ISNA(VLOOKUP(olympic_medals_country_year_cumsum[[#This Row],[Year_Country]],medals!D:H,3,FALSE)),0,VLOOKUP(olympic_medals_country_year_cumsum[[#This Row],[Year_Country]],medals!D:H,3,FALSE))</f>
        <v>0</v>
      </c>
      <c r="K260" s="1">
        <f>IF(ISNA(VLOOKUP(olympic_medals_country_year_cumsum[[#This Row],[Year_Country]],medals!D:H,4,FALSE)),0,VLOOKUP(olympic_medals_country_year_cumsum[[#This Row],[Year_Country]],medals!D:H,4,FALSE))</f>
        <v>0</v>
      </c>
      <c r="L260" s="1" t="str">
        <f>VLOOKUP(olympic_medals_country_year_cumsum[[#This Row],[WB_country_name]],'country_region_flag'!A:C,2,FALSE)</f>
        <v>Africa</v>
      </c>
      <c r="M260" s="1" t="str">
        <f>VLOOKUP(olympic_medals_country_year_cumsum[[#This Row],[WB_country_name]],'country_region_flag'!A:C,3,FALSE)</f>
        <v>https://public.flourish.studio/country-flags/svg/tz.svg</v>
      </c>
      <c r="N26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61" spans="1:14" ht="15" customHeight="1" x14ac:dyDescent="0.2">
      <c r="A261" s="1" t="s">
        <v>247</v>
      </c>
      <c r="B261" s="1" t="s">
        <v>248</v>
      </c>
      <c r="C261" s="1">
        <v>32</v>
      </c>
      <c r="D261" s="1">
        <v>3255</v>
      </c>
      <c r="E261" s="1">
        <v>1964</v>
      </c>
      <c r="F261" s="1" t="str">
        <f>TEXT(olympic_medals_country_year_cumsum[[#This Row],[year]],0)&amp;"-"&amp;olympic_medals_country_year_cumsum[[#This Row],[WB_country_code]]</f>
        <v>1964-UGA</v>
      </c>
      <c r="G261" s="1" t="str">
        <f>IF(olympic_medals_country_year_cumsum[[#This Row],[year]]&lt;&gt;E260,1,IF(olympic_medals_country_year_cumsum[[#This Row],[Medals]]=0,"",G260+1))</f>
        <v/>
      </c>
      <c r="H261" s="1">
        <f>IF(ISNA(VLOOKUP(olympic_medals_country_year_cumsum[[#This Row],[Year_Country]],medals!D:H,5,FALSE)),0,VLOOKUP(olympic_medals_country_year_cumsum[[#This Row],[Year_Country]],medals!D:H,5,FALSE))</f>
        <v>0</v>
      </c>
      <c r="I261" s="1">
        <f>IF(ISNA(VLOOKUP(olympic_medals_country_year_cumsum[[#This Row],[Year_Country]],medals!D:H,2,FALSE)),0,VLOOKUP(olympic_medals_country_year_cumsum[[#This Row],[Year_Country]],medals!D:H,2,FALSE))</f>
        <v>0</v>
      </c>
      <c r="J261" s="1">
        <f>IF(ISNA(VLOOKUP(olympic_medals_country_year_cumsum[[#This Row],[Year_Country]],medals!D:H,3,FALSE)),0,VLOOKUP(olympic_medals_country_year_cumsum[[#This Row],[Year_Country]],medals!D:H,3,FALSE))</f>
        <v>0</v>
      </c>
      <c r="K261" s="1">
        <f>IF(ISNA(VLOOKUP(olympic_medals_country_year_cumsum[[#This Row],[Year_Country]],medals!D:H,4,FALSE)),0,VLOOKUP(olympic_medals_country_year_cumsum[[#This Row],[Year_Country]],medals!D:H,4,FALSE))</f>
        <v>0</v>
      </c>
      <c r="L261" s="1" t="str">
        <f>VLOOKUP(olympic_medals_country_year_cumsum[[#This Row],[WB_country_name]],'country_region_flag'!A:C,2,FALSE)</f>
        <v>Africa</v>
      </c>
      <c r="M261" s="1" t="str">
        <f>VLOOKUP(olympic_medals_country_year_cumsum[[#This Row],[WB_country_name]],'country_region_flag'!A:C,3,FALSE)</f>
        <v>https://public.flourish.studio/country-flags/svg/ug.svg</v>
      </c>
      <c r="N261" s="12" t="str">
        <f>IF(ISNA(VLOOKUP(olympic_medals_country_year_cumsum[[#This Row],[Year_Country]],gdp_capita_rank!F:G,2,FALSE)),0,VLOOKUP(olympic_medals_country_year_cumsum[[#This Row],[Year_Country]],gdp_capita_rank!F:G,2,FALSE))</f>
        <v>-76.71200496593865</v>
      </c>
    </row>
    <row r="262" spans="1:14" ht="15" customHeight="1" x14ac:dyDescent="0.2">
      <c r="A262" s="1" t="s">
        <v>249</v>
      </c>
      <c r="B262" s="1" t="s">
        <v>250</v>
      </c>
      <c r="C262" s="1">
        <v>5043</v>
      </c>
      <c r="D262" s="1">
        <v>3052</v>
      </c>
      <c r="E262" s="1">
        <v>1964</v>
      </c>
      <c r="F262" s="1" t="str">
        <f>TEXT(olympic_medals_country_year_cumsum[[#This Row],[year]],0)&amp;"-"&amp;olympic_medals_country_year_cumsum[[#This Row],[WB_country_code]]</f>
        <v>1964-UKR</v>
      </c>
      <c r="G262" s="1" t="str">
        <f>IF(olympic_medals_country_year_cumsum[[#This Row],[year]]&lt;&gt;E261,1,IF(olympic_medals_country_year_cumsum[[#This Row],[Medals]]=0,"",G261+1))</f>
        <v/>
      </c>
      <c r="H262" s="1">
        <f>IF(ISNA(VLOOKUP(olympic_medals_country_year_cumsum[[#This Row],[Year_Country]],medals!D:H,5,FALSE)),0,VLOOKUP(olympic_medals_country_year_cumsum[[#This Row],[Year_Country]],medals!D:H,5,FALSE))</f>
        <v>0</v>
      </c>
      <c r="I262" s="1">
        <f>IF(ISNA(VLOOKUP(olympic_medals_country_year_cumsum[[#This Row],[Year_Country]],medals!D:H,2,FALSE)),0,VLOOKUP(olympic_medals_country_year_cumsum[[#This Row],[Year_Country]],medals!D:H,2,FALSE))</f>
        <v>0</v>
      </c>
      <c r="J262" s="1">
        <f>IF(ISNA(VLOOKUP(olympic_medals_country_year_cumsum[[#This Row],[Year_Country]],medals!D:H,3,FALSE)),0,VLOOKUP(olympic_medals_country_year_cumsum[[#This Row],[Year_Country]],medals!D:H,3,FALSE))</f>
        <v>0</v>
      </c>
      <c r="K262" s="1">
        <f>IF(ISNA(VLOOKUP(olympic_medals_country_year_cumsum[[#This Row],[Year_Country]],medals!D:H,4,FALSE)),0,VLOOKUP(olympic_medals_country_year_cumsum[[#This Row],[Year_Country]],medals!D:H,4,FALSE))</f>
        <v>0</v>
      </c>
      <c r="L262" s="1" t="str">
        <f>VLOOKUP(olympic_medals_country_year_cumsum[[#This Row],[WB_country_name]],'country_region_flag'!A:C,2,FALSE)</f>
        <v>Europe</v>
      </c>
      <c r="M262" s="1" t="str">
        <f>VLOOKUP(olympic_medals_country_year_cumsum[[#This Row],[WB_country_name]],'country_region_flag'!A:C,3,FALSE)</f>
        <v>https://public.flourish.studio/country-flags/svg/ua.svg</v>
      </c>
      <c r="N26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63" spans="1:14" ht="15" customHeight="1" x14ac:dyDescent="0.2">
      <c r="A263" s="1" t="s">
        <v>255</v>
      </c>
      <c r="B263" s="1" t="s">
        <v>256</v>
      </c>
      <c r="C263" s="1">
        <v>4132</v>
      </c>
      <c r="D263" s="1">
        <v>6925</v>
      </c>
      <c r="E263" s="1">
        <v>1964</v>
      </c>
      <c r="F263" s="1" t="str">
        <f>TEXT(olympic_medals_country_year_cumsum[[#This Row],[year]],0)&amp;"-"&amp;olympic_medals_country_year_cumsum[[#This Row],[WB_country_code]]</f>
        <v>1964-UZB</v>
      </c>
      <c r="G263" s="1" t="str">
        <f>IF(olympic_medals_country_year_cumsum[[#This Row],[year]]&lt;&gt;E262,1,IF(olympic_medals_country_year_cumsum[[#This Row],[Medals]]=0,"",G262+1))</f>
        <v/>
      </c>
      <c r="H263" s="1">
        <f>IF(ISNA(VLOOKUP(olympic_medals_country_year_cumsum[[#This Row],[Year_Country]],medals!D:H,5,FALSE)),0,VLOOKUP(olympic_medals_country_year_cumsum[[#This Row],[Year_Country]],medals!D:H,5,FALSE))</f>
        <v>0</v>
      </c>
      <c r="I263" s="1">
        <f>IF(ISNA(VLOOKUP(olympic_medals_country_year_cumsum[[#This Row],[Year_Country]],medals!D:H,2,FALSE)),0,VLOOKUP(olympic_medals_country_year_cumsum[[#This Row],[Year_Country]],medals!D:H,2,FALSE))</f>
        <v>0</v>
      </c>
      <c r="J263" s="1">
        <f>IF(ISNA(VLOOKUP(olympic_medals_country_year_cumsum[[#This Row],[Year_Country]],medals!D:H,3,FALSE)),0,VLOOKUP(olympic_medals_country_year_cumsum[[#This Row],[Year_Country]],medals!D:H,3,FALSE))</f>
        <v>0</v>
      </c>
      <c r="K263" s="1">
        <f>IF(ISNA(VLOOKUP(olympic_medals_country_year_cumsum[[#This Row],[Year_Country]],medals!D:H,4,FALSE)),0,VLOOKUP(olympic_medals_country_year_cumsum[[#This Row],[Year_Country]],medals!D:H,4,FALSE))</f>
        <v>0</v>
      </c>
      <c r="L263" s="1" t="str">
        <f>VLOOKUP(olympic_medals_country_year_cumsum[[#This Row],[WB_country_name]],'country_region_flag'!A:C,2,FALSE)</f>
        <v>Asia</v>
      </c>
      <c r="M263" s="1" t="str">
        <f>VLOOKUP(olympic_medals_country_year_cumsum[[#This Row],[WB_country_name]],'country_region_flag'!A:C,3,FALSE)</f>
        <v>https://public.flourish.studio/country-flags/svg/uz.svg</v>
      </c>
      <c r="N26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64" spans="1:14" ht="15" customHeight="1" x14ac:dyDescent="0.2">
      <c r="A264" s="1" t="s">
        <v>257</v>
      </c>
      <c r="B264" s="1" t="s">
        <v>258</v>
      </c>
      <c r="C264" s="1">
        <v>1048</v>
      </c>
      <c r="D264" s="1">
        <v>-6687</v>
      </c>
      <c r="E264" s="1">
        <v>1964</v>
      </c>
      <c r="F264" s="1" t="str">
        <f>TEXT(olympic_medals_country_year_cumsum[[#This Row],[year]],0)&amp;"-"&amp;olympic_medals_country_year_cumsum[[#This Row],[WB_country_code]]</f>
        <v>1964-VEN</v>
      </c>
      <c r="G264" s="1" t="str">
        <f>IF(olympic_medals_country_year_cumsum[[#This Row],[year]]&lt;&gt;E263,1,IF(olympic_medals_country_year_cumsum[[#This Row],[Medals]]=0,"",G263+1))</f>
        <v/>
      </c>
      <c r="H264" s="1">
        <f>IF(ISNA(VLOOKUP(olympic_medals_country_year_cumsum[[#This Row],[Year_Country]],medals!D:H,5,FALSE)),0,VLOOKUP(olympic_medals_country_year_cumsum[[#This Row],[Year_Country]],medals!D:H,5,FALSE))</f>
        <v>0</v>
      </c>
      <c r="I264" s="1">
        <f>IF(ISNA(VLOOKUP(olympic_medals_country_year_cumsum[[#This Row],[Year_Country]],medals!D:H,2,FALSE)),0,VLOOKUP(olympic_medals_country_year_cumsum[[#This Row],[Year_Country]],medals!D:H,2,FALSE))</f>
        <v>0</v>
      </c>
      <c r="J264" s="1">
        <f>IF(ISNA(VLOOKUP(olympic_medals_country_year_cumsum[[#This Row],[Year_Country]],medals!D:H,3,FALSE)),0,VLOOKUP(olympic_medals_country_year_cumsum[[#This Row],[Year_Country]],medals!D:H,3,FALSE))</f>
        <v>0</v>
      </c>
      <c r="K264" s="1">
        <f>IF(ISNA(VLOOKUP(olympic_medals_country_year_cumsum[[#This Row],[Year_Country]],medals!D:H,4,FALSE)),0,VLOOKUP(olympic_medals_country_year_cumsum[[#This Row],[Year_Country]],medals!D:H,4,FALSE))</f>
        <v>0</v>
      </c>
      <c r="L264" s="1" t="str">
        <f>VLOOKUP(olympic_medals_country_year_cumsum[[#This Row],[WB_country_name]],'country_region_flag'!A:C,2,FALSE)</f>
        <v>Americas</v>
      </c>
      <c r="M264" s="1" t="str">
        <f>VLOOKUP(olympic_medals_country_year_cumsum[[#This Row],[WB_country_name]],'country_region_flag'!A:C,3,FALSE)</f>
        <v>https://public.flourish.studio/country-flags/svg/ve.svg</v>
      </c>
      <c r="N264" s="12" t="str">
        <f>IF(ISNA(VLOOKUP(olympic_medals_country_year_cumsum[[#This Row],[Year_Country]],gdp_capita_rank!F:G,2,FALSE)),0,VLOOKUP(olympic_medals_country_year_cumsum[[#This Row],[Year_Country]],gdp_capita_rank!F:G,2,FALSE))</f>
        <v>195.99251612062272</v>
      </c>
    </row>
    <row r="265" spans="1:14" ht="15" customHeight="1" x14ac:dyDescent="0.2">
      <c r="A265" s="1" t="s">
        <v>259</v>
      </c>
      <c r="B265" s="1" t="s">
        <v>260</v>
      </c>
      <c r="C265" s="1">
        <v>1835</v>
      </c>
      <c r="D265" s="1">
        <v>-6493</v>
      </c>
      <c r="E265" s="1">
        <v>1964</v>
      </c>
      <c r="F265" s="1" t="str">
        <f>TEXT(olympic_medals_country_year_cumsum[[#This Row],[year]],0)&amp;"-"&amp;olympic_medals_country_year_cumsum[[#This Row],[WB_country_code]]</f>
        <v>1964-VIR</v>
      </c>
      <c r="G265" s="1" t="str">
        <f>IF(olympic_medals_country_year_cumsum[[#This Row],[year]]&lt;&gt;E264,1,IF(olympic_medals_country_year_cumsum[[#This Row],[Medals]]=0,"",G264+1))</f>
        <v/>
      </c>
      <c r="H265" s="1">
        <f>IF(ISNA(VLOOKUP(olympic_medals_country_year_cumsum[[#This Row],[Year_Country]],medals!D:H,5,FALSE)),0,VLOOKUP(olympic_medals_country_year_cumsum[[#This Row],[Year_Country]],medals!D:H,5,FALSE))</f>
        <v>0</v>
      </c>
      <c r="I265" s="1">
        <f>IF(ISNA(VLOOKUP(olympic_medals_country_year_cumsum[[#This Row],[Year_Country]],medals!D:H,2,FALSE)),0,VLOOKUP(olympic_medals_country_year_cumsum[[#This Row],[Year_Country]],medals!D:H,2,FALSE))</f>
        <v>0</v>
      </c>
      <c r="J265" s="1">
        <f>IF(ISNA(VLOOKUP(olympic_medals_country_year_cumsum[[#This Row],[Year_Country]],medals!D:H,3,FALSE)),0,VLOOKUP(olympic_medals_country_year_cumsum[[#This Row],[Year_Country]],medals!D:H,3,FALSE))</f>
        <v>0</v>
      </c>
      <c r="K265" s="1">
        <f>IF(ISNA(VLOOKUP(olympic_medals_country_year_cumsum[[#This Row],[Year_Country]],medals!D:H,4,FALSE)),0,VLOOKUP(olympic_medals_country_year_cumsum[[#This Row],[Year_Country]],medals!D:H,4,FALSE))</f>
        <v>0</v>
      </c>
      <c r="L265" s="1" t="str">
        <f>VLOOKUP(olympic_medals_country_year_cumsum[[#This Row],[WB_country_name]],'country_region_flag'!A:C,2,FALSE)</f>
        <v>Americas</v>
      </c>
      <c r="M265" s="1" t="str">
        <f>VLOOKUP(olympic_medals_country_year_cumsum[[#This Row],[WB_country_name]],'country_region_flag'!A:C,3,FALSE)</f>
        <v>https://public.flourish.studio/country-flags/svg/vi.svg</v>
      </c>
      <c r="N26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66" spans="1:14" ht="15" customHeight="1" x14ac:dyDescent="0.2">
      <c r="A266" s="1" t="s">
        <v>261</v>
      </c>
      <c r="B266" s="1" t="s">
        <v>262</v>
      </c>
      <c r="C266" s="1">
        <v>2103</v>
      </c>
      <c r="D266" s="1">
        <v>10585</v>
      </c>
      <c r="E266" s="1">
        <v>1964</v>
      </c>
      <c r="F266" s="1" t="str">
        <f>TEXT(olympic_medals_country_year_cumsum[[#This Row],[year]],0)&amp;"-"&amp;olympic_medals_country_year_cumsum[[#This Row],[WB_country_code]]</f>
        <v>1964-VNM</v>
      </c>
      <c r="G266" s="1" t="str">
        <f>IF(olympic_medals_country_year_cumsum[[#This Row],[year]]&lt;&gt;E265,1,IF(olympic_medals_country_year_cumsum[[#This Row],[Medals]]=0,"",G265+1))</f>
        <v/>
      </c>
      <c r="H266" s="1">
        <f>IF(ISNA(VLOOKUP(olympic_medals_country_year_cumsum[[#This Row],[Year_Country]],medals!D:H,5,FALSE)),0,VLOOKUP(olympic_medals_country_year_cumsum[[#This Row],[Year_Country]],medals!D:H,5,FALSE))</f>
        <v>0</v>
      </c>
      <c r="I266" s="1">
        <f>IF(ISNA(VLOOKUP(olympic_medals_country_year_cumsum[[#This Row],[Year_Country]],medals!D:H,2,FALSE)),0,VLOOKUP(olympic_medals_country_year_cumsum[[#This Row],[Year_Country]],medals!D:H,2,FALSE))</f>
        <v>0</v>
      </c>
      <c r="J266" s="1">
        <f>IF(ISNA(VLOOKUP(olympic_medals_country_year_cumsum[[#This Row],[Year_Country]],medals!D:H,3,FALSE)),0,VLOOKUP(olympic_medals_country_year_cumsum[[#This Row],[Year_Country]],medals!D:H,3,FALSE))</f>
        <v>0</v>
      </c>
      <c r="K266" s="1">
        <f>IF(ISNA(VLOOKUP(olympic_medals_country_year_cumsum[[#This Row],[Year_Country]],medals!D:H,4,FALSE)),0,VLOOKUP(olympic_medals_country_year_cumsum[[#This Row],[Year_Country]],medals!D:H,4,FALSE))</f>
        <v>0</v>
      </c>
      <c r="L266" s="1" t="str">
        <f>VLOOKUP(olympic_medals_country_year_cumsum[[#This Row],[WB_country_name]],'country_region_flag'!A:C,2,FALSE)</f>
        <v>Asia</v>
      </c>
      <c r="M266" s="1" t="str">
        <f>VLOOKUP(olympic_medals_country_year_cumsum[[#This Row],[WB_country_name]],'country_region_flag'!A:C,3,FALSE)</f>
        <v>https://public.flourish.studio/country-flags/svg/vn.svg</v>
      </c>
      <c r="N26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67" spans="1:14" ht="15" customHeight="1" x14ac:dyDescent="0.2">
      <c r="A267" s="1" t="s">
        <v>263</v>
      </c>
      <c r="B267" s="1" t="s">
        <v>264</v>
      </c>
      <c r="C267" s="1">
        <v>-1382</v>
      </c>
      <c r="D267" s="1">
        <v>-17177</v>
      </c>
      <c r="E267" s="1">
        <v>1964</v>
      </c>
      <c r="F267" s="1" t="str">
        <f>TEXT(olympic_medals_country_year_cumsum[[#This Row],[year]],0)&amp;"-"&amp;olympic_medals_country_year_cumsum[[#This Row],[WB_country_code]]</f>
        <v>1964-WSM</v>
      </c>
      <c r="G267" s="1" t="str">
        <f>IF(olympic_medals_country_year_cumsum[[#This Row],[year]]&lt;&gt;E266,1,IF(olympic_medals_country_year_cumsum[[#This Row],[Medals]]=0,"",G266+1))</f>
        <v/>
      </c>
      <c r="H267" s="1">
        <f>IF(ISNA(VLOOKUP(olympic_medals_country_year_cumsum[[#This Row],[Year_Country]],medals!D:H,5,FALSE)),0,VLOOKUP(olympic_medals_country_year_cumsum[[#This Row],[Year_Country]],medals!D:H,5,FALSE))</f>
        <v>0</v>
      </c>
      <c r="I267" s="1">
        <f>IF(ISNA(VLOOKUP(olympic_medals_country_year_cumsum[[#This Row],[Year_Country]],medals!D:H,2,FALSE)),0,VLOOKUP(olympic_medals_country_year_cumsum[[#This Row],[Year_Country]],medals!D:H,2,FALSE))</f>
        <v>0</v>
      </c>
      <c r="J267" s="1">
        <f>IF(ISNA(VLOOKUP(olympic_medals_country_year_cumsum[[#This Row],[Year_Country]],medals!D:H,3,FALSE)),0,VLOOKUP(olympic_medals_country_year_cumsum[[#This Row],[Year_Country]],medals!D:H,3,FALSE))</f>
        <v>0</v>
      </c>
      <c r="K267" s="1">
        <f>IF(ISNA(VLOOKUP(olympic_medals_country_year_cumsum[[#This Row],[Year_Country]],medals!D:H,4,FALSE)),0,VLOOKUP(olympic_medals_country_year_cumsum[[#This Row],[Year_Country]],medals!D:H,4,FALSE))</f>
        <v>0</v>
      </c>
      <c r="L267" s="1" t="str">
        <f>VLOOKUP(olympic_medals_country_year_cumsum[[#This Row],[WB_country_name]],'country_region_flag'!A:C,2,FALSE)</f>
        <v>Oceania</v>
      </c>
      <c r="M267" s="1" t="str">
        <f>VLOOKUP(olympic_medals_country_year_cumsum[[#This Row],[WB_country_name]],'country_region_flag'!A:C,3,FALSE)</f>
        <v>https://public.flourish.studio/country-flags/svg/as.svg</v>
      </c>
      <c r="N26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68" spans="1:14" ht="15" customHeight="1" x14ac:dyDescent="0.2">
      <c r="A268" s="1" t="s">
        <v>265</v>
      </c>
      <c r="B268" s="1" t="s">
        <v>266</v>
      </c>
      <c r="C268" s="1">
        <v>4267</v>
      </c>
      <c r="D268" s="1">
        <v>2117</v>
      </c>
      <c r="E268" s="1">
        <v>1964</v>
      </c>
      <c r="F268" s="1" t="str">
        <f>TEXT(olympic_medals_country_year_cumsum[[#This Row],[year]],0)&amp;"-"&amp;olympic_medals_country_year_cumsum[[#This Row],[WB_country_code]]</f>
        <v>1964-XKX</v>
      </c>
      <c r="G268" s="1" t="str">
        <f>IF(olympic_medals_country_year_cumsum[[#This Row],[year]]&lt;&gt;E267,1,IF(olympic_medals_country_year_cumsum[[#This Row],[Medals]]=0,"",G267+1))</f>
        <v/>
      </c>
      <c r="H268" s="1">
        <f>IF(ISNA(VLOOKUP(olympic_medals_country_year_cumsum[[#This Row],[Year_Country]],medals!D:H,5,FALSE)),0,VLOOKUP(olympic_medals_country_year_cumsum[[#This Row],[Year_Country]],medals!D:H,5,FALSE))</f>
        <v>0</v>
      </c>
      <c r="I268" s="1">
        <f>IF(ISNA(VLOOKUP(olympic_medals_country_year_cumsum[[#This Row],[Year_Country]],medals!D:H,2,FALSE)),0,VLOOKUP(olympic_medals_country_year_cumsum[[#This Row],[Year_Country]],medals!D:H,2,FALSE))</f>
        <v>0</v>
      </c>
      <c r="J268" s="1">
        <f>IF(ISNA(VLOOKUP(olympic_medals_country_year_cumsum[[#This Row],[Year_Country]],medals!D:H,3,FALSE)),0,VLOOKUP(olympic_medals_country_year_cumsum[[#This Row],[Year_Country]],medals!D:H,3,FALSE))</f>
        <v>0</v>
      </c>
      <c r="K268" s="1">
        <f>IF(ISNA(VLOOKUP(olympic_medals_country_year_cumsum[[#This Row],[Year_Country]],medals!D:H,4,FALSE)),0,VLOOKUP(olympic_medals_country_year_cumsum[[#This Row],[Year_Country]],medals!D:H,4,FALSE))</f>
        <v>0</v>
      </c>
      <c r="L268" s="1" t="str">
        <f>VLOOKUP(olympic_medals_country_year_cumsum[[#This Row],[WB_country_name]],'country_region_flag'!A:C,2,FALSE)</f>
        <v>Europe</v>
      </c>
      <c r="M268" s="1" t="str">
        <f>VLOOKUP(olympic_medals_country_year_cumsum[[#This Row],[WB_country_name]],'country_region_flag'!A:C,3,FALSE)</f>
        <v/>
      </c>
      <c r="N26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69" spans="1:14" ht="15" customHeight="1" x14ac:dyDescent="0.2">
      <c r="A269" s="1" t="s">
        <v>269</v>
      </c>
      <c r="B269" s="1" t="s">
        <v>270</v>
      </c>
      <c r="C269" s="1">
        <v>-257</v>
      </c>
      <c r="D269" s="1">
        <v>2822</v>
      </c>
      <c r="E269" s="1">
        <v>1964</v>
      </c>
      <c r="F269" s="1" t="str">
        <f>TEXT(olympic_medals_country_year_cumsum[[#This Row],[year]],0)&amp;"-"&amp;olympic_medals_country_year_cumsum[[#This Row],[WB_country_code]]</f>
        <v>1964-ZAF</v>
      </c>
      <c r="G269" s="1" t="str">
        <f>IF(olympic_medals_country_year_cumsum[[#This Row],[year]]&lt;&gt;E268,1,IF(olympic_medals_country_year_cumsum[[#This Row],[Medals]]=0,"",G268+1))</f>
        <v/>
      </c>
      <c r="H269" s="1">
        <f>IF(ISNA(VLOOKUP(olympic_medals_country_year_cumsum[[#This Row],[Year_Country]],medals!D:H,5,FALSE)),0,VLOOKUP(olympic_medals_country_year_cumsum[[#This Row],[Year_Country]],medals!D:H,5,FALSE))</f>
        <v>0</v>
      </c>
      <c r="I269" s="1">
        <f>IF(ISNA(VLOOKUP(olympic_medals_country_year_cumsum[[#This Row],[Year_Country]],medals!D:H,2,FALSE)),0,VLOOKUP(olympic_medals_country_year_cumsum[[#This Row],[Year_Country]],medals!D:H,2,FALSE))</f>
        <v>0</v>
      </c>
      <c r="J269" s="1">
        <f>IF(ISNA(VLOOKUP(olympic_medals_country_year_cumsum[[#This Row],[Year_Country]],medals!D:H,3,FALSE)),0,VLOOKUP(olympic_medals_country_year_cumsum[[#This Row],[Year_Country]],medals!D:H,3,FALSE))</f>
        <v>0</v>
      </c>
      <c r="K269" s="1">
        <f>IF(ISNA(VLOOKUP(olympic_medals_country_year_cumsum[[#This Row],[Year_Country]],medals!D:H,4,FALSE)),0,VLOOKUP(olympic_medals_country_year_cumsum[[#This Row],[Year_Country]],medals!D:H,4,FALSE))</f>
        <v>0</v>
      </c>
      <c r="L269" s="1" t="str">
        <f>VLOOKUP(olympic_medals_country_year_cumsum[[#This Row],[WB_country_name]],'country_region_flag'!A:C,2,FALSE)</f>
        <v>Africa</v>
      </c>
      <c r="M269" s="1" t="str">
        <f>VLOOKUP(olympic_medals_country_year_cumsum[[#This Row],[WB_country_name]],'country_region_flag'!A:C,3,FALSE)</f>
        <v>https://public.flourish.studio/country-flags/svg/za.svg</v>
      </c>
      <c r="N269" s="12" t="str">
        <f>IF(ISNA(VLOOKUP(olympic_medals_country_year_cumsum[[#This Row],[Year_Country]],gdp_capita_rank!F:G,2,FALSE)),0,VLOOKUP(olympic_medals_country_year_cumsum[[#This Row],[Year_Country]],gdp_capita_rank!F:G,2,FALSE))</f>
        <v>117.6063031177797</v>
      </c>
    </row>
    <row r="270" spans="1:14" ht="15" customHeight="1" x14ac:dyDescent="0.2">
      <c r="A270" s="1" t="s">
        <v>271</v>
      </c>
      <c r="B270" s="1" t="s">
        <v>272</v>
      </c>
      <c r="C270" s="1">
        <v>-1542</v>
      </c>
      <c r="D270" s="1">
        <v>2828</v>
      </c>
      <c r="E270" s="1">
        <v>1964</v>
      </c>
      <c r="F270" s="1" t="str">
        <f>TEXT(olympic_medals_country_year_cumsum[[#This Row],[year]],0)&amp;"-"&amp;olympic_medals_country_year_cumsum[[#This Row],[WB_country_code]]</f>
        <v>1964-ZMB</v>
      </c>
      <c r="G270" s="1" t="str">
        <f>IF(olympic_medals_country_year_cumsum[[#This Row],[year]]&lt;&gt;E269,1,IF(olympic_medals_country_year_cumsum[[#This Row],[Medals]]=0,"",G269+1))</f>
        <v/>
      </c>
      <c r="H270" s="1">
        <f>IF(ISNA(VLOOKUP(olympic_medals_country_year_cumsum[[#This Row],[Year_Country]],medals!D:H,5,FALSE)),0,VLOOKUP(olympic_medals_country_year_cumsum[[#This Row],[Year_Country]],medals!D:H,5,FALSE))</f>
        <v>0</v>
      </c>
      <c r="I270" s="1">
        <f>IF(ISNA(VLOOKUP(olympic_medals_country_year_cumsum[[#This Row],[Year_Country]],medals!D:H,2,FALSE)),0,VLOOKUP(olympic_medals_country_year_cumsum[[#This Row],[Year_Country]],medals!D:H,2,FALSE))</f>
        <v>0</v>
      </c>
      <c r="J270" s="1">
        <f>IF(ISNA(VLOOKUP(olympic_medals_country_year_cumsum[[#This Row],[Year_Country]],medals!D:H,3,FALSE)),0,VLOOKUP(olympic_medals_country_year_cumsum[[#This Row],[Year_Country]],medals!D:H,3,FALSE))</f>
        <v>0</v>
      </c>
      <c r="K270" s="1">
        <f>IF(ISNA(VLOOKUP(olympic_medals_country_year_cumsum[[#This Row],[Year_Country]],medals!D:H,4,FALSE)),0,VLOOKUP(olympic_medals_country_year_cumsum[[#This Row],[Year_Country]],medals!D:H,4,FALSE))</f>
        <v>0</v>
      </c>
      <c r="L270" s="1" t="str">
        <f>VLOOKUP(olympic_medals_country_year_cumsum[[#This Row],[WB_country_name]],'country_region_flag'!A:C,2,FALSE)</f>
        <v>Africa</v>
      </c>
      <c r="M270" s="1" t="str">
        <f>VLOOKUP(olympic_medals_country_year_cumsum[[#This Row],[WB_country_name]],'country_region_flag'!A:C,3,FALSE)</f>
        <v>https://public.flourish.studio/country-flags/svg/zm.svg</v>
      </c>
      <c r="N270" s="12" t="str">
        <f>IF(ISNA(VLOOKUP(olympic_medals_country_year_cumsum[[#This Row],[Year_Country]],gdp_capita_rank!F:G,2,FALSE)),0,VLOOKUP(olympic_medals_country_year_cumsum[[#This Row],[Year_Country]],gdp_capita_rank!F:G,2,FALSE))</f>
        <v>-19.7752610734153</v>
      </c>
    </row>
    <row r="271" spans="1:14" ht="15" customHeight="1" x14ac:dyDescent="0.2">
      <c r="A271" s="1" t="s">
        <v>273</v>
      </c>
      <c r="B271" s="1" t="s">
        <v>274</v>
      </c>
      <c r="C271" s="1">
        <v>-1782</v>
      </c>
      <c r="D271" s="1">
        <v>3103</v>
      </c>
      <c r="E271" s="1">
        <v>1964</v>
      </c>
      <c r="F271" s="1" t="str">
        <f>TEXT(olympic_medals_country_year_cumsum[[#This Row],[year]],0)&amp;"-"&amp;olympic_medals_country_year_cumsum[[#This Row],[WB_country_code]]</f>
        <v>1964-ZWE</v>
      </c>
      <c r="G271" s="1" t="str">
        <f>IF(olympic_medals_country_year_cumsum[[#This Row],[year]]&lt;&gt;E270,1,IF(olympic_medals_country_year_cumsum[[#This Row],[Medals]]=0,"",G270+1))</f>
        <v/>
      </c>
      <c r="H271" s="1">
        <f>IF(ISNA(VLOOKUP(olympic_medals_country_year_cumsum[[#This Row],[Year_Country]],medals!D:H,5,FALSE)),0,VLOOKUP(olympic_medals_country_year_cumsum[[#This Row],[Year_Country]],medals!D:H,5,FALSE))</f>
        <v>0</v>
      </c>
      <c r="I271" s="1">
        <f>IF(ISNA(VLOOKUP(olympic_medals_country_year_cumsum[[#This Row],[Year_Country]],medals!D:H,2,FALSE)),0,VLOOKUP(olympic_medals_country_year_cumsum[[#This Row],[Year_Country]],medals!D:H,2,FALSE))</f>
        <v>0</v>
      </c>
      <c r="J271" s="1">
        <f>IF(ISNA(VLOOKUP(olympic_medals_country_year_cumsum[[#This Row],[Year_Country]],medals!D:H,3,FALSE)),0,VLOOKUP(olympic_medals_country_year_cumsum[[#This Row],[Year_Country]],medals!D:H,3,FALSE))</f>
        <v>0</v>
      </c>
      <c r="K271" s="1">
        <f>IF(ISNA(VLOOKUP(olympic_medals_country_year_cumsum[[#This Row],[Year_Country]],medals!D:H,4,FALSE)),0,VLOOKUP(olympic_medals_country_year_cumsum[[#This Row],[Year_Country]],medals!D:H,4,FALSE))</f>
        <v>0</v>
      </c>
      <c r="L271" s="1" t="str">
        <f>VLOOKUP(olympic_medals_country_year_cumsum[[#This Row],[WB_country_name]],'country_region_flag'!A:C,2,FALSE)</f>
        <v>Africa</v>
      </c>
      <c r="M271" s="1" t="str">
        <f>VLOOKUP(olympic_medals_country_year_cumsum[[#This Row],[WB_country_name]],'country_region_flag'!A:C,3,FALSE)</f>
        <v>https://public.flourish.studio/country-flags/svg/zw.svg</v>
      </c>
      <c r="N271" s="12" t="str">
        <f>IF(ISNA(VLOOKUP(olympic_medals_country_year_cumsum[[#This Row],[Year_Country]],gdp_capita_rank!F:G,2,FALSE)),0,VLOOKUP(olympic_medals_country_year_cumsum[[#This Row],[Year_Country]],gdp_capita_rank!F:G,2,FALSE))</f>
        <v>-4.389880230906614</v>
      </c>
    </row>
    <row r="272" spans="1:14" ht="15" customHeight="1" x14ac:dyDescent="0.2">
      <c r="A272" s="1" t="s">
        <v>253</v>
      </c>
      <c r="B272" s="1" t="s">
        <v>254</v>
      </c>
      <c r="C272" s="1">
        <v>3888</v>
      </c>
      <c r="D272" s="1">
        <v>-900</v>
      </c>
      <c r="E272" s="1">
        <v>1968</v>
      </c>
      <c r="F272" s="1" t="str">
        <f>TEXT(olympic_medals_country_year_cumsum[[#This Row],[year]],0)&amp;"-"&amp;olympic_medals_country_year_cumsum[[#This Row],[WB_country_code]]</f>
        <v>1968-USA</v>
      </c>
      <c r="G272" s="1">
        <f>IF(olympic_medals_country_year_cumsum[[#This Row],[year]]&lt;&gt;E271,1,IF(olympic_medals_country_year_cumsum[[#This Row],[Medals]]=0,"",G271+1))</f>
        <v>1</v>
      </c>
      <c r="H272" s="1">
        <f>IF(ISNA(VLOOKUP(olympic_medals_country_year_cumsum[[#This Row],[Year_Country]],medals!D:H,5,FALSE)),0,VLOOKUP(olympic_medals_country_year_cumsum[[#This Row],[Year_Country]],medals!D:H,5,FALSE))</f>
        <v>110</v>
      </c>
      <c r="I272" s="1">
        <f>IF(ISNA(VLOOKUP(olympic_medals_country_year_cumsum[[#This Row],[Year_Country]],medals!D:H,2,FALSE)),0,VLOOKUP(olympic_medals_country_year_cumsum[[#This Row],[Year_Country]],medals!D:H,2,FALSE))</f>
        <v>46</v>
      </c>
      <c r="J272" s="1">
        <f>IF(ISNA(VLOOKUP(olympic_medals_country_year_cumsum[[#This Row],[Year_Country]],medals!D:H,3,FALSE)),0,VLOOKUP(olympic_medals_country_year_cumsum[[#This Row],[Year_Country]],medals!D:H,3,FALSE))</f>
        <v>29</v>
      </c>
      <c r="K272" s="1">
        <f>IF(ISNA(VLOOKUP(olympic_medals_country_year_cumsum[[#This Row],[Year_Country]],medals!D:H,4,FALSE)),0,VLOOKUP(olympic_medals_country_year_cumsum[[#This Row],[Year_Country]],medals!D:H,4,FALSE))</f>
        <v>35</v>
      </c>
      <c r="L272" s="1" t="str">
        <f>VLOOKUP(olympic_medals_country_year_cumsum[[#This Row],[WB_country_name]],'country_region_flag'!A:C,2,FALSE)</f>
        <v>Americas</v>
      </c>
      <c r="M272" s="1" t="str">
        <f>VLOOKUP(olympic_medals_country_year_cumsum[[#This Row],[WB_country_name]],'country_region_flag'!A:C,3,FALSE)</f>
        <v>https://public.flourish.studio/country-flags/svg/us.svg</v>
      </c>
      <c r="N272" s="12" t="str">
        <f>IF(ISNA(VLOOKUP(olympic_medals_country_year_cumsum[[#This Row],[Year_Country]],gdp_capita_rank!F:G,2,FALSE)),0,VLOOKUP(olympic_medals_country_year_cumsum[[#This Row],[Year_Country]],gdp_capita_rank!F:G,2,FALSE))</f>
        <v>988.6149550299049</v>
      </c>
    </row>
    <row r="273" spans="1:14" ht="15" customHeight="1" x14ac:dyDescent="0.2">
      <c r="A273" s="1" t="s">
        <v>205</v>
      </c>
      <c r="B273" s="1" t="s">
        <v>206</v>
      </c>
      <c r="C273" s="1">
        <v>5575</v>
      </c>
      <c r="D273" s="1">
        <v>376</v>
      </c>
      <c r="E273" s="1">
        <v>1968</v>
      </c>
      <c r="F273" s="1" t="str">
        <f>TEXT(olympic_medals_country_year_cumsum[[#This Row],[year]],0)&amp;"-"&amp;olympic_medals_country_year_cumsum[[#This Row],[WB_country_code]]</f>
        <v>1968-RUS</v>
      </c>
      <c r="G273" s="1">
        <f>IF(olympic_medals_country_year_cumsum[[#This Row],[year]]&lt;&gt;E272,1,IF(olympic_medals_country_year_cumsum[[#This Row],[Medals]]=0,"",G272+1))</f>
        <v>2</v>
      </c>
      <c r="H273" s="1">
        <f>IF(ISNA(VLOOKUP(olympic_medals_country_year_cumsum[[#This Row],[Year_Country]],medals!D:H,5,FALSE)),0,VLOOKUP(olympic_medals_country_year_cumsum[[#This Row],[Year_Country]],medals!D:H,5,FALSE))</f>
        <v>95</v>
      </c>
      <c r="I273" s="1">
        <f>IF(ISNA(VLOOKUP(olympic_medals_country_year_cumsum[[#This Row],[Year_Country]],medals!D:H,2,FALSE)),0,VLOOKUP(olympic_medals_country_year_cumsum[[#This Row],[Year_Country]],medals!D:H,2,FALSE))</f>
        <v>31</v>
      </c>
      <c r="J273" s="1">
        <f>IF(ISNA(VLOOKUP(olympic_medals_country_year_cumsum[[#This Row],[Year_Country]],medals!D:H,3,FALSE)),0,VLOOKUP(olympic_medals_country_year_cumsum[[#This Row],[Year_Country]],medals!D:H,3,FALSE))</f>
        <v>32</v>
      </c>
      <c r="K273" s="1">
        <f>IF(ISNA(VLOOKUP(olympic_medals_country_year_cumsum[[#This Row],[Year_Country]],medals!D:H,4,FALSE)),0,VLOOKUP(olympic_medals_country_year_cumsum[[#This Row],[Year_Country]],medals!D:H,4,FALSE))</f>
        <v>32</v>
      </c>
      <c r="L273" s="1" t="str">
        <f>VLOOKUP(olympic_medals_country_year_cumsum[[#This Row],[WB_country_name]],'country_region_flag'!A:C,2,FALSE)</f>
        <v>Europe</v>
      </c>
      <c r="M273" s="1" t="str">
        <f>VLOOKUP(olympic_medals_country_year_cumsum[[#This Row],[WB_country_name]],'country_region_flag'!A:C,3,FALSE)</f>
        <v>https://public.flourish.studio/country-flags/svg/ru.svg</v>
      </c>
      <c r="N27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74" spans="1:14" ht="15" customHeight="1" x14ac:dyDescent="0.2">
      <c r="A274" s="1" t="s">
        <v>63</v>
      </c>
      <c r="B274" s="1" t="s">
        <v>64</v>
      </c>
      <c r="C274" s="1">
        <v>5252</v>
      </c>
      <c r="D274" s="1">
        <v>134</v>
      </c>
      <c r="E274" s="1">
        <v>1968</v>
      </c>
      <c r="F274" s="1" t="str">
        <f>TEXT(olympic_medals_country_year_cumsum[[#This Row],[year]],0)&amp;"-"&amp;olympic_medals_country_year_cumsum[[#This Row],[WB_country_code]]</f>
        <v>1968-DEU</v>
      </c>
      <c r="G274" s="1">
        <f>IF(olympic_medals_country_year_cumsum[[#This Row],[year]]&lt;&gt;E273,1,IF(olympic_medals_country_year_cumsum[[#This Row],[Medals]]=0,"",G273+1))</f>
        <v>3</v>
      </c>
      <c r="H274" s="1">
        <f>IF(ISNA(VLOOKUP(olympic_medals_country_year_cumsum[[#This Row],[Year_Country]],medals!D:H,5,FALSE)),0,VLOOKUP(olympic_medals_country_year_cumsum[[#This Row],[Year_Country]],medals!D:H,5,FALSE))</f>
        <v>54</v>
      </c>
      <c r="I274" s="1">
        <f>IF(ISNA(VLOOKUP(olympic_medals_country_year_cumsum[[#This Row],[Year_Country]],medals!D:H,2,FALSE)),0,VLOOKUP(olympic_medals_country_year_cumsum[[#This Row],[Year_Country]],medals!D:H,2,FALSE))</f>
        <v>16</v>
      </c>
      <c r="J274" s="1">
        <f>IF(ISNA(VLOOKUP(olympic_medals_country_year_cumsum[[#This Row],[Year_Country]],medals!D:H,3,FALSE)),0,VLOOKUP(olympic_medals_country_year_cumsum[[#This Row],[Year_Country]],medals!D:H,3,FALSE))</f>
        <v>21</v>
      </c>
      <c r="K274" s="1">
        <f>IF(ISNA(VLOOKUP(olympic_medals_country_year_cumsum[[#This Row],[Year_Country]],medals!D:H,4,FALSE)),0,VLOOKUP(olympic_medals_country_year_cumsum[[#This Row],[Year_Country]],medals!D:H,4,FALSE))</f>
        <v>17</v>
      </c>
      <c r="L274" s="1" t="str">
        <f>VLOOKUP(olympic_medals_country_year_cumsum[[#This Row],[WB_country_name]],'country_region_flag'!A:C,2,FALSE)</f>
        <v>Europe</v>
      </c>
      <c r="M274" s="1" t="str">
        <f>VLOOKUP(olympic_medals_country_year_cumsum[[#This Row],[WB_country_name]],'country_region_flag'!A:C,3,FALSE)</f>
        <v>https://public.flourish.studio/country-flags/svg/de.svg</v>
      </c>
      <c r="N27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75" spans="1:14" ht="15" customHeight="1" x14ac:dyDescent="0.2">
      <c r="A275" s="1" t="s">
        <v>133</v>
      </c>
      <c r="B275" s="1" t="s">
        <v>134</v>
      </c>
      <c r="C275" s="1">
        <v>3568</v>
      </c>
      <c r="D275" s="1">
        <v>13975</v>
      </c>
      <c r="E275" s="1">
        <v>1968</v>
      </c>
      <c r="F275" s="1" t="str">
        <f>TEXT(olympic_medals_country_year_cumsum[[#This Row],[year]],0)&amp;"-"&amp;olympic_medals_country_year_cumsum[[#This Row],[WB_country_code]]</f>
        <v>1968-JPN</v>
      </c>
      <c r="G275" s="1">
        <f>IF(olympic_medals_country_year_cumsum[[#This Row],[year]]&lt;&gt;E274,1,IF(olympic_medals_country_year_cumsum[[#This Row],[Medals]]=0,"",G274+1))</f>
        <v>4</v>
      </c>
      <c r="H275" s="1">
        <f>IF(ISNA(VLOOKUP(olympic_medals_country_year_cumsum[[#This Row],[Year_Country]],medals!D:H,5,FALSE)),0,VLOOKUP(olympic_medals_country_year_cumsum[[#This Row],[Year_Country]],medals!D:H,5,FALSE))</f>
        <v>25</v>
      </c>
      <c r="I275" s="1">
        <f>IF(ISNA(VLOOKUP(olympic_medals_country_year_cumsum[[#This Row],[Year_Country]],medals!D:H,2,FALSE)),0,VLOOKUP(olympic_medals_country_year_cumsum[[#This Row],[Year_Country]],medals!D:H,2,FALSE))</f>
        <v>11</v>
      </c>
      <c r="J275" s="1">
        <f>IF(ISNA(VLOOKUP(olympic_medals_country_year_cumsum[[#This Row],[Year_Country]],medals!D:H,3,FALSE)),0,VLOOKUP(olympic_medals_country_year_cumsum[[#This Row],[Year_Country]],medals!D:H,3,FALSE))</f>
        <v>7</v>
      </c>
      <c r="K275" s="1">
        <f>IF(ISNA(VLOOKUP(olympic_medals_country_year_cumsum[[#This Row],[Year_Country]],medals!D:H,4,FALSE)),0,VLOOKUP(olympic_medals_country_year_cumsum[[#This Row],[Year_Country]],medals!D:H,4,FALSE))</f>
        <v>7</v>
      </c>
      <c r="L275" s="1" t="str">
        <f>VLOOKUP(olympic_medals_country_year_cumsum[[#This Row],[WB_country_name]],'country_region_flag'!A:C,2,FALSE)</f>
        <v>Asia</v>
      </c>
      <c r="M275" s="1" t="str">
        <f>VLOOKUP(olympic_medals_country_year_cumsum[[#This Row],[WB_country_name]],'country_region_flag'!A:C,3,FALSE)</f>
        <v>https://public.flourish.studio/country-flags/svg/jp.svg</v>
      </c>
      <c r="N275" s="12" t="str">
        <f>IF(ISNA(VLOOKUP(olympic_medals_country_year_cumsum[[#This Row],[Year_Country]],gdp_capita_rank!F:G,2,FALSE)),0,VLOOKUP(olympic_medals_country_year_cumsum[[#This Row],[Year_Country]],gdp_capita_rank!F:G,2,FALSE))</f>
        <v>236.45173444886245</v>
      </c>
    </row>
    <row r="276" spans="1:14" ht="15" customHeight="1" x14ac:dyDescent="0.2">
      <c r="A276" s="1" t="s">
        <v>111</v>
      </c>
      <c r="B276" s="1" t="s">
        <v>112</v>
      </c>
      <c r="C276" s="1">
        <v>475</v>
      </c>
      <c r="D276" s="1">
        <v>1908</v>
      </c>
      <c r="E276" s="1">
        <v>1968</v>
      </c>
      <c r="F276" s="1" t="str">
        <f>TEXT(olympic_medals_country_year_cumsum[[#This Row],[year]],0)&amp;"-"&amp;olympic_medals_country_year_cumsum[[#This Row],[WB_country_code]]</f>
        <v>1968-HUN</v>
      </c>
      <c r="G276" s="1">
        <f>IF(olympic_medals_country_year_cumsum[[#This Row],[year]]&lt;&gt;E275,1,IF(olympic_medals_country_year_cumsum[[#This Row],[Medals]]=0,"",G275+1))</f>
        <v>5</v>
      </c>
      <c r="H276" s="1">
        <f>IF(ISNA(VLOOKUP(olympic_medals_country_year_cumsum[[#This Row],[Year_Country]],medals!D:H,5,FALSE)),0,VLOOKUP(olympic_medals_country_year_cumsum[[#This Row],[Year_Country]],medals!D:H,5,FALSE))</f>
        <v>35</v>
      </c>
      <c r="I276" s="1">
        <f>IF(ISNA(VLOOKUP(olympic_medals_country_year_cumsum[[#This Row],[Year_Country]],medals!D:H,2,FALSE)),0,VLOOKUP(olympic_medals_country_year_cumsum[[#This Row],[Year_Country]],medals!D:H,2,FALSE))</f>
        <v>10</v>
      </c>
      <c r="J276" s="1">
        <f>IF(ISNA(VLOOKUP(olympic_medals_country_year_cumsum[[#This Row],[Year_Country]],medals!D:H,3,FALSE)),0,VLOOKUP(olympic_medals_country_year_cumsum[[#This Row],[Year_Country]],medals!D:H,3,FALSE))</f>
        <v>13</v>
      </c>
      <c r="K276" s="1">
        <f>IF(ISNA(VLOOKUP(olympic_medals_country_year_cumsum[[#This Row],[Year_Country]],medals!D:H,4,FALSE)),0,VLOOKUP(olympic_medals_country_year_cumsum[[#This Row],[Year_Country]],medals!D:H,4,FALSE))</f>
        <v>12</v>
      </c>
      <c r="L276" s="1" t="str">
        <f>VLOOKUP(olympic_medals_country_year_cumsum[[#This Row],[WB_country_name]],'country_region_flag'!A:C,2,FALSE)</f>
        <v>Europe</v>
      </c>
      <c r="M276" s="1" t="str">
        <f>VLOOKUP(olympic_medals_country_year_cumsum[[#This Row],[WB_country_name]],'country_region_flag'!A:C,3,FALSE)</f>
        <v>https://public.flourish.studio/country-flags/svg/hu.svg</v>
      </c>
      <c r="N27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77" spans="1:14" ht="15" customHeight="1" x14ac:dyDescent="0.2">
      <c r="A277" s="1" t="s">
        <v>89</v>
      </c>
      <c r="B277" s="1" t="s">
        <v>90</v>
      </c>
      <c r="C277" s="1">
        <v>4887</v>
      </c>
      <c r="D277" s="1">
        <v>233</v>
      </c>
      <c r="E277" s="1">
        <v>1968</v>
      </c>
      <c r="F277" s="1" t="str">
        <f>TEXT(olympic_medals_country_year_cumsum[[#This Row],[year]],0)&amp;"-"&amp;olympic_medals_country_year_cumsum[[#This Row],[WB_country_code]]</f>
        <v>1968-FRA</v>
      </c>
      <c r="G277" s="1">
        <f>IF(olympic_medals_country_year_cumsum[[#This Row],[year]]&lt;&gt;E276,1,IF(olympic_medals_country_year_cumsum[[#This Row],[Medals]]=0,"",G276+1))</f>
        <v>6</v>
      </c>
      <c r="H277" s="1">
        <f>IF(ISNA(VLOOKUP(olympic_medals_country_year_cumsum[[#This Row],[Year_Country]],medals!D:H,5,FALSE)),0,VLOOKUP(olympic_medals_country_year_cumsum[[#This Row],[Year_Country]],medals!D:H,5,FALSE))</f>
        <v>16</v>
      </c>
      <c r="I277" s="1">
        <f>IF(ISNA(VLOOKUP(olympic_medals_country_year_cumsum[[#This Row],[Year_Country]],medals!D:H,2,FALSE)),0,VLOOKUP(olympic_medals_country_year_cumsum[[#This Row],[Year_Country]],medals!D:H,2,FALSE))</f>
        <v>8</v>
      </c>
      <c r="J277" s="1">
        <f>IF(ISNA(VLOOKUP(olympic_medals_country_year_cumsum[[#This Row],[Year_Country]],medals!D:H,3,FALSE)),0,VLOOKUP(olympic_medals_country_year_cumsum[[#This Row],[Year_Country]],medals!D:H,3,FALSE))</f>
        <v>3</v>
      </c>
      <c r="K277" s="1">
        <f>IF(ISNA(VLOOKUP(olympic_medals_country_year_cumsum[[#This Row],[Year_Country]],medals!D:H,4,FALSE)),0,VLOOKUP(olympic_medals_country_year_cumsum[[#This Row],[Year_Country]],medals!D:H,4,FALSE))</f>
        <v>5</v>
      </c>
      <c r="L277" s="1" t="str">
        <f>VLOOKUP(olympic_medals_country_year_cumsum[[#This Row],[WB_country_name]],'country_region_flag'!A:C,2,FALSE)</f>
        <v>Europe</v>
      </c>
      <c r="M277" s="1" t="str">
        <f>VLOOKUP(olympic_medals_country_year_cumsum[[#This Row],[WB_country_name]],'country_region_flag'!A:C,3,FALSE)</f>
        <v>https://public.flourish.studio/country-flags/svg/fr.svg</v>
      </c>
      <c r="N277" s="12" t="str">
        <f>IF(ISNA(VLOOKUP(olympic_medals_country_year_cumsum[[#This Row],[Year_Country]],gdp_capita_rank!F:G,2,FALSE)),0,VLOOKUP(olympic_medals_country_year_cumsum[[#This Row],[Year_Country]],gdp_capita_rank!F:G,2,FALSE))</f>
        <v>492.0673313956107</v>
      </c>
    </row>
    <row r="278" spans="1:14" ht="15" customHeight="1" x14ac:dyDescent="0.2">
      <c r="A278" s="1" t="s">
        <v>61</v>
      </c>
      <c r="B278" s="1" t="s">
        <v>62</v>
      </c>
      <c r="C278" s="1">
        <v>4981</v>
      </c>
      <c r="D278" s="1">
        <v>1547</v>
      </c>
      <c r="E278" s="1">
        <v>1968</v>
      </c>
      <c r="F278" s="1" t="str">
        <f>TEXT(olympic_medals_country_year_cumsum[[#This Row],[year]],0)&amp;"-"&amp;olympic_medals_country_year_cumsum[[#This Row],[WB_country_code]]</f>
        <v>1968-CZE</v>
      </c>
      <c r="G278" s="1">
        <f>IF(olympic_medals_country_year_cumsum[[#This Row],[year]]&lt;&gt;E277,1,IF(olympic_medals_country_year_cumsum[[#This Row],[Medals]]=0,"",G277+1))</f>
        <v>7</v>
      </c>
      <c r="H278" s="1">
        <f>IF(ISNA(VLOOKUP(olympic_medals_country_year_cumsum[[#This Row],[Year_Country]],medals!D:H,5,FALSE)),0,VLOOKUP(olympic_medals_country_year_cumsum[[#This Row],[Year_Country]],medals!D:H,5,FALSE))</f>
        <v>13</v>
      </c>
      <c r="I278" s="1">
        <f>IF(ISNA(VLOOKUP(olympic_medals_country_year_cumsum[[#This Row],[Year_Country]],medals!D:H,2,FALSE)),0,VLOOKUP(olympic_medals_country_year_cumsum[[#This Row],[Year_Country]],medals!D:H,2,FALSE))</f>
        <v>7</v>
      </c>
      <c r="J278" s="1">
        <f>IF(ISNA(VLOOKUP(olympic_medals_country_year_cumsum[[#This Row],[Year_Country]],medals!D:H,3,FALSE)),0,VLOOKUP(olympic_medals_country_year_cumsum[[#This Row],[Year_Country]],medals!D:H,3,FALSE))</f>
        <v>2</v>
      </c>
      <c r="K278" s="1">
        <f>IF(ISNA(VLOOKUP(olympic_medals_country_year_cumsum[[#This Row],[Year_Country]],medals!D:H,4,FALSE)),0,VLOOKUP(olympic_medals_country_year_cumsum[[#This Row],[Year_Country]],medals!D:H,4,FALSE))</f>
        <v>4</v>
      </c>
      <c r="L278" s="1" t="str">
        <f>VLOOKUP(olympic_medals_country_year_cumsum[[#This Row],[WB_country_name]],'country_region_flag'!A:C,2,FALSE)</f>
        <v>Europe</v>
      </c>
      <c r="M278" s="1" t="str">
        <f>VLOOKUP(olympic_medals_country_year_cumsum[[#This Row],[WB_country_name]],'country_region_flag'!A:C,3,FALSE)</f>
        <v>https://public.flourish.studio/country-flags/svg/cz.svg</v>
      </c>
      <c r="N27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79" spans="1:14" ht="15" customHeight="1" x14ac:dyDescent="0.2">
      <c r="A279" s="1" t="s">
        <v>93</v>
      </c>
      <c r="B279" s="1" t="s">
        <v>94</v>
      </c>
      <c r="C279" s="1">
        <v>5408</v>
      </c>
      <c r="D279" s="1">
        <v>-165</v>
      </c>
      <c r="E279" s="1">
        <v>1968</v>
      </c>
      <c r="F279" s="1" t="str">
        <f>TEXT(olympic_medals_country_year_cumsum[[#This Row],[year]],0)&amp;"-"&amp;olympic_medals_country_year_cumsum[[#This Row],[WB_country_code]]</f>
        <v>1968-GBR</v>
      </c>
      <c r="G279" s="1">
        <f>IF(olympic_medals_country_year_cumsum[[#This Row],[year]]&lt;&gt;E278,1,IF(olympic_medals_country_year_cumsum[[#This Row],[Medals]]=0,"",G278+1))</f>
        <v>8</v>
      </c>
      <c r="H279" s="1">
        <f>IF(ISNA(VLOOKUP(olympic_medals_country_year_cumsum[[#This Row],[Year_Country]],medals!D:H,5,FALSE)),0,VLOOKUP(olympic_medals_country_year_cumsum[[#This Row],[Year_Country]],medals!D:H,5,FALSE))</f>
        <v>14</v>
      </c>
      <c r="I279" s="1">
        <f>IF(ISNA(VLOOKUP(olympic_medals_country_year_cumsum[[#This Row],[Year_Country]],medals!D:H,2,FALSE)),0,VLOOKUP(olympic_medals_country_year_cumsum[[#This Row],[Year_Country]],medals!D:H,2,FALSE))</f>
        <v>6</v>
      </c>
      <c r="J279" s="1">
        <f>IF(ISNA(VLOOKUP(olympic_medals_country_year_cumsum[[#This Row],[Year_Country]],medals!D:H,3,FALSE)),0,VLOOKUP(olympic_medals_country_year_cumsum[[#This Row],[Year_Country]],medals!D:H,3,FALSE))</f>
        <v>5</v>
      </c>
      <c r="K279" s="1">
        <f>IF(ISNA(VLOOKUP(olympic_medals_country_year_cumsum[[#This Row],[Year_Country]],medals!D:H,4,FALSE)),0,VLOOKUP(olympic_medals_country_year_cumsum[[#This Row],[Year_Country]],medals!D:H,4,FALSE))</f>
        <v>3</v>
      </c>
      <c r="L279" s="1" t="str">
        <f>VLOOKUP(olympic_medals_country_year_cumsum[[#This Row],[WB_country_name]],'country_region_flag'!A:C,2,FALSE)</f>
        <v>Europe</v>
      </c>
      <c r="M279" s="1" t="str">
        <f>VLOOKUP(olympic_medals_country_year_cumsum[[#This Row],[WB_country_name]],'country_region_flag'!A:C,3,FALSE)</f>
        <v>https://public.flourish.studio/country-flags/svg/gb.svg</v>
      </c>
      <c r="N279" s="12" t="str">
        <f>IF(ISNA(VLOOKUP(olympic_medals_country_year_cumsum[[#This Row],[Year_Country]],gdp_capita_rank!F:G,2,FALSE)),0,VLOOKUP(olympic_medals_country_year_cumsum[[#This Row],[Year_Country]],gdp_capita_rank!F:G,2,FALSE))</f>
        <v>352.4598214256561</v>
      </c>
    </row>
    <row r="280" spans="1:14" ht="15" customHeight="1" x14ac:dyDescent="0.2">
      <c r="A280" s="1" t="s">
        <v>13</v>
      </c>
      <c r="B280" s="1" t="s">
        <v>14</v>
      </c>
      <c r="C280" s="1">
        <v>-3527</v>
      </c>
      <c r="D280" s="1">
        <v>14913</v>
      </c>
      <c r="E280" s="1">
        <v>1968</v>
      </c>
      <c r="F280" s="1" t="str">
        <f>TEXT(olympic_medals_country_year_cumsum[[#This Row],[year]],0)&amp;"-"&amp;olympic_medals_country_year_cumsum[[#This Row],[WB_country_code]]</f>
        <v>1968-AUS</v>
      </c>
      <c r="G280" s="1">
        <f>IF(olympic_medals_country_year_cumsum[[#This Row],[year]]&lt;&gt;E279,1,IF(olympic_medals_country_year_cumsum[[#This Row],[Medals]]=0,"",G279+1))</f>
        <v>9</v>
      </c>
      <c r="H280" s="1">
        <f>IF(ISNA(VLOOKUP(olympic_medals_country_year_cumsum[[#This Row],[Year_Country]],medals!D:H,5,FALSE)),0,VLOOKUP(olympic_medals_country_year_cumsum[[#This Row],[Year_Country]],medals!D:H,5,FALSE))</f>
        <v>17</v>
      </c>
      <c r="I280" s="1">
        <f>IF(ISNA(VLOOKUP(olympic_medals_country_year_cumsum[[#This Row],[Year_Country]],medals!D:H,2,FALSE)),0,VLOOKUP(olympic_medals_country_year_cumsum[[#This Row],[Year_Country]],medals!D:H,2,FALSE))</f>
        <v>5</v>
      </c>
      <c r="J280" s="1">
        <f>IF(ISNA(VLOOKUP(olympic_medals_country_year_cumsum[[#This Row],[Year_Country]],medals!D:H,3,FALSE)),0,VLOOKUP(olympic_medals_country_year_cumsum[[#This Row],[Year_Country]],medals!D:H,3,FALSE))</f>
        <v>7</v>
      </c>
      <c r="K280" s="1">
        <f>IF(ISNA(VLOOKUP(olympic_medals_country_year_cumsum[[#This Row],[Year_Country]],medals!D:H,4,FALSE)),0,VLOOKUP(olympic_medals_country_year_cumsum[[#This Row],[Year_Country]],medals!D:H,4,FALSE))</f>
        <v>5</v>
      </c>
      <c r="L280" s="1" t="str">
        <f>VLOOKUP(olympic_medals_country_year_cumsum[[#This Row],[WB_country_name]],'country_region_flag'!A:C,2,FALSE)</f>
        <v>Oceania</v>
      </c>
      <c r="M280" s="1" t="str">
        <f>VLOOKUP(olympic_medals_country_year_cumsum[[#This Row],[WB_country_name]],'country_region_flag'!A:C,3,FALSE)</f>
        <v>https://public.flourish.studio/country-flags/svg/au.svg</v>
      </c>
      <c r="N280" s="12" t="str">
        <f>IF(ISNA(VLOOKUP(olympic_medals_country_year_cumsum[[#This Row],[Year_Country]],gdp_capita_rank!F:G,2,FALSE)),0,VLOOKUP(olympic_medals_country_year_cumsum[[#This Row],[Year_Country]],gdp_capita_rank!F:G,2,FALSE))</f>
        <v>531.511750082117</v>
      </c>
    </row>
    <row r="281" spans="1:14" ht="15" customHeight="1" x14ac:dyDescent="0.2">
      <c r="A281" s="1" t="s">
        <v>203</v>
      </c>
      <c r="B281" s="1" t="s">
        <v>204</v>
      </c>
      <c r="C281" s="1">
        <v>4443</v>
      </c>
      <c r="D281" s="1">
        <v>261</v>
      </c>
      <c r="E281" s="1">
        <v>1968</v>
      </c>
      <c r="F281" s="1" t="str">
        <f>TEXT(olympic_medals_country_year_cumsum[[#This Row],[year]],0)&amp;"-"&amp;olympic_medals_country_year_cumsum[[#This Row],[WB_country_code]]</f>
        <v>1968-ROU</v>
      </c>
      <c r="G281" s="1">
        <f>IF(olympic_medals_country_year_cumsum[[#This Row],[year]]&lt;&gt;E280,1,IF(olympic_medals_country_year_cumsum[[#This Row],[Medals]]=0,"",G280+1))</f>
        <v>10</v>
      </c>
      <c r="H281" s="1">
        <f>IF(ISNA(VLOOKUP(olympic_medals_country_year_cumsum[[#This Row],[Year_Country]],medals!D:H,5,FALSE)),0,VLOOKUP(olympic_medals_country_year_cumsum[[#This Row],[Year_Country]],medals!D:H,5,FALSE))</f>
        <v>16</v>
      </c>
      <c r="I281" s="1">
        <f>IF(ISNA(VLOOKUP(olympic_medals_country_year_cumsum[[#This Row],[Year_Country]],medals!D:H,2,FALSE)),0,VLOOKUP(olympic_medals_country_year_cumsum[[#This Row],[Year_Country]],medals!D:H,2,FALSE))</f>
        <v>5</v>
      </c>
      <c r="J281" s="1">
        <f>IF(ISNA(VLOOKUP(olympic_medals_country_year_cumsum[[#This Row],[Year_Country]],medals!D:H,3,FALSE)),0,VLOOKUP(olympic_medals_country_year_cumsum[[#This Row],[Year_Country]],medals!D:H,3,FALSE))</f>
        <v>6</v>
      </c>
      <c r="K281" s="1">
        <f>IF(ISNA(VLOOKUP(olympic_medals_country_year_cumsum[[#This Row],[Year_Country]],medals!D:H,4,FALSE)),0,VLOOKUP(olympic_medals_country_year_cumsum[[#This Row],[Year_Country]],medals!D:H,4,FALSE))</f>
        <v>5</v>
      </c>
      <c r="L281" s="1" t="str">
        <f>VLOOKUP(olympic_medals_country_year_cumsum[[#This Row],[WB_country_name]],'country_region_flag'!A:C,2,FALSE)</f>
        <v>Europe</v>
      </c>
      <c r="M281" s="1" t="str">
        <f>VLOOKUP(olympic_medals_country_year_cumsum[[#This Row],[WB_country_name]],'country_region_flag'!A:C,3,FALSE)</f>
        <v>https://public.flourish.studio/country-flags/svg/ro.svg</v>
      </c>
      <c r="N28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82" spans="1:14" ht="15" customHeight="1" x14ac:dyDescent="0.2">
      <c r="A282" s="1" t="s">
        <v>191</v>
      </c>
      <c r="B282" s="1" t="s">
        <v>192</v>
      </c>
      <c r="C282" s="1">
        <v>5225</v>
      </c>
      <c r="D282" s="1">
        <v>210</v>
      </c>
      <c r="E282" s="1">
        <v>1968</v>
      </c>
      <c r="F282" s="1" t="str">
        <f>TEXT(olympic_medals_country_year_cumsum[[#This Row],[year]],0)&amp;"-"&amp;olympic_medals_country_year_cumsum[[#This Row],[WB_country_code]]</f>
        <v>1968-POL</v>
      </c>
      <c r="G282" s="1">
        <f>IF(olympic_medals_country_year_cumsum[[#This Row],[year]]&lt;&gt;E281,1,IF(olympic_medals_country_year_cumsum[[#This Row],[Medals]]=0,"",G281+1))</f>
        <v>11</v>
      </c>
      <c r="H282" s="1">
        <f>IF(ISNA(VLOOKUP(olympic_medals_country_year_cumsum[[#This Row],[Year_Country]],medals!D:H,5,FALSE)),0,VLOOKUP(olympic_medals_country_year_cumsum[[#This Row],[Year_Country]],medals!D:H,5,FALSE))</f>
        <v>18</v>
      </c>
      <c r="I282" s="1">
        <f>IF(ISNA(VLOOKUP(olympic_medals_country_year_cumsum[[#This Row],[Year_Country]],medals!D:H,2,FALSE)),0,VLOOKUP(olympic_medals_country_year_cumsum[[#This Row],[Year_Country]],medals!D:H,2,FALSE))</f>
        <v>5</v>
      </c>
      <c r="J282" s="1">
        <f>IF(ISNA(VLOOKUP(olympic_medals_country_year_cumsum[[#This Row],[Year_Country]],medals!D:H,3,FALSE)),0,VLOOKUP(olympic_medals_country_year_cumsum[[#This Row],[Year_Country]],medals!D:H,3,FALSE))</f>
        <v>2</v>
      </c>
      <c r="K282" s="1">
        <f>IF(ISNA(VLOOKUP(olympic_medals_country_year_cumsum[[#This Row],[Year_Country]],medals!D:H,4,FALSE)),0,VLOOKUP(olympic_medals_country_year_cumsum[[#This Row],[Year_Country]],medals!D:H,4,FALSE))</f>
        <v>11</v>
      </c>
      <c r="L282" s="1" t="str">
        <f>VLOOKUP(olympic_medals_country_year_cumsum[[#This Row],[WB_country_name]],'country_region_flag'!A:C,2,FALSE)</f>
        <v>Europe</v>
      </c>
      <c r="M282" s="1" t="str">
        <f>VLOOKUP(olympic_medals_country_year_cumsum[[#This Row],[WB_country_name]],'country_region_flag'!A:C,3,FALSE)</f>
        <v>https://public.flourish.studio/country-flags/svg/pl.svg</v>
      </c>
      <c r="N28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83" spans="1:14" ht="15" customHeight="1" x14ac:dyDescent="0.2">
      <c r="A283" s="1" t="s">
        <v>177</v>
      </c>
      <c r="B283" s="1" t="s">
        <v>178</v>
      </c>
      <c r="C283" s="1">
        <v>5235</v>
      </c>
      <c r="D283" s="1">
        <v>492</v>
      </c>
      <c r="E283" s="1">
        <v>1968</v>
      </c>
      <c r="F283" s="1" t="str">
        <f>TEXT(olympic_medals_country_year_cumsum[[#This Row],[year]],0)&amp;"-"&amp;olympic_medals_country_year_cumsum[[#This Row],[WB_country_code]]</f>
        <v>1968-NLD</v>
      </c>
      <c r="G283" s="1">
        <f>IF(olympic_medals_country_year_cumsum[[#This Row],[year]]&lt;&gt;E282,1,IF(olympic_medals_country_year_cumsum[[#This Row],[Medals]]=0,"",G282+1))</f>
        <v>12</v>
      </c>
      <c r="H283" s="1">
        <f>IF(ISNA(VLOOKUP(olympic_medals_country_year_cumsum[[#This Row],[Year_Country]],medals!D:H,5,FALSE)),0,VLOOKUP(olympic_medals_country_year_cumsum[[#This Row],[Year_Country]],medals!D:H,5,FALSE))</f>
        <v>9</v>
      </c>
      <c r="I283" s="1">
        <f>IF(ISNA(VLOOKUP(olympic_medals_country_year_cumsum[[#This Row],[Year_Country]],medals!D:H,2,FALSE)),0,VLOOKUP(olympic_medals_country_year_cumsum[[#This Row],[Year_Country]],medals!D:H,2,FALSE))</f>
        <v>3</v>
      </c>
      <c r="J283" s="1">
        <f>IF(ISNA(VLOOKUP(olympic_medals_country_year_cumsum[[#This Row],[Year_Country]],medals!D:H,3,FALSE)),0,VLOOKUP(olympic_medals_country_year_cumsum[[#This Row],[Year_Country]],medals!D:H,3,FALSE))</f>
        <v>5</v>
      </c>
      <c r="K283" s="1">
        <f>IF(ISNA(VLOOKUP(olympic_medals_country_year_cumsum[[#This Row],[Year_Country]],medals!D:H,4,FALSE)),0,VLOOKUP(olympic_medals_country_year_cumsum[[#This Row],[Year_Country]],medals!D:H,4,FALSE))</f>
        <v>1</v>
      </c>
      <c r="L283" s="1" t="str">
        <f>VLOOKUP(olympic_medals_country_year_cumsum[[#This Row],[WB_country_name]],'country_region_flag'!A:C,2,FALSE)</f>
        <v>Europe</v>
      </c>
      <c r="M283" s="1" t="str">
        <f>VLOOKUP(olympic_medals_country_year_cumsum[[#This Row],[WB_country_name]],'country_region_flag'!A:C,3,FALSE)</f>
        <v>https://public.flourish.studio/country-flags/svg/nl.svg</v>
      </c>
      <c r="N283" s="12" t="str">
        <f>IF(ISNA(VLOOKUP(olympic_medals_country_year_cumsum[[#This Row],[Year_Country]],gdp_capita_rank!F:G,2,FALSE)),0,VLOOKUP(olympic_medals_country_year_cumsum[[#This Row],[Year_Country]],gdp_capita_rank!F:G,2,FALSE))</f>
        <v>406.58781037136487</v>
      </c>
    </row>
    <row r="284" spans="1:14" ht="15" customHeight="1" x14ac:dyDescent="0.2">
      <c r="A284" s="1" t="s">
        <v>127</v>
      </c>
      <c r="B284" s="1" t="s">
        <v>128</v>
      </c>
      <c r="C284" s="1">
        <v>419</v>
      </c>
      <c r="D284" s="1">
        <v>1248</v>
      </c>
      <c r="E284" s="1">
        <v>1968</v>
      </c>
      <c r="F284" s="1" t="str">
        <f>TEXT(olympic_medals_country_year_cumsum[[#This Row],[year]],0)&amp;"-"&amp;olympic_medals_country_year_cumsum[[#This Row],[WB_country_code]]</f>
        <v>1968-ITA</v>
      </c>
      <c r="G284" s="1">
        <f>IF(olympic_medals_country_year_cumsum[[#This Row],[year]]&lt;&gt;E283,1,IF(olympic_medals_country_year_cumsum[[#This Row],[Medals]]=0,"",G283+1))</f>
        <v>13</v>
      </c>
      <c r="H284" s="1">
        <f>IF(ISNA(VLOOKUP(olympic_medals_country_year_cumsum[[#This Row],[Year_Country]],medals!D:H,5,FALSE)),0,VLOOKUP(olympic_medals_country_year_cumsum[[#This Row],[Year_Country]],medals!D:H,5,FALSE))</f>
        <v>17</v>
      </c>
      <c r="I284" s="1">
        <f>IF(ISNA(VLOOKUP(olympic_medals_country_year_cumsum[[#This Row],[Year_Country]],medals!D:H,2,FALSE)),0,VLOOKUP(olympic_medals_country_year_cumsum[[#This Row],[Year_Country]],medals!D:H,2,FALSE))</f>
        <v>3</v>
      </c>
      <c r="J284" s="1">
        <f>IF(ISNA(VLOOKUP(olympic_medals_country_year_cumsum[[#This Row],[Year_Country]],medals!D:H,3,FALSE)),0,VLOOKUP(olympic_medals_country_year_cumsum[[#This Row],[Year_Country]],medals!D:H,3,FALSE))</f>
        <v>4</v>
      </c>
      <c r="K284" s="1">
        <f>IF(ISNA(VLOOKUP(olympic_medals_country_year_cumsum[[#This Row],[Year_Country]],medals!D:H,4,FALSE)),0,VLOOKUP(olympic_medals_country_year_cumsum[[#This Row],[Year_Country]],medals!D:H,4,FALSE))</f>
        <v>10</v>
      </c>
      <c r="L284" s="1" t="str">
        <f>VLOOKUP(olympic_medals_country_year_cumsum[[#This Row],[WB_country_name]],'country_region_flag'!A:C,2,FALSE)</f>
        <v>Europe</v>
      </c>
      <c r="M284" s="1" t="str">
        <f>VLOOKUP(olympic_medals_country_year_cumsum[[#This Row],[WB_country_name]],'country_region_flag'!A:C,3,FALSE)</f>
        <v>https://public.flourish.studio/country-flags/svg/it.svg</v>
      </c>
      <c r="N284" s="12" t="str">
        <f>IF(ISNA(VLOOKUP(olympic_medals_country_year_cumsum[[#This Row],[Year_Country]],gdp_capita_rank!F:G,2,FALSE)),0,VLOOKUP(olympic_medals_country_year_cumsum[[#This Row],[Year_Country]],gdp_capita_rank!F:G,2,FALSE))</f>
        <v>282.95511610336234</v>
      </c>
    </row>
    <row r="285" spans="1:14" ht="15" customHeight="1" x14ac:dyDescent="0.2">
      <c r="A285" s="1" t="s">
        <v>137</v>
      </c>
      <c r="B285" s="1" t="s">
        <v>138</v>
      </c>
      <c r="C285" s="1">
        <v>-128</v>
      </c>
      <c r="D285" s="1">
        <v>3682</v>
      </c>
      <c r="E285" s="1">
        <v>1968</v>
      </c>
      <c r="F285" s="1" t="str">
        <f>TEXT(olympic_medals_country_year_cumsum[[#This Row],[year]],0)&amp;"-"&amp;olympic_medals_country_year_cumsum[[#This Row],[WB_country_code]]</f>
        <v>1968-KEN</v>
      </c>
      <c r="G285" s="1">
        <f>IF(olympic_medals_country_year_cumsum[[#This Row],[year]]&lt;&gt;E284,1,IF(olympic_medals_country_year_cumsum[[#This Row],[Medals]]=0,"",G284+1))</f>
        <v>14</v>
      </c>
      <c r="H285" s="1">
        <f>IF(ISNA(VLOOKUP(olympic_medals_country_year_cumsum[[#This Row],[Year_Country]],medals!D:H,5,FALSE)),0,VLOOKUP(olympic_medals_country_year_cumsum[[#This Row],[Year_Country]],medals!D:H,5,FALSE))</f>
        <v>9</v>
      </c>
      <c r="I285" s="1">
        <f>IF(ISNA(VLOOKUP(olympic_medals_country_year_cumsum[[#This Row],[Year_Country]],medals!D:H,2,FALSE)),0,VLOOKUP(olympic_medals_country_year_cumsum[[#This Row],[Year_Country]],medals!D:H,2,FALSE))</f>
        <v>3</v>
      </c>
      <c r="J285" s="1">
        <f>IF(ISNA(VLOOKUP(olympic_medals_country_year_cumsum[[#This Row],[Year_Country]],medals!D:H,3,FALSE)),0,VLOOKUP(olympic_medals_country_year_cumsum[[#This Row],[Year_Country]],medals!D:H,3,FALSE))</f>
        <v>4</v>
      </c>
      <c r="K285" s="1">
        <f>IF(ISNA(VLOOKUP(olympic_medals_country_year_cumsum[[#This Row],[Year_Country]],medals!D:H,4,FALSE)),0,VLOOKUP(olympic_medals_country_year_cumsum[[#This Row],[Year_Country]],medals!D:H,4,FALSE))</f>
        <v>2</v>
      </c>
      <c r="L285" s="1" t="str">
        <f>VLOOKUP(olympic_medals_country_year_cumsum[[#This Row],[WB_country_name]],'country_region_flag'!A:C,2,FALSE)</f>
        <v>Africa</v>
      </c>
      <c r="M285" s="1" t="str">
        <f>VLOOKUP(olympic_medals_country_year_cumsum[[#This Row],[WB_country_name]],'country_region_flag'!A:C,3,FALSE)</f>
        <v>https://public.flourish.studio/country-flags/svg/ke.svg</v>
      </c>
      <c r="N285" s="12" t="str">
        <f>IF(ISNA(VLOOKUP(olympic_medals_country_year_cumsum[[#This Row],[Year_Country]],gdp_capita_rank!F:G,2,FALSE)),0,VLOOKUP(olympic_medals_country_year_cumsum[[#This Row],[Year_Country]],gdp_capita_rank!F:G,2,FALSE))</f>
        <v>-70.44276589756365</v>
      </c>
    </row>
    <row r="286" spans="1:14" ht="15" customHeight="1" x14ac:dyDescent="0.2">
      <c r="A286" s="1" t="s">
        <v>157</v>
      </c>
      <c r="B286" s="1" t="s">
        <v>158</v>
      </c>
      <c r="C286" s="1">
        <v>1943</v>
      </c>
      <c r="D286" s="1">
        <v>-9913</v>
      </c>
      <c r="E286" s="1">
        <v>1968</v>
      </c>
      <c r="F286" s="1" t="str">
        <f>TEXT(olympic_medals_country_year_cumsum[[#This Row],[year]],0)&amp;"-"&amp;olympic_medals_country_year_cumsum[[#This Row],[WB_country_code]]</f>
        <v>1968-MEX</v>
      </c>
      <c r="G286" s="1">
        <f>IF(olympic_medals_country_year_cumsum[[#This Row],[year]]&lt;&gt;E285,1,IF(olympic_medals_country_year_cumsum[[#This Row],[Medals]]=0,"",G285+1))</f>
        <v>15</v>
      </c>
      <c r="H286" s="1">
        <f>IF(ISNA(VLOOKUP(olympic_medals_country_year_cumsum[[#This Row],[Year_Country]],medals!D:H,5,FALSE)),0,VLOOKUP(olympic_medals_country_year_cumsum[[#This Row],[Year_Country]],medals!D:H,5,FALSE))</f>
        <v>9</v>
      </c>
      <c r="I286" s="1">
        <f>IF(ISNA(VLOOKUP(olympic_medals_country_year_cumsum[[#This Row],[Year_Country]],medals!D:H,2,FALSE)),0,VLOOKUP(olympic_medals_country_year_cumsum[[#This Row],[Year_Country]],medals!D:H,2,FALSE))</f>
        <v>3</v>
      </c>
      <c r="J286" s="1">
        <f>IF(ISNA(VLOOKUP(olympic_medals_country_year_cumsum[[#This Row],[Year_Country]],medals!D:H,3,FALSE)),0,VLOOKUP(olympic_medals_country_year_cumsum[[#This Row],[Year_Country]],medals!D:H,3,FALSE))</f>
        <v>3</v>
      </c>
      <c r="K286" s="1">
        <f>IF(ISNA(VLOOKUP(olympic_medals_country_year_cumsum[[#This Row],[Year_Country]],medals!D:H,4,FALSE)),0,VLOOKUP(olympic_medals_country_year_cumsum[[#This Row],[Year_Country]],medals!D:H,4,FALSE))</f>
        <v>3</v>
      </c>
      <c r="L286" s="1" t="str">
        <f>VLOOKUP(olympic_medals_country_year_cumsum[[#This Row],[WB_country_name]],'country_region_flag'!A:C,2,FALSE)</f>
        <v>Americas</v>
      </c>
      <c r="M286" s="1" t="str">
        <f>VLOOKUP(olympic_medals_country_year_cumsum[[#This Row],[WB_country_name]],'country_region_flag'!A:C,3,FALSE)</f>
        <v>https://public.flourish.studio/country-flags/svg/mx.svg</v>
      </c>
      <c r="N286" s="12" t="str">
        <f>IF(ISNA(VLOOKUP(olympic_medals_country_year_cumsum[[#This Row],[Year_Country]],gdp_capita_rank!F:G,2,FALSE)),0,VLOOKUP(olympic_medals_country_year_cumsum[[#This Row],[Year_Country]],gdp_capita_rank!F:G,2,FALSE))</f>
        <v>44.29262135199569</v>
      </c>
    </row>
    <row r="287" spans="1:14" ht="15" customHeight="1" x14ac:dyDescent="0.2">
      <c r="A287" s="1" t="s">
        <v>267</v>
      </c>
      <c r="B287" s="1" t="s">
        <v>268</v>
      </c>
      <c r="C287" s="1">
        <v>4483</v>
      </c>
      <c r="D287" s="1">
        <v>205</v>
      </c>
      <c r="E287" s="1">
        <v>1968</v>
      </c>
      <c r="F287" s="1" t="str">
        <f>TEXT(olympic_medals_country_year_cumsum[[#This Row],[year]],0)&amp;"-"&amp;olympic_medals_country_year_cumsum[[#This Row],[WB_country_code]]</f>
        <v>1968-YGL</v>
      </c>
      <c r="G287" s="1">
        <f>IF(olympic_medals_country_year_cumsum[[#This Row],[year]]&lt;&gt;E286,1,IF(olympic_medals_country_year_cumsum[[#This Row],[Medals]]=0,"",G286+1))</f>
        <v>16</v>
      </c>
      <c r="H287" s="1">
        <f>IF(ISNA(VLOOKUP(olympic_medals_country_year_cumsum[[#This Row],[Year_Country]],medals!D:H,5,FALSE)),0,VLOOKUP(olympic_medals_country_year_cumsum[[#This Row],[Year_Country]],medals!D:H,5,FALSE))</f>
        <v>8</v>
      </c>
      <c r="I287" s="1">
        <f>IF(ISNA(VLOOKUP(olympic_medals_country_year_cumsum[[#This Row],[Year_Country]],medals!D:H,2,FALSE)),0,VLOOKUP(olympic_medals_country_year_cumsum[[#This Row],[Year_Country]],medals!D:H,2,FALSE))</f>
        <v>3</v>
      </c>
      <c r="J287" s="1">
        <f>IF(ISNA(VLOOKUP(olympic_medals_country_year_cumsum[[#This Row],[Year_Country]],medals!D:H,3,FALSE)),0,VLOOKUP(olympic_medals_country_year_cumsum[[#This Row],[Year_Country]],medals!D:H,3,FALSE))</f>
        <v>3</v>
      </c>
      <c r="K287" s="1">
        <f>IF(ISNA(VLOOKUP(olympic_medals_country_year_cumsum[[#This Row],[Year_Country]],medals!D:H,4,FALSE)),0,VLOOKUP(olympic_medals_country_year_cumsum[[#This Row],[Year_Country]],medals!D:H,4,FALSE))</f>
        <v>2</v>
      </c>
      <c r="L287" s="1" t="str">
        <f>VLOOKUP(olympic_medals_country_year_cumsum[[#This Row],[WB_country_name]],'country_region_flag'!A:C,2,FALSE)</f>
        <v>Europe</v>
      </c>
      <c r="M287" s="1" t="str">
        <f>VLOOKUP(olympic_medals_country_year_cumsum[[#This Row],[WB_country_name]],'country_region_flag'!A:C,3,FALSE)</f>
        <v/>
      </c>
      <c r="N287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288" spans="1:14" ht="15" customHeight="1" x14ac:dyDescent="0.2">
      <c r="A288" s="1" t="s">
        <v>25</v>
      </c>
      <c r="B288" s="1" t="s">
        <v>26</v>
      </c>
      <c r="C288" s="1">
        <v>4268</v>
      </c>
      <c r="D288" s="1">
        <v>2332</v>
      </c>
      <c r="E288" s="1">
        <v>1968</v>
      </c>
      <c r="F288" s="1" t="str">
        <f>TEXT(olympic_medals_country_year_cumsum[[#This Row],[year]],0)&amp;"-"&amp;olympic_medals_country_year_cumsum[[#This Row],[WB_country_code]]</f>
        <v>1968-BGR</v>
      </c>
      <c r="G288" s="1">
        <f>IF(olympic_medals_country_year_cumsum[[#This Row],[year]]&lt;&gt;E287,1,IF(olympic_medals_country_year_cumsum[[#This Row],[Medals]]=0,"",G287+1))</f>
        <v>17</v>
      </c>
      <c r="H288" s="1">
        <f>IF(ISNA(VLOOKUP(olympic_medals_country_year_cumsum[[#This Row],[Year_Country]],medals!D:H,5,FALSE)),0,VLOOKUP(olympic_medals_country_year_cumsum[[#This Row],[Year_Country]],medals!D:H,5,FALSE))</f>
        <v>9</v>
      </c>
      <c r="I288" s="1">
        <f>IF(ISNA(VLOOKUP(olympic_medals_country_year_cumsum[[#This Row],[Year_Country]],medals!D:H,2,FALSE)),0,VLOOKUP(olympic_medals_country_year_cumsum[[#This Row],[Year_Country]],medals!D:H,2,FALSE))</f>
        <v>2</v>
      </c>
      <c r="J288" s="1">
        <f>IF(ISNA(VLOOKUP(olympic_medals_country_year_cumsum[[#This Row],[Year_Country]],medals!D:H,3,FALSE)),0,VLOOKUP(olympic_medals_country_year_cumsum[[#This Row],[Year_Country]],medals!D:H,3,FALSE))</f>
        <v>4</v>
      </c>
      <c r="K288" s="1">
        <f>IF(ISNA(VLOOKUP(olympic_medals_country_year_cumsum[[#This Row],[Year_Country]],medals!D:H,4,FALSE)),0,VLOOKUP(olympic_medals_country_year_cumsum[[#This Row],[Year_Country]],medals!D:H,4,FALSE))</f>
        <v>3</v>
      </c>
      <c r="L288" s="1" t="str">
        <f>VLOOKUP(olympic_medals_country_year_cumsum[[#This Row],[WB_country_name]],'country_region_flag'!A:C,2,FALSE)</f>
        <v>Europe</v>
      </c>
      <c r="M288" s="1" t="str">
        <f>VLOOKUP(olympic_medals_country_year_cumsum[[#This Row],[WB_country_name]],'country_region_flag'!A:C,3,FALSE)</f>
        <v>https://public.flourish.studio/country-flags/svg/bg.svg</v>
      </c>
      <c r="N28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89" spans="1:14" ht="15" customHeight="1" x14ac:dyDescent="0.2">
      <c r="A289" s="1" t="s">
        <v>119</v>
      </c>
      <c r="B289" s="1" t="s">
        <v>120</v>
      </c>
      <c r="C289" s="1">
        <v>357</v>
      </c>
      <c r="D289" s="1">
        <v>5142</v>
      </c>
      <c r="E289" s="1">
        <v>1968</v>
      </c>
      <c r="F289" s="1" t="str">
        <f>TEXT(olympic_medals_country_year_cumsum[[#This Row],[year]],0)&amp;"-"&amp;olympic_medals_country_year_cumsum[[#This Row],[WB_country_code]]</f>
        <v>1968-IRN</v>
      </c>
      <c r="G289" s="1">
        <f>IF(olympic_medals_country_year_cumsum[[#This Row],[year]]&lt;&gt;E288,1,IF(olympic_medals_country_year_cumsum[[#This Row],[Medals]]=0,"",G288+1))</f>
        <v>18</v>
      </c>
      <c r="H289" s="1">
        <f>IF(ISNA(VLOOKUP(olympic_medals_country_year_cumsum[[#This Row],[Year_Country]],medals!D:H,5,FALSE)),0,VLOOKUP(olympic_medals_country_year_cumsum[[#This Row],[Year_Country]],medals!D:H,5,FALSE))</f>
        <v>5</v>
      </c>
      <c r="I289" s="1">
        <f>IF(ISNA(VLOOKUP(olympic_medals_country_year_cumsum[[#This Row],[Year_Country]],medals!D:H,2,FALSE)),0,VLOOKUP(olympic_medals_country_year_cumsum[[#This Row],[Year_Country]],medals!D:H,2,FALSE))</f>
        <v>2</v>
      </c>
      <c r="J289" s="1">
        <f>IF(ISNA(VLOOKUP(olympic_medals_country_year_cumsum[[#This Row],[Year_Country]],medals!D:H,3,FALSE)),0,VLOOKUP(olympic_medals_country_year_cumsum[[#This Row],[Year_Country]],medals!D:H,3,FALSE))</f>
        <v>1</v>
      </c>
      <c r="K289" s="1">
        <f>IF(ISNA(VLOOKUP(olympic_medals_country_year_cumsum[[#This Row],[Year_Country]],medals!D:H,4,FALSE)),0,VLOOKUP(olympic_medals_country_year_cumsum[[#This Row],[Year_Country]],medals!D:H,4,FALSE))</f>
        <v>2</v>
      </c>
      <c r="L289" s="1" t="str">
        <f>VLOOKUP(olympic_medals_country_year_cumsum[[#This Row],[WB_country_name]],'country_region_flag'!A:C,2,FALSE)</f>
        <v>Asia</v>
      </c>
      <c r="M289" s="1" t="str">
        <f>VLOOKUP(olympic_medals_country_year_cumsum[[#This Row],[WB_country_name]],'country_region_flag'!A:C,3,FALSE)</f>
        <v>https://public.flourish.studio/country-flags/svg/ir.svg</v>
      </c>
      <c r="N289" s="12" t="str">
        <f>IF(ISNA(VLOOKUP(olympic_medals_country_year_cumsum[[#This Row],[Year_Country]],gdp_capita_rank!F:G,2,FALSE)),0,VLOOKUP(olympic_medals_country_year_cumsum[[#This Row],[Year_Country]],gdp_capita_rank!F:G,2,FALSE))</f>
        <v>-25.617771497194315</v>
      </c>
    </row>
    <row r="290" spans="1:14" ht="15" customHeight="1" x14ac:dyDescent="0.2">
      <c r="A290" s="1" t="s">
        <v>225</v>
      </c>
      <c r="B290" s="1" t="s">
        <v>226</v>
      </c>
      <c r="C290" s="1">
        <v>5933</v>
      </c>
      <c r="D290" s="1">
        <v>1805</v>
      </c>
      <c r="E290" s="1">
        <v>1968</v>
      </c>
      <c r="F290" s="1" t="str">
        <f>TEXT(olympic_medals_country_year_cumsum[[#This Row],[year]],0)&amp;"-"&amp;olympic_medals_country_year_cumsum[[#This Row],[WB_country_code]]</f>
        <v>1968-SWE</v>
      </c>
      <c r="G290" s="1">
        <f>IF(olympic_medals_country_year_cumsum[[#This Row],[year]]&lt;&gt;E289,1,IF(olympic_medals_country_year_cumsum[[#This Row],[Medals]]=0,"",G289+1))</f>
        <v>19</v>
      </c>
      <c r="H290" s="1">
        <f>IF(ISNA(VLOOKUP(olympic_medals_country_year_cumsum[[#This Row],[Year_Country]],medals!D:H,5,FALSE)),0,VLOOKUP(olympic_medals_country_year_cumsum[[#This Row],[Year_Country]],medals!D:H,5,FALSE))</f>
        <v>4</v>
      </c>
      <c r="I290" s="1">
        <f>IF(ISNA(VLOOKUP(olympic_medals_country_year_cumsum[[#This Row],[Year_Country]],medals!D:H,2,FALSE)),0,VLOOKUP(olympic_medals_country_year_cumsum[[#This Row],[Year_Country]],medals!D:H,2,FALSE))</f>
        <v>2</v>
      </c>
      <c r="J290" s="1">
        <f>IF(ISNA(VLOOKUP(olympic_medals_country_year_cumsum[[#This Row],[Year_Country]],medals!D:H,3,FALSE)),0,VLOOKUP(olympic_medals_country_year_cumsum[[#This Row],[Year_Country]],medals!D:H,3,FALSE))</f>
        <v>1</v>
      </c>
      <c r="K290" s="1">
        <f>IF(ISNA(VLOOKUP(olympic_medals_country_year_cumsum[[#This Row],[Year_Country]],medals!D:H,4,FALSE)),0,VLOOKUP(olympic_medals_country_year_cumsum[[#This Row],[Year_Country]],medals!D:H,4,FALSE))</f>
        <v>1</v>
      </c>
      <c r="L290" s="1" t="str">
        <f>VLOOKUP(olympic_medals_country_year_cumsum[[#This Row],[WB_country_name]],'country_region_flag'!A:C,2,FALSE)</f>
        <v>Europe</v>
      </c>
      <c r="M290" s="1" t="str">
        <f>VLOOKUP(olympic_medals_country_year_cumsum[[#This Row],[WB_country_name]],'country_region_flag'!A:C,3,FALSE)</f>
        <v>https://public.flourish.studio/country-flags/svg/se.svg</v>
      </c>
      <c r="N290" s="12" t="str">
        <f>IF(ISNA(VLOOKUP(olympic_medals_country_year_cumsum[[#This Row],[Year_Country]],gdp_capita_rank!F:G,2,FALSE)),0,VLOOKUP(olympic_medals_country_year_cumsum[[#This Row],[Year_Country]],gdp_capita_rank!F:G,2,FALSE))</f>
        <v>810.2260357031143</v>
      </c>
    </row>
    <row r="291" spans="1:14" ht="15" customHeight="1" x14ac:dyDescent="0.2">
      <c r="A291" s="1" t="s">
        <v>243</v>
      </c>
      <c r="B291" s="1" t="s">
        <v>244</v>
      </c>
      <c r="C291" s="1">
        <v>3993</v>
      </c>
      <c r="D291" s="1">
        <v>3287</v>
      </c>
      <c r="E291" s="1">
        <v>1968</v>
      </c>
      <c r="F291" s="1" t="str">
        <f>TEXT(olympic_medals_country_year_cumsum[[#This Row],[year]],0)&amp;"-"&amp;olympic_medals_country_year_cumsum[[#This Row],[WB_country_code]]</f>
        <v>1968-TUR</v>
      </c>
      <c r="G291" s="1">
        <f>IF(olympic_medals_country_year_cumsum[[#This Row],[year]]&lt;&gt;E290,1,IF(olympic_medals_country_year_cumsum[[#This Row],[Medals]]=0,"",G290+1))</f>
        <v>20</v>
      </c>
      <c r="H291" s="1">
        <f>IF(ISNA(VLOOKUP(olympic_medals_country_year_cumsum[[#This Row],[Year_Country]],medals!D:H,5,FALSE)),0,VLOOKUP(olympic_medals_country_year_cumsum[[#This Row],[Year_Country]],medals!D:H,5,FALSE))</f>
        <v>2</v>
      </c>
      <c r="I291" s="1">
        <f>IF(ISNA(VLOOKUP(olympic_medals_country_year_cumsum[[#This Row],[Year_Country]],medals!D:H,2,FALSE)),0,VLOOKUP(olympic_medals_country_year_cumsum[[#This Row],[Year_Country]],medals!D:H,2,FALSE))</f>
        <v>2</v>
      </c>
      <c r="J291" s="1">
        <f>IF(ISNA(VLOOKUP(olympic_medals_country_year_cumsum[[#This Row],[Year_Country]],medals!D:H,3,FALSE)),0,VLOOKUP(olympic_medals_country_year_cumsum[[#This Row],[Year_Country]],medals!D:H,3,FALSE))</f>
        <v>0</v>
      </c>
      <c r="K291" s="1">
        <f>IF(ISNA(VLOOKUP(olympic_medals_country_year_cumsum[[#This Row],[Year_Country]],medals!D:H,4,FALSE)),0,VLOOKUP(olympic_medals_country_year_cumsum[[#This Row],[Year_Country]],medals!D:H,4,FALSE))</f>
        <v>0</v>
      </c>
      <c r="L291" s="1" t="str">
        <f>VLOOKUP(olympic_medals_country_year_cumsum[[#This Row],[WB_country_name]],'country_region_flag'!A:C,2,FALSE)</f>
        <v>Asia</v>
      </c>
      <c r="M291" s="1" t="str">
        <f>VLOOKUP(olympic_medals_country_year_cumsum[[#This Row],[WB_country_name]],'country_region_flag'!A:C,3,FALSE)</f>
        <v>https://public.flourish.studio/country-flags/svg/tr.svg</v>
      </c>
      <c r="N291" s="12" t="str">
        <f>IF(ISNA(VLOOKUP(olympic_medals_country_year_cumsum[[#This Row],[Year_Country]],gdp_capita_rank!F:G,2,FALSE)),0,VLOOKUP(olympic_medals_country_year_cumsum[[#This Row],[Year_Country]],gdp_capita_rank!F:G,2,FALSE))</f>
        <v>19.728821152041558</v>
      </c>
    </row>
    <row r="292" spans="1:14" ht="15" customHeight="1" x14ac:dyDescent="0.2">
      <c r="A292" s="1" t="s">
        <v>67</v>
      </c>
      <c r="B292" s="1" t="s">
        <v>68</v>
      </c>
      <c r="C292" s="1">
        <v>5567</v>
      </c>
      <c r="D292" s="1">
        <v>1258</v>
      </c>
      <c r="E292" s="1">
        <v>1968</v>
      </c>
      <c r="F292" s="1" t="str">
        <f>TEXT(olympic_medals_country_year_cumsum[[#This Row],[year]],0)&amp;"-"&amp;olympic_medals_country_year_cumsum[[#This Row],[WB_country_code]]</f>
        <v>1968-DNK</v>
      </c>
      <c r="G292" s="1">
        <f>IF(olympic_medals_country_year_cumsum[[#This Row],[year]]&lt;&gt;E291,1,IF(olympic_medals_country_year_cumsum[[#This Row],[Medals]]=0,"",G291+1))</f>
        <v>21</v>
      </c>
      <c r="H292" s="1">
        <f>IF(ISNA(VLOOKUP(olympic_medals_country_year_cumsum[[#This Row],[Year_Country]],medals!D:H,5,FALSE)),0,VLOOKUP(olympic_medals_country_year_cumsum[[#This Row],[Year_Country]],medals!D:H,5,FALSE))</f>
        <v>9</v>
      </c>
      <c r="I292" s="1">
        <f>IF(ISNA(VLOOKUP(olympic_medals_country_year_cumsum[[#This Row],[Year_Country]],medals!D:H,2,FALSE)),0,VLOOKUP(olympic_medals_country_year_cumsum[[#This Row],[Year_Country]],medals!D:H,2,FALSE))</f>
        <v>1</v>
      </c>
      <c r="J292" s="1">
        <f>IF(ISNA(VLOOKUP(olympic_medals_country_year_cumsum[[#This Row],[Year_Country]],medals!D:H,3,FALSE)),0,VLOOKUP(olympic_medals_country_year_cumsum[[#This Row],[Year_Country]],medals!D:H,3,FALSE))</f>
        <v>4</v>
      </c>
      <c r="K292" s="1">
        <f>IF(ISNA(VLOOKUP(olympic_medals_country_year_cumsum[[#This Row],[Year_Country]],medals!D:H,4,FALSE)),0,VLOOKUP(olympic_medals_country_year_cumsum[[#This Row],[Year_Country]],medals!D:H,4,FALSE))</f>
        <v>4</v>
      </c>
      <c r="L292" s="1" t="str">
        <f>VLOOKUP(olympic_medals_country_year_cumsum[[#This Row],[WB_country_name]],'country_region_flag'!A:C,2,FALSE)</f>
        <v>Europe</v>
      </c>
      <c r="M292" s="1" t="str">
        <f>VLOOKUP(olympic_medals_country_year_cumsum[[#This Row],[WB_country_name]],'country_region_flag'!A:C,3,FALSE)</f>
        <v>https://public.flourish.studio/country-flags/svg/dk.svg</v>
      </c>
      <c r="N292" s="12" t="str">
        <f>IF(ISNA(VLOOKUP(olympic_medals_country_year_cumsum[[#This Row],[Year_Country]],gdp_capita_rank!F:G,2,FALSE)),0,VLOOKUP(olympic_medals_country_year_cumsum[[#This Row],[Year_Country]],gdp_capita_rank!F:G,2,FALSE))</f>
        <v>543.5687833814716</v>
      </c>
    </row>
    <row r="293" spans="1:14" ht="15" customHeight="1" x14ac:dyDescent="0.2">
      <c r="A293" s="1" t="s">
        <v>41</v>
      </c>
      <c r="B293" s="1" t="s">
        <v>42</v>
      </c>
      <c r="C293" s="1">
        <v>4542</v>
      </c>
      <c r="D293" s="1">
        <v>-757</v>
      </c>
      <c r="E293" s="1">
        <v>1968</v>
      </c>
      <c r="F293" s="1" t="str">
        <f>TEXT(olympic_medals_country_year_cumsum[[#This Row],[year]],0)&amp;"-"&amp;olympic_medals_country_year_cumsum[[#This Row],[WB_country_code]]</f>
        <v>1968-CAN</v>
      </c>
      <c r="G293" s="1">
        <f>IF(olympic_medals_country_year_cumsum[[#This Row],[year]]&lt;&gt;E292,1,IF(olympic_medals_country_year_cumsum[[#This Row],[Medals]]=0,"",G292+1))</f>
        <v>22</v>
      </c>
      <c r="H293" s="1">
        <f>IF(ISNA(VLOOKUP(olympic_medals_country_year_cumsum[[#This Row],[Year_Country]],medals!D:H,5,FALSE)),0,VLOOKUP(olympic_medals_country_year_cumsum[[#This Row],[Year_Country]],medals!D:H,5,FALSE))</f>
        <v>5</v>
      </c>
      <c r="I293" s="1">
        <f>IF(ISNA(VLOOKUP(olympic_medals_country_year_cumsum[[#This Row],[Year_Country]],medals!D:H,2,FALSE)),0,VLOOKUP(olympic_medals_country_year_cumsum[[#This Row],[Year_Country]],medals!D:H,2,FALSE))</f>
        <v>1</v>
      </c>
      <c r="J293" s="1">
        <f>IF(ISNA(VLOOKUP(olympic_medals_country_year_cumsum[[#This Row],[Year_Country]],medals!D:H,3,FALSE)),0,VLOOKUP(olympic_medals_country_year_cumsum[[#This Row],[Year_Country]],medals!D:H,3,FALSE))</f>
        <v>3</v>
      </c>
      <c r="K293" s="1">
        <f>IF(ISNA(VLOOKUP(olympic_medals_country_year_cumsum[[#This Row],[Year_Country]],medals!D:H,4,FALSE)),0,VLOOKUP(olympic_medals_country_year_cumsum[[#This Row],[Year_Country]],medals!D:H,4,FALSE))</f>
        <v>1</v>
      </c>
      <c r="L293" s="1" t="str">
        <f>VLOOKUP(olympic_medals_country_year_cumsum[[#This Row],[WB_country_name]],'country_region_flag'!A:C,2,FALSE)</f>
        <v>Americas</v>
      </c>
      <c r="M293" s="1" t="str">
        <f>VLOOKUP(olympic_medals_country_year_cumsum[[#This Row],[WB_country_name]],'country_region_flag'!A:C,3,FALSE)</f>
        <v>https://public.flourish.studio/country-flags/svg/ca.svg</v>
      </c>
      <c r="N293" s="12" t="str">
        <f>IF(ISNA(VLOOKUP(olympic_medals_country_year_cumsum[[#This Row],[Year_Country]],gdp_capita_rank!F:G,2,FALSE)),0,VLOOKUP(olympic_medals_country_year_cumsum[[#This Row],[Year_Country]],gdp_capita_rank!F:G,2,FALSE))</f>
        <v>702.7234775045041</v>
      </c>
    </row>
    <row r="294" spans="1:14" ht="15" customHeight="1" x14ac:dyDescent="0.2">
      <c r="A294" s="1" t="s">
        <v>85</v>
      </c>
      <c r="B294" s="1" t="s">
        <v>86</v>
      </c>
      <c r="C294" s="1">
        <v>6017</v>
      </c>
      <c r="D294" s="1">
        <v>2493</v>
      </c>
      <c r="E294" s="1">
        <v>1968</v>
      </c>
      <c r="F294" s="1" t="str">
        <f>TEXT(olympic_medals_country_year_cumsum[[#This Row],[year]],0)&amp;"-"&amp;olympic_medals_country_year_cumsum[[#This Row],[WB_country_code]]</f>
        <v>1968-FIN</v>
      </c>
      <c r="G294" s="1">
        <f>IF(olympic_medals_country_year_cumsum[[#This Row],[year]]&lt;&gt;E293,1,IF(olympic_medals_country_year_cumsum[[#This Row],[Medals]]=0,"",G293+1))</f>
        <v>23</v>
      </c>
      <c r="H294" s="1">
        <f>IF(ISNA(VLOOKUP(olympic_medals_country_year_cumsum[[#This Row],[Year_Country]],medals!D:H,5,FALSE)),0,VLOOKUP(olympic_medals_country_year_cumsum[[#This Row],[Year_Country]],medals!D:H,5,FALSE))</f>
        <v>4</v>
      </c>
      <c r="I294" s="1">
        <f>IF(ISNA(VLOOKUP(olympic_medals_country_year_cumsum[[#This Row],[Year_Country]],medals!D:H,2,FALSE)),0,VLOOKUP(olympic_medals_country_year_cumsum[[#This Row],[Year_Country]],medals!D:H,2,FALSE))</f>
        <v>1</v>
      </c>
      <c r="J294" s="1">
        <f>IF(ISNA(VLOOKUP(olympic_medals_country_year_cumsum[[#This Row],[Year_Country]],medals!D:H,3,FALSE)),0,VLOOKUP(olympic_medals_country_year_cumsum[[#This Row],[Year_Country]],medals!D:H,3,FALSE))</f>
        <v>2</v>
      </c>
      <c r="K294" s="1">
        <f>IF(ISNA(VLOOKUP(olympic_medals_country_year_cumsum[[#This Row],[Year_Country]],medals!D:H,4,FALSE)),0,VLOOKUP(olympic_medals_country_year_cumsum[[#This Row],[Year_Country]],medals!D:H,4,FALSE))</f>
        <v>1</v>
      </c>
      <c r="L294" s="1" t="str">
        <f>VLOOKUP(olympic_medals_country_year_cumsum[[#This Row],[WB_country_name]],'country_region_flag'!A:C,2,FALSE)</f>
        <v>Europe</v>
      </c>
      <c r="M294" s="1" t="str">
        <f>VLOOKUP(olympic_medals_country_year_cumsum[[#This Row],[WB_country_name]],'country_region_flag'!A:C,3,FALSE)</f>
        <v>https://public.flourish.studio/country-flags/svg/fi.svg</v>
      </c>
      <c r="N294" s="12" t="str">
        <f>IF(ISNA(VLOOKUP(olympic_medals_country_year_cumsum[[#This Row],[Year_Country]],gdp_capita_rank!F:G,2,FALSE)),0,VLOOKUP(olympic_medals_country_year_cumsum[[#This Row],[Year_Country]],gdp_capita_rank!F:G,2,FALSE))</f>
        <v>342.10203931038666</v>
      </c>
    </row>
    <row r="295" spans="1:14" ht="15" customHeight="1" x14ac:dyDescent="0.2">
      <c r="A295" s="1" t="s">
        <v>179</v>
      </c>
      <c r="B295" s="1" t="s">
        <v>180</v>
      </c>
      <c r="C295" s="1">
        <v>5992</v>
      </c>
      <c r="D295" s="1">
        <v>1075</v>
      </c>
      <c r="E295" s="1">
        <v>1968</v>
      </c>
      <c r="F295" s="1" t="str">
        <f>TEXT(olympic_medals_country_year_cumsum[[#This Row],[year]],0)&amp;"-"&amp;olympic_medals_country_year_cumsum[[#This Row],[WB_country_code]]</f>
        <v>1968-NOR</v>
      </c>
      <c r="G295" s="1">
        <f>IF(olympic_medals_country_year_cumsum[[#This Row],[year]]&lt;&gt;E294,1,IF(olympic_medals_country_year_cumsum[[#This Row],[Medals]]=0,"",G294+1))</f>
        <v>24</v>
      </c>
      <c r="H295" s="1">
        <f>IF(ISNA(VLOOKUP(olympic_medals_country_year_cumsum[[#This Row],[Year_Country]],medals!D:H,5,FALSE)),0,VLOOKUP(olympic_medals_country_year_cumsum[[#This Row],[Year_Country]],medals!D:H,5,FALSE))</f>
        <v>3</v>
      </c>
      <c r="I295" s="1">
        <f>IF(ISNA(VLOOKUP(olympic_medals_country_year_cumsum[[#This Row],[Year_Country]],medals!D:H,2,FALSE)),0,VLOOKUP(olympic_medals_country_year_cumsum[[#This Row],[Year_Country]],medals!D:H,2,FALSE))</f>
        <v>1</v>
      </c>
      <c r="J295" s="1">
        <f>IF(ISNA(VLOOKUP(olympic_medals_country_year_cumsum[[#This Row],[Year_Country]],medals!D:H,3,FALSE)),0,VLOOKUP(olympic_medals_country_year_cumsum[[#This Row],[Year_Country]],medals!D:H,3,FALSE))</f>
        <v>2</v>
      </c>
      <c r="K295" s="1">
        <f>IF(ISNA(VLOOKUP(olympic_medals_country_year_cumsum[[#This Row],[Year_Country]],medals!D:H,4,FALSE)),0,VLOOKUP(olympic_medals_country_year_cumsum[[#This Row],[Year_Country]],medals!D:H,4,FALSE))</f>
        <v>0</v>
      </c>
      <c r="L295" s="1" t="str">
        <f>VLOOKUP(olympic_medals_country_year_cumsum[[#This Row],[WB_country_name]],'country_region_flag'!A:C,2,FALSE)</f>
        <v>Europe</v>
      </c>
      <c r="M295" s="1" t="str">
        <f>VLOOKUP(olympic_medals_country_year_cumsum[[#This Row],[WB_country_name]],'country_region_flag'!A:C,3,FALSE)</f>
        <v>https://public.flourish.studio/country-flags/svg/no.svg</v>
      </c>
      <c r="N295" s="12" t="str">
        <f>IF(ISNA(VLOOKUP(olympic_medals_country_year_cumsum[[#This Row],[Year_Country]],gdp_capita_rank!F:G,2,FALSE)),0,VLOOKUP(olympic_medals_country_year_cumsum[[#This Row],[Year_Country]],gdp_capita_rank!F:G,2,FALSE))</f>
        <v>517.1365023433556</v>
      </c>
    </row>
    <row r="296" spans="1:14" ht="15" customHeight="1" x14ac:dyDescent="0.2">
      <c r="A296" s="1" t="s">
        <v>83</v>
      </c>
      <c r="B296" s="1" t="s">
        <v>84</v>
      </c>
      <c r="C296" s="1">
        <v>903</v>
      </c>
      <c r="D296" s="1">
        <v>387</v>
      </c>
      <c r="E296" s="1">
        <v>1968</v>
      </c>
      <c r="F296" s="1" t="str">
        <f>TEXT(olympic_medals_country_year_cumsum[[#This Row],[year]],0)&amp;"-"&amp;olympic_medals_country_year_cumsum[[#This Row],[WB_country_code]]</f>
        <v>1968-ETH</v>
      </c>
      <c r="G296" s="1">
        <f>IF(olympic_medals_country_year_cumsum[[#This Row],[year]]&lt;&gt;E295,1,IF(olympic_medals_country_year_cumsum[[#This Row],[Medals]]=0,"",G295+1))</f>
        <v>25</v>
      </c>
      <c r="H296" s="1">
        <f>IF(ISNA(VLOOKUP(olympic_medals_country_year_cumsum[[#This Row],[Year_Country]],medals!D:H,5,FALSE)),0,VLOOKUP(olympic_medals_country_year_cumsum[[#This Row],[Year_Country]],medals!D:H,5,FALSE))</f>
        <v>2</v>
      </c>
      <c r="I296" s="1">
        <f>IF(ISNA(VLOOKUP(olympic_medals_country_year_cumsum[[#This Row],[Year_Country]],medals!D:H,2,FALSE)),0,VLOOKUP(olympic_medals_country_year_cumsum[[#This Row],[Year_Country]],medals!D:H,2,FALSE))</f>
        <v>1</v>
      </c>
      <c r="J296" s="1">
        <f>IF(ISNA(VLOOKUP(olympic_medals_country_year_cumsum[[#This Row],[Year_Country]],medals!D:H,3,FALSE)),0,VLOOKUP(olympic_medals_country_year_cumsum[[#This Row],[Year_Country]],medals!D:H,3,FALSE))</f>
        <v>1</v>
      </c>
      <c r="K296" s="1">
        <f>IF(ISNA(VLOOKUP(olympic_medals_country_year_cumsum[[#This Row],[Year_Country]],medals!D:H,4,FALSE)),0,VLOOKUP(olympic_medals_country_year_cumsum[[#This Row],[Year_Country]],medals!D:H,4,FALSE))</f>
        <v>0</v>
      </c>
      <c r="L296" s="1" t="str">
        <f>VLOOKUP(olympic_medals_country_year_cumsum[[#This Row],[WB_country_name]],'country_region_flag'!A:C,2,FALSE)</f>
        <v>Africa</v>
      </c>
      <c r="M296" s="1" t="str">
        <f>VLOOKUP(olympic_medals_country_year_cumsum[[#This Row],[WB_country_name]],'country_region_flag'!A:C,3,FALSE)</f>
        <v>https://public.flourish.studio/country-flags/svg/et.svg</v>
      </c>
      <c r="N29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97" spans="1:14" ht="15" customHeight="1" x14ac:dyDescent="0.2">
      <c r="A297" s="1" t="s">
        <v>181</v>
      </c>
      <c r="B297" s="1" t="s">
        <v>182</v>
      </c>
      <c r="C297" s="1">
        <v>-413</v>
      </c>
      <c r="D297" s="1">
        <v>17478</v>
      </c>
      <c r="E297" s="1">
        <v>1968</v>
      </c>
      <c r="F297" s="1" t="str">
        <f>TEXT(olympic_medals_country_year_cumsum[[#This Row],[year]],0)&amp;"-"&amp;olympic_medals_country_year_cumsum[[#This Row],[WB_country_code]]</f>
        <v>1968-NZL</v>
      </c>
      <c r="G297" s="1">
        <f>IF(olympic_medals_country_year_cumsum[[#This Row],[year]]&lt;&gt;E296,1,IF(olympic_medals_country_year_cumsum[[#This Row],[Medals]]=0,"",G296+1))</f>
        <v>26</v>
      </c>
      <c r="H297" s="1">
        <f>IF(ISNA(VLOOKUP(olympic_medals_country_year_cumsum[[#This Row],[Year_Country]],medals!D:H,5,FALSE)),0,VLOOKUP(olympic_medals_country_year_cumsum[[#This Row],[Year_Country]],medals!D:H,5,FALSE))</f>
        <v>3</v>
      </c>
      <c r="I297" s="1">
        <f>IF(ISNA(VLOOKUP(olympic_medals_country_year_cumsum[[#This Row],[Year_Country]],medals!D:H,2,FALSE)),0,VLOOKUP(olympic_medals_country_year_cumsum[[#This Row],[Year_Country]],medals!D:H,2,FALSE))</f>
        <v>1</v>
      </c>
      <c r="J297" s="1">
        <f>IF(ISNA(VLOOKUP(olympic_medals_country_year_cumsum[[#This Row],[Year_Country]],medals!D:H,3,FALSE)),0,VLOOKUP(olympic_medals_country_year_cumsum[[#This Row],[Year_Country]],medals!D:H,3,FALSE))</f>
        <v>0</v>
      </c>
      <c r="K297" s="1">
        <f>IF(ISNA(VLOOKUP(olympic_medals_country_year_cumsum[[#This Row],[Year_Country]],medals!D:H,4,FALSE)),0,VLOOKUP(olympic_medals_country_year_cumsum[[#This Row],[Year_Country]],medals!D:H,4,FALSE))</f>
        <v>2</v>
      </c>
      <c r="L297" s="1" t="str">
        <f>VLOOKUP(olympic_medals_country_year_cumsum[[#This Row],[WB_country_name]],'country_region_flag'!A:C,2,FALSE)</f>
        <v>Oceania</v>
      </c>
      <c r="M297" s="1" t="str">
        <f>VLOOKUP(olympic_medals_country_year_cumsum[[#This Row],[WB_country_name]],'country_region_flag'!A:C,3,FALSE)</f>
        <v>https://public.flourish.studio/country-flags/svg/nz.svg</v>
      </c>
      <c r="N297" s="12" t="str">
        <f>IF(ISNA(VLOOKUP(olympic_medals_country_year_cumsum[[#This Row],[Year_Country]],gdp_capita_rank!F:G,2,FALSE)),0,VLOOKUP(olympic_medals_country_year_cumsum[[#This Row],[Year_Country]],gdp_capita_rank!F:G,2,FALSE))</f>
        <v>337.02051325920706</v>
      </c>
    </row>
    <row r="298" spans="1:14" ht="15" customHeight="1" x14ac:dyDescent="0.2">
      <c r="A298" s="1" t="s">
        <v>241</v>
      </c>
      <c r="B298" s="1" t="s">
        <v>242</v>
      </c>
      <c r="C298" s="1">
        <v>368</v>
      </c>
      <c r="D298" s="1">
        <v>1018</v>
      </c>
      <c r="E298" s="1">
        <v>1968</v>
      </c>
      <c r="F298" s="1" t="str">
        <f>TEXT(olympic_medals_country_year_cumsum[[#This Row],[year]],0)&amp;"-"&amp;olympic_medals_country_year_cumsum[[#This Row],[WB_country_code]]</f>
        <v>1968-TUN</v>
      </c>
      <c r="G298" s="1">
        <f>IF(olympic_medals_country_year_cumsum[[#This Row],[year]]&lt;&gt;E297,1,IF(olympic_medals_country_year_cumsum[[#This Row],[Medals]]=0,"",G297+1))</f>
        <v>27</v>
      </c>
      <c r="H298" s="1">
        <f>IF(ISNA(VLOOKUP(olympic_medals_country_year_cumsum[[#This Row],[Year_Country]],medals!D:H,5,FALSE)),0,VLOOKUP(olympic_medals_country_year_cumsum[[#This Row],[Year_Country]],medals!D:H,5,FALSE))</f>
        <v>2</v>
      </c>
      <c r="I298" s="1">
        <f>IF(ISNA(VLOOKUP(olympic_medals_country_year_cumsum[[#This Row],[Year_Country]],medals!D:H,2,FALSE)),0,VLOOKUP(olympic_medals_country_year_cumsum[[#This Row],[Year_Country]],medals!D:H,2,FALSE))</f>
        <v>1</v>
      </c>
      <c r="J298" s="1">
        <f>IF(ISNA(VLOOKUP(olympic_medals_country_year_cumsum[[#This Row],[Year_Country]],medals!D:H,3,FALSE)),0,VLOOKUP(olympic_medals_country_year_cumsum[[#This Row],[Year_Country]],medals!D:H,3,FALSE))</f>
        <v>0</v>
      </c>
      <c r="K298" s="1">
        <f>IF(ISNA(VLOOKUP(olympic_medals_country_year_cumsum[[#This Row],[Year_Country]],medals!D:H,4,FALSE)),0,VLOOKUP(olympic_medals_country_year_cumsum[[#This Row],[Year_Country]],medals!D:H,4,FALSE))</f>
        <v>1</v>
      </c>
      <c r="L298" s="1" t="str">
        <f>VLOOKUP(olympic_medals_country_year_cumsum[[#This Row],[WB_country_name]],'country_region_flag'!A:C,2,FALSE)</f>
        <v>Africa</v>
      </c>
      <c r="M298" s="1" t="str">
        <f>VLOOKUP(olympic_medals_country_year_cumsum[[#This Row],[WB_country_name]],'country_region_flag'!A:C,3,FALSE)</f>
        <v>https://public.flourish.studio/country-flags/svg/tn.svg</v>
      </c>
      <c r="N298" s="12" t="str">
        <f>IF(ISNA(VLOOKUP(olympic_medals_country_year_cumsum[[#This Row],[Year_Country]],gdp_capita_rank!F:G,2,FALSE)),0,VLOOKUP(olympic_medals_country_year_cumsum[[#This Row],[Year_Country]],gdp_capita_rank!F:G,2,FALSE))</f>
        <v>-41.15212645565909</v>
      </c>
    </row>
    <row r="299" spans="1:14" ht="15" customHeight="1" x14ac:dyDescent="0.2">
      <c r="A299" s="1" t="s">
        <v>183</v>
      </c>
      <c r="B299" s="1" t="s">
        <v>184</v>
      </c>
      <c r="C299" s="1">
        <v>3368</v>
      </c>
      <c r="D299" s="1">
        <v>7305</v>
      </c>
      <c r="E299" s="1">
        <v>1968</v>
      </c>
      <c r="F299" s="1" t="str">
        <f>TEXT(olympic_medals_country_year_cumsum[[#This Row],[year]],0)&amp;"-"&amp;olympic_medals_country_year_cumsum[[#This Row],[WB_country_code]]</f>
        <v>1968-PAK</v>
      </c>
      <c r="G299" s="1">
        <f>IF(olympic_medals_country_year_cumsum[[#This Row],[year]]&lt;&gt;E298,1,IF(olympic_medals_country_year_cumsum[[#This Row],[Medals]]=0,"",G298+1))</f>
        <v>28</v>
      </c>
      <c r="H299" s="1">
        <f>IF(ISNA(VLOOKUP(olympic_medals_country_year_cumsum[[#This Row],[Year_Country]],medals!D:H,5,FALSE)),0,VLOOKUP(olympic_medals_country_year_cumsum[[#This Row],[Year_Country]],medals!D:H,5,FALSE))</f>
        <v>1</v>
      </c>
      <c r="I299" s="1">
        <f>IF(ISNA(VLOOKUP(olympic_medals_country_year_cumsum[[#This Row],[Year_Country]],medals!D:H,2,FALSE)),0,VLOOKUP(olympic_medals_country_year_cumsum[[#This Row],[Year_Country]],medals!D:H,2,FALSE))</f>
        <v>1</v>
      </c>
      <c r="J299" s="1">
        <f>IF(ISNA(VLOOKUP(olympic_medals_country_year_cumsum[[#This Row],[Year_Country]],medals!D:H,3,FALSE)),0,VLOOKUP(olympic_medals_country_year_cumsum[[#This Row],[Year_Country]],medals!D:H,3,FALSE))</f>
        <v>0</v>
      </c>
      <c r="K299" s="1">
        <f>IF(ISNA(VLOOKUP(olympic_medals_country_year_cumsum[[#This Row],[Year_Country]],medals!D:H,4,FALSE)),0,VLOOKUP(olympic_medals_country_year_cumsum[[#This Row],[Year_Country]],medals!D:H,4,FALSE))</f>
        <v>0</v>
      </c>
      <c r="L299" s="1" t="str">
        <f>VLOOKUP(olympic_medals_country_year_cumsum[[#This Row],[WB_country_name]],'country_region_flag'!A:C,2,FALSE)</f>
        <v>Asia</v>
      </c>
      <c r="M299" s="1" t="str">
        <f>VLOOKUP(olympic_medals_country_year_cumsum[[#This Row],[WB_country_name]],'country_region_flag'!A:C,3,FALSE)</f>
        <v>https://public.flourish.studio/country-flags/svg/pk.svg</v>
      </c>
      <c r="N299" s="12" t="str">
        <f>IF(ISNA(VLOOKUP(olympic_medals_country_year_cumsum[[#This Row],[Year_Country]],gdp_capita_rank!F:G,2,FALSE)),0,VLOOKUP(olympic_medals_country_year_cumsum[[#This Row],[Year_Country]],gdp_capita_rank!F:G,2,FALSE))</f>
        <v>-66.78230529774036</v>
      </c>
    </row>
    <row r="300" spans="1:14" ht="15" customHeight="1" x14ac:dyDescent="0.2">
      <c r="A300" s="1" t="s">
        <v>257</v>
      </c>
      <c r="B300" s="1" t="s">
        <v>258</v>
      </c>
      <c r="C300" s="1">
        <v>1048</v>
      </c>
      <c r="D300" s="1">
        <v>-6687</v>
      </c>
      <c r="E300" s="1">
        <v>1968</v>
      </c>
      <c r="F300" s="1" t="str">
        <f>TEXT(olympic_medals_country_year_cumsum[[#This Row],[year]],0)&amp;"-"&amp;olympic_medals_country_year_cumsum[[#This Row],[WB_country_code]]</f>
        <v>1968-VEN</v>
      </c>
      <c r="G300" s="1">
        <f>IF(olympic_medals_country_year_cumsum[[#This Row],[year]]&lt;&gt;E299,1,IF(olympic_medals_country_year_cumsum[[#This Row],[Medals]]=0,"",G299+1))</f>
        <v>29</v>
      </c>
      <c r="H300" s="1">
        <f>IF(ISNA(VLOOKUP(olympic_medals_country_year_cumsum[[#This Row],[Year_Country]],medals!D:H,5,FALSE)),0,VLOOKUP(olympic_medals_country_year_cumsum[[#This Row],[Year_Country]],medals!D:H,5,FALSE))</f>
        <v>1</v>
      </c>
      <c r="I300" s="1">
        <f>IF(ISNA(VLOOKUP(olympic_medals_country_year_cumsum[[#This Row],[Year_Country]],medals!D:H,2,FALSE)),0,VLOOKUP(olympic_medals_country_year_cumsum[[#This Row],[Year_Country]],medals!D:H,2,FALSE))</f>
        <v>1</v>
      </c>
      <c r="J300" s="1">
        <f>IF(ISNA(VLOOKUP(olympic_medals_country_year_cumsum[[#This Row],[Year_Country]],medals!D:H,3,FALSE)),0,VLOOKUP(olympic_medals_country_year_cumsum[[#This Row],[Year_Country]],medals!D:H,3,FALSE))</f>
        <v>0</v>
      </c>
      <c r="K300" s="1">
        <f>IF(ISNA(VLOOKUP(olympic_medals_country_year_cumsum[[#This Row],[Year_Country]],medals!D:H,4,FALSE)),0,VLOOKUP(olympic_medals_country_year_cumsum[[#This Row],[Year_Country]],medals!D:H,4,FALSE))</f>
        <v>0</v>
      </c>
      <c r="L300" s="1" t="str">
        <f>VLOOKUP(olympic_medals_country_year_cumsum[[#This Row],[WB_country_name]],'country_region_flag'!A:C,2,FALSE)</f>
        <v>Americas</v>
      </c>
      <c r="M300" s="1" t="str">
        <f>VLOOKUP(olympic_medals_country_year_cumsum[[#This Row],[WB_country_name]],'country_region_flag'!A:C,3,FALSE)</f>
        <v>https://public.flourish.studio/country-flags/svg/ve.svg</v>
      </c>
      <c r="N300" s="12" t="str">
        <f>IF(ISNA(VLOOKUP(olympic_medals_country_year_cumsum[[#This Row],[Year_Country]],gdp_capita_rank!F:G,2,FALSE)),0,VLOOKUP(olympic_medals_country_year_cumsum[[#This Row],[Year_Country]],gdp_capita_rank!F:G,2,FALSE))</f>
        <v>117.95852159302471</v>
      </c>
    </row>
    <row r="301" spans="1:14" ht="15" customHeight="1" x14ac:dyDescent="0.2">
      <c r="A301" s="1" t="s">
        <v>57</v>
      </c>
      <c r="B301" s="1" t="s">
        <v>58</v>
      </c>
      <c r="C301" s="1">
        <v>2312</v>
      </c>
      <c r="D301" s="1">
        <v>-8235</v>
      </c>
      <c r="E301" s="1">
        <v>1968</v>
      </c>
      <c r="F301" s="1" t="str">
        <f>TEXT(olympic_medals_country_year_cumsum[[#This Row],[year]],0)&amp;"-"&amp;olympic_medals_country_year_cumsum[[#This Row],[WB_country_code]]</f>
        <v>1968-CUB</v>
      </c>
      <c r="G301" s="1">
        <f>IF(olympic_medals_country_year_cumsum[[#This Row],[year]]&lt;&gt;E300,1,IF(olympic_medals_country_year_cumsum[[#This Row],[Medals]]=0,"",G300+1))</f>
        <v>30</v>
      </c>
      <c r="H301" s="1">
        <f>IF(ISNA(VLOOKUP(olympic_medals_country_year_cumsum[[#This Row],[Year_Country]],medals!D:H,5,FALSE)),0,VLOOKUP(olympic_medals_country_year_cumsum[[#This Row],[Year_Country]],medals!D:H,5,FALSE))</f>
        <v>4</v>
      </c>
      <c r="I301" s="1">
        <f>IF(ISNA(VLOOKUP(olympic_medals_country_year_cumsum[[#This Row],[Year_Country]],medals!D:H,2,FALSE)),0,VLOOKUP(olympic_medals_country_year_cumsum[[#This Row],[Year_Country]],medals!D:H,2,FALSE))</f>
        <v>0</v>
      </c>
      <c r="J301" s="1">
        <f>IF(ISNA(VLOOKUP(olympic_medals_country_year_cumsum[[#This Row],[Year_Country]],medals!D:H,3,FALSE)),0,VLOOKUP(olympic_medals_country_year_cumsum[[#This Row],[Year_Country]],medals!D:H,3,FALSE))</f>
        <v>4</v>
      </c>
      <c r="K301" s="1">
        <f>IF(ISNA(VLOOKUP(olympic_medals_country_year_cumsum[[#This Row],[Year_Country]],medals!D:H,4,FALSE)),0,VLOOKUP(olympic_medals_country_year_cumsum[[#This Row],[Year_Country]],medals!D:H,4,FALSE))</f>
        <v>0</v>
      </c>
      <c r="L301" s="1" t="str">
        <f>VLOOKUP(olympic_medals_country_year_cumsum[[#This Row],[WB_country_name]],'country_region_flag'!A:C,2,FALSE)</f>
        <v>Americas</v>
      </c>
      <c r="M301" s="1" t="str">
        <f>VLOOKUP(olympic_medals_country_year_cumsum[[#This Row],[WB_country_name]],'country_region_flag'!A:C,3,FALSE)</f>
        <v>https://public.flourish.studio/country-flags/svg/cu.svg</v>
      </c>
      <c r="N30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02" spans="1:14" ht="15" customHeight="1" x14ac:dyDescent="0.2">
      <c r="A302" s="1" t="s">
        <v>15</v>
      </c>
      <c r="B302" s="1" t="s">
        <v>16</v>
      </c>
      <c r="C302" s="1">
        <v>482</v>
      </c>
      <c r="D302" s="1">
        <v>1637</v>
      </c>
      <c r="E302" s="1">
        <v>1968</v>
      </c>
      <c r="F302" s="1" t="str">
        <f>TEXT(olympic_medals_country_year_cumsum[[#This Row],[year]],0)&amp;"-"&amp;olympic_medals_country_year_cumsum[[#This Row],[WB_country_code]]</f>
        <v>1968-AUT</v>
      </c>
      <c r="G302" s="1">
        <f>IF(olympic_medals_country_year_cumsum[[#This Row],[year]]&lt;&gt;E301,1,IF(olympic_medals_country_year_cumsum[[#This Row],[Medals]]=0,"",G301+1))</f>
        <v>31</v>
      </c>
      <c r="H302" s="1">
        <f>IF(ISNA(VLOOKUP(olympic_medals_country_year_cumsum[[#This Row],[Year_Country]],medals!D:H,5,FALSE)),0,VLOOKUP(olympic_medals_country_year_cumsum[[#This Row],[Year_Country]],medals!D:H,5,FALSE))</f>
        <v>5</v>
      </c>
      <c r="I302" s="1">
        <f>IF(ISNA(VLOOKUP(olympic_medals_country_year_cumsum[[#This Row],[Year_Country]],medals!D:H,2,FALSE)),0,VLOOKUP(olympic_medals_country_year_cumsum[[#This Row],[Year_Country]],medals!D:H,2,FALSE))</f>
        <v>0</v>
      </c>
      <c r="J302" s="1">
        <f>IF(ISNA(VLOOKUP(olympic_medals_country_year_cumsum[[#This Row],[Year_Country]],medals!D:H,3,FALSE)),0,VLOOKUP(olympic_medals_country_year_cumsum[[#This Row],[Year_Country]],medals!D:H,3,FALSE))</f>
        <v>2</v>
      </c>
      <c r="K302" s="1">
        <f>IF(ISNA(VLOOKUP(olympic_medals_country_year_cumsum[[#This Row],[Year_Country]],medals!D:H,4,FALSE)),0,VLOOKUP(olympic_medals_country_year_cumsum[[#This Row],[Year_Country]],medals!D:H,4,FALSE))</f>
        <v>3</v>
      </c>
      <c r="L302" s="1" t="str">
        <f>VLOOKUP(olympic_medals_country_year_cumsum[[#This Row],[WB_country_name]],'country_region_flag'!A:C,2,FALSE)</f>
        <v>Europe</v>
      </c>
      <c r="M302" s="1" t="str">
        <f>VLOOKUP(olympic_medals_country_year_cumsum[[#This Row],[WB_country_name]],'country_region_flag'!A:C,3,FALSE)</f>
        <v>https://public.flourish.studio/country-flags/svg/at.svg</v>
      </c>
      <c r="N302" s="12" t="str">
        <f>IF(ISNA(VLOOKUP(olympic_medals_country_year_cumsum[[#This Row],[Year_Country]],gdp_capita_rank!F:G,2,FALSE)),0,VLOOKUP(olympic_medals_country_year_cumsum[[#This Row],[Year_Country]],gdp_capita_rank!F:G,2,FALSE))</f>
        <v>288.9198818559559</v>
      </c>
    </row>
    <row r="303" spans="1:14" ht="15" customHeight="1" x14ac:dyDescent="0.2">
      <c r="A303" s="1" t="s">
        <v>43</v>
      </c>
      <c r="B303" s="1" t="s">
        <v>44</v>
      </c>
      <c r="C303" s="1">
        <v>4692</v>
      </c>
      <c r="D303" s="1">
        <v>747</v>
      </c>
      <c r="E303" s="1">
        <v>1968</v>
      </c>
      <c r="F303" s="1" t="str">
        <f>TEXT(olympic_medals_country_year_cumsum[[#This Row],[year]],0)&amp;"-"&amp;olympic_medals_country_year_cumsum[[#This Row],[WB_country_code]]</f>
        <v>1968-CHE</v>
      </c>
      <c r="G303" s="1">
        <f>IF(olympic_medals_country_year_cumsum[[#This Row],[year]]&lt;&gt;E302,1,IF(olympic_medals_country_year_cumsum[[#This Row],[Medals]]=0,"",G302+1))</f>
        <v>32</v>
      </c>
      <c r="H303" s="1">
        <f>IF(ISNA(VLOOKUP(olympic_medals_country_year_cumsum[[#This Row],[Year_Country]],medals!D:H,5,FALSE)),0,VLOOKUP(olympic_medals_country_year_cumsum[[#This Row],[Year_Country]],medals!D:H,5,FALSE))</f>
        <v>5</v>
      </c>
      <c r="I303" s="1">
        <f>IF(ISNA(VLOOKUP(olympic_medals_country_year_cumsum[[#This Row],[Year_Country]],medals!D:H,2,FALSE)),0,VLOOKUP(olympic_medals_country_year_cumsum[[#This Row],[Year_Country]],medals!D:H,2,FALSE))</f>
        <v>0</v>
      </c>
      <c r="J303" s="1">
        <f>IF(ISNA(VLOOKUP(olympic_medals_country_year_cumsum[[#This Row],[Year_Country]],medals!D:H,3,FALSE)),0,VLOOKUP(olympic_medals_country_year_cumsum[[#This Row],[Year_Country]],medals!D:H,3,FALSE))</f>
        <v>1</v>
      </c>
      <c r="K303" s="1">
        <f>IF(ISNA(VLOOKUP(olympic_medals_country_year_cumsum[[#This Row],[Year_Country]],medals!D:H,4,FALSE)),0,VLOOKUP(olympic_medals_country_year_cumsum[[#This Row],[Year_Country]],medals!D:H,4,FALSE))</f>
        <v>4</v>
      </c>
      <c r="L303" s="1" t="str">
        <f>VLOOKUP(olympic_medals_country_year_cumsum[[#This Row],[WB_country_name]],'country_region_flag'!A:C,2,FALSE)</f>
        <v>Europe</v>
      </c>
      <c r="M303" s="1" t="str">
        <f>VLOOKUP(olympic_medals_country_year_cumsum[[#This Row],[WB_country_name]],'country_region_flag'!A:C,3,FALSE)</f>
        <v>https://public.flourish.studio/country-flags/svg/ch.svg</v>
      </c>
      <c r="N303" s="12" t="str">
        <f>IF(ISNA(VLOOKUP(olympic_medals_country_year_cumsum[[#This Row],[Year_Country]],gdp_capita_rank!F:G,2,FALSE)),0,VLOOKUP(olympic_medals_country_year_cumsum[[#This Row],[Year_Country]],gdp_capita_rank!F:G,2,FALSE))</f>
        <v>623.7210476239607</v>
      </c>
    </row>
    <row r="304" spans="1:14" ht="15" customHeight="1" x14ac:dyDescent="0.2">
      <c r="A304" s="1" t="s">
        <v>35</v>
      </c>
      <c r="B304" s="1" t="s">
        <v>36</v>
      </c>
      <c r="C304" s="1">
        <v>-1578</v>
      </c>
      <c r="D304" s="1">
        <v>-4792</v>
      </c>
      <c r="E304" s="1">
        <v>1968</v>
      </c>
      <c r="F304" s="1" t="str">
        <f>TEXT(olympic_medals_country_year_cumsum[[#This Row],[year]],0)&amp;"-"&amp;olympic_medals_country_year_cumsum[[#This Row],[WB_country_code]]</f>
        <v>1968-BRA</v>
      </c>
      <c r="G304" s="1">
        <f>IF(olympic_medals_country_year_cumsum[[#This Row],[year]]&lt;&gt;E303,1,IF(olympic_medals_country_year_cumsum[[#This Row],[Medals]]=0,"",G303+1))</f>
        <v>33</v>
      </c>
      <c r="H304" s="1">
        <f>IF(ISNA(VLOOKUP(olympic_medals_country_year_cumsum[[#This Row],[Year_Country]],medals!D:H,5,FALSE)),0,VLOOKUP(olympic_medals_country_year_cumsum[[#This Row],[Year_Country]],medals!D:H,5,FALSE))</f>
        <v>4</v>
      </c>
      <c r="I304" s="1">
        <f>IF(ISNA(VLOOKUP(olympic_medals_country_year_cumsum[[#This Row],[Year_Country]],medals!D:H,2,FALSE)),0,VLOOKUP(olympic_medals_country_year_cumsum[[#This Row],[Year_Country]],medals!D:H,2,FALSE))</f>
        <v>0</v>
      </c>
      <c r="J304" s="1">
        <f>IF(ISNA(VLOOKUP(olympic_medals_country_year_cumsum[[#This Row],[Year_Country]],medals!D:H,3,FALSE)),0,VLOOKUP(olympic_medals_country_year_cumsum[[#This Row],[Year_Country]],medals!D:H,3,FALSE))</f>
        <v>1</v>
      </c>
      <c r="K304" s="1">
        <f>IF(ISNA(VLOOKUP(olympic_medals_country_year_cumsum[[#This Row],[Year_Country]],medals!D:H,4,FALSE)),0,VLOOKUP(olympic_medals_country_year_cumsum[[#This Row],[Year_Country]],medals!D:H,4,FALSE))</f>
        <v>3</v>
      </c>
      <c r="L304" s="1" t="str">
        <f>VLOOKUP(olympic_medals_country_year_cumsum[[#This Row],[WB_country_name]],'country_region_flag'!A:C,2,FALSE)</f>
        <v>Americas</v>
      </c>
      <c r="M304" s="1" t="str">
        <f>VLOOKUP(olympic_medals_country_year_cumsum[[#This Row],[WB_country_name]],'country_region_flag'!A:C,3,FALSE)</f>
        <v>https://public.flourish.studio/country-flags/svg/br.svg</v>
      </c>
      <c r="N30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05" spans="1:14" ht="15" customHeight="1" x14ac:dyDescent="0.2">
      <c r="A305" s="1" t="s">
        <v>163</v>
      </c>
      <c r="B305" s="1" t="s">
        <v>164</v>
      </c>
      <c r="C305" s="1">
        <v>4792</v>
      </c>
      <c r="D305" s="1">
        <v>10692</v>
      </c>
      <c r="E305" s="1">
        <v>1968</v>
      </c>
      <c r="F305" s="1" t="str">
        <f>TEXT(olympic_medals_country_year_cumsum[[#This Row],[year]],0)&amp;"-"&amp;olympic_medals_country_year_cumsum[[#This Row],[WB_country_code]]</f>
        <v>1968-MNG</v>
      </c>
      <c r="G305" s="1">
        <f>IF(olympic_medals_country_year_cumsum[[#This Row],[year]]&lt;&gt;E304,1,IF(olympic_medals_country_year_cumsum[[#This Row],[Medals]]=0,"",G304+1))</f>
        <v>34</v>
      </c>
      <c r="H305" s="1">
        <f>IF(ISNA(VLOOKUP(olympic_medals_country_year_cumsum[[#This Row],[Year_Country]],medals!D:H,5,FALSE)),0,VLOOKUP(olympic_medals_country_year_cumsum[[#This Row],[Year_Country]],medals!D:H,5,FALSE))</f>
        <v>4</v>
      </c>
      <c r="I305" s="1">
        <f>IF(ISNA(VLOOKUP(olympic_medals_country_year_cumsum[[#This Row],[Year_Country]],medals!D:H,2,FALSE)),0,VLOOKUP(olympic_medals_country_year_cumsum[[#This Row],[Year_Country]],medals!D:H,2,FALSE))</f>
        <v>0</v>
      </c>
      <c r="J305" s="1">
        <f>IF(ISNA(VLOOKUP(olympic_medals_country_year_cumsum[[#This Row],[Year_Country]],medals!D:H,3,FALSE)),0,VLOOKUP(olympic_medals_country_year_cumsum[[#This Row],[Year_Country]],medals!D:H,3,FALSE))</f>
        <v>1</v>
      </c>
      <c r="K305" s="1">
        <f>IF(ISNA(VLOOKUP(olympic_medals_country_year_cumsum[[#This Row],[Year_Country]],medals!D:H,4,FALSE)),0,VLOOKUP(olympic_medals_country_year_cumsum[[#This Row],[Year_Country]],medals!D:H,4,FALSE))</f>
        <v>3</v>
      </c>
      <c r="L305" s="1" t="str">
        <f>VLOOKUP(olympic_medals_country_year_cumsum[[#This Row],[WB_country_name]],'country_region_flag'!A:C,2,FALSE)</f>
        <v>Asia</v>
      </c>
      <c r="M305" s="1" t="str">
        <f>VLOOKUP(olympic_medals_country_year_cumsum[[#This Row],[WB_country_name]],'country_region_flag'!A:C,3,FALSE)</f>
        <v>https://public.flourish.studio/country-flags/svg/mn.svg</v>
      </c>
      <c r="N30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06" spans="1:14" ht="15" customHeight="1" x14ac:dyDescent="0.2">
      <c r="A306" s="1" t="s">
        <v>21</v>
      </c>
      <c r="B306" s="1" t="s">
        <v>22</v>
      </c>
      <c r="C306" s="1">
        <v>5083</v>
      </c>
      <c r="D306" s="1">
        <v>433</v>
      </c>
      <c r="E306" s="1">
        <v>1968</v>
      </c>
      <c r="F306" s="1" t="str">
        <f>TEXT(olympic_medals_country_year_cumsum[[#This Row],[year]],0)&amp;"-"&amp;olympic_medals_country_year_cumsum[[#This Row],[WB_country_code]]</f>
        <v>1968-BEL</v>
      </c>
      <c r="G306" s="1">
        <f>IF(olympic_medals_country_year_cumsum[[#This Row],[year]]&lt;&gt;E305,1,IF(olympic_medals_country_year_cumsum[[#This Row],[Medals]]=0,"",G305+1))</f>
        <v>35</v>
      </c>
      <c r="H306" s="1">
        <f>IF(ISNA(VLOOKUP(olympic_medals_country_year_cumsum[[#This Row],[Year_Country]],medals!D:H,5,FALSE)),0,VLOOKUP(olympic_medals_country_year_cumsum[[#This Row],[Year_Country]],medals!D:H,5,FALSE))</f>
        <v>3</v>
      </c>
      <c r="I306" s="1">
        <f>IF(ISNA(VLOOKUP(olympic_medals_country_year_cumsum[[#This Row],[Year_Country]],medals!D:H,2,FALSE)),0,VLOOKUP(olympic_medals_country_year_cumsum[[#This Row],[Year_Country]],medals!D:H,2,FALSE))</f>
        <v>0</v>
      </c>
      <c r="J306" s="1">
        <f>IF(ISNA(VLOOKUP(olympic_medals_country_year_cumsum[[#This Row],[Year_Country]],medals!D:H,3,FALSE)),0,VLOOKUP(olympic_medals_country_year_cumsum[[#This Row],[Year_Country]],medals!D:H,3,FALSE))</f>
        <v>1</v>
      </c>
      <c r="K306" s="1">
        <f>IF(ISNA(VLOOKUP(olympic_medals_country_year_cumsum[[#This Row],[Year_Country]],medals!D:H,4,FALSE)),0,VLOOKUP(olympic_medals_country_year_cumsum[[#This Row],[Year_Country]],medals!D:H,4,FALSE))</f>
        <v>2</v>
      </c>
      <c r="L306" s="1" t="str">
        <f>VLOOKUP(olympic_medals_country_year_cumsum[[#This Row],[WB_country_name]],'country_region_flag'!A:C,2,FALSE)</f>
        <v>Europe</v>
      </c>
      <c r="M306" s="1" t="str">
        <f>VLOOKUP(olympic_medals_country_year_cumsum[[#This Row],[WB_country_name]],'country_region_flag'!A:C,3,FALSE)</f>
        <v>https://public.flourish.studio/country-flags/svg/be.svg</v>
      </c>
      <c r="N306" s="12" t="str">
        <f>IF(ISNA(VLOOKUP(olympic_medals_country_year_cumsum[[#This Row],[Year_Country]],gdp_capita_rank!F:G,2,FALSE)),0,VLOOKUP(olympic_medals_country_year_cumsum[[#This Row],[Year_Country]],gdp_capita_rank!F:G,2,FALSE))</f>
        <v>415.1907041560034</v>
      </c>
    </row>
    <row r="307" spans="1:14" ht="15" customHeight="1" x14ac:dyDescent="0.2">
      <c r="A307" s="1" t="s">
        <v>141</v>
      </c>
      <c r="B307" s="1" t="s">
        <v>142</v>
      </c>
      <c r="C307" s="1">
        <v>3755</v>
      </c>
      <c r="D307" s="1">
        <v>12698</v>
      </c>
      <c r="E307" s="1">
        <v>1968</v>
      </c>
      <c r="F307" s="1" t="str">
        <f>TEXT(olympic_medals_country_year_cumsum[[#This Row],[year]],0)&amp;"-"&amp;olympic_medals_country_year_cumsum[[#This Row],[WB_country_code]]</f>
        <v>1968-KOR</v>
      </c>
      <c r="G307" s="1">
        <f>IF(olympic_medals_country_year_cumsum[[#This Row],[year]]&lt;&gt;E306,1,IF(olympic_medals_country_year_cumsum[[#This Row],[Medals]]=0,"",G306+1))</f>
        <v>36</v>
      </c>
      <c r="H307" s="1">
        <f>IF(ISNA(VLOOKUP(olympic_medals_country_year_cumsum[[#This Row],[Year_Country]],medals!D:H,5,FALSE)),0,VLOOKUP(olympic_medals_country_year_cumsum[[#This Row],[Year_Country]],medals!D:H,5,FALSE))</f>
        <v>2</v>
      </c>
      <c r="I307" s="1">
        <f>IF(ISNA(VLOOKUP(olympic_medals_country_year_cumsum[[#This Row],[Year_Country]],medals!D:H,2,FALSE)),0,VLOOKUP(olympic_medals_country_year_cumsum[[#This Row],[Year_Country]],medals!D:H,2,FALSE))</f>
        <v>0</v>
      </c>
      <c r="J307" s="1">
        <f>IF(ISNA(VLOOKUP(olympic_medals_country_year_cumsum[[#This Row],[Year_Country]],medals!D:H,3,FALSE)),0,VLOOKUP(olympic_medals_country_year_cumsum[[#This Row],[Year_Country]],medals!D:H,3,FALSE))</f>
        <v>1</v>
      </c>
      <c r="K307" s="1">
        <f>IF(ISNA(VLOOKUP(olympic_medals_country_year_cumsum[[#This Row],[Year_Country]],medals!D:H,4,FALSE)),0,VLOOKUP(olympic_medals_country_year_cumsum[[#This Row],[Year_Country]],medals!D:H,4,FALSE))</f>
        <v>1</v>
      </c>
      <c r="L307" s="1" t="str">
        <f>VLOOKUP(olympic_medals_country_year_cumsum[[#This Row],[WB_country_name]],'country_region_flag'!A:C,2,FALSE)</f>
        <v>Asia</v>
      </c>
      <c r="M307" s="1" t="str">
        <f>VLOOKUP(olympic_medals_country_year_cumsum[[#This Row],[WB_country_name]],'country_region_flag'!A:C,3,FALSE)</f>
        <v>https://public.flourish.studio/country-flags/svg/kr.svg</v>
      </c>
      <c r="N307" s="12" t="str">
        <f>IF(ISNA(VLOOKUP(olympic_medals_country_year_cumsum[[#This Row],[Year_Country]],gdp_capita_rank!F:G,2,FALSE)),0,VLOOKUP(olympic_medals_country_year_cumsum[[#This Row],[Year_Country]],gdp_capita_rank!F:G,2,FALSE))</f>
        <v>-53.999670878851425</v>
      </c>
    </row>
    <row r="308" spans="1:14" ht="15" customHeight="1" x14ac:dyDescent="0.2">
      <c r="A308" s="1" t="s">
        <v>247</v>
      </c>
      <c r="B308" s="1" t="s">
        <v>248</v>
      </c>
      <c r="C308" s="1">
        <v>32</v>
      </c>
      <c r="D308" s="1">
        <v>3255</v>
      </c>
      <c r="E308" s="1">
        <v>1968</v>
      </c>
      <c r="F308" s="1" t="str">
        <f>TEXT(olympic_medals_country_year_cumsum[[#This Row],[year]],0)&amp;"-"&amp;olympic_medals_country_year_cumsum[[#This Row],[WB_country_code]]</f>
        <v>1968-UGA</v>
      </c>
      <c r="G308" s="1">
        <f>IF(olympic_medals_country_year_cumsum[[#This Row],[year]]&lt;&gt;E307,1,IF(olympic_medals_country_year_cumsum[[#This Row],[Medals]]=0,"",G307+1))</f>
        <v>37</v>
      </c>
      <c r="H308" s="1">
        <f>IF(ISNA(VLOOKUP(olympic_medals_country_year_cumsum[[#This Row],[Year_Country]],medals!D:H,5,FALSE)),0,VLOOKUP(olympic_medals_country_year_cumsum[[#This Row],[Year_Country]],medals!D:H,5,FALSE))</f>
        <v>2</v>
      </c>
      <c r="I308" s="1">
        <f>IF(ISNA(VLOOKUP(olympic_medals_country_year_cumsum[[#This Row],[Year_Country]],medals!D:H,2,FALSE)),0,VLOOKUP(olympic_medals_country_year_cumsum[[#This Row],[Year_Country]],medals!D:H,2,FALSE))</f>
        <v>0</v>
      </c>
      <c r="J308" s="1">
        <f>IF(ISNA(VLOOKUP(olympic_medals_country_year_cumsum[[#This Row],[Year_Country]],medals!D:H,3,FALSE)),0,VLOOKUP(olympic_medals_country_year_cumsum[[#This Row],[Year_Country]],medals!D:H,3,FALSE))</f>
        <v>1</v>
      </c>
      <c r="K308" s="1">
        <f>IF(ISNA(VLOOKUP(olympic_medals_country_year_cumsum[[#This Row],[Year_Country]],medals!D:H,4,FALSE)),0,VLOOKUP(olympic_medals_country_year_cumsum[[#This Row],[Year_Country]],medals!D:H,4,FALSE))</f>
        <v>1</v>
      </c>
      <c r="L308" s="1" t="str">
        <f>VLOOKUP(olympic_medals_country_year_cumsum[[#This Row],[WB_country_name]],'country_region_flag'!A:C,2,FALSE)</f>
        <v>Africa</v>
      </c>
      <c r="M308" s="1" t="str">
        <f>VLOOKUP(olympic_medals_country_year_cumsum[[#This Row],[WB_country_name]],'country_region_flag'!A:C,3,FALSE)</f>
        <v>https://public.flourish.studio/country-flags/svg/ug.svg</v>
      </c>
      <c r="N308" s="12" t="str">
        <f>IF(ISNA(VLOOKUP(olympic_medals_country_year_cumsum[[#This Row],[Year_Country]],gdp_capita_rank!F:G,2,FALSE)),0,VLOOKUP(olympic_medals_country_year_cumsum[[#This Row],[Year_Country]],gdp_capita_rank!F:G,2,FALSE))</f>
        <v>-75.19742371278694</v>
      </c>
    </row>
    <row r="309" spans="1:14" ht="15" customHeight="1" x14ac:dyDescent="0.2">
      <c r="A309" s="1" t="s">
        <v>51</v>
      </c>
      <c r="B309" s="1" t="s">
        <v>52</v>
      </c>
      <c r="C309" s="1">
        <v>387</v>
      </c>
      <c r="D309" s="1">
        <v>1152</v>
      </c>
      <c r="E309" s="1">
        <v>1968</v>
      </c>
      <c r="F309" s="1" t="str">
        <f>TEXT(olympic_medals_country_year_cumsum[[#This Row],[year]],0)&amp;"-"&amp;olympic_medals_country_year_cumsum[[#This Row],[WB_country_code]]</f>
        <v>1968-CMR</v>
      </c>
      <c r="G309" s="1">
        <f>IF(olympic_medals_country_year_cumsum[[#This Row],[year]]&lt;&gt;E308,1,IF(olympic_medals_country_year_cumsum[[#This Row],[Medals]]=0,"",G308+1))</f>
        <v>38</v>
      </c>
      <c r="H309" s="1">
        <f>IF(ISNA(VLOOKUP(olympic_medals_country_year_cumsum[[#This Row],[Year_Country]],medals!D:H,5,FALSE)),0,VLOOKUP(olympic_medals_country_year_cumsum[[#This Row],[Year_Country]],medals!D:H,5,FALSE))</f>
        <v>1</v>
      </c>
      <c r="I309" s="1">
        <f>IF(ISNA(VLOOKUP(olympic_medals_country_year_cumsum[[#This Row],[Year_Country]],medals!D:H,2,FALSE)),0,VLOOKUP(olympic_medals_country_year_cumsum[[#This Row],[Year_Country]],medals!D:H,2,FALSE))</f>
        <v>0</v>
      </c>
      <c r="J309" s="1">
        <f>IF(ISNA(VLOOKUP(olympic_medals_country_year_cumsum[[#This Row],[Year_Country]],medals!D:H,3,FALSE)),0,VLOOKUP(olympic_medals_country_year_cumsum[[#This Row],[Year_Country]],medals!D:H,3,FALSE))</f>
        <v>1</v>
      </c>
      <c r="K309" s="1">
        <f>IF(ISNA(VLOOKUP(olympic_medals_country_year_cumsum[[#This Row],[Year_Country]],medals!D:H,4,FALSE)),0,VLOOKUP(olympic_medals_country_year_cumsum[[#This Row],[Year_Country]],medals!D:H,4,FALSE))</f>
        <v>0</v>
      </c>
      <c r="L309" s="1" t="str">
        <f>VLOOKUP(olympic_medals_country_year_cumsum[[#This Row],[WB_country_name]],'country_region_flag'!A:C,2,FALSE)</f>
        <v>Africa</v>
      </c>
      <c r="M309" s="1" t="str">
        <f>VLOOKUP(olympic_medals_country_year_cumsum[[#This Row],[WB_country_name]],'country_region_flag'!A:C,3,FALSE)</f>
        <v>https://public.flourish.studio/country-flags/svg/cm.svg</v>
      </c>
      <c r="N309" s="12" t="str">
        <f>IF(ISNA(VLOOKUP(olympic_medals_country_year_cumsum[[#This Row],[Year_Country]],gdp_capita_rank!F:G,2,FALSE)),0,VLOOKUP(olympic_medals_country_year_cumsum[[#This Row],[Year_Country]],gdp_capita_rank!F:G,2,FALSE))</f>
        <v>-60.41648844712937</v>
      </c>
    </row>
    <row r="310" spans="1:14" ht="15" customHeight="1" x14ac:dyDescent="0.2">
      <c r="A310" s="1" t="s">
        <v>129</v>
      </c>
      <c r="B310" s="1" t="s">
        <v>130</v>
      </c>
      <c r="C310" s="1">
        <v>180</v>
      </c>
      <c r="D310" s="1">
        <v>-768</v>
      </c>
      <c r="E310" s="1">
        <v>1968</v>
      </c>
      <c r="F310" s="1" t="str">
        <f>TEXT(olympic_medals_country_year_cumsum[[#This Row],[year]],0)&amp;"-"&amp;olympic_medals_country_year_cumsum[[#This Row],[WB_country_code]]</f>
        <v>1968-JAM</v>
      </c>
      <c r="G310" s="1">
        <f>IF(olympic_medals_country_year_cumsum[[#This Row],[year]]&lt;&gt;E309,1,IF(olympic_medals_country_year_cumsum[[#This Row],[Medals]]=0,"",G309+1))</f>
        <v>39</v>
      </c>
      <c r="H310" s="1">
        <f>IF(ISNA(VLOOKUP(olympic_medals_country_year_cumsum[[#This Row],[Year_Country]],medals!D:H,5,FALSE)),0,VLOOKUP(olympic_medals_country_year_cumsum[[#This Row],[Year_Country]],medals!D:H,5,FALSE))</f>
        <v>1</v>
      </c>
      <c r="I310" s="1">
        <f>IF(ISNA(VLOOKUP(olympic_medals_country_year_cumsum[[#This Row],[Year_Country]],medals!D:H,2,FALSE)),0,VLOOKUP(olympic_medals_country_year_cumsum[[#This Row],[Year_Country]],medals!D:H,2,FALSE))</f>
        <v>0</v>
      </c>
      <c r="J310" s="1">
        <f>IF(ISNA(VLOOKUP(olympic_medals_country_year_cumsum[[#This Row],[Year_Country]],medals!D:H,3,FALSE)),0,VLOOKUP(olympic_medals_country_year_cumsum[[#This Row],[Year_Country]],medals!D:H,3,FALSE))</f>
        <v>1</v>
      </c>
      <c r="K310" s="1">
        <f>IF(ISNA(VLOOKUP(olympic_medals_country_year_cumsum[[#This Row],[Year_Country]],medals!D:H,4,FALSE)),0,VLOOKUP(olympic_medals_country_year_cumsum[[#This Row],[Year_Country]],medals!D:H,4,FALSE))</f>
        <v>0</v>
      </c>
      <c r="L310" s="1" t="str">
        <f>VLOOKUP(olympic_medals_country_year_cumsum[[#This Row],[WB_country_name]],'country_region_flag'!A:C,2,FALSE)</f>
        <v>Americas</v>
      </c>
      <c r="M310" s="1" t="str">
        <f>VLOOKUP(olympic_medals_country_year_cumsum[[#This Row],[WB_country_name]],'country_region_flag'!A:C,3,FALSE)</f>
        <v>https://public.flourish.studio/country-flags/svg/jm.svg</v>
      </c>
      <c r="N310" s="12" t="str">
        <f>IF(ISNA(VLOOKUP(olympic_medals_country_year_cumsum[[#This Row],[Year_Country]],gdp_capita_rank!F:G,2,FALSE)),0,VLOOKUP(olympic_medals_country_year_cumsum[[#This Row],[Year_Country]],gdp_capita_rank!F:G,2,FALSE))</f>
        <v>38.64776919204023</v>
      </c>
    </row>
    <row r="311" spans="1:14" ht="15" customHeight="1" x14ac:dyDescent="0.2">
      <c r="A311" s="1" t="s">
        <v>9</v>
      </c>
      <c r="B311" s="1" t="s">
        <v>10</v>
      </c>
      <c r="C311" s="1">
        <v>-3458</v>
      </c>
      <c r="D311" s="1">
        <v>-5867</v>
      </c>
      <c r="E311" s="1">
        <v>1968</v>
      </c>
      <c r="F311" s="1" t="str">
        <f>TEXT(olympic_medals_country_year_cumsum[[#This Row],[year]],0)&amp;"-"&amp;olympic_medals_country_year_cumsum[[#This Row],[WB_country_code]]</f>
        <v>1968-ARG</v>
      </c>
      <c r="G311" s="1">
        <f>IF(olympic_medals_country_year_cumsum[[#This Row],[year]]&lt;&gt;E310,1,IF(olympic_medals_country_year_cumsum[[#This Row],[Medals]]=0,"",G310+1))</f>
        <v>40</v>
      </c>
      <c r="H311" s="1">
        <f>IF(ISNA(VLOOKUP(olympic_medals_country_year_cumsum[[#This Row],[Year_Country]],medals!D:H,5,FALSE)),0,VLOOKUP(olympic_medals_country_year_cumsum[[#This Row],[Year_Country]],medals!D:H,5,FALSE))</f>
        <v>2</v>
      </c>
      <c r="I311" s="1">
        <f>IF(ISNA(VLOOKUP(olympic_medals_country_year_cumsum[[#This Row],[Year_Country]],medals!D:H,2,FALSE)),0,VLOOKUP(olympic_medals_country_year_cumsum[[#This Row],[Year_Country]],medals!D:H,2,FALSE))</f>
        <v>0</v>
      </c>
      <c r="J311" s="1">
        <f>IF(ISNA(VLOOKUP(olympic_medals_country_year_cumsum[[#This Row],[Year_Country]],medals!D:H,3,FALSE)),0,VLOOKUP(olympic_medals_country_year_cumsum[[#This Row],[Year_Country]],medals!D:H,3,FALSE))</f>
        <v>0</v>
      </c>
      <c r="K311" s="1">
        <f>IF(ISNA(VLOOKUP(olympic_medals_country_year_cumsum[[#This Row],[Year_Country]],medals!D:H,4,FALSE)),0,VLOOKUP(olympic_medals_country_year_cumsum[[#This Row],[Year_Country]],medals!D:H,4,FALSE))</f>
        <v>2</v>
      </c>
      <c r="L311" s="1" t="str">
        <f>VLOOKUP(olympic_medals_country_year_cumsum[[#This Row],[WB_country_name]],'country_region_flag'!A:C,2,FALSE)</f>
        <v>Americas</v>
      </c>
      <c r="M311" s="1" t="str">
        <f>VLOOKUP(olympic_medals_country_year_cumsum[[#This Row],[WB_country_name]],'country_region_flag'!A:C,3,FALSE)</f>
        <v>https://public.flourish.studio/country-flags/svg/ar.svg</v>
      </c>
      <c r="N31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12" spans="1:14" ht="15" customHeight="1" x14ac:dyDescent="0.2">
      <c r="A312" s="1" t="s">
        <v>47</v>
      </c>
      <c r="B312" s="1" t="s">
        <v>48</v>
      </c>
      <c r="C312" s="1">
        <v>3992</v>
      </c>
      <c r="D312" s="1">
        <v>11638</v>
      </c>
      <c r="E312" s="1">
        <v>1968</v>
      </c>
      <c r="F312" s="1" t="str">
        <f>TEXT(olympic_medals_country_year_cumsum[[#This Row],[year]],0)&amp;"-"&amp;olympic_medals_country_year_cumsum[[#This Row],[WB_country_code]]</f>
        <v>1968-CHN</v>
      </c>
      <c r="G312" s="1">
        <f>IF(olympic_medals_country_year_cumsum[[#This Row],[year]]&lt;&gt;E311,1,IF(olympic_medals_country_year_cumsum[[#This Row],[Medals]]=0,"",G311+1))</f>
        <v>41</v>
      </c>
      <c r="H312" s="1">
        <f>IF(ISNA(VLOOKUP(olympic_medals_country_year_cumsum[[#This Row],[Year_Country]],medals!D:H,5,FALSE)),0,VLOOKUP(olympic_medals_country_year_cumsum[[#This Row],[Year_Country]],medals!D:H,5,FALSE))</f>
        <v>1</v>
      </c>
      <c r="I312" s="1">
        <f>IF(ISNA(VLOOKUP(olympic_medals_country_year_cumsum[[#This Row],[Year_Country]],medals!D:H,2,FALSE)),0,VLOOKUP(olympic_medals_country_year_cumsum[[#This Row],[Year_Country]],medals!D:H,2,FALSE))</f>
        <v>0</v>
      </c>
      <c r="J312" s="1">
        <f>IF(ISNA(VLOOKUP(olympic_medals_country_year_cumsum[[#This Row],[Year_Country]],medals!D:H,3,FALSE)),0,VLOOKUP(olympic_medals_country_year_cumsum[[#This Row],[Year_Country]],medals!D:H,3,FALSE))</f>
        <v>0</v>
      </c>
      <c r="K312" s="1">
        <f>IF(ISNA(VLOOKUP(olympic_medals_country_year_cumsum[[#This Row],[Year_Country]],medals!D:H,4,FALSE)),0,VLOOKUP(olympic_medals_country_year_cumsum[[#This Row],[Year_Country]],medals!D:H,4,FALSE))</f>
        <v>1</v>
      </c>
      <c r="L312" s="1" t="str">
        <f>VLOOKUP(olympic_medals_country_year_cumsum[[#This Row],[WB_country_name]],'country_region_flag'!A:C,2,FALSE)</f>
        <v>Asia</v>
      </c>
      <c r="M312" s="1" t="str">
        <f>VLOOKUP(olympic_medals_country_year_cumsum[[#This Row],[WB_country_name]],'country_region_flag'!A:C,3,FALSE)</f>
        <v>https://public.flourish.studio/country-flags/svg/cn.svg</v>
      </c>
      <c r="N312" s="12" t="str">
        <f>IF(ISNA(VLOOKUP(olympic_medals_country_year_cumsum[[#This Row],[Year_Country]],gdp_capita_rank!F:G,2,FALSE)),0,VLOOKUP(olympic_medals_country_year_cumsum[[#This Row],[Year_Country]],gdp_capita_rank!F:G,2,FALSE))</f>
        <v>-78.79529252274627</v>
      </c>
    </row>
    <row r="313" spans="1:14" ht="15" customHeight="1" x14ac:dyDescent="0.2">
      <c r="A313" s="1" t="s">
        <v>99</v>
      </c>
      <c r="B313" s="1" t="s">
        <v>100</v>
      </c>
      <c r="C313" s="1">
        <v>3798</v>
      </c>
      <c r="D313" s="1">
        <v>2373</v>
      </c>
      <c r="E313" s="1">
        <v>1968</v>
      </c>
      <c r="F313" s="1" t="str">
        <f>TEXT(olympic_medals_country_year_cumsum[[#This Row],[year]],0)&amp;"-"&amp;olympic_medals_country_year_cumsum[[#This Row],[WB_country_code]]</f>
        <v>1968-GRC</v>
      </c>
      <c r="G313" s="1">
        <f>IF(olympic_medals_country_year_cumsum[[#This Row],[year]]&lt;&gt;E312,1,IF(olympic_medals_country_year_cumsum[[#This Row],[Medals]]=0,"",G312+1))</f>
        <v>42</v>
      </c>
      <c r="H313" s="1">
        <f>IF(ISNA(VLOOKUP(olympic_medals_country_year_cumsum[[#This Row],[Year_Country]],medals!D:H,5,FALSE)),0,VLOOKUP(olympic_medals_country_year_cumsum[[#This Row],[Year_Country]],medals!D:H,5,FALSE))</f>
        <v>1</v>
      </c>
      <c r="I313" s="1">
        <f>IF(ISNA(VLOOKUP(olympic_medals_country_year_cumsum[[#This Row],[Year_Country]],medals!D:H,2,FALSE)),0,VLOOKUP(olympic_medals_country_year_cumsum[[#This Row],[Year_Country]],medals!D:H,2,FALSE))</f>
        <v>0</v>
      </c>
      <c r="J313" s="1">
        <f>IF(ISNA(VLOOKUP(olympic_medals_country_year_cumsum[[#This Row],[Year_Country]],medals!D:H,3,FALSE)),0,VLOOKUP(olympic_medals_country_year_cumsum[[#This Row],[Year_Country]],medals!D:H,3,FALSE))</f>
        <v>0</v>
      </c>
      <c r="K313" s="1">
        <f>IF(ISNA(VLOOKUP(olympic_medals_country_year_cumsum[[#This Row],[Year_Country]],medals!D:H,4,FALSE)),0,VLOOKUP(olympic_medals_country_year_cumsum[[#This Row],[Year_Country]],medals!D:H,4,FALSE))</f>
        <v>1</v>
      </c>
      <c r="L313" s="1" t="str">
        <f>VLOOKUP(olympic_medals_country_year_cumsum[[#This Row],[WB_country_name]],'country_region_flag'!A:C,2,FALSE)</f>
        <v>Europe</v>
      </c>
      <c r="M313" s="1" t="str">
        <f>VLOOKUP(olympic_medals_country_year_cumsum[[#This Row],[WB_country_name]],'country_region_flag'!A:C,3,FALSE)</f>
        <v>https://public.flourish.studio/country-flags/svg/gr.svg</v>
      </c>
      <c r="N313" s="12" t="str">
        <f>IF(ISNA(VLOOKUP(olympic_medals_country_year_cumsum[[#This Row],[Year_Country]],gdp_capita_rank!F:G,2,FALSE)),0,VLOOKUP(olympic_medals_country_year_cumsum[[#This Row],[Year_Country]],gdp_capita_rank!F:G,2,FALSE))</f>
        <v>167.6239477428754</v>
      </c>
    </row>
    <row r="314" spans="1:14" ht="15" customHeight="1" x14ac:dyDescent="0.2">
      <c r="A314" s="1" t="s">
        <v>115</v>
      </c>
      <c r="B314" s="1" t="s">
        <v>116</v>
      </c>
      <c r="C314" s="1">
        <v>286</v>
      </c>
      <c r="D314" s="1">
        <v>772</v>
      </c>
      <c r="E314" s="1">
        <v>1968</v>
      </c>
      <c r="F314" s="1" t="str">
        <f>TEXT(olympic_medals_country_year_cumsum[[#This Row],[year]],0)&amp;"-"&amp;olympic_medals_country_year_cumsum[[#This Row],[WB_country_code]]</f>
        <v>1968-IND</v>
      </c>
      <c r="G314" s="1">
        <f>IF(olympic_medals_country_year_cumsum[[#This Row],[year]]&lt;&gt;E313,1,IF(olympic_medals_country_year_cumsum[[#This Row],[Medals]]=0,"",G313+1))</f>
        <v>43</v>
      </c>
      <c r="H314" s="1">
        <f>IF(ISNA(VLOOKUP(olympic_medals_country_year_cumsum[[#This Row],[Year_Country]],medals!D:H,5,FALSE)),0,VLOOKUP(olympic_medals_country_year_cumsum[[#This Row],[Year_Country]],medals!D:H,5,FALSE))</f>
        <v>1</v>
      </c>
      <c r="I314" s="1">
        <f>IF(ISNA(VLOOKUP(olympic_medals_country_year_cumsum[[#This Row],[Year_Country]],medals!D:H,2,FALSE)),0,VLOOKUP(olympic_medals_country_year_cumsum[[#This Row],[Year_Country]],medals!D:H,2,FALSE))</f>
        <v>0</v>
      </c>
      <c r="J314" s="1">
        <f>IF(ISNA(VLOOKUP(olympic_medals_country_year_cumsum[[#This Row],[Year_Country]],medals!D:H,3,FALSE)),0,VLOOKUP(olympic_medals_country_year_cumsum[[#This Row],[Year_Country]],medals!D:H,3,FALSE))</f>
        <v>0</v>
      </c>
      <c r="K314" s="1">
        <f>IF(ISNA(VLOOKUP(olympic_medals_country_year_cumsum[[#This Row],[Year_Country]],medals!D:H,4,FALSE)),0,VLOOKUP(olympic_medals_country_year_cumsum[[#This Row],[Year_Country]],medals!D:H,4,FALSE))</f>
        <v>1</v>
      </c>
      <c r="L314" s="1" t="str">
        <f>VLOOKUP(olympic_medals_country_year_cumsum[[#This Row],[WB_country_name]],'country_region_flag'!A:C,2,FALSE)</f>
        <v>Asia</v>
      </c>
      <c r="M314" s="1" t="str">
        <f>VLOOKUP(olympic_medals_country_year_cumsum[[#This Row],[WB_country_name]],'country_region_flag'!A:C,3,FALSE)</f>
        <v>https://public.flourish.studio/country-flags/svg/in.svg</v>
      </c>
      <c r="N314" s="12" t="str">
        <f>IF(ISNA(VLOOKUP(olympic_medals_country_year_cumsum[[#This Row],[Year_Country]],gdp_capita_rank!F:G,2,FALSE)),0,VLOOKUP(olympic_medals_country_year_cumsum[[#This Row],[Year_Country]],gdp_capita_rank!F:G,2,FALSE))</f>
        <v>-76.9291298990238</v>
      </c>
    </row>
    <row r="315" spans="1:14" ht="15" customHeight="1" x14ac:dyDescent="0.2">
      <c r="A315" s="1" t="s">
        <v>5</v>
      </c>
      <c r="B315" s="1" t="s">
        <v>6</v>
      </c>
      <c r="C315" s="1">
        <v>3452</v>
      </c>
      <c r="D315" s="1">
        <v>6918</v>
      </c>
      <c r="E315" s="1">
        <v>1968</v>
      </c>
      <c r="F315" s="1" t="str">
        <f>TEXT(olympic_medals_country_year_cumsum[[#This Row],[year]],0)&amp;"-"&amp;olympic_medals_country_year_cumsum[[#This Row],[WB_country_code]]</f>
        <v>1968-AFG</v>
      </c>
      <c r="G315" s="1" t="str">
        <f>IF(olympic_medals_country_year_cumsum[[#This Row],[year]]&lt;&gt;E314,1,IF(olympic_medals_country_year_cumsum[[#This Row],[Medals]]=0,"",G314+1))</f>
        <v/>
      </c>
      <c r="H315" s="1">
        <f>IF(ISNA(VLOOKUP(olympic_medals_country_year_cumsum[[#This Row],[Year_Country]],medals!D:H,5,FALSE)),0,VLOOKUP(olympic_medals_country_year_cumsum[[#This Row],[Year_Country]],medals!D:H,5,FALSE))</f>
        <v>0</v>
      </c>
      <c r="I315" s="1">
        <f>IF(ISNA(VLOOKUP(olympic_medals_country_year_cumsum[[#This Row],[Year_Country]],medals!D:H,2,FALSE)),0,VLOOKUP(olympic_medals_country_year_cumsum[[#This Row],[Year_Country]],medals!D:H,2,FALSE))</f>
        <v>0</v>
      </c>
      <c r="J315" s="1">
        <f>IF(ISNA(VLOOKUP(olympic_medals_country_year_cumsum[[#This Row],[Year_Country]],medals!D:H,3,FALSE)),0,VLOOKUP(olympic_medals_country_year_cumsum[[#This Row],[Year_Country]],medals!D:H,3,FALSE))</f>
        <v>0</v>
      </c>
      <c r="K315" s="1">
        <f>IF(ISNA(VLOOKUP(olympic_medals_country_year_cumsum[[#This Row],[Year_Country]],medals!D:H,4,FALSE)),0,VLOOKUP(olympic_medals_country_year_cumsum[[#This Row],[Year_Country]],medals!D:H,4,FALSE))</f>
        <v>0</v>
      </c>
      <c r="L315" s="1" t="str">
        <f>VLOOKUP(olympic_medals_country_year_cumsum[[#This Row],[WB_country_name]],'country_region_flag'!A:C,2,FALSE)</f>
        <v>Asia</v>
      </c>
      <c r="M315" s="1" t="str">
        <f>VLOOKUP(olympic_medals_country_year_cumsum[[#This Row],[WB_country_name]],'country_region_flag'!A:C,3,FALSE)</f>
        <v>https://public.flourish.studio/country-flags/svg/af.svg</v>
      </c>
      <c r="N315" s="12" t="str">
        <f>IF(ISNA(VLOOKUP(olympic_medals_country_year_cumsum[[#This Row],[Year_Country]],gdp_capita_rank!F:G,2,FALSE)),0,VLOOKUP(olympic_medals_country_year_cumsum[[#This Row],[Year_Country]],gdp_capita_rank!F:G,2,FALSE))</f>
        <v>-68.93360829750985</v>
      </c>
    </row>
    <row r="316" spans="1:14" ht="15" customHeight="1" x14ac:dyDescent="0.2">
      <c r="A316" s="1" t="s">
        <v>7</v>
      </c>
      <c r="B316" s="1" t="s">
        <v>8</v>
      </c>
      <c r="C316" s="1">
        <v>2447</v>
      </c>
      <c r="D316" s="1">
        <v>5437</v>
      </c>
      <c r="E316" s="1">
        <v>1968</v>
      </c>
      <c r="F316" s="1" t="str">
        <f>TEXT(olympic_medals_country_year_cumsum[[#This Row],[year]],0)&amp;"-"&amp;olympic_medals_country_year_cumsum[[#This Row],[WB_country_code]]</f>
        <v>1968-ARE</v>
      </c>
      <c r="G316" s="1" t="str">
        <f>IF(olympic_medals_country_year_cumsum[[#This Row],[year]]&lt;&gt;E315,1,IF(olympic_medals_country_year_cumsum[[#This Row],[Medals]]=0,"",G315+1))</f>
        <v/>
      </c>
      <c r="H316" s="1">
        <f>IF(ISNA(VLOOKUP(olympic_medals_country_year_cumsum[[#This Row],[Year_Country]],medals!D:H,5,FALSE)),0,VLOOKUP(olympic_medals_country_year_cumsum[[#This Row],[Year_Country]],medals!D:H,5,FALSE))</f>
        <v>0</v>
      </c>
      <c r="I316" s="1">
        <f>IF(ISNA(VLOOKUP(olympic_medals_country_year_cumsum[[#This Row],[Year_Country]],medals!D:H,2,FALSE)),0,VLOOKUP(olympic_medals_country_year_cumsum[[#This Row],[Year_Country]],medals!D:H,2,FALSE))</f>
        <v>0</v>
      </c>
      <c r="J316" s="1">
        <f>IF(ISNA(VLOOKUP(olympic_medals_country_year_cumsum[[#This Row],[Year_Country]],medals!D:H,3,FALSE)),0,VLOOKUP(olympic_medals_country_year_cumsum[[#This Row],[Year_Country]],medals!D:H,3,FALSE))</f>
        <v>0</v>
      </c>
      <c r="K316" s="1">
        <f>IF(ISNA(VLOOKUP(olympic_medals_country_year_cumsum[[#This Row],[Year_Country]],medals!D:H,4,FALSE)),0,VLOOKUP(olympic_medals_country_year_cumsum[[#This Row],[Year_Country]],medals!D:H,4,FALSE))</f>
        <v>0</v>
      </c>
      <c r="L316" s="1" t="str">
        <f>VLOOKUP(olympic_medals_country_year_cumsum[[#This Row],[WB_country_name]],'country_region_flag'!A:C,2,FALSE)</f>
        <v>Asia</v>
      </c>
      <c r="M316" s="1" t="str">
        <f>VLOOKUP(olympic_medals_country_year_cumsum[[#This Row],[WB_country_name]],'country_region_flag'!A:C,3,FALSE)</f>
        <v>https://public.flourish.studio/country-flags/svg/ae.svg</v>
      </c>
      <c r="N31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17" spans="1:14" ht="15" customHeight="1" x14ac:dyDescent="0.2">
      <c r="A317" s="1" t="s">
        <v>11</v>
      </c>
      <c r="B317" s="1" t="s">
        <v>12</v>
      </c>
      <c r="C317" s="1">
        <v>4017</v>
      </c>
      <c r="D317" s="1">
        <v>445</v>
      </c>
      <c r="E317" s="1">
        <v>1968</v>
      </c>
      <c r="F317" s="1" t="str">
        <f>TEXT(olympic_medals_country_year_cumsum[[#This Row],[year]],0)&amp;"-"&amp;olympic_medals_country_year_cumsum[[#This Row],[WB_country_code]]</f>
        <v>1968-ARM</v>
      </c>
      <c r="G317" s="1" t="str">
        <f>IF(olympic_medals_country_year_cumsum[[#This Row],[year]]&lt;&gt;E316,1,IF(olympic_medals_country_year_cumsum[[#This Row],[Medals]]=0,"",G316+1))</f>
        <v/>
      </c>
      <c r="H317" s="1">
        <f>IF(ISNA(VLOOKUP(olympic_medals_country_year_cumsum[[#This Row],[Year_Country]],medals!D:H,5,FALSE)),0,VLOOKUP(olympic_medals_country_year_cumsum[[#This Row],[Year_Country]],medals!D:H,5,FALSE))</f>
        <v>0</v>
      </c>
      <c r="I317" s="1">
        <f>IF(ISNA(VLOOKUP(olympic_medals_country_year_cumsum[[#This Row],[Year_Country]],medals!D:H,2,FALSE)),0,VLOOKUP(olympic_medals_country_year_cumsum[[#This Row],[Year_Country]],medals!D:H,2,FALSE))</f>
        <v>0</v>
      </c>
      <c r="J317" s="1">
        <f>IF(ISNA(VLOOKUP(olympic_medals_country_year_cumsum[[#This Row],[Year_Country]],medals!D:H,3,FALSE)),0,VLOOKUP(olympic_medals_country_year_cumsum[[#This Row],[Year_Country]],medals!D:H,3,FALSE))</f>
        <v>0</v>
      </c>
      <c r="K317" s="1">
        <f>IF(ISNA(VLOOKUP(olympic_medals_country_year_cumsum[[#This Row],[Year_Country]],medals!D:H,4,FALSE)),0,VLOOKUP(olympic_medals_country_year_cumsum[[#This Row],[Year_Country]],medals!D:H,4,FALSE))</f>
        <v>0</v>
      </c>
      <c r="L317" s="1" t="str">
        <f>VLOOKUP(olympic_medals_country_year_cumsum[[#This Row],[WB_country_name]],'country_region_flag'!A:C,2,FALSE)</f>
        <v>Asia</v>
      </c>
      <c r="M317" s="1" t="str">
        <f>VLOOKUP(olympic_medals_country_year_cumsum[[#This Row],[WB_country_name]],'country_region_flag'!A:C,3,FALSE)</f>
        <v>https://public.flourish.studio/country-flags/svg/am.svg</v>
      </c>
      <c r="N31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18" spans="1:14" ht="15" customHeight="1" x14ac:dyDescent="0.2">
      <c r="A318" s="1" t="s">
        <v>17</v>
      </c>
      <c r="B318" s="1" t="s">
        <v>18</v>
      </c>
      <c r="C318" s="1">
        <v>4038</v>
      </c>
      <c r="D318" s="1">
        <v>4987</v>
      </c>
      <c r="E318" s="1">
        <v>1968</v>
      </c>
      <c r="F318" s="1" t="str">
        <f>TEXT(olympic_medals_country_year_cumsum[[#This Row],[year]],0)&amp;"-"&amp;olympic_medals_country_year_cumsum[[#This Row],[WB_country_code]]</f>
        <v>1968-AZE</v>
      </c>
      <c r="G318" s="1" t="str">
        <f>IF(olympic_medals_country_year_cumsum[[#This Row],[year]]&lt;&gt;E317,1,IF(olympic_medals_country_year_cumsum[[#This Row],[Medals]]=0,"",G317+1))</f>
        <v/>
      </c>
      <c r="H318" s="1">
        <f>IF(ISNA(VLOOKUP(olympic_medals_country_year_cumsum[[#This Row],[Year_Country]],medals!D:H,5,FALSE)),0,VLOOKUP(olympic_medals_country_year_cumsum[[#This Row],[Year_Country]],medals!D:H,5,FALSE))</f>
        <v>0</v>
      </c>
      <c r="I318" s="1">
        <f>IF(ISNA(VLOOKUP(olympic_medals_country_year_cumsum[[#This Row],[Year_Country]],medals!D:H,2,FALSE)),0,VLOOKUP(olympic_medals_country_year_cumsum[[#This Row],[Year_Country]],medals!D:H,2,FALSE))</f>
        <v>0</v>
      </c>
      <c r="J318" s="1">
        <f>IF(ISNA(VLOOKUP(olympic_medals_country_year_cumsum[[#This Row],[Year_Country]],medals!D:H,3,FALSE)),0,VLOOKUP(olympic_medals_country_year_cumsum[[#This Row],[Year_Country]],medals!D:H,3,FALSE))</f>
        <v>0</v>
      </c>
      <c r="K318" s="1">
        <f>IF(ISNA(VLOOKUP(olympic_medals_country_year_cumsum[[#This Row],[Year_Country]],medals!D:H,4,FALSE)),0,VLOOKUP(olympic_medals_country_year_cumsum[[#This Row],[Year_Country]],medals!D:H,4,FALSE))</f>
        <v>0</v>
      </c>
      <c r="L318" s="1" t="str">
        <f>VLOOKUP(olympic_medals_country_year_cumsum[[#This Row],[WB_country_name]],'country_region_flag'!A:C,2,FALSE)</f>
        <v>Asia</v>
      </c>
      <c r="M318" s="1" t="str">
        <f>VLOOKUP(olympic_medals_country_year_cumsum[[#This Row],[WB_country_name]],'country_region_flag'!A:C,3,FALSE)</f>
        <v>https://public.flourish.studio/country-flags/svg/az.svg</v>
      </c>
      <c r="N31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19" spans="1:14" ht="15" customHeight="1" x14ac:dyDescent="0.2">
      <c r="A319" s="1" t="s">
        <v>19</v>
      </c>
      <c r="B319" s="1" t="s">
        <v>20</v>
      </c>
      <c r="C319" s="1">
        <v>-337</v>
      </c>
      <c r="D319" s="1">
        <v>2935</v>
      </c>
      <c r="E319" s="1">
        <v>1968</v>
      </c>
      <c r="F319" s="1" t="str">
        <f>TEXT(olympic_medals_country_year_cumsum[[#This Row],[year]],0)&amp;"-"&amp;olympic_medals_country_year_cumsum[[#This Row],[WB_country_code]]</f>
        <v>1968-BDI</v>
      </c>
      <c r="G319" s="1" t="str">
        <f>IF(olympic_medals_country_year_cumsum[[#This Row],[year]]&lt;&gt;E318,1,IF(olympic_medals_country_year_cumsum[[#This Row],[Medals]]=0,"",G318+1))</f>
        <v/>
      </c>
      <c r="H319" s="1">
        <f>IF(ISNA(VLOOKUP(olympic_medals_country_year_cumsum[[#This Row],[Year_Country]],medals!D:H,5,FALSE)),0,VLOOKUP(olympic_medals_country_year_cumsum[[#This Row],[Year_Country]],medals!D:H,5,FALSE))</f>
        <v>0</v>
      </c>
      <c r="I319" s="1">
        <f>IF(ISNA(VLOOKUP(olympic_medals_country_year_cumsum[[#This Row],[Year_Country]],medals!D:H,2,FALSE)),0,VLOOKUP(olympic_medals_country_year_cumsum[[#This Row],[Year_Country]],medals!D:H,2,FALSE))</f>
        <v>0</v>
      </c>
      <c r="J319" s="1">
        <f>IF(ISNA(VLOOKUP(olympic_medals_country_year_cumsum[[#This Row],[Year_Country]],medals!D:H,3,FALSE)),0,VLOOKUP(olympic_medals_country_year_cumsum[[#This Row],[Year_Country]],medals!D:H,3,FALSE))</f>
        <v>0</v>
      </c>
      <c r="K319" s="1">
        <f>IF(ISNA(VLOOKUP(olympic_medals_country_year_cumsum[[#This Row],[Year_Country]],medals!D:H,4,FALSE)),0,VLOOKUP(olympic_medals_country_year_cumsum[[#This Row],[Year_Country]],medals!D:H,4,FALSE))</f>
        <v>0</v>
      </c>
      <c r="L319" s="1" t="str">
        <f>VLOOKUP(olympic_medals_country_year_cumsum[[#This Row],[WB_country_name]],'country_region_flag'!A:C,2,FALSE)</f>
        <v>Africa</v>
      </c>
      <c r="M319" s="1" t="str">
        <f>VLOOKUP(olympic_medals_country_year_cumsum[[#This Row],[WB_country_name]],'country_region_flag'!A:C,3,FALSE)</f>
        <v>https://public.flourish.studio/country-flags/svg/bi.svg</v>
      </c>
      <c r="N319" s="12" t="str">
        <f>IF(ISNA(VLOOKUP(olympic_medals_country_year_cumsum[[#This Row],[Year_Country]],gdp_capita_rank!F:G,2,FALSE)),0,VLOOKUP(olympic_medals_country_year_cumsum[[#This Row],[Year_Country]],gdp_capita_rank!F:G,2,FALSE))</f>
        <v>-87.33095808864199</v>
      </c>
    </row>
    <row r="320" spans="1:14" ht="15" customHeight="1" x14ac:dyDescent="0.2">
      <c r="A320" s="1" t="s">
        <v>23</v>
      </c>
      <c r="B320" s="1" t="s">
        <v>24</v>
      </c>
      <c r="C320" s="1">
        <v>1237</v>
      </c>
      <c r="D320" s="1">
        <v>-152</v>
      </c>
      <c r="E320" s="1">
        <v>1968</v>
      </c>
      <c r="F320" s="1" t="str">
        <f>TEXT(olympic_medals_country_year_cumsum[[#This Row],[year]],0)&amp;"-"&amp;olympic_medals_country_year_cumsum[[#This Row],[WB_country_code]]</f>
        <v>1968-BFA</v>
      </c>
      <c r="G320" s="1" t="str">
        <f>IF(olympic_medals_country_year_cumsum[[#This Row],[year]]&lt;&gt;E319,1,IF(olympic_medals_country_year_cumsum[[#This Row],[Medals]]=0,"",G319+1))</f>
        <v/>
      </c>
      <c r="H320" s="1">
        <f>IF(ISNA(VLOOKUP(olympic_medals_country_year_cumsum[[#This Row],[Year_Country]],medals!D:H,5,FALSE)),0,VLOOKUP(olympic_medals_country_year_cumsum[[#This Row],[Year_Country]],medals!D:H,5,FALSE))</f>
        <v>0</v>
      </c>
      <c r="I320" s="1">
        <f>IF(ISNA(VLOOKUP(olympic_medals_country_year_cumsum[[#This Row],[Year_Country]],medals!D:H,2,FALSE)),0,VLOOKUP(olympic_medals_country_year_cumsum[[#This Row],[Year_Country]],medals!D:H,2,FALSE))</f>
        <v>0</v>
      </c>
      <c r="J320" s="1">
        <f>IF(ISNA(VLOOKUP(olympic_medals_country_year_cumsum[[#This Row],[Year_Country]],medals!D:H,3,FALSE)),0,VLOOKUP(olympic_medals_country_year_cumsum[[#This Row],[Year_Country]],medals!D:H,3,FALSE))</f>
        <v>0</v>
      </c>
      <c r="K320" s="1">
        <f>IF(ISNA(VLOOKUP(olympic_medals_country_year_cumsum[[#This Row],[Year_Country]],medals!D:H,4,FALSE)),0,VLOOKUP(olympic_medals_country_year_cumsum[[#This Row],[Year_Country]],medals!D:H,4,FALSE))</f>
        <v>0</v>
      </c>
      <c r="L320" s="1" t="str">
        <f>VLOOKUP(olympic_medals_country_year_cumsum[[#This Row],[WB_country_name]],'country_region_flag'!A:C,2,FALSE)</f>
        <v>Africa</v>
      </c>
      <c r="M320" s="1" t="str">
        <f>VLOOKUP(olympic_medals_country_year_cumsum[[#This Row],[WB_country_name]],'country_region_flag'!A:C,3,FALSE)</f>
        <v>https://public.flourish.studio/country-flags/svg/bf.svg</v>
      </c>
      <c r="N320" s="12" t="str">
        <f>IF(ISNA(VLOOKUP(olympic_medals_country_year_cumsum[[#This Row],[Year_Country]],gdp_capita_rank!F:G,2,FALSE)),0,VLOOKUP(olympic_medals_country_year_cumsum[[#This Row],[Year_Country]],gdp_capita_rank!F:G,2,FALSE))</f>
        <v>-80.31372298055769</v>
      </c>
    </row>
    <row r="321" spans="1:14" ht="15" customHeight="1" x14ac:dyDescent="0.2">
      <c r="A321" s="1" t="s">
        <v>27</v>
      </c>
      <c r="B321" s="1" t="s">
        <v>28</v>
      </c>
      <c r="C321" s="1">
        <v>2623</v>
      </c>
      <c r="D321" s="1">
        <v>5057</v>
      </c>
      <c r="E321" s="1">
        <v>1968</v>
      </c>
      <c r="F321" s="1" t="str">
        <f>TEXT(olympic_medals_country_year_cumsum[[#This Row],[year]],0)&amp;"-"&amp;olympic_medals_country_year_cumsum[[#This Row],[WB_country_code]]</f>
        <v>1968-BHR</v>
      </c>
      <c r="G321" s="1" t="str">
        <f>IF(olympic_medals_country_year_cumsum[[#This Row],[year]]&lt;&gt;E320,1,IF(olympic_medals_country_year_cumsum[[#This Row],[Medals]]=0,"",G320+1))</f>
        <v/>
      </c>
      <c r="H321" s="1">
        <f>IF(ISNA(VLOOKUP(olympic_medals_country_year_cumsum[[#This Row],[Year_Country]],medals!D:H,5,FALSE)),0,VLOOKUP(olympic_medals_country_year_cumsum[[#This Row],[Year_Country]],medals!D:H,5,FALSE))</f>
        <v>0</v>
      </c>
      <c r="I321" s="1">
        <f>IF(ISNA(VLOOKUP(olympic_medals_country_year_cumsum[[#This Row],[Year_Country]],medals!D:H,2,FALSE)),0,VLOOKUP(olympic_medals_country_year_cumsum[[#This Row],[Year_Country]],medals!D:H,2,FALSE))</f>
        <v>0</v>
      </c>
      <c r="J321" s="1">
        <f>IF(ISNA(VLOOKUP(olympic_medals_country_year_cumsum[[#This Row],[Year_Country]],medals!D:H,3,FALSE)),0,VLOOKUP(olympic_medals_country_year_cumsum[[#This Row],[Year_Country]],medals!D:H,3,FALSE))</f>
        <v>0</v>
      </c>
      <c r="K321" s="1">
        <f>IF(ISNA(VLOOKUP(olympic_medals_country_year_cumsum[[#This Row],[Year_Country]],medals!D:H,4,FALSE)),0,VLOOKUP(olympic_medals_country_year_cumsum[[#This Row],[Year_Country]],medals!D:H,4,FALSE))</f>
        <v>0</v>
      </c>
      <c r="L321" s="1" t="str">
        <f>VLOOKUP(olympic_medals_country_year_cumsum[[#This Row],[WB_country_name]],'country_region_flag'!A:C,2,FALSE)</f>
        <v>Asia</v>
      </c>
      <c r="M321" s="1" t="str">
        <f>VLOOKUP(olympic_medals_country_year_cumsum[[#This Row],[WB_country_name]],'country_region_flag'!A:C,3,FALSE)</f>
        <v>https://public.flourish.studio/country-flags/svg/bh.svg</v>
      </c>
      <c r="N32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22" spans="1:14" ht="15" customHeight="1" x14ac:dyDescent="0.2">
      <c r="A322" s="1" t="s">
        <v>29</v>
      </c>
      <c r="B322" s="1" t="s">
        <v>30</v>
      </c>
      <c r="C322" s="1">
        <v>2508</v>
      </c>
      <c r="D322" s="1">
        <v>-7735</v>
      </c>
      <c r="E322" s="1">
        <v>1968</v>
      </c>
      <c r="F322" s="1" t="str">
        <f>TEXT(olympic_medals_country_year_cumsum[[#This Row],[year]],0)&amp;"-"&amp;olympic_medals_country_year_cumsum[[#This Row],[WB_country_code]]</f>
        <v>1968-BHS</v>
      </c>
      <c r="G322" s="1" t="str">
        <f>IF(olympic_medals_country_year_cumsum[[#This Row],[year]]&lt;&gt;E321,1,IF(olympic_medals_country_year_cumsum[[#This Row],[Medals]]=0,"",G321+1))</f>
        <v/>
      </c>
      <c r="H322" s="1">
        <f>IF(ISNA(VLOOKUP(olympic_medals_country_year_cumsum[[#This Row],[Year_Country]],medals!D:H,5,FALSE)),0,VLOOKUP(olympic_medals_country_year_cumsum[[#This Row],[Year_Country]],medals!D:H,5,FALSE))</f>
        <v>0</v>
      </c>
      <c r="I322" s="1">
        <f>IF(ISNA(VLOOKUP(olympic_medals_country_year_cumsum[[#This Row],[Year_Country]],medals!D:H,2,FALSE)),0,VLOOKUP(olympic_medals_country_year_cumsum[[#This Row],[Year_Country]],medals!D:H,2,FALSE))</f>
        <v>0</v>
      </c>
      <c r="J322" s="1">
        <f>IF(ISNA(VLOOKUP(olympic_medals_country_year_cumsum[[#This Row],[Year_Country]],medals!D:H,3,FALSE)),0,VLOOKUP(olympic_medals_country_year_cumsum[[#This Row],[Year_Country]],medals!D:H,3,FALSE))</f>
        <v>0</v>
      </c>
      <c r="K322" s="1">
        <f>IF(ISNA(VLOOKUP(olympic_medals_country_year_cumsum[[#This Row],[Year_Country]],medals!D:H,4,FALSE)),0,VLOOKUP(olympic_medals_country_year_cumsum[[#This Row],[Year_Country]],medals!D:H,4,FALSE))</f>
        <v>0</v>
      </c>
      <c r="L322" s="1" t="str">
        <f>VLOOKUP(olympic_medals_country_year_cumsum[[#This Row],[WB_country_name]],'country_region_flag'!A:C,2,FALSE)</f>
        <v>Americas</v>
      </c>
      <c r="M322" s="1" t="str">
        <f>VLOOKUP(olympic_medals_country_year_cumsum[[#This Row],[WB_country_name]],'country_region_flag'!A:C,3,FALSE)</f>
        <v>https://public.flourish.studio/country-flags/svg/bs.svg</v>
      </c>
      <c r="N322" s="12" t="str">
        <f>IF(ISNA(VLOOKUP(olympic_medals_country_year_cumsum[[#This Row],[Year_Country]],gdp_capita_rank!F:G,2,FALSE)),0,VLOOKUP(olympic_medals_country_year_cumsum[[#This Row],[Year_Country]],gdp_capita_rank!F:G,2,FALSE))</f>
        <v>523.3539534698446</v>
      </c>
    </row>
    <row r="323" spans="1:14" ht="15" customHeight="1" x14ac:dyDescent="0.2">
      <c r="A323" s="1" t="s">
        <v>31</v>
      </c>
      <c r="B323" s="1" t="s">
        <v>32</v>
      </c>
      <c r="C323" s="1">
        <v>539</v>
      </c>
      <c r="D323" s="1">
        <v>2757</v>
      </c>
      <c r="E323" s="1">
        <v>1968</v>
      </c>
      <c r="F323" s="1" t="str">
        <f>TEXT(olympic_medals_country_year_cumsum[[#This Row],[year]],0)&amp;"-"&amp;olympic_medals_country_year_cumsum[[#This Row],[WB_country_code]]</f>
        <v>1968-BLR</v>
      </c>
      <c r="G323" s="1" t="str">
        <f>IF(olympic_medals_country_year_cumsum[[#This Row],[year]]&lt;&gt;E322,1,IF(olympic_medals_country_year_cumsum[[#This Row],[Medals]]=0,"",G322+1))</f>
        <v/>
      </c>
      <c r="H323" s="1">
        <f>IF(ISNA(VLOOKUP(olympic_medals_country_year_cumsum[[#This Row],[Year_Country]],medals!D:H,5,FALSE)),0,VLOOKUP(olympic_medals_country_year_cumsum[[#This Row],[Year_Country]],medals!D:H,5,FALSE))</f>
        <v>0</v>
      </c>
      <c r="I323" s="1">
        <f>IF(ISNA(VLOOKUP(olympic_medals_country_year_cumsum[[#This Row],[Year_Country]],medals!D:H,2,FALSE)),0,VLOOKUP(olympic_medals_country_year_cumsum[[#This Row],[Year_Country]],medals!D:H,2,FALSE))</f>
        <v>0</v>
      </c>
      <c r="J323" s="1">
        <f>IF(ISNA(VLOOKUP(olympic_medals_country_year_cumsum[[#This Row],[Year_Country]],medals!D:H,3,FALSE)),0,VLOOKUP(olympic_medals_country_year_cumsum[[#This Row],[Year_Country]],medals!D:H,3,FALSE))</f>
        <v>0</v>
      </c>
      <c r="K323" s="1">
        <f>IF(ISNA(VLOOKUP(olympic_medals_country_year_cumsum[[#This Row],[Year_Country]],medals!D:H,4,FALSE)),0,VLOOKUP(olympic_medals_country_year_cumsum[[#This Row],[Year_Country]],medals!D:H,4,FALSE))</f>
        <v>0</v>
      </c>
      <c r="L323" s="1" t="str">
        <f>VLOOKUP(olympic_medals_country_year_cumsum[[#This Row],[WB_country_name]],'country_region_flag'!A:C,2,FALSE)</f>
        <v>Europe</v>
      </c>
      <c r="M323" s="1" t="str">
        <f>VLOOKUP(olympic_medals_country_year_cumsum[[#This Row],[WB_country_name]],'country_region_flag'!A:C,3,FALSE)</f>
        <v>https://public.flourish.studio/country-flags/svg/by.svg</v>
      </c>
      <c r="N32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24" spans="1:14" ht="15" customHeight="1" x14ac:dyDescent="0.2">
      <c r="A324" s="1" t="s">
        <v>33</v>
      </c>
      <c r="B324" s="1" t="s">
        <v>34</v>
      </c>
      <c r="C324" s="1">
        <v>3228</v>
      </c>
      <c r="D324" s="1">
        <v>-6478</v>
      </c>
      <c r="E324" s="1">
        <v>1968</v>
      </c>
      <c r="F324" s="1" t="str">
        <f>TEXT(olympic_medals_country_year_cumsum[[#This Row],[year]],0)&amp;"-"&amp;olympic_medals_country_year_cumsum[[#This Row],[WB_country_code]]</f>
        <v>1968-BMU</v>
      </c>
      <c r="G324" s="1" t="str">
        <f>IF(olympic_medals_country_year_cumsum[[#This Row],[year]]&lt;&gt;E323,1,IF(olympic_medals_country_year_cumsum[[#This Row],[Medals]]=0,"",G323+1))</f>
        <v/>
      </c>
      <c r="H324" s="1">
        <f>IF(ISNA(VLOOKUP(olympic_medals_country_year_cumsum[[#This Row],[Year_Country]],medals!D:H,5,FALSE)),0,VLOOKUP(olympic_medals_country_year_cumsum[[#This Row],[Year_Country]],medals!D:H,5,FALSE))</f>
        <v>0</v>
      </c>
      <c r="I324" s="1">
        <f>IF(ISNA(VLOOKUP(olympic_medals_country_year_cumsum[[#This Row],[Year_Country]],medals!D:H,2,FALSE)),0,VLOOKUP(olympic_medals_country_year_cumsum[[#This Row],[Year_Country]],medals!D:H,2,FALSE))</f>
        <v>0</v>
      </c>
      <c r="J324" s="1">
        <f>IF(ISNA(VLOOKUP(olympic_medals_country_year_cumsum[[#This Row],[Year_Country]],medals!D:H,3,FALSE)),0,VLOOKUP(olympic_medals_country_year_cumsum[[#This Row],[Year_Country]],medals!D:H,3,FALSE))</f>
        <v>0</v>
      </c>
      <c r="K324" s="1">
        <f>IF(ISNA(VLOOKUP(olympic_medals_country_year_cumsum[[#This Row],[Year_Country]],medals!D:H,4,FALSE)),0,VLOOKUP(olympic_medals_country_year_cumsum[[#This Row],[Year_Country]],medals!D:H,4,FALSE))</f>
        <v>0</v>
      </c>
      <c r="L324" s="1" t="str">
        <f>VLOOKUP(olympic_medals_country_year_cumsum[[#This Row],[WB_country_name]],'country_region_flag'!A:C,2,FALSE)</f>
        <v>Americas</v>
      </c>
      <c r="M324" s="1" t="str">
        <f>VLOOKUP(olympic_medals_country_year_cumsum[[#This Row],[WB_country_name]],'country_region_flag'!A:C,3,FALSE)</f>
        <v>https://public.flourish.studio/country-flags/svg/bm.svg</v>
      </c>
      <c r="N324" s="12" t="str">
        <f>IF(ISNA(VLOOKUP(olympic_medals_country_year_cumsum[[#This Row],[Year_Country]],gdp_capita_rank!F:G,2,FALSE)),0,VLOOKUP(olympic_medals_country_year_cumsum[[#This Row],[Year_Country]],gdp_capita_rank!F:G,2,FALSE))</f>
        <v>556.0987324264653</v>
      </c>
    </row>
    <row r="325" spans="1:14" ht="15" customHeight="1" x14ac:dyDescent="0.2">
      <c r="A325" s="1" t="s">
        <v>37</v>
      </c>
      <c r="B325" s="1" t="s">
        <v>38</v>
      </c>
      <c r="C325" s="1">
        <v>131</v>
      </c>
      <c r="D325" s="1">
        <v>-5962</v>
      </c>
      <c r="E325" s="1">
        <v>1968</v>
      </c>
      <c r="F325" s="1" t="str">
        <f>TEXT(olympic_medals_country_year_cumsum[[#This Row],[year]],0)&amp;"-"&amp;olympic_medals_country_year_cumsum[[#This Row],[WB_country_code]]</f>
        <v>1968-BRB</v>
      </c>
      <c r="G325" s="1" t="str">
        <f>IF(olympic_medals_country_year_cumsum[[#This Row],[year]]&lt;&gt;E324,1,IF(olympic_medals_country_year_cumsum[[#This Row],[Medals]]=0,"",G324+1))</f>
        <v/>
      </c>
      <c r="H325" s="1">
        <f>IF(ISNA(VLOOKUP(olympic_medals_country_year_cumsum[[#This Row],[Year_Country]],medals!D:H,5,FALSE)),0,VLOOKUP(olympic_medals_country_year_cumsum[[#This Row],[Year_Country]],medals!D:H,5,FALSE))</f>
        <v>0</v>
      </c>
      <c r="I325" s="1">
        <f>IF(ISNA(VLOOKUP(olympic_medals_country_year_cumsum[[#This Row],[Year_Country]],medals!D:H,2,FALSE)),0,VLOOKUP(olympic_medals_country_year_cumsum[[#This Row],[Year_Country]],medals!D:H,2,FALSE))</f>
        <v>0</v>
      </c>
      <c r="J325" s="1">
        <f>IF(ISNA(VLOOKUP(olympic_medals_country_year_cumsum[[#This Row],[Year_Country]],medals!D:H,3,FALSE)),0,VLOOKUP(olympic_medals_country_year_cumsum[[#This Row],[Year_Country]],medals!D:H,3,FALSE))</f>
        <v>0</v>
      </c>
      <c r="K325" s="1">
        <f>IF(ISNA(VLOOKUP(olympic_medals_country_year_cumsum[[#This Row],[Year_Country]],medals!D:H,4,FALSE)),0,VLOOKUP(olympic_medals_country_year_cumsum[[#This Row],[Year_Country]],medals!D:H,4,FALSE))</f>
        <v>0</v>
      </c>
      <c r="L325" s="1" t="str">
        <f>VLOOKUP(olympic_medals_country_year_cumsum[[#This Row],[WB_country_name]],'country_region_flag'!A:C,2,FALSE)</f>
        <v>Americas</v>
      </c>
      <c r="M325" s="1" t="str">
        <f>VLOOKUP(olympic_medals_country_year_cumsum[[#This Row],[WB_country_name]],'country_region_flag'!A:C,3,FALSE)</f>
        <v>https://public.flourish.studio/country-flags/svg/bb.svg</v>
      </c>
      <c r="N32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26" spans="1:14" ht="15" customHeight="1" x14ac:dyDescent="0.2">
      <c r="A326" s="1" t="s">
        <v>39</v>
      </c>
      <c r="B326" s="1" t="s">
        <v>40</v>
      </c>
      <c r="C326" s="1">
        <v>-2463</v>
      </c>
      <c r="D326" s="1">
        <v>259</v>
      </c>
      <c r="E326" s="1">
        <v>1968</v>
      </c>
      <c r="F326" s="1" t="str">
        <f>TEXT(olympic_medals_country_year_cumsum[[#This Row],[year]],0)&amp;"-"&amp;olympic_medals_country_year_cumsum[[#This Row],[WB_country_code]]</f>
        <v>1968-BWA</v>
      </c>
      <c r="G326" s="1" t="str">
        <f>IF(olympic_medals_country_year_cumsum[[#This Row],[year]]&lt;&gt;E325,1,IF(olympic_medals_country_year_cumsum[[#This Row],[Medals]]=0,"",G325+1))</f>
        <v/>
      </c>
      <c r="H326" s="1">
        <f>IF(ISNA(VLOOKUP(olympic_medals_country_year_cumsum[[#This Row],[Year_Country]],medals!D:H,5,FALSE)),0,VLOOKUP(olympic_medals_country_year_cumsum[[#This Row],[Year_Country]],medals!D:H,5,FALSE))</f>
        <v>0</v>
      </c>
      <c r="I326" s="1">
        <f>IF(ISNA(VLOOKUP(olympic_medals_country_year_cumsum[[#This Row],[Year_Country]],medals!D:H,2,FALSE)),0,VLOOKUP(olympic_medals_country_year_cumsum[[#This Row],[Year_Country]],medals!D:H,2,FALSE))</f>
        <v>0</v>
      </c>
      <c r="J326" s="1">
        <f>IF(ISNA(VLOOKUP(olympic_medals_country_year_cumsum[[#This Row],[Year_Country]],medals!D:H,3,FALSE)),0,VLOOKUP(olympic_medals_country_year_cumsum[[#This Row],[Year_Country]],medals!D:H,3,FALSE))</f>
        <v>0</v>
      </c>
      <c r="K326" s="1">
        <f>IF(ISNA(VLOOKUP(olympic_medals_country_year_cumsum[[#This Row],[Year_Country]],medals!D:H,4,FALSE)),0,VLOOKUP(olympic_medals_country_year_cumsum[[#This Row],[Year_Country]],medals!D:H,4,FALSE))</f>
        <v>0</v>
      </c>
      <c r="L326" s="1" t="str">
        <f>VLOOKUP(olympic_medals_country_year_cumsum[[#This Row],[WB_country_name]],'country_region_flag'!A:C,2,FALSE)</f>
        <v>Africa</v>
      </c>
      <c r="M326" s="1" t="str">
        <f>VLOOKUP(olympic_medals_country_year_cumsum[[#This Row],[WB_country_name]],'country_region_flag'!A:C,3,FALSE)</f>
        <v>https://public.flourish.studio/country-flags/svg/bw.svg</v>
      </c>
      <c r="N326" s="12" t="str">
        <f>IF(ISNA(VLOOKUP(olympic_medals_country_year_cumsum[[#This Row],[Year_Country]],gdp_capita_rank!F:G,2,FALSE)),0,VLOOKUP(olympic_medals_country_year_cumsum[[#This Row],[Year_Country]],gdp_capita_rank!F:G,2,FALSE))</f>
        <v>-73.641901823945</v>
      </c>
    </row>
    <row r="327" spans="1:14" ht="15" customHeight="1" x14ac:dyDescent="0.2">
      <c r="A327" s="1" t="s">
        <v>45</v>
      </c>
      <c r="B327" s="1" t="s">
        <v>46</v>
      </c>
      <c r="C327" s="1">
        <v>-3345</v>
      </c>
      <c r="D327" s="1">
        <v>-7067</v>
      </c>
      <c r="E327" s="1">
        <v>1968</v>
      </c>
      <c r="F327" s="1" t="str">
        <f>TEXT(olympic_medals_country_year_cumsum[[#This Row],[year]],0)&amp;"-"&amp;olympic_medals_country_year_cumsum[[#This Row],[WB_country_code]]</f>
        <v>1968-CHL</v>
      </c>
      <c r="G327" s="1" t="str">
        <f>IF(olympic_medals_country_year_cumsum[[#This Row],[year]]&lt;&gt;E326,1,IF(olympic_medals_country_year_cumsum[[#This Row],[Medals]]=0,"",G326+1))</f>
        <v/>
      </c>
      <c r="H327" s="1">
        <f>IF(ISNA(VLOOKUP(olympic_medals_country_year_cumsum[[#This Row],[Year_Country]],medals!D:H,5,FALSE)),0,VLOOKUP(olympic_medals_country_year_cumsum[[#This Row],[Year_Country]],medals!D:H,5,FALSE))</f>
        <v>0</v>
      </c>
      <c r="I327" s="1">
        <f>IF(ISNA(VLOOKUP(olympic_medals_country_year_cumsum[[#This Row],[Year_Country]],medals!D:H,2,FALSE)),0,VLOOKUP(olympic_medals_country_year_cumsum[[#This Row],[Year_Country]],medals!D:H,2,FALSE))</f>
        <v>0</v>
      </c>
      <c r="J327" s="1">
        <f>IF(ISNA(VLOOKUP(olympic_medals_country_year_cumsum[[#This Row],[Year_Country]],medals!D:H,3,FALSE)),0,VLOOKUP(olympic_medals_country_year_cumsum[[#This Row],[Year_Country]],medals!D:H,3,FALSE))</f>
        <v>0</v>
      </c>
      <c r="K327" s="1">
        <f>IF(ISNA(VLOOKUP(olympic_medals_country_year_cumsum[[#This Row],[Year_Country]],medals!D:H,4,FALSE)),0,VLOOKUP(olympic_medals_country_year_cumsum[[#This Row],[Year_Country]],medals!D:H,4,FALSE))</f>
        <v>0</v>
      </c>
      <c r="L327" s="1" t="str">
        <f>VLOOKUP(olympic_medals_country_year_cumsum[[#This Row],[WB_country_name]],'country_region_flag'!A:C,2,FALSE)</f>
        <v>Americas</v>
      </c>
      <c r="M327" s="1" t="str">
        <f>VLOOKUP(olympic_medals_country_year_cumsum[[#This Row],[WB_country_name]],'country_region_flag'!A:C,3,FALSE)</f>
        <v>https://public.flourish.studio/country-flags/svg/cl.svg</v>
      </c>
      <c r="N327" s="12" t="str">
        <f>IF(ISNA(VLOOKUP(olympic_medals_country_year_cumsum[[#This Row],[Year_Country]],gdp_capita_rank!F:G,2,FALSE)),0,VLOOKUP(olympic_medals_country_year_cumsum[[#This Row],[Year_Country]],gdp_capita_rank!F:G,2,FALSE))</f>
        <v>75.66038093160874</v>
      </c>
    </row>
    <row r="328" spans="1:14" ht="15" customHeight="1" x14ac:dyDescent="0.2">
      <c r="A328" s="1" t="s">
        <v>49</v>
      </c>
      <c r="B328" s="1" t="s">
        <v>50</v>
      </c>
      <c r="C328" s="1">
        <v>682</v>
      </c>
      <c r="D328" s="1">
        <v>-527</v>
      </c>
      <c r="E328" s="1">
        <v>1968</v>
      </c>
      <c r="F328" s="1" t="str">
        <f>TEXT(olympic_medals_country_year_cumsum[[#This Row],[year]],0)&amp;"-"&amp;olympic_medals_country_year_cumsum[[#This Row],[WB_country_code]]</f>
        <v>1968-CIV</v>
      </c>
      <c r="G328" s="1" t="str">
        <f>IF(olympic_medals_country_year_cumsum[[#This Row],[year]]&lt;&gt;E327,1,IF(olympic_medals_country_year_cumsum[[#This Row],[Medals]]=0,"",G327+1))</f>
        <v/>
      </c>
      <c r="H328" s="1">
        <f>IF(ISNA(VLOOKUP(olympic_medals_country_year_cumsum[[#This Row],[Year_Country]],medals!D:H,5,FALSE)),0,VLOOKUP(olympic_medals_country_year_cumsum[[#This Row],[Year_Country]],medals!D:H,5,FALSE))</f>
        <v>0</v>
      </c>
      <c r="I328" s="1">
        <f>IF(ISNA(VLOOKUP(olympic_medals_country_year_cumsum[[#This Row],[Year_Country]],medals!D:H,2,FALSE)),0,VLOOKUP(olympic_medals_country_year_cumsum[[#This Row],[Year_Country]],medals!D:H,2,FALSE))</f>
        <v>0</v>
      </c>
      <c r="J328" s="1">
        <f>IF(ISNA(VLOOKUP(olympic_medals_country_year_cumsum[[#This Row],[Year_Country]],medals!D:H,3,FALSE)),0,VLOOKUP(olympic_medals_country_year_cumsum[[#This Row],[Year_Country]],medals!D:H,3,FALSE))</f>
        <v>0</v>
      </c>
      <c r="K328" s="1">
        <f>IF(ISNA(VLOOKUP(olympic_medals_country_year_cumsum[[#This Row],[Year_Country]],medals!D:H,4,FALSE)),0,VLOOKUP(olympic_medals_country_year_cumsum[[#This Row],[Year_Country]],medals!D:H,4,FALSE))</f>
        <v>0</v>
      </c>
      <c r="L328" s="1" t="str">
        <f>VLOOKUP(olympic_medals_country_year_cumsum[[#This Row],[WB_country_name]],'country_region_flag'!A:C,2,FALSE)</f>
        <v>Africa</v>
      </c>
      <c r="M328" s="1" t="str">
        <f>VLOOKUP(olympic_medals_country_year_cumsum[[#This Row],[WB_country_name]],'country_region_flag'!A:C,3,FALSE)</f>
        <v>https://public.flourish.studio/country-flags/svg/ci.svg</v>
      </c>
      <c r="N328" s="12" t="str">
        <f>IF(ISNA(VLOOKUP(olympic_medals_country_year_cumsum[[#This Row],[Year_Country]],gdp_capita_rank!F:G,2,FALSE)),0,VLOOKUP(olympic_medals_country_year_cumsum[[#This Row],[Year_Country]],gdp_capita_rank!F:G,2,FALSE))</f>
        <v>-41.184581457810786</v>
      </c>
    </row>
    <row r="329" spans="1:14" ht="15" customHeight="1" x14ac:dyDescent="0.2">
      <c r="A329" s="1" t="s">
        <v>53</v>
      </c>
      <c r="B329" s="1" t="s">
        <v>54</v>
      </c>
      <c r="C329" s="1">
        <v>46</v>
      </c>
      <c r="D329" s="1">
        <v>-7408</v>
      </c>
      <c r="E329" s="1">
        <v>1968</v>
      </c>
      <c r="F329" s="1" t="str">
        <f>TEXT(olympic_medals_country_year_cumsum[[#This Row],[year]],0)&amp;"-"&amp;olympic_medals_country_year_cumsum[[#This Row],[WB_country_code]]</f>
        <v>1968-COL</v>
      </c>
      <c r="G329" s="1" t="str">
        <f>IF(olympic_medals_country_year_cumsum[[#This Row],[year]]&lt;&gt;E328,1,IF(olympic_medals_country_year_cumsum[[#This Row],[Medals]]=0,"",G328+1))</f>
        <v/>
      </c>
      <c r="H329" s="1">
        <f>IF(ISNA(VLOOKUP(olympic_medals_country_year_cumsum[[#This Row],[Year_Country]],medals!D:H,5,FALSE)),0,VLOOKUP(olympic_medals_country_year_cumsum[[#This Row],[Year_Country]],medals!D:H,5,FALSE))</f>
        <v>0</v>
      </c>
      <c r="I329" s="1">
        <f>IF(ISNA(VLOOKUP(olympic_medals_country_year_cumsum[[#This Row],[Year_Country]],medals!D:H,2,FALSE)),0,VLOOKUP(olympic_medals_country_year_cumsum[[#This Row],[Year_Country]],medals!D:H,2,FALSE))</f>
        <v>0</v>
      </c>
      <c r="J329" s="1">
        <f>IF(ISNA(VLOOKUP(olympic_medals_country_year_cumsum[[#This Row],[Year_Country]],medals!D:H,3,FALSE)),0,VLOOKUP(olympic_medals_country_year_cumsum[[#This Row],[Year_Country]],medals!D:H,3,FALSE))</f>
        <v>0</v>
      </c>
      <c r="K329" s="1">
        <f>IF(ISNA(VLOOKUP(olympic_medals_country_year_cumsum[[#This Row],[Year_Country]],medals!D:H,4,FALSE)),0,VLOOKUP(olympic_medals_country_year_cumsum[[#This Row],[Year_Country]],medals!D:H,4,FALSE))</f>
        <v>0</v>
      </c>
      <c r="L329" s="1" t="str">
        <f>VLOOKUP(olympic_medals_country_year_cumsum[[#This Row],[WB_country_name]],'country_region_flag'!A:C,2,FALSE)</f>
        <v>Americas</v>
      </c>
      <c r="M329" s="1" t="str">
        <f>VLOOKUP(olympic_medals_country_year_cumsum[[#This Row],[WB_country_name]],'country_region_flag'!A:C,3,FALSE)</f>
        <v>https://public.flourish.studio/country-flags/svg/co.svg</v>
      </c>
      <c r="N329" s="12" t="str">
        <f>IF(ISNA(VLOOKUP(olympic_medals_country_year_cumsum[[#This Row],[Year_Country]],gdp_capita_rank!F:G,2,FALSE)),0,VLOOKUP(olympic_medals_country_year_cumsum[[#This Row],[Year_Country]],gdp_capita_rank!F:G,2,FALSE))</f>
        <v>-30.47211253331209</v>
      </c>
    </row>
    <row r="330" spans="1:14" ht="15" customHeight="1" x14ac:dyDescent="0.2">
      <c r="A330" s="1" t="s">
        <v>55</v>
      </c>
      <c r="B330" s="1" t="s">
        <v>56</v>
      </c>
      <c r="C330" s="1">
        <v>993</v>
      </c>
      <c r="D330" s="1">
        <v>-8408</v>
      </c>
      <c r="E330" s="1">
        <v>1968</v>
      </c>
      <c r="F330" s="1" t="str">
        <f>TEXT(olympic_medals_country_year_cumsum[[#This Row],[year]],0)&amp;"-"&amp;olympic_medals_country_year_cumsum[[#This Row],[WB_country_code]]</f>
        <v>1968-CRI</v>
      </c>
      <c r="G330" s="1" t="str">
        <f>IF(olympic_medals_country_year_cumsum[[#This Row],[year]]&lt;&gt;E329,1,IF(olympic_medals_country_year_cumsum[[#This Row],[Medals]]=0,"",G329+1))</f>
        <v/>
      </c>
      <c r="H330" s="1">
        <f>IF(ISNA(VLOOKUP(olympic_medals_country_year_cumsum[[#This Row],[Year_Country]],medals!D:H,5,FALSE)),0,VLOOKUP(olympic_medals_country_year_cumsum[[#This Row],[Year_Country]],medals!D:H,5,FALSE))</f>
        <v>0</v>
      </c>
      <c r="I330" s="1">
        <f>IF(ISNA(VLOOKUP(olympic_medals_country_year_cumsum[[#This Row],[Year_Country]],medals!D:H,2,FALSE)),0,VLOOKUP(olympic_medals_country_year_cumsum[[#This Row],[Year_Country]],medals!D:H,2,FALSE))</f>
        <v>0</v>
      </c>
      <c r="J330" s="1">
        <f>IF(ISNA(VLOOKUP(olympic_medals_country_year_cumsum[[#This Row],[Year_Country]],medals!D:H,3,FALSE)),0,VLOOKUP(olympic_medals_country_year_cumsum[[#This Row],[Year_Country]],medals!D:H,3,FALSE))</f>
        <v>0</v>
      </c>
      <c r="K330" s="1">
        <f>IF(ISNA(VLOOKUP(olympic_medals_country_year_cumsum[[#This Row],[Year_Country]],medals!D:H,4,FALSE)),0,VLOOKUP(olympic_medals_country_year_cumsum[[#This Row],[Year_Country]],medals!D:H,4,FALSE))</f>
        <v>0</v>
      </c>
      <c r="L330" s="1" t="str">
        <f>VLOOKUP(olympic_medals_country_year_cumsum[[#This Row],[WB_country_name]],'country_region_flag'!A:C,2,FALSE)</f>
        <v>Americas</v>
      </c>
      <c r="M330" s="1" t="str">
        <f>VLOOKUP(olympic_medals_country_year_cumsum[[#This Row],[WB_country_name]],'country_region_flag'!A:C,3,FALSE)</f>
        <v>https://public.flourish.studio/country-flags/svg/cr.svg</v>
      </c>
      <c r="N330" s="12" t="str">
        <f>IF(ISNA(VLOOKUP(olympic_medals_country_year_cumsum[[#This Row],[Year_Country]],gdp_capita_rank!F:G,2,FALSE)),0,VLOOKUP(olympic_medals_country_year_cumsum[[#This Row],[Year_Country]],gdp_capita_rank!F:G,2,FALSE))</f>
        <v>2.1405282002623762</v>
      </c>
    </row>
    <row r="331" spans="1:14" ht="15" customHeight="1" x14ac:dyDescent="0.2">
      <c r="A331" s="1" t="s">
        <v>59</v>
      </c>
      <c r="B331" s="1" t="s">
        <v>60</v>
      </c>
      <c r="C331" s="1">
        <v>3517</v>
      </c>
      <c r="D331" s="1">
        <v>3337</v>
      </c>
      <c r="E331" s="1">
        <v>1968</v>
      </c>
      <c r="F331" s="1" t="str">
        <f>TEXT(olympic_medals_country_year_cumsum[[#This Row],[year]],0)&amp;"-"&amp;olympic_medals_country_year_cumsum[[#This Row],[WB_country_code]]</f>
        <v>1968-CYP</v>
      </c>
      <c r="G331" s="1" t="str">
        <f>IF(olympic_medals_country_year_cumsum[[#This Row],[year]]&lt;&gt;E330,1,IF(olympic_medals_country_year_cumsum[[#This Row],[Medals]]=0,"",G330+1))</f>
        <v/>
      </c>
      <c r="H331" s="1">
        <f>IF(ISNA(VLOOKUP(olympic_medals_country_year_cumsum[[#This Row],[Year_Country]],medals!D:H,5,FALSE)),0,VLOOKUP(olympic_medals_country_year_cumsum[[#This Row],[Year_Country]],medals!D:H,5,FALSE))</f>
        <v>0</v>
      </c>
      <c r="I331" s="1">
        <f>IF(ISNA(VLOOKUP(olympic_medals_country_year_cumsum[[#This Row],[Year_Country]],medals!D:H,2,FALSE)),0,VLOOKUP(olympic_medals_country_year_cumsum[[#This Row],[Year_Country]],medals!D:H,2,FALSE))</f>
        <v>0</v>
      </c>
      <c r="J331" s="1">
        <f>IF(ISNA(VLOOKUP(olympic_medals_country_year_cumsum[[#This Row],[Year_Country]],medals!D:H,3,FALSE)),0,VLOOKUP(olympic_medals_country_year_cumsum[[#This Row],[Year_Country]],medals!D:H,3,FALSE))</f>
        <v>0</v>
      </c>
      <c r="K331" s="1">
        <f>IF(ISNA(VLOOKUP(olympic_medals_country_year_cumsum[[#This Row],[Year_Country]],medals!D:H,4,FALSE)),0,VLOOKUP(olympic_medals_country_year_cumsum[[#This Row],[Year_Country]],medals!D:H,4,FALSE))</f>
        <v>0</v>
      </c>
      <c r="L331" s="1" t="str">
        <f>VLOOKUP(olympic_medals_country_year_cumsum[[#This Row],[WB_country_name]],'country_region_flag'!A:C,2,FALSE)</f>
        <v>Asia</v>
      </c>
      <c r="M331" s="1" t="str">
        <f>VLOOKUP(olympic_medals_country_year_cumsum[[#This Row],[WB_country_name]],'country_region_flag'!A:C,3,FALSE)</f>
        <v>https://public.flourish.studio/country-flags/svg/cy.svg</v>
      </c>
      <c r="N33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32" spans="1:14" ht="15" customHeight="1" x14ac:dyDescent="0.2">
      <c r="A332" s="1" t="s">
        <v>65</v>
      </c>
      <c r="B332" s="1" t="s">
        <v>66</v>
      </c>
      <c r="C332" s="1">
        <v>1158</v>
      </c>
      <c r="D332" s="1">
        <v>4315</v>
      </c>
      <c r="E332" s="1">
        <v>1968</v>
      </c>
      <c r="F332" s="1" t="str">
        <f>TEXT(olympic_medals_country_year_cumsum[[#This Row],[year]],0)&amp;"-"&amp;olympic_medals_country_year_cumsum[[#This Row],[WB_country_code]]</f>
        <v>1968-DJI</v>
      </c>
      <c r="G332" s="1" t="str">
        <f>IF(olympic_medals_country_year_cumsum[[#This Row],[year]]&lt;&gt;E331,1,IF(olympic_medals_country_year_cumsum[[#This Row],[Medals]]=0,"",G331+1))</f>
        <v/>
      </c>
      <c r="H332" s="1">
        <f>IF(ISNA(VLOOKUP(olympic_medals_country_year_cumsum[[#This Row],[Year_Country]],medals!D:H,5,FALSE)),0,VLOOKUP(olympic_medals_country_year_cumsum[[#This Row],[Year_Country]],medals!D:H,5,FALSE))</f>
        <v>0</v>
      </c>
      <c r="I332" s="1">
        <f>IF(ISNA(VLOOKUP(olympic_medals_country_year_cumsum[[#This Row],[Year_Country]],medals!D:H,2,FALSE)),0,VLOOKUP(olympic_medals_country_year_cumsum[[#This Row],[Year_Country]],medals!D:H,2,FALSE))</f>
        <v>0</v>
      </c>
      <c r="J332" s="1">
        <f>IF(ISNA(VLOOKUP(olympic_medals_country_year_cumsum[[#This Row],[Year_Country]],medals!D:H,3,FALSE)),0,VLOOKUP(olympic_medals_country_year_cumsum[[#This Row],[Year_Country]],medals!D:H,3,FALSE))</f>
        <v>0</v>
      </c>
      <c r="K332" s="1">
        <f>IF(ISNA(VLOOKUP(olympic_medals_country_year_cumsum[[#This Row],[Year_Country]],medals!D:H,4,FALSE)),0,VLOOKUP(olympic_medals_country_year_cumsum[[#This Row],[Year_Country]],medals!D:H,4,FALSE))</f>
        <v>0</v>
      </c>
      <c r="L332" s="1" t="str">
        <f>VLOOKUP(olympic_medals_country_year_cumsum[[#This Row],[WB_country_name]],'country_region_flag'!A:C,2,FALSE)</f>
        <v>Africa</v>
      </c>
      <c r="M332" s="1" t="str">
        <f>VLOOKUP(olympic_medals_country_year_cumsum[[#This Row],[WB_country_name]],'country_region_flag'!A:C,3,FALSE)</f>
        <v>https://public.flourish.studio/country-flags/svg/dj.svg</v>
      </c>
      <c r="N33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33" spans="1:14" ht="15" customHeight="1" x14ac:dyDescent="0.2">
      <c r="A333" s="1" t="s">
        <v>69</v>
      </c>
      <c r="B333" s="1" t="s">
        <v>70</v>
      </c>
      <c r="C333" s="1">
        <v>1847</v>
      </c>
      <c r="D333" s="1">
        <v>-699</v>
      </c>
      <c r="E333" s="1">
        <v>1968</v>
      </c>
      <c r="F333" s="1" t="str">
        <f>TEXT(olympic_medals_country_year_cumsum[[#This Row],[year]],0)&amp;"-"&amp;olympic_medals_country_year_cumsum[[#This Row],[WB_country_code]]</f>
        <v>1968-DOM</v>
      </c>
      <c r="G333" s="1" t="str">
        <f>IF(olympic_medals_country_year_cumsum[[#This Row],[year]]&lt;&gt;E332,1,IF(olympic_medals_country_year_cumsum[[#This Row],[Medals]]=0,"",G332+1))</f>
        <v/>
      </c>
      <c r="H333" s="1">
        <f>IF(ISNA(VLOOKUP(olympic_medals_country_year_cumsum[[#This Row],[Year_Country]],medals!D:H,5,FALSE)),0,VLOOKUP(olympic_medals_country_year_cumsum[[#This Row],[Year_Country]],medals!D:H,5,FALSE))</f>
        <v>0</v>
      </c>
      <c r="I333" s="1">
        <f>IF(ISNA(VLOOKUP(olympic_medals_country_year_cumsum[[#This Row],[Year_Country]],medals!D:H,2,FALSE)),0,VLOOKUP(olympic_medals_country_year_cumsum[[#This Row],[Year_Country]],medals!D:H,2,FALSE))</f>
        <v>0</v>
      </c>
      <c r="J333" s="1">
        <f>IF(ISNA(VLOOKUP(olympic_medals_country_year_cumsum[[#This Row],[Year_Country]],medals!D:H,3,FALSE)),0,VLOOKUP(olympic_medals_country_year_cumsum[[#This Row],[Year_Country]],medals!D:H,3,FALSE))</f>
        <v>0</v>
      </c>
      <c r="K333" s="1">
        <f>IF(ISNA(VLOOKUP(olympic_medals_country_year_cumsum[[#This Row],[Year_Country]],medals!D:H,4,FALSE)),0,VLOOKUP(olympic_medals_country_year_cumsum[[#This Row],[Year_Country]],medals!D:H,4,FALSE))</f>
        <v>0</v>
      </c>
      <c r="L333" s="1" t="str">
        <f>VLOOKUP(olympic_medals_country_year_cumsum[[#This Row],[WB_country_name]],'country_region_flag'!A:C,2,FALSE)</f>
        <v>Americas</v>
      </c>
      <c r="M333" s="1" t="str">
        <f>VLOOKUP(olympic_medals_country_year_cumsum[[#This Row],[WB_country_name]],'country_region_flag'!A:C,3,FALSE)</f>
        <v>https://public.flourish.studio/country-flags/svg/do.svg</v>
      </c>
      <c r="N333" s="12" t="str">
        <f>IF(ISNA(VLOOKUP(olympic_medals_country_year_cumsum[[#This Row],[Year_Country]],gdp_capita_rank!F:G,2,FALSE)),0,VLOOKUP(olympic_medals_country_year_cumsum[[#This Row],[Year_Country]],gdp_capita_rank!F:G,2,FALSE))</f>
        <v>-40.87394072293028</v>
      </c>
    </row>
    <row r="334" spans="1:14" ht="15" customHeight="1" x14ac:dyDescent="0.2">
      <c r="A334" s="1" t="s">
        <v>71</v>
      </c>
      <c r="B334" s="1" t="s">
        <v>72</v>
      </c>
      <c r="C334" s="1">
        <v>3675</v>
      </c>
      <c r="D334" s="1">
        <v>305</v>
      </c>
      <c r="E334" s="1">
        <v>1968</v>
      </c>
      <c r="F334" s="1" t="str">
        <f>TEXT(olympic_medals_country_year_cumsum[[#This Row],[year]],0)&amp;"-"&amp;olympic_medals_country_year_cumsum[[#This Row],[WB_country_code]]</f>
        <v>1968-DZA</v>
      </c>
      <c r="G334" s="1" t="str">
        <f>IF(olympic_medals_country_year_cumsum[[#This Row],[year]]&lt;&gt;E333,1,IF(olympic_medals_country_year_cumsum[[#This Row],[Medals]]=0,"",G333+1))</f>
        <v/>
      </c>
      <c r="H334" s="1">
        <f>IF(ISNA(VLOOKUP(olympic_medals_country_year_cumsum[[#This Row],[Year_Country]],medals!D:H,5,FALSE)),0,VLOOKUP(olympic_medals_country_year_cumsum[[#This Row],[Year_Country]],medals!D:H,5,FALSE))</f>
        <v>0</v>
      </c>
      <c r="I334" s="1">
        <f>IF(ISNA(VLOOKUP(olympic_medals_country_year_cumsum[[#This Row],[Year_Country]],medals!D:H,2,FALSE)),0,VLOOKUP(olympic_medals_country_year_cumsum[[#This Row],[Year_Country]],medals!D:H,2,FALSE))</f>
        <v>0</v>
      </c>
      <c r="J334" s="1">
        <f>IF(ISNA(VLOOKUP(olympic_medals_country_year_cumsum[[#This Row],[Year_Country]],medals!D:H,3,FALSE)),0,VLOOKUP(olympic_medals_country_year_cumsum[[#This Row],[Year_Country]],medals!D:H,3,FALSE))</f>
        <v>0</v>
      </c>
      <c r="K334" s="1">
        <f>IF(ISNA(VLOOKUP(olympic_medals_country_year_cumsum[[#This Row],[Year_Country]],medals!D:H,4,FALSE)),0,VLOOKUP(olympic_medals_country_year_cumsum[[#This Row],[Year_Country]],medals!D:H,4,FALSE))</f>
        <v>0</v>
      </c>
      <c r="L334" s="1" t="str">
        <f>VLOOKUP(olympic_medals_country_year_cumsum[[#This Row],[WB_country_name]],'country_region_flag'!A:C,2,FALSE)</f>
        <v>Africa</v>
      </c>
      <c r="M334" s="1" t="str">
        <f>VLOOKUP(olympic_medals_country_year_cumsum[[#This Row],[WB_country_name]],'country_region_flag'!A:C,3,FALSE)</f>
        <v>https://public.flourish.studio/country-flags/svg/dz.svg</v>
      </c>
      <c r="N334" s="12" t="str">
        <f>IF(ISNA(VLOOKUP(olympic_medals_country_year_cumsum[[#This Row],[Year_Country]],gdp_capita_rank!F:G,2,FALSE)),0,VLOOKUP(olympic_medals_country_year_cumsum[[#This Row],[Year_Country]],gdp_capita_rank!F:G,2,FALSE))</f>
        <v>-32.30118372600405</v>
      </c>
    </row>
    <row r="335" spans="1:14" ht="15" customHeight="1" x14ac:dyDescent="0.2">
      <c r="A335" s="1" t="s">
        <v>73</v>
      </c>
      <c r="B335" s="1" t="s">
        <v>74</v>
      </c>
      <c r="C335" s="1">
        <v>-22</v>
      </c>
      <c r="D335" s="1">
        <v>-785</v>
      </c>
      <c r="E335" s="1">
        <v>1968</v>
      </c>
      <c r="F335" s="1" t="str">
        <f>TEXT(olympic_medals_country_year_cumsum[[#This Row],[year]],0)&amp;"-"&amp;olympic_medals_country_year_cumsum[[#This Row],[WB_country_code]]</f>
        <v>1968-ECU</v>
      </c>
      <c r="G335" s="1" t="str">
        <f>IF(olympic_medals_country_year_cumsum[[#This Row],[year]]&lt;&gt;E334,1,IF(olympic_medals_country_year_cumsum[[#This Row],[Medals]]=0,"",G334+1))</f>
        <v/>
      </c>
      <c r="H335" s="1">
        <f>IF(ISNA(VLOOKUP(olympic_medals_country_year_cumsum[[#This Row],[Year_Country]],medals!D:H,5,FALSE)),0,VLOOKUP(olympic_medals_country_year_cumsum[[#This Row],[Year_Country]],medals!D:H,5,FALSE))</f>
        <v>0</v>
      </c>
      <c r="I335" s="1">
        <f>IF(ISNA(VLOOKUP(olympic_medals_country_year_cumsum[[#This Row],[Year_Country]],medals!D:H,2,FALSE)),0,VLOOKUP(olympic_medals_country_year_cumsum[[#This Row],[Year_Country]],medals!D:H,2,FALSE))</f>
        <v>0</v>
      </c>
      <c r="J335" s="1">
        <f>IF(ISNA(VLOOKUP(olympic_medals_country_year_cumsum[[#This Row],[Year_Country]],medals!D:H,3,FALSE)),0,VLOOKUP(olympic_medals_country_year_cumsum[[#This Row],[Year_Country]],medals!D:H,3,FALSE))</f>
        <v>0</v>
      </c>
      <c r="K335" s="1">
        <f>IF(ISNA(VLOOKUP(olympic_medals_country_year_cumsum[[#This Row],[Year_Country]],medals!D:H,4,FALSE)),0,VLOOKUP(olympic_medals_country_year_cumsum[[#This Row],[Year_Country]],medals!D:H,4,FALSE))</f>
        <v>0</v>
      </c>
      <c r="L335" s="1" t="str">
        <f>VLOOKUP(olympic_medals_country_year_cumsum[[#This Row],[WB_country_name]],'country_region_flag'!A:C,2,FALSE)</f>
        <v>Americas</v>
      </c>
      <c r="M335" s="1" t="str">
        <f>VLOOKUP(olympic_medals_country_year_cumsum[[#This Row],[WB_country_name]],'country_region_flag'!A:C,3,FALSE)</f>
        <v>https://public.flourish.studio/country-flags/svg/ec.svg</v>
      </c>
      <c r="N335" s="12" t="str">
        <f>IF(ISNA(VLOOKUP(olympic_medals_country_year_cumsum[[#This Row],[Year_Country]],gdp_capita_rank!F:G,2,FALSE)),0,VLOOKUP(olympic_medals_country_year_cumsum[[#This Row],[Year_Country]],gdp_capita_rank!F:G,2,FALSE))</f>
        <v>2.752536812265761</v>
      </c>
    </row>
    <row r="336" spans="1:14" ht="15" customHeight="1" x14ac:dyDescent="0.2">
      <c r="A336" s="1" t="s">
        <v>75</v>
      </c>
      <c r="B336" s="1" t="s">
        <v>76</v>
      </c>
      <c r="C336" s="1">
        <v>3005</v>
      </c>
      <c r="D336" s="1">
        <v>3125</v>
      </c>
      <c r="E336" s="1">
        <v>1968</v>
      </c>
      <c r="F336" s="1" t="str">
        <f>TEXT(olympic_medals_country_year_cumsum[[#This Row],[year]],0)&amp;"-"&amp;olympic_medals_country_year_cumsum[[#This Row],[WB_country_code]]</f>
        <v>1968-EGY</v>
      </c>
      <c r="G336" s="1" t="str">
        <f>IF(olympic_medals_country_year_cumsum[[#This Row],[year]]&lt;&gt;E335,1,IF(olympic_medals_country_year_cumsum[[#This Row],[Medals]]=0,"",G335+1))</f>
        <v/>
      </c>
      <c r="H336" s="1">
        <f>IF(ISNA(VLOOKUP(olympic_medals_country_year_cumsum[[#This Row],[Year_Country]],medals!D:H,5,FALSE)),0,VLOOKUP(olympic_medals_country_year_cumsum[[#This Row],[Year_Country]],medals!D:H,5,FALSE))</f>
        <v>0</v>
      </c>
      <c r="I336" s="1">
        <f>IF(ISNA(VLOOKUP(olympic_medals_country_year_cumsum[[#This Row],[Year_Country]],medals!D:H,2,FALSE)),0,VLOOKUP(olympic_medals_country_year_cumsum[[#This Row],[Year_Country]],medals!D:H,2,FALSE))</f>
        <v>0</v>
      </c>
      <c r="J336" s="1">
        <f>IF(ISNA(VLOOKUP(olympic_medals_country_year_cumsum[[#This Row],[Year_Country]],medals!D:H,3,FALSE)),0,VLOOKUP(olympic_medals_country_year_cumsum[[#This Row],[Year_Country]],medals!D:H,3,FALSE))</f>
        <v>0</v>
      </c>
      <c r="K336" s="1">
        <f>IF(ISNA(VLOOKUP(olympic_medals_country_year_cumsum[[#This Row],[Year_Country]],medals!D:H,4,FALSE)),0,VLOOKUP(olympic_medals_country_year_cumsum[[#This Row],[Year_Country]],medals!D:H,4,FALSE))</f>
        <v>0</v>
      </c>
      <c r="L336" s="1" t="str">
        <f>VLOOKUP(olympic_medals_country_year_cumsum[[#This Row],[WB_country_name]],'country_region_flag'!A:C,2,FALSE)</f>
        <v>Africa</v>
      </c>
      <c r="M336" s="1" t="str">
        <f>VLOOKUP(olympic_medals_country_year_cumsum[[#This Row],[WB_country_name]],'country_region_flag'!A:C,3,FALSE)</f>
        <v>https://public.flourish.studio/country-flags/svg/eg.svg</v>
      </c>
      <c r="N336" s="12" t="str">
        <f>IF(ISNA(VLOOKUP(olympic_medals_country_year_cumsum[[#This Row],[Year_Country]],gdp_capita_rank!F:G,2,FALSE)),0,VLOOKUP(olympic_medals_country_year_cumsum[[#This Row],[Year_Country]],gdp_capita_rank!F:G,2,FALSE))</f>
        <v>-58.582780825558615</v>
      </c>
    </row>
    <row r="337" spans="1:14" ht="15" customHeight="1" x14ac:dyDescent="0.2">
      <c r="A337" s="1" t="s">
        <v>77</v>
      </c>
      <c r="B337" s="1" t="s">
        <v>78</v>
      </c>
      <c r="C337" s="1">
        <v>1533</v>
      </c>
      <c r="D337" s="1">
        <v>3893</v>
      </c>
      <c r="E337" s="1">
        <v>1968</v>
      </c>
      <c r="F337" s="1" t="str">
        <f>TEXT(olympic_medals_country_year_cumsum[[#This Row],[year]],0)&amp;"-"&amp;olympic_medals_country_year_cumsum[[#This Row],[WB_country_code]]</f>
        <v>1968-ERI</v>
      </c>
      <c r="G337" s="1" t="str">
        <f>IF(olympic_medals_country_year_cumsum[[#This Row],[year]]&lt;&gt;E336,1,IF(olympic_medals_country_year_cumsum[[#This Row],[Medals]]=0,"",G336+1))</f>
        <v/>
      </c>
      <c r="H337" s="1">
        <f>IF(ISNA(VLOOKUP(olympic_medals_country_year_cumsum[[#This Row],[Year_Country]],medals!D:H,5,FALSE)),0,VLOOKUP(olympic_medals_country_year_cumsum[[#This Row],[Year_Country]],medals!D:H,5,FALSE))</f>
        <v>0</v>
      </c>
      <c r="I337" s="1">
        <f>IF(ISNA(VLOOKUP(olympic_medals_country_year_cumsum[[#This Row],[Year_Country]],medals!D:H,2,FALSE)),0,VLOOKUP(olympic_medals_country_year_cumsum[[#This Row],[Year_Country]],medals!D:H,2,FALSE))</f>
        <v>0</v>
      </c>
      <c r="J337" s="1">
        <f>IF(ISNA(VLOOKUP(olympic_medals_country_year_cumsum[[#This Row],[Year_Country]],medals!D:H,3,FALSE)),0,VLOOKUP(olympic_medals_country_year_cumsum[[#This Row],[Year_Country]],medals!D:H,3,FALSE))</f>
        <v>0</v>
      </c>
      <c r="K337" s="1">
        <f>IF(ISNA(VLOOKUP(olympic_medals_country_year_cumsum[[#This Row],[Year_Country]],medals!D:H,4,FALSE)),0,VLOOKUP(olympic_medals_country_year_cumsum[[#This Row],[Year_Country]],medals!D:H,4,FALSE))</f>
        <v>0</v>
      </c>
      <c r="L337" s="1" t="str">
        <f>VLOOKUP(olympic_medals_country_year_cumsum[[#This Row],[WB_country_name]],'country_region_flag'!A:C,2,FALSE)</f>
        <v>Africa</v>
      </c>
      <c r="M337" s="1" t="str">
        <f>VLOOKUP(olympic_medals_country_year_cumsum[[#This Row],[WB_country_name]],'country_region_flag'!A:C,3,FALSE)</f>
        <v>https://public.flourish.studio/country-flags/svg/er.svg</v>
      </c>
      <c r="N33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38" spans="1:14" ht="15" customHeight="1" x14ac:dyDescent="0.2">
      <c r="A338" s="1" t="s">
        <v>79</v>
      </c>
      <c r="B338" s="1" t="s">
        <v>80</v>
      </c>
      <c r="C338" s="1">
        <v>404</v>
      </c>
      <c r="D338" s="1">
        <v>-368</v>
      </c>
      <c r="E338" s="1">
        <v>1968</v>
      </c>
      <c r="F338" s="1" t="str">
        <f>TEXT(olympic_medals_country_year_cumsum[[#This Row],[year]],0)&amp;"-"&amp;olympic_medals_country_year_cumsum[[#This Row],[WB_country_code]]</f>
        <v>1968-ESP</v>
      </c>
      <c r="G338" s="1" t="str">
        <f>IF(olympic_medals_country_year_cumsum[[#This Row],[year]]&lt;&gt;E337,1,IF(olympic_medals_country_year_cumsum[[#This Row],[Medals]]=0,"",G337+1))</f>
        <v/>
      </c>
      <c r="H338" s="1">
        <f>IF(ISNA(VLOOKUP(olympic_medals_country_year_cumsum[[#This Row],[Year_Country]],medals!D:H,5,FALSE)),0,VLOOKUP(olympic_medals_country_year_cumsum[[#This Row],[Year_Country]],medals!D:H,5,FALSE))</f>
        <v>0</v>
      </c>
      <c r="I338" s="1">
        <f>IF(ISNA(VLOOKUP(olympic_medals_country_year_cumsum[[#This Row],[Year_Country]],medals!D:H,2,FALSE)),0,VLOOKUP(olympic_medals_country_year_cumsum[[#This Row],[Year_Country]],medals!D:H,2,FALSE))</f>
        <v>0</v>
      </c>
      <c r="J338" s="1">
        <f>IF(ISNA(VLOOKUP(olympic_medals_country_year_cumsum[[#This Row],[Year_Country]],medals!D:H,3,FALSE)),0,VLOOKUP(olympic_medals_country_year_cumsum[[#This Row],[Year_Country]],medals!D:H,3,FALSE))</f>
        <v>0</v>
      </c>
      <c r="K338" s="1">
        <f>IF(ISNA(VLOOKUP(olympic_medals_country_year_cumsum[[#This Row],[Year_Country]],medals!D:H,4,FALSE)),0,VLOOKUP(olympic_medals_country_year_cumsum[[#This Row],[Year_Country]],medals!D:H,4,FALSE))</f>
        <v>0</v>
      </c>
      <c r="L338" s="1" t="str">
        <f>VLOOKUP(olympic_medals_country_year_cumsum[[#This Row],[WB_country_name]],'country_region_flag'!A:C,2,FALSE)</f>
        <v>Europe</v>
      </c>
      <c r="M338" s="1" t="str">
        <f>VLOOKUP(olympic_medals_country_year_cumsum[[#This Row],[WB_country_name]],'country_region_flag'!A:C,3,FALSE)</f>
        <v>https://public.flourish.studio/country-flags/svg/es.svg</v>
      </c>
      <c r="N338" s="12" t="str">
        <f>IF(ISNA(VLOOKUP(olympic_medals_country_year_cumsum[[#This Row],[Year_Country]],gdp_capita_rank!F:G,2,FALSE)),0,VLOOKUP(olympic_medals_country_year_cumsum[[#This Row],[Year_Country]],gdp_capita_rank!F:G,2,FALSE))</f>
        <v>120.35787353781072</v>
      </c>
    </row>
    <row r="339" spans="1:14" ht="15" customHeight="1" x14ac:dyDescent="0.2">
      <c r="A339" s="1" t="s">
        <v>81</v>
      </c>
      <c r="B339" s="1" t="s">
        <v>82</v>
      </c>
      <c r="C339" s="1">
        <v>5943</v>
      </c>
      <c r="D339" s="1">
        <v>2472</v>
      </c>
      <c r="E339" s="1">
        <v>1968</v>
      </c>
      <c r="F339" s="1" t="str">
        <f>TEXT(olympic_medals_country_year_cumsum[[#This Row],[year]],0)&amp;"-"&amp;olympic_medals_country_year_cumsum[[#This Row],[WB_country_code]]</f>
        <v>1968-EST</v>
      </c>
      <c r="G339" s="1" t="str">
        <f>IF(olympic_medals_country_year_cumsum[[#This Row],[year]]&lt;&gt;E338,1,IF(olympic_medals_country_year_cumsum[[#This Row],[Medals]]=0,"",G338+1))</f>
        <v/>
      </c>
      <c r="H339" s="1">
        <f>IF(ISNA(VLOOKUP(olympic_medals_country_year_cumsum[[#This Row],[Year_Country]],medals!D:H,5,FALSE)),0,VLOOKUP(olympic_medals_country_year_cumsum[[#This Row],[Year_Country]],medals!D:H,5,FALSE))</f>
        <v>0</v>
      </c>
      <c r="I339" s="1">
        <f>IF(ISNA(VLOOKUP(olympic_medals_country_year_cumsum[[#This Row],[Year_Country]],medals!D:H,2,FALSE)),0,VLOOKUP(olympic_medals_country_year_cumsum[[#This Row],[Year_Country]],medals!D:H,2,FALSE))</f>
        <v>0</v>
      </c>
      <c r="J339" s="1">
        <f>IF(ISNA(VLOOKUP(olympic_medals_country_year_cumsum[[#This Row],[Year_Country]],medals!D:H,3,FALSE)),0,VLOOKUP(olympic_medals_country_year_cumsum[[#This Row],[Year_Country]],medals!D:H,3,FALSE))</f>
        <v>0</v>
      </c>
      <c r="K339" s="1">
        <f>IF(ISNA(VLOOKUP(olympic_medals_country_year_cumsum[[#This Row],[Year_Country]],medals!D:H,4,FALSE)),0,VLOOKUP(olympic_medals_country_year_cumsum[[#This Row],[Year_Country]],medals!D:H,4,FALSE))</f>
        <v>0</v>
      </c>
      <c r="L339" s="1" t="str">
        <f>VLOOKUP(olympic_medals_country_year_cumsum[[#This Row],[WB_country_name]],'country_region_flag'!A:C,2,FALSE)</f>
        <v>Europe</v>
      </c>
      <c r="M339" s="1" t="str">
        <f>VLOOKUP(olympic_medals_country_year_cumsum[[#This Row],[WB_country_name]],'country_region_flag'!A:C,3,FALSE)</f>
        <v>https://public.flourish.studio/country-flags/svg/ee.svg</v>
      </c>
      <c r="N33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40" spans="1:14" ht="15" customHeight="1" x14ac:dyDescent="0.2">
      <c r="A340" s="1" t="s">
        <v>87</v>
      </c>
      <c r="B340" s="1" t="s">
        <v>88</v>
      </c>
      <c r="C340" s="1">
        <v>-1813</v>
      </c>
      <c r="D340" s="1">
        <v>17842</v>
      </c>
      <c r="E340" s="1">
        <v>1968</v>
      </c>
      <c r="F340" s="1" t="str">
        <f>TEXT(olympic_medals_country_year_cumsum[[#This Row],[year]],0)&amp;"-"&amp;olympic_medals_country_year_cumsum[[#This Row],[WB_country_code]]</f>
        <v>1968-FJI</v>
      </c>
      <c r="G340" s="1" t="str">
        <f>IF(olympic_medals_country_year_cumsum[[#This Row],[year]]&lt;&gt;E339,1,IF(olympic_medals_country_year_cumsum[[#This Row],[Medals]]=0,"",G339+1))</f>
        <v/>
      </c>
      <c r="H340" s="1">
        <f>IF(ISNA(VLOOKUP(olympic_medals_country_year_cumsum[[#This Row],[Year_Country]],medals!D:H,5,FALSE)),0,VLOOKUP(olympic_medals_country_year_cumsum[[#This Row],[Year_Country]],medals!D:H,5,FALSE))</f>
        <v>0</v>
      </c>
      <c r="I340" s="1">
        <f>IF(ISNA(VLOOKUP(olympic_medals_country_year_cumsum[[#This Row],[Year_Country]],medals!D:H,2,FALSE)),0,VLOOKUP(olympic_medals_country_year_cumsum[[#This Row],[Year_Country]],medals!D:H,2,FALSE))</f>
        <v>0</v>
      </c>
      <c r="J340" s="1">
        <f>IF(ISNA(VLOOKUP(olympic_medals_country_year_cumsum[[#This Row],[Year_Country]],medals!D:H,3,FALSE)),0,VLOOKUP(olympic_medals_country_year_cumsum[[#This Row],[Year_Country]],medals!D:H,3,FALSE))</f>
        <v>0</v>
      </c>
      <c r="K340" s="1">
        <f>IF(ISNA(VLOOKUP(olympic_medals_country_year_cumsum[[#This Row],[Year_Country]],medals!D:H,4,FALSE)),0,VLOOKUP(olympic_medals_country_year_cumsum[[#This Row],[Year_Country]],medals!D:H,4,FALSE))</f>
        <v>0</v>
      </c>
      <c r="L340" s="1" t="str">
        <f>VLOOKUP(olympic_medals_country_year_cumsum[[#This Row],[WB_country_name]],'country_region_flag'!A:C,2,FALSE)</f>
        <v>Oceania</v>
      </c>
      <c r="M340" s="1" t="str">
        <f>VLOOKUP(olympic_medals_country_year_cumsum[[#This Row],[WB_country_name]],'country_region_flag'!A:C,3,FALSE)</f>
        <v>https://public.flourish.studio/country-flags/svg/fj.svg</v>
      </c>
      <c r="N340" s="12" t="str">
        <f>IF(ISNA(VLOOKUP(olympic_medals_country_year_cumsum[[#This Row],[Year_Country]],gdp_capita_rank!F:G,2,FALSE)),0,VLOOKUP(olympic_medals_country_year_cumsum[[#This Row],[Year_Country]],gdp_capita_rank!F:G,2,FALSE))</f>
        <v>-23.508196357334157</v>
      </c>
    </row>
    <row r="341" spans="1:14" ht="15" customHeight="1" x14ac:dyDescent="0.2">
      <c r="A341" s="1" t="s">
        <v>91</v>
      </c>
      <c r="B341" s="1" t="s">
        <v>92</v>
      </c>
      <c r="C341" s="1">
        <v>38</v>
      </c>
      <c r="D341" s="1">
        <v>945</v>
      </c>
      <c r="E341" s="1">
        <v>1968</v>
      </c>
      <c r="F341" s="1" t="str">
        <f>TEXT(olympic_medals_country_year_cumsum[[#This Row],[year]],0)&amp;"-"&amp;olympic_medals_country_year_cumsum[[#This Row],[WB_country_code]]</f>
        <v>1968-GAB</v>
      </c>
      <c r="G341" s="1" t="str">
        <f>IF(olympic_medals_country_year_cumsum[[#This Row],[year]]&lt;&gt;E340,1,IF(olympic_medals_country_year_cumsum[[#This Row],[Medals]]=0,"",G340+1))</f>
        <v/>
      </c>
      <c r="H341" s="1">
        <f>IF(ISNA(VLOOKUP(olympic_medals_country_year_cumsum[[#This Row],[Year_Country]],medals!D:H,5,FALSE)),0,VLOOKUP(olympic_medals_country_year_cumsum[[#This Row],[Year_Country]],medals!D:H,5,FALSE))</f>
        <v>0</v>
      </c>
      <c r="I341" s="1">
        <f>IF(ISNA(VLOOKUP(olympic_medals_country_year_cumsum[[#This Row],[Year_Country]],medals!D:H,2,FALSE)),0,VLOOKUP(olympic_medals_country_year_cumsum[[#This Row],[Year_Country]],medals!D:H,2,FALSE))</f>
        <v>0</v>
      </c>
      <c r="J341" s="1">
        <f>IF(ISNA(VLOOKUP(olympic_medals_country_year_cumsum[[#This Row],[Year_Country]],medals!D:H,3,FALSE)),0,VLOOKUP(olympic_medals_country_year_cumsum[[#This Row],[Year_Country]],medals!D:H,3,FALSE))</f>
        <v>0</v>
      </c>
      <c r="K341" s="1">
        <f>IF(ISNA(VLOOKUP(olympic_medals_country_year_cumsum[[#This Row],[Year_Country]],medals!D:H,4,FALSE)),0,VLOOKUP(olympic_medals_country_year_cumsum[[#This Row],[Year_Country]],medals!D:H,4,FALSE))</f>
        <v>0</v>
      </c>
      <c r="L341" s="1" t="str">
        <f>VLOOKUP(olympic_medals_country_year_cumsum[[#This Row],[WB_country_name]],'country_region_flag'!A:C,2,FALSE)</f>
        <v>Africa</v>
      </c>
      <c r="M341" s="1" t="str">
        <f>VLOOKUP(olympic_medals_country_year_cumsum[[#This Row],[WB_country_name]],'country_region_flag'!A:C,3,FALSE)</f>
        <v>https://public.flourish.studio/country-flags/svg/ga.svg</v>
      </c>
      <c r="N341" s="12" t="str">
        <f>IF(ISNA(VLOOKUP(olympic_medals_country_year_cumsum[[#This Row],[Year_Country]],gdp_capita_rank!F:G,2,FALSE)),0,VLOOKUP(olympic_medals_country_year_cumsum[[#This Row],[Year_Country]],gdp_capita_rank!F:G,2,FALSE))</f>
        <v>19.007856461386048</v>
      </c>
    </row>
    <row r="342" spans="1:14" ht="15" customHeight="1" x14ac:dyDescent="0.2">
      <c r="A342" s="1" t="s">
        <v>95</v>
      </c>
      <c r="B342" s="1" t="s">
        <v>96</v>
      </c>
      <c r="C342" s="1">
        <v>4168</v>
      </c>
      <c r="D342" s="1">
        <v>4483</v>
      </c>
      <c r="E342" s="1">
        <v>1968</v>
      </c>
      <c r="F342" s="1" t="str">
        <f>TEXT(olympic_medals_country_year_cumsum[[#This Row],[year]],0)&amp;"-"&amp;olympic_medals_country_year_cumsum[[#This Row],[WB_country_code]]</f>
        <v>1968-GEO</v>
      </c>
      <c r="G342" s="1" t="str">
        <f>IF(olympic_medals_country_year_cumsum[[#This Row],[year]]&lt;&gt;E341,1,IF(olympic_medals_country_year_cumsum[[#This Row],[Medals]]=0,"",G341+1))</f>
        <v/>
      </c>
      <c r="H342" s="1">
        <f>IF(ISNA(VLOOKUP(olympic_medals_country_year_cumsum[[#This Row],[Year_Country]],medals!D:H,5,FALSE)),0,VLOOKUP(olympic_medals_country_year_cumsum[[#This Row],[Year_Country]],medals!D:H,5,FALSE))</f>
        <v>0</v>
      </c>
      <c r="I342" s="1">
        <f>IF(ISNA(VLOOKUP(olympic_medals_country_year_cumsum[[#This Row],[Year_Country]],medals!D:H,2,FALSE)),0,VLOOKUP(olympic_medals_country_year_cumsum[[#This Row],[Year_Country]],medals!D:H,2,FALSE))</f>
        <v>0</v>
      </c>
      <c r="J342" s="1">
        <f>IF(ISNA(VLOOKUP(olympic_medals_country_year_cumsum[[#This Row],[Year_Country]],medals!D:H,3,FALSE)),0,VLOOKUP(olympic_medals_country_year_cumsum[[#This Row],[Year_Country]],medals!D:H,3,FALSE))</f>
        <v>0</v>
      </c>
      <c r="K342" s="1">
        <f>IF(ISNA(VLOOKUP(olympic_medals_country_year_cumsum[[#This Row],[Year_Country]],medals!D:H,4,FALSE)),0,VLOOKUP(olympic_medals_country_year_cumsum[[#This Row],[Year_Country]],medals!D:H,4,FALSE))</f>
        <v>0</v>
      </c>
      <c r="L342" s="1" t="str">
        <f>VLOOKUP(olympic_medals_country_year_cumsum[[#This Row],[WB_country_name]],'country_region_flag'!A:C,2,FALSE)</f>
        <v>Asia</v>
      </c>
      <c r="M342" s="1" t="str">
        <f>VLOOKUP(olympic_medals_country_year_cumsum[[#This Row],[WB_country_name]],'country_region_flag'!A:C,3,FALSE)</f>
        <v>https://public.flourish.studio/country-flags/svg/ge.svg</v>
      </c>
      <c r="N34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43" spans="1:14" ht="15" customHeight="1" x14ac:dyDescent="0.2">
      <c r="A343" s="1" t="s">
        <v>97</v>
      </c>
      <c r="B343" s="1" t="s">
        <v>98</v>
      </c>
      <c r="C343" s="1">
        <v>555</v>
      </c>
      <c r="D343" s="1">
        <v>-22</v>
      </c>
      <c r="E343" s="1">
        <v>1968</v>
      </c>
      <c r="F343" s="1" t="str">
        <f>TEXT(olympic_medals_country_year_cumsum[[#This Row],[year]],0)&amp;"-"&amp;olympic_medals_country_year_cumsum[[#This Row],[WB_country_code]]</f>
        <v>1968-GHA</v>
      </c>
      <c r="G343" s="1" t="str">
        <f>IF(olympic_medals_country_year_cumsum[[#This Row],[year]]&lt;&gt;E342,1,IF(olympic_medals_country_year_cumsum[[#This Row],[Medals]]=0,"",G342+1))</f>
        <v/>
      </c>
      <c r="H343" s="1">
        <f>IF(ISNA(VLOOKUP(olympic_medals_country_year_cumsum[[#This Row],[Year_Country]],medals!D:H,5,FALSE)),0,VLOOKUP(olympic_medals_country_year_cumsum[[#This Row],[Year_Country]],medals!D:H,5,FALSE))</f>
        <v>0</v>
      </c>
      <c r="I343" s="1">
        <f>IF(ISNA(VLOOKUP(olympic_medals_country_year_cumsum[[#This Row],[Year_Country]],medals!D:H,2,FALSE)),0,VLOOKUP(olympic_medals_country_year_cumsum[[#This Row],[Year_Country]],medals!D:H,2,FALSE))</f>
        <v>0</v>
      </c>
      <c r="J343" s="1">
        <f>IF(ISNA(VLOOKUP(olympic_medals_country_year_cumsum[[#This Row],[Year_Country]],medals!D:H,3,FALSE)),0,VLOOKUP(olympic_medals_country_year_cumsum[[#This Row],[Year_Country]],medals!D:H,3,FALSE))</f>
        <v>0</v>
      </c>
      <c r="K343" s="1">
        <f>IF(ISNA(VLOOKUP(olympic_medals_country_year_cumsum[[#This Row],[Year_Country]],medals!D:H,4,FALSE)),0,VLOOKUP(olympic_medals_country_year_cumsum[[#This Row],[Year_Country]],medals!D:H,4,FALSE))</f>
        <v>0</v>
      </c>
      <c r="L343" s="1" t="str">
        <f>VLOOKUP(olympic_medals_country_year_cumsum[[#This Row],[WB_country_name]],'country_region_flag'!A:C,2,FALSE)</f>
        <v>Africa</v>
      </c>
      <c r="M343" s="1" t="str">
        <f>VLOOKUP(olympic_medals_country_year_cumsum[[#This Row],[WB_country_name]],'country_region_flag'!A:C,3,FALSE)</f>
        <v>https://public.flourish.studio/country-flags/svg/gh.svg</v>
      </c>
      <c r="N343" s="12" t="str">
        <f>IF(ISNA(VLOOKUP(olympic_medals_country_year_cumsum[[#This Row],[Year_Country]],gdp_capita_rank!F:G,2,FALSE)),0,VLOOKUP(olympic_medals_country_year_cumsum[[#This Row],[Year_Country]],gdp_capita_rank!F:G,2,FALSE))</f>
        <v>-54.103990528624735</v>
      </c>
    </row>
    <row r="344" spans="1:14" ht="15" customHeight="1" x14ac:dyDescent="0.2">
      <c r="A344" s="1" t="s">
        <v>101</v>
      </c>
      <c r="B344" s="1" t="s">
        <v>102</v>
      </c>
      <c r="C344" s="1">
        <v>1205</v>
      </c>
      <c r="D344" s="1">
        <v>-6175</v>
      </c>
      <c r="E344" s="1">
        <v>1968</v>
      </c>
      <c r="F344" s="1" t="str">
        <f>TEXT(olympic_medals_country_year_cumsum[[#This Row],[year]],0)&amp;"-"&amp;olympic_medals_country_year_cumsum[[#This Row],[WB_country_code]]</f>
        <v>1968-GRD</v>
      </c>
      <c r="G344" s="1" t="str">
        <f>IF(olympic_medals_country_year_cumsum[[#This Row],[year]]&lt;&gt;E343,1,IF(olympic_medals_country_year_cumsum[[#This Row],[Medals]]=0,"",G343+1))</f>
        <v/>
      </c>
      <c r="H344" s="1">
        <f>IF(ISNA(VLOOKUP(olympic_medals_country_year_cumsum[[#This Row],[Year_Country]],medals!D:H,5,FALSE)),0,VLOOKUP(olympic_medals_country_year_cumsum[[#This Row],[Year_Country]],medals!D:H,5,FALSE))</f>
        <v>0</v>
      </c>
      <c r="I344" s="1">
        <f>IF(ISNA(VLOOKUP(olympic_medals_country_year_cumsum[[#This Row],[Year_Country]],medals!D:H,2,FALSE)),0,VLOOKUP(olympic_medals_country_year_cumsum[[#This Row],[Year_Country]],medals!D:H,2,FALSE))</f>
        <v>0</v>
      </c>
      <c r="J344" s="1">
        <f>IF(ISNA(VLOOKUP(olympic_medals_country_year_cumsum[[#This Row],[Year_Country]],medals!D:H,3,FALSE)),0,VLOOKUP(olympic_medals_country_year_cumsum[[#This Row],[Year_Country]],medals!D:H,3,FALSE))</f>
        <v>0</v>
      </c>
      <c r="K344" s="1">
        <f>IF(ISNA(VLOOKUP(olympic_medals_country_year_cumsum[[#This Row],[Year_Country]],medals!D:H,4,FALSE)),0,VLOOKUP(olympic_medals_country_year_cumsum[[#This Row],[Year_Country]],medals!D:H,4,FALSE))</f>
        <v>0</v>
      </c>
      <c r="L344" s="1" t="str">
        <f>VLOOKUP(olympic_medals_country_year_cumsum[[#This Row],[WB_country_name]],'country_region_flag'!A:C,2,FALSE)</f>
        <v>Americas</v>
      </c>
      <c r="M344" s="1" t="str">
        <f>VLOOKUP(olympic_medals_country_year_cumsum[[#This Row],[WB_country_name]],'country_region_flag'!A:C,3,FALSE)</f>
        <v>https://public.flourish.studio/country-flags/svg/gd.svg</v>
      </c>
      <c r="N34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45" spans="1:14" ht="15" customHeight="1" x14ac:dyDescent="0.2">
      <c r="A345" s="1" t="s">
        <v>103</v>
      </c>
      <c r="B345" s="1" t="s">
        <v>104</v>
      </c>
      <c r="C345" s="1">
        <v>1462</v>
      </c>
      <c r="D345" s="1">
        <v>-9052</v>
      </c>
      <c r="E345" s="1">
        <v>1968</v>
      </c>
      <c r="F345" s="1" t="str">
        <f>TEXT(olympic_medals_country_year_cumsum[[#This Row],[year]],0)&amp;"-"&amp;olympic_medals_country_year_cumsum[[#This Row],[WB_country_code]]</f>
        <v>1968-GTM</v>
      </c>
      <c r="G345" s="1" t="str">
        <f>IF(olympic_medals_country_year_cumsum[[#This Row],[year]]&lt;&gt;E344,1,IF(olympic_medals_country_year_cumsum[[#This Row],[Medals]]=0,"",G344+1))</f>
        <v/>
      </c>
      <c r="H345" s="1">
        <f>IF(ISNA(VLOOKUP(olympic_medals_country_year_cumsum[[#This Row],[Year_Country]],medals!D:H,5,FALSE)),0,VLOOKUP(olympic_medals_country_year_cumsum[[#This Row],[Year_Country]],medals!D:H,5,FALSE))</f>
        <v>0</v>
      </c>
      <c r="I345" s="1">
        <f>IF(ISNA(VLOOKUP(olympic_medals_country_year_cumsum[[#This Row],[Year_Country]],medals!D:H,2,FALSE)),0,VLOOKUP(olympic_medals_country_year_cumsum[[#This Row],[Year_Country]],medals!D:H,2,FALSE))</f>
        <v>0</v>
      </c>
      <c r="J345" s="1">
        <f>IF(ISNA(VLOOKUP(olympic_medals_country_year_cumsum[[#This Row],[Year_Country]],medals!D:H,3,FALSE)),0,VLOOKUP(olympic_medals_country_year_cumsum[[#This Row],[Year_Country]],medals!D:H,3,FALSE))</f>
        <v>0</v>
      </c>
      <c r="K345" s="1">
        <f>IF(ISNA(VLOOKUP(olympic_medals_country_year_cumsum[[#This Row],[Year_Country]],medals!D:H,4,FALSE)),0,VLOOKUP(olympic_medals_country_year_cumsum[[#This Row],[Year_Country]],medals!D:H,4,FALSE))</f>
        <v>0</v>
      </c>
      <c r="L345" s="1" t="str">
        <f>VLOOKUP(olympic_medals_country_year_cumsum[[#This Row],[WB_country_name]],'country_region_flag'!A:C,2,FALSE)</f>
        <v>Americas</v>
      </c>
      <c r="M345" s="1" t="str">
        <f>VLOOKUP(olympic_medals_country_year_cumsum[[#This Row],[WB_country_name]],'country_region_flag'!A:C,3,FALSE)</f>
        <v>https://public.flourish.studio/country-flags/svg/gt.svg</v>
      </c>
      <c r="N345" s="12" t="str">
        <f>IF(ISNA(VLOOKUP(olympic_medals_country_year_cumsum[[#This Row],[Year_Country]],gdp_capita_rank!F:G,2,FALSE)),0,VLOOKUP(olympic_medals_country_year_cumsum[[#This Row],[Year_Country]],gdp_capita_rank!F:G,2,FALSE))</f>
        <v>-27.98235022538922</v>
      </c>
    </row>
    <row r="346" spans="1:14" ht="15" customHeight="1" x14ac:dyDescent="0.2">
      <c r="A346" s="1" t="s">
        <v>105</v>
      </c>
      <c r="B346" s="1" t="s">
        <v>106</v>
      </c>
      <c r="C346" s="1">
        <v>68</v>
      </c>
      <c r="D346" s="1">
        <v>-5815</v>
      </c>
      <c r="E346" s="1">
        <v>1968</v>
      </c>
      <c r="F346" s="1" t="str">
        <f>TEXT(olympic_medals_country_year_cumsum[[#This Row],[year]],0)&amp;"-"&amp;olympic_medals_country_year_cumsum[[#This Row],[WB_country_code]]</f>
        <v>1968-GUY</v>
      </c>
      <c r="G346" s="1" t="str">
        <f>IF(olympic_medals_country_year_cumsum[[#This Row],[year]]&lt;&gt;E345,1,IF(olympic_medals_country_year_cumsum[[#This Row],[Medals]]=0,"",G345+1))</f>
        <v/>
      </c>
      <c r="H346" s="1">
        <f>IF(ISNA(VLOOKUP(olympic_medals_country_year_cumsum[[#This Row],[Year_Country]],medals!D:H,5,FALSE)),0,VLOOKUP(olympic_medals_country_year_cumsum[[#This Row],[Year_Country]],medals!D:H,5,FALSE))</f>
        <v>0</v>
      </c>
      <c r="I346" s="1">
        <f>IF(ISNA(VLOOKUP(olympic_medals_country_year_cumsum[[#This Row],[Year_Country]],medals!D:H,2,FALSE)),0,VLOOKUP(olympic_medals_country_year_cumsum[[#This Row],[Year_Country]],medals!D:H,2,FALSE))</f>
        <v>0</v>
      </c>
      <c r="J346" s="1">
        <f>IF(ISNA(VLOOKUP(olympic_medals_country_year_cumsum[[#This Row],[Year_Country]],medals!D:H,3,FALSE)),0,VLOOKUP(olympic_medals_country_year_cumsum[[#This Row],[Year_Country]],medals!D:H,3,FALSE))</f>
        <v>0</v>
      </c>
      <c r="K346" s="1">
        <f>IF(ISNA(VLOOKUP(olympic_medals_country_year_cumsum[[#This Row],[Year_Country]],medals!D:H,4,FALSE)),0,VLOOKUP(olympic_medals_country_year_cumsum[[#This Row],[Year_Country]],medals!D:H,4,FALSE))</f>
        <v>0</v>
      </c>
      <c r="L346" s="1" t="str">
        <f>VLOOKUP(olympic_medals_country_year_cumsum[[#This Row],[WB_country_name]],'country_region_flag'!A:C,2,FALSE)</f>
        <v>Americas</v>
      </c>
      <c r="M346" s="1" t="str">
        <f>VLOOKUP(olympic_medals_country_year_cumsum[[#This Row],[WB_country_name]],'country_region_flag'!A:C,3,FALSE)</f>
        <v>https://public.flourish.studio/country-flags/svg/gy.svg</v>
      </c>
      <c r="N346" s="12" t="str">
        <f>IF(ISNA(VLOOKUP(olympic_medals_country_year_cumsum[[#This Row],[Year_Country]],gdp_capita_rank!F:G,2,FALSE)),0,VLOOKUP(olympic_medals_country_year_cumsum[[#This Row],[Year_Country]],gdp_capita_rank!F:G,2,FALSE))</f>
        <v>-22.346770923191357</v>
      </c>
    </row>
    <row r="347" spans="1:14" ht="15" customHeight="1" x14ac:dyDescent="0.2">
      <c r="A347" s="1" t="s">
        <v>107</v>
      </c>
      <c r="B347" s="1" t="s">
        <v>108</v>
      </c>
      <c r="C347" s="1">
        <v>224</v>
      </c>
      <c r="D347" s="1">
        <v>11411</v>
      </c>
      <c r="E347" s="1">
        <v>1968</v>
      </c>
      <c r="F347" s="1" t="str">
        <f>TEXT(olympic_medals_country_year_cumsum[[#This Row],[year]],0)&amp;"-"&amp;olympic_medals_country_year_cumsum[[#This Row],[WB_country_code]]</f>
        <v>1968-HKG</v>
      </c>
      <c r="G347" s="1" t="str">
        <f>IF(olympic_medals_country_year_cumsum[[#This Row],[year]]&lt;&gt;E346,1,IF(olympic_medals_country_year_cumsum[[#This Row],[Medals]]=0,"",G346+1))</f>
        <v/>
      </c>
      <c r="H347" s="1">
        <f>IF(ISNA(VLOOKUP(olympic_medals_country_year_cumsum[[#This Row],[Year_Country]],medals!D:H,5,FALSE)),0,VLOOKUP(olympic_medals_country_year_cumsum[[#This Row],[Year_Country]],medals!D:H,5,FALSE))</f>
        <v>0</v>
      </c>
      <c r="I347" s="1">
        <f>IF(ISNA(VLOOKUP(olympic_medals_country_year_cumsum[[#This Row],[Year_Country]],medals!D:H,2,FALSE)),0,VLOOKUP(olympic_medals_country_year_cumsum[[#This Row],[Year_Country]],medals!D:H,2,FALSE))</f>
        <v>0</v>
      </c>
      <c r="J347" s="1">
        <f>IF(ISNA(VLOOKUP(olympic_medals_country_year_cumsum[[#This Row],[Year_Country]],medals!D:H,3,FALSE)),0,VLOOKUP(olympic_medals_country_year_cumsum[[#This Row],[Year_Country]],medals!D:H,3,FALSE))</f>
        <v>0</v>
      </c>
      <c r="K347" s="1">
        <f>IF(ISNA(VLOOKUP(olympic_medals_country_year_cumsum[[#This Row],[Year_Country]],medals!D:H,4,FALSE)),0,VLOOKUP(olympic_medals_country_year_cumsum[[#This Row],[Year_Country]],medals!D:H,4,FALSE))</f>
        <v>0</v>
      </c>
      <c r="L347" s="1" t="str">
        <f>VLOOKUP(olympic_medals_country_year_cumsum[[#This Row],[WB_country_name]],'country_region_flag'!A:C,2,FALSE)</f>
        <v>Asia</v>
      </c>
      <c r="M347" s="1" t="str">
        <f>VLOOKUP(olympic_medals_country_year_cumsum[[#This Row],[WB_country_name]],'country_region_flag'!A:C,3,FALSE)</f>
        <v>https://public.flourish.studio/country-flags/svg/hk.svg</v>
      </c>
      <c r="N347" s="12" t="str">
        <f>IF(ISNA(VLOOKUP(olympic_medals_country_year_cumsum[[#This Row],[Year_Country]],gdp_capita_rank!F:G,2,FALSE)),0,VLOOKUP(olympic_medals_country_year_cumsum[[#This Row],[Year_Country]],gdp_capita_rank!F:G,2,FALSE))</f>
        <v>65.63178526673504</v>
      </c>
    </row>
    <row r="348" spans="1:14" ht="15" customHeight="1" x14ac:dyDescent="0.2">
      <c r="A348" s="1" t="s">
        <v>109</v>
      </c>
      <c r="B348" s="1" t="s">
        <v>110</v>
      </c>
      <c r="C348" s="1">
        <v>458</v>
      </c>
      <c r="D348" s="1">
        <v>160</v>
      </c>
      <c r="E348" s="1">
        <v>1968</v>
      </c>
      <c r="F348" s="1" t="str">
        <f>TEXT(olympic_medals_country_year_cumsum[[#This Row],[year]],0)&amp;"-"&amp;olympic_medals_country_year_cumsum[[#This Row],[WB_country_code]]</f>
        <v>1968-HRV</v>
      </c>
      <c r="G348" s="1" t="str">
        <f>IF(olympic_medals_country_year_cumsum[[#This Row],[year]]&lt;&gt;E347,1,IF(olympic_medals_country_year_cumsum[[#This Row],[Medals]]=0,"",G347+1))</f>
        <v/>
      </c>
      <c r="H348" s="1">
        <f>IF(ISNA(VLOOKUP(olympic_medals_country_year_cumsum[[#This Row],[Year_Country]],medals!D:H,5,FALSE)),0,VLOOKUP(olympic_medals_country_year_cumsum[[#This Row],[Year_Country]],medals!D:H,5,FALSE))</f>
        <v>0</v>
      </c>
      <c r="I348" s="1">
        <f>IF(ISNA(VLOOKUP(olympic_medals_country_year_cumsum[[#This Row],[Year_Country]],medals!D:H,2,FALSE)),0,VLOOKUP(olympic_medals_country_year_cumsum[[#This Row],[Year_Country]],medals!D:H,2,FALSE))</f>
        <v>0</v>
      </c>
      <c r="J348" s="1">
        <f>IF(ISNA(VLOOKUP(olympic_medals_country_year_cumsum[[#This Row],[Year_Country]],medals!D:H,3,FALSE)),0,VLOOKUP(olympic_medals_country_year_cumsum[[#This Row],[Year_Country]],medals!D:H,3,FALSE))</f>
        <v>0</v>
      </c>
      <c r="K348" s="1">
        <f>IF(ISNA(VLOOKUP(olympic_medals_country_year_cumsum[[#This Row],[Year_Country]],medals!D:H,4,FALSE)),0,VLOOKUP(olympic_medals_country_year_cumsum[[#This Row],[Year_Country]],medals!D:H,4,FALSE))</f>
        <v>0</v>
      </c>
      <c r="L348" s="1" t="str">
        <f>VLOOKUP(olympic_medals_country_year_cumsum[[#This Row],[WB_country_name]],'country_region_flag'!A:C,2,FALSE)</f>
        <v>Europe</v>
      </c>
      <c r="M348" s="1" t="str">
        <f>VLOOKUP(olympic_medals_country_year_cumsum[[#This Row],[WB_country_name]],'country_region_flag'!A:C,3,FALSE)</f>
        <v>https://public.flourish.studio/country-flags/svg/hr.svg</v>
      </c>
      <c r="N34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49" spans="1:14" ht="15" customHeight="1" x14ac:dyDescent="0.2">
      <c r="A349" s="1" t="s">
        <v>113</v>
      </c>
      <c r="B349" s="1" t="s">
        <v>114</v>
      </c>
      <c r="C349" s="1">
        <v>-617</v>
      </c>
      <c r="D349" s="1">
        <v>10682</v>
      </c>
      <c r="E349" s="1">
        <v>1968</v>
      </c>
      <c r="F349" s="1" t="str">
        <f>TEXT(olympic_medals_country_year_cumsum[[#This Row],[year]],0)&amp;"-"&amp;olympic_medals_country_year_cumsum[[#This Row],[WB_country_code]]</f>
        <v>1968-IDN</v>
      </c>
      <c r="G349" s="1" t="str">
        <f>IF(olympic_medals_country_year_cumsum[[#This Row],[year]]&lt;&gt;E348,1,IF(olympic_medals_country_year_cumsum[[#This Row],[Medals]]=0,"",G348+1))</f>
        <v/>
      </c>
      <c r="H349" s="1">
        <f>IF(ISNA(VLOOKUP(olympic_medals_country_year_cumsum[[#This Row],[Year_Country]],medals!D:H,5,FALSE)),0,VLOOKUP(olympic_medals_country_year_cumsum[[#This Row],[Year_Country]],medals!D:H,5,FALSE))</f>
        <v>0</v>
      </c>
      <c r="I349" s="1">
        <f>IF(ISNA(VLOOKUP(olympic_medals_country_year_cumsum[[#This Row],[Year_Country]],medals!D:H,2,FALSE)),0,VLOOKUP(olympic_medals_country_year_cumsum[[#This Row],[Year_Country]],medals!D:H,2,FALSE))</f>
        <v>0</v>
      </c>
      <c r="J349" s="1">
        <f>IF(ISNA(VLOOKUP(olympic_medals_country_year_cumsum[[#This Row],[Year_Country]],medals!D:H,3,FALSE)),0,VLOOKUP(olympic_medals_country_year_cumsum[[#This Row],[Year_Country]],medals!D:H,3,FALSE))</f>
        <v>0</v>
      </c>
      <c r="K349" s="1">
        <f>IF(ISNA(VLOOKUP(olympic_medals_country_year_cumsum[[#This Row],[Year_Country]],medals!D:H,4,FALSE)),0,VLOOKUP(olympic_medals_country_year_cumsum[[#This Row],[Year_Country]],medals!D:H,4,FALSE))</f>
        <v>0</v>
      </c>
      <c r="L349" s="1" t="str">
        <f>VLOOKUP(olympic_medals_country_year_cumsum[[#This Row],[WB_country_name]],'country_region_flag'!A:C,2,FALSE)</f>
        <v>Asia</v>
      </c>
      <c r="M349" s="1" t="str">
        <f>VLOOKUP(olympic_medals_country_year_cumsum[[#This Row],[WB_country_name]],'country_region_flag'!A:C,3,FALSE)</f>
        <v>https://public.flourish.studio/country-flags/svg/id.svg</v>
      </c>
      <c r="N349" s="12" t="str">
        <f>IF(ISNA(VLOOKUP(olympic_medals_country_year_cumsum[[#This Row],[Year_Country]],gdp_capita_rank!F:G,2,FALSE)),0,VLOOKUP(olympic_medals_country_year_cumsum[[#This Row],[Year_Country]],gdp_capita_rank!F:G,2,FALSE))</f>
        <v>-84.9686975748865</v>
      </c>
    </row>
    <row r="350" spans="1:14" ht="15" customHeight="1" x14ac:dyDescent="0.2">
      <c r="A350" s="1" t="s">
        <v>117</v>
      </c>
      <c r="B350" s="1" t="s">
        <v>118</v>
      </c>
      <c r="C350" s="1">
        <v>5332</v>
      </c>
      <c r="D350" s="1">
        <v>-623</v>
      </c>
      <c r="E350" s="1">
        <v>1968</v>
      </c>
      <c r="F350" s="1" t="str">
        <f>TEXT(olympic_medals_country_year_cumsum[[#This Row],[year]],0)&amp;"-"&amp;olympic_medals_country_year_cumsum[[#This Row],[WB_country_code]]</f>
        <v>1968-IRL</v>
      </c>
      <c r="G350" s="1" t="str">
        <f>IF(olympic_medals_country_year_cumsum[[#This Row],[year]]&lt;&gt;E349,1,IF(olympic_medals_country_year_cumsum[[#This Row],[Medals]]=0,"",G349+1))</f>
        <v/>
      </c>
      <c r="H350" s="1">
        <f>IF(ISNA(VLOOKUP(olympic_medals_country_year_cumsum[[#This Row],[Year_Country]],medals!D:H,5,FALSE)),0,VLOOKUP(olympic_medals_country_year_cumsum[[#This Row],[Year_Country]],medals!D:H,5,FALSE))</f>
        <v>0</v>
      </c>
      <c r="I350" s="1">
        <f>IF(ISNA(VLOOKUP(olympic_medals_country_year_cumsum[[#This Row],[Year_Country]],medals!D:H,2,FALSE)),0,VLOOKUP(olympic_medals_country_year_cumsum[[#This Row],[Year_Country]],medals!D:H,2,FALSE))</f>
        <v>0</v>
      </c>
      <c r="J350" s="1">
        <f>IF(ISNA(VLOOKUP(olympic_medals_country_year_cumsum[[#This Row],[Year_Country]],medals!D:H,3,FALSE)),0,VLOOKUP(olympic_medals_country_year_cumsum[[#This Row],[Year_Country]],medals!D:H,3,FALSE))</f>
        <v>0</v>
      </c>
      <c r="K350" s="1">
        <f>IF(ISNA(VLOOKUP(olympic_medals_country_year_cumsum[[#This Row],[Year_Country]],medals!D:H,4,FALSE)),0,VLOOKUP(olympic_medals_country_year_cumsum[[#This Row],[Year_Country]],medals!D:H,4,FALSE))</f>
        <v>0</v>
      </c>
      <c r="L350" s="1" t="str">
        <f>VLOOKUP(olympic_medals_country_year_cumsum[[#This Row],[WB_country_name]],'country_region_flag'!A:C,2,FALSE)</f>
        <v>Europe</v>
      </c>
      <c r="M350" s="1" t="str">
        <f>VLOOKUP(olympic_medals_country_year_cumsum[[#This Row],[WB_country_name]],'country_region_flag'!A:C,3,FALSE)</f>
        <v>https://public.flourish.studio/country-flags/svg/ie.svg</v>
      </c>
      <c r="N350" s="12" t="str">
        <f>IF(ISNA(VLOOKUP(olympic_medals_country_year_cumsum[[#This Row],[Year_Country]],gdp_capita_rank!F:G,2,FALSE)),0,VLOOKUP(olympic_medals_country_year_cumsum[[#This Row],[Year_Country]],gdp_capita_rank!F:G,2,FALSE))</f>
        <v>160.68785014017033</v>
      </c>
    </row>
    <row r="351" spans="1:14" ht="15" customHeight="1" x14ac:dyDescent="0.2">
      <c r="A351" s="1" t="s">
        <v>121</v>
      </c>
      <c r="B351" s="1" t="s">
        <v>122</v>
      </c>
      <c r="C351" s="1">
        <v>3333</v>
      </c>
      <c r="D351" s="1">
        <v>444</v>
      </c>
      <c r="E351" s="1">
        <v>1968</v>
      </c>
      <c r="F351" s="1" t="str">
        <f>TEXT(olympic_medals_country_year_cumsum[[#This Row],[year]],0)&amp;"-"&amp;olympic_medals_country_year_cumsum[[#This Row],[WB_country_code]]</f>
        <v>1968-IRQ</v>
      </c>
      <c r="G351" s="1" t="str">
        <f>IF(olympic_medals_country_year_cumsum[[#This Row],[year]]&lt;&gt;E350,1,IF(olympic_medals_country_year_cumsum[[#This Row],[Medals]]=0,"",G350+1))</f>
        <v/>
      </c>
      <c r="H351" s="1">
        <f>IF(ISNA(VLOOKUP(olympic_medals_country_year_cumsum[[#This Row],[Year_Country]],medals!D:H,5,FALSE)),0,VLOOKUP(olympic_medals_country_year_cumsum[[#This Row],[Year_Country]],medals!D:H,5,FALSE))</f>
        <v>0</v>
      </c>
      <c r="I351" s="1">
        <f>IF(ISNA(VLOOKUP(olympic_medals_country_year_cumsum[[#This Row],[Year_Country]],medals!D:H,2,FALSE)),0,VLOOKUP(olympic_medals_country_year_cumsum[[#This Row],[Year_Country]],medals!D:H,2,FALSE))</f>
        <v>0</v>
      </c>
      <c r="J351" s="1">
        <f>IF(ISNA(VLOOKUP(olympic_medals_country_year_cumsum[[#This Row],[Year_Country]],medals!D:H,3,FALSE)),0,VLOOKUP(olympic_medals_country_year_cumsum[[#This Row],[Year_Country]],medals!D:H,3,FALSE))</f>
        <v>0</v>
      </c>
      <c r="K351" s="1">
        <f>IF(ISNA(VLOOKUP(olympic_medals_country_year_cumsum[[#This Row],[Year_Country]],medals!D:H,4,FALSE)),0,VLOOKUP(olympic_medals_country_year_cumsum[[#This Row],[Year_Country]],medals!D:H,4,FALSE))</f>
        <v>0</v>
      </c>
      <c r="L351" s="1" t="str">
        <f>VLOOKUP(olympic_medals_country_year_cumsum[[#This Row],[WB_country_name]],'country_region_flag'!A:C,2,FALSE)</f>
        <v>Asia</v>
      </c>
      <c r="M351" s="1" t="str">
        <f>VLOOKUP(olympic_medals_country_year_cumsum[[#This Row],[WB_country_name]],'country_region_flag'!A:C,3,FALSE)</f>
        <v>https://public.flourish.studio/country-flags/svg/iq.svg</v>
      </c>
      <c r="N351" s="12" t="str">
        <f>IF(ISNA(VLOOKUP(olympic_medals_country_year_cumsum[[#This Row],[Year_Country]],gdp_capita_rank!F:G,2,FALSE)),0,VLOOKUP(olympic_medals_country_year_cumsum[[#This Row],[Year_Country]],gdp_capita_rank!F:G,2,FALSE))</f>
        <v>-26.660967994927358</v>
      </c>
    </row>
    <row r="352" spans="1:14" ht="15" customHeight="1" x14ac:dyDescent="0.2">
      <c r="A352" s="1" t="s">
        <v>123</v>
      </c>
      <c r="B352" s="1" t="s">
        <v>124</v>
      </c>
      <c r="C352" s="1">
        <v>6415</v>
      </c>
      <c r="D352" s="1">
        <v>-2195</v>
      </c>
      <c r="E352" s="1">
        <v>1968</v>
      </c>
      <c r="F352" s="1" t="str">
        <f>TEXT(olympic_medals_country_year_cumsum[[#This Row],[year]],0)&amp;"-"&amp;olympic_medals_country_year_cumsum[[#This Row],[WB_country_code]]</f>
        <v>1968-ISL</v>
      </c>
      <c r="G352" s="1" t="str">
        <f>IF(olympic_medals_country_year_cumsum[[#This Row],[year]]&lt;&gt;E351,1,IF(olympic_medals_country_year_cumsum[[#This Row],[Medals]]=0,"",G351+1))</f>
        <v/>
      </c>
      <c r="H352" s="1">
        <f>IF(ISNA(VLOOKUP(olympic_medals_country_year_cumsum[[#This Row],[Year_Country]],medals!D:H,5,FALSE)),0,VLOOKUP(olympic_medals_country_year_cumsum[[#This Row],[Year_Country]],medals!D:H,5,FALSE))</f>
        <v>0</v>
      </c>
      <c r="I352" s="1">
        <f>IF(ISNA(VLOOKUP(olympic_medals_country_year_cumsum[[#This Row],[Year_Country]],medals!D:H,2,FALSE)),0,VLOOKUP(olympic_medals_country_year_cumsum[[#This Row],[Year_Country]],medals!D:H,2,FALSE))</f>
        <v>0</v>
      </c>
      <c r="J352" s="1">
        <f>IF(ISNA(VLOOKUP(olympic_medals_country_year_cumsum[[#This Row],[Year_Country]],medals!D:H,3,FALSE)),0,VLOOKUP(olympic_medals_country_year_cumsum[[#This Row],[Year_Country]],medals!D:H,3,FALSE))</f>
        <v>0</v>
      </c>
      <c r="K352" s="1">
        <f>IF(ISNA(VLOOKUP(olympic_medals_country_year_cumsum[[#This Row],[Year_Country]],medals!D:H,4,FALSE)),0,VLOOKUP(olympic_medals_country_year_cumsum[[#This Row],[Year_Country]],medals!D:H,4,FALSE))</f>
        <v>0</v>
      </c>
      <c r="L352" s="1" t="str">
        <f>VLOOKUP(olympic_medals_country_year_cumsum[[#This Row],[WB_country_name]],'country_region_flag'!A:C,2,FALSE)</f>
        <v>Europe</v>
      </c>
      <c r="M352" s="1" t="str">
        <f>VLOOKUP(olympic_medals_country_year_cumsum[[#This Row],[WB_country_name]],'country_region_flag'!A:C,3,FALSE)</f>
        <v>https://public.flourish.studio/country-flags/svg/is.svg</v>
      </c>
      <c r="N352" s="12" t="str">
        <f>IF(ISNA(VLOOKUP(olympic_medals_country_year_cumsum[[#This Row],[Year_Country]],gdp_capita_rank!F:G,2,FALSE)),0,VLOOKUP(olympic_medals_country_year_cumsum[[#This Row],[Year_Country]],gdp_capita_rank!F:G,2,FALSE))</f>
        <v>445.81895332944566</v>
      </c>
    </row>
    <row r="353" spans="1:14" ht="15" customHeight="1" x14ac:dyDescent="0.2">
      <c r="A353" s="1" t="s">
        <v>125</v>
      </c>
      <c r="B353" s="1" t="s">
        <v>126</v>
      </c>
      <c r="C353" s="1">
        <v>3177</v>
      </c>
      <c r="D353" s="1">
        <v>3523</v>
      </c>
      <c r="E353" s="1">
        <v>1968</v>
      </c>
      <c r="F353" s="1" t="str">
        <f>TEXT(olympic_medals_country_year_cumsum[[#This Row],[year]],0)&amp;"-"&amp;olympic_medals_country_year_cumsum[[#This Row],[WB_country_code]]</f>
        <v>1968-ISR</v>
      </c>
      <c r="G353" s="1" t="str">
        <f>IF(olympic_medals_country_year_cumsum[[#This Row],[year]]&lt;&gt;E352,1,IF(olympic_medals_country_year_cumsum[[#This Row],[Medals]]=0,"",G352+1))</f>
        <v/>
      </c>
      <c r="H353" s="1">
        <f>IF(ISNA(VLOOKUP(olympic_medals_country_year_cumsum[[#This Row],[Year_Country]],medals!D:H,5,FALSE)),0,VLOOKUP(olympic_medals_country_year_cumsum[[#This Row],[Year_Country]],medals!D:H,5,FALSE))</f>
        <v>0</v>
      </c>
      <c r="I353" s="1">
        <f>IF(ISNA(VLOOKUP(olympic_medals_country_year_cumsum[[#This Row],[Year_Country]],medals!D:H,2,FALSE)),0,VLOOKUP(olympic_medals_country_year_cumsum[[#This Row],[Year_Country]],medals!D:H,2,FALSE))</f>
        <v>0</v>
      </c>
      <c r="J353" s="1">
        <f>IF(ISNA(VLOOKUP(olympic_medals_country_year_cumsum[[#This Row],[Year_Country]],medals!D:H,3,FALSE)),0,VLOOKUP(olympic_medals_country_year_cumsum[[#This Row],[Year_Country]],medals!D:H,3,FALSE))</f>
        <v>0</v>
      </c>
      <c r="K353" s="1">
        <f>IF(ISNA(VLOOKUP(olympic_medals_country_year_cumsum[[#This Row],[Year_Country]],medals!D:H,4,FALSE)),0,VLOOKUP(olympic_medals_country_year_cumsum[[#This Row],[Year_Country]],medals!D:H,4,FALSE))</f>
        <v>0</v>
      </c>
      <c r="L353" s="1" t="str">
        <f>VLOOKUP(olympic_medals_country_year_cumsum[[#This Row],[WB_country_name]],'country_region_flag'!A:C,2,FALSE)</f>
        <v>Asia</v>
      </c>
      <c r="M353" s="1" t="str">
        <f>VLOOKUP(olympic_medals_country_year_cumsum[[#This Row],[WB_country_name]],'country_region_flag'!A:C,3,FALSE)</f>
        <v>https://public.flourish.studio/country-flags/svg/il.svg</v>
      </c>
      <c r="N353" s="12" t="str">
        <f>IF(ISNA(VLOOKUP(olympic_medals_country_year_cumsum[[#This Row],[Year_Country]],gdp_capita_rank!F:G,2,FALSE)),0,VLOOKUP(olympic_medals_country_year_cumsum[[#This Row],[Year_Country]],gdp_capita_rank!F:G,2,FALSE))</f>
        <v>282.01392104096317</v>
      </c>
    </row>
    <row r="354" spans="1:14" ht="15" customHeight="1" x14ac:dyDescent="0.2">
      <c r="A354" s="1" t="s">
        <v>131</v>
      </c>
      <c r="B354" s="1" t="s">
        <v>132</v>
      </c>
      <c r="C354" s="1">
        <v>3195</v>
      </c>
      <c r="D354" s="1">
        <v>3593</v>
      </c>
      <c r="E354" s="1">
        <v>1968</v>
      </c>
      <c r="F354" s="1" t="str">
        <f>TEXT(olympic_medals_country_year_cumsum[[#This Row],[year]],0)&amp;"-"&amp;olympic_medals_country_year_cumsum[[#This Row],[WB_country_code]]</f>
        <v>1968-JOR</v>
      </c>
      <c r="G354" s="1" t="str">
        <f>IF(olympic_medals_country_year_cumsum[[#This Row],[year]]&lt;&gt;E353,1,IF(olympic_medals_country_year_cumsum[[#This Row],[Medals]]=0,"",G353+1))</f>
        <v/>
      </c>
      <c r="H354" s="1">
        <f>IF(ISNA(VLOOKUP(olympic_medals_country_year_cumsum[[#This Row],[Year_Country]],medals!D:H,5,FALSE)),0,VLOOKUP(olympic_medals_country_year_cumsum[[#This Row],[Year_Country]],medals!D:H,5,FALSE))</f>
        <v>0</v>
      </c>
      <c r="I354" s="1">
        <f>IF(ISNA(VLOOKUP(olympic_medals_country_year_cumsum[[#This Row],[Year_Country]],medals!D:H,2,FALSE)),0,VLOOKUP(olympic_medals_country_year_cumsum[[#This Row],[Year_Country]],medals!D:H,2,FALSE))</f>
        <v>0</v>
      </c>
      <c r="J354" s="1">
        <f>IF(ISNA(VLOOKUP(olympic_medals_country_year_cumsum[[#This Row],[Year_Country]],medals!D:H,3,FALSE)),0,VLOOKUP(olympic_medals_country_year_cumsum[[#This Row],[Year_Country]],medals!D:H,3,FALSE))</f>
        <v>0</v>
      </c>
      <c r="K354" s="1">
        <f>IF(ISNA(VLOOKUP(olympic_medals_country_year_cumsum[[#This Row],[Year_Country]],medals!D:H,4,FALSE)),0,VLOOKUP(olympic_medals_country_year_cumsum[[#This Row],[Year_Country]],medals!D:H,4,FALSE))</f>
        <v>0</v>
      </c>
      <c r="L354" s="1" t="str">
        <f>VLOOKUP(olympic_medals_country_year_cumsum[[#This Row],[WB_country_name]],'country_region_flag'!A:C,2,FALSE)</f>
        <v>Asia</v>
      </c>
      <c r="M354" s="1" t="str">
        <f>VLOOKUP(olympic_medals_country_year_cumsum[[#This Row],[WB_country_name]],'country_region_flag'!A:C,3,FALSE)</f>
        <v>https://public.flourish.studio/country-flags/svg/jo.svg</v>
      </c>
      <c r="N354" s="12" t="str">
        <f>IF(ISNA(VLOOKUP(olympic_medals_country_year_cumsum[[#This Row],[Year_Country]],gdp_capita_rank!F:G,2,FALSE)),0,VLOOKUP(olympic_medals_country_year_cumsum[[#This Row],[Year_Country]],gdp_capita_rank!F:G,2,FALSE))</f>
        <v>-4.818751546836762</v>
      </c>
    </row>
    <row r="355" spans="1:14" ht="15" customHeight="1" x14ac:dyDescent="0.2">
      <c r="A355" s="1" t="s">
        <v>135</v>
      </c>
      <c r="B355" s="1" t="s">
        <v>136</v>
      </c>
      <c r="C355" s="1">
        <v>5117</v>
      </c>
      <c r="D355" s="1">
        <v>7142</v>
      </c>
      <c r="E355" s="1">
        <v>1968</v>
      </c>
      <c r="F355" s="1" t="str">
        <f>TEXT(olympic_medals_country_year_cumsum[[#This Row],[year]],0)&amp;"-"&amp;olympic_medals_country_year_cumsum[[#This Row],[WB_country_code]]</f>
        <v>1968-KAZ</v>
      </c>
      <c r="G355" s="1" t="str">
        <f>IF(olympic_medals_country_year_cumsum[[#This Row],[year]]&lt;&gt;E354,1,IF(olympic_medals_country_year_cumsum[[#This Row],[Medals]]=0,"",G354+1))</f>
        <v/>
      </c>
      <c r="H355" s="1">
        <f>IF(ISNA(VLOOKUP(olympic_medals_country_year_cumsum[[#This Row],[Year_Country]],medals!D:H,5,FALSE)),0,VLOOKUP(olympic_medals_country_year_cumsum[[#This Row],[Year_Country]],medals!D:H,5,FALSE))</f>
        <v>0</v>
      </c>
      <c r="I355" s="1">
        <f>IF(ISNA(VLOOKUP(olympic_medals_country_year_cumsum[[#This Row],[Year_Country]],medals!D:H,2,FALSE)),0,VLOOKUP(olympic_medals_country_year_cumsum[[#This Row],[Year_Country]],medals!D:H,2,FALSE))</f>
        <v>0</v>
      </c>
      <c r="J355" s="1">
        <f>IF(ISNA(VLOOKUP(olympic_medals_country_year_cumsum[[#This Row],[Year_Country]],medals!D:H,3,FALSE)),0,VLOOKUP(olympic_medals_country_year_cumsum[[#This Row],[Year_Country]],medals!D:H,3,FALSE))</f>
        <v>0</v>
      </c>
      <c r="K355" s="1">
        <f>IF(ISNA(VLOOKUP(olympic_medals_country_year_cumsum[[#This Row],[Year_Country]],medals!D:H,4,FALSE)),0,VLOOKUP(olympic_medals_country_year_cumsum[[#This Row],[Year_Country]],medals!D:H,4,FALSE))</f>
        <v>0</v>
      </c>
      <c r="L355" s="1" t="str">
        <f>VLOOKUP(olympic_medals_country_year_cumsum[[#This Row],[WB_country_name]],'country_region_flag'!A:C,2,FALSE)</f>
        <v>Asia</v>
      </c>
      <c r="M355" s="1" t="str">
        <f>VLOOKUP(olympic_medals_country_year_cumsum[[#This Row],[WB_country_name]],'country_region_flag'!A:C,3,FALSE)</f>
        <v>https://public.flourish.studio/country-flags/svg/kz.svg</v>
      </c>
      <c r="N35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56" spans="1:14" ht="15" customHeight="1" x14ac:dyDescent="0.2">
      <c r="A356" s="1" t="s">
        <v>139</v>
      </c>
      <c r="B356" s="1" t="s">
        <v>140</v>
      </c>
      <c r="C356" s="1">
        <v>4287</v>
      </c>
      <c r="D356" s="1">
        <v>746</v>
      </c>
      <c r="E356" s="1">
        <v>1968</v>
      </c>
      <c r="F356" s="1" t="str">
        <f>TEXT(olympic_medals_country_year_cumsum[[#This Row],[year]],0)&amp;"-"&amp;olympic_medals_country_year_cumsum[[#This Row],[WB_country_code]]</f>
        <v>1968-KGZ</v>
      </c>
      <c r="G356" s="1" t="str">
        <f>IF(olympic_medals_country_year_cumsum[[#This Row],[year]]&lt;&gt;E355,1,IF(olympic_medals_country_year_cumsum[[#This Row],[Medals]]=0,"",G355+1))</f>
        <v/>
      </c>
      <c r="H356" s="1">
        <f>IF(ISNA(VLOOKUP(olympic_medals_country_year_cumsum[[#This Row],[Year_Country]],medals!D:H,5,FALSE)),0,VLOOKUP(olympic_medals_country_year_cumsum[[#This Row],[Year_Country]],medals!D:H,5,FALSE))</f>
        <v>0</v>
      </c>
      <c r="I356" s="1">
        <f>IF(ISNA(VLOOKUP(olympic_medals_country_year_cumsum[[#This Row],[Year_Country]],medals!D:H,2,FALSE)),0,VLOOKUP(olympic_medals_country_year_cumsum[[#This Row],[Year_Country]],medals!D:H,2,FALSE))</f>
        <v>0</v>
      </c>
      <c r="J356" s="1">
        <f>IF(ISNA(VLOOKUP(olympic_medals_country_year_cumsum[[#This Row],[Year_Country]],medals!D:H,3,FALSE)),0,VLOOKUP(olympic_medals_country_year_cumsum[[#This Row],[Year_Country]],medals!D:H,3,FALSE))</f>
        <v>0</v>
      </c>
      <c r="K356" s="1">
        <f>IF(ISNA(VLOOKUP(olympic_medals_country_year_cumsum[[#This Row],[Year_Country]],medals!D:H,4,FALSE)),0,VLOOKUP(olympic_medals_country_year_cumsum[[#This Row],[Year_Country]],medals!D:H,4,FALSE))</f>
        <v>0</v>
      </c>
      <c r="L356" s="1" t="str">
        <f>VLOOKUP(olympic_medals_country_year_cumsum[[#This Row],[WB_country_name]],'country_region_flag'!A:C,2,FALSE)</f>
        <v>Asia</v>
      </c>
      <c r="M356" s="1" t="str">
        <f>VLOOKUP(olympic_medals_country_year_cumsum[[#This Row],[WB_country_name]],'country_region_flag'!A:C,3,FALSE)</f>
        <v>https://public.flourish.studio/country-flags/svg/kg.svg</v>
      </c>
      <c r="N35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57" spans="1:14" ht="15" customHeight="1" x14ac:dyDescent="0.2">
      <c r="A357" s="1" t="s">
        <v>143</v>
      </c>
      <c r="B357" s="1" t="s">
        <v>144</v>
      </c>
      <c r="C357" s="1">
        <v>2937</v>
      </c>
      <c r="D357" s="1">
        <v>4797</v>
      </c>
      <c r="E357" s="1">
        <v>1968</v>
      </c>
      <c r="F357" s="1" t="str">
        <f>TEXT(olympic_medals_country_year_cumsum[[#This Row],[year]],0)&amp;"-"&amp;olympic_medals_country_year_cumsum[[#This Row],[WB_country_code]]</f>
        <v>1968-KWT</v>
      </c>
      <c r="G357" s="1" t="str">
        <f>IF(olympic_medals_country_year_cumsum[[#This Row],[year]]&lt;&gt;E356,1,IF(olympic_medals_country_year_cumsum[[#This Row],[Medals]]=0,"",G356+1))</f>
        <v/>
      </c>
      <c r="H357" s="1">
        <f>IF(ISNA(VLOOKUP(olympic_medals_country_year_cumsum[[#This Row],[Year_Country]],medals!D:H,5,FALSE)),0,VLOOKUP(olympic_medals_country_year_cumsum[[#This Row],[Year_Country]],medals!D:H,5,FALSE))</f>
        <v>0</v>
      </c>
      <c r="I357" s="1">
        <f>IF(ISNA(VLOOKUP(olympic_medals_country_year_cumsum[[#This Row],[Year_Country]],medals!D:H,2,FALSE)),0,VLOOKUP(olympic_medals_country_year_cumsum[[#This Row],[Year_Country]],medals!D:H,2,FALSE))</f>
        <v>0</v>
      </c>
      <c r="J357" s="1">
        <f>IF(ISNA(VLOOKUP(olympic_medals_country_year_cumsum[[#This Row],[Year_Country]],medals!D:H,3,FALSE)),0,VLOOKUP(olympic_medals_country_year_cumsum[[#This Row],[Year_Country]],medals!D:H,3,FALSE))</f>
        <v>0</v>
      </c>
      <c r="K357" s="1">
        <f>IF(ISNA(VLOOKUP(olympic_medals_country_year_cumsum[[#This Row],[Year_Country]],medals!D:H,4,FALSE)),0,VLOOKUP(olympic_medals_country_year_cumsum[[#This Row],[Year_Country]],medals!D:H,4,FALSE))</f>
        <v>0</v>
      </c>
      <c r="L357" s="1" t="str">
        <f>VLOOKUP(olympic_medals_country_year_cumsum[[#This Row],[WB_country_name]],'country_region_flag'!A:C,2,FALSE)</f>
        <v>Asia</v>
      </c>
      <c r="M357" s="1" t="str">
        <f>VLOOKUP(olympic_medals_country_year_cumsum[[#This Row],[WB_country_name]],'country_region_flag'!A:C,3,FALSE)</f>
        <v>https://public.flourish.studio/country-flags/svg/kw.svg</v>
      </c>
      <c r="N357" s="12" t="str">
        <f>IF(ISNA(VLOOKUP(olympic_medals_country_year_cumsum[[#This Row],[Year_Country]],gdp_capita_rank!F:G,2,FALSE)),0,VLOOKUP(olympic_medals_country_year_cumsum[[#This Row],[Year_Country]],gdp_capita_rank!F:G,2,FALSE))</f>
        <v>806.2966622283199</v>
      </c>
    </row>
    <row r="358" spans="1:14" ht="15" customHeight="1" x14ac:dyDescent="0.2">
      <c r="A358" s="1" t="s">
        <v>145</v>
      </c>
      <c r="B358" s="1" t="s">
        <v>146</v>
      </c>
      <c r="C358" s="1">
        <v>3387</v>
      </c>
      <c r="D358" s="1">
        <v>355</v>
      </c>
      <c r="E358" s="1">
        <v>1968</v>
      </c>
      <c r="F358" s="1" t="str">
        <f>TEXT(olympic_medals_country_year_cumsum[[#This Row],[year]],0)&amp;"-"&amp;olympic_medals_country_year_cumsum[[#This Row],[WB_country_code]]</f>
        <v>1968-LBN</v>
      </c>
      <c r="G358" s="1" t="str">
        <f>IF(olympic_medals_country_year_cumsum[[#This Row],[year]]&lt;&gt;E357,1,IF(olympic_medals_country_year_cumsum[[#This Row],[Medals]]=0,"",G357+1))</f>
        <v/>
      </c>
      <c r="H358" s="1">
        <f>IF(ISNA(VLOOKUP(olympic_medals_country_year_cumsum[[#This Row],[Year_Country]],medals!D:H,5,FALSE)),0,VLOOKUP(olympic_medals_country_year_cumsum[[#This Row],[Year_Country]],medals!D:H,5,FALSE))</f>
        <v>0</v>
      </c>
      <c r="I358" s="1">
        <f>IF(ISNA(VLOOKUP(olympic_medals_country_year_cumsum[[#This Row],[Year_Country]],medals!D:H,2,FALSE)),0,VLOOKUP(olympic_medals_country_year_cumsum[[#This Row],[Year_Country]],medals!D:H,2,FALSE))</f>
        <v>0</v>
      </c>
      <c r="J358" s="1">
        <f>IF(ISNA(VLOOKUP(olympic_medals_country_year_cumsum[[#This Row],[Year_Country]],medals!D:H,3,FALSE)),0,VLOOKUP(olympic_medals_country_year_cumsum[[#This Row],[Year_Country]],medals!D:H,3,FALSE))</f>
        <v>0</v>
      </c>
      <c r="K358" s="1">
        <f>IF(ISNA(VLOOKUP(olympic_medals_country_year_cumsum[[#This Row],[Year_Country]],medals!D:H,4,FALSE)),0,VLOOKUP(olympic_medals_country_year_cumsum[[#This Row],[Year_Country]],medals!D:H,4,FALSE))</f>
        <v>0</v>
      </c>
      <c r="L358" s="1" t="str">
        <f>VLOOKUP(olympic_medals_country_year_cumsum[[#This Row],[WB_country_name]],'country_region_flag'!A:C,2,FALSE)</f>
        <v>Asia</v>
      </c>
      <c r="M358" s="1" t="str">
        <f>VLOOKUP(olympic_medals_country_year_cumsum[[#This Row],[WB_country_name]],'country_region_flag'!A:C,3,FALSE)</f>
        <v>https://public.flourish.studio/country-flags/svg/lb.svg</v>
      </c>
      <c r="N35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59" spans="1:14" ht="15" customHeight="1" x14ac:dyDescent="0.2">
      <c r="A359" s="1" t="s">
        <v>147</v>
      </c>
      <c r="B359" s="1" t="s">
        <v>148</v>
      </c>
      <c r="C359" s="1">
        <v>692</v>
      </c>
      <c r="D359" s="1">
        <v>7983</v>
      </c>
      <c r="E359" s="1">
        <v>1968</v>
      </c>
      <c r="F359" s="1" t="str">
        <f>TEXT(olympic_medals_country_year_cumsum[[#This Row],[year]],0)&amp;"-"&amp;olympic_medals_country_year_cumsum[[#This Row],[WB_country_code]]</f>
        <v>1968-LKA</v>
      </c>
      <c r="G359" s="1" t="str">
        <f>IF(olympic_medals_country_year_cumsum[[#This Row],[year]]&lt;&gt;E358,1,IF(olympic_medals_country_year_cumsum[[#This Row],[Medals]]=0,"",G358+1))</f>
        <v/>
      </c>
      <c r="H359" s="1">
        <f>IF(ISNA(VLOOKUP(olympic_medals_country_year_cumsum[[#This Row],[Year_Country]],medals!D:H,5,FALSE)),0,VLOOKUP(olympic_medals_country_year_cumsum[[#This Row],[Year_Country]],medals!D:H,5,FALSE))</f>
        <v>0</v>
      </c>
      <c r="I359" s="1">
        <f>IF(ISNA(VLOOKUP(olympic_medals_country_year_cumsum[[#This Row],[Year_Country]],medals!D:H,2,FALSE)),0,VLOOKUP(olympic_medals_country_year_cumsum[[#This Row],[Year_Country]],medals!D:H,2,FALSE))</f>
        <v>0</v>
      </c>
      <c r="J359" s="1">
        <f>IF(ISNA(VLOOKUP(olympic_medals_country_year_cumsum[[#This Row],[Year_Country]],medals!D:H,3,FALSE)),0,VLOOKUP(olympic_medals_country_year_cumsum[[#This Row],[Year_Country]],medals!D:H,3,FALSE))</f>
        <v>0</v>
      </c>
      <c r="K359" s="1">
        <f>IF(ISNA(VLOOKUP(olympic_medals_country_year_cumsum[[#This Row],[Year_Country]],medals!D:H,4,FALSE)),0,VLOOKUP(olympic_medals_country_year_cumsum[[#This Row],[Year_Country]],medals!D:H,4,FALSE))</f>
        <v>0</v>
      </c>
      <c r="L359" s="1" t="str">
        <f>VLOOKUP(olympic_medals_country_year_cumsum[[#This Row],[WB_country_name]],'country_region_flag'!A:C,2,FALSE)</f>
        <v>Asia</v>
      </c>
      <c r="M359" s="1" t="str">
        <f>VLOOKUP(olympic_medals_country_year_cumsum[[#This Row],[WB_country_name]],'country_region_flag'!A:C,3,FALSE)</f>
        <v>https://public.flourish.studio/country-flags/svg/lk.svg</v>
      </c>
      <c r="N359" s="12" t="str">
        <f>IF(ISNA(VLOOKUP(olympic_medals_country_year_cumsum[[#This Row],[Year_Country]],gdp_capita_rank!F:G,2,FALSE)),0,VLOOKUP(olympic_medals_country_year_cumsum[[#This Row],[Year_Country]],gdp_capita_rank!F:G,2,FALSE))</f>
        <v>-64.75154944882003</v>
      </c>
    </row>
    <row r="360" spans="1:14" ht="15" customHeight="1" x14ac:dyDescent="0.2">
      <c r="A360" s="1" t="s">
        <v>149</v>
      </c>
      <c r="B360" s="1" t="s">
        <v>150</v>
      </c>
      <c r="C360" s="1">
        <v>5468</v>
      </c>
      <c r="D360" s="1">
        <v>2532</v>
      </c>
      <c r="E360" s="1">
        <v>1968</v>
      </c>
      <c r="F360" s="1" t="str">
        <f>TEXT(olympic_medals_country_year_cumsum[[#This Row],[year]],0)&amp;"-"&amp;olympic_medals_country_year_cumsum[[#This Row],[WB_country_code]]</f>
        <v>1968-LTU</v>
      </c>
      <c r="G360" s="1" t="str">
        <f>IF(olympic_medals_country_year_cumsum[[#This Row],[year]]&lt;&gt;E359,1,IF(olympic_medals_country_year_cumsum[[#This Row],[Medals]]=0,"",G359+1))</f>
        <v/>
      </c>
      <c r="H360" s="1">
        <f>IF(ISNA(VLOOKUP(olympic_medals_country_year_cumsum[[#This Row],[Year_Country]],medals!D:H,5,FALSE)),0,VLOOKUP(olympic_medals_country_year_cumsum[[#This Row],[Year_Country]],medals!D:H,5,FALSE))</f>
        <v>0</v>
      </c>
      <c r="I360" s="1">
        <f>IF(ISNA(VLOOKUP(olympic_medals_country_year_cumsum[[#This Row],[Year_Country]],medals!D:H,2,FALSE)),0,VLOOKUP(olympic_medals_country_year_cumsum[[#This Row],[Year_Country]],medals!D:H,2,FALSE))</f>
        <v>0</v>
      </c>
      <c r="J360" s="1">
        <f>IF(ISNA(VLOOKUP(olympic_medals_country_year_cumsum[[#This Row],[Year_Country]],medals!D:H,3,FALSE)),0,VLOOKUP(olympic_medals_country_year_cumsum[[#This Row],[Year_Country]],medals!D:H,3,FALSE))</f>
        <v>0</v>
      </c>
      <c r="K360" s="1">
        <f>IF(ISNA(VLOOKUP(olympic_medals_country_year_cumsum[[#This Row],[Year_Country]],medals!D:H,4,FALSE)),0,VLOOKUP(olympic_medals_country_year_cumsum[[#This Row],[Year_Country]],medals!D:H,4,FALSE))</f>
        <v>0</v>
      </c>
      <c r="L360" s="1" t="str">
        <f>VLOOKUP(olympic_medals_country_year_cumsum[[#This Row],[WB_country_name]],'country_region_flag'!A:C,2,FALSE)</f>
        <v>Europe</v>
      </c>
      <c r="M360" s="1" t="str">
        <f>VLOOKUP(olympic_medals_country_year_cumsum[[#This Row],[WB_country_name]],'country_region_flag'!A:C,3,FALSE)</f>
        <v>https://public.flourish.studio/country-flags/svg/lt.svg</v>
      </c>
      <c r="N36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61" spans="1:14" ht="15" customHeight="1" x14ac:dyDescent="0.2">
      <c r="A361" s="1" t="s">
        <v>151</v>
      </c>
      <c r="B361" s="1" t="s">
        <v>152</v>
      </c>
      <c r="C361" s="1">
        <v>5695</v>
      </c>
      <c r="D361" s="1">
        <v>241</v>
      </c>
      <c r="E361" s="1">
        <v>1968</v>
      </c>
      <c r="F361" s="1" t="str">
        <f>TEXT(olympic_medals_country_year_cumsum[[#This Row],[year]],0)&amp;"-"&amp;olympic_medals_country_year_cumsum[[#This Row],[WB_country_code]]</f>
        <v>1968-LVA</v>
      </c>
      <c r="G361" s="1" t="str">
        <f>IF(olympic_medals_country_year_cumsum[[#This Row],[year]]&lt;&gt;E360,1,IF(olympic_medals_country_year_cumsum[[#This Row],[Medals]]=0,"",G360+1))</f>
        <v/>
      </c>
      <c r="H361" s="1">
        <f>IF(ISNA(VLOOKUP(olympic_medals_country_year_cumsum[[#This Row],[Year_Country]],medals!D:H,5,FALSE)),0,VLOOKUP(olympic_medals_country_year_cumsum[[#This Row],[Year_Country]],medals!D:H,5,FALSE))</f>
        <v>0</v>
      </c>
      <c r="I361" s="1">
        <f>IF(ISNA(VLOOKUP(olympic_medals_country_year_cumsum[[#This Row],[Year_Country]],medals!D:H,2,FALSE)),0,VLOOKUP(olympic_medals_country_year_cumsum[[#This Row],[Year_Country]],medals!D:H,2,FALSE))</f>
        <v>0</v>
      </c>
      <c r="J361" s="1">
        <f>IF(ISNA(VLOOKUP(olympic_medals_country_year_cumsum[[#This Row],[Year_Country]],medals!D:H,3,FALSE)),0,VLOOKUP(olympic_medals_country_year_cumsum[[#This Row],[Year_Country]],medals!D:H,3,FALSE))</f>
        <v>0</v>
      </c>
      <c r="K361" s="1">
        <f>IF(ISNA(VLOOKUP(olympic_medals_country_year_cumsum[[#This Row],[Year_Country]],medals!D:H,4,FALSE)),0,VLOOKUP(olympic_medals_country_year_cumsum[[#This Row],[Year_Country]],medals!D:H,4,FALSE))</f>
        <v>0</v>
      </c>
      <c r="L361" s="1" t="str">
        <f>VLOOKUP(olympic_medals_country_year_cumsum[[#This Row],[WB_country_name]],'country_region_flag'!A:C,2,FALSE)</f>
        <v>Europe</v>
      </c>
      <c r="M361" s="1" t="str">
        <f>VLOOKUP(olympic_medals_country_year_cumsum[[#This Row],[WB_country_name]],'country_region_flag'!A:C,3,FALSE)</f>
        <v>https://public.flourish.studio/country-flags/svg/lv.svg</v>
      </c>
      <c r="N36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62" spans="1:14" ht="15" customHeight="1" x14ac:dyDescent="0.2">
      <c r="A362" s="1" t="s">
        <v>153</v>
      </c>
      <c r="B362" s="1" t="s">
        <v>154</v>
      </c>
      <c r="C362" s="1">
        <v>3402</v>
      </c>
      <c r="D362" s="1">
        <v>-682</v>
      </c>
      <c r="E362" s="1">
        <v>1968</v>
      </c>
      <c r="F362" s="1" t="str">
        <f>TEXT(olympic_medals_country_year_cumsum[[#This Row],[year]],0)&amp;"-"&amp;olympic_medals_country_year_cumsum[[#This Row],[WB_country_code]]</f>
        <v>1968-MAR</v>
      </c>
      <c r="G362" s="1" t="str">
        <f>IF(olympic_medals_country_year_cumsum[[#This Row],[year]]&lt;&gt;E361,1,IF(olympic_medals_country_year_cumsum[[#This Row],[Medals]]=0,"",G361+1))</f>
        <v/>
      </c>
      <c r="H362" s="1">
        <f>IF(ISNA(VLOOKUP(olympic_medals_country_year_cumsum[[#This Row],[Year_Country]],medals!D:H,5,FALSE)),0,VLOOKUP(olympic_medals_country_year_cumsum[[#This Row],[Year_Country]],medals!D:H,5,FALSE))</f>
        <v>0</v>
      </c>
      <c r="I362" s="1">
        <f>IF(ISNA(VLOOKUP(olympic_medals_country_year_cumsum[[#This Row],[Year_Country]],medals!D:H,2,FALSE)),0,VLOOKUP(olympic_medals_country_year_cumsum[[#This Row],[Year_Country]],medals!D:H,2,FALSE))</f>
        <v>0</v>
      </c>
      <c r="J362" s="1">
        <f>IF(ISNA(VLOOKUP(olympic_medals_country_year_cumsum[[#This Row],[Year_Country]],medals!D:H,3,FALSE)),0,VLOOKUP(olympic_medals_country_year_cumsum[[#This Row],[Year_Country]],medals!D:H,3,FALSE))</f>
        <v>0</v>
      </c>
      <c r="K362" s="1">
        <f>IF(ISNA(VLOOKUP(olympic_medals_country_year_cumsum[[#This Row],[Year_Country]],medals!D:H,4,FALSE)),0,VLOOKUP(olympic_medals_country_year_cumsum[[#This Row],[Year_Country]],medals!D:H,4,FALSE))</f>
        <v>0</v>
      </c>
      <c r="L362" s="1" t="str">
        <f>VLOOKUP(olympic_medals_country_year_cumsum[[#This Row],[WB_country_name]],'country_region_flag'!A:C,2,FALSE)</f>
        <v>Africa</v>
      </c>
      <c r="M362" s="1" t="str">
        <f>VLOOKUP(olympic_medals_country_year_cumsum[[#This Row],[WB_country_name]],'country_region_flag'!A:C,3,FALSE)</f>
        <v>https://public.flourish.studio/country-flags/svg/ma.svg</v>
      </c>
      <c r="N362" s="12" t="str">
        <f>IF(ISNA(VLOOKUP(olympic_medals_country_year_cumsum[[#This Row],[Year_Country]],gdp_capita_rank!F:G,2,FALSE)),0,VLOOKUP(olympic_medals_country_year_cumsum[[#This Row],[Year_Country]],gdp_capita_rank!F:G,2,FALSE))</f>
        <v>-47.8981304743328</v>
      </c>
    </row>
    <row r="363" spans="1:14" ht="15" customHeight="1" x14ac:dyDescent="0.2">
      <c r="A363" s="1" t="s">
        <v>155</v>
      </c>
      <c r="B363" s="1" t="s">
        <v>156</v>
      </c>
      <c r="C363" s="1">
        <v>470</v>
      </c>
      <c r="D363" s="1">
        <v>2885</v>
      </c>
      <c r="E363" s="1">
        <v>1968</v>
      </c>
      <c r="F363" s="1" t="str">
        <f>TEXT(olympic_medals_country_year_cumsum[[#This Row],[year]],0)&amp;"-"&amp;olympic_medals_country_year_cumsum[[#This Row],[WB_country_code]]</f>
        <v>1968-MDA</v>
      </c>
      <c r="G363" s="1" t="str">
        <f>IF(olympic_medals_country_year_cumsum[[#This Row],[year]]&lt;&gt;E362,1,IF(olympic_medals_country_year_cumsum[[#This Row],[Medals]]=0,"",G362+1))</f>
        <v/>
      </c>
      <c r="H363" s="1">
        <f>IF(ISNA(VLOOKUP(olympic_medals_country_year_cumsum[[#This Row],[Year_Country]],medals!D:H,5,FALSE)),0,VLOOKUP(olympic_medals_country_year_cumsum[[#This Row],[Year_Country]],medals!D:H,5,FALSE))</f>
        <v>0</v>
      </c>
      <c r="I363" s="1">
        <f>IF(ISNA(VLOOKUP(olympic_medals_country_year_cumsum[[#This Row],[Year_Country]],medals!D:H,2,FALSE)),0,VLOOKUP(olympic_medals_country_year_cumsum[[#This Row],[Year_Country]],medals!D:H,2,FALSE))</f>
        <v>0</v>
      </c>
      <c r="J363" s="1">
        <f>IF(ISNA(VLOOKUP(olympic_medals_country_year_cumsum[[#This Row],[Year_Country]],medals!D:H,3,FALSE)),0,VLOOKUP(olympic_medals_country_year_cumsum[[#This Row],[Year_Country]],medals!D:H,3,FALSE))</f>
        <v>0</v>
      </c>
      <c r="K363" s="1">
        <f>IF(ISNA(VLOOKUP(olympic_medals_country_year_cumsum[[#This Row],[Year_Country]],medals!D:H,4,FALSE)),0,VLOOKUP(olympic_medals_country_year_cumsum[[#This Row],[Year_Country]],medals!D:H,4,FALSE))</f>
        <v>0</v>
      </c>
      <c r="L363" s="1" t="str">
        <f>VLOOKUP(olympic_medals_country_year_cumsum[[#This Row],[WB_country_name]],'country_region_flag'!A:C,2,FALSE)</f>
        <v>Europe</v>
      </c>
      <c r="M363" s="1" t="str">
        <f>VLOOKUP(olympic_medals_country_year_cumsum[[#This Row],[WB_country_name]],'country_region_flag'!A:C,3,FALSE)</f>
        <v>https://public.flourish.studio/country-flags/svg/md.svg</v>
      </c>
      <c r="N36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64" spans="1:14" ht="15" customHeight="1" x14ac:dyDescent="0.2">
      <c r="A364" s="1" t="s">
        <v>159</v>
      </c>
      <c r="B364" s="1" t="s">
        <v>160</v>
      </c>
      <c r="C364" s="1">
        <v>416</v>
      </c>
      <c r="D364" s="1">
        <v>2174</v>
      </c>
      <c r="E364" s="1">
        <v>1968</v>
      </c>
      <c r="F364" s="1" t="str">
        <f>TEXT(olympic_medals_country_year_cumsum[[#This Row],[year]],0)&amp;"-"&amp;olympic_medals_country_year_cumsum[[#This Row],[WB_country_code]]</f>
        <v>1968-MKD</v>
      </c>
      <c r="G364" s="1" t="str">
        <f>IF(olympic_medals_country_year_cumsum[[#This Row],[year]]&lt;&gt;E363,1,IF(olympic_medals_country_year_cumsum[[#This Row],[Medals]]=0,"",G363+1))</f>
        <v/>
      </c>
      <c r="H364" s="1">
        <f>IF(ISNA(VLOOKUP(olympic_medals_country_year_cumsum[[#This Row],[Year_Country]],medals!D:H,5,FALSE)),0,VLOOKUP(olympic_medals_country_year_cumsum[[#This Row],[Year_Country]],medals!D:H,5,FALSE))</f>
        <v>0</v>
      </c>
      <c r="I364" s="1">
        <f>IF(ISNA(VLOOKUP(olympic_medals_country_year_cumsum[[#This Row],[Year_Country]],medals!D:H,2,FALSE)),0,VLOOKUP(olympic_medals_country_year_cumsum[[#This Row],[Year_Country]],medals!D:H,2,FALSE))</f>
        <v>0</v>
      </c>
      <c r="J364" s="1">
        <f>IF(ISNA(VLOOKUP(olympic_medals_country_year_cumsum[[#This Row],[Year_Country]],medals!D:H,3,FALSE)),0,VLOOKUP(olympic_medals_country_year_cumsum[[#This Row],[Year_Country]],medals!D:H,3,FALSE))</f>
        <v>0</v>
      </c>
      <c r="K364" s="1">
        <f>IF(ISNA(VLOOKUP(olympic_medals_country_year_cumsum[[#This Row],[Year_Country]],medals!D:H,4,FALSE)),0,VLOOKUP(olympic_medals_country_year_cumsum[[#This Row],[Year_Country]],medals!D:H,4,FALSE))</f>
        <v>0</v>
      </c>
      <c r="L364" s="1" t="str">
        <f>VLOOKUP(olympic_medals_country_year_cumsum[[#This Row],[WB_country_name]],'country_region_flag'!A:C,2,FALSE)</f>
        <v>Europe</v>
      </c>
      <c r="M364" s="1" t="str">
        <f>VLOOKUP(olympic_medals_country_year_cumsum[[#This Row],[WB_country_name]],'country_region_flag'!A:C,3,FALSE)</f>
        <v>https://public.flourish.studio/country-flags/svg/mk.svg</v>
      </c>
      <c r="N36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65" spans="1:14" ht="15" customHeight="1" x14ac:dyDescent="0.2">
      <c r="A365" s="1" t="s">
        <v>161</v>
      </c>
      <c r="B365" s="1" t="s">
        <v>162</v>
      </c>
      <c r="C365" s="1">
        <v>4243</v>
      </c>
      <c r="D365" s="1">
        <v>1927</v>
      </c>
      <c r="E365" s="1">
        <v>1968</v>
      </c>
      <c r="F365" s="1" t="str">
        <f>TEXT(olympic_medals_country_year_cumsum[[#This Row],[year]],0)&amp;"-"&amp;olympic_medals_country_year_cumsum[[#This Row],[WB_country_code]]</f>
        <v>1968-MNE</v>
      </c>
      <c r="G365" s="1" t="str">
        <f>IF(olympic_medals_country_year_cumsum[[#This Row],[year]]&lt;&gt;E364,1,IF(olympic_medals_country_year_cumsum[[#This Row],[Medals]]=0,"",G364+1))</f>
        <v/>
      </c>
      <c r="H365" s="1">
        <f>IF(ISNA(VLOOKUP(olympic_medals_country_year_cumsum[[#This Row],[Year_Country]],medals!D:H,5,FALSE)),0,VLOOKUP(olympic_medals_country_year_cumsum[[#This Row],[Year_Country]],medals!D:H,5,FALSE))</f>
        <v>0</v>
      </c>
      <c r="I365" s="1">
        <f>IF(ISNA(VLOOKUP(olympic_medals_country_year_cumsum[[#This Row],[Year_Country]],medals!D:H,2,FALSE)),0,VLOOKUP(olympic_medals_country_year_cumsum[[#This Row],[Year_Country]],medals!D:H,2,FALSE))</f>
        <v>0</v>
      </c>
      <c r="J365" s="1">
        <f>IF(ISNA(VLOOKUP(olympic_medals_country_year_cumsum[[#This Row],[Year_Country]],medals!D:H,3,FALSE)),0,VLOOKUP(olympic_medals_country_year_cumsum[[#This Row],[Year_Country]],medals!D:H,3,FALSE))</f>
        <v>0</v>
      </c>
      <c r="K365" s="1">
        <f>IF(ISNA(VLOOKUP(olympic_medals_country_year_cumsum[[#This Row],[Year_Country]],medals!D:H,4,FALSE)),0,VLOOKUP(olympic_medals_country_year_cumsum[[#This Row],[Year_Country]],medals!D:H,4,FALSE))</f>
        <v>0</v>
      </c>
      <c r="L365" s="1" t="str">
        <f>VLOOKUP(olympic_medals_country_year_cumsum[[#This Row],[WB_country_name]],'country_region_flag'!A:C,2,FALSE)</f>
        <v>Europe</v>
      </c>
      <c r="M365" s="1" t="str">
        <f>VLOOKUP(olympic_medals_country_year_cumsum[[#This Row],[WB_country_name]],'country_region_flag'!A:C,3,FALSE)</f>
        <v>https://public.flourish.studio/country-flags/svg/me.svg</v>
      </c>
      <c r="N36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66" spans="1:14" ht="15" customHeight="1" x14ac:dyDescent="0.2">
      <c r="A366" s="1" t="s">
        <v>165</v>
      </c>
      <c r="B366" s="1" t="s">
        <v>166</v>
      </c>
      <c r="C366" s="1">
        <v>-2595</v>
      </c>
      <c r="D366" s="1">
        <v>3258</v>
      </c>
      <c r="E366" s="1">
        <v>1968</v>
      </c>
      <c r="F366" s="1" t="str">
        <f>TEXT(olympic_medals_country_year_cumsum[[#This Row],[year]],0)&amp;"-"&amp;olympic_medals_country_year_cumsum[[#This Row],[WB_country_code]]</f>
        <v>1968-MOZ</v>
      </c>
      <c r="G366" s="1" t="str">
        <f>IF(olympic_medals_country_year_cumsum[[#This Row],[year]]&lt;&gt;E365,1,IF(olympic_medals_country_year_cumsum[[#This Row],[Medals]]=0,"",G365+1))</f>
        <v/>
      </c>
      <c r="H366" s="1">
        <f>IF(ISNA(VLOOKUP(olympic_medals_country_year_cumsum[[#This Row],[Year_Country]],medals!D:H,5,FALSE)),0,VLOOKUP(olympic_medals_country_year_cumsum[[#This Row],[Year_Country]],medals!D:H,5,FALSE))</f>
        <v>0</v>
      </c>
      <c r="I366" s="1">
        <f>IF(ISNA(VLOOKUP(olympic_medals_country_year_cumsum[[#This Row],[Year_Country]],medals!D:H,2,FALSE)),0,VLOOKUP(olympic_medals_country_year_cumsum[[#This Row],[Year_Country]],medals!D:H,2,FALSE))</f>
        <v>0</v>
      </c>
      <c r="J366" s="1">
        <f>IF(ISNA(VLOOKUP(olympic_medals_country_year_cumsum[[#This Row],[Year_Country]],medals!D:H,3,FALSE)),0,VLOOKUP(olympic_medals_country_year_cumsum[[#This Row],[Year_Country]],medals!D:H,3,FALSE))</f>
        <v>0</v>
      </c>
      <c r="K366" s="1">
        <f>IF(ISNA(VLOOKUP(olympic_medals_country_year_cumsum[[#This Row],[Year_Country]],medals!D:H,4,FALSE)),0,VLOOKUP(olympic_medals_country_year_cumsum[[#This Row],[Year_Country]],medals!D:H,4,FALSE))</f>
        <v>0</v>
      </c>
      <c r="L366" s="1" t="str">
        <f>VLOOKUP(olympic_medals_country_year_cumsum[[#This Row],[WB_country_name]],'country_region_flag'!A:C,2,FALSE)</f>
        <v>Africa</v>
      </c>
      <c r="M366" s="1" t="str">
        <f>VLOOKUP(olympic_medals_country_year_cumsum[[#This Row],[WB_country_name]],'country_region_flag'!A:C,3,FALSE)</f>
        <v>https://public.flourish.studio/country-flags/svg/mz.svg</v>
      </c>
      <c r="N36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67" spans="1:14" ht="15" customHeight="1" x14ac:dyDescent="0.2">
      <c r="A367" s="1" t="s">
        <v>167</v>
      </c>
      <c r="B367" s="1" t="s">
        <v>168</v>
      </c>
      <c r="C367" s="1">
        <v>-2015</v>
      </c>
      <c r="D367" s="1">
        <v>5748</v>
      </c>
      <c r="E367" s="1">
        <v>1968</v>
      </c>
      <c r="F367" s="1" t="str">
        <f>TEXT(olympic_medals_country_year_cumsum[[#This Row],[year]],0)&amp;"-"&amp;olympic_medals_country_year_cumsum[[#This Row],[WB_country_code]]</f>
        <v>1968-MUS</v>
      </c>
      <c r="G367" s="1" t="str">
        <f>IF(olympic_medals_country_year_cumsum[[#This Row],[year]]&lt;&gt;E366,1,IF(olympic_medals_country_year_cumsum[[#This Row],[Medals]]=0,"",G366+1))</f>
        <v/>
      </c>
      <c r="H367" s="1">
        <f>IF(ISNA(VLOOKUP(olympic_medals_country_year_cumsum[[#This Row],[Year_Country]],medals!D:H,5,FALSE)),0,VLOOKUP(olympic_medals_country_year_cumsum[[#This Row],[Year_Country]],medals!D:H,5,FALSE))</f>
        <v>0</v>
      </c>
      <c r="I367" s="1">
        <f>IF(ISNA(VLOOKUP(olympic_medals_country_year_cumsum[[#This Row],[Year_Country]],medals!D:H,2,FALSE)),0,VLOOKUP(olympic_medals_country_year_cumsum[[#This Row],[Year_Country]],medals!D:H,2,FALSE))</f>
        <v>0</v>
      </c>
      <c r="J367" s="1">
        <f>IF(ISNA(VLOOKUP(olympic_medals_country_year_cumsum[[#This Row],[Year_Country]],medals!D:H,3,FALSE)),0,VLOOKUP(olympic_medals_country_year_cumsum[[#This Row],[Year_Country]],medals!D:H,3,FALSE))</f>
        <v>0</v>
      </c>
      <c r="K367" s="1">
        <f>IF(ISNA(VLOOKUP(olympic_medals_country_year_cumsum[[#This Row],[Year_Country]],medals!D:H,4,FALSE)),0,VLOOKUP(olympic_medals_country_year_cumsum[[#This Row],[Year_Country]],medals!D:H,4,FALSE))</f>
        <v>0</v>
      </c>
      <c r="L367" s="1" t="str">
        <f>VLOOKUP(olympic_medals_country_year_cumsum[[#This Row],[WB_country_name]],'country_region_flag'!A:C,2,FALSE)</f>
        <v>Africa</v>
      </c>
      <c r="M367" s="1" t="str">
        <f>VLOOKUP(olympic_medals_country_year_cumsum[[#This Row],[WB_country_name]],'country_region_flag'!A:C,3,FALSE)</f>
        <v>https://public.flourish.studio/country-flags/svg/mu.svg</v>
      </c>
      <c r="N36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68" spans="1:14" ht="15" customHeight="1" x14ac:dyDescent="0.2">
      <c r="A368" s="1" t="s">
        <v>169</v>
      </c>
      <c r="B368" s="1" t="s">
        <v>170</v>
      </c>
      <c r="C368" s="1">
        <v>317</v>
      </c>
      <c r="D368" s="1">
        <v>1017</v>
      </c>
      <c r="E368" s="1">
        <v>1968</v>
      </c>
      <c r="F368" s="1" t="str">
        <f>TEXT(olympic_medals_country_year_cumsum[[#This Row],[year]],0)&amp;"-"&amp;olympic_medals_country_year_cumsum[[#This Row],[WB_country_code]]</f>
        <v>1968-MYS</v>
      </c>
      <c r="G368" s="1" t="str">
        <f>IF(olympic_medals_country_year_cumsum[[#This Row],[year]]&lt;&gt;E367,1,IF(olympic_medals_country_year_cumsum[[#This Row],[Medals]]=0,"",G367+1))</f>
        <v/>
      </c>
      <c r="H368" s="1">
        <f>IF(ISNA(VLOOKUP(olympic_medals_country_year_cumsum[[#This Row],[Year_Country]],medals!D:H,5,FALSE)),0,VLOOKUP(olympic_medals_country_year_cumsum[[#This Row],[Year_Country]],medals!D:H,5,FALSE))</f>
        <v>0</v>
      </c>
      <c r="I368" s="1">
        <f>IF(ISNA(VLOOKUP(olympic_medals_country_year_cumsum[[#This Row],[Year_Country]],medals!D:H,2,FALSE)),0,VLOOKUP(olympic_medals_country_year_cumsum[[#This Row],[Year_Country]],medals!D:H,2,FALSE))</f>
        <v>0</v>
      </c>
      <c r="J368" s="1">
        <f>IF(ISNA(VLOOKUP(olympic_medals_country_year_cumsum[[#This Row],[Year_Country]],medals!D:H,3,FALSE)),0,VLOOKUP(olympic_medals_country_year_cumsum[[#This Row],[Year_Country]],medals!D:H,3,FALSE))</f>
        <v>0</v>
      </c>
      <c r="K368" s="1">
        <f>IF(ISNA(VLOOKUP(olympic_medals_country_year_cumsum[[#This Row],[Year_Country]],medals!D:H,4,FALSE)),0,VLOOKUP(olympic_medals_country_year_cumsum[[#This Row],[Year_Country]],medals!D:H,4,FALSE))</f>
        <v>0</v>
      </c>
      <c r="L368" s="1" t="str">
        <f>VLOOKUP(olympic_medals_country_year_cumsum[[#This Row],[WB_country_name]],'country_region_flag'!A:C,2,FALSE)</f>
        <v>Asia</v>
      </c>
      <c r="M368" s="1" t="str">
        <f>VLOOKUP(olympic_medals_country_year_cumsum[[#This Row],[WB_country_name]],'country_region_flag'!A:C,3,FALSE)</f>
        <v>https://public.flourish.studio/country-flags/svg/my.svg</v>
      </c>
      <c r="N368" s="12" t="str">
        <f>IF(ISNA(VLOOKUP(olympic_medals_country_year_cumsum[[#This Row],[Year_Country]],gdp_capita_rank!F:G,2,FALSE)),0,VLOOKUP(olympic_medals_country_year_cumsum[[#This Row],[Year_Country]],gdp_capita_rank!F:G,2,FALSE))</f>
        <v>-21.389348359716358</v>
      </c>
    </row>
    <row r="369" spans="1:14" ht="15" customHeight="1" x14ac:dyDescent="0.2">
      <c r="A369" s="1" t="s">
        <v>171</v>
      </c>
      <c r="B369" s="1" t="s">
        <v>172</v>
      </c>
      <c r="C369" s="1">
        <v>-2257</v>
      </c>
      <c r="D369" s="1">
        <v>1708</v>
      </c>
      <c r="E369" s="1">
        <v>1968</v>
      </c>
      <c r="F369" s="1" t="str">
        <f>TEXT(olympic_medals_country_year_cumsum[[#This Row],[year]],0)&amp;"-"&amp;olympic_medals_country_year_cumsum[[#This Row],[WB_country_code]]</f>
        <v>1968-NAM</v>
      </c>
      <c r="G369" s="1" t="str">
        <f>IF(olympic_medals_country_year_cumsum[[#This Row],[year]]&lt;&gt;E368,1,IF(olympic_medals_country_year_cumsum[[#This Row],[Medals]]=0,"",G368+1))</f>
        <v/>
      </c>
      <c r="H369" s="1">
        <f>IF(ISNA(VLOOKUP(olympic_medals_country_year_cumsum[[#This Row],[Year_Country]],medals!D:H,5,FALSE)),0,VLOOKUP(olympic_medals_country_year_cumsum[[#This Row],[Year_Country]],medals!D:H,5,FALSE))</f>
        <v>0</v>
      </c>
      <c r="I369" s="1">
        <f>IF(ISNA(VLOOKUP(olympic_medals_country_year_cumsum[[#This Row],[Year_Country]],medals!D:H,2,FALSE)),0,VLOOKUP(olympic_medals_country_year_cumsum[[#This Row],[Year_Country]],medals!D:H,2,FALSE))</f>
        <v>0</v>
      </c>
      <c r="J369" s="1">
        <f>IF(ISNA(VLOOKUP(olympic_medals_country_year_cumsum[[#This Row],[Year_Country]],medals!D:H,3,FALSE)),0,VLOOKUP(olympic_medals_country_year_cumsum[[#This Row],[Year_Country]],medals!D:H,3,FALSE))</f>
        <v>0</v>
      </c>
      <c r="K369" s="1">
        <f>IF(ISNA(VLOOKUP(olympic_medals_country_year_cumsum[[#This Row],[Year_Country]],medals!D:H,4,FALSE)),0,VLOOKUP(olympic_medals_country_year_cumsum[[#This Row],[Year_Country]],medals!D:H,4,FALSE))</f>
        <v>0</v>
      </c>
      <c r="L369" s="1" t="str">
        <f>VLOOKUP(olympic_medals_country_year_cumsum[[#This Row],[WB_country_name]],'country_region_flag'!A:C,2,FALSE)</f>
        <v>Africa</v>
      </c>
      <c r="M369" s="1" t="str">
        <f>VLOOKUP(olympic_medals_country_year_cumsum[[#This Row],[WB_country_name]],'country_region_flag'!A:C,3,FALSE)</f>
        <v>https://public.flourish.studio/country-flags/svg/na.svg</v>
      </c>
      <c r="N36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70" spans="1:14" ht="15" customHeight="1" x14ac:dyDescent="0.2">
      <c r="A370" s="1" t="s">
        <v>173</v>
      </c>
      <c r="B370" s="1" t="s">
        <v>174</v>
      </c>
      <c r="C370" s="1">
        <v>1352</v>
      </c>
      <c r="D370" s="1">
        <v>212</v>
      </c>
      <c r="E370" s="1">
        <v>1968</v>
      </c>
      <c r="F370" s="1" t="str">
        <f>TEXT(olympic_medals_country_year_cumsum[[#This Row],[year]],0)&amp;"-"&amp;olympic_medals_country_year_cumsum[[#This Row],[WB_country_code]]</f>
        <v>1968-NER</v>
      </c>
      <c r="G370" s="1" t="str">
        <f>IF(olympic_medals_country_year_cumsum[[#This Row],[year]]&lt;&gt;E369,1,IF(olympic_medals_country_year_cumsum[[#This Row],[Medals]]=0,"",G369+1))</f>
        <v/>
      </c>
      <c r="H370" s="1">
        <f>IF(ISNA(VLOOKUP(olympic_medals_country_year_cumsum[[#This Row],[Year_Country]],medals!D:H,5,FALSE)),0,VLOOKUP(olympic_medals_country_year_cumsum[[#This Row],[Year_Country]],medals!D:H,5,FALSE))</f>
        <v>0</v>
      </c>
      <c r="I370" s="1">
        <f>IF(ISNA(VLOOKUP(olympic_medals_country_year_cumsum[[#This Row],[Year_Country]],medals!D:H,2,FALSE)),0,VLOOKUP(olympic_medals_country_year_cumsum[[#This Row],[Year_Country]],medals!D:H,2,FALSE))</f>
        <v>0</v>
      </c>
      <c r="J370" s="1">
        <f>IF(ISNA(VLOOKUP(olympic_medals_country_year_cumsum[[#This Row],[Year_Country]],medals!D:H,3,FALSE)),0,VLOOKUP(olympic_medals_country_year_cumsum[[#This Row],[Year_Country]],medals!D:H,3,FALSE))</f>
        <v>0</v>
      </c>
      <c r="K370" s="1">
        <f>IF(ISNA(VLOOKUP(olympic_medals_country_year_cumsum[[#This Row],[Year_Country]],medals!D:H,4,FALSE)),0,VLOOKUP(olympic_medals_country_year_cumsum[[#This Row],[Year_Country]],medals!D:H,4,FALSE))</f>
        <v>0</v>
      </c>
      <c r="L370" s="1" t="str">
        <f>VLOOKUP(olympic_medals_country_year_cumsum[[#This Row],[WB_country_name]],'country_region_flag'!A:C,2,FALSE)</f>
        <v>Africa</v>
      </c>
      <c r="M370" s="1" t="str">
        <f>VLOOKUP(olympic_medals_country_year_cumsum[[#This Row],[WB_country_name]],'country_region_flag'!A:C,3,FALSE)</f>
        <v>https://public.flourish.studio/country-flags/svg/ne.svg</v>
      </c>
      <c r="N370" s="12" t="str">
        <f>IF(ISNA(VLOOKUP(olympic_medals_country_year_cumsum[[#This Row],[Year_Country]],gdp_capita_rank!F:G,2,FALSE)),0,VLOOKUP(olympic_medals_country_year_cumsum[[#This Row],[Year_Country]],gdp_capita_rank!F:G,2,FALSE))</f>
        <v>-66.35343562645012</v>
      </c>
    </row>
    <row r="371" spans="1:14" ht="15" customHeight="1" x14ac:dyDescent="0.2">
      <c r="A371" s="1" t="s">
        <v>175</v>
      </c>
      <c r="B371" s="1" t="s">
        <v>176</v>
      </c>
      <c r="C371" s="1">
        <v>908</v>
      </c>
      <c r="D371" s="1">
        <v>753</v>
      </c>
      <c r="E371" s="1">
        <v>1968</v>
      </c>
      <c r="F371" s="1" t="str">
        <f>TEXT(olympic_medals_country_year_cumsum[[#This Row],[year]],0)&amp;"-"&amp;olympic_medals_country_year_cumsum[[#This Row],[WB_country_code]]</f>
        <v>1968-NGA</v>
      </c>
      <c r="G371" s="1" t="str">
        <f>IF(olympic_medals_country_year_cumsum[[#This Row],[year]]&lt;&gt;E370,1,IF(olympic_medals_country_year_cumsum[[#This Row],[Medals]]=0,"",G370+1))</f>
        <v/>
      </c>
      <c r="H371" s="1">
        <f>IF(ISNA(VLOOKUP(olympic_medals_country_year_cumsum[[#This Row],[Year_Country]],medals!D:H,5,FALSE)),0,VLOOKUP(olympic_medals_country_year_cumsum[[#This Row],[Year_Country]],medals!D:H,5,FALSE))</f>
        <v>0</v>
      </c>
      <c r="I371" s="1">
        <f>IF(ISNA(VLOOKUP(olympic_medals_country_year_cumsum[[#This Row],[Year_Country]],medals!D:H,2,FALSE)),0,VLOOKUP(olympic_medals_country_year_cumsum[[#This Row],[Year_Country]],medals!D:H,2,FALSE))</f>
        <v>0</v>
      </c>
      <c r="J371" s="1">
        <f>IF(ISNA(VLOOKUP(olympic_medals_country_year_cumsum[[#This Row],[Year_Country]],medals!D:H,3,FALSE)),0,VLOOKUP(olympic_medals_country_year_cumsum[[#This Row],[Year_Country]],medals!D:H,3,FALSE))</f>
        <v>0</v>
      </c>
      <c r="K371" s="1">
        <f>IF(ISNA(VLOOKUP(olympic_medals_country_year_cumsum[[#This Row],[Year_Country]],medals!D:H,4,FALSE)),0,VLOOKUP(olympic_medals_country_year_cumsum[[#This Row],[Year_Country]],medals!D:H,4,FALSE))</f>
        <v>0</v>
      </c>
      <c r="L371" s="1" t="str">
        <f>VLOOKUP(olympic_medals_country_year_cumsum[[#This Row],[WB_country_name]],'country_region_flag'!A:C,2,FALSE)</f>
        <v>Africa</v>
      </c>
      <c r="M371" s="1" t="str">
        <f>VLOOKUP(olympic_medals_country_year_cumsum[[#This Row],[WB_country_name]],'country_region_flag'!A:C,3,FALSE)</f>
        <v>https://public.flourish.studio/country-flags/svg/ng.svg</v>
      </c>
      <c r="N371" s="12" t="str">
        <f>IF(ISNA(VLOOKUP(olympic_medals_country_year_cumsum[[#This Row],[Year_Country]],gdp_capita_rank!F:G,2,FALSE)),0,VLOOKUP(olympic_medals_country_year_cumsum[[#This Row],[Year_Country]],gdp_capita_rank!F:G,2,FALSE))</f>
        <v>-77.34177206923822</v>
      </c>
    </row>
    <row r="372" spans="1:14" ht="15" customHeight="1" x14ac:dyDescent="0.2">
      <c r="A372" s="1" t="s">
        <v>185</v>
      </c>
      <c r="B372" s="1" t="s">
        <v>186</v>
      </c>
      <c r="C372" s="1">
        <v>897</v>
      </c>
      <c r="D372" s="1">
        <v>-7953</v>
      </c>
      <c r="E372" s="1">
        <v>1968</v>
      </c>
      <c r="F372" s="1" t="str">
        <f>TEXT(olympic_medals_country_year_cumsum[[#This Row],[year]],0)&amp;"-"&amp;olympic_medals_country_year_cumsum[[#This Row],[WB_country_code]]</f>
        <v>1968-PAN</v>
      </c>
      <c r="G372" s="1" t="str">
        <f>IF(olympic_medals_country_year_cumsum[[#This Row],[year]]&lt;&gt;E371,1,IF(olympic_medals_country_year_cumsum[[#This Row],[Medals]]=0,"",G371+1))</f>
        <v/>
      </c>
      <c r="H372" s="1">
        <f>IF(ISNA(VLOOKUP(olympic_medals_country_year_cumsum[[#This Row],[Year_Country]],medals!D:H,5,FALSE)),0,VLOOKUP(olympic_medals_country_year_cumsum[[#This Row],[Year_Country]],medals!D:H,5,FALSE))</f>
        <v>0</v>
      </c>
      <c r="I372" s="1">
        <f>IF(ISNA(VLOOKUP(olympic_medals_country_year_cumsum[[#This Row],[Year_Country]],medals!D:H,2,FALSE)),0,VLOOKUP(olympic_medals_country_year_cumsum[[#This Row],[Year_Country]],medals!D:H,2,FALSE))</f>
        <v>0</v>
      </c>
      <c r="J372" s="1">
        <f>IF(ISNA(VLOOKUP(olympic_medals_country_year_cumsum[[#This Row],[Year_Country]],medals!D:H,3,FALSE)),0,VLOOKUP(olympic_medals_country_year_cumsum[[#This Row],[Year_Country]],medals!D:H,3,FALSE))</f>
        <v>0</v>
      </c>
      <c r="K372" s="1">
        <f>IF(ISNA(VLOOKUP(olympic_medals_country_year_cumsum[[#This Row],[Year_Country]],medals!D:H,4,FALSE)),0,VLOOKUP(olympic_medals_country_year_cumsum[[#This Row],[Year_Country]],medals!D:H,4,FALSE))</f>
        <v>0</v>
      </c>
      <c r="L372" s="1" t="str">
        <f>VLOOKUP(olympic_medals_country_year_cumsum[[#This Row],[WB_country_name]],'country_region_flag'!A:C,2,FALSE)</f>
        <v>Americas</v>
      </c>
      <c r="M372" s="1" t="str">
        <f>VLOOKUP(olympic_medals_country_year_cumsum[[#This Row],[WB_country_name]],'country_region_flag'!A:C,3,FALSE)</f>
        <v>https://public.flourish.studio/country-flags/svg/pa.svg</v>
      </c>
      <c r="N372" s="12" t="str">
        <f>IF(ISNA(VLOOKUP(olympic_medals_country_year_cumsum[[#This Row],[Year_Country]],gdp_capita_rank!F:G,2,FALSE)),0,VLOOKUP(olympic_medals_country_year_cumsum[[#This Row],[Year_Country]],gdp_capita_rank!F:G,2,FALSE))</f>
        <v>80.11367086970915</v>
      </c>
    </row>
    <row r="373" spans="1:14" ht="15" customHeight="1" x14ac:dyDescent="0.2">
      <c r="A373" s="1" t="s">
        <v>187</v>
      </c>
      <c r="B373" s="1" t="s">
        <v>188</v>
      </c>
      <c r="C373" s="1">
        <v>-1205</v>
      </c>
      <c r="D373" s="1">
        <v>-7705</v>
      </c>
      <c r="E373" s="1">
        <v>1968</v>
      </c>
      <c r="F373" s="1" t="str">
        <f>TEXT(olympic_medals_country_year_cumsum[[#This Row],[year]],0)&amp;"-"&amp;olympic_medals_country_year_cumsum[[#This Row],[WB_country_code]]</f>
        <v>1968-PER</v>
      </c>
      <c r="G373" s="1" t="str">
        <f>IF(olympic_medals_country_year_cumsum[[#This Row],[year]]&lt;&gt;E372,1,IF(olympic_medals_country_year_cumsum[[#This Row],[Medals]]=0,"",G372+1))</f>
        <v/>
      </c>
      <c r="H373" s="1">
        <f>IF(ISNA(VLOOKUP(olympic_medals_country_year_cumsum[[#This Row],[Year_Country]],medals!D:H,5,FALSE)),0,VLOOKUP(olympic_medals_country_year_cumsum[[#This Row],[Year_Country]],medals!D:H,5,FALSE))</f>
        <v>0</v>
      </c>
      <c r="I373" s="1">
        <f>IF(ISNA(VLOOKUP(olympic_medals_country_year_cumsum[[#This Row],[Year_Country]],medals!D:H,2,FALSE)),0,VLOOKUP(olympic_medals_country_year_cumsum[[#This Row],[Year_Country]],medals!D:H,2,FALSE))</f>
        <v>0</v>
      </c>
      <c r="J373" s="1">
        <f>IF(ISNA(VLOOKUP(olympic_medals_country_year_cumsum[[#This Row],[Year_Country]],medals!D:H,3,FALSE)),0,VLOOKUP(olympic_medals_country_year_cumsum[[#This Row],[Year_Country]],medals!D:H,3,FALSE))</f>
        <v>0</v>
      </c>
      <c r="K373" s="1">
        <f>IF(ISNA(VLOOKUP(olympic_medals_country_year_cumsum[[#This Row],[Year_Country]],medals!D:H,4,FALSE)),0,VLOOKUP(olympic_medals_country_year_cumsum[[#This Row],[Year_Country]],medals!D:H,4,FALSE))</f>
        <v>0</v>
      </c>
      <c r="L373" s="1" t="str">
        <f>VLOOKUP(olympic_medals_country_year_cumsum[[#This Row],[WB_country_name]],'country_region_flag'!A:C,2,FALSE)</f>
        <v>Americas</v>
      </c>
      <c r="M373" s="1" t="str">
        <f>VLOOKUP(olympic_medals_country_year_cumsum[[#This Row],[WB_country_name]],'country_region_flag'!A:C,3,FALSE)</f>
        <v>https://public.flourish.studio/country-flags/svg/pe.svg</v>
      </c>
      <c r="N37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74" spans="1:14" ht="15" customHeight="1" x14ac:dyDescent="0.2">
      <c r="A374" s="1" t="s">
        <v>189</v>
      </c>
      <c r="B374" s="1" t="s">
        <v>190</v>
      </c>
      <c r="C374" s="1">
        <v>146</v>
      </c>
      <c r="D374" s="1">
        <v>12097</v>
      </c>
      <c r="E374" s="1">
        <v>1968</v>
      </c>
      <c r="F374" s="1" t="str">
        <f>TEXT(olympic_medals_country_year_cumsum[[#This Row],[year]],0)&amp;"-"&amp;olympic_medals_country_year_cumsum[[#This Row],[WB_country_code]]</f>
        <v>1968-PHL</v>
      </c>
      <c r="G374" s="1" t="str">
        <f>IF(olympic_medals_country_year_cumsum[[#This Row],[year]]&lt;&gt;E373,1,IF(olympic_medals_country_year_cumsum[[#This Row],[Medals]]=0,"",G373+1))</f>
        <v/>
      </c>
      <c r="H374" s="1">
        <f>IF(ISNA(VLOOKUP(olympic_medals_country_year_cumsum[[#This Row],[Year_Country]],medals!D:H,5,FALSE)),0,VLOOKUP(olympic_medals_country_year_cumsum[[#This Row],[Year_Country]],medals!D:H,5,FALSE))</f>
        <v>0</v>
      </c>
      <c r="I374" s="1">
        <f>IF(ISNA(VLOOKUP(olympic_medals_country_year_cumsum[[#This Row],[Year_Country]],medals!D:H,2,FALSE)),0,VLOOKUP(olympic_medals_country_year_cumsum[[#This Row],[Year_Country]],medals!D:H,2,FALSE))</f>
        <v>0</v>
      </c>
      <c r="J374" s="1">
        <f>IF(ISNA(VLOOKUP(olympic_medals_country_year_cumsum[[#This Row],[Year_Country]],medals!D:H,3,FALSE)),0,VLOOKUP(olympic_medals_country_year_cumsum[[#This Row],[Year_Country]],medals!D:H,3,FALSE))</f>
        <v>0</v>
      </c>
      <c r="K374" s="1">
        <f>IF(ISNA(VLOOKUP(olympic_medals_country_year_cumsum[[#This Row],[Year_Country]],medals!D:H,4,FALSE)),0,VLOOKUP(olympic_medals_country_year_cumsum[[#This Row],[Year_Country]],medals!D:H,4,FALSE))</f>
        <v>0</v>
      </c>
      <c r="L374" s="1" t="str">
        <f>VLOOKUP(olympic_medals_country_year_cumsum[[#This Row],[WB_country_name]],'country_region_flag'!A:C,2,FALSE)</f>
        <v>Asia</v>
      </c>
      <c r="M374" s="1" t="str">
        <f>VLOOKUP(olympic_medals_country_year_cumsum[[#This Row],[WB_country_name]],'country_region_flag'!A:C,3,FALSE)</f>
        <v>https://public.flourish.studio/country-flags/svg/ph.svg</v>
      </c>
      <c r="N374" s="12" t="str">
        <f>IF(ISNA(VLOOKUP(olympic_medals_country_year_cumsum[[#This Row],[Year_Country]],gdp_capita_rank!F:G,2,FALSE)),0,VLOOKUP(olympic_medals_country_year_cumsum[[#This Row],[Year_Country]],gdp_capita_rank!F:G,2,FALSE))</f>
        <v>-43.69752591012773</v>
      </c>
    </row>
    <row r="375" spans="1:14" ht="15" customHeight="1" x14ac:dyDescent="0.2">
      <c r="A375" s="1" t="s">
        <v>193</v>
      </c>
      <c r="B375" s="1" t="s">
        <v>194</v>
      </c>
      <c r="C375" s="1">
        <v>1847</v>
      </c>
      <c r="D375" s="1">
        <v>-6612</v>
      </c>
      <c r="E375" s="1">
        <v>1968</v>
      </c>
      <c r="F375" s="1" t="str">
        <f>TEXT(olympic_medals_country_year_cumsum[[#This Row],[year]],0)&amp;"-"&amp;olympic_medals_country_year_cumsum[[#This Row],[WB_country_code]]</f>
        <v>1968-PRI</v>
      </c>
      <c r="G375" s="1" t="str">
        <f>IF(olympic_medals_country_year_cumsum[[#This Row],[year]]&lt;&gt;E374,1,IF(olympic_medals_country_year_cumsum[[#This Row],[Medals]]=0,"",G374+1))</f>
        <v/>
      </c>
      <c r="H375" s="1">
        <f>IF(ISNA(VLOOKUP(olympic_medals_country_year_cumsum[[#This Row],[Year_Country]],medals!D:H,5,FALSE)),0,VLOOKUP(olympic_medals_country_year_cumsum[[#This Row],[Year_Country]],medals!D:H,5,FALSE))</f>
        <v>0</v>
      </c>
      <c r="I375" s="1">
        <f>IF(ISNA(VLOOKUP(olympic_medals_country_year_cumsum[[#This Row],[Year_Country]],medals!D:H,2,FALSE)),0,VLOOKUP(olympic_medals_country_year_cumsum[[#This Row],[Year_Country]],medals!D:H,2,FALSE))</f>
        <v>0</v>
      </c>
      <c r="J375" s="1">
        <f>IF(ISNA(VLOOKUP(olympic_medals_country_year_cumsum[[#This Row],[Year_Country]],medals!D:H,3,FALSE)),0,VLOOKUP(olympic_medals_country_year_cumsum[[#This Row],[Year_Country]],medals!D:H,3,FALSE))</f>
        <v>0</v>
      </c>
      <c r="K375" s="1">
        <f>IF(ISNA(VLOOKUP(olympic_medals_country_year_cumsum[[#This Row],[Year_Country]],medals!D:H,4,FALSE)),0,VLOOKUP(olympic_medals_country_year_cumsum[[#This Row],[Year_Country]],medals!D:H,4,FALSE))</f>
        <v>0</v>
      </c>
      <c r="L375" s="1" t="str">
        <f>VLOOKUP(olympic_medals_country_year_cumsum[[#This Row],[WB_country_name]],'country_region_flag'!A:C,2,FALSE)</f>
        <v>Americas</v>
      </c>
      <c r="M375" s="1" t="str">
        <f>VLOOKUP(olympic_medals_country_year_cumsum[[#This Row],[WB_country_name]],'country_region_flag'!A:C,3,FALSE)</f>
        <v>https://public.flourish.studio/country-flags/svg/pr.svg</v>
      </c>
      <c r="N375" s="12" t="str">
        <f>IF(ISNA(VLOOKUP(olympic_medals_country_year_cumsum[[#This Row],[Year_Country]],gdp_capita_rank!F:G,2,FALSE)),0,VLOOKUP(olympic_medals_country_year_cumsum[[#This Row],[Year_Country]],gdp_capita_rank!F:G,2,FALSE))</f>
        <v>243.25569382852134</v>
      </c>
    </row>
    <row r="376" spans="1:14" ht="15" customHeight="1" x14ac:dyDescent="0.2">
      <c r="A376" s="1" t="s">
        <v>195</v>
      </c>
      <c r="B376" s="1" t="s">
        <v>196</v>
      </c>
      <c r="C376" s="1">
        <v>3902</v>
      </c>
      <c r="D376" s="1">
        <v>12575</v>
      </c>
      <c r="E376" s="1">
        <v>1968</v>
      </c>
      <c r="F376" s="1" t="str">
        <f>TEXT(olympic_medals_country_year_cumsum[[#This Row],[year]],0)&amp;"-"&amp;olympic_medals_country_year_cumsum[[#This Row],[WB_country_code]]</f>
        <v>1968-PRK</v>
      </c>
      <c r="G376" s="1" t="str">
        <f>IF(olympic_medals_country_year_cumsum[[#This Row],[year]]&lt;&gt;E375,1,IF(olympic_medals_country_year_cumsum[[#This Row],[Medals]]=0,"",G375+1))</f>
        <v/>
      </c>
      <c r="H376" s="1">
        <f>IF(ISNA(VLOOKUP(olympic_medals_country_year_cumsum[[#This Row],[Year_Country]],medals!D:H,5,FALSE)),0,VLOOKUP(olympic_medals_country_year_cumsum[[#This Row],[Year_Country]],medals!D:H,5,FALSE))</f>
        <v>0</v>
      </c>
      <c r="I376" s="1">
        <f>IF(ISNA(VLOOKUP(olympic_medals_country_year_cumsum[[#This Row],[Year_Country]],medals!D:H,2,FALSE)),0,VLOOKUP(olympic_medals_country_year_cumsum[[#This Row],[Year_Country]],medals!D:H,2,FALSE))</f>
        <v>0</v>
      </c>
      <c r="J376" s="1">
        <f>IF(ISNA(VLOOKUP(olympic_medals_country_year_cumsum[[#This Row],[Year_Country]],medals!D:H,3,FALSE)),0,VLOOKUP(olympic_medals_country_year_cumsum[[#This Row],[Year_Country]],medals!D:H,3,FALSE))</f>
        <v>0</v>
      </c>
      <c r="K376" s="1">
        <f>IF(ISNA(VLOOKUP(olympic_medals_country_year_cumsum[[#This Row],[Year_Country]],medals!D:H,4,FALSE)),0,VLOOKUP(olympic_medals_country_year_cumsum[[#This Row],[Year_Country]],medals!D:H,4,FALSE))</f>
        <v>0</v>
      </c>
      <c r="L376" s="1" t="str">
        <f>VLOOKUP(olympic_medals_country_year_cumsum[[#This Row],[WB_country_name]],'country_region_flag'!A:C,2,FALSE)</f>
        <v>Asia</v>
      </c>
      <c r="M376" s="1" t="str">
        <f>VLOOKUP(olympic_medals_country_year_cumsum[[#This Row],[WB_country_name]],'country_region_flag'!A:C,3,FALSE)</f>
        <v>https://public.flourish.studio/country-flags/svg/kp.svg</v>
      </c>
      <c r="N37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77" spans="1:14" ht="15" customHeight="1" x14ac:dyDescent="0.2">
      <c r="A377" s="1" t="s">
        <v>197</v>
      </c>
      <c r="B377" s="1" t="s">
        <v>198</v>
      </c>
      <c r="C377" s="1">
        <v>3872</v>
      </c>
      <c r="D377" s="1">
        <v>-913</v>
      </c>
      <c r="E377" s="1">
        <v>1968</v>
      </c>
      <c r="F377" s="1" t="str">
        <f>TEXT(olympic_medals_country_year_cumsum[[#This Row],[year]],0)&amp;"-"&amp;olympic_medals_country_year_cumsum[[#This Row],[WB_country_code]]</f>
        <v>1968-PRT</v>
      </c>
      <c r="G377" s="1" t="str">
        <f>IF(olympic_medals_country_year_cumsum[[#This Row],[year]]&lt;&gt;E376,1,IF(olympic_medals_country_year_cumsum[[#This Row],[Medals]]=0,"",G376+1))</f>
        <v/>
      </c>
      <c r="H377" s="1">
        <f>IF(ISNA(VLOOKUP(olympic_medals_country_year_cumsum[[#This Row],[Year_Country]],medals!D:H,5,FALSE)),0,VLOOKUP(olympic_medals_country_year_cumsum[[#This Row],[Year_Country]],medals!D:H,5,FALSE))</f>
        <v>0</v>
      </c>
      <c r="I377" s="1">
        <f>IF(ISNA(VLOOKUP(olympic_medals_country_year_cumsum[[#This Row],[Year_Country]],medals!D:H,2,FALSE)),0,VLOOKUP(olympic_medals_country_year_cumsum[[#This Row],[Year_Country]],medals!D:H,2,FALSE))</f>
        <v>0</v>
      </c>
      <c r="J377" s="1">
        <f>IF(ISNA(VLOOKUP(olympic_medals_country_year_cumsum[[#This Row],[Year_Country]],medals!D:H,3,FALSE)),0,VLOOKUP(olympic_medals_country_year_cumsum[[#This Row],[Year_Country]],medals!D:H,3,FALSE))</f>
        <v>0</v>
      </c>
      <c r="K377" s="1">
        <f>IF(ISNA(VLOOKUP(olympic_medals_country_year_cumsum[[#This Row],[Year_Country]],medals!D:H,4,FALSE)),0,VLOOKUP(olympic_medals_country_year_cumsum[[#This Row],[Year_Country]],medals!D:H,4,FALSE))</f>
        <v>0</v>
      </c>
      <c r="L377" s="1" t="str">
        <f>VLOOKUP(olympic_medals_country_year_cumsum[[#This Row],[WB_country_name]],'country_region_flag'!A:C,2,FALSE)</f>
        <v>Europe</v>
      </c>
      <c r="M377" s="1" t="str">
        <f>VLOOKUP(olympic_medals_country_year_cumsum[[#This Row],[WB_country_name]],'country_region_flag'!A:C,3,FALSE)</f>
        <v>https://public.flourish.studio/country-flags/svg/pt.svg</v>
      </c>
      <c r="N377" s="12" t="str">
        <f>IF(ISNA(VLOOKUP(olympic_medals_country_year_cumsum[[#This Row],[Year_Country]],gdp_capita_rank!F:G,2,FALSE)),0,VLOOKUP(olympic_medals_country_year_cumsum[[#This Row],[Year_Country]],gdp_capita_rank!F:G,2,FALSE))</f>
        <v>66.69816390886216</v>
      </c>
    </row>
    <row r="378" spans="1:14" ht="15" customHeight="1" x14ac:dyDescent="0.2">
      <c r="A378" s="1" t="s">
        <v>199</v>
      </c>
      <c r="B378" s="1" t="s">
        <v>200</v>
      </c>
      <c r="C378" s="1">
        <v>-2527</v>
      </c>
      <c r="D378" s="1">
        <v>-5767</v>
      </c>
      <c r="E378" s="1">
        <v>1968</v>
      </c>
      <c r="F378" s="1" t="str">
        <f>TEXT(olympic_medals_country_year_cumsum[[#This Row],[year]],0)&amp;"-"&amp;olympic_medals_country_year_cumsum[[#This Row],[WB_country_code]]</f>
        <v>1968-PRY</v>
      </c>
      <c r="G378" s="1" t="str">
        <f>IF(olympic_medals_country_year_cumsum[[#This Row],[year]]&lt;&gt;E377,1,IF(olympic_medals_country_year_cumsum[[#This Row],[Medals]]=0,"",G377+1))</f>
        <v/>
      </c>
      <c r="H378" s="1">
        <f>IF(ISNA(VLOOKUP(olympic_medals_country_year_cumsum[[#This Row],[Year_Country]],medals!D:H,5,FALSE)),0,VLOOKUP(olympic_medals_country_year_cumsum[[#This Row],[Year_Country]],medals!D:H,5,FALSE))</f>
        <v>0</v>
      </c>
      <c r="I378" s="1">
        <f>IF(ISNA(VLOOKUP(olympic_medals_country_year_cumsum[[#This Row],[Year_Country]],medals!D:H,2,FALSE)),0,VLOOKUP(olympic_medals_country_year_cumsum[[#This Row],[Year_Country]],medals!D:H,2,FALSE))</f>
        <v>0</v>
      </c>
      <c r="J378" s="1">
        <f>IF(ISNA(VLOOKUP(olympic_medals_country_year_cumsum[[#This Row],[Year_Country]],medals!D:H,3,FALSE)),0,VLOOKUP(olympic_medals_country_year_cumsum[[#This Row],[Year_Country]],medals!D:H,3,FALSE))</f>
        <v>0</v>
      </c>
      <c r="K378" s="1">
        <f>IF(ISNA(VLOOKUP(olympic_medals_country_year_cumsum[[#This Row],[Year_Country]],medals!D:H,4,FALSE)),0,VLOOKUP(olympic_medals_country_year_cumsum[[#This Row],[Year_Country]],medals!D:H,4,FALSE))</f>
        <v>0</v>
      </c>
      <c r="L378" s="1" t="str">
        <f>VLOOKUP(olympic_medals_country_year_cumsum[[#This Row],[WB_country_name]],'country_region_flag'!A:C,2,FALSE)</f>
        <v>Americas</v>
      </c>
      <c r="M378" s="1" t="str">
        <f>VLOOKUP(olympic_medals_country_year_cumsum[[#This Row],[WB_country_name]],'country_region_flag'!A:C,3,FALSE)</f>
        <v>https://public.flourish.studio/country-flags/svg/py.svg</v>
      </c>
      <c r="N378" s="12" t="str">
        <f>IF(ISNA(VLOOKUP(olympic_medals_country_year_cumsum[[#This Row],[Year_Country]],gdp_capita_rank!F:G,2,FALSE)),0,VLOOKUP(olympic_medals_country_year_cumsum[[#This Row],[Year_Country]],gdp_capita_rank!F:G,2,FALSE))</f>
        <v>-47.867993686620515</v>
      </c>
    </row>
    <row r="379" spans="1:14" ht="15" customHeight="1" x14ac:dyDescent="0.2">
      <c r="A379" s="1" t="s">
        <v>201</v>
      </c>
      <c r="B379" s="1" t="s">
        <v>202</v>
      </c>
      <c r="C379" s="1">
        <v>2528</v>
      </c>
      <c r="D379" s="1">
        <v>5153</v>
      </c>
      <c r="E379" s="1">
        <v>1968</v>
      </c>
      <c r="F379" s="1" t="str">
        <f>TEXT(olympic_medals_country_year_cumsum[[#This Row],[year]],0)&amp;"-"&amp;olympic_medals_country_year_cumsum[[#This Row],[WB_country_code]]</f>
        <v>1968-QAT</v>
      </c>
      <c r="G379" s="1" t="str">
        <f>IF(olympic_medals_country_year_cumsum[[#This Row],[year]]&lt;&gt;E378,1,IF(olympic_medals_country_year_cumsum[[#This Row],[Medals]]=0,"",G378+1))</f>
        <v/>
      </c>
      <c r="H379" s="1">
        <f>IF(ISNA(VLOOKUP(olympic_medals_country_year_cumsum[[#This Row],[Year_Country]],medals!D:H,5,FALSE)),0,VLOOKUP(olympic_medals_country_year_cumsum[[#This Row],[Year_Country]],medals!D:H,5,FALSE))</f>
        <v>0</v>
      </c>
      <c r="I379" s="1">
        <f>IF(ISNA(VLOOKUP(olympic_medals_country_year_cumsum[[#This Row],[Year_Country]],medals!D:H,2,FALSE)),0,VLOOKUP(olympic_medals_country_year_cumsum[[#This Row],[Year_Country]],medals!D:H,2,FALSE))</f>
        <v>0</v>
      </c>
      <c r="J379" s="1">
        <f>IF(ISNA(VLOOKUP(olympic_medals_country_year_cumsum[[#This Row],[Year_Country]],medals!D:H,3,FALSE)),0,VLOOKUP(olympic_medals_country_year_cumsum[[#This Row],[Year_Country]],medals!D:H,3,FALSE))</f>
        <v>0</v>
      </c>
      <c r="K379" s="1">
        <f>IF(ISNA(VLOOKUP(olympic_medals_country_year_cumsum[[#This Row],[Year_Country]],medals!D:H,4,FALSE)),0,VLOOKUP(olympic_medals_country_year_cumsum[[#This Row],[Year_Country]],medals!D:H,4,FALSE))</f>
        <v>0</v>
      </c>
      <c r="L379" s="1" t="str">
        <f>VLOOKUP(olympic_medals_country_year_cumsum[[#This Row],[WB_country_name]],'country_region_flag'!A:C,2,FALSE)</f>
        <v>Asia</v>
      </c>
      <c r="M379" s="1" t="str">
        <f>VLOOKUP(olympic_medals_country_year_cumsum[[#This Row],[WB_country_name]],'country_region_flag'!A:C,3,FALSE)</f>
        <v>https://public.flourish.studio/country-flags/svg/qa.svg</v>
      </c>
      <c r="N37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80" spans="1:14" ht="15" customHeight="1" x14ac:dyDescent="0.2">
      <c r="A380" s="1" t="s">
        <v>207</v>
      </c>
      <c r="B380" s="1" t="s">
        <v>208</v>
      </c>
      <c r="C380" s="1">
        <v>2465</v>
      </c>
      <c r="D380" s="1">
        <v>467</v>
      </c>
      <c r="E380" s="1">
        <v>1968</v>
      </c>
      <c r="F380" s="1" t="str">
        <f>TEXT(olympic_medals_country_year_cumsum[[#This Row],[year]],0)&amp;"-"&amp;olympic_medals_country_year_cumsum[[#This Row],[WB_country_code]]</f>
        <v>1968-SAU</v>
      </c>
      <c r="G380" s="1" t="str">
        <f>IF(olympic_medals_country_year_cumsum[[#This Row],[year]]&lt;&gt;E379,1,IF(olympic_medals_country_year_cumsum[[#This Row],[Medals]]=0,"",G379+1))</f>
        <v/>
      </c>
      <c r="H380" s="1">
        <f>IF(ISNA(VLOOKUP(olympic_medals_country_year_cumsum[[#This Row],[Year_Country]],medals!D:H,5,FALSE)),0,VLOOKUP(olympic_medals_country_year_cumsum[[#This Row],[Year_Country]],medals!D:H,5,FALSE))</f>
        <v>0</v>
      </c>
      <c r="I380" s="1">
        <f>IF(ISNA(VLOOKUP(olympic_medals_country_year_cumsum[[#This Row],[Year_Country]],medals!D:H,2,FALSE)),0,VLOOKUP(olympic_medals_country_year_cumsum[[#This Row],[Year_Country]],medals!D:H,2,FALSE))</f>
        <v>0</v>
      </c>
      <c r="J380" s="1">
        <f>IF(ISNA(VLOOKUP(olympic_medals_country_year_cumsum[[#This Row],[Year_Country]],medals!D:H,3,FALSE)),0,VLOOKUP(olympic_medals_country_year_cumsum[[#This Row],[Year_Country]],medals!D:H,3,FALSE))</f>
        <v>0</v>
      </c>
      <c r="K380" s="1">
        <f>IF(ISNA(VLOOKUP(olympic_medals_country_year_cumsum[[#This Row],[Year_Country]],medals!D:H,4,FALSE)),0,VLOOKUP(olympic_medals_country_year_cumsum[[#This Row],[Year_Country]],medals!D:H,4,FALSE))</f>
        <v>0</v>
      </c>
      <c r="L380" s="1" t="str">
        <f>VLOOKUP(olympic_medals_country_year_cumsum[[#This Row],[WB_country_name]],'country_region_flag'!A:C,2,FALSE)</f>
        <v>Asia</v>
      </c>
      <c r="M380" s="1" t="str">
        <f>VLOOKUP(olympic_medals_country_year_cumsum[[#This Row],[WB_country_name]],'country_region_flag'!A:C,3,FALSE)</f>
        <v>https://public.flourish.studio/country-flags/svg/sa.svg</v>
      </c>
      <c r="N380" s="12" t="str">
        <f>IF(ISNA(VLOOKUP(olympic_medals_country_year_cumsum[[#This Row],[Year_Country]],gdp_capita_rank!F:G,2,FALSE)),0,VLOOKUP(olympic_medals_country_year_cumsum[[#This Row],[Year_Country]],gdp_capita_rank!F:G,2,FALSE))</f>
        <v>73.21930112691342</v>
      </c>
    </row>
    <row r="381" spans="1:14" ht="15" customHeight="1" x14ac:dyDescent="0.2">
      <c r="A381" s="1" t="s">
        <v>209</v>
      </c>
      <c r="B381" s="1" t="s">
        <v>210</v>
      </c>
      <c r="C381" s="1">
        <v>156</v>
      </c>
      <c r="D381" s="1">
        <v>3253</v>
      </c>
      <c r="E381" s="1">
        <v>1968</v>
      </c>
      <c r="F381" s="1" t="str">
        <f>TEXT(olympic_medals_country_year_cumsum[[#This Row],[year]],0)&amp;"-"&amp;olympic_medals_country_year_cumsum[[#This Row],[WB_country_code]]</f>
        <v>1968-SDN</v>
      </c>
      <c r="G381" s="1" t="str">
        <f>IF(olympic_medals_country_year_cumsum[[#This Row],[year]]&lt;&gt;E380,1,IF(olympic_medals_country_year_cumsum[[#This Row],[Medals]]=0,"",G380+1))</f>
        <v/>
      </c>
      <c r="H381" s="1">
        <f>IF(ISNA(VLOOKUP(olympic_medals_country_year_cumsum[[#This Row],[Year_Country]],medals!D:H,5,FALSE)),0,VLOOKUP(olympic_medals_country_year_cumsum[[#This Row],[Year_Country]],medals!D:H,5,FALSE))</f>
        <v>0</v>
      </c>
      <c r="I381" s="1">
        <f>IF(ISNA(VLOOKUP(olympic_medals_country_year_cumsum[[#This Row],[Year_Country]],medals!D:H,2,FALSE)),0,VLOOKUP(olympic_medals_country_year_cumsum[[#This Row],[Year_Country]],medals!D:H,2,FALSE))</f>
        <v>0</v>
      </c>
      <c r="J381" s="1">
        <f>IF(ISNA(VLOOKUP(olympic_medals_country_year_cumsum[[#This Row],[Year_Country]],medals!D:H,3,FALSE)),0,VLOOKUP(olympic_medals_country_year_cumsum[[#This Row],[Year_Country]],medals!D:H,3,FALSE))</f>
        <v>0</v>
      </c>
      <c r="K381" s="1">
        <f>IF(ISNA(VLOOKUP(olympic_medals_country_year_cumsum[[#This Row],[Year_Country]],medals!D:H,4,FALSE)),0,VLOOKUP(olympic_medals_country_year_cumsum[[#This Row],[Year_Country]],medals!D:H,4,FALSE))</f>
        <v>0</v>
      </c>
      <c r="L381" s="1" t="str">
        <f>VLOOKUP(olympic_medals_country_year_cumsum[[#This Row],[WB_country_name]],'country_region_flag'!A:C,2,FALSE)</f>
        <v>Africa</v>
      </c>
      <c r="M381" s="1" t="str">
        <f>VLOOKUP(olympic_medals_country_year_cumsum[[#This Row],[WB_country_name]],'country_region_flag'!A:C,3,FALSE)</f>
        <v>https://public.flourish.studio/country-flags/svg/sd.svg</v>
      </c>
      <c r="N381" s="12" t="str">
        <f>IF(ISNA(VLOOKUP(olympic_medals_country_year_cumsum[[#This Row],[Year_Country]],gdp_capita_rank!F:G,2,FALSE)),0,VLOOKUP(olympic_medals_country_year_cumsum[[#This Row],[Year_Country]],gdp_capita_rank!F:G,2,FALSE))</f>
        <v>-72.00292421528442</v>
      </c>
    </row>
    <row r="382" spans="1:14" ht="15" customHeight="1" x14ac:dyDescent="0.2">
      <c r="A382" s="1" t="s">
        <v>211</v>
      </c>
      <c r="B382" s="1" t="s">
        <v>212</v>
      </c>
      <c r="C382" s="1">
        <v>1473</v>
      </c>
      <c r="D382" s="1">
        <v>-1763</v>
      </c>
      <c r="E382" s="1">
        <v>1968</v>
      </c>
      <c r="F382" s="1" t="str">
        <f>TEXT(olympic_medals_country_year_cumsum[[#This Row],[year]],0)&amp;"-"&amp;olympic_medals_country_year_cumsum[[#This Row],[WB_country_code]]</f>
        <v>1968-SEN</v>
      </c>
      <c r="G382" s="1" t="str">
        <f>IF(olympic_medals_country_year_cumsum[[#This Row],[year]]&lt;&gt;E381,1,IF(olympic_medals_country_year_cumsum[[#This Row],[Medals]]=0,"",G381+1))</f>
        <v/>
      </c>
      <c r="H382" s="1">
        <f>IF(ISNA(VLOOKUP(olympic_medals_country_year_cumsum[[#This Row],[Year_Country]],medals!D:H,5,FALSE)),0,VLOOKUP(olympic_medals_country_year_cumsum[[#This Row],[Year_Country]],medals!D:H,5,FALSE))</f>
        <v>0</v>
      </c>
      <c r="I382" s="1">
        <f>IF(ISNA(VLOOKUP(olympic_medals_country_year_cumsum[[#This Row],[Year_Country]],medals!D:H,2,FALSE)),0,VLOOKUP(olympic_medals_country_year_cumsum[[#This Row],[Year_Country]],medals!D:H,2,FALSE))</f>
        <v>0</v>
      </c>
      <c r="J382" s="1">
        <f>IF(ISNA(VLOOKUP(olympic_medals_country_year_cumsum[[#This Row],[Year_Country]],medals!D:H,3,FALSE)),0,VLOOKUP(olympic_medals_country_year_cumsum[[#This Row],[Year_Country]],medals!D:H,3,FALSE))</f>
        <v>0</v>
      </c>
      <c r="K382" s="1">
        <f>IF(ISNA(VLOOKUP(olympic_medals_country_year_cumsum[[#This Row],[Year_Country]],medals!D:H,4,FALSE)),0,VLOOKUP(olympic_medals_country_year_cumsum[[#This Row],[Year_Country]],medals!D:H,4,FALSE))</f>
        <v>0</v>
      </c>
      <c r="L382" s="1" t="str">
        <f>VLOOKUP(olympic_medals_country_year_cumsum[[#This Row],[WB_country_name]],'country_region_flag'!A:C,2,FALSE)</f>
        <v>Africa</v>
      </c>
      <c r="M382" s="1" t="str">
        <f>VLOOKUP(olympic_medals_country_year_cumsum[[#This Row],[WB_country_name]],'country_region_flag'!A:C,3,FALSE)</f>
        <v>https://public.flourish.studio/country-flags/svg/sn.svg</v>
      </c>
      <c r="N382" s="12" t="str">
        <f>IF(ISNA(VLOOKUP(olympic_medals_country_year_cumsum[[#This Row],[Year_Country]],gdp_capita_rank!F:G,2,FALSE)),0,VLOOKUP(olympic_medals_country_year_cumsum[[#This Row],[Year_Country]],gdp_capita_rank!F:G,2,FALSE))</f>
        <v>-26.28309904130406</v>
      </c>
    </row>
    <row r="383" spans="1:14" ht="15" customHeight="1" x14ac:dyDescent="0.2">
      <c r="A383" s="1" t="s">
        <v>213</v>
      </c>
      <c r="B383" s="1" t="s">
        <v>214</v>
      </c>
      <c r="C383" s="1">
        <v>128</v>
      </c>
      <c r="D383" s="1">
        <v>10385</v>
      </c>
      <c r="E383" s="1">
        <v>1968</v>
      </c>
      <c r="F383" s="1" t="str">
        <f>TEXT(olympic_medals_country_year_cumsum[[#This Row],[year]],0)&amp;"-"&amp;olympic_medals_country_year_cumsum[[#This Row],[WB_country_code]]</f>
        <v>1968-SGP</v>
      </c>
      <c r="G383" s="1" t="str">
        <f>IF(olympic_medals_country_year_cumsum[[#This Row],[year]]&lt;&gt;E382,1,IF(olympic_medals_country_year_cumsum[[#This Row],[Medals]]=0,"",G382+1))</f>
        <v/>
      </c>
      <c r="H383" s="1">
        <f>IF(ISNA(VLOOKUP(olympic_medals_country_year_cumsum[[#This Row],[Year_Country]],medals!D:H,5,FALSE)),0,VLOOKUP(olympic_medals_country_year_cumsum[[#This Row],[Year_Country]],medals!D:H,5,FALSE))</f>
        <v>0</v>
      </c>
      <c r="I383" s="1">
        <f>IF(ISNA(VLOOKUP(olympic_medals_country_year_cumsum[[#This Row],[Year_Country]],medals!D:H,2,FALSE)),0,VLOOKUP(olympic_medals_country_year_cumsum[[#This Row],[Year_Country]],medals!D:H,2,FALSE))</f>
        <v>0</v>
      </c>
      <c r="J383" s="1">
        <f>IF(ISNA(VLOOKUP(olympic_medals_country_year_cumsum[[#This Row],[Year_Country]],medals!D:H,3,FALSE)),0,VLOOKUP(olympic_medals_country_year_cumsum[[#This Row],[Year_Country]],medals!D:H,3,FALSE))</f>
        <v>0</v>
      </c>
      <c r="K383" s="1">
        <f>IF(ISNA(VLOOKUP(olympic_medals_country_year_cumsum[[#This Row],[Year_Country]],medals!D:H,4,FALSE)),0,VLOOKUP(olympic_medals_country_year_cumsum[[#This Row],[Year_Country]],medals!D:H,4,FALSE))</f>
        <v>0</v>
      </c>
      <c r="L383" s="1" t="str">
        <f>VLOOKUP(olympic_medals_country_year_cumsum[[#This Row],[WB_country_name]],'country_region_flag'!A:C,2,FALSE)</f>
        <v>Asia</v>
      </c>
      <c r="M383" s="1" t="str">
        <f>VLOOKUP(olympic_medals_country_year_cumsum[[#This Row],[WB_country_name]],'country_region_flag'!A:C,3,FALSE)</f>
        <v>https://public.flourish.studio/country-flags/svg/sg.svg</v>
      </c>
      <c r="N383" s="12" t="str">
        <f>IF(ISNA(VLOOKUP(olympic_medals_country_year_cumsum[[#This Row],[Year_Country]],gdp_capita_rank!F:G,2,FALSE)),0,VLOOKUP(olympic_medals_country_year_cumsum[[#This Row],[Year_Country]],gdp_capita_rank!F:G,2,FALSE))</f>
        <v>64.26867517636387</v>
      </c>
    </row>
    <row r="384" spans="1:14" ht="15" customHeight="1" x14ac:dyDescent="0.2">
      <c r="A384" s="1" t="s">
        <v>215</v>
      </c>
      <c r="B384" s="1" t="s">
        <v>216</v>
      </c>
      <c r="C384" s="1">
        <v>4393</v>
      </c>
      <c r="D384" s="1">
        <v>1242</v>
      </c>
      <c r="E384" s="1">
        <v>1968</v>
      </c>
      <c r="F384" s="1" t="str">
        <f>TEXT(olympic_medals_country_year_cumsum[[#This Row],[year]],0)&amp;"-"&amp;olympic_medals_country_year_cumsum[[#This Row],[WB_country_code]]</f>
        <v>1968-SMR</v>
      </c>
      <c r="G384" s="1" t="str">
        <f>IF(olympic_medals_country_year_cumsum[[#This Row],[year]]&lt;&gt;E383,1,IF(olympic_medals_country_year_cumsum[[#This Row],[Medals]]=0,"",G383+1))</f>
        <v/>
      </c>
      <c r="H384" s="1">
        <f>IF(ISNA(VLOOKUP(olympic_medals_country_year_cumsum[[#This Row],[Year_Country]],medals!D:H,5,FALSE)),0,VLOOKUP(olympic_medals_country_year_cumsum[[#This Row],[Year_Country]],medals!D:H,5,FALSE))</f>
        <v>0</v>
      </c>
      <c r="I384" s="1">
        <f>IF(ISNA(VLOOKUP(olympic_medals_country_year_cumsum[[#This Row],[Year_Country]],medals!D:H,2,FALSE)),0,VLOOKUP(olympic_medals_country_year_cumsum[[#This Row],[Year_Country]],medals!D:H,2,FALSE))</f>
        <v>0</v>
      </c>
      <c r="J384" s="1">
        <f>IF(ISNA(VLOOKUP(olympic_medals_country_year_cumsum[[#This Row],[Year_Country]],medals!D:H,3,FALSE)),0,VLOOKUP(olympic_medals_country_year_cumsum[[#This Row],[Year_Country]],medals!D:H,3,FALSE))</f>
        <v>0</v>
      </c>
      <c r="K384" s="1">
        <f>IF(ISNA(VLOOKUP(olympic_medals_country_year_cumsum[[#This Row],[Year_Country]],medals!D:H,4,FALSE)),0,VLOOKUP(olympic_medals_country_year_cumsum[[#This Row],[Year_Country]],medals!D:H,4,FALSE))</f>
        <v>0</v>
      </c>
      <c r="L384" s="1" t="str">
        <f>VLOOKUP(olympic_medals_country_year_cumsum[[#This Row],[WB_country_name]],'country_region_flag'!A:C,2,FALSE)</f>
        <v>Europe</v>
      </c>
      <c r="M384" s="1" t="str">
        <f>VLOOKUP(olympic_medals_country_year_cumsum[[#This Row],[WB_country_name]],'country_region_flag'!A:C,3,FALSE)</f>
        <v>https://public.flourish.studio/country-flags/svg/sm.svg</v>
      </c>
      <c r="N38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85" spans="1:14" ht="15" customHeight="1" x14ac:dyDescent="0.2">
      <c r="A385" s="1" t="s">
        <v>217</v>
      </c>
      <c r="B385" s="1" t="s">
        <v>218</v>
      </c>
      <c r="C385" s="1">
        <v>4483</v>
      </c>
      <c r="D385" s="1">
        <v>205</v>
      </c>
      <c r="E385" s="1">
        <v>1968</v>
      </c>
      <c r="F385" s="1" t="str">
        <f>TEXT(olympic_medals_country_year_cumsum[[#This Row],[year]],0)&amp;"-"&amp;olympic_medals_country_year_cumsum[[#This Row],[WB_country_code]]</f>
        <v>1968-SRB</v>
      </c>
      <c r="G385" s="1" t="str">
        <f>IF(olympic_medals_country_year_cumsum[[#This Row],[year]]&lt;&gt;E384,1,IF(olympic_medals_country_year_cumsum[[#This Row],[Medals]]=0,"",G384+1))</f>
        <v/>
      </c>
      <c r="H385" s="1">
        <f>IF(ISNA(VLOOKUP(olympic_medals_country_year_cumsum[[#This Row],[Year_Country]],medals!D:H,5,FALSE)),0,VLOOKUP(olympic_medals_country_year_cumsum[[#This Row],[Year_Country]],medals!D:H,5,FALSE))</f>
        <v>0</v>
      </c>
      <c r="I385" s="1">
        <f>IF(ISNA(VLOOKUP(olympic_medals_country_year_cumsum[[#This Row],[Year_Country]],medals!D:H,2,FALSE)),0,VLOOKUP(olympic_medals_country_year_cumsum[[#This Row],[Year_Country]],medals!D:H,2,FALSE))</f>
        <v>0</v>
      </c>
      <c r="J385" s="1">
        <f>IF(ISNA(VLOOKUP(olympic_medals_country_year_cumsum[[#This Row],[Year_Country]],medals!D:H,3,FALSE)),0,VLOOKUP(olympic_medals_country_year_cumsum[[#This Row],[Year_Country]],medals!D:H,3,FALSE))</f>
        <v>0</v>
      </c>
      <c r="K385" s="1">
        <f>IF(ISNA(VLOOKUP(olympic_medals_country_year_cumsum[[#This Row],[Year_Country]],medals!D:H,4,FALSE)),0,VLOOKUP(olympic_medals_country_year_cumsum[[#This Row],[Year_Country]],medals!D:H,4,FALSE))</f>
        <v>0</v>
      </c>
      <c r="L385" s="1" t="str">
        <f>VLOOKUP(olympic_medals_country_year_cumsum[[#This Row],[WB_country_name]],'country_region_flag'!A:C,2,FALSE)</f>
        <v>Europe</v>
      </c>
      <c r="M385" s="1" t="str">
        <f>VLOOKUP(olympic_medals_country_year_cumsum[[#This Row],[WB_country_name]],'country_region_flag'!A:C,3,FALSE)</f>
        <v>https://public.flourish.studio/country-flags/svg/rs.svg</v>
      </c>
      <c r="N38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86" spans="1:14" ht="15" customHeight="1" x14ac:dyDescent="0.2">
      <c r="A386" s="1" t="s">
        <v>219</v>
      </c>
      <c r="B386" s="1" t="s">
        <v>220</v>
      </c>
      <c r="C386" s="1">
        <v>583</v>
      </c>
      <c r="D386" s="1">
        <v>-5517</v>
      </c>
      <c r="E386" s="1">
        <v>1968</v>
      </c>
      <c r="F386" s="1" t="str">
        <f>TEXT(olympic_medals_country_year_cumsum[[#This Row],[year]],0)&amp;"-"&amp;olympic_medals_country_year_cumsum[[#This Row],[WB_country_code]]</f>
        <v>1968-SUR</v>
      </c>
      <c r="G386" s="1" t="str">
        <f>IF(olympic_medals_country_year_cumsum[[#This Row],[year]]&lt;&gt;E385,1,IF(olympic_medals_country_year_cumsum[[#This Row],[Medals]]=0,"",G385+1))</f>
        <v/>
      </c>
      <c r="H386" s="1">
        <f>IF(ISNA(VLOOKUP(olympic_medals_country_year_cumsum[[#This Row],[Year_Country]],medals!D:H,5,FALSE)),0,VLOOKUP(olympic_medals_country_year_cumsum[[#This Row],[Year_Country]],medals!D:H,5,FALSE))</f>
        <v>0</v>
      </c>
      <c r="I386" s="1">
        <f>IF(ISNA(VLOOKUP(olympic_medals_country_year_cumsum[[#This Row],[Year_Country]],medals!D:H,2,FALSE)),0,VLOOKUP(olympic_medals_country_year_cumsum[[#This Row],[Year_Country]],medals!D:H,2,FALSE))</f>
        <v>0</v>
      </c>
      <c r="J386" s="1">
        <f>IF(ISNA(VLOOKUP(olympic_medals_country_year_cumsum[[#This Row],[Year_Country]],medals!D:H,3,FALSE)),0,VLOOKUP(olympic_medals_country_year_cumsum[[#This Row],[Year_Country]],medals!D:H,3,FALSE))</f>
        <v>0</v>
      </c>
      <c r="K386" s="1">
        <f>IF(ISNA(VLOOKUP(olympic_medals_country_year_cumsum[[#This Row],[Year_Country]],medals!D:H,4,FALSE)),0,VLOOKUP(olympic_medals_country_year_cumsum[[#This Row],[Year_Country]],medals!D:H,4,FALSE))</f>
        <v>0</v>
      </c>
      <c r="L386" s="1" t="str">
        <f>VLOOKUP(olympic_medals_country_year_cumsum[[#This Row],[WB_country_name]],'country_region_flag'!A:C,2,FALSE)</f>
        <v>Americas</v>
      </c>
      <c r="M386" s="1" t="str">
        <f>VLOOKUP(olympic_medals_country_year_cumsum[[#This Row],[WB_country_name]],'country_region_flag'!A:C,3,FALSE)</f>
        <v>https://public.flourish.studio/country-flags/svg/sr.svg</v>
      </c>
      <c r="N386" s="12" t="str">
        <f>IF(ISNA(VLOOKUP(olympic_medals_country_year_cumsum[[#This Row],[Year_Country]],gdp_capita_rank!F:G,2,FALSE)),0,VLOOKUP(olympic_medals_country_year_cumsum[[#This Row],[Year_Country]],gdp_capita_rank!F:G,2,FALSE))</f>
        <v>57.397487577962195</v>
      </c>
    </row>
    <row r="387" spans="1:14" ht="15" customHeight="1" x14ac:dyDescent="0.2">
      <c r="A387" s="1" t="s">
        <v>221</v>
      </c>
      <c r="B387" s="1" t="s">
        <v>222</v>
      </c>
      <c r="C387" s="1">
        <v>4815</v>
      </c>
      <c r="D387" s="1">
        <v>1712</v>
      </c>
      <c r="E387" s="1">
        <v>1968</v>
      </c>
      <c r="F387" s="1" t="str">
        <f>TEXT(olympic_medals_country_year_cumsum[[#This Row],[year]],0)&amp;"-"&amp;olympic_medals_country_year_cumsum[[#This Row],[WB_country_code]]</f>
        <v>1968-SVK</v>
      </c>
      <c r="G387" s="1" t="str">
        <f>IF(olympic_medals_country_year_cumsum[[#This Row],[year]]&lt;&gt;E386,1,IF(olympic_medals_country_year_cumsum[[#This Row],[Medals]]=0,"",G386+1))</f>
        <v/>
      </c>
      <c r="H387" s="1">
        <f>IF(ISNA(VLOOKUP(olympic_medals_country_year_cumsum[[#This Row],[Year_Country]],medals!D:H,5,FALSE)),0,VLOOKUP(olympic_medals_country_year_cumsum[[#This Row],[Year_Country]],medals!D:H,5,FALSE))</f>
        <v>0</v>
      </c>
      <c r="I387" s="1">
        <f>IF(ISNA(VLOOKUP(olympic_medals_country_year_cumsum[[#This Row],[Year_Country]],medals!D:H,2,FALSE)),0,VLOOKUP(olympic_medals_country_year_cumsum[[#This Row],[Year_Country]],medals!D:H,2,FALSE))</f>
        <v>0</v>
      </c>
      <c r="J387" s="1">
        <f>IF(ISNA(VLOOKUP(olympic_medals_country_year_cumsum[[#This Row],[Year_Country]],medals!D:H,3,FALSE)),0,VLOOKUP(olympic_medals_country_year_cumsum[[#This Row],[Year_Country]],medals!D:H,3,FALSE))</f>
        <v>0</v>
      </c>
      <c r="K387" s="1">
        <f>IF(ISNA(VLOOKUP(olympic_medals_country_year_cumsum[[#This Row],[Year_Country]],medals!D:H,4,FALSE)),0,VLOOKUP(olympic_medals_country_year_cumsum[[#This Row],[Year_Country]],medals!D:H,4,FALSE))</f>
        <v>0</v>
      </c>
      <c r="L387" s="1" t="str">
        <f>VLOOKUP(olympic_medals_country_year_cumsum[[#This Row],[WB_country_name]],'country_region_flag'!A:C,2,FALSE)</f>
        <v>Europe</v>
      </c>
      <c r="M387" s="1" t="str">
        <f>VLOOKUP(olympic_medals_country_year_cumsum[[#This Row],[WB_country_name]],'country_region_flag'!A:C,3,FALSE)</f>
        <v>https://public.flourish.studio/country-flags/svg/sk.svg</v>
      </c>
      <c r="N38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88" spans="1:14" ht="15" customHeight="1" x14ac:dyDescent="0.2">
      <c r="A388" s="1" t="s">
        <v>223</v>
      </c>
      <c r="B388" s="1" t="s">
        <v>224</v>
      </c>
      <c r="C388" s="1">
        <v>4605</v>
      </c>
      <c r="D388" s="1">
        <v>1452</v>
      </c>
      <c r="E388" s="1">
        <v>1968</v>
      </c>
      <c r="F388" s="1" t="str">
        <f>TEXT(olympic_medals_country_year_cumsum[[#This Row],[year]],0)&amp;"-"&amp;olympic_medals_country_year_cumsum[[#This Row],[WB_country_code]]</f>
        <v>1968-SVN</v>
      </c>
      <c r="G388" s="1" t="str">
        <f>IF(olympic_medals_country_year_cumsum[[#This Row],[year]]&lt;&gt;E387,1,IF(olympic_medals_country_year_cumsum[[#This Row],[Medals]]=0,"",G387+1))</f>
        <v/>
      </c>
      <c r="H388" s="1">
        <f>IF(ISNA(VLOOKUP(olympic_medals_country_year_cumsum[[#This Row],[Year_Country]],medals!D:H,5,FALSE)),0,VLOOKUP(olympic_medals_country_year_cumsum[[#This Row],[Year_Country]],medals!D:H,5,FALSE))</f>
        <v>0</v>
      </c>
      <c r="I388" s="1">
        <f>IF(ISNA(VLOOKUP(olympic_medals_country_year_cumsum[[#This Row],[Year_Country]],medals!D:H,2,FALSE)),0,VLOOKUP(olympic_medals_country_year_cumsum[[#This Row],[Year_Country]],medals!D:H,2,FALSE))</f>
        <v>0</v>
      </c>
      <c r="J388" s="1">
        <f>IF(ISNA(VLOOKUP(olympic_medals_country_year_cumsum[[#This Row],[Year_Country]],medals!D:H,3,FALSE)),0,VLOOKUP(olympic_medals_country_year_cumsum[[#This Row],[Year_Country]],medals!D:H,3,FALSE))</f>
        <v>0</v>
      </c>
      <c r="K388" s="1">
        <f>IF(ISNA(VLOOKUP(olympic_medals_country_year_cumsum[[#This Row],[Year_Country]],medals!D:H,4,FALSE)),0,VLOOKUP(olympic_medals_country_year_cumsum[[#This Row],[Year_Country]],medals!D:H,4,FALSE))</f>
        <v>0</v>
      </c>
      <c r="L388" s="1" t="str">
        <f>VLOOKUP(olympic_medals_country_year_cumsum[[#This Row],[WB_country_name]],'country_region_flag'!A:C,2,FALSE)</f>
        <v>Europe</v>
      </c>
      <c r="M388" s="1" t="str">
        <f>VLOOKUP(olympic_medals_country_year_cumsum[[#This Row],[WB_country_name]],'country_region_flag'!A:C,3,FALSE)</f>
        <v>https://public.flourish.studio/country-flags/svg/si.svg</v>
      </c>
      <c r="N38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89" spans="1:14" ht="15" customHeight="1" x14ac:dyDescent="0.2">
      <c r="A389" s="1" t="s">
        <v>227</v>
      </c>
      <c r="B389" s="1" t="s">
        <v>228</v>
      </c>
      <c r="C389" s="1">
        <v>335</v>
      </c>
      <c r="D389" s="1">
        <v>363</v>
      </c>
      <c r="E389" s="1">
        <v>1968</v>
      </c>
      <c r="F389" s="1" t="str">
        <f>TEXT(olympic_medals_country_year_cumsum[[#This Row],[year]],0)&amp;"-"&amp;olympic_medals_country_year_cumsum[[#This Row],[WB_country_code]]</f>
        <v>1968-SYR</v>
      </c>
      <c r="G389" s="1" t="str">
        <f>IF(olympic_medals_country_year_cumsum[[#This Row],[year]]&lt;&gt;E388,1,IF(olympic_medals_country_year_cumsum[[#This Row],[Medals]]=0,"",G388+1))</f>
        <v/>
      </c>
      <c r="H389" s="1">
        <f>IF(ISNA(VLOOKUP(olympic_medals_country_year_cumsum[[#This Row],[Year_Country]],medals!D:H,5,FALSE)),0,VLOOKUP(olympic_medals_country_year_cumsum[[#This Row],[Year_Country]],medals!D:H,5,FALSE))</f>
        <v>0</v>
      </c>
      <c r="I389" s="1">
        <f>IF(ISNA(VLOOKUP(olympic_medals_country_year_cumsum[[#This Row],[Year_Country]],medals!D:H,2,FALSE)),0,VLOOKUP(olympic_medals_country_year_cumsum[[#This Row],[Year_Country]],medals!D:H,2,FALSE))</f>
        <v>0</v>
      </c>
      <c r="J389" s="1">
        <f>IF(ISNA(VLOOKUP(olympic_medals_country_year_cumsum[[#This Row],[Year_Country]],medals!D:H,3,FALSE)),0,VLOOKUP(olympic_medals_country_year_cumsum[[#This Row],[Year_Country]],medals!D:H,3,FALSE))</f>
        <v>0</v>
      </c>
      <c r="K389" s="1">
        <f>IF(ISNA(VLOOKUP(olympic_medals_country_year_cumsum[[#This Row],[Year_Country]],medals!D:H,4,FALSE)),0,VLOOKUP(olympic_medals_country_year_cumsum[[#This Row],[Year_Country]],medals!D:H,4,FALSE))</f>
        <v>0</v>
      </c>
      <c r="L389" s="1" t="str">
        <f>VLOOKUP(olympic_medals_country_year_cumsum[[#This Row],[WB_country_name]],'country_region_flag'!A:C,2,FALSE)</f>
        <v>Asia</v>
      </c>
      <c r="M389" s="1" t="str">
        <f>VLOOKUP(olympic_medals_country_year_cumsum[[#This Row],[WB_country_name]],'country_region_flag'!A:C,3,FALSE)</f>
        <v>https://public.flourish.studio/country-flags/svg/sy.svg</v>
      </c>
      <c r="N389" s="12" t="str">
        <f>IF(ISNA(VLOOKUP(olympic_medals_country_year_cumsum[[#This Row],[Year_Country]],gdp_capita_rank!F:G,2,FALSE)),0,VLOOKUP(olympic_medals_country_year_cumsum[[#This Row],[Year_Country]],gdp_capita_rank!F:G,2,FALSE))</f>
        <v>-38.74581986755486</v>
      </c>
    </row>
    <row r="390" spans="1:14" ht="15" customHeight="1" x14ac:dyDescent="0.2">
      <c r="A390" s="1" t="s">
        <v>229</v>
      </c>
      <c r="B390" s="1" t="s">
        <v>230</v>
      </c>
      <c r="C390" s="1">
        <v>612</v>
      </c>
      <c r="D390" s="1">
        <v>122</v>
      </c>
      <c r="E390" s="1">
        <v>1968</v>
      </c>
      <c r="F390" s="1" t="str">
        <f>TEXT(olympic_medals_country_year_cumsum[[#This Row],[year]],0)&amp;"-"&amp;olympic_medals_country_year_cumsum[[#This Row],[WB_country_code]]</f>
        <v>1968-TGO</v>
      </c>
      <c r="G390" s="1" t="str">
        <f>IF(olympic_medals_country_year_cumsum[[#This Row],[year]]&lt;&gt;E389,1,IF(olympic_medals_country_year_cumsum[[#This Row],[Medals]]=0,"",G389+1))</f>
        <v/>
      </c>
      <c r="H390" s="1">
        <f>IF(ISNA(VLOOKUP(olympic_medals_country_year_cumsum[[#This Row],[Year_Country]],medals!D:H,5,FALSE)),0,VLOOKUP(olympic_medals_country_year_cumsum[[#This Row],[Year_Country]],medals!D:H,5,FALSE))</f>
        <v>0</v>
      </c>
      <c r="I390" s="1">
        <f>IF(ISNA(VLOOKUP(olympic_medals_country_year_cumsum[[#This Row],[Year_Country]],medals!D:H,2,FALSE)),0,VLOOKUP(olympic_medals_country_year_cumsum[[#This Row],[Year_Country]],medals!D:H,2,FALSE))</f>
        <v>0</v>
      </c>
      <c r="J390" s="1">
        <f>IF(ISNA(VLOOKUP(olympic_medals_country_year_cumsum[[#This Row],[Year_Country]],medals!D:H,3,FALSE)),0,VLOOKUP(olympic_medals_country_year_cumsum[[#This Row],[Year_Country]],medals!D:H,3,FALSE))</f>
        <v>0</v>
      </c>
      <c r="K390" s="1">
        <f>IF(ISNA(VLOOKUP(olympic_medals_country_year_cumsum[[#This Row],[Year_Country]],medals!D:H,4,FALSE)),0,VLOOKUP(olympic_medals_country_year_cumsum[[#This Row],[Year_Country]],medals!D:H,4,FALSE))</f>
        <v>0</v>
      </c>
      <c r="L390" s="1" t="str">
        <f>VLOOKUP(olympic_medals_country_year_cumsum[[#This Row],[WB_country_name]],'country_region_flag'!A:C,2,FALSE)</f>
        <v>Africa</v>
      </c>
      <c r="M390" s="1" t="str">
        <f>VLOOKUP(olympic_medals_country_year_cumsum[[#This Row],[WB_country_name]],'country_region_flag'!A:C,3,FALSE)</f>
        <v>https://public.flourish.studio/country-flags/svg/tg.svg</v>
      </c>
      <c r="N390" s="12" t="str">
        <f>IF(ISNA(VLOOKUP(olympic_medals_country_year_cumsum[[#This Row],[Year_Country]],gdp_capita_rank!F:G,2,FALSE)),0,VLOOKUP(olympic_medals_country_year_cumsum[[#This Row],[Year_Country]],gdp_capita_rank!F:G,2,FALSE))</f>
        <v>-72.48743103312043</v>
      </c>
    </row>
    <row r="391" spans="1:14" ht="15" customHeight="1" x14ac:dyDescent="0.2">
      <c r="A391" s="1" t="s">
        <v>231</v>
      </c>
      <c r="B391" s="1" t="s">
        <v>232</v>
      </c>
      <c r="C391" s="1">
        <v>1375</v>
      </c>
      <c r="D391" s="1">
        <v>10052</v>
      </c>
      <c r="E391" s="1">
        <v>1968</v>
      </c>
      <c r="F391" s="1" t="str">
        <f>TEXT(olympic_medals_country_year_cumsum[[#This Row],[year]],0)&amp;"-"&amp;olympic_medals_country_year_cumsum[[#This Row],[WB_country_code]]</f>
        <v>1968-THA</v>
      </c>
      <c r="G391" s="1" t="str">
        <f>IF(olympic_medals_country_year_cumsum[[#This Row],[year]]&lt;&gt;E390,1,IF(olympic_medals_country_year_cumsum[[#This Row],[Medals]]=0,"",G390+1))</f>
        <v/>
      </c>
      <c r="H391" s="1">
        <f>IF(ISNA(VLOOKUP(olympic_medals_country_year_cumsum[[#This Row],[Year_Country]],medals!D:H,5,FALSE)),0,VLOOKUP(olympic_medals_country_year_cumsum[[#This Row],[Year_Country]],medals!D:H,5,FALSE))</f>
        <v>0</v>
      </c>
      <c r="I391" s="1">
        <f>IF(ISNA(VLOOKUP(olympic_medals_country_year_cumsum[[#This Row],[Year_Country]],medals!D:H,2,FALSE)),0,VLOOKUP(olympic_medals_country_year_cumsum[[#This Row],[Year_Country]],medals!D:H,2,FALSE))</f>
        <v>0</v>
      </c>
      <c r="J391" s="1">
        <f>IF(ISNA(VLOOKUP(olympic_medals_country_year_cumsum[[#This Row],[Year_Country]],medals!D:H,3,FALSE)),0,VLOOKUP(olympic_medals_country_year_cumsum[[#This Row],[Year_Country]],medals!D:H,3,FALSE))</f>
        <v>0</v>
      </c>
      <c r="K391" s="1">
        <f>IF(ISNA(VLOOKUP(olympic_medals_country_year_cumsum[[#This Row],[Year_Country]],medals!D:H,4,FALSE)),0,VLOOKUP(olympic_medals_country_year_cumsum[[#This Row],[Year_Country]],medals!D:H,4,FALSE))</f>
        <v>0</v>
      </c>
      <c r="L391" s="1" t="str">
        <f>VLOOKUP(olympic_medals_country_year_cumsum[[#This Row],[WB_country_name]],'country_region_flag'!A:C,2,FALSE)</f>
        <v>Asia</v>
      </c>
      <c r="M391" s="1" t="str">
        <f>VLOOKUP(olympic_medals_country_year_cumsum[[#This Row],[WB_country_name]],'country_region_flag'!A:C,3,FALSE)</f>
        <v>https://public.flourish.studio/country-flags/svg/th.svg</v>
      </c>
      <c r="N391" s="12" t="str">
        <f>IF(ISNA(VLOOKUP(olympic_medals_country_year_cumsum[[#This Row],[Year_Country]],gdp_capita_rank!F:G,2,FALSE)),0,VLOOKUP(olympic_medals_country_year_cumsum[[#This Row],[Year_Country]],gdp_capita_rank!F:G,2,FALSE))</f>
        <v>-58.302276878390394</v>
      </c>
    </row>
    <row r="392" spans="1:14" ht="15" customHeight="1" x14ac:dyDescent="0.2">
      <c r="A392" s="1" t="s">
        <v>233</v>
      </c>
      <c r="B392" s="1" t="s">
        <v>234</v>
      </c>
      <c r="C392" s="1">
        <v>3855</v>
      </c>
      <c r="D392" s="1">
        <v>6877</v>
      </c>
      <c r="E392" s="1">
        <v>1968</v>
      </c>
      <c r="F392" s="1" t="str">
        <f>TEXT(olympic_medals_country_year_cumsum[[#This Row],[year]],0)&amp;"-"&amp;olympic_medals_country_year_cumsum[[#This Row],[WB_country_code]]</f>
        <v>1968-TJK</v>
      </c>
      <c r="G392" s="1" t="str">
        <f>IF(olympic_medals_country_year_cumsum[[#This Row],[year]]&lt;&gt;E391,1,IF(olympic_medals_country_year_cumsum[[#This Row],[Medals]]=0,"",G391+1))</f>
        <v/>
      </c>
      <c r="H392" s="1">
        <f>IF(ISNA(VLOOKUP(olympic_medals_country_year_cumsum[[#This Row],[Year_Country]],medals!D:H,5,FALSE)),0,VLOOKUP(olympic_medals_country_year_cumsum[[#This Row],[Year_Country]],medals!D:H,5,FALSE))</f>
        <v>0</v>
      </c>
      <c r="I392" s="1">
        <f>IF(ISNA(VLOOKUP(olympic_medals_country_year_cumsum[[#This Row],[Year_Country]],medals!D:H,2,FALSE)),0,VLOOKUP(olympic_medals_country_year_cumsum[[#This Row],[Year_Country]],medals!D:H,2,FALSE))</f>
        <v>0</v>
      </c>
      <c r="J392" s="1">
        <f>IF(ISNA(VLOOKUP(olympic_medals_country_year_cumsum[[#This Row],[Year_Country]],medals!D:H,3,FALSE)),0,VLOOKUP(olympic_medals_country_year_cumsum[[#This Row],[Year_Country]],medals!D:H,3,FALSE))</f>
        <v>0</v>
      </c>
      <c r="K392" s="1">
        <f>IF(ISNA(VLOOKUP(olympic_medals_country_year_cumsum[[#This Row],[Year_Country]],medals!D:H,4,FALSE)),0,VLOOKUP(olympic_medals_country_year_cumsum[[#This Row],[Year_Country]],medals!D:H,4,FALSE))</f>
        <v>0</v>
      </c>
      <c r="L392" s="1" t="str">
        <f>VLOOKUP(olympic_medals_country_year_cumsum[[#This Row],[WB_country_name]],'country_region_flag'!A:C,2,FALSE)</f>
        <v>Asia</v>
      </c>
      <c r="M392" s="1" t="str">
        <f>VLOOKUP(olympic_medals_country_year_cumsum[[#This Row],[WB_country_name]],'country_region_flag'!A:C,3,FALSE)</f>
        <v>https://public.flourish.studio/country-flags/svg/tj.svg</v>
      </c>
      <c r="N39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93" spans="1:14" ht="15" customHeight="1" x14ac:dyDescent="0.2">
      <c r="A393" s="1" t="s">
        <v>235</v>
      </c>
      <c r="B393" s="1" t="s">
        <v>236</v>
      </c>
      <c r="C393" s="1">
        <v>3795</v>
      </c>
      <c r="D393" s="1">
        <v>5838</v>
      </c>
      <c r="E393" s="1">
        <v>1968</v>
      </c>
      <c r="F393" s="1" t="str">
        <f>TEXT(olympic_medals_country_year_cumsum[[#This Row],[year]],0)&amp;"-"&amp;olympic_medals_country_year_cumsum[[#This Row],[WB_country_code]]</f>
        <v>1968-TKM</v>
      </c>
      <c r="G393" s="1" t="str">
        <f>IF(olympic_medals_country_year_cumsum[[#This Row],[year]]&lt;&gt;E392,1,IF(olympic_medals_country_year_cumsum[[#This Row],[Medals]]=0,"",G392+1))</f>
        <v/>
      </c>
      <c r="H393" s="1">
        <f>IF(ISNA(VLOOKUP(olympic_medals_country_year_cumsum[[#This Row],[Year_Country]],medals!D:H,5,FALSE)),0,VLOOKUP(olympic_medals_country_year_cumsum[[#This Row],[Year_Country]],medals!D:H,5,FALSE))</f>
        <v>0</v>
      </c>
      <c r="I393" s="1">
        <f>IF(ISNA(VLOOKUP(olympic_medals_country_year_cumsum[[#This Row],[Year_Country]],medals!D:H,2,FALSE)),0,VLOOKUP(olympic_medals_country_year_cumsum[[#This Row],[Year_Country]],medals!D:H,2,FALSE))</f>
        <v>0</v>
      </c>
      <c r="J393" s="1">
        <f>IF(ISNA(VLOOKUP(olympic_medals_country_year_cumsum[[#This Row],[Year_Country]],medals!D:H,3,FALSE)),0,VLOOKUP(olympic_medals_country_year_cumsum[[#This Row],[Year_Country]],medals!D:H,3,FALSE))</f>
        <v>0</v>
      </c>
      <c r="K393" s="1">
        <f>IF(ISNA(VLOOKUP(olympic_medals_country_year_cumsum[[#This Row],[Year_Country]],medals!D:H,4,FALSE)),0,VLOOKUP(olympic_medals_country_year_cumsum[[#This Row],[Year_Country]],medals!D:H,4,FALSE))</f>
        <v>0</v>
      </c>
      <c r="L393" s="1" t="str">
        <f>VLOOKUP(olympic_medals_country_year_cumsum[[#This Row],[WB_country_name]],'country_region_flag'!A:C,2,FALSE)</f>
        <v>Asia</v>
      </c>
      <c r="M393" s="1" t="str">
        <f>VLOOKUP(olympic_medals_country_year_cumsum[[#This Row],[WB_country_name]],'country_region_flag'!A:C,3,FALSE)</f>
        <v>https://public.flourish.studio/country-flags/svg/tm.svg</v>
      </c>
      <c r="N39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94" spans="1:14" ht="15" customHeight="1" x14ac:dyDescent="0.2">
      <c r="A394" s="1" t="s">
        <v>237</v>
      </c>
      <c r="B394" s="1" t="s">
        <v>238</v>
      </c>
      <c r="C394" s="1">
        <v>-2113</v>
      </c>
      <c r="D394" s="1">
        <v>-1752</v>
      </c>
      <c r="E394" s="1">
        <v>1968</v>
      </c>
      <c r="F394" s="1" t="str">
        <f>TEXT(olympic_medals_country_year_cumsum[[#This Row],[year]],0)&amp;"-"&amp;olympic_medals_country_year_cumsum[[#This Row],[WB_country_code]]</f>
        <v>1968-TON</v>
      </c>
      <c r="G394" s="1" t="str">
        <f>IF(olympic_medals_country_year_cumsum[[#This Row],[year]]&lt;&gt;E393,1,IF(olympic_medals_country_year_cumsum[[#This Row],[Medals]]=0,"",G393+1))</f>
        <v/>
      </c>
      <c r="H394" s="1">
        <f>IF(ISNA(VLOOKUP(olympic_medals_country_year_cumsum[[#This Row],[Year_Country]],medals!D:H,5,FALSE)),0,VLOOKUP(olympic_medals_country_year_cumsum[[#This Row],[Year_Country]],medals!D:H,5,FALSE))</f>
        <v>0</v>
      </c>
      <c r="I394" s="1">
        <f>IF(ISNA(VLOOKUP(olympic_medals_country_year_cumsum[[#This Row],[Year_Country]],medals!D:H,2,FALSE)),0,VLOOKUP(olympic_medals_country_year_cumsum[[#This Row],[Year_Country]],medals!D:H,2,FALSE))</f>
        <v>0</v>
      </c>
      <c r="J394" s="1">
        <f>IF(ISNA(VLOOKUP(olympic_medals_country_year_cumsum[[#This Row],[Year_Country]],medals!D:H,3,FALSE)),0,VLOOKUP(olympic_medals_country_year_cumsum[[#This Row],[Year_Country]],medals!D:H,3,FALSE))</f>
        <v>0</v>
      </c>
      <c r="K394" s="1">
        <f>IF(ISNA(VLOOKUP(olympic_medals_country_year_cumsum[[#This Row],[Year_Country]],medals!D:H,4,FALSE)),0,VLOOKUP(olympic_medals_country_year_cumsum[[#This Row],[Year_Country]],medals!D:H,4,FALSE))</f>
        <v>0</v>
      </c>
      <c r="L394" s="1" t="str">
        <f>VLOOKUP(olympic_medals_country_year_cumsum[[#This Row],[WB_country_name]],'country_region_flag'!A:C,2,FALSE)</f>
        <v>Oceania</v>
      </c>
      <c r="M394" s="1" t="str">
        <f>VLOOKUP(olympic_medals_country_year_cumsum[[#This Row],[WB_country_name]],'country_region_flag'!A:C,3,FALSE)</f>
        <v>https://public.flourish.studio/country-flags/svg/to.svg</v>
      </c>
      <c r="N39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95" spans="1:14" ht="15" customHeight="1" x14ac:dyDescent="0.2">
      <c r="A395" s="1" t="s">
        <v>239</v>
      </c>
      <c r="B395" s="1" t="s">
        <v>240</v>
      </c>
      <c r="C395" s="1">
        <v>1065</v>
      </c>
      <c r="D395" s="1">
        <v>-6152</v>
      </c>
      <c r="E395" s="1">
        <v>1968</v>
      </c>
      <c r="F395" s="1" t="str">
        <f>TEXT(olympic_medals_country_year_cumsum[[#This Row],[year]],0)&amp;"-"&amp;olympic_medals_country_year_cumsum[[#This Row],[WB_country_code]]</f>
        <v>1968-TTO</v>
      </c>
      <c r="G395" s="1" t="str">
        <f>IF(olympic_medals_country_year_cumsum[[#This Row],[year]]&lt;&gt;E394,1,IF(olympic_medals_country_year_cumsum[[#This Row],[Medals]]=0,"",G394+1))</f>
        <v/>
      </c>
      <c r="H395" s="1">
        <f>IF(ISNA(VLOOKUP(olympic_medals_country_year_cumsum[[#This Row],[Year_Country]],medals!D:H,5,FALSE)),0,VLOOKUP(olympic_medals_country_year_cumsum[[#This Row],[Year_Country]],medals!D:H,5,FALSE))</f>
        <v>0</v>
      </c>
      <c r="I395" s="1">
        <f>IF(ISNA(VLOOKUP(olympic_medals_country_year_cumsum[[#This Row],[Year_Country]],medals!D:H,2,FALSE)),0,VLOOKUP(olympic_medals_country_year_cumsum[[#This Row],[Year_Country]],medals!D:H,2,FALSE))</f>
        <v>0</v>
      </c>
      <c r="J395" s="1">
        <f>IF(ISNA(VLOOKUP(olympic_medals_country_year_cumsum[[#This Row],[Year_Country]],medals!D:H,3,FALSE)),0,VLOOKUP(olympic_medals_country_year_cumsum[[#This Row],[Year_Country]],medals!D:H,3,FALSE))</f>
        <v>0</v>
      </c>
      <c r="K395" s="1">
        <f>IF(ISNA(VLOOKUP(olympic_medals_country_year_cumsum[[#This Row],[Year_Country]],medals!D:H,4,FALSE)),0,VLOOKUP(olympic_medals_country_year_cumsum[[#This Row],[Year_Country]],medals!D:H,4,FALSE))</f>
        <v>0</v>
      </c>
      <c r="L395" s="1" t="str">
        <f>VLOOKUP(olympic_medals_country_year_cumsum[[#This Row],[WB_country_name]],'country_region_flag'!A:C,2,FALSE)</f>
        <v>Americas</v>
      </c>
      <c r="M395" s="1" t="str">
        <f>VLOOKUP(olympic_medals_country_year_cumsum[[#This Row],[WB_country_name]],'country_region_flag'!A:C,3,FALSE)</f>
        <v>https://public.flourish.studio/country-flags/svg/tt.svg</v>
      </c>
      <c r="N395" s="12" t="str">
        <f>IF(ISNA(VLOOKUP(olympic_medals_country_year_cumsum[[#This Row],[Year_Country]],gdp_capita_rank!F:G,2,FALSE)),0,VLOOKUP(olympic_medals_country_year_cumsum[[#This Row],[Year_Country]],gdp_capita_rank!F:G,2,FALSE))</f>
        <v>81.80133098159727</v>
      </c>
    </row>
    <row r="396" spans="1:14" ht="15" customHeight="1" x14ac:dyDescent="0.2">
      <c r="A396" s="1" t="s">
        <v>245</v>
      </c>
      <c r="B396" s="1" t="s">
        <v>246</v>
      </c>
      <c r="C396" s="1">
        <v>-68</v>
      </c>
      <c r="D396" s="1">
        <v>3928</v>
      </c>
      <c r="E396" s="1">
        <v>1968</v>
      </c>
      <c r="F396" s="1" t="str">
        <f>TEXT(olympic_medals_country_year_cumsum[[#This Row],[year]],0)&amp;"-"&amp;olympic_medals_country_year_cumsum[[#This Row],[WB_country_code]]</f>
        <v>1968-TZA</v>
      </c>
      <c r="G396" s="1" t="str">
        <f>IF(olympic_medals_country_year_cumsum[[#This Row],[year]]&lt;&gt;E395,1,IF(olympic_medals_country_year_cumsum[[#This Row],[Medals]]=0,"",G395+1))</f>
        <v/>
      </c>
      <c r="H396" s="1">
        <f>IF(ISNA(VLOOKUP(olympic_medals_country_year_cumsum[[#This Row],[Year_Country]],medals!D:H,5,FALSE)),0,VLOOKUP(olympic_medals_country_year_cumsum[[#This Row],[Year_Country]],medals!D:H,5,FALSE))</f>
        <v>0</v>
      </c>
      <c r="I396" s="1">
        <f>IF(ISNA(VLOOKUP(olympic_medals_country_year_cumsum[[#This Row],[Year_Country]],medals!D:H,2,FALSE)),0,VLOOKUP(olympic_medals_country_year_cumsum[[#This Row],[Year_Country]],medals!D:H,2,FALSE))</f>
        <v>0</v>
      </c>
      <c r="J396" s="1">
        <f>IF(ISNA(VLOOKUP(olympic_medals_country_year_cumsum[[#This Row],[Year_Country]],medals!D:H,3,FALSE)),0,VLOOKUP(olympic_medals_country_year_cumsum[[#This Row],[Year_Country]],medals!D:H,3,FALSE))</f>
        <v>0</v>
      </c>
      <c r="K396" s="1">
        <f>IF(ISNA(VLOOKUP(olympic_medals_country_year_cumsum[[#This Row],[Year_Country]],medals!D:H,4,FALSE)),0,VLOOKUP(olympic_medals_country_year_cumsum[[#This Row],[Year_Country]],medals!D:H,4,FALSE))</f>
        <v>0</v>
      </c>
      <c r="L396" s="1" t="str">
        <f>VLOOKUP(olympic_medals_country_year_cumsum[[#This Row],[WB_country_name]],'country_region_flag'!A:C,2,FALSE)</f>
        <v>Africa</v>
      </c>
      <c r="M396" s="1" t="str">
        <f>VLOOKUP(olympic_medals_country_year_cumsum[[#This Row],[WB_country_name]],'country_region_flag'!A:C,3,FALSE)</f>
        <v>https://public.flourish.studio/country-flags/svg/tz.svg</v>
      </c>
      <c r="N39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97" spans="1:14" ht="15" customHeight="1" x14ac:dyDescent="0.2">
      <c r="A397" s="1" t="s">
        <v>249</v>
      </c>
      <c r="B397" s="1" t="s">
        <v>250</v>
      </c>
      <c r="C397" s="1">
        <v>5043</v>
      </c>
      <c r="D397" s="1">
        <v>3052</v>
      </c>
      <c r="E397" s="1">
        <v>1968</v>
      </c>
      <c r="F397" s="1" t="str">
        <f>TEXT(olympic_medals_country_year_cumsum[[#This Row],[year]],0)&amp;"-"&amp;olympic_medals_country_year_cumsum[[#This Row],[WB_country_code]]</f>
        <v>1968-UKR</v>
      </c>
      <c r="G397" s="1" t="str">
        <f>IF(olympic_medals_country_year_cumsum[[#This Row],[year]]&lt;&gt;E396,1,IF(olympic_medals_country_year_cumsum[[#This Row],[Medals]]=0,"",G396+1))</f>
        <v/>
      </c>
      <c r="H397" s="1">
        <f>IF(ISNA(VLOOKUP(olympic_medals_country_year_cumsum[[#This Row],[Year_Country]],medals!D:H,5,FALSE)),0,VLOOKUP(olympic_medals_country_year_cumsum[[#This Row],[Year_Country]],medals!D:H,5,FALSE))</f>
        <v>0</v>
      </c>
      <c r="I397" s="1">
        <f>IF(ISNA(VLOOKUP(olympic_medals_country_year_cumsum[[#This Row],[Year_Country]],medals!D:H,2,FALSE)),0,VLOOKUP(olympic_medals_country_year_cumsum[[#This Row],[Year_Country]],medals!D:H,2,FALSE))</f>
        <v>0</v>
      </c>
      <c r="J397" s="1">
        <f>IF(ISNA(VLOOKUP(olympic_medals_country_year_cumsum[[#This Row],[Year_Country]],medals!D:H,3,FALSE)),0,VLOOKUP(olympic_medals_country_year_cumsum[[#This Row],[Year_Country]],medals!D:H,3,FALSE))</f>
        <v>0</v>
      </c>
      <c r="K397" s="1">
        <f>IF(ISNA(VLOOKUP(olympic_medals_country_year_cumsum[[#This Row],[Year_Country]],medals!D:H,4,FALSE)),0,VLOOKUP(olympic_medals_country_year_cumsum[[#This Row],[Year_Country]],medals!D:H,4,FALSE))</f>
        <v>0</v>
      </c>
      <c r="L397" s="1" t="str">
        <f>VLOOKUP(olympic_medals_country_year_cumsum[[#This Row],[WB_country_name]],'country_region_flag'!A:C,2,FALSE)</f>
        <v>Europe</v>
      </c>
      <c r="M397" s="1" t="str">
        <f>VLOOKUP(olympic_medals_country_year_cumsum[[#This Row],[WB_country_name]],'country_region_flag'!A:C,3,FALSE)</f>
        <v>https://public.flourish.studio/country-flags/svg/ua.svg</v>
      </c>
      <c r="N39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398" spans="1:14" ht="15" customHeight="1" x14ac:dyDescent="0.2">
      <c r="A398" s="1" t="s">
        <v>251</v>
      </c>
      <c r="B398" s="1" t="s">
        <v>252</v>
      </c>
      <c r="C398" s="1">
        <v>-3485</v>
      </c>
      <c r="D398" s="1">
        <v>-5617</v>
      </c>
      <c r="E398" s="1">
        <v>1968</v>
      </c>
      <c r="F398" s="1" t="str">
        <f>TEXT(olympic_medals_country_year_cumsum[[#This Row],[year]],0)&amp;"-"&amp;olympic_medals_country_year_cumsum[[#This Row],[WB_country_code]]</f>
        <v>1968-URY</v>
      </c>
      <c r="G398" s="1" t="str">
        <f>IF(olympic_medals_country_year_cumsum[[#This Row],[year]]&lt;&gt;E397,1,IF(olympic_medals_country_year_cumsum[[#This Row],[Medals]]=0,"",G397+1))</f>
        <v/>
      </c>
      <c r="H398" s="1">
        <f>IF(ISNA(VLOOKUP(olympic_medals_country_year_cumsum[[#This Row],[Year_Country]],medals!D:H,5,FALSE)),0,VLOOKUP(olympic_medals_country_year_cumsum[[#This Row],[Year_Country]],medals!D:H,5,FALSE))</f>
        <v>0</v>
      </c>
      <c r="I398" s="1">
        <f>IF(ISNA(VLOOKUP(olympic_medals_country_year_cumsum[[#This Row],[Year_Country]],medals!D:H,2,FALSE)),0,VLOOKUP(olympic_medals_country_year_cumsum[[#This Row],[Year_Country]],medals!D:H,2,FALSE))</f>
        <v>0</v>
      </c>
      <c r="J398" s="1">
        <f>IF(ISNA(VLOOKUP(olympic_medals_country_year_cumsum[[#This Row],[Year_Country]],medals!D:H,3,FALSE)),0,VLOOKUP(olympic_medals_country_year_cumsum[[#This Row],[Year_Country]],medals!D:H,3,FALSE))</f>
        <v>0</v>
      </c>
      <c r="K398" s="1">
        <f>IF(ISNA(VLOOKUP(olympic_medals_country_year_cumsum[[#This Row],[Year_Country]],medals!D:H,4,FALSE)),0,VLOOKUP(olympic_medals_country_year_cumsum[[#This Row],[Year_Country]],medals!D:H,4,FALSE))</f>
        <v>0</v>
      </c>
      <c r="L398" s="1" t="str">
        <f>VLOOKUP(olympic_medals_country_year_cumsum[[#This Row],[WB_country_name]],'country_region_flag'!A:C,2,FALSE)</f>
        <v>Americas</v>
      </c>
      <c r="M398" s="1" t="str">
        <f>VLOOKUP(olympic_medals_country_year_cumsum[[#This Row],[WB_country_name]],'country_region_flag'!A:C,3,FALSE)</f>
        <v>https://public.flourish.studio/country-flags/svg/uy.svg</v>
      </c>
      <c r="N398" s="12" t="str">
        <f>IF(ISNA(VLOOKUP(olympic_medals_country_year_cumsum[[#This Row],[Year_Country]],gdp_capita_rank!F:G,2,FALSE)),0,VLOOKUP(olympic_medals_country_year_cumsum[[#This Row],[Year_Country]],gdp_capita_rank!F:G,2,FALSE))</f>
        <v>34.043795315378375</v>
      </c>
    </row>
    <row r="399" spans="1:14" ht="15" customHeight="1" x14ac:dyDescent="0.2">
      <c r="A399" s="1" t="s">
        <v>255</v>
      </c>
      <c r="B399" s="1" t="s">
        <v>256</v>
      </c>
      <c r="C399" s="1">
        <v>4132</v>
      </c>
      <c r="D399" s="1">
        <v>6925</v>
      </c>
      <c r="E399" s="1">
        <v>1968</v>
      </c>
      <c r="F399" s="1" t="str">
        <f>TEXT(olympic_medals_country_year_cumsum[[#This Row],[year]],0)&amp;"-"&amp;olympic_medals_country_year_cumsum[[#This Row],[WB_country_code]]</f>
        <v>1968-UZB</v>
      </c>
      <c r="G399" s="1" t="str">
        <f>IF(olympic_medals_country_year_cumsum[[#This Row],[year]]&lt;&gt;E398,1,IF(olympic_medals_country_year_cumsum[[#This Row],[Medals]]=0,"",G398+1))</f>
        <v/>
      </c>
      <c r="H399" s="1">
        <f>IF(ISNA(VLOOKUP(olympic_medals_country_year_cumsum[[#This Row],[Year_Country]],medals!D:H,5,FALSE)),0,VLOOKUP(olympic_medals_country_year_cumsum[[#This Row],[Year_Country]],medals!D:H,5,FALSE))</f>
        <v>0</v>
      </c>
      <c r="I399" s="1">
        <f>IF(ISNA(VLOOKUP(olympic_medals_country_year_cumsum[[#This Row],[Year_Country]],medals!D:H,2,FALSE)),0,VLOOKUP(olympic_medals_country_year_cumsum[[#This Row],[Year_Country]],medals!D:H,2,FALSE))</f>
        <v>0</v>
      </c>
      <c r="J399" s="1">
        <f>IF(ISNA(VLOOKUP(olympic_medals_country_year_cumsum[[#This Row],[Year_Country]],medals!D:H,3,FALSE)),0,VLOOKUP(olympic_medals_country_year_cumsum[[#This Row],[Year_Country]],medals!D:H,3,FALSE))</f>
        <v>0</v>
      </c>
      <c r="K399" s="1">
        <f>IF(ISNA(VLOOKUP(olympic_medals_country_year_cumsum[[#This Row],[Year_Country]],medals!D:H,4,FALSE)),0,VLOOKUP(olympic_medals_country_year_cumsum[[#This Row],[Year_Country]],medals!D:H,4,FALSE))</f>
        <v>0</v>
      </c>
      <c r="L399" s="1" t="str">
        <f>VLOOKUP(olympic_medals_country_year_cumsum[[#This Row],[WB_country_name]],'country_region_flag'!A:C,2,FALSE)</f>
        <v>Asia</v>
      </c>
      <c r="M399" s="1" t="str">
        <f>VLOOKUP(olympic_medals_country_year_cumsum[[#This Row],[WB_country_name]],'country_region_flag'!A:C,3,FALSE)</f>
        <v>https://public.flourish.studio/country-flags/svg/uz.svg</v>
      </c>
      <c r="N39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00" spans="1:14" ht="15" customHeight="1" x14ac:dyDescent="0.2">
      <c r="A400" s="1" t="s">
        <v>259</v>
      </c>
      <c r="B400" s="1" t="s">
        <v>260</v>
      </c>
      <c r="C400" s="1">
        <v>1835</v>
      </c>
      <c r="D400" s="1">
        <v>-6493</v>
      </c>
      <c r="E400" s="1">
        <v>1968</v>
      </c>
      <c r="F400" s="1" t="str">
        <f>TEXT(olympic_medals_country_year_cumsum[[#This Row],[year]],0)&amp;"-"&amp;olympic_medals_country_year_cumsum[[#This Row],[WB_country_code]]</f>
        <v>1968-VIR</v>
      </c>
      <c r="G400" s="1" t="str">
        <f>IF(olympic_medals_country_year_cumsum[[#This Row],[year]]&lt;&gt;E399,1,IF(olympic_medals_country_year_cumsum[[#This Row],[Medals]]=0,"",G399+1))</f>
        <v/>
      </c>
      <c r="H400" s="1">
        <f>IF(ISNA(VLOOKUP(olympic_medals_country_year_cumsum[[#This Row],[Year_Country]],medals!D:H,5,FALSE)),0,VLOOKUP(olympic_medals_country_year_cumsum[[#This Row],[Year_Country]],medals!D:H,5,FALSE))</f>
        <v>0</v>
      </c>
      <c r="I400" s="1">
        <f>IF(ISNA(VLOOKUP(olympic_medals_country_year_cumsum[[#This Row],[Year_Country]],medals!D:H,2,FALSE)),0,VLOOKUP(olympic_medals_country_year_cumsum[[#This Row],[Year_Country]],medals!D:H,2,FALSE))</f>
        <v>0</v>
      </c>
      <c r="J400" s="1">
        <f>IF(ISNA(VLOOKUP(olympic_medals_country_year_cumsum[[#This Row],[Year_Country]],medals!D:H,3,FALSE)),0,VLOOKUP(olympic_medals_country_year_cumsum[[#This Row],[Year_Country]],medals!D:H,3,FALSE))</f>
        <v>0</v>
      </c>
      <c r="K400" s="1">
        <f>IF(ISNA(VLOOKUP(olympic_medals_country_year_cumsum[[#This Row],[Year_Country]],medals!D:H,4,FALSE)),0,VLOOKUP(olympic_medals_country_year_cumsum[[#This Row],[Year_Country]],medals!D:H,4,FALSE))</f>
        <v>0</v>
      </c>
      <c r="L400" s="1" t="str">
        <f>VLOOKUP(olympic_medals_country_year_cumsum[[#This Row],[WB_country_name]],'country_region_flag'!A:C,2,FALSE)</f>
        <v>Americas</v>
      </c>
      <c r="M400" s="1" t="str">
        <f>VLOOKUP(olympic_medals_country_year_cumsum[[#This Row],[WB_country_name]],'country_region_flag'!A:C,3,FALSE)</f>
        <v>https://public.flourish.studio/country-flags/svg/vi.svg</v>
      </c>
      <c r="N40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01" spans="1:14" ht="15" customHeight="1" x14ac:dyDescent="0.2">
      <c r="A401" s="1" t="s">
        <v>261</v>
      </c>
      <c r="B401" s="1" t="s">
        <v>262</v>
      </c>
      <c r="C401" s="1">
        <v>2103</v>
      </c>
      <c r="D401" s="1">
        <v>10585</v>
      </c>
      <c r="E401" s="1">
        <v>1968</v>
      </c>
      <c r="F401" s="1" t="str">
        <f>TEXT(olympic_medals_country_year_cumsum[[#This Row],[year]],0)&amp;"-"&amp;olympic_medals_country_year_cumsum[[#This Row],[WB_country_code]]</f>
        <v>1968-VNM</v>
      </c>
      <c r="G401" s="1" t="str">
        <f>IF(olympic_medals_country_year_cumsum[[#This Row],[year]]&lt;&gt;E400,1,IF(olympic_medals_country_year_cumsum[[#This Row],[Medals]]=0,"",G400+1))</f>
        <v/>
      </c>
      <c r="H401" s="1">
        <f>IF(ISNA(VLOOKUP(olympic_medals_country_year_cumsum[[#This Row],[Year_Country]],medals!D:H,5,FALSE)),0,VLOOKUP(olympic_medals_country_year_cumsum[[#This Row],[Year_Country]],medals!D:H,5,FALSE))</f>
        <v>0</v>
      </c>
      <c r="I401" s="1">
        <f>IF(ISNA(VLOOKUP(olympic_medals_country_year_cumsum[[#This Row],[Year_Country]],medals!D:H,2,FALSE)),0,VLOOKUP(olympic_medals_country_year_cumsum[[#This Row],[Year_Country]],medals!D:H,2,FALSE))</f>
        <v>0</v>
      </c>
      <c r="J401" s="1">
        <f>IF(ISNA(VLOOKUP(olympic_medals_country_year_cumsum[[#This Row],[Year_Country]],medals!D:H,3,FALSE)),0,VLOOKUP(olympic_medals_country_year_cumsum[[#This Row],[Year_Country]],medals!D:H,3,FALSE))</f>
        <v>0</v>
      </c>
      <c r="K401" s="1">
        <f>IF(ISNA(VLOOKUP(olympic_medals_country_year_cumsum[[#This Row],[Year_Country]],medals!D:H,4,FALSE)),0,VLOOKUP(olympic_medals_country_year_cumsum[[#This Row],[Year_Country]],medals!D:H,4,FALSE))</f>
        <v>0</v>
      </c>
      <c r="L401" s="1" t="str">
        <f>VLOOKUP(olympic_medals_country_year_cumsum[[#This Row],[WB_country_name]],'country_region_flag'!A:C,2,FALSE)</f>
        <v>Asia</v>
      </c>
      <c r="M401" s="1" t="str">
        <f>VLOOKUP(olympic_medals_country_year_cumsum[[#This Row],[WB_country_name]],'country_region_flag'!A:C,3,FALSE)</f>
        <v>https://public.flourish.studio/country-flags/svg/vn.svg</v>
      </c>
      <c r="N40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02" spans="1:14" ht="15" customHeight="1" x14ac:dyDescent="0.2">
      <c r="A402" s="1" t="s">
        <v>263</v>
      </c>
      <c r="B402" s="1" t="s">
        <v>264</v>
      </c>
      <c r="C402" s="1">
        <v>-1382</v>
      </c>
      <c r="D402" s="1">
        <v>-17177</v>
      </c>
      <c r="E402" s="1">
        <v>1968</v>
      </c>
      <c r="F402" s="1" t="str">
        <f>TEXT(olympic_medals_country_year_cumsum[[#This Row],[year]],0)&amp;"-"&amp;olympic_medals_country_year_cumsum[[#This Row],[WB_country_code]]</f>
        <v>1968-WSM</v>
      </c>
      <c r="G402" s="1" t="str">
        <f>IF(olympic_medals_country_year_cumsum[[#This Row],[year]]&lt;&gt;E401,1,IF(olympic_medals_country_year_cumsum[[#This Row],[Medals]]=0,"",G401+1))</f>
        <v/>
      </c>
      <c r="H402" s="1">
        <f>IF(ISNA(VLOOKUP(olympic_medals_country_year_cumsum[[#This Row],[Year_Country]],medals!D:H,5,FALSE)),0,VLOOKUP(olympic_medals_country_year_cumsum[[#This Row],[Year_Country]],medals!D:H,5,FALSE))</f>
        <v>0</v>
      </c>
      <c r="I402" s="1">
        <f>IF(ISNA(VLOOKUP(olympic_medals_country_year_cumsum[[#This Row],[Year_Country]],medals!D:H,2,FALSE)),0,VLOOKUP(olympic_medals_country_year_cumsum[[#This Row],[Year_Country]],medals!D:H,2,FALSE))</f>
        <v>0</v>
      </c>
      <c r="J402" s="1">
        <f>IF(ISNA(VLOOKUP(olympic_medals_country_year_cumsum[[#This Row],[Year_Country]],medals!D:H,3,FALSE)),0,VLOOKUP(olympic_medals_country_year_cumsum[[#This Row],[Year_Country]],medals!D:H,3,FALSE))</f>
        <v>0</v>
      </c>
      <c r="K402" s="1">
        <f>IF(ISNA(VLOOKUP(olympic_medals_country_year_cumsum[[#This Row],[Year_Country]],medals!D:H,4,FALSE)),0,VLOOKUP(olympic_medals_country_year_cumsum[[#This Row],[Year_Country]],medals!D:H,4,FALSE))</f>
        <v>0</v>
      </c>
      <c r="L402" s="1" t="str">
        <f>VLOOKUP(olympic_medals_country_year_cumsum[[#This Row],[WB_country_name]],'country_region_flag'!A:C,2,FALSE)</f>
        <v>Oceania</v>
      </c>
      <c r="M402" s="1" t="str">
        <f>VLOOKUP(olympic_medals_country_year_cumsum[[#This Row],[WB_country_name]],'country_region_flag'!A:C,3,FALSE)</f>
        <v>https://public.flourish.studio/country-flags/svg/as.svg</v>
      </c>
      <c r="N40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03" spans="1:14" ht="15" customHeight="1" x14ac:dyDescent="0.2">
      <c r="A403" s="1" t="s">
        <v>265</v>
      </c>
      <c r="B403" s="1" t="s">
        <v>266</v>
      </c>
      <c r="C403" s="1">
        <v>4267</v>
      </c>
      <c r="D403" s="1">
        <v>2117</v>
      </c>
      <c r="E403" s="1">
        <v>1968</v>
      </c>
      <c r="F403" s="1" t="str">
        <f>TEXT(olympic_medals_country_year_cumsum[[#This Row],[year]],0)&amp;"-"&amp;olympic_medals_country_year_cumsum[[#This Row],[WB_country_code]]</f>
        <v>1968-XKX</v>
      </c>
      <c r="G403" s="1" t="str">
        <f>IF(olympic_medals_country_year_cumsum[[#This Row],[year]]&lt;&gt;E402,1,IF(olympic_medals_country_year_cumsum[[#This Row],[Medals]]=0,"",G402+1))</f>
        <v/>
      </c>
      <c r="H403" s="1">
        <f>IF(ISNA(VLOOKUP(olympic_medals_country_year_cumsum[[#This Row],[Year_Country]],medals!D:H,5,FALSE)),0,VLOOKUP(olympic_medals_country_year_cumsum[[#This Row],[Year_Country]],medals!D:H,5,FALSE))</f>
        <v>0</v>
      </c>
      <c r="I403" s="1">
        <f>IF(ISNA(VLOOKUP(olympic_medals_country_year_cumsum[[#This Row],[Year_Country]],medals!D:H,2,FALSE)),0,VLOOKUP(olympic_medals_country_year_cumsum[[#This Row],[Year_Country]],medals!D:H,2,FALSE))</f>
        <v>0</v>
      </c>
      <c r="J403" s="1">
        <f>IF(ISNA(VLOOKUP(olympic_medals_country_year_cumsum[[#This Row],[Year_Country]],medals!D:H,3,FALSE)),0,VLOOKUP(olympic_medals_country_year_cumsum[[#This Row],[Year_Country]],medals!D:H,3,FALSE))</f>
        <v>0</v>
      </c>
      <c r="K403" s="1">
        <f>IF(ISNA(VLOOKUP(olympic_medals_country_year_cumsum[[#This Row],[Year_Country]],medals!D:H,4,FALSE)),0,VLOOKUP(olympic_medals_country_year_cumsum[[#This Row],[Year_Country]],medals!D:H,4,FALSE))</f>
        <v>0</v>
      </c>
      <c r="L403" s="1" t="str">
        <f>VLOOKUP(olympic_medals_country_year_cumsum[[#This Row],[WB_country_name]],'country_region_flag'!A:C,2,FALSE)</f>
        <v>Europe</v>
      </c>
      <c r="M403" s="1" t="str">
        <f>VLOOKUP(olympic_medals_country_year_cumsum[[#This Row],[WB_country_name]],'country_region_flag'!A:C,3,FALSE)</f>
        <v/>
      </c>
      <c r="N40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04" spans="1:14" ht="15" customHeight="1" x14ac:dyDescent="0.2">
      <c r="A404" s="1" t="s">
        <v>269</v>
      </c>
      <c r="B404" s="1" t="s">
        <v>270</v>
      </c>
      <c r="C404" s="1">
        <v>-257</v>
      </c>
      <c r="D404" s="1">
        <v>2822</v>
      </c>
      <c r="E404" s="1">
        <v>1968</v>
      </c>
      <c r="F404" s="1" t="str">
        <f>TEXT(olympic_medals_country_year_cumsum[[#This Row],[year]],0)&amp;"-"&amp;olympic_medals_country_year_cumsum[[#This Row],[WB_country_code]]</f>
        <v>1968-ZAF</v>
      </c>
      <c r="G404" s="1" t="str">
        <f>IF(olympic_medals_country_year_cumsum[[#This Row],[year]]&lt;&gt;E403,1,IF(olympic_medals_country_year_cumsum[[#This Row],[Medals]]=0,"",G403+1))</f>
        <v/>
      </c>
      <c r="H404" s="1">
        <f>IF(ISNA(VLOOKUP(olympic_medals_country_year_cumsum[[#This Row],[Year_Country]],medals!D:H,5,FALSE)),0,VLOOKUP(olympic_medals_country_year_cumsum[[#This Row],[Year_Country]],medals!D:H,5,FALSE))</f>
        <v>0</v>
      </c>
      <c r="I404" s="1">
        <f>IF(ISNA(VLOOKUP(olympic_medals_country_year_cumsum[[#This Row],[Year_Country]],medals!D:H,2,FALSE)),0,VLOOKUP(olympic_medals_country_year_cumsum[[#This Row],[Year_Country]],medals!D:H,2,FALSE))</f>
        <v>0</v>
      </c>
      <c r="J404" s="1">
        <f>IF(ISNA(VLOOKUP(olympic_medals_country_year_cumsum[[#This Row],[Year_Country]],medals!D:H,3,FALSE)),0,VLOOKUP(olympic_medals_country_year_cumsum[[#This Row],[Year_Country]],medals!D:H,3,FALSE))</f>
        <v>0</v>
      </c>
      <c r="K404" s="1">
        <f>IF(ISNA(VLOOKUP(olympic_medals_country_year_cumsum[[#This Row],[Year_Country]],medals!D:H,4,FALSE)),0,VLOOKUP(olympic_medals_country_year_cumsum[[#This Row],[Year_Country]],medals!D:H,4,FALSE))</f>
        <v>0</v>
      </c>
      <c r="L404" s="1" t="str">
        <f>VLOOKUP(olympic_medals_country_year_cumsum[[#This Row],[WB_country_name]],'country_region_flag'!A:C,2,FALSE)</f>
        <v>Africa</v>
      </c>
      <c r="M404" s="1" t="str">
        <f>VLOOKUP(olympic_medals_country_year_cumsum[[#This Row],[WB_country_name]],'country_region_flag'!A:C,3,FALSE)</f>
        <v>https://public.flourish.studio/country-flags/svg/za.svg</v>
      </c>
      <c r="N404" s="12" t="str">
        <f>IF(ISNA(VLOOKUP(olympic_medals_country_year_cumsum[[#This Row],[Year_Country]],gdp_capita_rank!F:G,2,FALSE)),0,VLOOKUP(olympic_medals_country_year_cumsum[[#This Row],[Year_Country]],gdp_capita_rank!F:G,2,FALSE))</f>
        <v>88.5890628601803</v>
      </c>
    </row>
    <row r="405" spans="1:14" ht="15" customHeight="1" x14ac:dyDescent="0.2">
      <c r="A405" s="1" t="s">
        <v>271</v>
      </c>
      <c r="B405" s="1" t="s">
        <v>272</v>
      </c>
      <c r="C405" s="1">
        <v>-1542</v>
      </c>
      <c r="D405" s="1">
        <v>2828</v>
      </c>
      <c r="E405" s="1">
        <v>1968</v>
      </c>
      <c r="F405" s="1" t="str">
        <f>TEXT(olympic_medals_country_year_cumsum[[#This Row],[year]],0)&amp;"-"&amp;olympic_medals_country_year_cumsum[[#This Row],[WB_country_code]]</f>
        <v>1968-ZMB</v>
      </c>
      <c r="G405" s="1" t="str">
        <f>IF(olympic_medals_country_year_cumsum[[#This Row],[year]]&lt;&gt;E404,1,IF(olympic_medals_country_year_cumsum[[#This Row],[Medals]]=0,"",G404+1))</f>
        <v/>
      </c>
      <c r="H405" s="1">
        <f>IF(ISNA(VLOOKUP(olympic_medals_country_year_cumsum[[#This Row],[Year_Country]],medals!D:H,5,FALSE)),0,VLOOKUP(olympic_medals_country_year_cumsum[[#This Row],[Year_Country]],medals!D:H,5,FALSE))</f>
        <v>0</v>
      </c>
      <c r="I405" s="1">
        <f>IF(ISNA(VLOOKUP(olympic_medals_country_year_cumsum[[#This Row],[Year_Country]],medals!D:H,2,FALSE)),0,VLOOKUP(olympic_medals_country_year_cumsum[[#This Row],[Year_Country]],medals!D:H,2,FALSE))</f>
        <v>0</v>
      </c>
      <c r="J405" s="1">
        <f>IF(ISNA(VLOOKUP(olympic_medals_country_year_cumsum[[#This Row],[Year_Country]],medals!D:H,3,FALSE)),0,VLOOKUP(olympic_medals_country_year_cumsum[[#This Row],[Year_Country]],medals!D:H,3,FALSE))</f>
        <v>0</v>
      </c>
      <c r="K405" s="1">
        <f>IF(ISNA(VLOOKUP(olympic_medals_country_year_cumsum[[#This Row],[Year_Country]],medals!D:H,4,FALSE)),0,VLOOKUP(olympic_medals_country_year_cumsum[[#This Row],[Year_Country]],medals!D:H,4,FALSE))</f>
        <v>0</v>
      </c>
      <c r="L405" s="1" t="str">
        <f>VLOOKUP(olympic_medals_country_year_cumsum[[#This Row],[WB_country_name]],'country_region_flag'!A:C,2,FALSE)</f>
        <v>Africa</v>
      </c>
      <c r="M405" s="1" t="str">
        <f>VLOOKUP(olympic_medals_country_year_cumsum[[#This Row],[WB_country_name]],'country_region_flag'!A:C,3,FALSE)</f>
        <v>https://public.flourish.studio/country-flags/svg/zm.svg</v>
      </c>
      <c r="N405" s="12" t="str">
        <f>IF(ISNA(VLOOKUP(olympic_medals_country_year_cumsum[[#This Row],[Year_Country]],gdp_capita_rank!F:G,2,FALSE)),0,VLOOKUP(olympic_medals_country_year_cumsum[[#This Row],[Year_Country]],gdp_capita_rank!F:G,2,FALSE))</f>
        <v>-7.605245303003698</v>
      </c>
    </row>
    <row r="406" spans="1:14" ht="15" customHeight="1" x14ac:dyDescent="0.2">
      <c r="A406" s="1" t="s">
        <v>273</v>
      </c>
      <c r="B406" s="1" t="s">
        <v>274</v>
      </c>
      <c r="C406" s="1">
        <v>-1782</v>
      </c>
      <c r="D406" s="1">
        <v>3103</v>
      </c>
      <c r="E406" s="1">
        <v>1968</v>
      </c>
      <c r="F406" s="1" t="str">
        <f>TEXT(olympic_medals_country_year_cumsum[[#This Row],[year]],0)&amp;"-"&amp;olympic_medals_country_year_cumsum[[#This Row],[WB_country_code]]</f>
        <v>1968-ZWE</v>
      </c>
      <c r="G406" s="1" t="str">
        <f>IF(olympic_medals_country_year_cumsum[[#This Row],[year]]&lt;&gt;E405,1,IF(olympic_medals_country_year_cumsum[[#This Row],[Medals]]=0,"",G405+1))</f>
        <v/>
      </c>
      <c r="H406" s="1">
        <f>IF(ISNA(VLOOKUP(olympic_medals_country_year_cumsum[[#This Row],[Year_Country]],medals!D:H,5,FALSE)),0,VLOOKUP(olympic_medals_country_year_cumsum[[#This Row],[Year_Country]],medals!D:H,5,FALSE))</f>
        <v>0</v>
      </c>
      <c r="I406" s="1">
        <f>IF(ISNA(VLOOKUP(olympic_medals_country_year_cumsum[[#This Row],[Year_Country]],medals!D:H,2,FALSE)),0,VLOOKUP(olympic_medals_country_year_cumsum[[#This Row],[Year_Country]],medals!D:H,2,FALSE))</f>
        <v>0</v>
      </c>
      <c r="J406" s="1">
        <f>IF(ISNA(VLOOKUP(olympic_medals_country_year_cumsum[[#This Row],[Year_Country]],medals!D:H,3,FALSE)),0,VLOOKUP(olympic_medals_country_year_cumsum[[#This Row],[Year_Country]],medals!D:H,3,FALSE))</f>
        <v>0</v>
      </c>
      <c r="K406" s="1">
        <f>IF(ISNA(VLOOKUP(olympic_medals_country_year_cumsum[[#This Row],[Year_Country]],medals!D:H,4,FALSE)),0,VLOOKUP(olympic_medals_country_year_cumsum[[#This Row],[Year_Country]],medals!D:H,4,FALSE))</f>
        <v>0</v>
      </c>
      <c r="L406" s="1" t="str">
        <f>VLOOKUP(olympic_medals_country_year_cumsum[[#This Row],[WB_country_name]],'country_region_flag'!A:C,2,FALSE)</f>
        <v>Africa</v>
      </c>
      <c r="M406" s="1" t="str">
        <f>VLOOKUP(olympic_medals_country_year_cumsum[[#This Row],[WB_country_name]],'country_region_flag'!A:C,3,FALSE)</f>
        <v>https://public.flourish.studio/country-flags/svg/zw.svg</v>
      </c>
      <c r="N406" s="12" t="str">
        <f>IF(ISNA(VLOOKUP(olympic_medals_country_year_cumsum[[#This Row],[Year_Country]],gdp_capita_rank!F:G,2,FALSE)),0,VLOOKUP(olympic_medals_country_year_cumsum[[#This Row],[Year_Country]],gdp_capita_rank!F:G,2,FALSE))</f>
        <v>-29.804466774762943</v>
      </c>
    </row>
    <row r="407" spans="1:14" ht="15" customHeight="1" x14ac:dyDescent="0.2">
      <c r="A407" s="1" t="s">
        <v>205</v>
      </c>
      <c r="B407" s="1" t="s">
        <v>206</v>
      </c>
      <c r="C407" s="1">
        <v>5575</v>
      </c>
      <c r="D407" s="1">
        <v>376</v>
      </c>
      <c r="E407" s="1">
        <v>1972</v>
      </c>
      <c r="F407" s="1" t="str">
        <f>TEXT(olympic_medals_country_year_cumsum[[#This Row],[year]],0)&amp;"-"&amp;olympic_medals_country_year_cumsum[[#This Row],[WB_country_code]]</f>
        <v>1972-RUS</v>
      </c>
      <c r="G407" s="1">
        <f>IF(olympic_medals_country_year_cumsum[[#This Row],[year]]&lt;&gt;E406,1,IF(olympic_medals_country_year_cumsum[[#This Row],[Medals]]=0,"",G406+1))</f>
        <v>1</v>
      </c>
      <c r="H407" s="1">
        <f>IF(ISNA(VLOOKUP(olympic_medals_country_year_cumsum[[#This Row],[Year_Country]],medals!D:H,5,FALSE)),0,VLOOKUP(olympic_medals_country_year_cumsum[[#This Row],[Year_Country]],medals!D:H,5,FALSE))</f>
        <v>105</v>
      </c>
      <c r="I407" s="1">
        <f>IF(ISNA(VLOOKUP(olympic_medals_country_year_cumsum[[#This Row],[Year_Country]],medals!D:H,2,FALSE)),0,VLOOKUP(olympic_medals_country_year_cumsum[[#This Row],[Year_Country]],medals!D:H,2,FALSE))</f>
        <v>56</v>
      </c>
      <c r="J407" s="1">
        <f>IF(ISNA(VLOOKUP(olympic_medals_country_year_cumsum[[#This Row],[Year_Country]],medals!D:H,3,FALSE)),0,VLOOKUP(olympic_medals_country_year_cumsum[[#This Row],[Year_Country]],medals!D:H,3,FALSE))</f>
        <v>27</v>
      </c>
      <c r="K407" s="1">
        <f>IF(ISNA(VLOOKUP(olympic_medals_country_year_cumsum[[#This Row],[Year_Country]],medals!D:H,4,FALSE)),0,VLOOKUP(olympic_medals_country_year_cumsum[[#This Row],[Year_Country]],medals!D:H,4,FALSE))</f>
        <v>22</v>
      </c>
      <c r="L407" s="1" t="str">
        <f>VLOOKUP(olympic_medals_country_year_cumsum[[#This Row],[WB_country_name]],'country_region_flag'!A:C,2,FALSE)</f>
        <v>Europe</v>
      </c>
      <c r="M407" s="1" t="str">
        <f>VLOOKUP(olympic_medals_country_year_cumsum[[#This Row],[WB_country_name]],'country_region_flag'!A:C,3,FALSE)</f>
        <v>https://public.flourish.studio/country-flags/svg/ru.svg</v>
      </c>
      <c r="N40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08" spans="1:14" ht="15" customHeight="1" x14ac:dyDescent="0.2">
      <c r="A408" s="1" t="s">
        <v>63</v>
      </c>
      <c r="B408" s="1" t="s">
        <v>64</v>
      </c>
      <c r="C408" s="1">
        <v>5252</v>
      </c>
      <c r="D408" s="1">
        <v>134</v>
      </c>
      <c r="E408" s="1">
        <v>1972</v>
      </c>
      <c r="F408" s="1" t="str">
        <f>TEXT(olympic_medals_country_year_cumsum[[#This Row],[year]],0)&amp;"-"&amp;olympic_medals_country_year_cumsum[[#This Row],[WB_country_code]]</f>
        <v>1972-DEU</v>
      </c>
      <c r="G408" s="1">
        <f>IF(olympic_medals_country_year_cumsum[[#This Row],[year]]&lt;&gt;E407,1,IF(olympic_medals_country_year_cumsum[[#This Row],[Medals]]=0,"",G407+1))</f>
        <v>2</v>
      </c>
      <c r="H408" s="1">
        <f>IF(ISNA(VLOOKUP(olympic_medals_country_year_cumsum[[#This Row],[Year_Country]],medals!D:H,5,FALSE)),0,VLOOKUP(olympic_medals_country_year_cumsum[[#This Row],[Year_Country]],medals!D:H,5,FALSE))</f>
        <v>114</v>
      </c>
      <c r="I408" s="1">
        <f>IF(ISNA(VLOOKUP(olympic_medals_country_year_cumsum[[#This Row],[Year_Country]],medals!D:H,2,FALSE)),0,VLOOKUP(olympic_medals_country_year_cumsum[[#This Row],[Year_Country]],medals!D:H,2,FALSE))</f>
        <v>35</v>
      </c>
      <c r="J408" s="1">
        <f>IF(ISNA(VLOOKUP(olympic_medals_country_year_cumsum[[#This Row],[Year_Country]],medals!D:H,3,FALSE)),0,VLOOKUP(olympic_medals_country_year_cumsum[[#This Row],[Year_Country]],medals!D:H,3,FALSE))</f>
        <v>37</v>
      </c>
      <c r="K408" s="1">
        <f>IF(ISNA(VLOOKUP(olympic_medals_country_year_cumsum[[#This Row],[Year_Country]],medals!D:H,4,FALSE)),0,VLOOKUP(olympic_medals_country_year_cumsum[[#This Row],[Year_Country]],medals!D:H,4,FALSE))</f>
        <v>42</v>
      </c>
      <c r="L408" s="1" t="str">
        <f>VLOOKUP(olympic_medals_country_year_cumsum[[#This Row],[WB_country_name]],'country_region_flag'!A:C,2,FALSE)</f>
        <v>Europe</v>
      </c>
      <c r="M408" s="1" t="str">
        <f>VLOOKUP(olympic_medals_country_year_cumsum[[#This Row],[WB_country_name]],'country_region_flag'!A:C,3,FALSE)</f>
        <v>https://public.flourish.studio/country-flags/svg/de.svg</v>
      </c>
      <c r="N408" s="12" t="str">
        <f>IF(ISNA(VLOOKUP(olympic_medals_country_year_cumsum[[#This Row],[Year_Country]],gdp_capita_rank!F:G,2,FALSE)),0,VLOOKUP(olympic_medals_country_year_cumsum[[#This Row],[Year_Country]],gdp_capita_rank!F:G,2,FALSE))</f>
        <v>372.43557702551414</v>
      </c>
    </row>
    <row r="409" spans="1:14" ht="15" customHeight="1" x14ac:dyDescent="0.2">
      <c r="A409" s="1" t="s">
        <v>253</v>
      </c>
      <c r="B409" s="1" t="s">
        <v>254</v>
      </c>
      <c r="C409" s="1">
        <v>3888</v>
      </c>
      <c r="D409" s="1">
        <v>-900</v>
      </c>
      <c r="E409" s="1">
        <v>1972</v>
      </c>
      <c r="F409" s="1" t="str">
        <f>TEXT(olympic_medals_country_year_cumsum[[#This Row],[year]],0)&amp;"-"&amp;olympic_medals_country_year_cumsum[[#This Row],[WB_country_code]]</f>
        <v>1972-USA</v>
      </c>
      <c r="G409" s="1">
        <f>IF(olympic_medals_country_year_cumsum[[#This Row],[year]]&lt;&gt;E408,1,IF(olympic_medals_country_year_cumsum[[#This Row],[Medals]]=0,"",G408+1))</f>
        <v>3</v>
      </c>
      <c r="H409" s="1">
        <f>IF(ISNA(VLOOKUP(olympic_medals_country_year_cumsum[[#This Row],[Year_Country]],medals!D:H,5,FALSE)),0,VLOOKUP(olympic_medals_country_year_cumsum[[#This Row],[Year_Country]],medals!D:H,5,FALSE))</f>
        <v>95</v>
      </c>
      <c r="I409" s="1">
        <f>IF(ISNA(VLOOKUP(olympic_medals_country_year_cumsum[[#This Row],[Year_Country]],medals!D:H,2,FALSE)),0,VLOOKUP(olympic_medals_country_year_cumsum[[#This Row],[Year_Country]],medals!D:H,2,FALSE))</f>
        <v>33</v>
      </c>
      <c r="J409" s="1">
        <f>IF(ISNA(VLOOKUP(olympic_medals_country_year_cumsum[[#This Row],[Year_Country]],medals!D:H,3,FALSE)),0,VLOOKUP(olympic_medals_country_year_cumsum[[#This Row],[Year_Country]],medals!D:H,3,FALSE))</f>
        <v>31</v>
      </c>
      <c r="K409" s="1">
        <f>IF(ISNA(VLOOKUP(olympic_medals_country_year_cumsum[[#This Row],[Year_Country]],medals!D:H,4,FALSE)),0,VLOOKUP(olympic_medals_country_year_cumsum[[#This Row],[Year_Country]],medals!D:H,4,FALSE))</f>
        <v>31</v>
      </c>
      <c r="L409" s="1" t="str">
        <f>VLOOKUP(olympic_medals_country_year_cumsum[[#This Row],[WB_country_name]],'country_region_flag'!A:C,2,FALSE)</f>
        <v>Americas</v>
      </c>
      <c r="M409" s="1" t="str">
        <f>VLOOKUP(olympic_medals_country_year_cumsum[[#This Row],[WB_country_name]],'country_region_flag'!A:C,3,FALSE)</f>
        <v>https://public.flourish.studio/country-flags/svg/us.svg</v>
      </c>
      <c r="N409" s="12" t="str">
        <f>IF(ISNA(VLOOKUP(olympic_medals_country_year_cumsum[[#This Row],[Year_Country]],gdp_capita_rank!F:G,2,FALSE)),0,VLOOKUP(olympic_medals_country_year_cumsum[[#This Row],[Year_Country]],gdp_capita_rank!F:G,2,FALSE))</f>
        <v>655.6553722342437</v>
      </c>
    </row>
    <row r="410" spans="1:14" ht="15" customHeight="1" x14ac:dyDescent="0.2">
      <c r="A410" s="1" t="s">
        <v>133</v>
      </c>
      <c r="B410" s="1" t="s">
        <v>134</v>
      </c>
      <c r="C410" s="1">
        <v>3568</v>
      </c>
      <c r="D410" s="1">
        <v>13975</v>
      </c>
      <c r="E410" s="1">
        <v>1972</v>
      </c>
      <c r="F410" s="1" t="str">
        <f>TEXT(olympic_medals_country_year_cumsum[[#This Row],[year]],0)&amp;"-"&amp;olympic_medals_country_year_cumsum[[#This Row],[WB_country_code]]</f>
        <v>1972-JPN</v>
      </c>
      <c r="G410" s="1">
        <f>IF(olympic_medals_country_year_cumsum[[#This Row],[year]]&lt;&gt;E409,1,IF(olympic_medals_country_year_cumsum[[#This Row],[Medals]]=0,"",G409+1))</f>
        <v>4</v>
      </c>
      <c r="H410" s="1">
        <f>IF(ISNA(VLOOKUP(olympic_medals_country_year_cumsum[[#This Row],[Year_Country]],medals!D:H,5,FALSE)),0,VLOOKUP(olympic_medals_country_year_cumsum[[#This Row],[Year_Country]],medals!D:H,5,FALSE))</f>
        <v>29</v>
      </c>
      <c r="I410" s="1">
        <f>IF(ISNA(VLOOKUP(olympic_medals_country_year_cumsum[[#This Row],[Year_Country]],medals!D:H,2,FALSE)),0,VLOOKUP(olympic_medals_country_year_cumsum[[#This Row],[Year_Country]],medals!D:H,2,FALSE))</f>
        <v>13</v>
      </c>
      <c r="J410" s="1">
        <f>IF(ISNA(VLOOKUP(olympic_medals_country_year_cumsum[[#This Row],[Year_Country]],medals!D:H,3,FALSE)),0,VLOOKUP(olympic_medals_country_year_cumsum[[#This Row],[Year_Country]],medals!D:H,3,FALSE))</f>
        <v>8</v>
      </c>
      <c r="K410" s="1">
        <f>IF(ISNA(VLOOKUP(olympic_medals_country_year_cumsum[[#This Row],[Year_Country]],medals!D:H,4,FALSE)),0,VLOOKUP(olympic_medals_country_year_cumsum[[#This Row],[Year_Country]],medals!D:H,4,FALSE))</f>
        <v>8</v>
      </c>
      <c r="L410" s="1" t="str">
        <f>VLOOKUP(olympic_medals_country_year_cumsum[[#This Row],[WB_country_name]],'country_region_flag'!A:C,2,FALSE)</f>
        <v>Asia</v>
      </c>
      <c r="M410" s="1" t="str">
        <f>VLOOKUP(olympic_medals_country_year_cumsum[[#This Row],[WB_country_name]],'country_region_flag'!A:C,3,FALSE)</f>
        <v>https://public.flourish.studio/country-flags/svg/jp.svg</v>
      </c>
      <c r="N410" s="12" t="str">
        <f>IF(ISNA(VLOOKUP(olympic_medals_country_year_cumsum[[#This Row],[Year_Country]],gdp_capita_rank!F:G,2,FALSE)),0,VLOOKUP(olympic_medals_country_year_cumsum[[#This Row],[Year_Country]],gdp_capita_rank!F:G,2,FALSE))</f>
        <v>275.8970140573506</v>
      </c>
    </row>
    <row r="411" spans="1:14" ht="15" customHeight="1" x14ac:dyDescent="0.2">
      <c r="A411" s="1" t="s">
        <v>13</v>
      </c>
      <c r="B411" s="1" t="s">
        <v>14</v>
      </c>
      <c r="C411" s="1">
        <v>-3527</v>
      </c>
      <c r="D411" s="1">
        <v>14913</v>
      </c>
      <c r="E411" s="1">
        <v>1972</v>
      </c>
      <c r="F411" s="1" t="str">
        <f>TEXT(olympic_medals_country_year_cumsum[[#This Row],[year]],0)&amp;"-"&amp;olympic_medals_country_year_cumsum[[#This Row],[WB_country_code]]</f>
        <v>1972-AUS</v>
      </c>
      <c r="G411" s="1">
        <f>IF(olympic_medals_country_year_cumsum[[#This Row],[year]]&lt;&gt;E410,1,IF(olympic_medals_country_year_cumsum[[#This Row],[Medals]]=0,"",G410+1))</f>
        <v>5</v>
      </c>
      <c r="H411" s="1">
        <f>IF(ISNA(VLOOKUP(olympic_medals_country_year_cumsum[[#This Row],[Year_Country]],medals!D:H,5,FALSE)),0,VLOOKUP(olympic_medals_country_year_cumsum[[#This Row],[Year_Country]],medals!D:H,5,FALSE))</f>
        <v>18</v>
      </c>
      <c r="I411" s="1">
        <f>IF(ISNA(VLOOKUP(olympic_medals_country_year_cumsum[[#This Row],[Year_Country]],medals!D:H,2,FALSE)),0,VLOOKUP(olympic_medals_country_year_cumsum[[#This Row],[Year_Country]],medals!D:H,2,FALSE))</f>
        <v>9</v>
      </c>
      <c r="J411" s="1">
        <f>IF(ISNA(VLOOKUP(olympic_medals_country_year_cumsum[[#This Row],[Year_Country]],medals!D:H,3,FALSE)),0,VLOOKUP(olympic_medals_country_year_cumsum[[#This Row],[Year_Country]],medals!D:H,3,FALSE))</f>
        <v>7</v>
      </c>
      <c r="K411" s="1">
        <f>IF(ISNA(VLOOKUP(olympic_medals_country_year_cumsum[[#This Row],[Year_Country]],medals!D:H,4,FALSE)),0,VLOOKUP(olympic_medals_country_year_cumsum[[#This Row],[Year_Country]],medals!D:H,4,FALSE))</f>
        <v>2</v>
      </c>
      <c r="L411" s="1" t="str">
        <f>VLOOKUP(olympic_medals_country_year_cumsum[[#This Row],[WB_country_name]],'country_region_flag'!A:C,2,FALSE)</f>
        <v>Oceania</v>
      </c>
      <c r="M411" s="1" t="str">
        <f>VLOOKUP(olympic_medals_country_year_cumsum[[#This Row],[WB_country_name]],'country_region_flag'!A:C,3,FALSE)</f>
        <v>https://public.flourish.studio/country-flags/svg/au.svg</v>
      </c>
      <c r="N411" s="12" t="str">
        <f>IF(ISNA(VLOOKUP(olympic_medals_country_year_cumsum[[#This Row],[Year_Country]],gdp_capita_rank!F:G,2,FALSE)),0,VLOOKUP(olympic_medals_country_year_cumsum[[#This Row],[Year_Country]],gdp_capita_rank!F:G,2,FALSE))</f>
        <v>389.7198659408329</v>
      </c>
    </row>
    <row r="412" spans="1:14" ht="15" customHeight="1" x14ac:dyDescent="0.2">
      <c r="A412" s="1" t="s">
        <v>191</v>
      </c>
      <c r="B412" s="1" t="s">
        <v>192</v>
      </c>
      <c r="C412" s="1">
        <v>5225</v>
      </c>
      <c r="D412" s="1">
        <v>210</v>
      </c>
      <c r="E412" s="1">
        <v>1972</v>
      </c>
      <c r="F412" s="1" t="str">
        <f>TEXT(olympic_medals_country_year_cumsum[[#This Row],[year]],0)&amp;"-"&amp;olympic_medals_country_year_cumsum[[#This Row],[WB_country_code]]</f>
        <v>1972-POL</v>
      </c>
      <c r="G412" s="1">
        <f>IF(olympic_medals_country_year_cumsum[[#This Row],[year]]&lt;&gt;E411,1,IF(olympic_medals_country_year_cumsum[[#This Row],[Medals]]=0,"",G411+1))</f>
        <v>6</v>
      </c>
      <c r="H412" s="1">
        <f>IF(ISNA(VLOOKUP(olympic_medals_country_year_cumsum[[#This Row],[Year_Country]],medals!D:H,5,FALSE)),0,VLOOKUP(olympic_medals_country_year_cumsum[[#This Row],[Year_Country]],medals!D:H,5,FALSE))</f>
        <v>23</v>
      </c>
      <c r="I412" s="1">
        <f>IF(ISNA(VLOOKUP(olympic_medals_country_year_cumsum[[#This Row],[Year_Country]],medals!D:H,2,FALSE)),0,VLOOKUP(olympic_medals_country_year_cumsum[[#This Row],[Year_Country]],medals!D:H,2,FALSE))</f>
        <v>7</v>
      </c>
      <c r="J412" s="1">
        <f>IF(ISNA(VLOOKUP(olympic_medals_country_year_cumsum[[#This Row],[Year_Country]],medals!D:H,3,FALSE)),0,VLOOKUP(olympic_medals_country_year_cumsum[[#This Row],[Year_Country]],medals!D:H,3,FALSE))</f>
        <v>5</v>
      </c>
      <c r="K412" s="1">
        <f>IF(ISNA(VLOOKUP(olympic_medals_country_year_cumsum[[#This Row],[Year_Country]],medals!D:H,4,FALSE)),0,VLOOKUP(olympic_medals_country_year_cumsum[[#This Row],[Year_Country]],medals!D:H,4,FALSE))</f>
        <v>11</v>
      </c>
      <c r="L412" s="1" t="str">
        <f>VLOOKUP(olympic_medals_country_year_cumsum[[#This Row],[WB_country_name]],'country_region_flag'!A:C,2,FALSE)</f>
        <v>Europe</v>
      </c>
      <c r="M412" s="1" t="str">
        <f>VLOOKUP(olympic_medals_country_year_cumsum[[#This Row],[WB_country_name]],'country_region_flag'!A:C,3,FALSE)</f>
        <v>https://public.flourish.studio/country-flags/svg/pl.svg</v>
      </c>
      <c r="N41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13" spans="1:14" ht="15" customHeight="1" x14ac:dyDescent="0.2">
      <c r="A413" s="1" t="s">
        <v>111</v>
      </c>
      <c r="B413" s="1" t="s">
        <v>112</v>
      </c>
      <c r="C413" s="1">
        <v>475</v>
      </c>
      <c r="D413" s="1">
        <v>1908</v>
      </c>
      <c r="E413" s="1">
        <v>1972</v>
      </c>
      <c r="F413" s="1" t="str">
        <f>TEXT(olympic_medals_country_year_cumsum[[#This Row],[year]],0)&amp;"-"&amp;olympic_medals_country_year_cumsum[[#This Row],[WB_country_code]]</f>
        <v>1972-HUN</v>
      </c>
      <c r="G413" s="1">
        <f>IF(olympic_medals_country_year_cumsum[[#This Row],[year]]&lt;&gt;E412,1,IF(olympic_medals_country_year_cumsum[[#This Row],[Medals]]=0,"",G412+1))</f>
        <v>7</v>
      </c>
      <c r="H413" s="1">
        <f>IF(ISNA(VLOOKUP(olympic_medals_country_year_cumsum[[#This Row],[Year_Country]],medals!D:H,5,FALSE)),0,VLOOKUP(olympic_medals_country_year_cumsum[[#This Row],[Year_Country]],medals!D:H,5,FALSE))</f>
        <v>36</v>
      </c>
      <c r="I413" s="1">
        <f>IF(ISNA(VLOOKUP(olympic_medals_country_year_cumsum[[#This Row],[Year_Country]],medals!D:H,2,FALSE)),0,VLOOKUP(olympic_medals_country_year_cumsum[[#This Row],[Year_Country]],medals!D:H,2,FALSE))</f>
        <v>6</v>
      </c>
      <c r="J413" s="1">
        <f>IF(ISNA(VLOOKUP(olympic_medals_country_year_cumsum[[#This Row],[Year_Country]],medals!D:H,3,FALSE)),0,VLOOKUP(olympic_medals_country_year_cumsum[[#This Row],[Year_Country]],medals!D:H,3,FALSE))</f>
        <v>14</v>
      </c>
      <c r="K413" s="1">
        <f>IF(ISNA(VLOOKUP(olympic_medals_country_year_cumsum[[#This Row],[Year_Country]],medals!D:H,4,FALSE)),0,VLOOKUP(olympic_medals_country_year_cumsum[[#This Row],[Year_Country]],medals!D:H,4,FALSE))</f>
        <v>16</v>
      </c>
      <c r="L413" s="1" t="str">
        <f>VLOOKUP(olympic_medals_country_year_cumsum[[#This Row],[WB_country_name]],'country_region_flag'!A:C,2,FALSE)</f>
        <v>Europe</v>
      </c>
      <c r="M413" s="1" t="str">
        <f>VLOOKUP(olympic_medals_country_year_cumsum[[#This Row],[WB_country_name]],'country_region_flag'!A:C,3,FALSE)</f>
        <v>https://public.flourish.studio/country-flags/svg/hu.svg</v>
      </c>
      <c r="N41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14" spans="1:14" ht="15" customHeight="1" x14ac:dyDescent="0.2">
      <c r="A414" s="1" t="s">
        <v>25</v>
      </c>
      <c r="B414" s="1" t="s">
        <v>26</v>
      </c>
      <c r="C414" s="1">
        <v>4268</v>
      </c>
      <c r="D414" s="1">
        <v>2332</v>
      </c>
      <c r="E414" s="1">
        <v>1972</v>
      </c>
      <c r="F414" s="1" t="str">
        <f>TEXT(olympic_medals_country_year_cumsum[[#This Row],[year]],0)&amp;"-"&amp;olympic_medals_country_year_cumsum[[#This Row],[WB_country_code]]</f>
        <v>1972-BGR</v>
      </c>
      <c r="G414" s="1">
        <f>IF(olympic_medals_country_year_cumsum[[#This Row],[year]]&lt;&gt;E413,1,IF(olympic_medals_country_year_cumsum[[#This Row],[Medals]]=0,"",G413+1))</f>
        <v>8</v>
      </c>
      <c r="H414" s="1">
        <f>IF(ISNA(VLOOKUP(olympic_medals_country_year_cumsum[[#This Row],[Year_Country]],medals!D:H,5,FALSE)),0,VLOOKUP(olympic_medals_country_year_cumsum[[#This Row],[Year_Country]],medals!D:H,5,FALSE))</f>
        <v>22</v>
      </c>
      <c r="I414" s="1">
        <f>IF(ISNA(VLOOKUP(olympic_medals_country_year_cumsum[[#This Row],[Year_Country]],medals!D:H,2,FALSE)),0,VLOOKUP(olympic_medals_country_year_cumsum[[#This Row],[Year_Country]],medals!D:H,2,FALSE))</f>
        <v>6</v>
      </c>
      <c r="J414" s="1">
        <f>IF(ISNA(VLOOKUP(olympic_medals_country_year_cumsum[[#This Row],[Year_Country]],medals!D:H,3,FALSE)),0,VLOOKUP(olympic_medals_country_year_cumsum[[#This Row],[Year_Country]],medals!D:H,3,FALSE))</f>
        <v>10</v>
      </c>
      <c r="K414" s="1">
        <f>IF(ISNA(VLOOKUP(olympic_medals_country_year_cumsum[[#This Row],[Year_Country]],medals!D:H,4,FALSE)),0,VLOOKUP(olympic_medals_country_year_cumsum[[#This Row],[Year_Country]],medals!D:H,4,FALSE))</f>
        <v>6</v>
      </c>
      <c r="L414" s="1" t="str">
        <f>VLOOKUP(olympic_medals_country_year_cumsum[[#This Row],[WB_country_name]],'country_region_flag'!A:C,2,FALSE)</f>
        <v>Europe</v>
      </c>
      <c r="M414" s="1" t="str">
        <f>VLOOKUP(olympic_medals_country_year_cumsum[[#This Row],[WB_country_name]],'country_region_flag'!A:C,3,FALSE)</f>
        <v>https://public.flourish.studio/country-flags/svg/bg.svg</v>
      </c>
      <c r="N41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15" spans="1:14" ht="15" customHeight="1" x14ac:dyDescent="0.2">
      <c r="A415" s="1" t="s">
        <v>93</v>
      </c>
      <c r="B415" s="1" t="s">
        <v>94</v>
      </c>
      <c r="C415" s="1">
        <v>5408</v>
      </c>
      <c r="D415" s="1">
        <v>-165</v>
      </c>
      <c r="E415" s="1">
        <v>1972</v>
      </c>
      <c r="F415" s="1" t="str">
        <f>TEXT(olympic_medals_country_year_cumsum[[#This Row],[year]],0)&amp;"-"&amp;olympic_medals_country_year_cumsum[[#This Row],[WB_country_code]]</f>
        <v>1972-GBR</v>
      </c>
      <c r="G415" s="1">
        <f>IF(olympic_medals_country_year_cumsum[[#This Row],[year]]&lt;&gt;E414,1,IF(olympic_medals_country_year_cumsum[[#This Row],[Medals]]=0,"",G414+1))</f>
        <v>9</v>
      </c>
      <c r="H415" s="1">
        <f>IF(ISNA(VLOOKUP(olympic_medals_country_year_cumsum[[#This Row],[Year_Country]],medals!D:H,5,FALSE)),0,VLOOKUP(olympic_medals_country_year_cumsum[[#This Row],[Year_Country]],medals!D:H,5,FALSE))</f>
        <v>20</v>
      </c>
      <c r="I415" s="1">
        <f>IF(ISNA(VLOOKUP(olympic_medals_country_year_cumsum[[#This Row],[Year_Country]],medals!D:H,2,FALSE)),0,VLOOKUP(olympic_medals_country_year_cumsum[[#This Row],[Year_Country]],medals!D:H,2,FALSE))</f>
        <v>5</v>
      </c>
      <c r="J415" s="1">
        <f>IF(ISNA(VLOOKUP(olympic_medals_country_year_cumsum[[#This Row],[Year_Country]],medals!D:H,3,FALSE)),0,VLOOKUP(olympic_medals_country_year_cumsum[[#This Row],[Year_Country]],medals!D:H,3,FALSE))</f>
        <v>6</v>
      </c>
      <c r="K415" s="1">
        <f>IF(ISNA(VLOOKUP(olympic_medals_country_year_cumsum[[#This Row],[Year_Country]],medals!D:H,4,FALSE)),0,VLOOKUP(olympic_medals_country_year_cumsum[[#This Row],[Year_Country]],medals!D:H,4,FALSE))</f>
        <v>9</v>
      </c>
      <c r="L415" s="1" t="str">
        <f>VLOOKUP(olympic_medals_country_year_cumsum[[#This Row],[WB_country_name]],'country_region_flag'!A:C,2,FALSE)</f>
        <v>Europe</v>
      </c>
      <c r="M415" s="1" t="str">
        <f>VLOOKUP(olympic_medals_country_year_cumsum[[#This Row],[WB_country_name]],'country_region_flag'!A:C,3,FALSE)</f>
        <v>https://public.flourish.studio/country-flags/svg/gb.svg</v>
      </c>
      <c r="N415" s="12" t="str">
        <f>IF(ISNA(VLOOKUP(olympic_medals_country_year_cumsum[[#This Row],[Year_Country]],gdp_capita_rank!F:G,2,FALSE)),0,VLOOKUP(olympic_medals_country_year_cumsum[[#This Row],[Year_Country]],gdp_capita_rank!F:G,2,FALSE))</f>
        <v>275.77177457242</v>
      </c>
    </row>
    <row r="416" spans="1:14" ht="15" customHeight="1" x14ac:dyDescent="0.2">
      <c r="A416" s="1" t="s">
        <v>127</v>
      </c>
      <c r="B416" s="1" t="s">
        <v>128</v>
      </c>
      <c r="C416" s="1">
        <v>419</v>
      </c>
      <c r="D416" s="1">
        <v>1248</v>
      </c>
      <c r="E416" s="1">
        <v>1972</v>
      </c>
      <c r="F416" s="1" t="str">
        <f>TEXT(olympic_medals_country_year_cumsum[[#This Row],[year]],0)&amp;"-"&amp;olympic_medals_country_year_cumsum[[#This Row],[WB_country_code]]</f>
        <v>1972-ITA</v>
      </c>
      <c r="G416" s="1">
        <f>IF(olympic_medals_country_year_cumsum[[#This Row],[year]]&lt;&gt;E415,1,IF(olympic_medals_country_year_cumsum[[#This Row],[Medals]]=0,"",G415+1))</f>
        <v>10</v>
      </c>
      <c r="H416" s="1">
        <f>IF(ISNA(VLOOKUP(olympic_medals_country_year_cumsum[[#This Row],[Year_Country]],medals!D:H,5,FALSE)),0,VLOOKUP(olympic_medals_country_year_cumsum[[#This Row],[Year_Country]],medals!D:H,5,FALSE))</f>
        <v>18</v>
      </c>
      <c r="I416" s="1">
        <f>IF(ISNA(VLOOKUP(olympic_medals_country_year_cumsum[[#This Row],[Year_Country]],medals!D:H,2,FALSE)),0,VLOOKUP(olympic_medals_country_year_cumsum[[#This Row],[Year_Country]],medals!D:H,2,FALSE))</f>
        <v>5</v>
      </c>
      <c r="J416" s="1">
        <f>IF(ISNA(VLOOKUP(olympic_medals_country_year_cumsum[[#This Row],[Year_Country]],medals!D:H,3,FALSE)),0,VLOOKUP(olympic_medals_country_year_cumsum[[#This Row],[Year_Country]],medals!D:H,3,FALSE))</f>
        <v>3</v>
      </c>
      <c r="K416" s="1">
        <f>IF(ISNA(VLOOKUP(olympic_medals_country_year_cumsum[[#This Row],[Year_Country]],medals!D:H,4,FALSE)),0,VLOOKUP(olympic_medals_country_year_cumsum[[#This Row],[Year_Country]],medals!D:H,4,FALSE))</f>
        <v>10</v>
      </c>
      <c r="L416" s="1" t="str">
        <f>VLOOKUP(olympic_medals_country_year_cumsum[[#This Row],[WB_country_name]],'country_region_flag'!A:C,2,FALSE)</f>
        <v>Europe</v>
      </c>
      <c r="M416" s="1" t="str">
        <f>VLOOKUP(olympic_medals_country_year_cumsum[[#This Row],[WB_country_name]],'country_region_flag'!A:C,3,FALSE)</f>
        <v>https://public.flourish.studio/country-flags/svg/it.svg</v>
      </c>
      <c r="N416" s="12" t="str">
        <f>IF(ISNA(VLOOKUP(olympic_medals_country_year_cumsum[[#This Row],[Year_Country]],gdp_capita_rank!F:G,2,FALSE)),0,VLOOKUP(olympic_medals_country_year_cumsum[[#This Row],[Year_Country]],gdp_capita_rank!F:G,2,FALSE))</f>
        <v>231.21999779944557</v>
      </c>
    </row>
    <row r="417" spans="1:14" ht="15" customHeight="1" x14ac:dyDescent="0.2">
      <c r="A417" s="1" t="s">
        <v>225</v>
      </c>
      <c r="B417" s="1" t="s">
        <v>226</v>
      </c>
      <c r="C417" s="1">
        <v>5933</v>
      </c>
      <c r="D417" s="1">
        <v>1805</v>
      </c>
      <c r="E417" s="1">
        <v>1972</v>
      </c>
      <c r="F417" s="1" t="str">
        <f>TEXT(olympic_medals_country_year_cumsum[[#This Row],[year]],0)&amp;"-"&amp;olympic_medals_country_year_cumsum[[#This Row],[WB_country_code]]</f>
        <v>1972-SWE</v>
      </c>
      <c r="G417" s="1">
        <f>IF(olympic_medals_country_year_cumsum[[#This Row],[year]]&lt;&gt;E416,1,IF(olympic_medals_country_year_cumsum[[#This Row],[Medals]]=0,"",G416+1))</f>
        <v>11</v>
      </c>
      <c r="H417" s="1">
        <f>IF(ISNA(VLOOKUP(olympic_medals_country_year_cumsum[[#This Row],[Year_Country]],medals!D:H,5,FALSE)),0,VLOOKUP(olympic_medals_country_year_cumsum[[#This Row],[Year_Country]],medals!D:H,5,FALSE))</f>
        <v>17</v>
      </c>
      <c r="I417" s="1">
        <f>IF(ISNA(VLOOKUP(olympic_medals_country_year_cumsum[[#This Row],[Year_Country]],medals!D:H,2,FALSE)),0,VLOOKUP(olympic_medals_country_year_cumsum[[#This Row],[Year_Country]],medals!D:H,2,FALSE))</f>
        <v>4</v>
      </c>
      <c r="J417" s="1">
        <f>IF(ISNA(VLOOKUP(olympic_medals_country_year_cumsum[[#This Row],[Year_Country]],medals!D:H,3,FALSE)),0,VLOOKUP(olympic_medals_country_year_cumsum[[#This Row],[Year_Country]],medals!D:H,3,FALSE))</f>
        <v>7</v>
      </c>
      <c r="K417" s="1">
        <f>IF(ISNA(VLOOKUP(olympic_medals_country_year_cumsum[[#This Row],[Year_Country]],medals!D:H,4,FALSE)),0,VLOOKUP(olympic_medals_country_year_cumsum[[#This Row],[Year_Country]],medals!D:H,4,FALSE))</f>
        <v>6</v>
      </c>
      <c r="L417" s="1" t="str">
        <f>VLOOKUP(olympic_medals_country_year_cumsum[[#This Row],[WB_country_name]],'country_region_flag'!A:C,2,FALSE)</f>
        <v>Europe</v>
      </c>
      <c r="M417" s="1" t="str">
        <f>VLOOKUP(olympic_medals_country_year_cumsum[[#This Row],[WB_country_name]],'country_region_flag'!A:C,3,FALSE)</f>
        <v>https://public.flourish.studio/country-flags/svg/se.svg</v>
      </c>
      <c r="N417" s="12" t="str">
        <f>IF(ISNA(VLOOKUP(olympic_medals_country_year_cumsum[[#This Row],[Year_Country]],gdp_capita_rank!F:G,2,FALSE)),0,VLOOKUP(olympic_medals_country_year_cumsum[[#This Row],[Year_Country]],gdp_capita_rank!F:G,2,FALSE))</f>
        <v>647.3610463461192</v>
      </c>
    </row>
    <row r="418" spans="1:14" ht="15" customHeight="1" x14ac:dyDescent="0.2">
      <c r="A418" s="1" t="s">
        <v>203</v>
      </c>
      <c r="B418" s="1" t="s">
        <v>204</v>
      </c>
      <c r="C418" s="1">
        <v>4443</v>
      </c>
      <c r="D418" s="1">
        <v>261</v>
      </c>
      <c r="E418" s="1">
        <v>1972</v>
      </c>
      <c r="F418" s="1" t="str">
        <f>TEXT(olympic_medals_country_year_cumsum[[#This Row],[year]],0)&amp;"-"&amp;olympic_medals_country_year_cumsum[[#This Row],[WB_country_code]]</f>
        <v>1972-ROU</v>
      </c>
      <c r="G418" s="1">
        <f>IF(olympic_medals_country_year_cumsum[[#This Row],[year]]&lt;&gt;E417,1,IF(olympic_medals_country_year_cumsum[[#This Row],[Medals]]=0,"",G417+1))</f>
        <v>12</v>
      </c>
      <c r="H418" s="1">
        <f>IF(ISNA(VLOOKUP(olympic_medals_country_year_cumsum[[#This Row],[Year_Country]],medals!D:H,5,FALSE)),0,VLOOKUP(olympic_medals_country_year_cumsum[[#This Row],[Year_Country]],medals!D:H,5,FALSE))</f>
        <v>18</v>
      </c>
      <c r="I418" s="1">
        <f>IF(ISNA(VLOOKUP(olympic_medals_country_year_cumsum[[#This Row],[Year_Country]],medals!D:H,2,FALSE)),0,VLOOKUP(olympic_medals_country_year_cumsum[[#This Row],[Year_Country]],medals!D:H,2,FALSE))</f>
        <v>3</v>
      </c>
      <c r="J418" s="1">
        <f>IF(ISNA(VLOOKUP(olympic_medals_country_year_cumsum[[#This Row],[Year_Country]],medals!D:H,3,FALSE)),0,VLOOKUP(olympic_medals_country_year_cumsum[[#This Row],[Year_Country]],medals!D:H,3,FALSE))</f>
        <v>7</v>
      </c>
      <c r="K418" s="1">
        <f>IF(ISNA(VLOOKUP(olympic_medals_country_year_cumsum[[#This Row],[Year_Country]],medals!D:H,4,FALSE)),0,VLOOKUP(olympic_medals_country_year_cumsum[[#This Row],[Year_Country]],medals!D:H,4,FALSE))</f>
        <v>8</v>
      </c>
      <c r="L418" s="1" t="str">
        <f>VLOOKUP(olympic_medals_country_year_cumsum[[#This Row],[WB_country_name]],'country_region_flag'!A:C,2,FALSE)</f>
        <v>Europe</v>
      </c>
      <c r="M418" s="1" t="str">
        <f>VLOOKUP(olympic_medals_country_year_cumsum[[#This Row],[WB_country_name]],'country_region_flag'!A:C,3,FALSE)</f>
        <v>https://public.flourish.studio/country-flags/svg/ro.svg</v>
      </c>
      <c r="N41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19" spans="1:14" ht="15" customHeight="1" x14ac:dyDescent="0.2">
      <c r="A419" s="1" t="s">
        <v>57</v>
      </c>
      <c r="B419" s="1" t="s">
        <v>58</v>
      </c>
      <c r="C419" s="1">
        <v>2312</v>
      </c>
      <c r="D419" s="1">
        <v>-8235</v>
      </c>
      <c r="E419" s="1">
        <v>1972</v>
      </c>
      <c r="F419" s="1" t="str">
        <f>TEXT(olympic_medals_country_year_cumsum[[#This Row],[year]],0)&amp;"-"&amp;olympic_medals_country_year_cumsum[[#This Row],[WB_country_code]]</f>
        <v>1972-CUB</v>
      </c>
      <c r="G419" s="1">
        <f>IF(olympic_medals_country_year_cumsum[[#This Row],[year]]&lt;&gt;E418,1,IF(olympic_medals_country_year_cumsum[[#This Row],[Medals]]=0,"",G418+1))</f>
        <v>13</v>
      </c>
      <c r="H419" s="1">
        <f>IF(ISNA(VLOOKUP(olympic_medals_country_year_cumsum[[#This Row],[Year_Country]],medals!D:H,5,FALSE)),0,VLOOKUP(olympic_medals_country_year_cumsum[[#This Row],[Year_Country]],medals!D:H,5,FALSE))</f>
        <v>8</v>
      </c>
      <c r="I419" s="1">
        <f>IF(ISNA(VLOOKUP(olympic_medals_country_year_cumsum[[#This Row],[Year_Country]],medals!D:H,2,FALSE)),0,VLOOKUP(olympic_medals_country_year_cumsum[[#This Row],[Year_Country]],medals!D:H,2,FALSE))</f>
        <v>3</v>
      </c>
      <c r="J419" s="1">
        <f>IF(ISNA(VLOOKUP(olympic_medals_country_year_cumsum[[#This Row],[Year_Country]],medals!D:H,3,FALSE)),0,VLOOKUP(olympic_medals_country_year_cumsum[[#This Row],[Year_Country]],medals!D:H,3,FALSE))</f>
        <v>1</v>
      </c>
      <c r="K419" s="1">
        <f>IF(ISNA(VLOOKUP(olympic_medals_country_year_cumsum[[#This Row],[Year_Country]],medals!D:H,4,FALSE)),0,VLOOKUP(olympic_medals_country_year_cumsum[[#This Row],[Year_Country]],medals!D:H,4,FALSE))</f>
        <v>4</v>
      </c>
      <c r="L419" s="1" t="str">
        <f>VLOOKUP(olympic_medals_country_year_cumsum[[#This Row],[WB_country_name]],'country_region_flag'!A:C,2,FALSE)</f>
        <v>Americas</v>
      </c>
      <c r="M419" s="1" t="str">
        <f>VLOOKUP(olympic_medals_country_year_cumsum[[#This Row],[WB_country_name]],'country_region_flag'!A:C,3,FALSE)</f>
        <v>https://public.flourish.studio/country-flags/svg/cu.svg</v>
      </c>
      <c r="N419" s="12" t="str">
        <f>IF(ISNA(VLOOKUP(olympic_medals_country_year_cumsum[[#This Row],[Year_Country]],gdp_capita_rank!F:G,2,FALSE)),0,VLOOKUP(olympic_medals_country_year_cumsum[[#This Row],[Year_Country]],gdp_capita_rank!F:G,2,FALSE))</f>
        <v>10.014827544652903</v>
      </c>
    </row>
    <row r="420" spans="1:14" ht="15" customHeight="1" x14ac:dyDescent="0.2">
      <c r="A420" s="1" t="s">
        <v>85</v>
      </c>
      <c r="B420" s="1" t="s">
        <v>86</v>
      </c>
      <c r="C420" s="1">
        <v>6017</v>
      </c>
      <c r="D420" s="1">
        <v>2493</v>
      </c>
      <c r="E420" s="1">
        <v>1972</v>
      </c>
      <c r="F420" s="1" t="str">
        <f>TEXT(olympic_medals_country_year_cumsum[[#This Row],[year]],0)&amp;"-"&amp;olympic_medals_country_year_cumsum[[#This Row],[WB_country_code]]</f>
        <v>1972-FIN</v>
      </c>
      <c r="G420" s="1">
        <f>IF(olympic_medals_country_year_cumsum[[#This Row],[year]]&lt;&gt;E419,1,IF(olympic_medals_country_year_cumsum[[#This Row],[Medals]]=0,"",G419+1))</f>
        <v>14</v>
      </c>
      <c r="H420" s="1">
        <f>IF(ISNA(VLOOKUP(olympic_medals_country_year_cumsum[[#This Row],[Year_Country]],medals!D:H,5,FALSE)),0,VLOOKUP(olympic_medals_country_year_cumsum[[#This Row],[Year_Country]],medals!D:H,5,FALSE))</f>
        <v>8</v>
      </c>
      <c r="I420" s="1">
        <f>IF(ISNA(VLOOKUP(olympic_medals_country_year_cumsum[[#This Row],[Year_Country]],medals!D:H,2,FALSE)),0,VLOOKUP(olympic_medals_country_year_cumsum[[#This Row],[Year_Country]],medals!D:H,2,FALSE))</f>
        <v>3</v>
      </c>
      <c r="J420" s="1">
        <f>IF(ISNA(VLOOKUP(olympic_medals_country_year_cumsum[[#This Row],[Year_Country]],medals!D:H,3,FALSE)),0,VLOOKUP(olympic_medals_country_year_cumsum[[#This Row],[Year_Country]],medals!D:H,3,FALSE))</f>
        <v>1</v>
      </c>
      <c r="K420" s="1">
        <f>IF(ISNA(VLOOKUP(olympic_medals_country_year_cumsum[[#This Row],[Year_Country]],medals!D:H,4,FALSE)),0,VLOOKUP(olympic_medals_country_year_cumsum[[#This Row],[Year_Country]],medals!D:H,4,FALSE))</f>
        <v>4</v>
      </c>
      <c r="L420" s="1" t="str">
        <f>VLOOKUP(olympic_medals_country_year_cumsum[[#This Row],[WB_country_name]],'country_region_flag'!A:C,2,FALSE)</f>
        <v>Europe</v>
      </c>
      <c r="M420" s="1" t="str">
        <f>VLOOKUP(olympic_medals_country_year_cumsum[[#This Row],[WB_country_name]],'country_region_flag'!A:C,3,FALSE)</f>
        <v>https://public.flourish.studio/country-flags/svg/fi.svg</v>
      </c>
      <c r="N420" s="12" t="str">
        <f>IF(ISNA(VLOOKUP(olympic_medals_country_year_cumsum[[#This Row],[Year_Country]],gdp_capita_rank!F:G,2,FALSE)),0,VLOOKUP(olympic_medals_country_year_cumsum[[#This Row],[Year_Country]],gdp_capita_rank!F:G,2,FALSE))</f>
        <v>294.02697949467586</v>
      </c>
    </row>
    <row r="421" spans="1:14" ht="15" customHeight="1" x14ac:dyDescent="0.2">
      <c r="A421" s="1" t="s">
        <v>177</v>
      </c>
      <c r="B421" s="1" t="s">
        <v>178</v>
      </c>
      <c r="C421" s="1">
        <v>5235</v>
      </c>
      <c r="D421" s="1">
        <v>492</v>
      </c>
      <c r="E421" s="1">
        <v>1972</v>
      </c>
      <c r="F421" s="1" t="str">
        <f>TEXT(olympic_medals_country_year_cumsum[[#This Row],[year]],0)&amp;"-"&amp;olympic_medals_country_year_cumsum[[#This Row],[WB_country_code]]</f>
        <v>1972-NLD</v>
      </c>
      <c r="G421" s="1">
        <f>IF(olympic_medals_country_year_cumsum[[#This Row],[year]]&lt;&gt;E420,1,IF(olympic_medals_country_year_cumsum[[#This Row],[Medals]]=0,"",G420+1))</f>
        <v>15</v>
      </c>
      <c r="H421" s="1">
        <f>IF(ISNA(VLOOKUP(olympic_medals_country_year_cumsum[[#This Row],[Year_Country]],medals!D:H,5,FALSE)),0,VLOOKUP(olympic_medals_country_year_cumsum[[#This Row],[Year_Country]],medals!D:H,5,FALSE))</f>
        <v>6</v>
      </c>
      <c r="I421" s="1">
        <f>IF(ISNA(VLOOKUP(olympic_medals_country_year_cumsum[[#This Row],[Year_Country]],medals!D:H,2,FALSE)),0,VLOOKUP(olympic_medals_country_year_cumsum[[#This Row],[Year_Country]],medals!D:H,2,FALSE))</f>
        <v>3</v>
      </c>
      <c r="J421" s="1">
        <f>IF(ISNA(VLOOKUP(olympic_medals_country_year_cumsum[[#This Row],[Year_Country]],medals!D:H,3,FALSE)),0,VLOOKUP(olympic_medals_country_year_cumsum[[#This Row],[Year_Country]],medals!D:H,3,FALSE))</f>
        <v>1</v>
      </c>
      <c r="K421" s="1">
        <f>IF(ISNA(VLOOKUP(olympic_medals_country_year_cumsum[[#This Row],[Year_Country]],medals!D:H,4,FALSE)),0,VLOOKUP(olympic_medals_country_year_cumsum[[#This Row],[Year_Country]],medals!D:H,4,FALSE))</f>
        <v>2</v>
      </c>
      <c r="L421" s="1" t="str">
        <f>VLOOKUP(olympic_medals_country_year_cumsum[[#This Row],[WB_country_name]],'country_region_flag'!A:C,2,FALSE)</f>
        <v>Europe</v>
      </c>
      <c r="M421" s="1" t="str">
        <f>VLOOKUP(olympic_medals_country_year_cumsum[[#This Row],[WB_country_name]],'country_region_flag'!A:C,3,FALSE)</f>
        <v>https://public.flourish.studio/country-flags/svg/nl.svg</v>
      </c>
      <c r="N421" s="12" t="str">
        <f>IF(ISNA(VLOOKUP(olympic_medals_country_year_cumsum[[#This Row],[Year_Country]],gdp_capita_rank!F:G,2,FALSE)),0,VLOOKUP(olympic_medals_country_year_cumsum[[#This Row],[Year_Country]],gdp_capita_rank!F:G,2,FALSE))</f>
        <v>408.9497068547266</v>
      </c>
    </row>
    <row r="422" spans="1:14" ht="15" customHeight="1" x14ac:dyDescent="0.2">
      <c r="A422" s="1" t="s">
        <v>89</v>
      </c>
      <c r="B422" s="1" t="s">
        <v>90</v>
      </c>
      <c r="C422" s="1">
        <v>4887</v>
      </c>
      <c r="D422" s="1">
        <v>233</v>
      </c>
      <c r="E422" s="1">
        <v>1972</v>
      </c>
      <c r="F422" s="1" t="str">
        <f>TEXT(olympic_medals_country_year_cumsum[[#This Row],[year]],0)&amp;"-"&amp;olympic_medals_country_year_cumsum[[#This Row],[WB_country_code]]</f>
        <v>1972-FRA</v>
      </c>
      <c r="G422" s="1">
        <f>IF(olympic_medals_country_year_cumsum[[#This Row],[year]]&lt;&gt;E421,1,IF(olympic_medals_country_year_cumsum[[#This Row],[Medals]]=0,"",G421+1))</f>
        <v>16</v>
      </c>
      <c r="H422" s="1">
        <f>IF(ISNA(VLOOKUP(olympic_medals_country_year_cumsum[[#This Row],[Year_Country]],medals!D:H,5,FALSE)),0,VLOOKUP(olympic_medals_country_year_cumsum[[#This Row],[Year_Country]],medals!D:H,5,FALSE))</f>
        <v>15</v>
      </c>
      <c r="I422" s="1">
        <f>IF(ISNA(VLOOKUP(olympic_medals_country_year_cumsum[[#This Row],[Year_Country]],medals!D:H,2,FALSE)),0,VLOOKUP(olympic_medals_country_year_cumsum[[#This Row],[Year_Country]],medals!D:H,2,FALSE))</f>
        <v>2</v>
      </c>
      <c r="J422" s="1">
        <f>IF(ISNA(VLOOKUP(olympic_medals_country_year_cumsum[[#This Row],[Year_Country]],medals!D:H,3,FALSE)),0,VLOOKUP(olympic_medals_country_year_cumsum[[#This Row],[Year_Country]],medals!D:H,3,FALSE))</f>
        <v>5</v>
      </c>
      <c r="K422" s="1">
        <f>IF(ISNA(VLOOKUP(olympic_medals_country_year_cumsum[[#This Row],[Year_Country]],medals!D:H,4,FALSE)),0,VLOOKUP(olympic_medals_country_year_cumsum[[#This Row],[Year_Country]],medals!D:H,4,FALSE))</f>
        <v>8</v>
      </c>
      <c r="L422" s="1" t="str">
        <f>VLOOKUP(olympic_medals_country_year_cumsum[[#This Row],[WB_country_name]],'country_region_flag'!A:C,2,FALSE)</f>
        <v>Europe</v>
      </c>
      <c r="M422" s="1" t="str">
        <f>VLOOKUP(olympic_medals_country_year_cumsum[[#This Row],[WB_country_name]],'country_region_flag'!A:C,3,FALSE)</f>
        <v>https://public.flourish.studio/country-flags/svg/fr.svg</v>
      </c>
      <c r="N422" s="12" t="str">
        <f>IF(ISNA(VLOOKUP(olympic_medals_country_year_cumsum[[#This Row],[Year_Country]],gdp_capita_rank!F:G,2,FALSE)),0,VLOOKUP(olympic_medals_country_year_cumsum[[#This Row],[Year_Country]],gdp_capita_rank!F:G,2,FALSE))</f>
        <v>379.3733484927075</v>
      </c>
    </row>
    <row r="423" spans="1:14" ht="15" customHeight="1" x14ac:dyDescent="0.2">
      <c r="A423" s="1" t="s">
        <v>61</v>
      </c>
      <c r="B423" s="1" t="s">
        <v>62</v>
      </c>
      <c r="C423" s="1">
        <v>4981</v>
      </c>
      <c r="D423" s="1">
        <v>1547</v>
      </c>
      <c r="E423" s="1">
        <v>1972</v>
      </c>
      <c r="F423" s="1" t="str">
        <f>TEXT(olympic_medals_country_year_cumsum[[#This Row],[year]],0)&amp;"-"&amp;olympic_medals_country_year_cumsum[[#This Row],[WB_country_code]]</f>
        <v>1972-CZE</v>
      </c>
      <c r="G423" s="1">
        <f>IF(olympic_medals_country_year_cumsum[[#This Row],[year]]&lt;&gt;E422,1,IF(olympic_medals_country_year_cumsum[[#This Row],[Medals]]=0,"",G422+1))</f>
        <v>17</v>
      </c>
      <c r="H423" s="1">
        <f>IF(ISNA(VLOOKUP(olympic_medals_country_year_cumsum[[#This Row],[Year_Country]],medals!D:H,5,FALSE)),0,VLOOKUP(olympic_medals_country_year_cumsum[[#This Row],[Year_Country]],medals!D:H,5,FALSE))</f>
        <v>8</v>
      </c>
      <c r="I423" s="1">
        <f>IF(ISNA(VLOOKUP(olympic_medals_country_year_cumsum[[#This Row],[Year_Country]],medals!D:H,2,FALSE)),0,VLOOKUP(olympic_medals_country_year_cumsum[[#This Row],[Year_Country]],medals!D:H,2,FALSE))</f>
        <v>2</v>
      </c>
      <c r="J423" s="1">
        <f>IF(ISNA(VLOOKUP(olympic_medals_country_year_cumsum[[#This Row],[Year_Country]],medals!D:H,3,FALSE)),0,VLOOKUP(olympic_medals_country_year_cumsum[[#This Row],[Year_Country]],medals!D:H,3,FALSE))</f>
        <v>4</v>
      </c>
      <c r="K423" s="1">
        <f>IF(ISNA(VLOOKUP(olympic_medals_country_year_cumsum[[#This Row],[Year_Country]],medals!D:H,4,FALSE)),0,VLOOKUP(olympic_medals_country_year_cumsum[[#This Row],[Year_Country]],medals!D:H,4,FALSE))</f>
        <v>2</v>
      </c>
      <c r="L423" s="1" t="str">
        <f>VLOOKUP(olympic_medals_country_year_cumsum[[#This Row],[WB_country_name]],'country_region_flag'!A:C,2,FALSE)</f>
        <v>Europe</v>
      </c>
      <c r="M423" s="1" t="str">
        <f>VLOOKUP(olympic_medals_country_year_cumsum[[#This Row],[WB_country_name]],'country_region_flag'!A:C,3,FALSE)</f>
        <v>https://public.flourish.studio/country-flags/svg/cz.svg</v>
      </c>
      <c r="N42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24" spans="1:14" ht="15" customHeight="1" x14ac:dyDescent="0.2">
      <c r="A424" s="1" t="s">
        <v>137</v>
      </c>
      <c r="B424" s="1" t="s">
        <v>138</v>
      </c>
      <c r="C424" s="1">
        <v>-128</v>
      </c>
      <c r="D424" s="1">
        <v>3682</v>
      </c>
      <c r="E424" s="1">
        <v>1972</v>
      </c>
      <c r="F424" s="1" t="str">
        <f>TEXT(olympic_medals_country_year_cumsum[[#This Row],[year]],0)&amp;"-"&amp;olympic_medals_country_year_cumsum[[#This Row],[WB_country_code]]</f>
        <v>1972-KEN</v>
      </c>
      <c r="G424" s="1">
        <f>IF(olympic_medals_country_year_cumsum[[#This Row],[year]]&lt;&gt;E423,1,IF(olympic_medals_country_year_cumsum[[#This Row],[Medals]]=0,"",G423+1))</f>
        <v>18</v>
      </c>
      <c r="H424" s="1">
        <f>IF(ISNA(VLOOKUP(olympic_medals_country_year_cumsum[[#This Row],[Year_Country]],medals!D:H,5,FALSE)),0,VLOOKUP(olympic_medals_country_year_cumsum[[#This Row],[Year_Country]],medals!D:H,5,FALSE))</f>
        <v>9</v>
      </c>
      <c r="I424" s="1">
        <f>IF(ISNA(VLOOKUP(olympic_medals_country_year_cumsum[[#This Row],[Year_Country]],medals!D:H,2,FALSE)),0,VLOOKUP(olympic_medals_country_year_cumsum[[#This Row],[Year_Country]],medals!D:H,2,FALSE))</f>
        <v>2</v>
      </c>
      <c r="J424" s="1">
        <f>IF(ISNA(VLOOKUP(olympic_medals_country_year_cumsum[[#This Row],[Year_Country]],medals!D:H,3,FALSE)),0,VLOOKUP(olympic_medals_country_year_cumsum[[#This Row],[Year_Country]],medals!D:H,3,FALSE))</f>
        <v>3</v>
      </c>
      <c r="K424" s="1">
        <f>IF(ISNA(VLOOKUP(olympic_medals_country_year_cumsum[[#This Row],[Year_Country]],medals!D:H,4,FALSE)),0,VLOOKUP(olympic_medals_country_year_cumsum[[#This Row],[Year_Country]],medals!D:H,4,FALSE))</f>
        <v>4</v>
      </c>
      <c r="L424" s="1" t="str">
        <f>VLOOKUP(olympic_medals_country_year_cumsum[[#This Row],[WB_country_name]],'country_region_flag'!A:C,2,FALSE)</f>
        <v>Africa</v>
      </c>
      <c r="M424" s="1" t="str">
        <f>VLOOKUP(olympic_medals_country_year_cumsum[[#This Row],[WB_country_name]],'country_region_flag'!A:C,3,FALSE)</f>
        <v>https://public.flourish.studio/country-flags/svg/ke.svg</v>
      </c>
      <c r="N424" s="12" t="str">
        <f>IF(ISNA(VLOOKUP(olympic_medals_country_year_cumsum[[#This Row],[Year_Country]],gdp_capita_rank!F:G,2,FALSE)),0,VLOOKUP(olympic_medals_country_year_cumsum[[#This Row],[Year_Country]],gdp_capita_rank!F:G,2,FALSE))</f>
        <v>-78.79484720992416</v>
      </c>
    </row>
    <row r="425" spans="1:14" ht="15" customHeight="1" x14ac:dyDescent="0.2">
      <c r="A425" s="1" t="s">
        <v>179</v>
      </c>
      <c r="B425" s="1" t="s">
        <v>180</v>
      </c>
      <c r="C425" s="1">
        <v>5992</v>
      </c>
      <c r="D425" s="1">
        <v>1075</v>
      </c>
      <c r="E425" s="1">
        <v>1972</v>
      </c>
      <c r="F425" s="1" t="str">
        <f>TEXT(olympic_medals_country_year_cumsum[[#This Row],[year]],0)&amp;"-"&amp;olympic_medals_country_year_cumsum[[#This Row],[WB_country_code]]</f>
        <v>1972-NOR</v>
      </c>
      <c r="G425" s="1">
        <f>IF(olympic_medals_country_year_cumsum[[#This Row],[year]]&lt;&gt;E424,1,IF(olympic_medals_country_year_cumsum[[#This Row],[Medals]]=0,"",G424+1))</f>
        <v>19</v>
      </c>
      <c r="H425" s="1">
        <f>IF(ISNA(VLOOKUP(olympic_medals_country_year_cumsum[[#This Row],[Year_Country]],medals!D:H,5,FALSE)),0,VLOOKUP(olympic_medals_country_year_cumsum[[#This Row],[Year_Country]],medals!D:H,5,FALSE))</f>
        <v>5</v>
      </c>
      <c r="I425" s="1">
        <f>IF(ISNA(VLOOKUP(olympic_medals_country_year_cumsum[[#This Row],[Year_Country]],medals!D:H,2,FALSE)),0,VLOOKUP(olympic_medals_country_year_cumsum[[#This Row],[Year_Country]],medals!D:H,2,FALSE))</f>
        <v>2</v>
      </c>
      <c r="J425" s="1">
        <f>IF(ISNA(VLOOKUP(olympic_medals_country_year_cumsum[[#This Row],[Year_Country]],medals!D:H,3,FALSE)),0,VLOOKUP(olympic_medals_country_year_cumsum[[#This Row],[Year_Country]],medals!D:H,3,FALSE))</f>
        <v>2</v>
      </c>
      <c r="K425" s="1">
        <f>IF(ISNA(VLOOKUP(olympic_medals_country_year_cumsum[[#This Row],[Year_Country]],medals!D:H,4,FALSE)),0,VLOOKUP(olympic_medals_country_year_cumsum[[#This Row],[Year_Country]],medals!D:H,4,FALSE))</f>
        <v>1</v>
      </c>
      <c r="L425" s="1" t="str">
        <f>VLOOKUP(olympic_medals_country_year_cumsum[[#This Row],[WB_country_name]],'country_region_flag'!A:C,2,FALSE)</f>
        <v>Europe</v>
      </c>
      <c r="M425" s="1" t="str">
        <f>VLOOKUP(olympic_medals_country_year_cumsum[[#This Row],[WB_country_name]],'country_region_flag'!A:C,3,FALSE)</f>
        <v>https://public.flourish.studio/country-flags/svg/no.svg</v>
      </c>
      <c r="N425" s="12" t="str">
        <f>IF(ISNA(VLOOKUP(olympic_medals_country_year_cumsum[[#This Row],[Year_Country]],gdp_capita_rank!F:G,2,FALSE)),0,VLOOKUP(olympic_medals_country_year_cumsum[[#This Row],[Year_Country]],gdp_capita_rank!F:G,2,FALSE))</f>
        <v>447.2816692077829</v>
      </c>
    </row>
    <row r="426" spans="1:14" ht="15" customHeight="1" x14ac:dyDescent="0.2">
      <c r="A426" s="1" t="s">
        <v>267</v>
      </c>
      <c r="B426" s="1" t="s">
        <v>268</v>
      </c>
      <c r="C426" s="1">
        <v>4483</v>
      </c>
      <c r="D426" s="1">
        <v>205</v>
      </c>
      <c r="E426" s="1">
        <v>1972</v>
      </c>
      <c r="F426" s="1" t="str">
        <f>TEXT(olympic_medals_country_year_cumsum[[#This Row],[year]],0)&amp;"-"&amp;olympic_medals_country_year_cumsum[[#This Row],[WB_country_code]]</f>
        <v>1972-YGL</v>
      </c>
      <c r="G426" s="1">
        <f>IF(olympic_medals_country_year_cumsum[[#This Row],[year]]&lt;&gt;E425,1,IF(olympic_medals_country_year_cumsum[[#This Row],[Medals]]=0,"",G425+1))</f>
        <v>20</v>
      </c>
      <c r="H426" s="1">
        <f>IF(ISNA(VLOOKUP(olympic_medals_country_year_cumsum[[#This Row],[Year_Country]],medals!D:H,5,FALSE)),0,VLOOKUP(olympic_medals_country_year_cumsum[[#This Row],[Year_Country]],medals!D:H,5,FALSE))</f>
        <v>5</v>
      </c>
      <c r="I426" s="1">
        <f>IF(ISNA(VLOOKUP(olympic_medals_country_year_cumsum[[#This Row],[Year_Country]],medals!D:H,2,FALSE)),0,VLOOKUP(olympic_medals_country_year_cumsum[[#This Row],[Year_Country]],medals!D:H,2,FALSE))</f>
        <v>2</v>
      </c>
      <c r="J426" s="1">
        <f>IF(ISNA(VLOOKUP(olympic_medals_country_year_cumsum[[#This Row],[Year_Country]],medals!D:H,3,FALSE)),0,VLOOKUP(olympic_medals_country_year_cumsum[[#This Row],[Year_Country]],medals!D:H,3,FALSE))</f>
        <v>1</v>
      </c>
      <c r="K426" s="1">
        <f>IF(ISNA(VLOOKUP(olympic_medals_country_year_cumsum[[#This Row],[Year_Country]],medals!D:H,4,FALSE)),0,VLOOKUP(olympic_medals_country_year_cumsum[[#This Row],[Year_Country]],medals!D:H,4,FALSE))</f>
        <v>2</v>
      </c>
      <c r="L426" s="1" t="str">
        <f>VLOOKUP(olympic_medals_country_year_cumsum[[#This Row],[WB_country_name]],'country_region_flag'!A:C,2,FALSE)</f>
        <v>Europe</v>
      </c>
      <c r="M426" s="1" t="str">
        <f>VLOOKUP(olympic_medals_country_year_cumsum[[#This Row],[WB_country_name]],'country_region_flag'!A:C,3,FALSE)</f>
        <v/>
      </c>
      <c r="N426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427" spans="1:14" ht="15" customHeight="1" x14ac:dyDescent="0.2">
      <c r="A427" s="1" t="s">
        <v>195</v>
      </c>
      <c r="B427" s="1" t="s">
        <v>196</v>
      </c>
      <c r="C427" s="1">
        <v>3902</v>
      </c>
      <c r="D427" s="1">
        <v>12575</v>
      </c>
      <c r="E427" s="1">
        <v>1972</v>
      </c>
      <c r="F427" s="1" t="str">
        <f>TEXT(olympic_medals_country_year_cumsum[[#This Row],[year]],0)&amp;"-"&amp;olympic_medals_country_year_cumsum[[#This Row],[WB_country_code]]</f>
        <v>1972-PRK</v>
      </c>
      <c r="G427" s="1">
        <f>IF(olympic_medals_country_year_cumsum[[#This Row],[year]]&lt;&gt;E426,1,IF(olympic_medals_country_year_cumsum[[#This Row],[Medals]]=0,"",G426+1))</f>
        <v>21</v>
      </c>
      <c r="H427" s="1">
        <f>IF(ISNA(VLOOKUP(olympic_medals_country_year_cumsum[[#This Row],[Year_Country]],medals!D:H,5,FALSE)),0,VLOOKUP(olympic_medals_country_year_cumsum[[#This Row],[Year_Country]],medals!D:H,5,FALSE))</f>
        <v>5</v>
      </c>
      <c r="I427" s="1">
        <f>IF(ISNA(VLOOKUP(olympic_medals_country_year_cumsum[[#This Row],[Year_Country]],medals!D:H,2,FALSE)),0,VLOOKUP(olympic_medals_country_year_cumsum[[#This Row],[Year_Country]],medals!D:H,2,FALSE))</f>
        <v>1</v>
      </c>
      <c r="J427" s="1">
        <f>IF(ISNA(VLOOKUP(olympic_medals_country_year_cumsum[[#This Row],[Year_Country]],medals!D:H,3,FALSE)),0,VLOOKUP(olympic_medals_country_year_cumsum[[#This Row],[Year_Country]],medals!D:H,3,FALSE))</f>
        <v>1</v>
      </c>
      <c r="K427" s="1">
        <f>IF(ISNA(VLOOKUP(olympic_medals_country_year_cumsum[[#This Row],[Year_Country]],medals!D:H,4,FALSE)),0,VLOOKUP(olympic_medals_country_year_cumsum[[#This Row],[Year_Country]],medals!D:H,4,FALSE))</f>
        <v>3</v>
      </c>
      <c r="L427" s="1" t="str">
        <f>VLOOKUP(olympic_medals_country_year_cumsum[[#This Row],[WB_country_name]],'country_region_flag'!A:C,2,FALSE)</f>
        <v>Asia</v>
      </c>
      <c r="M427" s="1" t="str">
        <f>VLOOKUP(olympic_medals_country_year_cumsum[[#This Row],[WB_country_name]],'country_region_flag'!A:C,3,FALSE)</f>
        <v>https://public.flourish.studio/country-flags/svg/kp.svg</v>
      </c>
      <c r="N42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28" spans="1:14" ht="15" customHeight="1" x14ac:dyDescent="0.2">
      <c r="A428" s="1" t="s">
        <v>181</v>
      </c>
      <c r="B428" s="1" t="s">
        <v>182</v>
      </c>
      <c r="C428" s="1">
        <v>-413</v>
      </c>
      <c r="D428" s="1">
        <v>17478</v>
      </c>
      <c r="E428" s="1">
        <v>1972</v>
      </c>
      <c r="F428" s="1" t="str">
        <f>TEXT(olympic_medals_country_year_cumsum[[#This Row],[year]],0)&amp;"-"&amp;olympic_medals_country_year_cumsum[[#This Row],[WB_country_code]]</f>
        <v>1972-NZL</v>
      </c>
      <c r="G428" s="1">
        <f>IF(olympic_medals_country_year_cumsum[[#This Row],[year]]&lt;&gt;E427,1,IF(olympic_medals_country_year_cumsum[[#This Row],[Medals]]=0,"",G427+1))</f>
        <v>22</v>
      </c>
      <c r="H428" s="1">
        <f>IF(ISNA(VLOOKUP(olympic_medals_country_year_cumsum[[#This Row],[Year_Country]],medals!D:H,5,FALSE)),0,VLOOKUP(olympic_medals_country_year_cumsum[[#This Row],[Year_Country]],medals!D:H,5,FALSE))</f>
        <v>3</v>
      </c>
      <c r="I428" s="1">
        <f>IF(ISNA(VLOOKUP(olympic_medals_country_year_cumsum[[#This Row],[Year_Country]],medals!D:H,2,FALSE)),0,VLOOKUP(olympic_medals_country_year_cumsum[[#This Row],[Year_Country]],medals!D:H,2,FALSE))</f>
        <v>1</v>
      </c>
      <c r="J428" s="1">
        <f>IF(ISNA(VLOOKUP(olympic_medals_country_year_cumsum[[#This Row],[Year_Country]],medals!D:H,3,FALSE)),0,VLOOKUP(olympic_medals_country_year_cumsum[[#This Row],[Year_Country]],medals!D:H,3,FALSE))</f>
        <v>1</v>
      </c>
      <c r="K428" s="1">
        <f>IF(ISNA(VLOOKUP(olympic_medals_country_year_cumsum[[#This Row],[Year_Country]],medals!D:H,4,FALSE)),0,VLOOKUP(olympic_medals_country_year_cumsum[[#This Row],[Year_Country]],medals!D:H,4,FALSE))</f>
        <v>1</v>
      </c>
      <c r="L428" s="1" t="str">
        <f>VLOOKUP(olympic_medals_country_year_cumsum[[#This Row],[WB_country_name]],'country_region_flag'!A:C,2,FALSE)</f>
        <v>Oceania</v>
      </c>
      <c r="M428" s="1" t="str">
        <f>VLOOKUP(olympic_medals_country_year_cumsum[[#This Row],[WB_country_name]],'country_region_flag'!A:C,3,FALSE)</f>
        <v>https://public.flourish.studio/country-flags/svg/nz.svg</v>
      </c>
      <c r="N428" s="12" t="str">
        <f>IF(ISNA(VLOOKUP(olympic_medals_country_year_cumsum[[#This Row],[Year_Country]],gdp_capita_rank!F:G,2,FALSE)),0,VLOOKUP(olympic_medals_country_year_cumsum[[#This Row],[Year_Country]],gdp_capita_rank!F:G,2,FALSE))</f>
        <v>308.53491982821697</v>
      </c>
    </row>
    <row r="429" spans="1:14" ht="15" customHeight="1" x14ac:dyDescent="0.2">
      <c r="A429" s="1" t="s">
        <v>247</v>
      </c>
      <c r="B429" s="1" t="s">
        <v>248</v>
      </c>
      <c r="C429" s="1">
        <v>32</v>
      </c>
      <c r="D429" s="1">
        <v>3255</v>
      </c>
      <c r="E429" s="1">
        <v>1972</v>
      </c>
      <c r="F429" s="1" t="str">
        <f>TEXT(olympic_medals_country_year_cumsum[[#This Row],[year]],0)&amp;"-"&amp;olympic_medals_country_year_cumsum[[#This Row],[WB_country_code]]</f>
        <v>1972-UGA</v>
      </c>
      <c r="G429" s="1">
        <f>IF(olympic_medals_country_year_cumsum[[#This Row],[year]]&lt;&gt;E428,1,IF(olympic_medals_country_year_cumsum[[#This Row],[Medals]]=0,"",G428+1))</f>
        <v>23</v>
      </c>
      <c r="H429" s="1">
        <f>IF(ISNA(VLOOKUP(olympic_medals_country_year_cumsum[[#This Row],[Year_Country]],medals!D:H,5,FALSE)),0,VLOOKUP(olympic_medals_country_year_cumsum[[#This Row],[Year_Country]],medals!D:H,5,FALSE))</f>
        <v>2</v>
      </c>
      <c r="I429" s="1">
        <f>IF(ISNA(VLOOKUP(olympic_medals_country_year_cumsum[[#This Row],[Year_Country]],medals!D:H,2,FALSE)),0,VLOOKUP(olympic_medals_country_year_cumsum[[#This Row],[Year_Country]],medals!D:H,2,FALSE))</f>
        <v>1</v>
      </c>
      <c r="J429" s="1">
        <f>IF(ISNA(VLOOKUP(olympic_medals_country_year_cumsum[[#This Row],[Year_Country]],medals!D:H,3,FALSE)),0,VLOOKUP(olympic_medals_country_year_cumsum[[#This Row],[Year_Country]],medals!D:H,3,FALSE))</f>
        <v>1</v>
      </c>
      <c r="K429" s="1">
        <f>IF(ISNA(VLOOKUP(olympic_medals_country_year_cumsum[[#This Row],[Year_Country]],medals!D:H,4,FALSE)),0,VLOOKUP(olympic_medals_country_year_cumsum[[#This Row],[Year_Country]],medals!D:H,4,FALSE))</f>
        <v>0</v>
      </c>
      <c r="L429" s="1" t="str">
        <f>VLOOKUP(olympic_medals_country_year_cumsum[[#This Row],[WB_country_name]],'country_region_flag'!A:C,2,FALSE)</f>
        <v>Africa</v>
      </c>
      <c r="M429" s="1" t="str">
        <f>VLOOKUP(olympic_medals_country_year_cumsum[[#This Row],[WB_country_name]],'country_region_flag'!A:C,3,FALSE)</f>
        <v>https://public.flourish.studio/country-flags/svg/ug.svg</v>
      </c>
      <c r="N429" s="12" t="str">
        <f>IF(ISNA(VLOOKUP(olympic_medals_country_year_cumsum[[#This Row],[Year_Country]],gdp_capita_rank!F:G,2,FALSE)),0,VLOOKUP(olympic_medals_country_year_cumsum[[#This Row],[Year_Country]],gdp_capita_rank!F:G,2,FALSE))</f>
        <v>-83.01578985055441</v>
      </c>
    </row>
    <row r="430" spans="1:14" ht="15" customHeight="1" x14ac:dyDescent="0.2">
      <c r="A430" s="1" t="s">
        <v>67</v>
      </c>
      <c r="B430" s="1" t="s">
        <v>68</v>
      </c>
      <c r="C430" s="1">
        <v>5567</v>
      </c>
      <c r="D430" s="1">
        <v>1258</v>
      </c>
      <c r="E430" s="1">
        <v>1972</v>
      </c>
      <c r="F430" s="1" t="str">
        <f>TEXT(olympic_medals_country_year_cumsum[[#This Row],[year]],0)&amp;"-"&amp;olympic_medals_country_year_cumsum[[#This Row],[WB_country_code]]</f>
        <v>1972-DNK</v>
      </c>
      <c r="G430" s="1">
        <f>IF(olympic_medals_country_year_cumsum[[#This Row],[year]]&lt;&gt;E429,1,IF(olympic_medals_country_year_cumsum[[#This Row],[Medals]]=0,"",G429+1))</f>
        <v>24</v>
      </c>
      <c r="H430" s="1">
        <f>IF(ISNA(VLOOKUP(olympic_medals_country_year_cumsum[[#This Row],[Year_Country]],medals!D:H,5,FALSE)),0,VLOOKUP(olympic_medals_country_year_cumsum[[#This Row],[Year_Country]],medals!D:H,5,FALSE))</f>
        <v>1</v>
      </c>
      <c r="I430" s="1">
        <f>IF(ISNA(VLOOKUP(olympic_medals_country_year_cumsum[[#This Row],[Year_Country]],medals!D:H,2,FALSE)),0,VLOOKUP(olympic_medals_country_year_cumsum[[#This Row],[Year_Country]],medals!D:H,2,FALSE))</f>
        <v>1</v>
      </c>
      <c r="J430" s="1">
        <f>IF(ISNA(VLOOKUP(olympic_medals_country_year_cumsum[[#This Row],[Year_Country]],medals!D:H,3,FALSE)),0,VLOOKUP(olympic_medals_country_year_cumsum[[#This Row],[Year_Country]],medals!D:H,3,FALSE))</f>
        <v>0</v>
      </c>
      <c r="K430" s="1">
        <f>IF(ISNA(VLOOKUP(olympic_medals_country_year_cumsum[[#This Row],[Year_Country]],medals!D:H,4,FALSE)),0,VLOOKUP(olympic_medals_country_year_cumsum[[#This Row],[Year_Country]],medals!D:H,4,FALSE))</f>
        <v>0</v>
      </c>
      <c r="L430" s="1" t="str">
        <f>VLOOKUP(olympic_medals_country_year_cumsum[[#This Row],[WB_country_name]],'country_region_flag'!A:C,2,FALSE)</f>
        <v>Europe</v>
      </c>
      <c r="M430" s="1" t="str">
        <f>VLOOKUP(olympic_medals_country_year_cumsum[[#This Row],[WB_country_name]],'country_region_flag'!A:C,3,FALSE)</f>
        <v>https://public.flourish.studio/country-flags/svg/dk.svg</v>
      </c>
      <c r="N430" s="12" t="str">
        <f>IF(ISNA(VLOOKUP(olympic_medals_country_year_cumsum[[#This Row],[Year_Country]],gdp_capita_rank!F:G,2,FALSE)),0,VLOOKUP(olympic_medals_country_year_cumsum[[#This Row],[Year_Country]],gdp_capita_rank!F:G,2,FALSE))</f>
        <v>477.1308264478686</v>
      </c>
    </row>
    <row r="431" spans="1:14" ht="15" customHeight="1" x14ac:dyDescent="0.2">
      <c r="A431" s="1" t="s">
        <v>43</v>
      </c>
      <c r="B431" s="1" t="s">
        <v>44</v>
      </c>
      <c r="C431" s="1">
        <v>4692</v>
      </c>
      <c r="D431" s="1">
        <v>747</v>
      </c>
      <c r="E431" s="1">
        <v>1972</v>
      </c>
      <c r="F431" s="1" t="str">
        <f>TEXT(olympic_medals_country_year_cumsum[[#This Row],[year]],0)&amp;"-"&amp;olympic_medals_country_year_cumsum[[#This Row],[WB_country_code]]</f>
        <v>1972-CHE</v>
      </c>
      <c r="G431" s="1">
        <f>IF(olympic_medals_country_year_cumsum[[#This Row],[year]]&lt;&gt;E430,1,IF(olympic_medals_country_year_cumsum[[#This Row],[Medals]]=0,"",G430+1))</f>
        <v>25</v>
      </c>
      <c r="H431" s="1">
        <f>IF(ISNA(VLOOKUP(olympic_medals_country_year_cumsum[[#This Row],[Year_Country]],medals!D:H,5,FALSE)),0,VLOOKUP(olympic_medals_country_year_cumsum[[#This Row],[Year_Country]],medals!D:H,5,FALSE))</f>
        <v>4</v>
      </c>
      <c r="I431" s="1">
        <f>IF(ISNA(VLOOKUP(olympic_medals_country_year_cumsum[[#This Row],[Year_Country]],medals!D:H,2,FALSE)),0,VLOOKUP(olympic_medals_country_year_cumsum[[#This Row],[Year_Country]],medals!D:H,2,FALSE))</f>
        <v>0</v>
      </c>
      <c r="J431" s="1">
        <f>IF(ISNA(VLOOKUP(olympic_medals_country_year_cumsum[[#This Row],[Year_Country]],medals!D:H,3,FALSE)),0,VLOOKUP(olympic_medals_country_year_cumsum[[#This Row],[Year_Country]],medals!D:H,3,FALSE))</f>
        <v>4</v>
      </c>
      <c r="K431" s="1">
        <f>IF(ISNA(VLOOKUP(olympic_medals_country_year_cumsum[[#This Row],[Year_Country]],medals!D:H,4,FALSE)),0,VLOOKUP(olympic_medals_country_year_cumsum[[#This Row],[Year_Country]],medals!D:H,4,FALSE))</f>
        <v>0</v>
      </c>
      <c r="L431" s="1" t="str">
        <f>VLOOKUP(olympic_medals_country_year_cumsum[[#This Row],[WB_country_name]],'country_region_flag'!A:C,2,FALSE)</f>
        <v>Europe</v>
      </c>
      <c r="M431" s="1" t="str">
        <f>VLOOKUP(olympic_medals_country_year_cumsum[[#This Row],[WB_country_name]],'country_region_flag'!A:C,3,FALSE)</f>
        <v>https://public.flourish.studio/country-flags/svg/ch.svg</v>
      </c>
      <c r="N43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32" spans="1:14" ht="15" customHeight="1" x14ac:dyDescent="0.2">
      <c r="A432" s="1" t="s">
        <v>41</v>
      </c>
      <c r="B432" s="1" t="s">
        <v>42</v>
      </c>
      <c r="C432" s="1">
        <v>4542</v>
      </c>
      <c r="D432" s="1">
        <v>-757</v>
      </c>
      <c r="E432" s="1">
        <v>1972</v>
      </c>
      <c r="F432" s="1" t="str">
        <f>TEXT(olympic_medals_country_year_cumsum[[#This Row],[year]],0)&amp;"-"&amp;olympic_medals_country_year_cumsum[[#This Row],[WB_country_code]]</f>
        <v>1972-CAN</v>
      </c>
      <c r="G432" s="1">
        <f>IF(olympic_medals_country_year_cumsum[[#This Row],[year]]&lt;&gt;E431,1,IF(olympic_medals_country_year_cumsum[[#This Row],[Medals]]=0,"",G431+1))</f>
        <v>26</v>
      </c>
      <c r="H432" s="1">
        <f>IF(ISNA(VLOOKUP(olympic_medals_country_year_cumsum[[#This Row],[Year_Country]],medals!D:H,5,FALSE)),0,VLOOKUP(olympic_medals_country_year_cumsum[[#This Row],[Year_Country]],medals!D:H,5,FALSE))</f>
        <v>5</v>
      </c>
      <c r="I432" s="1">
        <f>IF(ISNA(VLOOKUP(olympic_medals_country_year_cumsum[[#This Row],[Year_Country]],medals!D:H,2,FALSE)),0,VLOOKUP(olympic_medals_country_year_cumsum[[#This Row],[Year_Country]],medals!D:H,2,FALSE))</f>
        <v>0</v>
      </c>
      <c r="J432" s="1">
        <f>IF(ISNA(VLOOKUP(olympic_medals_country_year_cumsum[[#This Row],[Year_Country]],medals!D:H,3,FALSE)),0,VLOOKUP(olympic_medals_country_year_cumsum[[#This Row],[Year_Country]],medals!D:H,3,FALSE))</f>
        <v>2</v>
      </c>
      <c r="K432" s="1">
        <f>IF(ISNA(VLOOKUP(olympic_medals_country_year_cumsum[[#This Row],[Year_Country]],medals!D:H,4,FALSE)),0,VLOOKUP(olympic_medals_country_year_cumsum[[#This Row],[Year_Country]],medals!D:H,4,FALSE))</f>
        <v>3</v>
      </c>
      <c r="L432" s="1" t="str">
        <f>VLOOKUP(olympic_medals_country_year_cumsum[[#This Row],[WB_country_name]],'country_region_flag'!A:C,2,FALSE)</f>
        <v>Americas</v>
      </c>
      <c r="M432" s="1" t="str">
        <f>VLOOKUP(olympic_medals_country_year_cumsum[[#This Row],[WB_country_name]],'country_region_flag'!A:C,3,FALSE)</f>
        <v>https://public.flourish.studio/country-flags/svg/ca.svg</v>
      </c>
      <c r="N432" s="12" t="str">
        <f>IF(ISNA(VLOOKUP(olympic_medals_country_year_cumsum[[#This Row],[Year_Country]],gdp_capita_rank!F:G,2,FALSE)),0,VLOOKUP(olympic_medals_country_year_cumsum[[#This Row],[Year_Country]],gdp_capita_rank!F:G,2,FALSE))</f>
        <v>533.2331557171623</v>
      </c>
    </row>
    <row r="433" spans="1:14" ht="15" customHeight="1" x14ac:dyDescent="0.2">
      <c r="A433" s="1" t="s">
        <v>119</v>
      </c>
      <c r="B433" s="1" t="s">
        <v>120</v>
      </c>
      <c r="C433" s="1">
        <v>357</v>
      </c>
      <c r="D433" s="1">
        <v>5142</v>
      </c>
      <c r="E433" s="1">
        <v>1972</v>
      </c>
      <c r="F433" s="1" t="str">
        <f>TEXT(olympic_medals_country_year_cumsum[[#This Row],[year]],0)&amp;"-"&amp;olympic_medals_country_year_cumsum[[#This Row],[WB_country_code]]</f>
        <v>1972-IRN</v>
      </c>
      <c r="G433" s="1">
        <f>IF(olympic_medals_country_year_cumsum[[#This Row],[year]]&lt;&gt;E432,1,IF(olympic_medals_country_year_cumsum[[#This Row],[Medals]]=0,"",G432+1))</f>
        <v>27</v>
      </c>
      <c r="H433" s="1">
        <f>IF(ISNA(VLOOKUP(olympic_medals_country_year_cumsum[[#This Row],[Year_Country]],medals!D:H,5,FALSE)),0,VLOOKUP(olympic_medals_country_year_cumsum[[#This Row],[Year_Country]],medals!D:H,5,FALSE))</f>
        <v>3</v>
      </c>
      <c r="I433" s="1">
        <f>IF(ISNA(VLOOKUP(olympic_medals_country_year_cumsum[[#This Row],[Year_Country]],medals!D:H,2,FALSE)),0,VLOOKUP(olympic_medals_country_year_cumsum[[#This Row],[Year_Country]],medals!D:H,2,FALSE))</f>
        <v>0</v>
      </c>
      <c r="J433" s="1">
        <f>IF(ISNA(VLOOKUP(olympic_medals_country_year_cumsum[[#This Row],[Year_Country]],medals!D:H,3,FALSE)),0,VLOOKUP(olympic_medals_country_year_cumsum[[#This Row],[Year_Country]],medals!D:H,3,FALSE))</f>
        <v>2</v>
      </c>
      <c r="K433" s="1">
        <f>IF(ISNA(VLOOKUP(olympic_medals_country_year_cumsum[[#This Row],[Year_Country]],medals!D:H,4,FALSE)),0,VLOOKUP(olympic_medals_country_year_cumsum[[#This Row],[Year_Country]],medals!D:H,4,FALSE))</f>
        <v>1</v>
      </c>
      <c r="L433" s="1" t="str">
        <f>VLOOKUP(olympic_medals_country_year_cumsum[[#This Row],[WB_country_name]],'country_region_flag'!A:C,2,FALSE)</f>
        <v>Asia</v>
      </c>
      <c r="M433" s="1" t="str">
        <f>VLOOKUP(olympic_medals_country_year_cumsum[[#This Row],[WB_country_name]],'country_region_flag'!A:C,3,FALSE)</f>
        <v>https://public.flourish.studio/country-flags/svg/ir.svg</v>
      </c>
      <c r="N433" s="12" t="str">
        <f>IF(ISNA(VLOOKUP(olympic_medals_country_year_cumsum[[#This Row],[Year_Country]],gdp_capita_rank!F:G,2,FALSE)),0,VLOOKUP(olympic_medals_country_year_cumsum[[#This Row],[Year_Country]],gdp_capita_rank!F:G,2,FALSE))</f>
        <v>-29.362450509358485</v>
      </c>
    </row>
    <row r="434" spans="1:14" ht="15" customHeight="1" x14ac:dyDescent="0.2">
      <c r="A434" s="1" t="s">
        <v>21</v>
      </c>
      <c r="B434" s="1" t="s">
        <v>22</v>
      </c>
      <c r="C434" s="1">
        <v>5083</v>
      </c>
      <c r="D434" s="1">
        <v>433</v>
      </c>
      <c r="E434" s="1">
        <v>1972</v>
      </c>
      <c r="F434" s="1" t="str">
        <f>TEXT(olympic_medals_country_year_cumsum[[#This Row],[year]],0)&amp;"-"&amp;olympic_medals_country_year_cumsum[[#This Row],[WB_country_code]]</f>
        <v>1972-BEL</v>
      </c>
      <c r="G434" s="1">
        <f>IF(olympic_medals_country_year_cumsum[[#This Row],[year]]&lt;&gt;E433,1,IF(olympic_medals_country_year_cumsum[[#This Row],[Medals]]=0,"",G433+1))</f>
        <v>28</v>
      </c>
      <c r="H434" s="1">
        <f>IF(ISNA(VLOOKUP(olympic_medals_country_year_cumsum[[#This Row],[Year_Country]],medals!D:H,5,FALSE)),0,VLOOKUP(olympic_medals_country_year_cumsum[[#This Row],[Year_Country]],medals!D:H,5,FALSE))</f>
        <v>2</v>
      </c>
      <c r="I434" s="1">
        <f>IF(ISNA(VLOOKUP(olympic_medals_country_year_cumsum[[#This Row],[Year_Country]],medals!D:H,2,FALSE)),0,VLOOKUP(olympic_medals_country_year_cumsum[[#This Row],[Year_Country]],medals!D:H,2,FALSE))</f>
        <v>0</v>
      </c>
      <c r="J434" s="1">
        <f>IF(ISNA(VLOOKUP(olympic_medals_country_year_cumsum[[#This Row],[Year_Country]],medals!D:H,3,FALSE)),0,VLOOKUP(olympic_medals_country_year_cumsum[[#This Row],[Year_Country]],medals!D:H,3,FALSE))</f>
        <v>2</v>
      </c>
      <c r="K434" s="1">
        <f>IF(ISNA(VLOOKUP(olympic_medals_country_year_cumsum[[#This Row],[Year_Country]],medals!D:H,4,FALSE)),0,VLOOKUP(olympic_medals_country_year_cumsum[[#This Row],[Year_Country]],medals!D:H,4,FALSE))</f>
        <v>0</v>
      </c>
      <c r="L434" s="1" t="str">
        <f>VLOOKUP(olympic_medals_country_year_cumsum[[#This Row],[WB_country_name]],'country_region_flag'!A:C,2,FALSE)</f>
        <v>Europe</v>
      </c>
      <c r="M434" s="1" t="str">
        <f>VLOOKUP(olympic_medals_country_year_cumsum[[#This Row],[WB_country_name]],'country_region_flag'!A:C,3,FALSE)</f>
        <v>https://public.flourish.studio/country-flags/svg/be.svg</v>
      </c>
      <c r="N434" s="12" t="str">
        <f>IF(ISNA(VLOOKUP(olympic_medals_country_year_cumsum[[#This Row],[Year_Country]],gdp_capita_rank!F:G,2,FALSE)),0,VLOOKUP(olympic_medals_country_year_cumsum[[#This Row],[Year_Country]],gdp_capita_rank!F:G,2,FALSE))</f>
        <v>375.1201659846694</v>
      </c>
    </row>
    <row r="435" spans="1:14" ht="15" customHeight="1" x14ac:dyDescent="0.2">
      <c r="A435" s="1" t="s">
        <v>99</v>
      </c>
      <c r="B435" s="1" t="s">
        <v>100</v>
      </c>
      <c r="C435" s="1">
        <v>3798</v>
      </c>
      <c r="D435" s="1">
        <v>2373</v>
      </c>
      <c r="E435" s="1">
        <v>1972</v>
      </c>
      <c r="F435" s="1" t="str">
        <f>TEXT(olympic_medals_country_year_cumsum[[#This Row],[year]],0)&amp;"-"&amp;olympic_medals_country_year_cumsum[[#This Row],[WB_country_code]]</f>
        <v>1972-GRC</v>
      </c>
      <c r="G435" s="1">
        <f>IF(olympic_medals_country_year_cumsum[[#This Row],[year]]&lt;&gt;E434,1,IF(olympic_medals_country_year_cumsum[[#This Row],[Medals]]=0,"",G434+1))</f>
        <v>29</v>
      </c>
      <c r="H435" s="1">
        <f>IF(ISNA(VLOOKUP(olympic_medals_country_year_cumsum[[#This Row],[Year_Country]],medals!D:H,5,FALSE)),0,VLOOKUP(olympic_medals_country_year_cumsum[[#This Row],[Year_Country]],medals!D:H,5,FALSE))</f>
        <v>2</v>
      </c>
      <c r="I435" s="1">
        <f>IF(ISNA(VLOOKUP(olympic_medals_country_year_cumsum[[#This Row],[Year_Country]],medals!D:H,2,FALSE)),0,VLOOKUP(olympic_medals_country_year_cumsum[[#This Row],[Year_Country]],medals!D:H,2,FALSE))</f>
        <v>0</v>
      </c>
      <c r="J435" s="1">
        <f>IF(ISNA(VLOOKUP(olympic_medals_country_year_cumsum[[#This Row],[Year_Country]],medals!D:H,3,FALSE)),0,VLOOKUP(olympic_medals_country_year_cumsum[[#This Row],[Year_Country]],medals!D:H,3,FALSE))</f>
        <v>2</v>
      </c>
      <c r="K435" s="1">
        <f>IF(ISNA(VLOOKUP(olympic_medals_country_year_cumsum[[#This Row],[Year_Country]],medals!D:H,4,FALSE)),0,VLOOKUP(olympic_medals_country_year_cumsum[[#This Row],[Year_Country]],medals!D:H,4,FALSE))</f>
        <v>0</v>
      </c>
      <c r="L435" s="1" t="str">
        <f>VLOOKUP(olympic_medals_country_year_cumsum[[#This Row],[WB_country_name]],'country_region_flag'!A:C,2,FALSE)</f>
        <v>Europe</v>
      </c>
      <c r="M435" s="1" t="str">
        <f>VLOOKUP(olympic_medals_country_year_cumsum[[#This Row],[WB_country_name]],'country_region_flag'!A:C,3,FALSE)</f>
        <v>https://public.flourish.studio/country-flags/svg/gr.svg</v>
      </c>
      <c r="N435" s="12" t="str">
        <f>IF(ISNA(VLOOKUP(olympic_medals_country_year_cumsum[[#This Row],[Year_Country]],gdp_capita_rank!F:G,2,FALSE)),0,VLOOKUP(olympic_medals_country_year_cumsum[[#This Row],[Year_Country]],gdp_capita_rank!F:G,2,FALSE))</f>
        <v>135.55935122069639</v>
      </c>
    </row>
    <row r="436" spans="1:14" ht="15" customHeight="1" x14ac:dyDescent="0.2">
      <c r="A436" s="1" t="s">
        <v>15</v>
      </c>
      <c r="B436" s="1" t="s">
        <v>16</v>
      </c>
      <c r="C436" s="1">
        <v>482</v>
      </c>
      <c r="D436" s="1">
        <v>1637</v>
      </c>
      <c r="E436" s="1">
        <v>1972</v>
      </c>
      <c r="F436" s="1" t="str">
        <f>TEXT(olympic_medals_country_year_cumsum[[#This Row],[year]],0)&amp;"-"&amp;olympic_medals_country_year_cumsum[[#This Row],[WB_country_code]]</f>
        <v>1972-AUT</v>
      </c>
      <c r="G436" s="1">
        <f>IF(olympic_medals_country_year_cumsum[[#This Row],[year]]&lt;&gt;E435,1,IF(olympic_medals_country_year_cumsum[[#This Row],[Medals]]=0,"",G435+1))</f>
        <v>30</v>
      </c>
      <c r="H436" s="1">
        <f>IF(ISNA(VLOOKUP(olympic_medals_country_year_cumsum[[#This Row],[Year_Country]],medals!D:H,5,FALSE)),0,VLOOKUP(olympic_medals_country_year_cumsum[[#This Row],[Year_Country]],medals!D:H,5,FALSE))</f>
        <v>3</v>
      </c>
      <c r="I436" s="1">
        <f>IF(ISNA(VLOOKUP(olympic_medals_country_year_cumsum[[#This Row],[Year_Country]],medals!D:H,2,FALSE)),0,VLOOKUP(olympic_medals_country_year_cumsum[[#This Row],[Year_Country]],medals!D:H,2,FALSE))</f>
        <v>0</v>
      </c>
      <c r="J436" s="1">
        <f>IF(ISNA(VLOOKUP(olympic_medals_country_year_cumsum[[#This Row],[Year_Country]],medals!D:H,3,FALSE)),0,VLOOKUP(olympic_medals_country_year_cumsum[[#This Row],[Year_Country]],medals!D:H,3,FALSE))</f>
        <v>1</v>
      </c>
      <c r="K436" s="1">
        <f>IF(ISNA(VLOOKUP(olympic_medals_country_year_cumsum[[#This Row],[Year_Country]],medals!D:H,4,FALSE)),0,VLOOKUP(olympic_medals_country_year_cumsum[[#This Row],[Year_Country]],medals!D:H,4,FALSE))</f>
        <v>2</v>
      </c>
      <c r="L436" s="1" t="str">
        <f>VLOOKUP(olympic_medals_country_year_cumsum[[#This Row],[WB_country_name]],'country_region_flag'!A:C,2,FALSE)</f>
        <v>Europe</v>
      </c>
      <c r="M436" s="1" t="str">
        <f>VLOOKUP(olympic_medals_country_year_cumsum[[#This Row],[WB_country_name]],'country_region_flag'!A:C,3,FALSE)</f>
        <v>https://public.flourish.studio/country-flags/svg/at.svg</v>
      </c>
      <c r="N436" s="12" t="str">
        <f>IF(ISNA(VLOOKUP(olympic_medals_country_year_cumsum[[#This Row],[Year_Country]],gdp_capita_rank!F:G,2,FALSE)),0,VLOOKUP(olympic_medals_country_year_cumsum[[#This Row],[Year_Country]],gdp_capita_rank!F:G,2,FALSE))</f>
        <v>262.5807088230003</v>
      </c>
    </row>
    <row r="437" spans="1:14" ht="15" customHeight="1" x14ac:dyDescent="0.2">
      <c r="A437" s="1" t="s">
        <v>53</v>
      </c>
      <c r="B437" s="1" t="s">
        <v>54</v>
      </c>
      <c r="C437" s="1">
        <v>46</v>
      </c>
      <c r="D437" s="1">
        <v>-7408</v>
      </c>
      <c r="E437" s="1">
        <v>1972</v>
      </c>
      <c r="F437" s="1" t="str">
        <f>TEXT(olympic_medals_country_year_cumsum[[#This Row],[year]],0)&amp;"-"&amp;olympic_medals_country_year_cumsum[[#This Row],[WB_country_code]]</f>
        <v>1972-COL</v>
      </c>
      <c r="G437" s="1">
        <f>IF(olympic_medals_country_year_cumsum[[#This Row],[year]]&lt;&gt;E436,1,IF(olympic_medals_country_year_cumsum[[#This Row],[Medals]]=0,"",G436+1))</f>
        <v>31</v>
      </c>
      <c r="H437" s="1">
        <f>IF(ISNA(VLOOKUP(olympic_medals_country_year_cumsum[[#This Row],[Year_Country]],medals!D:H,5,FALSE)),0,VLOOKUP(olympic_medals_country_year_cumsum[[#This Row],[Year_Country]],medals!D:H,5,FALSE))</f>
        <v>3</v>
      </c>
      <c r="I437" s="1">
        <f>IF(ISNA(VLOOKUP(olympic_medals_country_year_cumsum[[#This Row],[Year_Country]],medals!D:H,2,FALSE)),0,VLOOKUP(olympic_medals_country_year_cumsum[[#This Row],[Year_Country]],medals!D:H,2,FALSE))</f>
        <v>0</v>
      </c>
      <c r="J437" s="1">
        <f>IF(ISNA(VLOOKUP(olympic_medals_country_year_cumsum[[#This Row],[Year_Country]],medals!D:H,3,FALSE)),0,VLOOKUP(olympic_medals_country_year_cumsum[[#This Row],[Year_Country]],medals!D:H,3,FALSE))</f>
        <v>1</v>
      </c>
      <c r="K437" s="1">
        <f>IF(ISNA(VLOOKUP(olympic_medals_country_year_cumsum[[#This Row],[Year_Country]],medals!D:H,4,FALSE)),0,VLOOKUP(olympic_medals_country_year_cumsum[[#This Row],[Year_Country]],medals!D:H,4,FALSE))</f>
        <v>2</v>
      </c>
      <c r="L437" s="1" t="str">
        <f>VLOOKUP(olympic_medals_country_year_cumsum[[#This Row],[WB_country_name]],'country_region_flag'!A:C,2,FALSE)</f>
        <v>Americas</v>
      </c>
      <c r="M437" s="1" t="str">
        <f>VLOOKUP(olympic_medals_country_year_cumsum[[#This Row],[WB_country_name]],'country_region_flag'!A:C,3,FALSE)</f>
        <v>https://public.flourish.studio/country-flags/svg/co.svg</v>
      </c>
      <c r="N437" s="12" t="str">
        <f>IF(ISNA(VLOOKUP(olympic_medals_country_year_cumsum[[#This Row],[Year_Country]],gdp_capita_rank!F:G,2,FALSE)),0,VLOOKUP(olympic_medals_country_year_cumsum[[#This Row],[Year_Country]],gdp_capita_rank!F:G,2,FALSE))</f>
        <v>-50.89744194291483</v>
      </c>
    </row>
    <row r="438" spans="1:14" ht="15" customHeight="1" x14ac:dyDescent="0.2">
      <c r="A438" s="1" t="s">
        <v>9</v>
      </c>
      <c r="B438" s="1" t="s">
        <v>10</v>
      </c>
      <c r="C438" s="1">
        <v>-3458</v>
      </c>
      <c r="D438" s="1">
        <v>-5867</v>
      </c>
      <c r="E438" s="1">
        <v>1972</v>
      </c>
      <c r="F438" s="1" t="str">
        <f>TEXT(olympic_medals_country_year_cumsum[[#This Row],[year]],0)&amp;"-"&amp;olympic_medals_country_year_cumsum[[#This Row],[WB_country_code]]</f>
        <v>1972-ARG</v>
      </c>
      <c r="G438" s="1">
        <f>IF(olympic_medals_country_year_cumsum[[#This Row],[year]]&lt;&gt;E437,1,IF(olympic_medals_country_year_cumsum[[#This Row],[Medals]]=0,"",G437+1))</f>
        <v>32</v>
      </c>
      <c r="H438" s="1">
        <f>IF(ISNA(VLOOKUP(olympic_medals_country_year_cumsum[[#This Row],[Year_Country]],medals!D:H,5,FALSE)),0,VLOOKUP(olympic_medals_country_year_cumsum[[#This Row],[Year_Country]],medals!D:H,5,FALSE))</f>
        <v>1</v>
      </c>
      <c r="I438" s="1">
        <f>IF(ISNA(VLOOKUP(olympic_medals_country_year_cumsum[[#This Row],[Year_Country]],medals!D:H,2,FALSE)),0,VLOOKUP(olympic_medals_country_year_cumsum[[#This Row],[Year_Country]],medals!D:H,2,FALSE))</f>
        <v>0</v>
      </c>
      <c r="J438" s="1">
        <f>IF(ISNA(VLOOKUP(olympic_medals_country_year_cumsum[[#This Row],[Year_Country]],medals!D:H,3,FALSE)),0,VLOOKUP(olympic_medals_country_year_cumsum[[#This Row],[Year_Country]],medals!D:H,3,FALSE))</f>
        <v>1</v>
      </c>
      <c r="K438" s="1">
        <f>IF(ISNA(VLOOKUP(olympic_medals_country_year_cumsum[[#This Row],[Year_Country]],medals!D:H,4,FALSE)),0,VLOOKUP(olympic_medals_country_year_cumsum[[#This Row],[Year_Country]],medals!D:H,4,FALSE))</f>
        <v>0</v>
      </c>
      <c r="L438" s="1" t="str">
        <f>VLOOKUP(olympic_medals_country_year_cumsum[[#This Row],[WB_country_name]],'country_region_flag'!A:C,2,FALSE)</f>
        <v>Americas</v>
      </c>
      <c r="M438" s="1" t="str">
        <f>VLOOKUP(olympic_medals_country_year_cumsum[[#This Row],[WB_country_name]],'country_region_flag'!A:C,3,FALSE)</f>
        <v>https://public.flourish.studio/country-flags/svg/ar.svg</v>
      </c>
      <c r="N43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39" spans="1:14" ht="15" customHeight="1" x14ac:dyDescent="0.2">
      <c r="A439" s="1" t="s">
        <v>141</v>
      </c>
      <c r="B439" s="1" t="s">
        <v>142</v>
      </c>
      <c r="C439" s="1">
        <v>3755</v>
      </c>
      <c r="D439" s="1">
        <v>12698</v>
      </c>
      <c r="E439" s="1">
        <v>1972</v>
      </c>
      <c r="F439" s="1" t="str">
        <f>TEXT(olympic_medals_country_year_cumsum[[#This Row],[year]],0)&amp;"-"&amp;olympic_medals_country_year_cumsum[[#This Row],[WB_country_code]]</f>
        <v>1972-KOR</v>
      </c>
      <c r="G439" s="1">
        <f>IF(olympic_medals_country_year_cumsum[[#This Row],[year]]&lt;&gt;E438,1,IF(olympic_medals_country_year_cumsum[[#This Row],[Medals]]=0,"",G438+1))</f>
        <v>33</v>
      </c>
      <c r="H439" s="1">
        <f>IF(ISNA(VLOOKUP(olympic_medals_country_year_cumsum[[#This Row],[Year_Country]],medals!D:H,5,FALSE)),0,VLOOKUP(olympic_medals_country_year_cumsum[[#This Row],[Year_Country]],medals!D:H,5,FALSE))</f>
        <v>1</v>
      </c>
      <c r="I439" s="1">
        <f>IF(ISNA(VLOOKUP(olympic_medals_country_year_cumsum[[#This Row],[Year_Country]],medals!D:H,2,FALSE)),0,VLOOKUP(olympic_medals_country_year_cumsum[[#This Row],[Year_Country]],medals!D:H,2,FALSE))</f>
        <v>0</v>
      </c>
      <c r="J439" s="1">
        <f>IF(ISNA(VLOOKUP(olympic_medals_country_year_cumsum[[#This Row],[Year_Country]],medals!D:H,3,FALSE)),0,VLOOKUP(olympic_medals_country_year_cumsum[[#This Row],[Year_Country]],medals!D:H,3,FALSE))</f>
        <v>1</v>
      </c>
      <c r="K439" s="1">
        <f>IF(ISNA(VLOOKUP(olympic_medals_country_year_cumsum[[#This Row],[Year_Country]],medals!D:H,4,FALSE)),0,VLOOKUP(olympic_medals_country_year_cumsum[[#This Row],[Year_Country]],medals!D:H,4,FALSE))</f>
        <v>0</v>
      </c>
      <c r="L439" s="1" t="str">
        <f>VLOOKUP(olympic_medals_country_year_cumsum[[#This Row],[WB_country_name]],'country_region_flag'!A:C,2,FALSE)</f>
        <v>Asia</v>
      </c>
      <c r="M439" s="1" t="str">
        <f>VLOOKUP(olympic_medals_country_year_cumsum[[#This Row],[WB_country_name]],'country_region_flag'!A:C,3,FALSE)</f>
        <v>https://public.flourish.studio/country-flags/svg/kr.svg</v>
      </c>
      <c r="N439" s="12" t="str">
        <f>IF(ISNA(VLOOKUP(olympic_medals_country_year_cumsum[[#This Row],[Year_Country]],gdp_capita_rank!F:G,2,FALSE)),0,VLOOKUP(olympic_medals_country_year_cumsum[[#This Row],[Year_Country]],gdp_capita_rank!F:G,2,FALSE))</f>
        <v>-59.80060532708795</v>
      </c>
    </row>
    <row r="440" spans="1:14" ht="15" customHeight="1" x14ac:dyDescent="0.2">
      <c r="A440" s="1" t="s">
        <v>145</v>
      </c>
      <c r="B440" s="1" t="s">
        <v>146</v>
      </c>
      <c r="C440" s="1">
        <v>3387</v>
      </c>
      <c r="D440" s="1">
        <v>355</v>
      </c>
      <c r="E440" s="1">
        <v>1972</v>
      </c>
      <c r="F440" s="1" t="str">
        <f>TEXT(olympic_medals_country_year_cumsum[[#This Row],[year]],0)&amp;"-"&amp;olympic_medals_country_year_cumsum[[#This Row],[WB_country_code]]</f>
        <v>1972-LBN</v>
      </c>
      <c r="G440" s="1">
        <f>IF(olympic_medals_country_year_cumsum[[#This Row],[year]]&lt;&gt;E439,1,IF(olympic_medals_country_year_cumsum[[#This Row],[Medals]]=0,"",G439+1))</f>
        <v>34</v>
      </c>
      <c r="H440" s="1">
        <f>IF(ISNA(VLOOKUP(olympic_medals_country_year_cumsum[[#This Row],[Year_Country]],medals!D:H,5,FALSE)),0,VLOOKUP(olympic_medals_country_year_cumsum[[#This Row],[Year_Country]],medals!D:H,5,FALSE))</f>
        <v>1</v>
      </c>
      <c r="I440" s="1">
        <f>IF(ISNA(VLOOKUP(olympic_medals_country_year_cumsum[[#This Row],[Year_Country]],medals!D:H,2,FALSE)),0,VLOOKUP(olympic_medals_country_year_cumsum[[#This Row],[Year_Country]],medals!D:H,2,FALSE))</f>
        <v>0</v>
      </c>
      <c r="J440" s="1">
        <f>IF(ISNA(VLOOKUP(olympic_medals_country_year_cumsum[[#This Row],[Year_Country]],medals!D:H,3,FALSE)),0,VLOOKUP(olympic_medals_country_year_cumsum[[#This Row],[Year_Country]],medals!D:H,3,FALSE))</f>
        <v>1</v>
      </c>
      <c r="K440" s="1">
        <f>IF(ISNA(VLOOKUP(olympic_medals_country_year_cumsum[[#This Row],[Year_Country]],medals!D:H,4,FALSE)),0,VLOOKUP(olympic_medals_country_year_cumsum[[#This Row],[Year_Country]],medals!D:H,4,FALSE))</f>
        <v>0</v>
      </c>
      <c r="L440" s="1" t="str">
        <f>VLOOKUP(olympic_medals_country_year_cumsum[[#This Row],[WB_country_name]],'country_region_flag'!A:C,2,FALSE)</f>
        <v>Asia</v>
      </c>
      <c r="M440" s="1" t="str">
        <f>VLOOKUP(olympic_medals_country_year_cumsum[[#This Row],[WB_country_name]],'country_region_flag'!A:C,3,FALSE)</f>
        <v>https://public.flourish.studio/country-flags/svg/lb.svg</v>
      </c>
      <c r="N44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41" spans="1:14" ht="15" customHeight="1" x14ac:dyDescent="0.2">
      <c r="A441" s="1" t="s">
        <v>157</v>
      </c>
      <c r="B441" s="1" t="s">
        <v>158</v>
      </c>
      <c r="C441" s="1">
        <v>1943</v>
      </c>
      <c r="D441" s="1">
        <v>-9913</v>
      </c>
      <c r="E441" s="1">
        <v>1972</v>
      </c>
      <c r="F441" s="1" t="str">
        <f>TEXT(olympic_medals_country_year_cumsum[[#This Row],[year]],0)&amp;"-"&amp;olympic_medals_country_year_cumsum[[#This Row],[WB_country_code]]</f>
        <v>1972-MEX</v>
      </c>
      <c r="G441" s="1">
        <f>IF(olympic_medals_country_year_cumsum[[#This Row],[year]]&lt;&gt;E440,1,IF(olympic_medals_country_year_cumsum[[#This Row],[Medals]]=0,"",G440+1))</f>
        <v>35</v>
      </c>
      <c r="H441" s="1">
        <f>IF(ISNA(VLOOKUP(olympic_medals_country_year_cumsum[[#This Row],[Year_Country]],medals!D:H,5,FALSE)),0,VLOOKUP(olympic_medals_country_year_cumsum[[#This Row],[Year_Country]],medals!D:H,5,FALSE))</f>
        <v>1</v>
      </c>
      <c r="I441" s="1">
        <f>IF(ISNA(VLOOKUP(olympic_medals_country_year_cumsum[[#This Row],[Year_Country]],medals!D:H,2,FALSE)),0,VLOOKUP(olympic_medals_country_year_cumsum[[#This Row],[Year_Country]],medals!D:H,2,FALSE))</f>
        <v>0</v>
      </c>
      <c r="J441" s="1">
        <f>IF(ISNA(VLOOKUP(olympic_medals_country_year_cumsum[[#This Row],[Year_Country]],medals!D:H,3,FALSE)),0,VLOOKUP(olympic_medals_country_year_cumsum[[#This Row],[Year_Country]],medals!D:H,3,FALSE))</f>
        <v>1</v>
      </c>
      <c r="K441" s="1">
        <f>IF(ISNA(VLOOKUP(olympic_medals_country_year_cumsum[[#This Row],[Year_Country]],medals!D:H,4,FALSE)),0,VLOOKUP(olympic_medals_country_year_cumsum[[#This Row],[Year_Country]],medals!D:H,4,FALSE))</f>
        <v>0</v>
      </c>
      <c r="L441" s="1" t="str">
        <f>VLOOKUP(olympic_medals_country_year_cumsum[[#This Row],[WB_country_name]],'country_region_flag'!A:C,2,FALSE)</f>
        <v>Americas</v>
      </c>
      <c r="M441" s="1" t="str">
        <f>VLOOKUP(olympic_medals_country_year_cumsum[[#This Row],[WB_country_name]],'country_region_flag'!A:C,3,FALSE)</f>
        <v>https://public.flourish.studio/country-flags/svg/mx.svg</v>
      </c>
      <c r="N441" s="12" t="str">
        <f>IF(ISNA(VLOOKUP(olympic_medals_country_year_cumsum[[#This Row],[Year_Country]],gdp_capita_rank!F:G,2,FALSE)),0,VLOOKUP(olympic_medals_country_year_cumsum[[#This Row],[Year_Country]],gdp_capita_rank!F:G,2,FALSE))</f>
        <v>4.67664949884993</v>
      </c>
    </row>
    <row r="442" spans="1:14" ht="15" customHeight="1" x14ac:dyDescent="0.2">
      <c r="A442" s="1" t="s">
        <v>163</v>
      </c>
      <c r="B442" s="1" t="s">
        <v>164</v>
      </c>
      <c r="C442" s="1">
        <v>4792</v>
      </c>
      <c r="D442" s="1">
        <v>10692</v>
      </c>
      <c r="E442" s="1">
        <v>1972</v>
      </c>
      <c r="F442" s="1" t="str">
        <f>TEXT(olympic_medals_country_year_cumsum[[#This Row],[year]],0)&amp;"-"&amp;olympic_medals_country_year_cumsum[[#This Row],[WB_country_code]]</f>
        <v>1972-MNG</v>
      </c>
      <c r="G442" s="1">
        <f>IF(olympic_medals_country_year_cumsum[[#This Row],[year]]&lt;&gt;E441,1,IF(olympic_medals_country_year_cumsum[[#This Row],[Medals]]=0,"",G441+1))</f>
        <v>36</v>
      </c>
      <c r="H442" s="1">
        <f>IF(ISNA(VLOOKUP(olympic_medals_country_year_cumsum[[#This Row],[Year_Country]],medals!D:H,5,FALSE)),0,VLOOKUP(olympic_medals_country_year_cumsum[[#This Row],[Year_Country]],medals!D:H,5,FALSE))</f>
        <v>1</v>
      </c>
      <c r="I442" s="1">
        <f>IF(ISNA(VLOOKUP(olympic_medals_country_year_cumsum[[#This Row],[Year_Country]],medals!D:H,2,FALSE)),0,VLOOKUP(olympic_medals_country_year_cumsum[[#This Row],[Year_Country]],medals!D:H,2,FALSE))</f>
        <v>0</v>
      </c>
      <c r="J442" s="1">
        <f>IF(ISNA(VLOOKUP(olympic_medals_country_year_cumsum[[#This Row],[Year_Country]],medals!D:H,3,FALSE)),0,VLOOKUP(olympic_medals_country_year_cumsum[[#This Row],[Year_Country]],medals!D:H,3,FALSE))</f>
        <v>1</v>
      </c>
      <c r="K442" s="1">
        <f>IF(ISNA(VLOOKUP(olympic_medals_country_year_cumsum[[#This Row],[Year_Country]],medals!D:H,4,FALSE)),0,VLOOKUP(olympic_medals_country_year_cumsum[[#This Row],[Year_Country]],medals!D:H,4,FALSE))</f>
        <v>0</v>
      </c>
      <c r="L442" s="1" t="str">
        <f>VLOOKUP(olympic_medals_country_year_cumsum[[#This Row],[WB_country_name]],'country_region_flag'!A:C,2,FALSE)</f>
        <v>Asia</v>
      </c>
      <c r="M442" s="1" t="str">
        <f>VLOOKUP(olympic_medals_country_year_cumsum[[#This Row],[WB_country_name]],'country_region_flag'!A:C,3,FALSE)</f>
        <v>https://public.flourish.studio/country-flags/svg/mn.svg</v>
      </c>
      <c r="N44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43" spans="1:14" ht="15" customHeight="1" x14ac:dyDescent="0.2">
      <c r="A443" s="1" t="s">
        <v>183</v>
      </c>
      <c r="B443" s="1" t="s">
        <v>184</v>
      </c>
      <c r="C443" s="1">
        <v>3368</v>
      </c>
      <c r="D443" s="1">
        <v>7305</v>
      </c>
      <c r="E443" s="1">
        <v>1972</v>
      </c>
      <c r="F443" s="1" t="str">
        <f>TEXT(olympic_medals_country_year_cumsum[[#This Row],[year]],0)&amp;"-"&amp;olympic_medals_country_year_cumsum[[#This Row],[WB_country_code]]</f>
        <v>1972-PAK</v>
      </c>
      <c r="G443" s="1">
        <f>IF(olympic_medals_country_year_cumsum[[#This Row],[year]]&lt;&gt;E442,1,IF(olympic_medals_country_year_cumsum[[#This Row],[Medals]]=0,"",G442+1))</f>
        <v>37</v>
      </c>
      <c r="H443" s="1">
        <f>IF(ISNA(VLOOKUP(olympic_medals_country_year_cumsum[[#This Row],[Year_Country]],medals!D:H,5,FALSE)),0,VLOOKUP(olympic_medals_country_year_cumsum[[#This Row],[Year_Country]],medals!D:H,5,FALSE))</f>
        <v>1</v>
      </c>
      <c r="I443" s="1">
        <f>IF(ISNA(VLOOKUP(olympic_medals_country_year_cumsum[[#This Row],[Year_Country]],medals!D:H,2,FALSE)),0,VLOOKUP(olympic_medals_country_year_cumsum[[#This Row],[Year_Country]],medals!D:H,2,FALSE))</f>
        <v>0</v>
      </c>
      <c r="J443" s="1">
        <f>IF(ISNA(VLOOKUP(olympic_medals_country_year_cumsum[[#This Row],[Year_Country]],medals!D:H,3,FALSE)),0,VLOOKUP(olympic_medals_country_year_cumsum[[#This Row],[Year_Country]],medals!D:H,3,FALSE))</f>
        <v>1</v>
      </c>
      <c r="K443" s="1">
        <f>IF(ISNA(VLOOKUP(olympic_medals_country_year_cumsum[[#This Row],[Year_Country]],medals!D:H,4,FALSE)),0,VLOOKUP(olympic_medals_country_year_cumsum[[#This Row],[Year_Country]],medals!D:H,4,FALSE))</f>
        <v>0</v>
      </c>
      <c r="L443" s="1" t="str">
        <f>VLOOKUP(olympic_medals_country_year_cumsum[[#This Row],[WB_country_name]],'country_region_flag'!A:C,2,FALSE)</f>
        <v>Asia</v>
      </c>
      <c r="M443" s="1" t="str">
        <f>VLOOKUP(olympic_medals_country_year_cumsum[[#This Row],[WB_country_name]],'country_region_flag'!A:C,3,FALSE)</f>
        <v>https://public.flourish.studio/country-flags/svg/pk.svg</v>
      </c>
      <c r="N443" s="12" t="str">
        <f>IF(ISNA(VLOOKUP(olympic_medals_country_year_cumsum[[#This Row],[Year_Country]],gdp_capita_rank!F:G,2,FALSE)),0,VLOOKUP(olympic_medals_country_year_cumsum[[#This Row],[Year_Country]],gdp_capita_rank!F:G,2,FALSE))</f>
        <v>-81.32319681164128</v>
      </c>
    </row>
    <row r="444" spans="1:14" ht="15" customHeight="1" x14ac:dyDescent="0.2">
      <c r="A444" s="1" t="s">
        <v>241</v>
      </c>
      <c r="B444" s="1" t="s">
        <v>242</v>
      </c>
      <c r="C444" s="1">
        <v>368</v>
      </c>
      <c r="D444" s="1">
        <v>1018</v>
      </c>
      <c r="E444" s="1">
        <v>1972</v>
      </c>
      <c r="F444" s="1" t="str">
        <f>TEXT(olympic_medals_country_year_cumsum[[#This Row],[year]],0)&amp;"-"&amp;olympic_medals_country_year_cumsum[[#This Row],[WB_country_code]]</f>
        <v>1972-TUN</v>
      </c>
      <c r="G444" s="1">
        <f>IF(olympic_medals_country_year_cumsum[[#This Row],[year]]&lt;&gt;E443,1,IF(olympic_medals_country_year_cumsum[[#This Row],[Medals]]=0,"",G443+1))</f>
        <v>38</v>
      </c>
      <c r="H444" s="1">
        <f>IF(ISNA(VLOOKUP(olympic_medals_country_year_cumsum[[#This Row],[Year_Country]],medals!D:H,5,FALSE)),0,VLOOKUP(olympic_medals_country_year_cumsum[[#This Row],[Year_Country]],medals!D:H,5,FALSE))</f>
        <v>1</v>
      </c>
      <c r="I444" s="1">
        <f>IF(ISNA(VLOOKUP(olympic_medals_country_year_cumsum[[#This Row],[Year_Country]],medals!D:H,2,FALSE)),0,VLOOKUP(olympic_medals_country_year_cumsum[[#This Row],[Year_Country]],medals!D:H,2,FALSE))</f>
        <v>0</v>
      </c>
      <c r="J444" s="1">
        <f>IF(ISNA(VLOOKUP(olympic_medals_country_year_cumsum[[#This Row],[Year_Country]],medals!D:H,3,FALSE)),0,VLOOKUP(olympic_medals_country_year_cumsum[[#This Row],[Year_Country]],medals!D:H,3,FALSE))</f>
        <v>1</v>
      </c>
      <c r="K444" s="1">
        <f>IF(ISNA(VLOOKUP(olympic_medals_country_year_cumsum[[#This Row],[Year_Country]],medals!D:H,4,FALSE)),0,VLOOKUP(olympic_medals_country_year_cumsum[[#This Row],[Year_Country]],medals!D:H,4,FALSE))</f>
        <v>0</v>
      </c>
      <c r="L444" s="1" t="str">
        <f>VLOOKUP(olympic_medals_country_year_cumsum[[#This Row],[WB_country_name]],'country_region_flag'!A:C,2,FALSE)</f>
        <v>Africa</v>
      </c>
      <c r="M444" s="1" t="str">
        <f>VLOOKUP(olympic_medals_country_year_cumsum[[#This Row],[WB_country_name]],'country_region_flag'!A:C,3,FALSE)</f>
        <v>https://public.flourish.studio/country-flags/svg/tn.svg</v>
      </c>
      <c r="N444" s="12" t="str">
        <f>IF(ISNA(VLOOKUP(olympic_medals_country_year_cumsum[[#This Row],[Year_Country]],gdp_capita_rank!F:G,2,FALSE)),0,VLOOKUP(olympic_medals_country_year_cumsum[[#This Row],[Year_Country]],gdp_capita_rank!F:G,2,FALSE))</f>
        <v>-47.84829448307059</v>
      </c>
    </row>
    <row r="445" spans="1:14" ht="15" customHeight="1" x14ac:dyDescent="0.2">
      <c r="A445" s="1" t="s">
        <v>243</v>
      </c>
      <c r="B445" s="1" t="s">
        <v>244</v>
      </c>
      <c r="C445" s="1">
        <v>3993</v>
      </c>
      <c r="D445" s="1">
        <v>3287</v>
      </c>
      <c r="E445" s="1">
        <v>1972</v>
      </c>
      <c r="F445" s="1" t="str">
        <f>TEXT(olympic_medals_country_year_cumsum[[#This Row],[year]],0)&amp;"-"&amp;olympic_medals_country_year_cumsum[[#This Row],[WB_country_code]]</f>
        <v>1972-TUR</v>
      </c>
      <c r="G445" s="1">
        <f>IF(olympic_medals_country_year_cumsum[[#This Row],[year]]&lt;&gt;E444,1,IF(olympic_medals_country_year_cumsum[[#This Row],[Medals]]=0,"",G444+1))</f>
        <v>39</v>
      </c>
      <c r="H445" s="1">
        <f>IF(ISNA(VLOOKUP(olympic_medals_country_year_cumsum[[#This Row],[Year_Country]],medals!D:H,5,FALSE)),0,VLOOKUP(olympic_medals_country_year_cumsum[[#This Row],[Year_Country]],medals!D:H,5,FALSE))</f>
        <v>1</v>
      </c>
      <c r="I445" s="1">
        <f>IF(ISNA(VLOOKUP(olympic_medals_country_year_cumsum[[#This Row],[Year_Country]],medals!D:H,2,FALSE)),0,VLOOKUP(olympic_medals_country_year_cumsum[[#This Row],[Year_Country]],medals!D:H,2,FALSE))</f>
        <v>0</v>
      </c>
      <c r="J445" s="1">
        <f>IF(ISNA(VLOOKUP(olympic_medals_country_year_cumsum[[#This Row],[Year_Country]],medals!D:H,3,FALSE)),0,VLOOKUP(olympic_medals_country_year_cumsum[[#This Row],[Year_Country]],medals!D:H,3,FALSE))</f>
        <v>1</v>
      </c>
      <c r="K445" s="1">
        <f>IF(ISNA(VLOOKUP(olympic_medals_country_year_cumsum[[#This Row],[Year_Country]],medals!D:H,4,FALSE)),0,VLOOKUP(olympic_medals_country_year_cumsum[[#This Row],[Year_Country]],medals!D:H,4,FALSE))</f>
        <v>0</v>
      </c>
      <c r="L445" s="1" t="str">
        <f>VLOOKUP(olympic_medals_country_year_cumsum[[#This Row],[WB_country_name]],'country_region_flag'!A:C,2,FALSE)</f>
        <v>Asia</v>
      </c>
      <c r="M445" s="1" t="str">
        <f>VLOOKUP(olympic_medals_country_year_cumsum[[#This Row],[WB_country_name]],'country_region_flag'!A:C,3,FALSE)</f>
        <v>https://public.flourish.studio/country-flags/svg/tr.svg</v>
      </c>
      <c r="N445" s="12" t="str">
        <f>IF(ISNA(VLOOKUP(olympic_medals_country_year_cumsum[[#This Row],[Year_Country]],gdp_capita_rank!F:G,2,FALSE)),0,VLOOKUP(olympic_medals_country_year_cumsum[[#This Row],[Year_Country]],gdp_capita_rank!F:G,2,FALSE))</f>
        <v>-31.14432318109341</v>
      </c>
    </row>
    <row r="446" spans="1:14" ht="15" customHeight="1" x14ac:dyDescent="0.2">
      <c r="A446" s="1" t="s">
        <v>35</v>
      </c>
      <c r="B446" s="1" t="s">
        <v>36</v>
      </c>
      <c r="C446" s="1">
        <v>-1578</v>
      </c>
      <c r="D446" s="1">
        <v>-4792</v>
      </c>
      <c r="E446" s="1">
        <v>1972</v>
      </c>
      <c r="F446" s="1" t="str">
        <f>TEXT(olympic_medals_country_year_cumsum[[#This Row],[year]],0)&amp;"-"&amp;olympic_medals_country_year_cumsum[[#This Row],[WB_country_code]]</f>
        <v>1972-BRA</v>
      </c>
      <c r="G446" s="1">
        <f>IF(olympic_medals_country_year_cumsum[[#This Row],[year]]&lt;&gt;E445,1,IF(olympic_medals_country_year_cumsum[[#This Row],[Medals]]=0,"",G445+1))</f>
        <v>40</v>
      </c>
      <c r="H446" s="1">
        <f>IF(ISNA(VLOOKUP(olympic_medals_country_year_cumsum[[#This Row],[Year_Country]],medals!D:H,5,FALSE)),0,VLOOKUP(olympic_medals_country_year_cumsum[[#This Row],[Year_Country]],medals!D:H,5,FALSE))</f>
        <v>2</v>
      </c>
      <c r="I446" s="1">
        <f>IF(ISNA(VLOOKUP(olympic_medals_country_year_cumsum[[#This Row],[Year_Country]],medals!D:H,2,FALSE)),0,VLOOKUP(olympic_medals_country_year_cumsum[[#This Row],[Year_Country]],medals!D:H,2,FALSE))</f>
        <v>0</v>
      </c>
      <c r="J446" s="1">
        <f>IF(ISNA(VLOOKUP(olympic_medals_country_year_cumsum[[#This Row],[Year_Country]],medals!D:H,3,FALSE)),0,VLOOKUP(olympic_medals_country_year_cumsum[[#This Row],[Year_Country]],medals!D:H,3,FALSE))</f>
        <v>0</v>
      </c>
      <c r="K446" s="1">
        <f>IF(ISNA(VLOOKUP(olympic_medals_country_year_cumsum[[#This Row],[Year_Country]],medals!D:H,4,FALSE)),0,VLOOKUP(olympic_medals_country_year_cumsum[[#This Row],[Year_Country]],medals!D:H,4,FALSE))</f>
        <v>2</v>
      </c>
      <c r="L446" s="1" t="str">
        <f>VLOOKUP(olympic_medals_country_year_cumsum[[#This Row],[WB_country_name]],'country_region_flag'!A:C,2,FALSE)</f>
        <v>Americas</v>
      </c>
      <c r="M446" s="1" t="str">
        <f>VLOOKUP(olympic_medals_country_year_cumsum[[#This Row],[WB_country_name]],'country_region_flag'!A:C,3,FALSE)</f>
        <v>https://public.flourish.studio/country-flags/svg/br.svg</v>
      </c>
      <c r="N44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47" spans="1:14" ht="15" customHeight="1" x14ac:dyDescent="0.2">
      <c r="A447" s="1" t="s">
        <v>83</v>
      </c>
      <c r="B447" s="1" t="s">
        <v>84</v>
      </c>
      <c r="C447" s="1">
        <v>903</v>
      </c>
      <c r="D447" s="1">
        <v>387</v>
      </c>
      <c r="E447" s="1">
        <v>1972</v>
      </c>
      <c r="F447" s="1" t="str">
        <f>TEXT(olympic_medals_country_year_cumsum[[#This Row],[year]],0)&amp;"-"&amp;olympic_medals_country_year_cumsum[[#This Row],[WB_country_code]]</f>
        <v>1972-ETH</v>
      </c>
      <c r="G447" s="1">
        <f>IF(olympic_medals_country_year_cumsum[[#This Row],[year]]&lt;&gt;E446,1,IF(olympic_medals_country_year_cumsum[[#This Row],[Medals]]=0,"",G446+1))</f>
        <v>41</v>
      </c>
      <c r="H447" s="1">
        <f>IF(ISNA(VLOOKUP(olympic_medals_country_year_cumsum[[#This Row],[Year_Country]],medals!D:H,5,FALSE)),0,VLOOKUP(olympic_medals_country_year_cumsum[[#This Row],[Year_Country]],medals!D:H,5,FALSE))</f>
        <v>2</v>
      </c>
      <c r="I447" s="1">
        <f>IF(ISNA(VLOOKUP(olympic_medals_country_year_cumsum[[#This Row],[Year_Country]],medals!D:H,2,FALSE)),0,VLOOKUP(olympic_medals_country_year_cumsum[[#This Row],[Year_Country]],medals!D:H,2,FALSE))</f>
        <v>0</v>
      </c>
      <c r="J447" s="1">
        <f>IF(ISNA(VLOOKUP(olympic_medals_country_year_cumsum[[#This Row],[Year_Country]],medals!D:H,3,FALSE)),0,VLOOKUP(olympic_medals_country_year_cumsum[[#This Row],[Year_Country]],medals!D:H,3,FALSE))</f>
        <v>0</v>
      </c>
      <c r="K447" s="1">
        <f>IF(ISNA(VLOOKUP(olympic_medals_country_year_cumsum[[#This Row],[Year_Country]],medals!D:H,4,FALSE)),0,VLOOKUP(olympic_medals_country_year_cumsum[[#This Row],[Year_Country]],medals!D:H,4,FALSE))</f>
        <v>2</v>
      </c>
      <c r="L447" s="1" t="str">
        <f>VLOOKUP(olympic_medals_country_year_cumsum[[#This Row],[WB_country_name]],'country_region_flag'!A:C,2,FALSE)</f>
        <v>Africa</v>
      </c>
      <c r="M447" s="1" t="str">
        <f>VLOOKUP(olympic_medals_country_year_cumsum[[#This Row],[WB_country_name]],'country_region_flag'!A:C,3,FALSE)</f>
        <v>https://public.flourish.studio/country-flags/svg/et.svg</v>
      </c>
      <c r="N44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48" spans="1:14" ht="15" customHeight="1" x14ac:dyDescent="0.2">
      <c r="A448" s="1" t="s">
        <v>79</v>
      </c>
      <c r="B448" s="1" t="s">
        <v>80</v>
      </c>
      <c r="C448" s="1">
        <v>404</v>
      </c>
      <c r="D448" s="1">
        <v>-368</v>
      </c>
      <c r="E448" s="1">
        <v>1972</v>
      </c>
      <c r="F448" s="1" t="str">
        <f>TEXT(olympic_medals_country_year_cumsum[[#This Row],[year]],0)&amp;"-"&amp;olympic_medals_country_year_cumsum[[#This Row],[WB_country_code]]</f>
        <v>1972-ESP</v>
      </c>
      <c r="G448" s="1">
        <f>IF(olympic_medals_country_year_cumsum[[#This Row],[year]]&lt;&gt;E447,1,IF(olympic_medals_country_year_cumsum[[#This Row],[Medals]]=0,"",G447+1))</f>
        <v>42</v>
      </c>
      <c r="H448" s="1">
        <f>IF(ISNA(VLOOKUP(olympic_medals_country_year_cumsum[[#This Row],[Year_Country]],medals!D:H,5,FALSE)),0,VLOOKUP(olympic_medals_country_year_cumsum[[#This Row],[Year_Country]],medals!D:H,5,FALSE))</f>
        <v>1</v>
      </c>
      <c r="I448" s="1">
        <f>IF(ISNA(VLOOKUP(olympic_medals_country_year_cumsum[[#This Row],[Year_Country]],medals!D:H,2,FALSE)),0,VLOOKUP(olympic_medals_country_year_cumsum[[#This Row],[Year_Country]],medals!D:H,2,FALSE))</f>
        <v>0</v>
      </c>
      <c r="J448" s="1">
        <f>IF(ISNA(VLOOKUP(olympic_medals_country_year_cumsum[[#This Row],[Year_Country]],medals!D:H,3,FALSE)),0,VLOOKUP(olympic_medals_country_year_cumsum[[#This Row],[Year_Country]],medals!D:H,3,FALSE))</f>
        <v>0</v>
      </c>
      <c r="K448" s="1">
        <f>IF(ISNA(VLOOKUP(olympic_medals_country_year_cumsum[[#This Row],[Year_Country]],medals!D:H,4,FALSE)),0,VLOOKUP(olympic_medals_country_year_cumsum[[#This Row],[Year_Country]],medals!D:H,4,FALSE))</f>
        <v>1</v>
      </c>
      <c r="L448" s="1" t="str">
        <f>VLOOKUP(olympic_medals_country_year_cumsum[[#This Row],[WB_country_name]],'country_region_flag'!A:C,2,FALSE)</f>
        <v>Europe</v>
      </c>
      <c r="M448" s="1" t="str">
        <f>VLOOKUP(olympic_medals_country_year_cumsum[[#This Row],[WB_country_name]],'country_region_flag'!A:C,3,FALSE)</f>
        <v>https://public.flourish.studio/country-flags/svg/es.svg</v>
      </c>
      <c r="N448" s="12" t="str">
        <f>IF(ISNA(VLOOKUP(olympic_medals_country_year_cumsum[[#This Row],[Year_Country]],gdp_capita_rank!F:G,2,FALSE)),0,VLOOKUP(olympic_medals_country_year_cumsum[[#This Row],[Year_Country]],gdp_capita_rank!F:G,2,FALSE))</f>
        <v>111.89156855861941</v>
      </c>
    </row>
    <row r="449" spans="1:14" ht="15" customHeight="1" x14ac:dyDescent="0.2">
      <c r="A449" s="1" t="s">
        <v>97</v>
      </c>
      <c r="B449" s="1" t="s">
        <v>98</v>
      </c>
      <c r="C449" s="1">
        <v>555</v>
      </c>
      <c r="D449" s="1">
        <v>-22</v>
      </c>
      <c r="E449" s="1">
        <v>1972</v>
      </c>
      <c r="F449" s="1" t="str">
        <f>TEXT(olympic_medals_country_year_cumsum[[#This Row],[year]],0)&amp;"-"&amp;olympic_medals_country_year_cumsum[[#This Row],[WB_country_code]]</f>
        <v>1972-GHA</v>
      </c>
      <c r="G449" s="1">
        <f>IF(olympic_medals_country_year_cumsum[[#This Row],[year]]&lt;&gt;E448,1,IF(olympic_medals_country_year_cumsum[[#This Row],[Medals]]=0,"",G448+1))</f>
        <v>43</v>
      </c>
      <c r="H449" s="1">
        <f>IF(ISNA(VLOOKUP(olympic_medals_country_year_cumsum[[#This Row],[Year_Country]],medals!D:H,5,FALSE)),0,VLOOKUP(olympic_medals_country_year_cumsum[[#This Row],[Year_Country]],medals!D:H,5,FALSE))</f>
        <v>1</v>
      </c>
      <c r="I449" s="1">
        <f>IF(ISNA(VLOOKUP(olympic_medals_country_year_cumsum[[#This Row],[Year_Country]],medals!D:H,2,FALSE)),0,VLOOKUP(olympic_medals_country_year_cumsum[[#This Row],[Year_Country]],medals!D:H,2,FALSE))</f>
        <v>0</v>
      </c>
      <c r="J449" s="1">
        <f>IF(ISNA(VLOOKUP(olympic_medals_country_year_cumsum[[#This Row],[Year_Country]],medals!D:H,3,FALSE)),0,VLOOKUP(olympic_medals_country_year_cumsum[[#This Row],[Year_Country]],medals!D:H,3,FALSE))</f>
        <v>0</v>
      </c>
      <c r="K449" s="1">
        <f>IF(ISNA(VLOOKUP(olympic_medals_country_year_cumsum[[#This Row],[Year_Country]],medals!D:H,4,FALSE)),0,VLOOKUP(olympic_medals_country_year_cumsum[[#This Row],[Year_Country]],medals!D:H,4,FALSE))</f>
        <v>1</v>
      </c>
      <c r="L449" s="1" t="str">
        <f>VLOOKUP(olympic_medals_country_year_cumsum[[#This Row],[WB_country_name]],'country_region_flag'!A:C,2,FALSE)</f>
        <v>Africa</v>
      </c>
      <c r="M449" s="1" t="str">
        <f>VLOOKUP(olympic_medals_country_year_cumsum[[#This Row],[WB_country_name]],'country_region_flag'!A:C,3,FALSE)</f>
        <v>https://public.flourish.studio/country-flags/svg/gh.svg</v>
      </c>
      <c r="N449" s="12" t="str">
        <f>IF(ISNA(VLOOKUP(olympic_medals_country_year_cumsum[[#This Row],[Year_Country]],gdp_capita_rank!F:G,2,FALSE)),0,VLOOKUP(olympic_medals_country_year_cumsum[[#This Row],[Year_Country]],gdp_capita_rank!F:G,2,FALSE))</f>
        <v>-71.97859524296041</v>
      </c>
    </row>
    <row r="450" spans="1:14" ht="15" customHeight="1" x14ac:dyDescent="0.2">
      <c r="A450" s="1" t="s">
        <v>115</v>
      </c>
      <c r="B450" s="1" t="s">
        <v>116</v>
      </c>
      <c r="C450" s="1">
        <v>286</v>
      </c>
      <c r="D450" s="1">
        <v>772</v>
      </c>
      <c r="E450" s="1">
        <v>1972</v>
      </c>
      <c r="F450" s="1" t="str">
        <f>TEXT(olympic_medals_country_year_cumsum[[#This Row],[year]],0)&amp;"-"&amp;olympic_medals_country_year_cumsum[[#This Row],[WB_country_code]]</f>
        <v>1972-IND</v>
      </c>
      <c r="G450" s="1">
        <f>IF(olympic_medals_country_year_cumsum[[#This Row],[year]]&lt;&gt;E449,1,IF(olympic_medals_country_year_cumsum[[#This Row],[Medals]]=0,"",G449+1))</f>
        <v>44</v>
      </c>
      <c r="H450" s="1">
        <f>IF(ISNA(VLOOKUP(olympic_medals_country_year_cumsum[[#This Row],[Year_Country]],medals!D:H,5,FALSE)),0,VLOOKUP(olympic_medals_country_year_cumsum[[#This Row],[Year_Country]],medals!D:H,5,FALSE))</f>
        <v>1</v>
      </c>
      <c r="I450" s="1">
        <f>IF(ISNA(VLOOKUP(olympic_medals_country_year_cumsum[[#This Row],[Year_Country]],medals!D:H,2,FALSE)),0,VLOOKUP(olympic_medals_country_year_cumsum[[#This Row],[Year_Country]],medals!D:H,2,FALSE))</f>
        <v>0</v>
      </c>
      <c r="J450" s="1">
        <f>IF(ISNA(VLOOKUP(olympic_medals_country_year_cumsum[[#This Row],[Year_Country]],medals!D:H,3,FALSE)),0,VLOOKUP(olympic_medals_country_year_cumsum[[#This Row],[Year_Country]],medals!D:H,3,FALSE))</f>
        <v>0</v>
      </c>
      <c r="K450" s="1">
        <f>IF(ISNA(VLOOKUP(olympic_medals_country_year_cumsum[[#This Row],[Year_Country]],medals!D:H,4,FALSE)),0,VLOOKUP(olympic_medals_country_year_cumsum[[#This Row],[Year_Country]],medals!D:H,4,FALSE))</f>
        <v>1</v>
      </c>
      <c r="L450" s="1" t="str">
        <f>VLOOKUP(olympic_medals_country_year_cumsum[[#This Row],[WB_country_name]],'country_region_flag'!A:C,2,FALSE)</f>
        <v>Asia</v>
      </c>
      <c r="M450" s="1" t="str">
        <f>VLOOKUP(olympic_medals_country_year_cumsum[[#This Row],[WB_country_name]],'country_region_flag'!A:C,3,FALSE)</f>
        <v>https://public.flourish.studio/country-flags/svg/in.svg</v>
      </c>
      <c r="N450" s="12" t="str">
        <f>IF(ISNA(VLOOKUP(olympic_medals_country_year_cumsum[[#This Row],[Year_Country]],gdp_capita_rank!F:G,2,FALSE)),0,VLOOKUP(olympic_medals_country_year_cumsum[[#This Row],[Year_Country]],gdp_capita_rank!F:G,2,FALSE))</f>
        <v>-84.79642252738904</v>
      </c>
    </row>
    <row r="451" spans="1:14" ht="15" customHeight="1" x14ac:dyDescent="0.2">
      <c r="A451" s="1" t="s">
        <v>129</v>
      </c>
      <c r="B451" s="1" t="s">
        <v>130</v>
      </c>
      <c r="C451" s="1">
        <v>180</v>
      </c>
      <c r="D451" s="1">
        <v>-768</v>
      </c>
      <c r="E451" s="1">
        <v>1972</v>
      </c>
      <c r="F451" s="1" t="str">
        <f>TEXT(olympic_medals_country_year_cumsum[[#This Row],[year]],0)&amp;"-"&amp;olympic_medals_country_year_cumsum[[#This Row],[WB_country_code]]</f>
        <v>1972-JAM</v>
      </c>
      <c r="G451" s="1">
        <f>IF(olympic_medals_country_year_cumsum[[#This Row],[year]]&lt;&gt;E450,1,IF(olympic_medals_country_year_cumsum[[#This Row],[Medals]]=0,"",G450+1))</f>
        <v>45</v>
      </c>
      <c r="H451" s="1">
        <f>IF(ISNA(VLOOKUP(olympic_medals_country_year_cumsum[[#This Row],[Year_Country]],medals!D:H,5,FALSE)),0,VLOOKUP(olympic_medals_country_year_cumsum[[#This Row],[Year_Country]],medals!D:H,5,FALSE))</f>
        <v>1</v>
      </c>
      <c r="I451" s="1">
        <f>IF(ISNA(VLOOKUP(olympic_medals_country_year_cumsum[[#This Row],[Year_Country]],medals!D:H,2,FALSE)),0,VLOOKUP(olympic_medals_country_year_cumsum[[#This Row],[Year_Country]],medals!D:H,2,FALSE))</f>
        <v>0</v>
      </c>
      <c r="J451" s="1">
        <f>IF(ISNA(VLOOKUP(olympic_medals_country_year_cumsum[[#This Row],[Year_Country]],medals!D:H,3,FALSE)),0,VLOOKUP(olympic_medals_country_year_cumsum[[#This Row],[Year_Country]],medals!D:H,3,FALSE))</f>
        <v>0</v>
      </c>
      <c r="K451" s="1">
        <f>IF(ISNA(VLOOKUP(olympic_medals_country_year_cumsum[[#This Row],[Year_Country]],medals!D:H,4,FALSE)),0,VLOOKUP(olympic_medals_country_year_cumsum[[#This Row],[Year_Country]],medals!D:H,4,FALSE))</f>
        <v>1</v>
      </c>
      <c r="L451" s="1" t="str">
        <f>VLOOKUP(olympic_medals_country_year_cumsum[[#This Row],[WB_country_name]],'country_region_flag'!A:C,2,FALSE)</f>
        <v>Americas</v>
      </c>
      <c r="M451" s="1" t="str">
        <f>VLOOKUP(olympic_medals_country_year_cumsum[[#This Row],[WB_country_name]],'country_region_flag'!A:C,3,FALSE)</f>
        <v>https://public.flourish.studio/country-flags/svg/jm.svg</v>
      </c>
      <c r="N451" s="12" t="str">
        <f>IF(ISNA(VLOOKUP(olympic_medals_country_year_cumsum[[#This Row],[Year_Country]],gdp_capita_rank!F:G,2,FALSE)),0,VLOOKUP(olympic_medals_country_year_cumsum[[#This Row],[Year_Country]],gdp_capita_rank!F:G,2,FALSE))</f>
        <v>21.40046071923195</v>
      </c>
    </row>
    <row r="452" spans="1:14" ht="15" customHeight="1" x14ac:dyDescent="0.2">
      <c r="A452" s="1" t="s">
        <v>173</v>
      </c>
      <c r="B452" s="1" t="s">
        <v>174</v>
      </c>
      <c r="C452" s="1">
        <v>1352</v>
      </c>
      <c r="D452" s="1">
        <v>212</v>
      </c>
      <c r="E452" s="1">
        <v>1972</v>
      </c>
      <c r="F452" s="1" t="str">
        <f>TEXT(olympic_medals_country_year_cumsum[[#This Row],[year]],0)&amp;"-"&amp;olympic_medals_country_year_cumsum[[#This Row],[WB_country_code]]</f>
        <v>1972-NER</v>
      </c>
      <c r="G452" s="1">
        <f>IF(olympic_medals_country_year_cumsum[[#This Row],[year]]&lt;&gt;E451,1,IF(olympic_medals_country_year_cumsum[[#This Row],[Medals]]=0,"",G451+1))</f>
        <v>46</v>
      </c>
      <c r="H452" s="1">
        <f>IF(ISNA(VLOOKUP(olympic_medals_country_year_cumsum[[#This Row],[Year_Country]],medals!D:H,5,FALSE)),0,VLOOKUP(olympic_medals_country_year_cumsum[[#This Row],[Year_Country]],medals!D:H,5,FALSE))</f>
        <v>1</v>
      </c>
      <c r="I452" s="1">
        <f>IF(ISNA(VLOOKUP(olympic_medals_country_year_cumsum[[#This Row],[Year_Country]],medals!D:H,2,FALSE)),0,VLOOKUP(olympic_medals_country_year_cumsum[[#This Row],[Year_Country]],medals!D:H,2,FALSE))</f>
        <v>0</v>
      </c>
      <c r="J452" s="1">
        <f>IF(ISNA(VLOOKUP(olympic_medals_country_year_cumsum[[#This Row],[Year_Country]],medals!D:H,3,FALSE)),0,VLOOKUP(olympic_medals_country_year_cumsum[[#This Row],[Year_Country]],medals!D:H,3,FALSE))</f>
        <v>0</v>
      </c>
      <c r="K452" s="1">
        <f>IF(ISNA(VLOOKUP(olympic_medals_country_year_cumsum[[#This Row],[Year_Country]],medals!D:H,4,FALSE)),0,VLOOKUP(olympic_medals_country_year_cumsum[[#This Row],[Year_Country]],medals!D:H,4,FALSE))</f>
        <v>1</v>
      </c>
      <c r="L452" s="1" t="str">
        <f>VLOOKUP(olympic_medals_country_year_cumsum[[#This Row],[WB_country_name]],'country_region_flag'!A:C,2,FALSE)</f>
        <v>Africa</v>
      </c>
      <c r="M452" s="1" t="str">
        <f>VLOOKUP(olympic_medals_country_year_cumsum[[#This Row],[WB_country_name]],'country_region_flag'!A:C,3,FALSE)</f>
        <v>https://public.flourish.studio/country-flags/svg/ne.svg</v>
      </c>
      <c r="N452" s="12" t="str">
        <f>IF(ISNA(VLOOKUP(olympic_medals_country_year_cumsum[[#This Row],[Year_Country]],gdp_capita_rank!F:G,2,FALSE)),0,VLOOKUP(olympic_medals_country_year_cumsum[[#This Row],[Year_Country]],gdp_capita_rank!F:G,2,FALSE))</f>
        <v>-81.30335689323644</v>
      </c>
    </row>
    <row r="453" spans="1:14" ht="15" customHeight="1" x14ac:dyDescent="0.2">
      <c r="A453" s="1" t="s">
        <v>175</v>
      </c>
      <c r="B453" s="1" t="s">
        <v>176</v>
      </c>
      <c r="C453" s="1">
        <v>908</v>
      </c>
      <c r="D453" s="1">
        <v>753</v>
      </c>
      <c r="E453" s="1">
        <v>1972</v>
      </c>
      <c r="F453" s="1" t="str">
        <f>TEXT(olympic_medals_country_year_cumsum[[#This Row],[year]],0)&amp;"-"&amp;olympic_medals_country_year_cumsum[[#This Row],[WB_country_code]]</f>
        <v>1972-NGA</v>
      </c>
      <c r="G453" s="1">
        <f>IF(olympic_medals_country_year_cumsum[[#This Row],[year]]&lt;&gt;E452,1,IF(olympic_medals_country_year_cumsum[[#This Row],[Medals]]=0,"",G452+1))</f>
        <v>47</v>
      </c>
      <c r="H453" s="1">
        <f>IF(ISNA(VLOOKUP(olympic_medals_country_year_cumsum[[#This Row],[Year_Country]],medals!D:H,5,FALSE)),0,VLOOKUP(olympic_medals_country_year_cumsum[[#This Row],[Year_Country]],medals!D:H,5,FALSE))</f>
        <v>1</v>
      </c>
      <c r="I453" s="1">
        <f>IF(ISNA(VLOOKUP(olympic_medals_country_year_cumsum[[#This Row],[Year_Country]],medals!D:H,2,FALSE)),0,VLOOKUP(olympic_medals_country_year_cumsum[[#This Row],[Year_Country]],medals!D:H,2,FALSE))</f>
        <v>0</v>
      </c>
      <c r="J453" s="1">
        <f>IF(ISNA(VLOOKUP(olympic_medals_country_year_cumsum[[#This Row],[Year_Country]],medals!D:H,3,FALSE)),0,VLOOKUP(olympic_medals_country_year_cumsum[[#This Row],[Year_Country]],medals!D:H,3,FALSE))</f>
        <v>0</v>
      </c>
      <c r="K453" s="1">
        <f>IF(ISNA(VLOOKUP(olympic_medals_country_year_cumsum[[#This Row],[Year_Country]],medals!D:H,4,FALSE)),0,VLOOKUP(olympic_medals_country_year_cumsum[[#This Row],[Year_Country]],medals!D:H,4,FALSE))</f>
        <v>1</v>
      </c>
      <c r="L453" s="1" t="str">
        <f>VLOOKUP(olympic_medals_country_year_cumsum[[#This Row],[WB_country_name]],'country_region_flag'!A:C,2,FALSE)</f>
        <v>Africa</v>
      </c>
      <c r="M453" s="1" t="str">
        <f>VLOOKUP(olympic_medals_country_year_cumsum[[#This Row],[WB_country_name]],'country_region_flag'!A:C,3,FALSE)</f>
        <v>https://public.flourish.studio/country-flags/svg/ng.svg</v>
      </c>
      <c r="N453" s="12" t="str">
        <f>IF(ISNA(VLOOKUP(olympic_medals_country_year_cumsum[[#This Row],[Year_Country]],gdp_capita_rank!F:G,2,FALSE)),0,VLOOKUP(olympic_medals_country_year_cumsum[[#This Row],[Year_Country]],gdp_capita_rank!F:G,2,FALSE))</f>
        <v>-73.8361076036138</v>
      </c>
    </row>
    <row r="454" spans="1:14" ht="15" customHeight="1" x14ac:dyDescent="0.2">
      <c r="A454" s="1" t="s">
        <v>5</v>
      </c>
      <c r="B454" s="1" t="s">
        <v>6</v>
      </c>
      <c r="C454" s="1">
        <v>3452</v>
      </c>
      <c r="D454" s="1">
        <v>6918</v>
      </c>
      <c r="E454" s="1">
        <v>1972</v>
      </c>
      <c r="F454" s="1" t="str">
        <f>TEXT(olympic_medals_country_year_cumsum[[#This Row],[year]],0)&amp;"-"&amp;olympic_medals_country_year_cumsum[[#This Row],[WB_country_code]]</f>
        <v>1972-AFG</v>
      </c>
      <c r="G454" s="1" t="str">
        <f>IF(olympic_medals_country_year_cumsum[[#This Row],[year]]&lt;&gt;E453,1,IF(olympic_medals_country_year_cumsum[[#This Row],[Medals]]=0,"",G453+1))</f>
        <v/>
      </c>
      <c r="H454" s="1">
        <f>IF(ISNA(VLOOKUP(olympic_medals_country_year_cumsum[[#This Row],[Year_Country]],medals!D:H,5,FALSE)),0,VLOOKUP(olympic_medals_country_year_cumsum[[#This Row],[Year_Country]],medals!D:H,5,FALSE))</f>
        <v>0</v>
      </c>
      <c r="I454" s="1">
        <f>IF(ISNA(VLOOKUP(olympic_medals_country_year_cumsum[[#This Row],[Year_Country]],medals!D:H,2,FALSE)),0,VLOOKUP(olympic_medals_country_year_cumsum[[#This Row],[Year_Country]],medals!D:H,2,FALSE))</f>
        <v>0</v>
      </c>
      <c r="J454" s="1">
        <f>IF(ISNA(VLOOKUP(olympic_medals_country_year_cumsum[[#This Row],[Year_Country]],medals!D:H,3,FALSE)),0,VLOOKUP(olympic_medals_country_year_cumsum[[#This Row],[Year_Country]],medals!D:H,3,FALSE))</f>
        <v>0</v>
      </c>
      <c r="K454" s="1">
        <f>IF(ISNA(VLOOKUP(olympic_medals_country_year_cumsum[[#This Row],[Year_Country]],medals!D:H,4,FALSE)),0,VLOOKUP(olympic_medals_country_year_cumsum[[#This Row],[Year_Country]],medals!D:H,4,FALSE))</f>
        <v>0</v>
      </c>
      <c r="L454" s="1" t="str">
        <f>VLOOKUP(olympic_medals_country_year_cumsum[[#This Row],[WB_country_name]],'country_region_flag'!A:C,2,FALSE)</f>
        <v>Asia</v>
      </c>
      <c r="M454" s="1" t="str">
        <f>VLOOKUP(olympic_medals_country_year_cumsum[[#This Row],[WB_country_name]],'country_region_flag'!A:C,3,FALSE)</f>
        <v>https://public.flourish.studio/country-flags/svg/af.svg</v>
      </c>
      <c r="N454" s="12" t="str">
        <f>IF(ISNA(VLOOKUP(olympic_medals_country_year_cumsum[[#This Row],[Year_Country]],gdp_capita_rank!F:G,2,FALSE)),0,VLOOKUP(olympic_medals_country_year_cumsum[[#This Row],[Year_Country]],gdp_capita_rank!F:G,2,FALSE))</f>
        <v>-82.47019209442125</v>
      </c>
    </row>
    <row r="455" spans="1:14" ht="15" customHeight="1" x14ac:dyDescent="0.2">
      <c r="A455" s="1" t="s">
        <v>7</v>
      </c>
      <c r="B455" s="1" t="s">
        <v>8</v>
      </c>
      <c r="C455" s="1">
        <v>2447</v>
      </c>
      <c r="D455" s="1">
        <v>5437</v>
      </c>
      <c r="E455" s="1">
        <v>1972</v>
      </c>
      <c r="F455" s="1" t="str">
        <f>TEXT(olympic_medals_country_year_cumsum[[#This Row],[year]],0)&amp;"-"&amp;olympic_medals_country_year_cumsum[[#This Row],[WB_country_code]]</f>
        <v>1972-ARE</v>
      </c>
      <c r="G455" s="1" t="str">
        <f>IF(olympic_medals_country_year_cumsum[[#This Row],[year]]&lt;&gt;E454,1,IF(olympic_medals_country_year_cumsum[[#This Row],[Medals]]=0,"",G454+1))</f>
        <v/>
      </c>
      <c r="H455" s="1">
        <f>IF(ISNA(VLOOKUP(olympic_medals_country_year_cumsum[[#This Row],[Year_Country]],medals!D:H,5,FALSE)),0,VLOOKUP(olympic_medals_country_year_cumsum[[#This Row],[Year_Country]],medals!D:H,5,FALSE))</f>
        <v>0</v>
      </c>
      <c r="I455" s="1">
        <f>IF(ISNA(VLOOKUP(olympic_medals_country_year_cumsum[[#This Row],[Year_Country]],medals!D:H,2,FALSE)),0,VLOOKUP(olympic_medals_country_year_cumsum[[#This Row],[Year_Country]],medals!D:H,2,FALSE))</f>
        <v>0</v>
      </c>
      <c r="J455" s="1">
        <f>IF(ISNA(VLOOKUP(olympic_medals_country_year_cumsum[[#This Row],[Year_Country]],medals!D:H,3,FALSE)),0,VLOOKUP(olympic_medals_country_year_cumsum[[#This Row],[Year_Country]],medals!D:H,3,FALSE))</f>
        <v>0</v>
      </c>
      <c r="K455" s="1">
        <f>IF(ISNA(VLOOKUP(olympic_medals_country_year_cumsum[[#This Row],[Year_Country]],medals!D:H,4,FALSE)),0,VLOOKUP(olympic_medals_country_year_cumsum[[#This Row],[Year_Country]],medals!D:H,4,FALSE))</f>
        <v>0</v>
      </c>
      <c r="L455" s="1" t="str">
        <f>VLOOKUP(olympic_medals_country_year_cumsum[[#This Row],[WB_country_name]],'country_region_flag'!A:C,2,FALSE)</f>
        <v>Asia</v>
      </c>
      <c r="M455" s="1" t="str">
        <f>VLOOKUP(olympic_medals_country_year_cumsum[[#This Row],[WB_country_name]],'country_region_flag'!A:C,3,FALSE)</f>
        <v>https://public.flourish.studio/country-flags/svg/ae.svg</v>
      </c>
      <c r="N45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56" spans="1:14" ht="15" customHeight="1" x14ac:dyDescent="0.2">
      <c r="A456" s="1" t="s">
        <v>11</v>
      </c>
      <c r="B456" s="1" t="s">
        <v>12</v>
      </c>
      <c r="C456" s="1">
        <v>4017</v>
      </c>
      <c r="D456" s="1">
        <v>445</v>
      </c>
      <c r="E456" s="1">
        <v>1972</v>
      </c>
      <c r="F456" s="1" t="str">
        <f>TEXT(olympic_medals_country_year_cumsum[[#This Row],[year]],0)&amp;"-"&amp;olympic_medals_country_year_cumsum[[#This Row],[WB_country_code]]</f>
        <v>1972-ARM</v>
      </c>
      <c r="G456" s="1" t="str">
        <f>IF(olympic_medals_country_year_cumsum[[#This Row],[year]]&lt;&gt;E455,1,IF(olympic_medals_country_year_cumsum[[#This Row],[Medals]]=0,"",G455+1))</f>
        <v/>
      </c>
      <c r="H456" s="1">
        <f>IF(ISNA(VLOOKUP(olympic_medals_country_year_cumsum[[#This Row],[Year_Country]],medals!D:H,5,FALSE)),0,VLOOKUP(olympic_medals_country_year_cumsum[[#This Row],[Year_Country]],medals!D:H,5,FALSE))</f>
        <v>0</v>
      </c>
      <c r="I456" s="1">
        <f>IF(ISNA(VLOOKUP(olympic_medals_country_year_cumsum[[#This Row],[Year_Country]],medals!D:H,2,FALSE)),0,VLOOKUP(olympic_medals_country_year_cumsum[[#This Row],[Year_Country]],medals!D:H,2,FALSE))</f>
        <v>0</v>
      </c>
      <c r="J456" s="1">
        <f>IF(ISNA(VLOOKUP(olympic_medals_country_year_cumsum[[#This Row],[Year_Country]],medals!D:H,3,FALSE)),0,VLOOKUP(olympic_medals_country_year_cumsum[[#This Row],[Year_Country]],medals!D:H,3,FALSE))</f>
        <v>0</v>
      </c>
      <c r="K456" s="1">
        <f>IF(ISNA(VLOOKUP(olympic_medals_country_year_cumsum[[#This Row],[Year_Country]],medals!D:H,4,FALSE)),0,VLOOKUP(olympic_medals_country_year_cumsum[[#This Row],[Year_Country]],medals!D:H,4,FALSE))</f>
        <v>0</v>
      </c>
      <c r="L456" s="1" t="str">
        <f>VLOOKUP(olympic_medals_country_year_cumsum[[#This Row],[WB_country_name]],'country_region_flag'!A:C,2,FALSE)</f>
        <v>Asia</v>
      </c>
      <c r="M456" s="1" t="str">
        <f>VLOOKUP(olympic_medals_country_year_cumsum[[#This Row],[WB_country_name]],'country_region_flag'!A:C,3,FALSE)</f>
        <v>https://public.flourish.studio/country-flags/svg/am.svg</v>
      </c>
      <c r="N45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57" spans="1:14" ht="15" customHeight="1" x14ac:dyDescent="0.2">
      <c r="A457" s="1" t="s">
        <v>17</v>
      </c>
      <c r="B457" s="1" t="s">
        <v>18</v>
      </c>
      <c r="C457" s="1">
        <v>4038</v>
      </c>
      <c r="D457" s="1">
        <v>4987</v>
      </c>
      <c r="E457" s="1">
        <v>1972</v>
      </c>
      <c r="F457" s="1" t="str">
        <f>TEXT(olympic_medals_country_year_cumsum[[#This Row],[year]],0)&amp;"-"&amp;olympic_medals_country_year_cumsum[[#This Row],[WB_country_code]]</f>
        <v>1972-AZE</v>
      </c>
      <c r="G457" s="1" t="str">
        <f>IF(olympic_medals_country_year_cumsum[[#This Row],[year]]&lt;&gt;E456,1,IF(olympic_medals_country_year_cumsum[[#This Row],[Medals]]=0,"",G456+1))</f>
        <v/>
      </c>
      <c r="H457" s="1">
        <f>IF(ISNA(VLOOKUP(olympic_medals_country_year_cumsum[[#This Row],[Year_Country]],medals!D:H,5,FALSE)),0,VLOOKUP(olympic_medals_country_year_cumsum[[#This Row],[Year_Country]],medals!D:H,5,FALSE))</f>
        <v>0</v>
      </c>
      <c r="I457" s="1">
        <f>IF(ISNA(VLOOKUP(olympic_medals_country_year_cumsum[[#This Row],[Year_Country]],medals!D:H,2,FALSE)),0,VLOOKUP(olympic_medals_country_year_cumsum[[#This Row],[Year_Country]],medals!D:H,2,FALSE))</f>
        <v>0</v>
      </c>
      <c r="J457" s="1">
        <f>IF(ISNA(VLOOKUP(olympic_medals_country_year_cumsum[[#This Row],[Year_Country]],medals!D:H,3,FALSE)),0,VLOOKUP(olympic_medals_country_year_cumsum[[#This Row],[Year_Country]],medals!D:H,3,FALSE))</f>
        <v>0</v>
      </c>
      <c r="K457" s="1">
        <f>IF(ISNA(VLOOKUP(olympic_medals_country_year_cumsum[[#This Row],[Year_Country]],medals!D:H,4,FALSE)),0,VLOOKUP(olympic_medals_country_year_cumsum[[#This Row],[Year_Country]],medals!D:H,4,FALSE))</f>
        <v>0</v>
      </c>
      <c r="L457" s="1" t="str">
        <f>VLOOKUP(olympic_medals_country_year_cumsum[[#This Row],[WB_country_name]],'country_region_flag'!A:C,2,FALSE)</f>
        <v>Asia</v>
      </c>
      <c r="M457" s="1" t="str">
        <f>VLOOKUP(olympic_medals_country_year_cumsum[[#This Row],[WB_country_name]],'country_region_flag'!A:C,3,FALSE)</f>
        <v>https://public.flourish.studio/country-flags/svg/az.svg</v>
      </c>
      <c r="N45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58" spans="1:14" ht="15" customHeight="1" x14ac:dyDescent="0.2">
      <c r="A458" s="1" t="s">
        <v>19</v>
      </c>
      <c r="B458" s="1" t="s">
        <v>20</v>
      </c>
      <c r="C458" s="1">
        <v>-337</v>
      </c>
      <c r="D458" s="1">
        <v>2935</v>
      </c>
      <c r="E458" s="1">
        <v>1972</v>
      </c>
      <c r="F458" s="1" t="str">
        <f>TEXT(olympic_medals_country_year_cumsum[[#This Row],[year]],0)&amp;"-"&amp;olympic_medals_country_year_cumsum[[#This Row],[WB_country_code]]</f>
        <v>1972-BDI</v>
      </c>
      <c r="G458" s="1" t="str">
        <f>IF(olympic_medals_country_year_cumsum[[#This Row],[year]]&lt;&gt;E457,1,IF(olympic_medals_country_year_cumsum[[#This Row],[Medals]]=0,"",G457+1))</f>
        <v/>
      </c>
      <c r="H458" s="1">
        <f>IF(ISNA(VLOOKUP(olympic_medals_country_year_cumsum[[#This Row],[Year_Country]],medals!D:H,5,FALSE)),0,VLOOKUP(olympic_medals_country_year_cumsum[[#This Row],[Year_Country]],medals!D:H,5,FALSE))</f>
        <v>0</v>
      </c>
      <c r="I458" s="1">
        <f>IF(ISNA(VLOOKUP(olympic_medals_country_year_cumsum[[#This Row],[Year_Country]],medals!D:H,2,FALSE)),0,VLOOKUP(olympic_medals_country_year_cumsum[[#This Row],[Year_Country]],medals!D:H,2,FALSE))</f>
        <v>0</v>
      </c>
      <c r="J458" s="1">
        <f>IF(ISNA(VLOOKUP(olympic_medals_country_year_cumsum[[#This Row],[Year_Country]],medals!D:H,3,FALSE)),0,VLOOKUP(olympic_medals_country_year_cumsum[[#This Row],[Year_Country]],medals!D:H,3,FALSE))</f>
        <v>0</v>
      </c>
      <c r="K458" s="1">
        <f>IF(ISNA(VLOOKUP(olympic_medals_country_year_cumsum[[#This Row],[Year_Country]],medals!D:H,4,FALSE)),0,VLOOKUP(olympic_medals_country_year_cumsum[[#This Row],[Year_Country]],medals!D:H,4,FALSE))</f>
        <v>0</v>
      </c>
      <c r="L458" s="1" t="str">
        <f>VLOOKUP(olympic_medals_country_year_cumsum[[#This Row],[WB_country_name]],'country_region_flag'!A:C,2,FALSE)</f>
        <v>Africa</v>
      </c>
      <c r="M458" s="1" t="str">
        <f>VLOOKUP(olympic_medals_country_year_cumsum[[#This Row],[WB_country_name]],'country_region_flag'!A:C,3,FALSE)</f>
        <v>https://public.flourish.studio/country-flags/svg/bi.svg</v>
      </c>
      <c r="N458" s="12" t="str">
        <f>IF(ISNA(VLOOKUP(olympic_medals_country_year_cumsum[[#This Row],[Year_Country]],gdp_capita_rank!F:G,2,FALSE)),0,VLOOKUP(olympic_medals_country_year_cumsum[[#This Row],[Year_Country]],gdp_capita_rank!F:G,2,FALSE))</f>
        <v>-91.44899516751282</v>
      </c>
    </row>
    <row r="459" spans="1:14" ht="15" customHeight="1" x14ac:dyDescent="0.2">
      <c r="A459" s="1" t="s">
        <v>23</v>
      </c>
      <c r="B459" s="1" t="s">
        <v>24</v>
      </c>
      <c r="C459" s="1">
        <v>1237</v>
      </c>
      <c r="D459" s="1">
        <v>-152</v>
      </c>
      <c r="E459" s="1">
        <v>1972</v>
      </c>
      <c r="F459" s="1" t="str">
        <f>TEXT(olympic_medals_country_year_cumsum[[#This Row],[year]],0)&amp;"-"&amp;olympic_medals_country_year_cumsum[[#This Row],[WB_country_code]]</f>
        <v>1972-BFA</v>
      </c>
      <c r="G459" s="1" t="str">
        <f>IF(olympic_medals_country_year_cumsum[[#This Row],[year]]&lt;&gt;E458,1,IF(olympic_medals_country_year_cumsum[[#This Row],[Medals]]=0,"",G458+1))</f>
        <v/>
      </c>
      <c r="H459" s="1">
        <f>IF(ISNA(VLOOKUP(olympic_medals_country_year_cumsum[[#This Row],[Year_Country]],medals!D:H,5,FALSE)),0,VLOOKUP(olympic_medals_country_year_cumsum[[#This Row],[Year_Country]],medals!D:H,5,FALSE))</f>
        <v>0</v>
      </c>
      <c r="I459" s="1">
        <f>IF(ISNA(VLOOKUP(olympic_medals_country_year_cumsum[[#This Row],[Year_Country]],medals!D:H,2,FALSE)),0,VLOOKUP(olympic_medals_country_year_cumsum[[#This Row],[Year_Country]],medals!D:H,2,FALSE))</f>
        <v>0</v>
      </c>
      <c r="J459" s="1">
        <f>IF(ISNA(VLOOKUP(olympic_medals_country_year_cumsum[[#This Row],[Year_Country]],medals!D:H,3,FALSE)),0,VLOOKUP(olympic_medals_country_year_cumsum[[#This Row],[Year_Country]],medals!D:H,3,FALSE))</f>
        <v>0</v>
      </c>
      <c r="K459" s="1">
        <f>IF(ISNA(VLOOKUP(olympic_medals_country_year_cumsum[[#This Row],[Year_Country]],medals!D:H,4,FALSE)),0,VLOOKUP(olympic_medals_country_year_cumsum[[#This Row],[Year_Country]],medals!D:H,4,FALSE))</f>
        <v>0</v>
      </c>
      <c r="L459" s="1" t="str">
        <f>VLOOKUP(olympic_medals_country_year_cumsum[[#This Row],[WB_country_name]],'country_region_flag'!A:C,2,FALSE)</f>
        <v>Africa</v>
      </c>
      <c r="M459" s="1" t="str">
        <f>VLOOKUP(olympic_medals_country_year_cumsum[[#This Row],[WB_country_name]],'country_region_flag'!A:C,3,FALSE)</f>
        <v>https://public.flourish.studio/country-flags/svg/bf.svg</v>
      </c>
      <c r="N459" s="12" t="str">
        <f>IF(ISNA(VLOOKUP(olympic_medals_country_year_cumsum[[#This Row],[Year_Country]],gdp_capita_rank!F:G,2,FALSE)),0,VLOOKUP(olympic_medals_country_year_cumsum[[#This Row],[Year_Country]],gdp_capita_rank!F:G,2,FALSE))</f>
        <v>-87.64097082868336</v>
      </c>
    </row>
    <row r="460" spans="1:14" ht="15" customHeight="1" x14ac:dyDescent="0.2">
      <c r="A460" s="1" t="s">
        <v>27</v>
      </c>
      <c r="B460" s="1" t="s">
        <v>28</v>
      </c>
      <c r="C460" s="1">
        <v>2623</v>
      </c>
      <c r="D460" s="1">
        <v>5057</v>
      </c>
      <c r="E460" s="1">
        <v>1972</v>
      </c>
      <c r="F460" s="1" t="str">
        <f>TEXT(olympic_medals_country_year_cumsum[[#This Row],[year]],0)&amp;"-"&amp;olympic_medals_country_year_cumsum[[#This Row],[WB_country_code]]</f>
        <v>1972-BHR</v>
      </c>
      <c r="G460" s="1" t="str">
        <f>IF(olympic_medals_country_year_cumsum[[#This Row],[year]]&lt;&gt;E459,1,IF(olympic_medals_country_year_cumsum[[#This Row],[Medals]]=0,"",G459+1))</f>
        <v/>
      </c>
      <c r="H460" s="1">
        <f>IF(ISNA(VLOOKUP(olympic_medals_country_year_cumsum[[#This Row],[Year_Country]],medals!D:H,5,FALSE)),0,VLOOKUP(olympic_medals_country_year_cumsum[[#This Row],[Year_Country]],medals!D:H,5,FALSE))</f>
        <v>0</v>
      </c>
      <c r="I460" s="1">
        <f>IF(ISNA(VLOOKUP(olympic_medals_country_year_cumsum[[#This Row],[Year_Country]],medals!D:H,2,FALSE)),0,VLOOKUP(olympic_medals_country_year_cumsum[[#This Row],[Year_Country]],medals!D:H,2,FALSE))</f>
        <v>0</v>
      </c>
      <c r="J460" s="1">
        <f>IF(ISNA(VLOOKUP(olympic_medals_country_year_cumsum[[#This Row],[Year_Country]],medals!D:H,3,FALSE)),0,VLOOKUP(olympic_medals_country_year_cumsum[[#This Row],[Year_Country]],medals!D:H,3,FALSE))</f>
        <v>0</v>
      </c>
      <c r="K460" s="1">
        <f>IF(ISNA(VLOOKUP(olympic_medals_country_year_cumsum[[#This Row],[Year_Country]],medals!D:H,4,FALSE)),0,VLOOKUP(olympic_medals_country_year_cumsum[[#This Row],[Year_Country]],medals!D:H,4,FALSE))</f>
        <v>0</v>
      </c>
      <c r="L460" s="1" t="str">
        <f>VLOOKUP(olympic_medals_country_year_cumsum[[#This Row],[WB_country_name]],'country_region_flag'!A:C,2,FALSE)</f>
        <v>Asia</v>
      </c>
      <c r="M460" s="1" t="str">
        <f>VLOOKUP(olympic_medals_country_year_cumsum[[#This Row],[WB_country_name]],'country_region_flag'!A:C,3,FALSE)</f>
        <v>https://public.flourish.studio/country-flags/svg/bh.svg</v>
      </c>
      <c r="N46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61" spans="1:14" ht="15" customHeight="1" x14ac:dyDescent="0.2">
      <c r="A461" s="1" t="s">
        <v>29</v>
      </c>
      <c r="B461" s="1" t="s">
        <v>30</v>
      </c>
      <c r="C461" s="1">
        <v>2508</v>
      </c>
      <c r="D461" s="1">
        <v>-7735</v>
      </c>
      <c r="E461" s="1">
        <v>1972</v>
      </c>
      <c r="F461" s="1" t="str">
        <f>TEXT(olympic_medals_country_year_cumsum[[#This Row],[year]],0)&amp;"-"&amp;olympic_medals_country_year_cumsum[[#This Row],[WB_country_code]]</f>
        <v>1972-BHS</v>
      </c>
      <c r="G461" s="1" t="str">
        <f>IF(olympic_medals_country_year_cumsum[[#This Row],[year]]&lt;&gt;E460,1,IF(olympic_medals_country_year_cumsum[[#This Row],[Medals]]=0,"",G460+1))</f>
        <v/>
      </c>
      <c r="H461" s="1">
        <f>IF(ISNA(VLOOKUP(olympic_medals_country_year_cumsum[[#This Row],[Year_Country]],medals!D:H,5,FALSE)),0,VLOOKUP(olympic_medals_country_year_cumsum[[#This Row],[Year_Country]],medals!D:H,5,FALSE))</f>
        <v>0</v>
      </c>
      <c r="I461" s="1">
        <f>IF(ISNA(VLOOKUP(olympic_medals_country_year_cumsum[[#This Row],[Year_Country]],medals!D:H,2,FALSE)),0,VLOOKUP(olympic_medals_country_year_cumsum[[#This Row],[Year_Country]],medals!D:H,2,FALSE))</f>
        <v>0</v>
      </c>
      <c r="J461" s="1">
        <f>IF(ISNA(VLOOKUP(olympic_medals_country_year_cumsum[[#This Row],[Year_Country]],medals!D:H,3,FALSE)),0,VLOOKUP(olympic_medals_country_year_cumsum[[#This Row],[Year_Country]],medals!D:H,3,FALSE))</f>
        <v>0</v>
      </c>
      <c r="K461" s="1">
        <f>IF(ISNA(VLOOKUP(olympic_medals_country_year_cumsum[[#This Row],[Year_Country]],medals!D:H,4,FALSE)),0,VLOOKUP(olympic_medals_country_year_cumsum[[#This Row],[Year_Country]],medals!D:H,4,FALSE))</f>
        <v>0</v>
      </c>
      <c r="L461" s="1" t="str">
        <f>VLOOKUP(olympic_medals_country_year_cumsum[[#This Row],[WB_country_name]],'country_region_flag'!A:C,2,FALSE)</f>
        <v>Americas</v>
      </c>
      <c r="M461" s="1" t="str">
        <f>VLOOKUP(olympic_medals_country_year_cumsum[[#This Row],[WB_country_name]],'country_region_flag'!A:C,3,FALSE)</f>
        <v>https://public.flourish.studio/country-flags/svg/bs.svg</v>
      </c>
      <c r="N461" s="12" t="str">
        <f>IF(ISNA(VLOOKUP(olympic_medals_country_year_cumsum[[#This Row],[Year_Country]],gdp_capita_rank!F:G,2,FALSE)),0,VLOOKUP(olympic_medals_country_year_cumsum[[#This Row],[Year_Country]],gdp_capita_rank!F:G,2,FALSE))</f>
        <v>287.30744712993567</v>
      </c>
    </row>
    <row r="462" spans="1:14" ht="15" customHeight="1" x14ac:dyDescent="0.2">
      <c r="A462" s="1" t="s">
        <v>31</v>
      </c>
      <c r="B462" s="1" t="s">
        <v>32</v>
      </c>
      <c r="C462" s="1">
        <v>539</v>
      </c>
      <c r="D462" s="1">
        <v>2757</v>
      </c>
      <c r="E462" s="1">
        <v>1972</v>
      </c>
      <c r="F462" s="1" t="str">
        <f>TEXT(olympic_medals_country_year_cumsum[[#This Row],[year]],0)&amp;"-"&amp;olympic_medals_country_year_cumsum[[#This Row],[WB_country_code]]</f>
        <v>1972-BLR</v>
      </c>
      <c r="G462" s="1" t="str">
        <f>IF(olympic_medals_country_year_cumsum[[#This Row],[year]]&lt;&gt;E461,1,IF(olympic_medals_country_year_cumsum[[#This Row],[Medals]]=0,"",G461+1))</f>
        <v/>
      </c>
      <c r="H462" s="1">
        <f>IF(ISNA(VLOOKUP(olympic_medals_country_year_cumsum[[#This Row],[Year_Country]],medals!D:H,5,FALSE)),0,VLOOKUP(olympic_medals_country_year_cumsum[[#This Row],[Year_Country]],medals!D:H,5,FALSE))</f>
        <v>0</v>
      </c>
      <c r="I462" s="1">
        <f>IF(ISNA(VLOOKUP(olympic_medals_country_year_cumsum[[#This Row],[Year_Country]],medals!D:H,2,FALSE)),0,VLOOKUP(olympic_medals_country_year_cumsum[[#This Row],[Year_Country]],medals!D:H,2,FALSE))</f>
        <v>0</v>
      </c>
      <c r="J462" s="1">
        <f>IF(ISNA(VLOOKUP(olympic_medals_country_year_cumsum[[#This Row],[Year_Country]],medals!D:H,3,FALSE)),0,VLOOKUP(olympic_medals_country_year_cumsum[[#This Row],[Year_Country]],medals!D:H,3,FALSE))</f>
        <v>0</v>
      </c>
      <c r="K462" s="1">
        <f>IF(ISNA(VLOOKUP(olympic_medals_country_year_cumsum[[#This Row],[Year_Country]],medals!D:H,4,FALSE)),0,VLOOKUP(olympic_medals_country_year_cumsum[[#This Row],[Year_Country]],medals!D:H,4,FALSE))</f>
        <v>0</v>
      </c>
      <c r="L462" s="1" t="str">
        <f>VLOOKUP(olympic_medals_country_year_cumsum[[#This Row],[WB_country_name]],'country_region_flag'!A:C,2,FALSE)</f>
        <v>Europe</v>
      </c>
      <c r="M462" s="1" t="str">
        <f>VLOOKUP(olympic_medals_country_year_cumsum[[#This Row],[WB_country_name]],'country_region_flag'!A:C,3,FALSE)</f>
        <v>https://public.flourish.studio/country-flags/svg/by.svg</v>
      </c>
      <c r="N46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63" spans="1:14" ht="15" customHeight="1" x14ac:dyDescent="0.2">
      <c r="A463" s="1" t="s">
        <v>33</v>
      </c>
      <c r="B463" s="1" t="s">
        <v>34</v>
      </c>
      <c r="C463" s="1">
        <v>3228</v>
      </c>
      <c r="D463" s="1">
        <v>-6478</v>
      </c>
      <c r="E463" s="1">
        <v>1972</v>
      </c>
      <c r="F463" s="1" t="str">
        <f>TEXT(olympic_medals_country_year_cumsum[[#This Row],[year]],0)&amp;"-"&amp;olympic_medals_country_year_cumsum[[#This Row],[WB_country_code]]</f>
        <v>1972-BMU</v>
      </c>
      <c r="G463" s="1" t="str">
        <f>IF(olympic_medals_country_year_cumsum[[#This Row],[year]]&lt;&gt;E462,1,IF(olympic_medals_country_year_cumsum[[#This Row],[Medals]]=0,"",G462+1))</f>
        <v/>
      </c>
      <c r="H463" s="1">
        <f>IF(ISNA(VLOOKUP(olympic_medals_country_year_cumsum[[#This Row],[Year_Country]],medals!D:H,5,FALSE)),0,VLOOKUP(olympic_medals_country_year_cumsum[[#This Row],[Year_Country]],medals!D:H,5,FALSE))</f>
        <v>0</v>
      </c>
      <c r="I463" s="1">
        <f>IF(ISNA(VLOOKUP(olympic_medals_country_year_cumsum[[#This Row],[Year_Country]],medals!D:H,2,FALSE)),0,VLOOKUP(olympic_medals_country_year_cumsum[[#This Row],[Year_Country]],medals!D:H,2,FALSE))</f>
        <v>0</v>
      </c>
      <c r="J463" s="1">
        <f>IF(ISNA(VLOOKUP(olympic_medals_country_year_cumsum[[#This Row],[Year_Country]],medals!D:H,3,FALSE)),0,VLOOKUP(olympic_medals_country_year_cumsum[[#This Row],[Year_Country]],medals!D:H,3,FALSE))</f>
        <v>0</v>
      </c>
      <c r="K463" s="1">
        <f>IF(ISNA(VLOOKUP(olympic_medals_country_year_cumsum[[#This Row],[Year_Country]],medals!D:H,4,FALSE)),0,VLOOKUP(olympic_medals_country_year_cumsum[[#This Row],[Year_Country]],medals!D:H,4,FALSE))</f>
        <v>0</v>
      </c>
      <c r="L463" s="1" t="str">
        <f>VLOOKUP(olympic_medals_country_year_cumsum[[#This Row],[WB_country_name]],'country_region_flag'!A:C,2,FALSE)</f>
        <v>Americas</v>
      </c>
      <c r="M463" s="1" t="str">
        <f>VLOOKUP(olympic_medals_country_year_cumsum[[#This Row],[WB_country_name]],'country_region_flag'!A:C,3,FALSE)</f>
        <v>https://public.flourish.studio/country-flags/svg/bm.svg</v>
      </c>
      <c r="N463" s="12" t="str">
        <f>IF(ISNA(VLOOKUP(olympic_medals_country_year_cumsum[[#This Row],[Year_Country]],gdp_capita_rank!F:G,2,FALSE)),0,VLOOKUP(olympic_medals_country_year_cumsum[[#This Row],[Year_Country]],gdp_capita_rank!F:G,2,FALSE))</f>
        <v>438.5508651147519</v>
      </c>
    </row>
    <row r="464" spans="1:14" ht="15" customHeight="1" x14ac:dyDescent="0.2">
      <c r="A464" s="1" t="s">
        <v>37</v>
      </c>
      <c r="B464" s="1" t="s">
        <v>38</v>
      </c>
      <c r="C464" s="1">
        <v>131</v>
      </c>
      <c r="D464" s="1">
        <v>-5962</v>
      </c>
      <c r="E464" s="1">
        <v>1972</v>
      </c>
      <c r="F464" s="1" t="str">
        <f>TEXT(olympic_medals_country_year_cumsum[[#This Row],[year]],0)&amp;"-"&amp;olympic_medals_country_year_cumsum[[#This Row],[WB_country_code]]</f>
        <v>1972-BRB</v>
      </c>
      <c r="G464" s="1" t="str">
        <f>IF(olympic_medals_country_year_cumsum[[#This Row],[year]]&lt;&gt;E463,1,IF(olympic_medals_country_year_cumsum[[#This Row],[Medals]]=0,"",G463+1))</f>
        <v/>
      </c>
      <c r="H464" s="1">
        <f>IF(ISNA(VLOOKUP(olympic_medals_country_year_cumsum[[#This Row],[Year_Country]],medals!D:H,5,FALSE)),0,VLOOKUP(olympic_medals_country_year_cumsum[[#This Row],[Year_Country]],medals!D:H,5,FALSE))</f>
        <v>0</v>
      </c>
      <c r="I464" s="1">
        <f>IF(ISNA(VLOOKUP(olympic_medals_country_year_cumsum[[#This Row],[Year_Country]],medals!D:H,2,FALSE)),0,VLOOKUP(olympic_medals_country_year_cumsum[[#This Row],[Year_Country]],medals!D:H,2,FALSE))</f>
        <v>0</v>
      </c>
      <c r="J464" s="1">
        <f>IF(ISNA(VLOOKUP(olympic_medals_country_year_cumsum[[#This Row],[Year_Country]],medals!D:H,3,FALSE)),0,VLOOKUP(olympic_medals_country_year_cumsum[[#This Row],[Year_Country]],medals!D:H,3,FALSE))</f>
        <v>0</v>
      </c>
      <c r="K464" s="1">
        <f>IF(ISNA(VLOOKUP(olympic_medals_country_year_cumsum[[#This Row],[Year_Country]],medals!D:H,4,FALSE)),0,VLOOKUP(olympic_medals_country_year_cumsum[[#This Row],[Year_Country]],medals!D:H,4,FALSE))</f>
        <v>0</v>
      </c>
      <c r="L464" s="1" t="str">
        <f>VLOOKUP(olympic_medals_country_year_cumsum[[#This Row],[WB_country_name]],'country_region_flag'!A:C,2,FALSE)</f>
        <v>Americas</v>
      </c>
      <c r="M464" s="1" t="str">
        <f>VLOOKUP(olympic_medals_country_year_cumsum[[#This Row],[WB_country_name]],'country_region_flag'!A:C,3,FALSE)</f>
        <v>https://public.flourish.studio/country-flags/svg/bb.svg</v>
      </c>
      <c r="N46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65" spans="1:14" ht="15" customHeight="1" x14ac:dyDescent="0.2">
      <c r="A465" s="1" t="s">
        <v>39</v>
      </c>
      <c r="B465" s="1" t="s">
        <v>40</v>
      </c>
      <c r="C465" s="1">
        <v>-2463</v>
      </c>
      <c r="D465" s="1">
        <v>259</v>
      </c>
      <c r="E465" s="1">
        <v>1972</v>
      </c>
      <c r="F465" s="1" t="str">
        <f>TEXT(olympic_medals_country_year_cumsum[[#This Row],[year]],0)&amp;"-"&amp;olympic_medals_country_year_cumsum[[#This Row],[WB_country_code]]</f>
        <v>1972-BWA</v>
      </c>
      <c r="G465" s="1" t="str">
        <f>IF(olympic_medals_country_year_cumsum[[#This Row],[year]]&lt;&gt;E464,1,IF(olympic_medals_country_year_cumsum[[#This Row],[Medals]]=0,"",G464+1))</f>
        <v/>
      </c>
      <c r="H465" s="1">
        <f>IF(ISNA(VLOOKUP(olympic_medals_country_year_cumsum[[#This Row],[Year_Country]],medals!D:H,5,FALSE)),0,VLOOKUP(olympic_medals_country_year_cumsum[[#This Row],[Year_Country]],medals!D:H,5,FALSE))</f>
        <v>0</v>
      </c>
      <c r="I465" s="1">
        <f>IF(ISNA(VLOOKUP(olympic_medals_country_year_cumsum[[#This Row],[Year_Country]],medals!D:H,2,FALSE)),0,VLOOKUP(olympic_medals_country_year_cumsum[[#This Row],[Year_Country]],medals!D:H,2,FALSE))</f>
        <v>0</v>
      </c>
      <c r="J465" s="1">
        <f>IF(ISNA(VLOOKUP(olympic_medals_country_year_cumsum[[#This Row],[Year_Country]],medals!D:H,3,FALSE)),0,VLOOKUP(olympic_medals_country_year_cumsum[[#This Row],[Year_Country]],medals!D:H,3,FALSE))</f>
        <v>0</v>
      </c>
      <c r="K465" s="1">
        <f>IF(ISNA(VLOOKUP(olympic_medals_country_year_cumsum[[#This Row],[Year_Country]],medals!D:H,4,FALSE)),0,VLOOKUP(olympic_medals_country_year_cumsum[[#This Row],[Year_Country]],medals!D:H,4,FALSE))</f>
        <v>0</v>
      </c>
      <c r="L465" s="1" t="str">
        <f>VLOOKUP(olympic_medals_country_year_cumsum[[#This Row],[WB_country_name]],'country_region_flag'!A:C,2,FALSE)</f>
        <v>Africa</v>
      </c>
      <c r="M465" s="1" t="str">
        <f>VLOOKUP(olympic_medals_country_year_cumsum[[#This Row],[WB_country_name]],'country_region_flag'!A:C,3,FALSE)</f>
        <v>https://public.flourish.studio/country-flags/svg/bw.svg</v>
      </c>
      <c r="N465" s="12" t="str">
        <f>IF(ISNA(VLOOKUP(olympic_medals_country_year_cumsum[[#This Row],[Year_Country]],gdp_capita_rank!F:G,2,FALSE)),0,VLOOKUP(olympic_medals_country_year_cumsum[[#This Row],[Year_Country]],gdp_capita_rank!F:G,2,FALSE))</f>
        <v>-67.453853851756</v>
      </c>
    </row>
    <row r="466" spans="1:14" ht="15" customHeight="1" x14ac:dyDescent="0.2">
      <c r="A466" s="1" t="s">
        <v>45</v>
      </c>
      <c r="B466" s="1" t="s">
        <v>46</v>
      </c>
      <c r="C466" s="1">
        <v>-3345</v>
      </c>
      <c r="D466" s="1">
        <v>-7067</v>
      </c>
      <c r="E466" s="1">
        <v>1972</v>
      </c>
      <c r="F466" s="1" t="str">
        <f>TEXT(olympic_medals_country_year_cumsum[[#This Row],[year]],0)&amp;"-"&amp;olympic_medals_country_year_cumsum[[#This Row],[WB_country_code]]</f>
        <v>1972-CHL</v>
      </c>
      <c r="G466" s="1" t="str">
        <f>IF(olympic_medals_country_year_cumsum[[#This Row],[year]]&lt;&gt;E465,1,IF(olympic_medals_country_year_cumsum[[#This Row],[Medals]]=0,"",G465+1))</f>
        <v/>
      </c>
      <c r="H466" s="1">
        <f>IF(ISNA(VLOOKUP(olympic_medals_country_year_cumsum[[#This Row],[Year_Country]],medals!D:H,5,FALSE)),0,VLOOKUP(olympic_medals_country_year_cumsum[[#This Row],[Year_Country]],medals!D:H,5,FALSE))</f>
        <v>0</v>
      </c>
      <c r="I466" s="1">
        <f>IF(ISNA(VLOOKUP(olympic_medals_country_year_cumsum[[#This Row],[Year_Country]],medals!D:H,2,FALSE)),0,VLOOKUP(olympic_medals_country_year_cumsum[[#This Row],[Year_Country]],medals!D:H,2,FALSE))</f>
        <v>0</v>
      </c>
      <c r="J466" s="1">
        <f>IF(ISNA(VLOOKUP(olympic_medals_country_year_cumsum[[#This Row],[Year_Country]],medals!D:H,3,FALSE)),0,VLOOKUP(olympic_medals_country_year_cumsum[[#This Row],[Year_Country]],medals!D:H,3,FALSE))</f>
        <v>0</v>
      </c>
      <c r="K466" s="1">
        <f>IF(ISNA(VLOOKUP(olympic_medals_country_year_cumsum[[#This Row],[Year_Country]],medals!D:H,4,FALSE)),0,VLOOKUP(olympic_medals_country_year_cumsum[[#This Row],[Year_Country]],medals!D:H,4,FALSE))</f>
        <v>0</v>
      </c>
      <c r="L466" s="1" t="str">
        <f>VLOOKUP(olympic_medals_country_year_cumsum[[#This Row],[WB_country_name]],'country_region_flag'!A:C,2,FALSE)</f>
        <v>Americas</v>
      </c>
      <c r="M466" s="1" t="str">
        <f>VLOOKUP(olympic_medals_country_year_cumsum[[#This Row],[WB_country_name]],'country_region_flag'!A:C,3,FALSE)</f>
        <v>https://public.flourish.studio/country-flags/svg/cl.svg</v>
      </c>
      <c r="N466" s="12" t="str">
        <f>IF(ISNA(VLOOKUP(olympic_medals_country_year_cumsum[[#This Row],[Year_Country]],gdp_capita_rank!F:G,2,FALSE)),0,VLOOKUP(olympic_medals_country_year_cumsum[[#This Row],[Year_Country]],gdp_capita_rank!F:G,2,FALSE))</f>
        <v>44.63176517640237</v>
      </c>
    </row>
    <row r="467" spans="1:14" ht="15" customHeight="1" x14ac:dyDescent="0.2">
      <c r="A467" s="1" t="s">
        <v>47</v>
      </c>
      <c r="B467" s="1" t="s">
        <v>48</v>
      </c>
      <c r="C467" s="1">
        <v>3992</v>
      </c>
      <c r="D467" s="1">
        <v>11638</v>
      </c>
      <c r="E467" s="1">
        <v>1972</v>
      </c>
      <c r="F467" s="1" t="str">
        <f>TEXT(olympic_medals_country_year_cumsum[[#This Row],[year]],0)&amp;"-"&amp;olympic_medals_country_year_cumsum[[#This Row],[WB_country_code]]</f>
        <v>1972-CHN</v>
      </c>
      <c r="G467" s="1" t="str">
        <f>IF(olympic_medals_country_year_cumsum[[#This Row],[year]]&lt;&gt;E466,1,IF(olympic_medals_country_year_cumsum[[#This Row],[Medals]]=0,"",G466+1))</f>
        <v/>
      </c>
      <c r="H467" s="1">
        <f>IF(ISNA(VLOOKUP(olympic_medals_country_year_cumsum[[#This Row],[Year_Country]],medals!D:H,5,FALSE)),0,VLOOKUP(olympic_medals_country_year_cumsum[[#This Row],[Year_Country]],medals!D:H,5,FALSE))</f>
        <v>0</v>
      </c>
      <c r="I467" s="1">
        <f>IF(ISNA(VLOOKUP(olympic_medals_country_year_cumsum[[#This Row],[Year_Country]],medals!D:H,2,FALSE)),0,VLOOKUP(olympic_medals_country_year_cumsum[[#This Row],[Year_Country]],medals!D:H,2,FALSE))</f>
        <v>0</v>
      </c>
      <c r="J467" s="1">
        <f>IF(ISNA(VLOOKUP(olympic_medals_country_year_cumsum[[#This Row],[Year_Country]],medals!D:H,3,FALSE)),0,VLOOKUP(olympic_medals_country_year_cumsum[[#This Row],[Year_Country]],medals!D:H,3,FALSE))</f>
        <v>0</v>
      </c>
      <c r="K467" s="1">
        <f>IF(ISNA(VLOOKUP(olympic_medals_country_year_cumsum[[#This Row],[Year_Country]],medals!D:H,4,FALSE)),0,VLOOKUP(olympic_medals_country_year_cumsum[[#This Row],[Year_Country]],medals!D:H,4,FALSE))</f>
        <v>0</v>
      </c>
      <c r="L467" s="1" t="str">
        <f>VLOOKUP(olympic_medals_country_year_cumsum[[#This Row],[WB_country_name]],'country_region_flag'!A:C,2,FALSE)</f>
        <v>Asia</v>
      </c>
      <c r="M467" s="1" t="str">
        <f>VLOOKUP(olympic_medals_country_year_cumsum[[#This Row],[WB_country_name]],'country_region_flag'!A:C,3,FALSE)</f>
        <v>https://public.flourish.studio/country-flags/svg/cn.svg</v>
      </c>
      <c r="N467" s="12" t="str">
        <f>IF(ISNA(VLOOKUP(olympic_medals_country_year_cumsum[[#This Row],[Year_Country]],gdp_capita_rank!F:G,2,FALSE)),0,VLOOKUP(olympic_medals_country_year_cumsum[[#This Row],[Year_Country]],gdp_capita_rank!F:G,2,FALSE))</f>
        <v>-83.64570725990818</v>
      </c>
    </row>
    <row r="468" spans="1:14" ht="15" customHeight="1" x14ac:dyDescent="0.2">
      <c r="A468" s="1" t="s">
        <v>49</v>
      </c>
      <c r="B468" s="1" t="s">
        <v>50</v>
      </c>
      <c r="C468" s="1">
        <v>682</v>
      </c>
      <c r="D468" s="1">
        <v>-527</v>
      </c>
      <c r="E468" s="1">
        <v>1972</v>
      </c>
      <c r="F468" s="1" t="str">
        <f>TEXT(olympic_medals_country_year_cumsum[[#This Row],[year]],0)&amp;"-"&amp;olympic_medals_country_year_cumsum[[#This Row],[WB_country_code]]</f>
        <v>1972-CIV</v>
      </c>
      <c r="G468" s="1" t="str">
        <f>IF(olympic_medals_country_year_cumsum[[#This Row],[year]]&lt;&gt;E467,1,IF(olympic_medals_country_year_cumsum[[#This Row],[Medals]]=0,"",G467+1))</f>
        <v/>
      </c>
      <c r="H468" s="1">
        <f>IF(ISNA(VLOOKUP(olympic_medals_country_year_cumsum[[#This Row],[Year_Country]],medals!D:H,5,FALSE)),0,VLOOKUP(olympic_medals_country_year_cumsum[[#This Row],[Year_Country]],medals!D:H,5,FALSE))</f>
        <v>0</v>
      </c>
      <c r="I468" s="1">
        <f>IF(ISNA(VLOOKUP(olympic_medals_country_year_cumsum[[#This Row],[Year_Country]],medals!D:H,2,FALSE)),0,VLOOKUP(olympic_medals_country_year_cumsum[[#This Row],[Year_Country]],medals!D:H,2,FALSE))</f>
        <v>0</v>
      </c>
      <c r="J468" s="1">
        <f>IF(ISNA(VLOOKUP(olympic_medals_country_year_cumsum[[#This Row],[Year_Country]],medals!D:H,3,FALSE)),0,VLOOKUP(olympic_medals_country_year_cumsum[[#This Row],[Year_Country]],medals!D:H,3,FALSE))</f>
        <v>0</v>
      </c>
      <c r="K468" s="1">
        <f>IF(ISNA(VLOOKUP(olympic_medals_country_year_cumsum[[#This Row],[Year_Country]],medals!D:H,4,FALSE)),0,VLOOKUP(olympic_medals_country_year_cumsum[[#This Row],[Year_Country]],medals!D:H,4,FALSE))</f>
        <v>0</v>
      </c>
      <c r="L468" s="1" t="str">
        <f>VLOOKUP(olympic_medals_country_year_cumsum[[#This Row],[WB_country_name]],'country_region_flag'!A:C,2,FALSE)</f>
        <v>Africa</v>
      </c>
      <c r="M468" s="1" t="str">
        <f>VLOOKUP(olympic_medals_country_year_cumsum[[#This Row],[WB_country_name]],'country_region_flag'!A:C,3,FALSE)</f>
        <v>https://public.flourish.studio/country-flags/svg/ci.svg</v>
      </c>
      <c r="N468" s="12" t="str">
        <f>IF(ISNA(VLOOKUP(olympic_medals_country_year_cumsum[[#This Row],[Year_Country]],gdp_capita_rank!F:G,2,FALSE)),0,VLOOKUP(olympic_medals_country_year_cumsum[[#This Row],[Year_Country]],gdp_capita_rank!F:G,2,FALSE))</f>
        <v>-61.65067771833953</v>
      </c>
    </row>
    <row r="469" spans="1:14" ht="15" customHeight="1" x14ac:dyDescent="0.2">
      <c r="A469" s="1" t="s">
        <v>51</v>
      </c>
      <c r="B469" s="1" t="s">
        <v>52</v>
      </c>
      <c r="C469" s="1">
        <v>387</v>
      </c>
      <c r="D469" s="1">
        <v>1152</v>
      </c>
      <c r="E469" s="1">
        <v>1972</v>
      </c>
      <c r="F469" s="1" t="str">
        <f>TEXT(olympic_medals_country_year_cumsum[[#This Row],[year]],0)&amp;"-"&amp;olympic_medals_country_year_cumsum[[#This Row],[WB_country_code]]</f>
        <v>1972-CMR</v>
      </c>
      <c r="G469" s="1" t="str">
        <f>IF(olympic_medals_country_year_cumsum[[#This Row],[year]]&lt;&gt;E468,1,IF(olympic_medals_country_year_cumsum[[#This Row],[Medals]]=0,"",G468+1))</f>
        <v/>
      </c>
      <c r="H469" s="1">
        <f>IF(ISNA(VLOOKUP(olympic_medals_country_year_cumsum[[#This Row],[Year_Country]],medals!D:H,5,FALSE)),0,VLOOKUP(olympic_medals_country_year_cumsum[[#This Row],[Year_Country]],medals!D:H,5,FALSE))</f>
        <v>0</v>
      </c>
      <c r="I469" s="1">
        <f>IF(ISNA(VLOOKUP(olympic_medals_country_year_cumsum[[#This Row],[Year_Country]],medals!D:H,2,FALSE)),0,VLOOKUP(olympic_medals_country_year_cumsum[[#This Row],[Year_Country]],medals!D:H,2,FALSE))</f>
        <v>0</v>
      </c>
      <c r="J469" s="1">
        <f>IF(ISNA(VLOOKUP(olympic_medals_country_year_cumsum[[#This Row],[Year_Country]],medals!D:H,3,FALSE)),0,VLOOKUP(olympic_medals_country_year_cumsum[[#This Row],[Year_Country]],medals!D:H,3,FALSE))</f>
        <v>0</v>
      </c>
      <c r="K469" s="1">
        <f>IF(ISNA(VLOOKUP(olympic_medals_country_year_cumsum[[#This Row],[Year_Country]],medals!D:H,4,FALSE)),0,VLOOKUP(olympic_medals_country_year_cumsum[[#This Row],[Year_Country]],medals!D:H,4,FALSE))</f>
        <v>0</v>
      </c>
      <c r="L469" s="1" t="str">
        <f>VLOOKUP(olympic_medals_country_year_cumsum[[#This Row],[WB_country_name]],'country_region_flag'!A:C,2,FALSE)</f>
        <v>Africa</v>
      </c>
      <c r="M469" s="1" t="str">
        <f>VLOOKUP(olympic_medals_country_year_cumsum[[#This Row],[WB_country_name]],'country_region_flag'!A:C,3,FALSE)</f>
        <v>https://public.flourish.studio/country-flags/svg/cm.svg</v>
      </c>
      <c r="N469" s="12" t="str">
        <f>IF(ISNA(VLOOKUP(olympic_medals_country_year_cumsum[[#This Row],[Year_Country]],gdp_capita_rank!F:G,2,FALSE)),0,VLOOKUP(olympic_medals_country_year_cumsum[[#This Row],[Year_Country]],gdp_capita_rank!F:G,2,FALSE))</f>
        <v>-72.7176322035408</v>
      </c>
    </row>
    <row r="470" spans="1:14" ht="15" customHeight="1" x14ac:dyDescent="0.2">
      <c r="A470" s="1" t="s">
        <v>55</v>
      </c>
      <c r="B470" s="1" t="s">
        <v>56</v>
      </c>
      <c r="C470" s="1">
        <v>993</v>
      </c>
      <c r="D470" s="1">
        <v>-8408</v>
      </c>
      <c r="E470" s="1">
        <v>1972</v>
      </c>
      <c r="F470" s="1" t="str">
        <f>TEXT(olympic_medals_country_year_cumsum[[#This Row],[year]],0)&amp;"-"&amp;olympic_medals_country_year_cumsum[[#This Row],[WB_country_code]]</f>
        <v>1972-CRI</v>
      </c>
      <c r="G470" s="1" t="str">
        <f>IF(olympic_medals_country_year_cumsum[[#This Row],[year]]&lt;&gt;E469,1,IF(olympic_medals_country_year_cumsum[[#This Row],[Medals]]=0,"",G469+1))</f>
        <v/>
      </c>
      <c r="H470" s="1">
        <f>IF(ISNA(VLOOKUP(olympic_medals_country_year_cumsum[[#This Row],[Year_Country]],medals!D:H,5,FALSE)),0,VLOOKUP(olympic_medals_country_year_cumsum[[#This Row],[Year_Country]],medals!D:H,5,FALSE))</f>
        <v>0</v>
      </c>
      <c r="I470" s="1">
        <f>IF(ISNA(VLOOKUP(olympic_medals_country_year_cumsum[[#This Row],[Year_Country]],medals!D:H,2,FALSE)),0,VLOOKUP(olympic_medals_country_year_cumsum[[#This Row],[Year_Country]],medals!D:H,2,FALSE))</f>
        <v>0</v>
      </c>
      <c r="J470" s="1">
        <f>IF(ISNA(VLOOKUP(olympic_medals_country_year_cumsum[[#This Row],[Year_Country]],medals!D:H,3,FALSE)),0,VLOOKUP(olympic_medals_country_year_cumsum[[#This Row],[Year_Country]],medals!D:H,3,FALSE))</f>
        <v>0</v>
      </c>
      <c r="K470" s="1">
        <f>IF(ISNA(VLOOKUP(olympic_medals_country_year_cumsum[[#This Row],[Year_Country]],medals!D:H,4,FALSE)),0,VLOOKUP(olympic_medals_country_year_cumsum[[#This Row],[Year_Country]],medals!D:H,4,FALSE))</f>
        <v>0</v>
      </c>
      <c r="L470" s="1" t="str">
        <f>VLOOKUP(olympic_medals_country_year_cumsum[[#This Row],[WB_country_name]],'country_region_flag'!A:C,2,FALSE)</f>
        <v>Americas</v>
      </c>
      <c r="M470" s="1" t="str">
        <f>VLOOKUP(olympic_medals_country_year_cumsum[[#This Row],[WB_country_name]],'country_region_flag'!A:C,3,FALSE)</f>
        <v>https://public.flourish.studio/country-flags/svg/cr.svg</v>
      </c>
      <c r="N470" s="12" t="str">
        <f>IF(ISNA(VLOOKUP(olympic_medals_country_year_cumsum[[#This Row],[Year_Country]],gdp_capita_rank!F:G,2,FALSE)),0,VLOOKUP(olympic_medals_country_year_cumsum[[#This Row],[Year_Country]],gdp_capita_rank!F:G,2,FALSE))</f>
        <v>-21.483522912835348</v>
      </c>
    </row>
    <row r="471" spans="1:14" ht="15" customHeight="1" x14ac:dyDescent="0.2">
      <c r="A471" s="1" t="s">
        <v>59</v>
      </c>
      <c r="B471" s="1" t="s">
        <v>60</v>
      </c>
      <c r="C471" s="1">
        <v>3517</v>
      </c>
      <c r="D471" s="1">
        <v>3337</v>
      </c>
      <c r="E471" s="1">
        <v>1972</v>
      </c>
      <c r="F471" s="1" t="str">
        <f>TEXT(olympic_medals_country_year_cumsum[[#This Row],[year]],0)&amp;"-"&amp;olympic_medals_country_year_cumsum[[#This Row],[WB_country_code]]</f>
        <v>1972-CYP</v>
      </c>
      <c r="G471" s="1" t="str">
        <f>IF(olympic_medals_country_year_cumsum[[#This Row],[year]]&lt;&gt;E470,1,IF(olympic_medals_country_year_cumsum[[#This Row],[Medals]]=0,"",G470+1))</f>
        <v/>
      </c>
      <c r="H471" s="1">
        <f>IF(ISNA(VLOOKUP(olympic_medals_country_year_cumsum[[#This Row],[Year_Country]],medals!D:H,5,FALSE)),0,VLOOKUP(olympic_medals_country_year_cumsum[[#This Row],[Year_Country]],medals!D:H,5,FALSE))</f>
        <v>0</v>
      </c>
      <c r="I471" s="1">
        <f>IF(ISNA(VLOOKUP(olympic_medals_country_year_cumsum[[#This Row],[Year_Country]],medals!D:H,2,FALSE)),0,VLOOKUP(olympic_medals_country_year_cumsum[[#This Row],[Year_Country]],medals!D:H,2,FALSE))</f>
        <v>0</v>
      </c>
      <c r="J471" s="1">
        <f>IF(ISNA(VLOOKUP(olympic_medals_country_year_cumsum[[#This Row],[Year_Country]],medals!D:H,3,FALSE)),0,VLOOKUP(olympic_medals_country_year_cumsum[[#This Row],[Year_Country]],medals!D:H,3,FALSE))</f>
        <v>0</v>
      </c>
      <c r="K471" s="1">
        <f>IF(ISNA(VLOOKUP(olympic_medals_country_year_cumsum[[#This Row],[Year_Country]],medals!D:H,4,FALSE)),0,VLOOKUP(olympic_medals_country_year_cumsum[[#This Row],[Year_Country]],medals!D:H,4,FALSE))</f>
        <v>0</v>
      </c>
      <c r="L471" s="1" t="str">
        <f>VLOOKUP(olympic_medals_country_year_cumsum[[#This Row],[WB_country_name]],'country_region_flag'!A:C,2,FALSE)</f>
        <v>Asia</v>
      </c>
      <c r="M471" s="1" t="str">
        <f>VLOOKUP(olympic_medals_country_year_cumsum[[#This Row],[WB_country_name]],'country_region_flag'!A:C,3,FALSE)</f>
        <v>https://public.flourish.studio/country-flags/svg/cy.svg</v>
      </c>
      <c r="N47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72" spans="1:14" ht="15" customHeight="1" x14ac:dyDescent="0.2">
      <c r="A472" s="1" t="s">
        <v>65</v>
      </c>
      <c r="B472" s="1" t="s">
        <v>66</v>
      </c>
      <c r="C472" s="1">
        <v>1158</v>
      </c>
      <c r="D472" s="1">
        <v>4315</v>
      </c>
      <c r="E472" s="1">
        <v>1972</v>
      </c>
      <c r="F472" s="1" t="str">
        <f>TEXT(olympic_medals_country_year_cumsum[[#This Row],[year]],0)&amp;"-"&amp;olympic_medals_country_year_cumsum[[#This Row],[WB_country_code]]</f>
        <v>1972-DJI</v>
      </c>
      <c r="G472" s="1" t="str">
        <f>IF(olympic_medals_country_year_cumsum[[#This Row],[year]]&lt;&gt;E471,1,IF(olympic_medals_country_year_cumsum[[#This Row],[Medals]]=0,"",G471+1))</f>
        <v/>
      </c>
      <c r="H472" s="1">
        <f>IF(ISNA(VLOOKUP(olympic_medals_country_year_cumsum[[#This Row],[Year_Country]],medals!D:H,5,FALSE)),0,VLOOKUP(olympic_medals_country_year_cumsum[[#This Row],[Year_Country]],medals!D:H,5,FALSE))</f>
        <v>0</v>
      </c>
      <c r="I472" s="1">
        <f>IF(ISNA(VLOOKUP(olympic_medals_country_year_cumsum[[#This Row],[Year_Country]],medals!D:H,2,FALSE)),0,VLOOKUP(olympic_medals_country_year_cumsum[[#This Row],[Year_Country]],medals!D:H,2,FALSE))</f>
        <v>0</v>
      </c>
      <c r="J472" s="1">
        <f>IF(ISNA(VLOOKUP(olympic_medals_country_year_cumsum[[#This Row],[Year_Country]],medals!D:H,3,FALSE)),0,VLOOKUP(olympic_medals_country_year_cumsum[[#This Row],[Year_Country]],medals!D:H,3,FALSE))</f>
        <v>0</v>
      </c>
      <c r="K472" s="1">
        <f>IF(ISNA(VLOOKUP(olympic_medals_country_year_cumsum[[#This Row],[Year_Country]],medals!D:H,4,FALSE)),0,VLOOKUP(olympic_medals_country_year_cumsum[[#This Row],[Year_Country]],medals!D:H,4,FALSE))</f>
        <v>0</v>
      </c>
      <c r="L472" s="1" t="str">
        <f>VLOOKUP(olympic_medals_country_year_cumsum[[#This Row],[WB_country_name]],'country_region_flag'!A:C,2,FALSE)</f>
        <v>Africa</v>
      </c>
      <c r="M472" s="1" t="str">
        <f>VLOOKUP(olympic_medals_country_year_cumsum[[#This Row],[WB_country_name]],'country_region_flag'!A:C,3,FALSE)</f>
        <v>https://public.flourish.studio/country-flags/svg/dj.svg</v>
      </c>
      <c r="N47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73" spans="1:14" ht="15" customHeight="1" x14ac:dyDescent="0.2">
      <c r="A473" s="1" t="s">
        <v>69</v>
      </c>
      <c r="B473" s="1" t="s">
        <v>70</v>
      </c>
      <c r="C473" s="1">
        <v>1847</v>
      </c>
      <c r="D473" s="1">
        <v>-699</v>
      </c>
      <c r="E473" s="1">
        <v>1972</v>
      </c>
      <c r="F473" s="1" t="str">
        <f>TEXT(olympic_medals_country_year_cumsum[[#This Row],[year]],0)&amp;"-"&amp;olympic_medals_country_year_cumsum[[#This Row],[WB_country_code]]</f>
        <v>1972-DOM</v>
      </c>
      <c r="G473" s="1" t="str">
        <f>IF(olympic_medals_country_year_cumsum[[#This Row],[year]]&lt;&gt;E472,1,IF(olympic_medals_country_year_cumsum[[#This Row],[Medals]]=0,"",G472+1))</f>
        <v/>
      </c>
      <c r="H473" s="1">
        <f>IF(ISNA(VLOOKUP(olympic_medals_country_year_cumsum[[#This Row],[Year_Country]],medals!D:H,5,FALSE)),0,VLOOKUP(olympic_medals_country_year_cumsum[[#This Row],[Year_Country]],medals!D:H,5,FALSE))</f>
        <v>0</v>
      </c>
      <c r="I473" s="1">
        <f>IF(ISNA(VLOOKUP(olympic_medals_country_year_cumsum[[#This Row],[Year_Country]],medals!D:H,2,FALSE)),0,VLOOKUP(olympic_medals_country_year_cumsum[[#This Row],[Year_Country]],medals!D:H,2,FALSE))</f>
        <v>0</v>
      </c>
      <c r="J473" s="1">
        <f>IF(ISNA(VLOOKUP(olympic_medals_country_year_cumsum[[#This Row],[Year_Country]],medals!D:H,3,FALSE)),0,VLOOKUP(olympic_medals_country_year_cumsum[[#This Row],[Year_Country]],medals!D:H,3,FALSE))</f>
        <v>0</v>
      </c>
      <c r="K473" s="1">
        <f>IF(ISNA(VLOOKUP(olympic_medals_country_year_cumsum[[#This Row],[Year_Country]],medals!D:H,4,FALSE)),0,VLOOKUP(olympic_medals_country_year_cumsum[[#This Row],[Year_Country]],medals!D:H,4,FALSE))</f>
        <v>0</v>
      </c>
      <c r="L473" s="1" t="str">
        <f>VLOOKUP(olympic_medals_country_year_cumsum[[#This Row],[WB_country_name]],'country_region_flag'!A:C,2,FALSE)</f>
        <v>Americas</v>
      </c>
      <c r="M473" s="1" t="str">
        <f>VLOOKUP(olympic_medals_country_year_cumsum[[#This Row],[WB_country_name]],'country_region_flag'!A:C,3,FALSE)</f>
        <v>https://public.flourish.studio/country-flags/svg/do.svg</v>
      </c>
      <c r="N473" s="12" t="str">
        <f>IF(ISNA(VLOOKUP(olympic_medals_country_year_cumsum[[#This Row],[Year_Country]],gdp_capita_rank!F:G,2,FALSE)),0,VLOOKUP(olympic_medals_country_year_cumsum[[#This Row],[Year_Country]],gdp_capita_rank!F:G,2,FALSE))</f>
        <v>-47.84209450856907</v>
      </c>
    </row>
    <row r="474" spans="1:14" ht="15" customHeight="1" x14ac:dyDescent="0.2">
      <c r="A474" s="1" t="s">
        <v>71</v>
      </c>
      <c r="B474" s="1" t="s">
        <v>72</v>
      </c>
      <c r="C474" s="1">
        <v>3675</v>
      </c>
      <c r="D474" s="1">
        <v>305</v>
      </c>
      <c r="E474" s="1">
        <v>1972</v>
      </c>
      <c r="F474" s="1" t="str">
        <f>TEXT(olympic_medals_country_year_cumsum[[#This Row],[year]],0)&amp;"-"&amp;olympic_medals_country_year_cumsum[[#This Row],[WB_country_code]]</f>
        <v>1972-DZA</v>
      </c>
      <c r="G474" s="1" t="str">
        <f>IF(olympic_medals_country_year_cumsum[[#This Row],[year]]&lt;&gt;E473,1,IF(olympic_medals_country_year_cumsum[[#This Row],[Medals]]=0,"",G473+1))</f>
        <v/>
      </c>
      <c r="H474" s="1">
        <f>IF(ISNA(VLOOKUP(olympic_medals_country_year_cumsum[[#This Row],[Year_Country]],medals!D:H,5,FALSE)),0,VLOOKUP(olympic_medals_country_year_cumsum[[#This Row],[Year_Country]],medals!D:H,5,FALSE))</f>
        <v>0</v>
      </c>
      <c r="I474" s="1">
        <f>IF(ISNA(VLOOKUP(olympic_medals_country_year_cumsum[[#This Row],[Year_Country]],medals!D:H,2,FALSE)),0,VLOOKUP(olympic_medals_country_year_cumsum[[#This Row],[Year_Country]],medals!D:H,2,FALSE))</f>
        <v>0</v>
      </c>
      <c r="J474" s="1">
        <f>IF(ISNA(VLOOKUP(olympic_medals_country_year_cumsum[[#This Row],[Year_Country]],medals!D:H,3,FALSE)),0,VLOOKUP(olympic_medals_country_year_cumsum[[#This Row],[Year_Country]],medals!D:H,3,FALSE))</f>
        <v>0</v>
      </c>
      <c r="K474" s="1">
        <f>IF(ISNA(VLOOKUP(olympic_medals_country_year_cumsum[[#This Row],[Year_Country]],medals!D:H,4,FALSE)),0,VLOOKUP(olympic_medals_country_year_cumsum[[#This Row],[Year_Country]],medals!D:H,4,FALSE))</f>
        <v>0</v>
      </c>
      <c r="L474" s="1" t="str">
        <f>VLOOKUP(olympic_medals_country_year_cumsum[[#This Row],[WB_country_name]],'country_region_flag'!A:C,2,FALSE)</f>
        <v>Africa</v>
      </c>
      <c r="M474" s="1" t="str">
        <f>VLOOKUP(olympic_medals_country_year_cumsum[[#This Row],[WB_country_name]],'country_region_flag'!A:C,3,FALSE)</f>
        <v>https://public.flourish.studio/country-flags/svg/dz.svg</v>
      </c>
      <c r="N474" s="12" t="str">
        <f>IF(ISNA(VLOOKUP(olympic_medals_country_year_cumsum[[#This Row],[Year_Country]],gdp_capita_rank!F:G,2,FALSE)),0,VLOOKUP(olympic_medals_country_year_cumsum[[#This Row],[Year_Country]],gdp_capita_rank!F:G,2,FALSE))</f>
        <v>-41.891358982016584</v>
      </c>
    </row>
    <row r="475" spans="1:14" ht="15" customHeight="1" x14ac:dyDescent="0.2">
      <c r="A475" s="1" t="s">
        <v>73</v>
      </c>
      <c r="B475" s="1" t="s">
        <v>74</v>
      </c>
      <c r="C475" s="1">
        <v>-22</v>
      </c>
      <c r="D475" s="1">
        <v>-785</v>
      </c>
      <c r="E475" s="1">
        <v>1972</v>
      </c>
      <c r="F475" s="1" t="str">
        <f>TEXT(olympic_medals_country_year_cumsum[[#This Row],[year]],0)&amp;"-"&amp;olympic_medals_country_year_cumsum[[#This Row],[WB_country_code]]</f>
        <v>1972-ECU</v>
      </c>
      <c r="G475" s="1" t="str">
        <f>IF(olympic_medals_country_year_cumsum[[#This Row],[year]]&lt;&gt;E474,1,IF(olympic_medals_country_year_cumsum[[#This Row],[Medals]]=0,"",G474+1))</f>
        <v/>
      </c>
      <c r="H475" s="1">
        <f>IF(ISNA(VLOOKUP(olympic_medals_country_year_cumsum[[#This Row],[Year_Country]],medals!D:H,5,FALSE)),0,VLOOKUP(olympic_medals_country_year_cumsum[[#This Row],[Year_Country]],medals!D:H,5,FALSE))</f>
        <v>0</v>
      </c>
      <c r="I475" s="1">
        <f>IF(ISNA(VLOOKUP(olympic_medals_country_year_cumsum[[#This Row],[Year_Country]],medals!D:H,2,FALSE)),0,VLOOKUP(olympic_medals_country_year_cumsum[[#This Row],[Year_Country]],medals!D:H,2,FALSE))</f>
        <v>0</v>
      </c>
      <c r="J475" s="1">
        <f>IF(ISNA(VLOOKUP(olympic_medals_country_year_cumsum[[#This Row],[Year_Country]],medals!D:H,3,FALSE)),0,VLOOKUP(olympic_medals_country_year_cumsum[[#This Row],[Year_Country]],medals!D:H,3,FALSE))</f>
        <v>0</v>
      </c>
      <c r="K475" s="1">
        <f>IF(ISNA(VLOOKUP(olympic_medals_country_year_cumsum[[#This Row],[Year_Country]],medals!D:H,4,FALSE)),0,VLOOKUP(olympic_medals_country_year_cumsum[[#This Row],[Year_Country]],medals!D:H,4,FALSE))</f>
        <v>0</v>
      </c>
      <c r="L475" s="1" t="str">
        <f>VLOOKUP(olympic_medals_country_year_cumsum[[#This Row],[WB_country_name]],'country_region_flag'!A:C,2,FALSE)</f>
        <v>Americas</v>
      </c>
      <c r="M475" s="1" t="str">
        <f>VLOOKUP(olympic_medals_country_year_cumsum[[#This Row],[WB_country_name]],'country_region_flag'!A:C,3,FALSE)</f>
        <v>https://public.flourish.studio/country-flags/svg/ec.svg</v>
      </c>
      <c r="N475" s="12" t="str">
        <f>IF(ISNA(VLOOKUP(olympic_medals_country_year_cumsum[[#This Row],[Year_Country]],gdp_capita_rank!F:G,2,FALSE)),0,VLOOKUP(olympic_medals_country_year_cumsum[[#This Row],[Year_Country]],gdp_capita_rank!F:G,2,FALSE))</f>
        <v>-39.53412867654122</v>
      </c>
    </row>
    <row r="476" spans="1:14" ht="15" customHeight="1" x14ac:dyDescent="0.2">
      <c r="A476" s="1" t="s">
        <v>75</v>
      </c>
      <c r="B476" s="1" t="s">
        <v>76</v>
      </c>
      <c r="C476" s="1">
        <v>3005</v>
      </c>
      <c r="D476" s="1">
        <v>3125</v>
      </c>
      <c r="E476" s="1">
        <v>1972</v>
      </c>
      <c r="F476" s="1" t="str">
        <f>TEXT(olympic_medals_country_year_cumsum[[#This Row],[year]],0)&amp;"-"&amp;olympic_medals_country_year_cumsum[[#This Row],[WB_country_code]]</f>
        <v>1972-EGY</v>
      </c>
      <c r="G476" s="1" t="str">
        <f>IF(olympic_medals_country_year_cumsum[[#This Row],[year]]&lt;&gt;E475,1,IF(olympic_medals_country_year_cumsum[[#This Row],[Medals]]=0,"",G475+1))</f>
        <v/>
      </c>
      <c r="H476" s="1">
        <f>IF(ISNA(VLOOKUP(olympic_medals_country_year_cumsum[[#This Row],[Year_Country]],medals!D:H,5,FALSE)),0,VLOOKUP(olympic_medals_country_year_cumsum[[#This Row],[Year_Country]],medals!D:H,5,FALSE))</f>
        <v>0</v>
      </c>
      <c r="I476" s="1">
        <f>IF(ISNA(VLOOKUP(olympic_medals_country_year_cumsum[[#This Row],[Year_Country]],medals!D:H,2,FALSE)),0,VLOOKUP(olympic_medals_country_year_cumsum[[#This Row],[Year_Country]],medals!D:H,2,FALSE))</f>
        <v>0</v>
      </c>
      <c r="J476" s="1">
        <f>IF(ISNA(VLOOKUP(olympic_medals_country_year_cumsum[[#This Row],[Year_Country]],medals!D:H,3,FALSE)),0,VLOOKUP(olympic_medals_country_year_cumsum[[#This Row],[Year_Country]],medals!D:H,3,FALSE))</f>
        <v>0</v>
      </c>
      <c r="K476" s="1">
        <f>IF(ISNA(VLOOKUP(olympic_medals_country_year_cumsum[[#This Row],[Year_Country]],medals!D:H,4,FALSE)),0,VLOOKUP(olympic_medals_country_year_cumsum[[#This Row],[Year_Country]],medals!D:H,4,FALSE))</f>
        <v>0</v>
      </c>
      <c r="L476" s="1" t="str">
        <f>VLOOKUP(olympic_medals_country_year_cumsum[[#This Row],[WB_country_name]],'country_region_flag'!A:C,2,FALSE)</f>
        <v>Africa</v>
      </c>
      <c r="M476" s="1" t="str">
        <f>VLOOKUP(olympic_medals_country_year_cumsum[[#This Row],[WB_country_name]],'country_region_flag'!A:C,3,FALSE)</f>
        <v>https://public.flourish.studio/country-flags/svg/eg.svg</v>
      </c>
      <c r="N476" s="12" t="str">
        <f>IF(ISNA(VLOOKUP(olympic_medals_country_year_cumsum[[#This Row],[Year_Country]],gdp_capita_rank!F:G,2,FALSE)),0,VLOOKUP(olympic_medals_country_year_cumsum[[#This Row],[Year_Country]],gdp_capita_rank!F:G,2,FALSE))</f>
        <v>-68.25985053695273</v>
      </c>
    </row>
    <row r="477" spans="1:14" ht="15" customHeight="1" x14ac:dyDescent="0.2">
      <c r="A477" s="1" t="s">
        <v>77</v>
      </c>
      <c r="B477" s="1" t="s">
        <v>78</v>
      </c>
      <c r="C477" s="1">
        <v>1533</v>
      </c>
      <c r="D477" s="1">
        <v>3893</v>
      </c>
      <c r="E477" s="1">
        <v>1972</v>
      </c>
      <c r="F477" s="1" t="str">
        <f>TEXT(olympic_medals_country_year_cumsum[[#This Row],[year]],0)&amp;"-"&amp;olympic_medals_country_year_cumsum[[#This Row],[WB_country_code]]</f>
        <v>1972-ERI</v>
      </c>
      <c r="G477" s="1" t="str">
        <f>IF(olympic_medals_country_year_cumsum[[#This Row],[year]]&lt;&gt;E476,1,IF(olympic_medals_country_year_cumsum[[#This Row],[Medals]]=0,"",G476+1))</f>
        <v/>
      </c>
      <c r="H477" s="1">
        <f>IF(ISNA(VLOOKUP(olympic_medals_country_year_cumsum[[#This Row],[Year_Country]],medals!D:H,5,FALSE)),0,VLOOKUP(olympic_medals_country_year_cumsum[[#This Row],[Year_Country]],medals!D:H,5,FALSE))</f>
        <v>0</v>
      </c>
      <c r="I477" s="1">
        <f>IF(ISNA(VLOOKUP(olympic_medals_country_year_cumsum[[#This Row],[Year_Country]],medals!D:H,2,FALSE)),0,VLOOKUP(olympic_medals_country_year_cumsum[[#This Row],[Year_Country]],medals!D:H,2,FALSE))</f>
        <v>0</v>
      </c>
      <c r="J477" s="1">
        <f>IF(ISNA(VLOOKUP(olympic_medals_country_year_cumsum[[#This Row],[Year_Country]],medals!D:H,3,FALSE)),0,VLOOKUP(olympic_medals_country_year_cumsum[[#This Row],[Year_Country]],medals!D:H,3,FALSE))</f>
        <v>0</v>
      </c>
      <c r="K477" s="1">
        <f>IF(ISNA(VLOOKUP(olympic_medals_country_year_cumsum[[#This Row],[Year_Country]],medals!D:H,4,FALSE)),0,VLOOKUP(olympic_medals_country_year_cumsum[[#This Row],[Year_Country]],medals!D:H,4,FALSE))</f>
        <v>0</v>
      </c>
      <c r="L477" s="1" t="str">
        <f>VLOOKUP(olympic_medals_country_year_cumsum[[#This Row],[WB_country_name]],'country_region_flag'!A:C,2,FALSE)</f>
        <v>Africa</v>
      </c>
      <c r="M477" s="1" t="str">
        <f>VLOOKUP(olympic_medals_country_year_cumsum[[#This Row],[WB_country_name]],'country_region_flag'!A:C,3,FALSE)</f>
        <v>https://public.flourish.studio/country-flags/svg/er.svg</v>
      </c>
      <c r="N47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78" spans="1:14" ht="15" customHeight="1" x14ac:dyDescent="0.2">
      <c r="A478" s="1" t="s">
        <v>81</v>
      </c>
      <c r="B478" s="1" t="s">
        <v>82</v>
      </c>
      <c r="C478" s="1">
        <v>5943</v>
      </c>
      <c r="D478" s="1">
        <v>2472</v>
      </c>
      <c r="E478" s="1">
        <v>1972</v>
      </c>
      <c r="F478" s="1" t="str">
        <f>TEXT(olympic_medals_country_year_cumsum[[#This Row],[year]],0)&amp;"-"&amp;olympic_medals_country_year_cumsum[[#This Row],[WB_country_code]]</f>
        <v>1972-EST</v>
      </c>
      <c r="G478" s="1" t="str">
        <f>IF(olympic_medals_country_year_cumsum[[#This Row],[year]]&lt;&gt;E477,1,IF(olympic_medals_country_year_cumsum[[#This Row],[Medals]]=0,"",G477+1))</f>
        <v/>
      </c>
      <c r="H478" s="1">
        <f>IF(ISNA(VLOOKUP(olympic_medals_country_year_cumsum[[#This Row],[Year_Country]],medals!D:H,5,FALSE)),0,VLOOKUP(olympic_medals_country_year_cumsum[[#This Row],[Year_Country]],medals!D:H,5,FALSE))</f>
        <v>0</v>
      </c>
      <c r="I478" s="1">
        <f>IF(ISNA(VLOOKUP(olympic_medals_country_year_cumsum[[#This Row],[Year_Country]],medals!D:H,2,FALSE)),0,VLOOKUP(olympic_medals_country_year_cumsum[[#This Row],[Year_Country]],medals!D:H,2,FALSE))</f>
        <v>0</v>
      </c>
      <c r="J478" s="1">
        <f>IF(ISNA(VLOOKUP(olympic_medals_country_year_cumsum[[#This Row],[Year_Country]],medals!D:H,3,FALSE)),0,VLOOKUP(olympic_medals_country_year_cumsum[[#This Row],[Year_Country]],medals!D:H,3,FALSE))</f>
        <v>0</v>
      </c>
      <c r="K478" s="1">
        <f>IF(ISNA(VLOOKUP(olympic_medals_country_year_cumsum[[#This Row],[Year_Country]],medals!D:H,4,FALSE)),0,VLOOKUP(olympic_medals_country_year_cumsum[[#This Row],[Year_Country]],medals!D:H,4,FALSE))</f>
        <v>0</v>
      </c>
      <c r="L478" s="1" t="str">
        <f>VLOOKUP(olympic_medals_country_year_cumsum[[#This Row],[WB_country_name]],'country_region_flag'!A:C,2,FALSE)</f>
        <v>Europe</v>
      </c>
      <c r="M478" s="1" t="str">
        <f>VLOOKUP(olympic_medals_country_year_cumsum[[#This Row],[WB_country_name]],'country_region_flag'!A:C,3,FALSE)</f>
        <v>https://public.flourish.studio/country-flags/svg/ee.svg</v>
      </c>
      <c r="N47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79" spans="1:14" ht="15" customHeight="1" x14ac:dyDescent="0.2">
      <c r="A479" s="1" t="s">
        <v>87</v>
      </c>
      <c r="B479" s="1" t="s">
        <v>88</v>
      </c>
      <c r="C479" s="1">
        <v>-1813</v>
      </c>
      <c r="D479" s="1">
        <v>17842</v>
      </c>
      <c r="E479" s="1">
        <v>1972</v>
      </c>
      <c r="F479" s="1" t="str">
        <f>TEXT(olympic_medals_country_year_cumsum[[#This Row],[year]],0)&amp;"-"&amp;olympic_medals_country_year_cumsum[[#This Row],[WB_country_code]]</f>
        <v>1972-FJI</v>
      </c>
      <c r="G479" s="1" t="str">
        <f>IF(olympic_medals_country_year_cumsum[[#This Row],[year]]&lt;&gt;E478,1,IF(olympic_medals_country_year_cumsum[[#This Row],[Medals]]=0,"",G478+1))</f>
        <v/>
      </c>
      <c r="H479" s="1">
        <f>IF(ISNA(VLOOKUP(olympic_medals_country_year_cumsum[[#This Row],[Year_Country]],medals!D:H,5,FALSE)),0,VLOOKUP(olympic_medals_country_year_cumsum[[#This Row],[Year_Country]],medals!D:H,5,FALSE))</f>
        <v>0</v>
      </c>
      <c r="I479" s="1">
        <f>IF(ISNA(VLOOKUP(olympic_medals_country_year_cumsum[[#This Row],[Year_Country]],medals!D:H,2,FALSE)),0,VLOOKUP(olympic_medals_country_year_cumsum[[#This Row],[Year_Country]],medals!D:H,2,FALSE))</f>
        <v>0</v>
      </c>
      <c r="J479" s="1">
        <f>IF(ISNA(VLOOKUP(olympic_medals_country_year_cumsum[[#This Row],[Year_Country]],medals!D:H,3,FALSE)),0,VLOOKUP(olympic_medals_country_year_cumsum[[#This Row],[Year_Country]],medals!D:H,3,FALSE))</f>
        <v>0</v>
      </c>
      <c r="K479" s="1">
        <f>IF(ISNA(VLOOKUP(olympic_medals_country_year_cumsum[[#This Row],[Year_Country]],medals!D:H,4,FALSE)),0,VLOOKUP(olympic_medals_country_year_cumsum[[#This Row],[Year_Country]],medals!D:H,4,FALSE))</f>
        <v>0</v>
      </c>
      <c r="L479" s="1" t="str">
        <f>VLOOKUP(olympic_medals_country_year_cumsum[[#This Row],[WB_country_name]],'country_region_flag'!A:C,2,FALSE)</f>
        <v>Oceania</v>
      </c>
      <c r="M479" s="1" t="str">
        <f>VLOOKUP(olympic_medals_country_year_cumsum[[#This Row],[WB_country_name]],'country_region_flag'!A:C,3,FALSE)</f>
        <v>https://public.flourish.studio/country-flags/svg/fj.svg</v>
      </c>
      <c r="N479" s="12" t="str">
        <f>IF(ISNA(VLOOKUP(olympic_medals_country_year_cumsum[[#This Row],[Year_Country]],gdp_capita_rank!F:G,2,FALSE)),0,VLOOKUP(olympic_medals_country_year_cumsum[[#This Row],[Year_Country]],gdp_capita_rank!F:G,2,FALSE))</f>
        <v>-28.336974726808183</v>
      </c>
    </row>
    <row r="480" spans="1:14" ht="15" customHeight="1" x14ac:dyDescent="0.2">
      <c r="A480" s="1" t="s">
        <v>91</v>
      </c>
      <c r="B480" s="1" t="s">
        <v>92</v>
      </c>
      <c r="C480" s="1">
        <v>38</v>
      </c>
      <c r="D480" s="1">
        <v>945</v>
      </c>
      <c r="E480" s="1">
        <v>1972</v>
      </c>
      <c r="F480" s="1" t="str">
        <f>TEXT(olympic_medals_country_year_cumsum[[#This Row],[year]],0)&amp;"-"&amp;olympic_medals_country_year_cumsum[[#This Row],[WB_country_code]]</f>
        <v>1972-GAB</v>
      </c>
      <c r="G480" s="1" t="str">
        <f>IF(olympic_medals_country_year_cumsum[[#This Row],[year]]&lt;&gt;E479,1,IF(olympic_medals_country_year_cumsum[[#This Row],[Medals]]=0,"",G479+1))</f>
        <v/>
      </c>
      <c r="H480" s="1">
        <f>IF(ISNA(VLOOKUP(olympic_medals_country_year_cumsum[[#This Row],[Year_Country]],medals!D:H,5,FALSE)),0,VLOOKUP(olympic_medals_country_year_cumsum[[#This Row],[Year_Country]],medals!D:H,5,FALSE))</f>
        <v>0</v>
      </c>
      <c r="I480" s="1">
        <f>IF(ISNA(VLOOKUP(olympic_medals_country_year_cumsum[[#This Row],[Year_Country]],medals!D:H,2,FALSE)),0,VLOOKUP(olympic_medals_country_year_cumsum[[#This Row],[Year_Country]],medals!D:H,2,FALSE))</f>
        <v>0</v>
      </c>
      <c r="J480" s="1">
        <f>IF(ISNA(VLOOKUP(olympic_medals_country_year_cumsum[[#This Row],[Year_Country]],medals!D:H,3,FALSE)),0,VLOOKUP(olympic_medals_country_year_cumsum[[#This Row],[Year_Country]],medals!D:H,3,FALSE))</f>
        <v>0</v>
      </c>
      <c r="K480" s="1">
        <f>IF(ISNA(VLOOKUP(olympic_medals_country_year_cumsum[[#This Row],[Year_Country]],medals!D:H,4,FALSE)),0,VLOOKUP(olympic_medals_country_year_cumsum[[#This Row],[Year_Country]],medals!D:H,4,FALSE))</f>
        <v>0</v>
      </c>
      <c r="L480" s="1" t="str">
        <f>VLOOKUP(olympic_medals_country_year_cumsum[[#This Row],[WB_country_name]],'country_region_flag'!A:C,2,FALSE)</f>
        <v>Africa</v>
      </c>
      <c r="M480" s="1" t="str">
        <f>VLOOKUP(olympic_medals_country_year_cumsum[[#This Row],[WB_country_name]],'country_region_flag'!A:C,3,FALSE)</f>
        <v>https://public.flourish.studio/country-flags/svg/ga.svg</v>
      </c>
      <c r="N480" s="12" t="str">
        <f>IF(ISNA(VLOOKUP(olympic_medals_country_year_cumsum[[#This Row],[Year_Country]],gdp_capita_rank!F:G,2,FALSE)),0,VLOOKUP(olympic_medals_country_year_cumsum[[#This Row],[Year_Country]],gdp_capita_rank!F:G,2,FALSE))</f>
        <v>-14.215912802161451</v>
      </c>
    </row>
    <row r="481" spans="1:14" ht="15" customHeight="1" x14ac:dyDescent="0.2">
      <c r="A481" s="1" t="s">
        <v>95</v>
      </c>
      <c r="B481" s="1" t="s">
        <v>96</v>
      </c>
      <c r="C481" s="1">
        <v>4168</v>
      </c>
      <c r="D481" s="1">
        <v>4483</v>
      </c>
      <c r="E481" s="1">
        <v>1972</v>
      </c>
      <c r="F481" s="1" t="str">
        <f>TEXT(olympic_medals_country_year_cumsum[[#This Row],[year]],0)&amp;"-"&amp;olympic_medals_country_year_cumsum[[#This Row],[WB_country_code]]</f>
        <v>1972-GEO</v>
      </c>
      <c r="G481" s="1" t="str">
        <f>IF(olympic_medals_country_year_cumsum[[#This Row],[year]]&lt;&gt;E480,1,IF(olympic_medals_country_year_cumsum[[#This Row],[Medals]]=0,"",G480+1))</f>
        <v/>
      </c>
      <c r="H481" s="1">
        <f>IF(ISNA(VLOOKUP(olympic_medals_country_year_cumsum[[#This Row],[Year_Country]],medals!D:H,5,FALSE)),0,VLOOKUP(olympic_medals_country_year_cumsum[[#This Row],[Year_Country]],medals!D:H,5,FALSE))</f>
        <v>0</v>
      </c>
      <c r="I481" s="1">
        <f>IF(ISNA(VLOOKUP(olympic_medals_country_year_cumsum[[#This Row],[Year_Country]],medals!D:H,2,FALSE)),0,VLOOKUP(olympic_medals_country_year_cumsum[[#This Row],[Year_Country]],medals!D:H,2,FALSE))</f>
        <v>0</v>
      </c>
      <c r="J481" s="1">
        <f>IF(ISNA(VLOOKUP(olympic_medals_country_year_cumsum[[#This Row],[Year_Country]],medals!D:H,3,FALSE)),0,VLOOKUP(olympic_medals_country_year_cumsum[[#This Row],[Year_Country]],medals!D:H,3,FALSE))</f>
        <v>0</v>
      </c>
      <c r="K481" s="1">
        <f>IF(ISNA(VLOOKUP(olympic_medals_country_year_cumsum[[#This Row],[Year_Country]],medals!D:H,4,FALSE)),0,VLOOKUP(olympic_medals_country_year_cumsum[[#This Row],[Year_Country]],medals!D:H,4,FALSE))</f>
        <v>0</v>
      </c>
      <c r="L481" s="1" t="str">
        <f>VLOOKUP(olympic_medals_country_year_cumsum[[#This Row],[WB_country_name]],'country_region_flag'!A:C,2,FALSE)</f>
        <v>Asia</v>
      </c>
      <c r="M481" s="1" t="str">
        <f>VLOOKUP(olympic_medals_country_year_cumsum[[#This Row],[WB_country_name]],'country_region_flag'!A:C,3,FALSE)</f>
        <v>https://public.flourish.studio/country-flags/svg/ge.svg</v>
      </c>
      <c r="N48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82" spans="1:14" ht="15" customHeight="1" x14ac:dyDescent="0.2">
      <c r="A482" s="1" t="s">
        <v>101</v>
      </c>
      <c r="B482" s="1" t="s">
        <v>102</v>
      </c>
      <c r="C482" s="1">
        <v>1205</v>
      </c>
      <c r="D482" s="1">
        <v>-6175</v>
      </c>
      <c r="E482" s="1">
        <v>1972</v>
      </c>
      <c r="F482" s="1" t="str">
        <f>TEXT(olympic_medals_country_year_cumsum[[#This Row],[year]],0)&amp;"-"&amp;olympic_medals_country_year_cumsum[[#This Row],[WB_country_code]]</f>
        <v>1972-GRD</v>
      </c>
      <c r="G482" s="1" t="str">
        <f>IF(olympic_medals_country_year_cumsum[[#This Row],[year]]&lt;&gt;E481,1,IF(olympic_medals_country_year_cumsum[[#This Row],[Medals]]=0,"",G481+1))</f>
        <v/>
      </c>
      <c r="H482" s="1">
        <f>IF(ISNA(VLOOKUP(olympic_medals_country_year_cumsum[[#This Row],[Year_Country]],medals!D:H,5,FALSE)),0,VLOOKUP(olympic_medals_country_year_cumsum[[#This Row],[Year_Country]],medals!D:H,5,FALSE))</f>
        <v>0</v>
      </c>
      <c r="I482" s="1">
        <f>IF(ISNA(VLOOKUP(olympic_medals_country_year_cumsum[[#This Row],[Year_Country]],medals!D:H,2,FALSE)),0,VLOOKUP(olympic_medals_country_year_cumsum[[#This Row],[Year_Country]],medals!D:H,2,FALSE))</f>
        <v>0</v>
      </c>
      <c r="J482" s="1">
        <f>IF(ISNA(VLOOKUP(olympic_medals_country_year_cumsum[[#This Row],[Year_Country]],medals!D:H,3,FALSE)),0,VLOOKUP(olympic_medals_country_year_cumsum[[#This Row],[Year_Country]],medals!D:H,3,FALSE))</f>
        <v>0</v>
      </c>
      <c r="K482" s="1">
        <f>IF(ISNA(VLOOKUP(olympic_medals_country_year_cumsum[[#This Row],[Year_Country]],medals!D:H,4,FALSE)),0,VLOOKUP(olympic_medals_country_year_cumsum[[#This Row],[Year_Country]],medals!D:H,4,FALSE))</f>
        <v>0</v>
      </c>
      <c r="L482" s="1" t="str">
        <f>VLOOKUP(olympic_medals_country_year_cumsum[[#This Row],[WB_country_name]],'country_region_flag'!A:C,2,FALSE)</f>
        <v>Americas</v>
      </c>
      <c r="M482" s="1" t="str">
        <f>VLOOKUP(olympic_medals_country_year_cumsum[[#This Row],[WB_country_name]],'country_region_flag'!A:C,3,FALSE)</f>
        <v>https://public.flourish.studio/country-flags/svg/gd.svg</v>
      </c>
      <c r="N48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83" spans="1:14" ht="15" customHeight="1" x14ac:dyDescent="0.2">
      <c r="A483" s="1" t="s">
        <v>103</v>
      </c>
      <c r="B483" s="1" t="s">
        <v>104</v>
      </c>
      <c r="C483" s="1">
        <v>1462</v>
      </c>
      <c r="D483" s="1">
        <v>-9052</v>
      </c>
      <c r="E483" s="1">
        <v>1972</v>
      </c>
      <c r="F483" s="1" t="str">
        <f>TEXT(olympic_medals_country_year_cumsum[[#This Row],[year]],0)&amp;"-"&amp;olympic_medals_country_year_cumsum[[#This Row],[WB_country_code]]</f>
        <v>1972-GTM</v>
      </c>
      <c r="G483" s="1" t="str">
        <f>IF(olympic_medals_country_year_cumsum[[#This Row],[year]]&lt;&gt;E482,1,IF(olympic_medals_country_year_cumsum[[#This Row],[Medals]]=0,"",G482+1))</f>
        <v/>
      </c>
      <c r="H483" s="1">
        <f>IF(ISNA(VLOOKUP(olympic_medals_country_year_cumsum[[#This Row],[Year_Country]],medals!D:H,5,FALSE)),0,VLOOKUP(olympic_medals_country_year_cumsum[[#This Row],[Year_Country]],medals!D:H,5,FALSE))</f>
        <v>0</v>
      </c>
      <c r="I483" s="1">
        <f>IF(ISNA(VLOOKUP(olympic_medals_country_year_cumsum[[#This Row],[Year_Country]],medals!D:H,2,FALSE)),0,VLOOKUP(olympic_medals_country_year_cumsum[[#This Row],[Year_Country]],medals!D:H,2,FALSE))</f>
        <v>0</v>
      </c>
      <c r="J483" s="1">
        <f>IF(ISNA(VLOOKUP(olympic_medals_country_year_cumsum[[#This Row],[Year_Country]],medals!D:H,3,FALSE)),0,VLOOKUP(olympic_medals_country_year_cumsum[[#This Row],[Year_Country]],medals!D:H,3,FALSE))</f>
        <v>0</v>
      </c>
      <c r="K483" s="1">
        <f>IF(ISNA(VLOOKUP(olympic_medals_country_year_cumsum[[#This Row],[Year_Country]],medals!D:H,4,FALSE)),0,VLOOKUP(olympic_medals_country_year_cumsum[[#This Row],[Year_Country]],medals!D:H,4,FALSE))</f>
        <v>0</v>
      </c>
      <c r="L483" s="1" t="str">
        <f>VLOOKUP(olympic_medals_country_year_cumsum[[#This Row],[WB_country_name]],'country_region_flag'!A:C,2,FALSE)</f>
        <v>Americas</v>
      </c>
      <c r="M483" s="1" t="str">
        <f>VLOOKUP(olympic_medals_country_year_cumsum[[#This Row],[WB_country_name]],'country_region_flag'!A:C,3,FALSE)</f>
        <v>https://public.flourish.studio/country-flags/svg/gt.svg</v>
      </c>
      <c r="N483" s="12" t="str">
        <f>IF(ISNA(VLOOKUP(olympic_medals_country_year_cumsum[[#This Row],[Year_Country]],gdp_capita_rank!F:G,2,FALSE)),0,VLOOKUP(olympic_medals_country_year_cumsum[[#This Row],[Year_Country]],gdp_capita_rank!F:G,2,FALSE))</f>
        <v>-54.47730722008862</v>
      </c>
    </row>
    <row r="484" spans="1:14" ht="15" customHeight="1" x14ac:dyDescent="0.2">
      <c r="A484" s="1" t="s">
        <v>105</v>
      </c>
      <c r="B484" s="1" t="s">
        <v>106</v>
      </c>
      <c r="C484" s="1">
        <v>68</v>
      </c>
      <c r="D484" s="1">
        <v>-5815</v>
      </c>
      <c r="E484" s="1">
        <v>1972</v>
      </c>
      <c r="F484" s="1" t="str">
        <f>TEXT(olympic_medals_country_year_cumsum[[#This Row],[year]],0)&amp;"-"&amp;olympic_medals_country_year_cumsum[[#This Row],[WB_country_code]]</f>
        <v>1972-GUY</v>
      </c>
      <c r="G484" s="1" t="str">
        <f>IF(olympic_medals_country_year_cumsum[[#This Row],[year]]&lt;&gt;E483,1,IF(olympic_medals_country_year_cumsum[[#This Row],[Medals]]=0,"",G483+1))</f>
        <v/>
      </c>
      <c r="H484" s="1">
        <f>IF(ISNA(VLOOKUP(olympic_medals_country_year_cumsum[[#This Row],[Year_Country]],medals!D:H,5,FALSE)),0,VLOOKUP(olympic_medals_country_year_cumsum[[#This Row],[Year_Country]],medals!D:H,5,FALSE))</f>
        <v>0</v>
      </c>
      <c r="I484" s="1">
        <f>IF(ISNA(VLOOKUP(olympic_medals_country_year_cumsum[[#This Row],[Year_Country]],medals!D:H,2,FALSE)),0,VLOOKUP(olympic_medals_country_year_cumsum[[#This Row],[Year_Country]],medals!D:H,2,FALSE))</f>
        <v>0</v>
      </c>
      <c r="J484" s="1">
        <f>IF(ISNA(VLOOKUP(olympic_medals_country_year_cumsum[[#This Row],[Year_Country]],medals!D:H,3,FALSE)),0,VLOOKUP(olympic_medals_country_year_cumsum[[#This Row],[Year_Country]],medals!D:H,3,FALSE))</f>
        <v>0</v>
      </c>
      <c r="K484" s="1">
        <f>IF(ISNA(VLOOKUP(olympic_medals_country_year_cumsum[[#This Row],[Year_Country]],medals!D:H,4,FALSE)),0,VLOOKUP(olympic_medals_country_year_cumsum[[#This Row],[Year_Country]],medals!D:H,4,FALSE))</f>
        <v>0</v>
      </c>
      <c r="L484" s="1" t="str">
        <f>VLOOKUP(olympic_medals_country_year_cumsum[[#This Row],[WB_country_name]],'country_region_flag'!A:C,2,FALSE)</f>
        <v>Americas</v>
      </c>
      <c r="M484" s="1" t="str">
        <f>VLOOKUP(olympic_medals_country_year_cumsum[[#This Row],[WB_country_name]],'country_region_flag'!A:C,3,FALSE)</f>
        <v>https://public.flourish.studio/country-flags/svg/gy.svg</v>
      </c>
      <c r="N484" s="12" t="str">
        <f>IF(ISNA(VLOOKUP(olympic_medals_country_year_cumsum[[#This Row],[Year_Country]],gdp_capita_rank!F:G,2,FALSE)),0,VLOOKUP(olympic_medals_country_year_cumsum[[#This Row],[Year_Country]],gdp_capita_rank!F:G,2,FALSE))</f>
        <v>-50.986721575736624</v>
      </c>
    </row>
    <row r="485" spans="1:14" ht="15" customHeight="1" x14ac:dyDescent="0.2">
      <c r="A485" s="1" t="s">
        <v>107</v>
      </c>
      <c r="B485" s="1" t="s">
        <v>108</v>
      </c>
      <c r="C485" s="1">
        <v>224</v>
      </c>
      <c r="D485" s="1">
        <v>11411</v>
      </c>
      <c r="E485" s="1">
        <v>1972</v>
      </c>
      <c r="F485" s="1" t="str">
        <f>TEXT(olympic_medals_country_year_cumsum[[#This Row],[year]],0)&amp;"-"&amp;olympic_medals_country_year_cumsum[[#This Row],[WB_country_code]]</f>
        <v>1972-HKG</v>
      </c>
      <c r="G485" s="1" t="str">
        <f>IF(olympic_medals_country_year_cumsum[[#This Row],[year]]&lt;&gt;E484,1,IF(olympic_medals_country_year_cumsum[[#This Row],[Medals]]=0,"",G484+1))</f>
        <v/>
      </c>
      <c r="H485" s="1">
        <f>IF(ISNA(VLOOKUP(olympic_medals_country_year_cumsum[[#This Row],[Year_Country]],medals!D:H,5,FALSE)),0,VLOOKUP(olympic_medals_country_year_cumsum[[#This Row],[Year_Country]],medals!D:H,5,FALSE))</f>
        <v>0</v>
      </c>
      <c r="I485" s="1">
        <f>IF(ISNA(VLOOKUP(olympic_medals_country_year_cumsum[[#This Row],[Year_Country]],medals!D:H,2,FALSE)),0,VLOOKUP(olympic_medals_country_year_cumsum[[#This Row],[Year_Country]],medals!D:H,2,FALSE))</f>
        <v>0</v>
      </c>
      <c r="J485" s="1">
        <f>IF(ISNA(VLOOKUP(olympic_medals_country_year_cumsum[[#This Row],[Year_Country]],medals!D:H,3,FALSE)),0,VLOOKUP(olympic_medals_country_year_cumsum[[#This Row],[Year_Country]],medals!D:H,3,FALSE))</f>
        <v>0</v>
      </c>
      <c r="K485" s="1">
        <f>IF(ISNA(VLOOKUP(olympic_medals_country_year_cumsum[[#This Row],[Year_Country]],medals!D:H,4,FALSE)),0,VLOOKUP(olympic_medals_country_year_cumsum[[#This Row],[Year_Country]],medals!D:H,4,FALSE))</f>
        <v>0</v>
      </c>
      <c r="L485" s="1" t="str">
        <f>VLOOKUP(olympic_medals_country_year_cumsum[[#This Row],[WB_country_name]],'country_region_flag'!A:C,2,FALSE)</f>
        <v>Asia</v>
      </c>
      <c r="M485" s="1" t="str">
        <f>VLOOKUP(olympic_medals_country_year_cumsum[[#This Row],[WB_country_name]],'country_region_flag'!A:C,3,FALSE)</f>
        <v>https://public.flourish.studio/country-flags/svg/hk.svg</v>
      </c>
      <c r="N485" s="12" t="str">
        <f>IF(ISNA(VLOOKUP(olympic_medals_country_year_cumsum[[#This Row],[Year_Country]],gdp_capita_rank!F:G,2,FALSE)),0,VLOOKUP(olympic_medals_country_year_cumsum[[#This Row],[Year_Country]],gdp_capita_rank!F:G,2,FALSE))</f>
        <v>71.7058138296107</v>
      </c>
    </row>
    <row r="486" spans="1:14" ht="15" customHeight="1" x14ac:dyDescent="0.2">
      <c r="A486" s="1" t="s">
        <v>109</v>
      </c>
      <c r="B486" s="1" t="s">
        <v>110</v>
      </c>
      <c r="C486" s="1">
        <v>458</v>
      </c>
      <c r="D486" s="1">
        <v>160</v>
      </c>
      <c r="E486" s="1">
        <v>1972</v>
      </c>
      <c r="F486" s="1" t="str">
        <f>TEXT(olympic_medals_country_year_cumsum[[#This Row],[year]],0)&amp;"-"&amp;olympic_medals_country_year_cumsum[[#This Row],[WB_country_code]]</f>
        <v>1972-HRV</v>
      </c>
      <c r="G486" s="1" t="str">
        <f>IF(olympic_medals_country_year_cumsum[[#This Row],[year]]&lt;&gt;E485,1,IF(olympic_medals_country_year_cumsum[[#This Row],[Medals]]=0,"",G485+1))</f>
        <v/>
      </c>
      <c r="H486" s="1">
        <f>IF(ISNA(VLOOKUP(olympic_medals_country_year_cumsum[[#This Row],[Year_Country]],medals!D:H,5,FALSE)),0,VLOOKUP(olympic_medals_country_year_cumsum[[#This Row],[Year_Country]],medals!D:H,5,FALSE))</f>
        <v>0</v>
      </c>
      <c r="I486" s="1">
        <f>IF(ISNA(VLOOKUP(olympic_medals_country_year_cumsum[[#This Row],[Year_Country]],medals!D:H,2,FALSE)),0,VLOOKUP(olympic_medals_country_year_cumsum[[#This Row],[Year_Country]],medals!D:H,2,FALSE))</f>
        <v>0</v>
      </c>
      <c r="J486" s="1">
        <f>IF(ISNA(VLOOKUP(olympic_medals_country_year_cumsum[[#This Row],[Year_Country]],medals!D:H,3,FALSE)),0,VLOOKUP(olympic_medals_country_year_cumsum[[#This Row],[Year_Country]],medals!D:H,3,FALSE))</f>
        <v>0</v>
      </c>
      <c r="K486" s="1">
        <f>IF(ISNA(VLOOKUP(olympic_medals_country_year_cumsum[[#This Row],[Year_Country]],medals!D:H,4,FALSE)),0,VLOOKUP(olympic_medals_country_year_cumsum[[#This Row],[Year_Country]],medals!D:H,4,FALSE))</f>
        <v>0</v>
      </c>
      <c r="L486" s="1" t="str">
        <f>VLOOKUP(olympic_medals_country_year_cumsum[[#This Row],[WB_country_name]],'country_region_flag'!A:C,2,FALSE)</f>
        <v>Europe</v>
      </c>
      <c r="M486" s="1" t="str">
        <f>VLOOKUP(olympic_medals_country_year_cumsum[[#This Row],[WB_country_name]],'country_region_flag'!A:C,3,FALSE)</f>
        <v>https://public.flourish.studio/country-flags/svg/hr.svg</v>
      </c>
      <c r="N48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87" spans="1:14" ht="15" customHeight="1" x14ac:dyDescent="0.2">
      <c r="A487" s="1" t="s">
        <v>113</v>
      </c>
      <c r="B487" s="1" t="s">
        <v>114</v>
      </c>
      <c r="C487" s="1">
        <v>-617</v>
      </c>
      <c r="D487" s="1">
        <v>10682</v>
      </c>
      <c r="E487" s="1">
        <v>1972</v>
      </c>
      <c r="F487" s="1" t="str">
        <f>TEXT(olympic_medals_country_year_cumsum[[#This Row],[year]],0)&amp;"-"&amp;olympic_medals_country_year_cumsum[[#This Row],[WB_country_code]]</f>
        <v>1972-IDN</v>
      </c>
      <c r="G487" s="1" t="str">
        <f>IF(olympic_medals_country_year_cumsum[[#This Row],[year]]&lt;&gt;E486,1,IF(olympic_medals_country_year_cumsum[[#This Row],[Medals]]=0,"",G486+1))</f>
        <v/>
      </c>
      <c r="H487" s="1">
        <f>IF(ISNA(VLOOKUP(olympic_medals_country_year_cumsum[[#This Row],[Year_Country]],medals!D:H,5,FALSE)),0,VLOOKUP(olympic_medals_country_year_cumsum[[#This Row],[Year_Country]],medals!D:H,5,FALSE))</f>
        <v>0</v>
      </c>
      <c r="I487" s="1">
        <f>IF(ISNA(VLOOKUP(olympic_medals_country_year_cumsum[[#This Row],[Year_Country]],medals!D:H,2,FALSE)),0,VLOOKUP(olympic_medals_country_year_cumsum[[#This Row],[Year_Country]],medals!D:H,2,FALSE))</f>
        <v>0</v>
      </c>
      <c r="J487" s="1">
        <f>IF(ISNA(VLOOKUP(olympic_medals_country_year_cumsum[[#This Row],[Year_Country]],medals!D:H,3,FALSE)),0,VLOOKUP(olympic_medals_country_year_cumsum[[#This Row],[Year_Country]],medals!D:H,3,FALSE))</f>
        <v>0</v>
      </c>
      <c r="K487" s="1">
        <f>IF(ISNA(VLOOKUP(olympic_medals_country_year_cumsum[[#This Row],[Year_Country]],medals!D:H,4,FALSE)),0,VLOOKUP(olympic_medals_country_year_cumsum[[#This Row],[Year_Country]],medals!D:H,4,FALSE))</f>
        <v>0</v>
      </c>
      <c r="L487" s="1" t="str">
        <f>VLOOKUP(olympic_medals_country_year_cumsum[[#This Row],[WB_country_name]],'country_region_flag'!A:C,2,FALSE)</f>
        <v>Asia</v>
      </c>
      <c r="M487" s="1" t="str">
        <f>VLOOKUP(olympic_medals_country_year_cumsum[[#This Row],[WB_country_name]],'country_region_flag'!A:C,3,FALSE)</f>
        <v>https://public.flourish.studio/country-flags/svg/id.svg</v>
      </c>
      <c r="N487" s="12" t="str">
        <f>IF(ISNA(VLOOKUP(olympic_medals_country_year_cumsum[[#This Row],[Year_Country]],gdp_capita_rank!F:G,2,FALSE)),0,VLOOKUP(olympic_medals_country_year_cumsum[[#This Row],[Year_Country]],gdp_capita_rank!F:G,2,FALSE))</f>
        <v>-88.7768061573606</v>
      </c>
    </row>
    <row r="488" spans="1:14" ht="15" customHeight="1" x14ac:dyDescent="0.2">
      <c r="A488" s="1" t="s">
        <v>117</v>
      </c>
      <c r="B488" s="1" t="s">
        <v>118</v>
      </c>
      <c r="C488" s="1">
        <v>5332</v>
      </c>
      <c r="D488" s="1">
        <v>-623</v>
      </c>
      <c r="E488" s="1">
        <v>1972</v>
      </c>
      <c r="F488" s="1" t="str">
        <f>TEXT(olympic_medals_country_year_cumsum[[#This Row],[year]],0)&amp;"-"&amp;olympic_medals_country_year_cumsum[[#This Row],[WB_country_code]]</f>
        <v>1972-IRL</v>
      </c>
      <c r="G488" s="1" t="str">
        <f>IF(olympic_medals_country_year_cumsum[[#This Row],[year]]&lt;&gt;E487,1,IF(olympic_medals_country_year_cumsum[[#This Row],[Medals]]=0,"",G487+1))</f>
        <v/>
      </c>
      <c r="H488" s="1">
        <f>IF(ISNA(VLOOKUP(olympic_medals_country_year_cumsum[[#This Row],[Year_Country]],medals!D:H,5,FALSE)),0,VLOOKUP(olympic_medals_country_year_cumsum[[#This Row],[Year_Country]],medals!D:H,5,FALSE))</f>
        <v>0</v>
      </c>
      <c r="I488" s="1">
        <f>IF(ISNA(VLOOKUP(olympic_medals_country_year_cumsum[[#This Row],[Year_Country]],medals!D:H,2,FALSE)),0,VLOOKUP(olympic_medals_country_year_cumsum[[#This Row],[Year_Country]],medals!D:H,2,FALSE))</f>
        <v>0</v>
      </c>
      <c r="J488" s="1">
        <f>IF(ISNA(VLOOKUP(olympic_medals_country_year_cumsum[[#This Row],[Year_Country]],medals!D:H,3,FALSE)),0,VLOOKUP(olympic_medals_country_year_cumsum[[#This Row],[Year_Country]],medals!D:H,3,FALSE))</f>
        <v>0</v>
      </c>
      <c r="K488" s="1">
        <f>IF(ISNA(VLOOKUP(olympic_medals_country_year_cumsum[[#This Row],[Year_Country]],medals!D:H,4,FALSE)),0,VLOOKUP(olympic_medals_country_year_cumsum[[#This Row],[Year_Country]],medals!D:H,4,FALSE))</f>
        <v>0</v>
      </c>
      <c r="L488" s="1" t="str">
        <f>VLOOKUP(olympic_medals_country_year_cumsum[[#This Row],[WB_country_name]],'country_region_flag'!A:C,2,FALSE)</f>
        <v>Europe</v>
      </c>
      <c r="M488" s="1" t="str">
        <f>VLOOKUP(olympic_medals_country_year_cumsum[[#This Row],[WB_country_name]],'country_region_flag'!A:C,3,FALSE)</f>
        <v>https://public.flourish.studio/country-flags/svg/ie.svg</v>
      </c>
      <c r="N488" s="12" t="str">
        <f>IF(ISNA(VLOOKUP(olympic_medals_country_year_cumsum[[#This Row],[Year_Country]],gdp_capita_rank!F:G,2,FALSE)),0,VLOOKUP(olympic_medals_country_year_cumsum[[#This Row],[Year_Country]],gdp_capita_rank!F:G,2,FALSE))</f>
        <v>157.9772190232682</v>
      </c>
    </row>
    <row r="489" spans="1:14" ht="15" customHeight="1" x14ac:dyDescent="0.2">
      <c r="A489" s="1" t="s">
        <v>121</v>
      </c>
      <c r="B489" s="1" t="s">
        <v>122</v>
      </c>
      <c r="C489" s="1">
        <v>3333</v>
      </c>
      <c r="D489" s="1">
        <v>444</v>
      </c>
      <c r="E489" s="1">
        <v>1972</v>
      </c>
      <c r="F489" s="1" t="str">
        <f>TEXT(olympic_medals_country_year_cumsum[[#This Row],[year]],0)&amp;"-"&amp;olympic_medals_country_year_cumsum[[#This Row],[WB_country_code]]</f>
        <v>1972-IRQ</v>
      </c>
      <c r="G489" s="1" t="str">
        <f>IF(olympic_medals_country_year_cumsum[[#This Row],[year]]&lt;&gt;E488,1,IF(olympic_medals_country_year_cumsum[[#This Row],[Medals]]=0,"",G488+1))</f>
        <v/>
      </c>
      <c r="H489" s="1">
        <f>IF(ISNA(VLOOKUP(olympic_medals_country_year_cumsum[[#This Row],[Year_Country]],medals!D:H,5,FALSE)),0,VLOOKUP(olympic_medals_country_year_cumsum[[#This Row],[Year_Country]],medals!D:H,5,FALSE))</f>
        <v>0</v>
      </c>
      <c r="I489" s="1">
        <f>IF(ISNA(VLOOKUP(olympic_medals_country_year_cumsum[[#This Row],[Year_Country]],medals!D:H,2,FALSE)),0,VLOOKUP(olympic_medals_country_year_cumsum[[#This Row],[Year_Country]],medals!D:H,2,FALSE))</f>
        <v>0</v>
      </c>
      <c r="J489" s="1">
        <f>IF(ISNA(VLOOKUP(olympic_medals_country_year_cumsum[[#This Row],[Year_Country]],medals!D:H,3,FALSE)),0,VLOOKUP(olympic_medals_country_year_cumsum[[#This Row],[Year_Country]],medals!D:H,3,FALSE))</f>
        <v>0</v>
      </c>
      <c r="K489" s="1">
        <f>IF(ISNA(VLOOKUP(olympic_medals_country_year_cumsum[[#This Row],[Year_Country]],medals!D:H,4,FALSE)),0,VLOOKUP(olympic_medals_country_year_cumsum[[#This Row],[Year_Country]],medals!D:H,4,FALSE))</f>
        <v>0</v>
      </c>
      <c r="L489" s="1" t="str">
        <f>VLOOKUP(olympic_medals_country_year_cumsum[[#This Row],[WB_country_name]],'country_region_flag'!A:C,2,FALSE)</f>
        <v>Asia</v>
      </c>
      <c r="M489" s="1" t="str">
        <f>VLOOKUP(olympic_medals_country_year_cumsum[[#This Row],[WB_country_name]],'country_region_flag'!A:C,3,FALSE)</f>
        <v>https://public.flourish.studio/country-flags/svg/iq.svg</v>
      </c>
      <c r="N489" s="12" t="str">
        <f>IF(ISNA(VLOOKUP(olympic_medals_country_year_cumsum[[#This Row],[Year_Country]],gdp_capita_rank!F:G,2,FALSE)),0,VLOOKUP(olympic_medals_country_year_cumsum[[#This Row],[Year_Country]],gdp_capita_rank!F:G,2,FALSE))</f>
        <v>-51.451719663350126</v>
      </c>
    </row>
    <row r="490" spans="1:14" ht="15" customHeight="1" x14ac:dyDescent="0.2">
      <c r="A490" s="1" t="s">
        <v>123</v>
      </c>
      <c r="B490" s="1" t="s">
        <v>124</v>
      </c>
      <c r="C490" s="1">
        <v>6415</v>
      </c>
      <c r="D490" s="1">
        <v>-2195</v>
      </c>
      <c r="E490" s="1">
        <v>1972</v>
      </c>
      <c r="F490" s="1" t="str">
        <f>TEXT(olympic_medals_country_year_cumsum[[#This Row],[year]],0)&amp;"-"&amp;olympic_medals_country_year_cumsum[[#This Row],[WB_country_code]]</f>
        <v>1972-ISL</v>
      </c>
      <c r="G490" s="1" t="str">
        <f>IF(olympic_medals_country_year_cumsum[[#This Row],[year]]&lt;&gt;E489,1,IF(olympic_medals_country_year_cumsum[[#This Row],[Medals]]=0,"",G489+1))</f>
        <v/>
      </c>
      <c r="H490" s="1">
        <f>IF(ISNA(VLOOKUP(olympic_medals_country_year_cumsum[[#This Row],[Year_Country]],medals!D:H,5,FALSE)),0,VLOOKUP(olympic_medals_country_year_cumsum[[#This Row],[Year_Country]],medals!D:H,5,FALSE))</f>
        <v>0</v>
      </c>
      <c r="I490" s="1">
        <f>IF(ISNA(VLOOKUP(olympic_medals_country_year_cumsum[[#This Row],[Year_Country]],medals!D:H,2,FALSE)),0,VLOOKUP(olympic_medals_country_year_cumsum[[#This Row],[Year_Country]],medals!D:H,2,FALSE))</f>
        <v>0</v>
      </c>
      <c r="J490" s="1">
        <f>IF(ISNA(VLOOKUP(olympic_medals_country_year_cumsum[[#This Row],[Year_Country]],medals!D:H,3,FALSE)),0,VLOOKUP(olympic_medals_country_year_cumsum[[#This Row],[Year_Country]],medals!D:H,3,FALSE))</f>
        <v>0</v>
      </c>
      <c r="K490" s="1">
        <f>IF(ISNA(VLOOKUP(olympic_medals_country_year_cumsum[[#This Row],[Year_Country]],medals!D:H,4,FALSE)),0,VLOOKUP(olympic_medals_country_year_cumsum[[#This Row],[Year_Country]],medals!D:H,4,FALSE))</f>
        <v>0</v>
      </c>
      <c r="L490" s="1" t="str">
        <f>VLOOKUP(olympic_medals_country_year_cumsum[[#This Row],[WB_country_name]],'country_region_flag'!A:C,2,FALSE)</f>
        <v>Europe</v>
      </c>
      <c r="M490" s="1" t="str">
        <f>VLOOKUP(olympic_medals_country_year_cumsum[[#This Row],[WB_country_name]],'country_region_flag'!A:C,3,FALSE)</f>
        <v>https://public.flourish.studio/country-flags/svg/is.svg</v>
      </c>
      <c r="N490" s="12" t="str">
        <f>IF(ISNA(VLOOKUP(olympic_medals_country_year_cumsum[[#This Row],[Year_Country]],gdp_capita_rank!F:G,2,FALSE)),0,VLOOKUP(olympic_medals_country_year_cumsum[[#This Row],[Year_Country]],gdp_capita_rank!F:G,2,FALSE))</f>
        <v>397.8381125531145</v>
      </c>
    </row>
    <row r="491" spans="1:14" ht="15" customHeight="1" x14ac:dyDescent="0.2">
      <c r="A491" s="1" t="s">
        <v>125</v>
      </c>
      <c r="B491" s="1" t="s">
        <v>126</v>
      </c>
      <c r="C491" s="1">
        <v>3177</v>
      </c>
      <c r="D491" s="1">
        <v>3523</v>
      </c>
      <c r="E491" s="1">
        <v>1972</v>
      </c>
      <c r="F491" s="1" t="str">
        <f>TEXT(olympic_medals_country_year_cumsum[[#This Row],[year]],0)&amp;"-"&amp;olympic_medals_country_year_cumsum[[#This Row],[WB_country_code]]</f>
        <v>1972-ISR</v>
      </c>
      <c r="G491" s="1" t="str">
        <f>IF(olympic_medals_country_year_cumsum[[#This Row],[year]]&lt;&gt;E490,1,IF(olympic_medals_country_year_cumsum[[#This Row],[Medals]]=0,"",G490+1))</f>
        <v/>
      </c>
      <c r="H491" s="1">
        <f>IF(ISNA(VLOOKUP(olympic_medals_country_year_cumsum[[#This Row],[Year_Country]],medals!D:H,5,FALSE)),0,VLOOKUP(olympic_medals_country_year_cumsum[[#This Row],[Year_Country]],medals!D:H,5,FALSE))</f>
        <v>0</v>
      </c>
      <c r="I491" s="1">
        <f>IF(ISNA(VLOOKUP(olympic_medals_country_year_cumsum[[#This Row],[Year_Country]],medals!D:H,2,FALSE)),0,VLOOKUP(olympic_medals_country_year_cumsum[[#This Row],[Year_Country]],medals!D:H,2,FALSE))</f>
        <v>0</v>
      </c>
      <c r="J491" s="1">
        <f>IF(ISNA(VLOOKUP(olympic_medals_country_year_cumsum[[#This Row],[Year_Country]],medals!D:H,3,FALSE)),0,VLOOKUP(olympic_medals_country_year_cumsum[[#This Row],[Year_Country]],medals!D:H,3,FALSE))</f>
        <v>0</v>
      </c>
      <c r="K491" s="1">
        <f>IF(ISNA(VLOOKUP(olympic_medals_country_year_cumsum[[#This Row],[Year_Country]],medals!D:H,4,FALSE)),0,VLOOKUP(olympic_medals_country_year_cumsum[[#This Row],[Year_Country]],medals!D:H,4,FALSE))</f>
        <v>0</v>
      </c>
      <c r="L491" s="1" t="str">
        <f>VLOOKUP(olympic_medals_country_year_cumsum[[#This Row],[WB_country_name]],'country_region_flag'!A:C,2,FALSE)</f>
        <v>Asia</v>
      </c>
      <c r="M491" s="1" t="str">
        <f>VLOOKUP(olympic_medals_country_year_cumsum[[#This Row],[WB_country_name]],'country_region_flag'!A:C,3,FALSE)</f>
        <v>https://public.flourish.studio/country-flags/svg/il.svg</v>
      </c>
      <c r="N49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92" spans="1:14" ht="15" customHeight="1" x14ac:dyDescent="0.2">
      <c r="A492" s="1" t="s">
        <v>131</v>
      </c>
      <c r="B492" s="1" t="s">
        <v>132</v>
      </c>
      <c r="C492" s="1">
        <v>3195</v>
      </c>
      <c r="D492" s="1">
        <v>3593</v>
      </c>
      <c r="E492" s="1">
        <v>1972</v>
      </c>
      <c r="F492" s="1" t="str">
        <f>TEXT(olympic_medals_country_year_cumsum[[#This Row],[year]],0)&amp;"-"&amp;olympic_medals_country_year_cumsum[[#This Row],[WB_country_code]]</f>
        <v>1972-JOR</v>
      </c>
      <c r="G492" s="1" t="str">
        <f>IF(olympic_medals_country_year_cumsum[[#This Row],[year]]&lt;&gt;E491,1,IF(olympic_medals_country_year_cumsum[[#This Row],[Medals]]=0,"",G491+1))</f>
        <v/>
      </c>
      <c r="H492" s="1">
        <f>IF(ISNA(VLOOKUP(olympic_medals_country_year_cumsum[[#This Row],[Year_Country]],medals!D:H,5,FALSE)),0,VLOOKUP(olympic_medals_country_year_cumsum[[#This Row],[Year_Country]],medals!D:H,5,FALSE))</f>
        <v>0</v>
      </c>
      <c r="I492" s="1">
        <f>IF(ISNA(VLOOKUP(olympic_medals_country_year_cumsum[[#This Row],[Year_Country]],medals!D:H,2,FALSE)),0,VLOOKUP(olympic_medals_country_year_cumsum[[#This Row],[Year_Country]],medals!D:H,2,FALSE))</f>
        <v>0</v>
      </c>
      <c r="J492" s="1">
        <f>IF(ISNA(VLOOKUP(olympic_medals_country_year_cumsum[[#This Row],[Year_Country]],medals!D:H,3,FALSE)),0,VLOOKUP(olympic_medals_country_year_cumsum[[#This Row],[Year_Country]],medals!D:H,3,FALSE))</f>
        <v>0</v>
      </c>
      <c r="K492" s="1">
        <f>IF(ISNA(VLOOKUP(olympic_medals_country_year_cumsum[[#This Row],[Year_Country]],medals!D:H,4,FALSE)),0,VLOOKUP(olympic_medals_country_year_cumsum[[#This Row],[Year_Country]],medals!D:H,4,FALSE))</f>
        <v>0</v>
      </c>
      <c r="L492" s="1" t="str">
        <f>VLOOKUP(olympic_medals_country_year_cumsum[[#This Row],[WB_country_name]],'country_region_flag'!A:C,2,FALSE)</f>
        <v>Asia</v>
      </c>
      <c r="M492" s="1" t="str">
        <f>VLOOKUP(olympic_medals_country_year_cumsum[[#This Row],[WB_country_name]],'country_region_flag'!A:C,3,FALSE)</f>
        <v>https://public.flourish.studio/country-flags/svg/jo.svg</v>
      </c>
      <c r="N492" s="12" t="str">
        <f>IF(ISNA(VLOOKUP(olympic_medals_country_year_cumsum[[#This Row],[Year_Country]],gdp_capita_rank!F:G,2,FALSE)),0,VLOOKUP(olympic_medals_country_year_cumsum[[#This Row],[Year_Country]],gdp_capita_rank!F:G,2,FALSE))</f>
        <v>-42.64899586610152</v>
      </c>
    </row>
    <row r="493" spans="1:14" ht="15" customHeight="1" x14ac:dyDescent="0.2">
      <c r="A493" s="1" t="s">
        <v>135</v>
      </c>
      <c r="B493" s="1" t="s">
        <v>136</v>
      </c>
      <c r="C493" s="1">
        <v>5117</v>
      </c>
      <c r="D493" s="1">
        <v>7142</v>
      </c>
      <c r="E493" s="1">
        <v>1972</v>
      </c>
      <c r="F493" s="1" t="str">
        <f>TEXT(olympic_medals_country_year_cumsum[[#This Row],[year]],0)&amp;"-"&amp;olympic_medals_country_year_cumsum[[#This Row],[WB_country_code]]</f>
        <v>1972-KAZ</v>
      </c>
      <c r="G493" s="1" t="str">
        <f>IF(olympic_medals_country_year_cumsum[[#This Row],[year]]&lt;&gt;E492,1,IF(olympic_medals_country_year_cumsum[[#This Row],[Medals]]=0,"",G492+1))</f>
        <v/>
      </c>
      <c r="H493" s="1">
        <f>IF(ISNA(VLOOKUP(olympic_medals_country_year_cumsum[[#This Row],[Year_Country]],medals!D:H,5,FALSE)),0,VLOOKUP(olympic_medals_country_year_cumsum[[#This Row],[Year_Country]],medals!D:H,5,FALSE))</f>
        <v>0</v>
      </c>
      <c r="I493" s="1">
        <f>IF(ISNA(VLOOKUP(olympic_medals_country_year_cumsum[[#This Row],[Year_Country]],medals!D:H,2,FALSE)),0,VLOOKUP(olympic_medals_country_year_cumsum[[#This Row],[Year_Country]],medals!D:H,2,FALSE))</f>
        <v>0</v>
      </c>
      <c r="J493" s="1">
        <f>IF(ISNA(VLOOKUP(olympic_medals_country_year_cumsum[[#This Row],[Year_Country]],medals!D:H,3,FALSE)),0,VLOOKUP(olympic_medals_country_year_cumsum[[#This Row],[Year_Country]],medals!D:H,3,FALSE))</f>
        <v>0</v>
      </c>
      <c r="K493" s="1">
        <f>IF(ISNA(VLOOKUP(olympic_medals_country_year_cumsum[[#This Row],[Year_Country]],medals!D:H,4,FALSE)),0,VLOOKUP(olympic_medals_country_year_cumsum[[#This Row],[Year_Country]],medals!D:H,4,FALSE))</f>
        <v>0</v>
      </c>
      <c r="L493" s="1" t="str">
        <f>VLOOKUP(olympic_medals_country_year_cumsum[[#This Row],[WB_country_name]],'country_region_flag'!A:C,2,FALSE)</f>
        <v>Asia</v>
      </c>
      <c r="M493" s="1" t="str">
        <f>VLOOKUP(olympic_medals_country_year_cumsum[[#This Row],[WB_country_name]],'country_region_flag'!A:C,3,FALSE)</f>
        <v>https://public.flourish.studio/country-flags/svg/kz.svg</v>
      </c>
      <c r="N49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94" spans="1:14" ht="15" customHeight="1" x14ac:dyDescent="0.2">
      <c r="A494" s="1" t="s">
        <v>139</v>
      </c>
      <c r="B494" s="1" t="s">
        <v>140</v>
      </c>
      <c r="C494" s="1">
        <v>4287</v>
      </c>
      <c r="D494" s="1">
        <v>746</v>
      </c>
      <c r="E494" s="1">
        <v>1972</v>
      </c>
      <c r="F494" s="1" t="str">
        <f>TEXT(olympic_medals_country_year_cumsum[[#This Row],[year]],0)&amp;"-"&amp;olympic_medals_country_year_cumsum[[#This Row],[WB_country_code]]</f>
        <v>1972-KGZ</v>
      </c>
      <c r="G494" s="1" t="str">
        <f>IF(olympic_medals_country_year_cumsum[[#This Row],[year]]&lt;&gt;E493,1,IF(olympic_medals_country_year_cumsum[[#This Row],[Medals]]=0,"",G493+1))</f>
        <v/>
      </c>
      <c r="H494" s="1">
        <f>IF(ISNA(VLOOKUP(olympic_medals_country_year_cumsum[[#This Row],[Year_Country]],medals!D:H,5,FALSE)),0,VLOOKUP(olympic_medals_country_year_cumsum[[#This Row],[Year_Country]],medals!D:H,5,FALSE))</f>
        <v>0</v>
      </c>
      <c r="I494" s="1">
        <f>IF(ISNA(VLOOKUP(olympic_medals_country_year_cumsum[[#This Row],[Year_Country]],medals!D:H,2,FALSE)),0,VLOOKUP(olympic_medals_country_year_cumsum[[#This Row],[Year_Country]],medals!D:H,2,FALSE))</f>
        <v>0</v>
      </c>
      <c r="J494" s="1">
        <f>IF(ISNA(VLOOKUP(olympic_medals_country_year_cumsum[[#This Row],[Year_Country]],medals!D:H,3,FALSE)),0,VLOOKUP(olympic_medals_country_year_cumsum[[#This Row],[Year_Country]],medals!D:H,3,FALSE))</f>
        <v>0</v>
      </c>
      <c r="K494" s="1">
        <f>IF(ISNA(VLOOKUP(olympic_medals_country_year_cumsum[[#This Row],[Year_Country]],medals!D:H,4,FALSE)),0,VLOOKUP(olympic_medals_country_year_cumsum[[#This Row],[Year_Country]],medals!D:H,4,FALSE))</f>
        <v>0</v>
      </c>
      <c r="L494" s="1" t="str">
        <f>VLOOKUP(olympic_medals_country_year_cumsum[[#This Row],[WB_country_name]],'country_region_flag'!A:C,2,FALSE)</f>
        <v>Asia</v>
      </c>
      <c r="M494" s="1" t="str">
        <f>VLOOKUP(olympic_medals_country_year_cumsum[[#This Row],[WB_country_name]],'country_region_flag'!A:C,3,FALSE)</f>
        <v>https://public.flourish.studio/country-flags/svg/kg.svg</v>
      </c>
      <c r="N49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95" spans="1:14" ht="15" customHeight="1" x14ac:dyDescent="0.2">
      <c r="A495" s="1" t="s">
        <v>143</v>
      </c>
      <c r="B495" s="1" t="s">
        <v>144</v>
      </c>
      <c r="C495" s="1">
        <v>2937</v>
      </c>
      <c r="D495" s="1">
        <v>4797</v>
      </c>
      <c r="E495" s="1">
        <v>1972</v>
      </c>
      <c r="F495" s="1" t="str">
        <f>TEXT(olympic_medals_country_year_cumsum[[#This Row],[year]],0)&amp;"-"&amp;olympic_medals_country_year_cumsum[[#This Row],[WB_country_code]]</f>
        <v>1972-KWT</v>
      </c>
      <c r="G495" s="1" t="str">
        <f>IF(olympic_medals_country_year_cumsum[[#This Row],[year]]&lt;&gt;E494,1,IF(olympic_medals_country_year_cumsum[[#This Row],[Medals]]=0,"",G494+1))</f>
        <v/>
      </c>
      <c r="H495" s="1">
        <f>IF(ISNA(VLOOKUP(olympic_medals_country_year_cumsum[[#This Row],[Year_Country]],medals!D:H,5,FALSE)),0,VLOOKUP(olympic_medals_country_year_cumsum[[#This Row],[Year_Country]],medals!D:H,5,FALSE))</f>
        <v>0</v>
      </c>
      <c r="I495" s="1">
        <f>IF(ISNA(VLOOKUP(olympic_medals_country_year_cumsum[[#This Row],[Year_Country]],medals!D:H,2,FALSE)),0,VLOOKUP(olympic_medals_country_year_cumsum[[#This Row],[Year_Country]],medals!D:H,2,FALSE))</f>
        <v>0</v>
      </c>
      <c r="J495" s="1">
        <f>IF(ISNA(VLOOKUP(olympic_medals_country_year_cumsum[[#This Row],[Year_Country]],medals!D:H,3,FALSE)),0,VLOOKUP(olympic_medals_country_year_cumsum[[#This Row],[Year_Country]],medals!D:H,3,FALSE))</f>
        <v>0</v>
      </c>
      <c r="K495" s="1">
        <f>IF(ISNA(VLOOKUP(olympic_medals_country_year_cumsum[[#This Row],[Year_Country]],medals!D:H,4,FALSE)),0,VLOOKUP(olympic_medals_country_year_cumsum[[#This Row],[Year_Country]],medals!D:H,4,FALSE))</f>
        <v>0</v>
      </c>
      <c r="L495" s="1" t="str">
        <f>VLOOKUP(olympic_medals_country_year_cumsum[[#This Row],[WB_country_name]],'country_region_flag'!A:C,2,FALSE)</f>
        <v>Asia</v>
      </c>
      <c r="M495" s="1" t="str">
        <f>VLOOKUP(olympic_medals_country_year_cumsum[[#This Row],[WB_country_name]],'country_region_flag'!A:C,3,FALSE)</f>
        <v>https://public.flourish.studio/country-flags/svg/kw.svg</v>
      </c>
      <c r="N495" s="12" t="str">
        <f>IF(ISNA(VLOOKUP(olympic_medals_country_year_cumsum[[#This Row],[Year_Country]],gdp_capita_rank!F:G,2,FALSE)),0,VLOOKUP(olympic_medals_country_year_cumsum[[#This Row],[Year_Country]],gdp_capita_rank!F:G,2,FALSE))</f>
        <v>503.9320762230103</v>
      </c>
    </row>
    <row r="496" spans="1:14" ht="15" customHeight="1" x14ac:dyDescent="0.2">
      <c r="A496" s="1" t="s">
        <v>147</v>
      </c>
      <c r="B496" s="1" t="s">
        <v>148</v>
      </c>
      <c r="C496" s="1">
        <v>692</v>
      </c>
      <c r="D496" s="1">
        <v>7983</v>
      </c>
      <c r="E496" s="1">
        <v>1972</v>
      </c>
      <c r="F496" s="1" t="str">
        <f>TEXT(olympic_medals_country_year_cumsum[[#This Row],[year]],0)&amp;"-"&amp;olympic_medals_country_year_cumsum[[#This Row],[WB_country_code]]</f>
        <v>1972-LKA</v>
      </c>
      <c r="G496" s="1" t="str">
        <f>IF(olympic_medals_country_year_cumsum[[#This Row],[year]]&lt;&gt;E495,1,IF(olympic_medals_country_year_cumsum[[#This Row],[Medals]]=0,"",G495+1))</f>
        <v/>
      </c>
      <c r="H496" s="1">
        <f>IF(ISNA(VLOOKUP(olympic_medals_country_year_cumsum[[#This Row],[Year_Country]],medals!D:H,5,FALSE)),0,VLOOKUP(olympic_medals_country_year_cumsum[[#This Row],[Year_Country]],medals!D:H,5,FALSE))</f>
        <v>0</v>
      </c>
      <c r="I496" s="1">
        <f>IF(ISNA(VLOOKUP(olympic_medals_country_year_cumsum[[#This Row],[Year_Country]],medals!D:H,2,FALSE)),0,VLOOKUP(olympic_medals_country_year_cumsum[[#This Row],[Year_Country]],medals!D:H,2,FALSE))</f>
        <v>0</v>
      </c>
      <c r="J496" s="1">
        <f>IF(ISNA(VLOOKUP(olympic_medals_country_year_cumsum[[#This Row],[Year_Country]],medals!D:H,3,FALSE)),0,VLOOKUP(olympic_medals_country_year_cumsum[[#This Row],[Year_Country]],medals!D:H,3,FALSE))</f>
        <v>0</v>
      </c>
      <c r="K496" s="1">
        <f>IF(ISNA(VLOOKUP(olympic_medals_country_year_cumsum[[#This Row],[Year_Country]],medals!D:H,4,FALSE)),0,VLOOKUP(olympic_medals_country_year_cumsum[[#This Row],[Year_Country]],medals!D:H,4,FALSE))</f>
        <v>0</v>
      </c>
      <c r="L496" s="1" t="str">
        <f>VLOOKUP(olympic_medals_country_year_cumsum[[#This Row],[WB_country_name]],'country_region_flag'!A:C,2,FALSE)</f>
        <v>Asia</v>
      </c>
      <c r="M496" s="1" t="str">
        <f>VLOOKUP(olympic_medals_country_year_cumsum[[#This Row],[WB_country_name]],'country_region_flag'!A:C,3,FALSE)</f>
        <v>https://public.flourish.studio/country-flags/svg/lk.svg</v>
      </c>
      <c r="N496" s="12" t="str">
        <f>IF(ISNA(VLOOKUP(olympic_medals_country_year_cumsum[[#This Row],[Year_Country]],gdp_capita_rank!F:G,2,FALSE)),0,VLOOKUP(olympic_medals_country_year_cumsum[[#This Row],[Year_Country]],gdp_capita_rank!F:G,2,FALSE))</f>
        <v>-75.47786085161454</v>
      </c>
    </row>
    <row r="497" spans="1:14" ht="15" customHeight="1" x14ac:dyDescent="0.2">
      <c r="A497" s="1" t="s">
        <v>149</v>
      </c>
      <c r="B497" s="1" t="s">
        <v>150</v>
      </c>
      <c r="C497" s="1">
        <v>5468</v>
      </c>
      <c r="D497" s="1">
        <v>2532</v>
      </c>
      <c r="E497" s="1">
        <v>1972</v>
      </c>
      <c r="F497" s="1" t="str">
        <f>TEXT(olympic_medals_country_year_cumsum[[#This Row],[year]],0)&amp;"-"&amp;olympic_medals_country_year_cumsum[[#This Row],[WB_country_code]]</f>
        <v>1972-LTU</v>
      </c>
      <c r="G497" s="1" t="str">
        <f>IF(olympic_medals_country_year_cumsum[[#This Row],[year]]&lt;&gt;E496,1,IF(olympic_medals_country_year_cumsum[[#This Row],[Medals]]=0,"",G496+1))</f>
        <v/>
      </c>
      <c r="H497" s="1">
        <f>IF(ISNA(VLOOKUP(olympic_medals_country_year_cumsum[[#This Row],[Year_Country]],medals!D:H,5,FALSE)),0,VLOOKUP(olympic_medals_country_year_cumsum[[#This Row],[Year_Country]],medals!D:H,5,FALSE))</f>
        <v>0</v>
      </c>
      <c r="I497" s="1">
        <f>IF(ISNA(VLOOKUP(olympic_medals_country_year_cumsum[[#This Row],[Year_Country]],medals!D:H,2,FALSE)),0,VLOOKUP(olympic_medals_country_year_cumsum[[#This Row],[Year_Country]],medals!D:H,2,FALSE))</f>
        <v>0</v>
      </c>
      <c r="J497" s="1">
        <f>IF(ISNA(VLOOKUP(olympic_medals_country_year_cumsum[[#This Row],[Year_Country]],medals!D:H,3,FALSE)),0,VLOOKUP(olympic_medals_country_year_cumsum[[#This Row],[Year_Country]],medals!D:H,3,FALSE))</f>
        <v>0</v>
      </c>
      <c r="K497" s="1">
        <f>IF(ISNA(VLOOKUP(olympic_medals_country_year_cumsum[[#This Row],[Year_Country]],medals!D:H,4,FALSE)),0,VLOOKUP(olympic_medals_country_year_cumsum[[#This Row],[Year_Country]],medals!D:H,4,FALSE))</f>
        <v>0</v>
      </c>
      <c r="L497" s="1" t="str">
        <f>VLOOKUP(olympic_medals_country_year_cumsum[[#This Row],[WB_country_name]],'country_region_flag'!A:C,2,FALSE)</f>
        <v>Europe</v>
      </c>
      <c r="M497" s="1" t="str">
        <f>VLOOKUP(olympic_medals_country_year_cumsum[[#This Row],[WB_country_name]],'country_region_flag'!A:C,3,FALSE)</f>
        <v>https://public.flourish.studio/country-flags/svg/lt.svg</v>
      </c>
      <c r="N49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98" spans="1:14" ht="15" customHeight="1" x14ac:dyDescent="0.2">
      <c r="A498" s="1" t="s">
        <v>151</v>
      </c>
      <c r="B498" s="1" t="s">
        <v>152</v>
      </c>
      <c r="C498" s="1">
        <v>5695</v>
      </c>
      <c r="D498" s="1">
        <v>241</v>
      </c>
      <c r="E498" s="1">
        <v>1972</v>
      </c>
      <c r="F498" s="1" t="str">
        <f>TEXT(olympic_medals_country_year_cumsum[[#This Row],[year]],0)&amp;"-"&amp;olympic_medals_country_year_cumsum[[#This Row],[WB_country_code]]</f>
        <v>1972-LVA</v>
      </c>
      <c r="G498" s="1" t="str">
        <f>IF(olympic_medals_country_year_cumsum[[#This Row],[year]]&lt;&gt;E497,1,IF(olympic_medals_country_year_cumsum[[#This Row],[Medals]]=0,"",G497+1))</f>
        <v/>
      </c>
      <c r="H498" s="1">
        <f>IF(ISNA(VLOOKUP(olympic_medals_country_year_cumsum[[#This Row],[Year_Country]],medals!D:H,5,FALSE)),0,VLOOKUP(olympic_medals_country_year_cumsum[[#This Row],[Year_Country]],medals!D:H,5,FALSE))</f>
        <v>0</v>
      </c>
      <c r="I498" s="1">
        <f>IF(ISNA(VLOOKUP(olympic_medals_country_year_cumsum[[#This Row],[Year_Country]],medals!D:H,2,FALSE)),0,VLOOKUP(olympic_medals_country_year_cumsum[[#This Row],[Year_Country]],medals!D:H,2,FALSE))</f>
        <v>0</v>
      </c>
      <c r="J498" s="1">
        <f>IF(ISNA(VLOOKUP(olympic_medals_country_year_cumsum[[#This Row],[Year_Country]],medals!D:H,3,FALSE)),0,VLOOKUP(olympic_medals_country_year_cumsum[[#This Row],[Year_Country]],medals!D:H,3,FALSE))</f>
        <v>0</v>
      </c>
      <c r="K498" s="1">
        <f>IF(ISNA(VLOOKUP(olympic_medals_country_year_cumsum[[#This Row],[Year_Country]],medals!D:H,4,FALSE)),0,VLOOKUP(olympic_medals_country_year_cumsum[[#This Row],[Year_Country]],medals!D:H,4,FALSE))</f>
        <v>0</v>
      </c>
      <c r="L498" s="1" t="str">
        <f>VLOOKUP(olympic_medals_country_year_cumsum[[#This Row],[WB_country_name]],'country_region_flag'!A:C,2,FALSE)</f>
        <v>Europe</v>
      </c>
      <c r="M498" s="1" t="str">
        <f>VLOOKUP(olympic_medals_country_year_cumsum[[#This Row],[WB_country_name]],'country_region_flag'!A:C,3,FALSE)</f>
        <v>https://public.flourish.studio/country-flags/svg/lv.svg</v>
      </c>
      <c r="N49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499" spans="1:14" ht="15" customHeight="1" x14ac:dyDescent="0.2">
      <c r="A499" s="1" t="s">
        <v>153</v>
      </c>
      <c r="B499" s="1" t="s">
        <v>154</v>
      </c>
      <c r="C499" s="1">
        <v>3402</v>
      </c>
      <c r="D499" s="1">
        <v>-682</v>
      </c>
      <c r="E499" s="1">
        <v>1972</v>
      </c>
      <c r="F499" s="1" t="str">
        <f>TEXT(olympic_medals_country_year_cumsum[[#This Row],[year]],0)&amp;"-"&amp;olympic_medals_country_year_cumsum[[#This Row],[WB_country_code]]</f>
        <v>1972-MAR</v>
      </c>
      <c r="G499" s="1" t="str">
        <f>IF(olympic_medals_country_year_cumsum[[#This Row],[year]]&lt;&gt;E498,1,IF(olympic_medals_country_year_cumsum[[#This Row],[Medals]]=0,"",G498+1))</f>
        <v/>
      </c>
      <c r="H499" s="1">
        <f>IF(ISNA(VLOOKUP(olympic_medals_country_year_cumsum[[#This Row],[Year_Country]],medals!D:H,5,FALSE)),0,VLOOKUP(olympic_medals_country_year_cumsum[[#This Row],[Year_Country]],medals!D:H,5,FALSE))</f>
        <v>0</v>
      </c>
      <c r="I499" s="1">
        <f>IF(ISNA(VLOOKUP(olympic_medals_country_year_cumsum[[#This Row],[Year_Country]],medals!D:H,2,FALSE)),0,VLOOKUP(olympic_medals_country_year_cumsum[[#This Row],[Year_Country]],medals!D:H,2,FALSE))</f>
        <v>0</v>
      </c>
      <c r="J499" s="1">
        <f>IF(ISNA(VLOOKUP(olympic_medals_country_year_cumsum[[#This Row],[Year_Country]],medals!D:H,3,FALSE)),0,VLOOKUP(olympic_medals_country_year_cumsum[[#This Row],[Year_Country]],medals!D:H,3,FALSE))</f>
        <v>0</v>
      </c>
      <c r="K499" s="1">
        <f>IF(ISNA(VLOOKUP(olympic_medals_country_year_cumsum[[#This Row],[Year_Country]],medals!D:H,4,FALSE)),0,VLOOKUP(olympic_medals_country_year_cumsum[[#This Row],[Year_Country]],medals!D:H,4,FALSE))</f>
        <v>0</v>
      </c>
      <c r="L499" s="1" t="str">
        <f>VLOOKUP(olympic_medals_country_year_cumsum[[#This Row],[WB_country_name]],'country_region_flag'!A:C,2,FALSE)</f>
        <v>Africa</v>
      </c>
      <c r="M499" s="1" t="str">
        <f>VLOOKUP(olympic_medals_country_year_cumsum[[#This Row],[WB_country_name]],'country_region_flag'!A:C,3,FALSE)</f>
        <v>https://public.flourish.studio/country-flags/svg/ma.svg</v>
      </c>
      <c r="N499" s="12" t="str">
        <f>IF(ISNA(VLOOKUP(olympic_medals_country_year_cumsum[[#This Row],[Year_Country]],gdp_capita_rank!F:G,2,FALSE)),0,VLOOKUP(olympic_medals_country_year_cumsum[[#This Row],[Year_Country]],gdp_capita_rank!F:G,2,FALSE))</f>
        <v>-61.06416013049637</v>
      </c>
    </row>
    <row r="500" spans="1:14" ht="15" customHeight="1" x14ac:dyDescent="0.2">
      <c r="A500" s="1" t="s">
        <v>155</v>
      </c>
      <c r="B500" s="1" t="s">
        <v>156</v>
      </c>
      <c r="C500" s="1">
        <v>470</v>
      </c>
      <c r="D500" s="1">
        <v>2885</v>
      </c>
      <c r="E500" s="1">
        <v>1972</v>
      </c>
      <c r="F500" s="1" t="str">
        <f>TEXT(olympic_medals_country_year_cumsum[[#This Row],[year]],0)&amp;"-"&amp;olympic_medals_country_year_cumsum[[#This Row],[WB_country_code]]</f>
        <v>1972-MDA</v>
      </c>
      <c r="G500" s="1" t="str">
        <f>IF(olympic_medals_country_year_cumsum[[#This Row],[year]]&lt;&gt;E499,1,IF(olympic_medals_country_year_cumsum[[#This Row],[Medals]]=0,"",G499+1))</f>
        <v/>
      </c>
      <c r="H500" s="1">
        <f>IF(ISNA(VLOOKUP(olympic_medals_country_year_cumsum[[#This Row],[Year_Country]],medals!D:H,5,FALSE)),0,VLOOKUP(olympic_medals_country_year_cumsum[[#This Row],[Year_Country]],medals!D:H,5,FALSE))</f>
        <v>0</v>
      </c>
      <c r="I500" s="1">
        <f>IF(ISNA(VLOOKUP(olympic_medals_country_year_cumsum[[#This Row],[Year_Country]],medals!D:H,2,FALSE)),0,VLOOKUP(olympic_medals_country_year_cumsum[[#This Row],[Year_Country]],medals!D:H,2,FALSE))</f>
        <v>0</v>
      </c>
      <c r="J500" s="1">
        <f>IF(ISNA(VLOOKUP(olympic_medals_country_year_cumsum[[#This Row],[Year_Country]],medals!D:H,3,FALSE)),0,VLOOKUP(olympic_medals_country_year_cumsum[[#This Row],[Year_Country]],medals!D:H,3,FALSE))</f>
        <v>0</v>
      </c>
      <c r="K500" s="1">
        <f>IF(ISNA(VLOOKUP(olympic_medals_country_year_cumsum[[#This Row],[Year_Country]],medals!D:H,4,FALSE)),0,VLOOKUP(olympic_medals_country_year_cumsum[[#This Row],[Year_Country]],medals!D:H,4,FALSE))</f>
        <v>0</v>
      </c>
      <c r="L500" s="1" t="str">
        <f>VLOOKUP(olympic_medals_country_year_cumsum[[#This Row],[WB_country_name]],'country_region_flag'!A:C,2,FALSE)</f>
        <v>Europe</v>
      </c>
      <c r="M500" s="1" t="str">
        <f>VLOOKUP(olympic_medals_country_year_cumsum[[#This Row],[WB_country_name]],'country_region_flag'!A:C,3,FALSE)</f>
        <v>https://public.flourish.studio/country-flags/svg/md.svg</v>
      </c>
      <c r="N50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01" spans="1:14" ht="15" customHeight="1" x14ac:dyDescent="0.2">
      <c r="A501" s="1" t="s">
        <v>159</v>
      </c>
      <c r="B501" s="1" t="s">
        <v>160</v>
      </c>
      <c r="C501" s="1">
        <v>416</v>
      </c>
      <c r="D501" s="1">
        <v>2174</v>
      </c>
      <c r="E501" s="1">
        <v>1972</v>
      </c>
      <c r="F501" s="1" t="str">
        <f>TEXT(olympic_medals_country_year_cumsum[[#This Row],[year]],0)&amp;"-"&amp;olympic_medals_country_year_cumsum[[#This Row],[WB_country_code]]</f>
        <v>1972-MKD</v>
      </c>
      <c r="G501" s="1" t="str">
        <f>IF(olympic_medals_country_year_cumsum[[#This Row],[year]]&lt;&gt;E500,1,IF(olympic_medals_country_year_cumsum[[#This Row],[Medals]]=0,"",G500+1))</f>
        <v/>
      </c>
      <c r="H501" s="1">
        <f>IF(ISNA(VLOOKUP(olympic_medals_country_year_cumsum[[#This Row],[Year_Country]],medals!D:H,5,FALSE)),0,VLOOKUP(olympic_medals_country_year_cumsum[[#This Row],[Year_Country]],medals!D:H,5,FALSE))</f>
        <v>0</v>
      </c>
      <c r="I501" s="1">
        <f>IF(ISNA(VLOOKUP(olympic_medals_country_year_cumsum[[#This Row],[Year_Country]],medals!D:H,2,FALSE)),0,VLOOKUP(olympic_medals_country_year_cumsum[[#This Row],[Year_Country]],medals!D:H,2,FALSE))</f>
        <v>0</v>
      </c>
      <c r="J501" s="1">
        <f>IF(ISNA(VLOOKUP(olympic_medals_country_year_cumsum[[#This Row],[Year_Country]],medals!D:H,3,FALSE)),0,VLOOKUP(olympic_medals_country_year_cumsum[[#This Row],[Year_Country]],medals!D:H,3,FALSE))</f>
        <v>0</v>
      </c>
      <c r="K501" s="1">
        <f>IF(ISNA(VLOOKUP(olympic_medals_country_year_cumsum[[#This Row],[Year_Country]],medals!D:H,4,FALSE)),0,VLOOKUP(olympic_medals_country_year_cumsum[[#This Row],[Year_Country]],medals!D:H,4,FALSE))</f>
        <v>0</v>
      </c>
      <c r="L501" s="1" t="str">
        <f>VLOOKUP(olympic_medals_country_year_cumsum[[#This Row],[WB_country_name]],'country_region_flag'!A:C,2,FALSE)</f>
        <v>Europe</v>
      </c>
      <c r="M501" s="1" t="str">
        <f>VLOOKUP(olympic_medals_country_year_cumsum[[#This Row],[WB_country_name]],'country_region_flag'!A:C,3,FALSE)</f>
        <v>https://public.flourish.studio/country-flags/svg/mk.svg</v>
      </c>
      <c r="N50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02" spans="1:14" ht="15" customHeight="1" x14ac:dyDescent="0.2">
      <c r="A502" s="1" t="s">
        <v>161</v>
      </c>
      <c r="B502" s="1" t="s">
        <v>162</v>
      </c>
      <c r="C502" s="1">
        <v>4243</v>
      </c>
      <c r="D502" s="1">
        <v>1927</v>
      </c>
      <c r="E502" s="1">
        <v>1972</v>
      </c>
      <c r="F502" s="1" t="str">
        <f>TEXT(olympic_medals_country_year_cumsum[[#This Row],[year]],0)&amp;"-"&amp;olympic_medals_country_year_cumsum[[#This Row],[WB_country_code]]</f>
        <v>1972-MNE</v>
      </c>
      <c r="G502" s="1" t="str">
        <f>IF(olympic_medals_country_year_cumsum[[#This Row],[year]]&lt;&gt;E501,1,IF(olympic_medals_country_year_cumsum[[#This Row],[Medals]]=0,"",G501+1))</f>
        <v/>
      </c>
      <c r="H502" s="1">
        <f>IF(ISNA(VLOOKUP(olympic_medals_country_year_cumsum[[#This Row],[Year_Country]],medals!D:H,5,FALSE)),0,VLOOKUP(olympic_medals_country_year_cumsum[[#This Row],[Year_Country]],medals!D:H,5,FALSE))</f>
        <v>0</v>
      </c>
      <c r="I502" s="1">
        <f>IF(ISNA(VLOOKUP(olympic_medals_country_year_cumsum[[#This Row],[Year_Country]],medals!D:H,2,FALSE)),0,VLOOKUP(olympic_medals_country_year_cumsum[[#This Row],[Year_Country]],medals!D:H,2,FALSE))</f>
        <v>0</v>
      </c>
      <c r="J502" s="1">
        <f>IF(ISNA(VLOOKUP(olympic_medals_country_year_cumsum[[#This Row],[Year_Country]],medals!D:H,3,FALSE)),0,VLOOKUP(olympic_medals_country_year_cumsum[[#This Row],[Year_Country]],medals!D:H,3,FALSE))</f>
        <v>0</v>
      </c>
      <c r="K502" s="1">
        <f>IF(ISNA(VLOOKUP(olympic_medals_country_year_cumsum[[#This Row],[Year_Country]],medals!D:H,4,FALSE)),0,VLOOKUP(olympic_medals_country_year_cumsum[[#This Row],[Year_Country]],medals!D:H,4,FALSE))</f>
        <v>0</v>
      </c>
      <c r="L502" s="1" t="str">
        <f>VLOOKUP(olympic_medals_country_year_cumsum[[#This Row],[WB_country_name]],'country_region_flag'!A:C,2,FALSE)</f>
        <v>Europe</v>
      </c>
      <c r="M502" s="1" t="str">
        <f>VLOOKUP(olympic_medals_country_year_cumsum[[#This Row],[WB_country_name]],'country_region_flag'!A:C,3,FALSE)</f>
        <v>https://public.flourish.studio/country-flags/svg/me.svg</v>
      </c>
      <c r="N50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03" spans="1:14" ht="15" customHeight="1" x14ac:dyDescent="0.2">
      <c r="A503" s="1" t="s">
        <v>165</v>
      </c>
      <c r="B503" s="1" t="s">
        <v>166</v>
      </c>
      <c r="C503" s="1">
        <v>-2595</v>
      </c>
      <c r="D503" s="1">
        <v>3258</v>
      </c>
      <c r="E503" s="1">
        <v>1972</v>
      </c>
      <c r="F503" s="1" t="str">
        <f>TEXT(olympic_medals_country_year_cumsum[[#This Row],[year]],0)&amp;"-"&amp;olympic_medals_country_year_cumsum[[#This Row],[WB_country_code]]</f>
        <v>1972-MOZ</v>
      </c>
      <c r="G503" s="1" t="str">
        <f>IF(olympic_medals_country_year_cumsum[[#This Row],[year]]&lt;&gt;E502,1,IF(olympic_medals_country_year_cumsum[[#This Row],[Medals]]=0,"",G502+1))</f>
        <v/>
      </c>
      <c r="H503" s="1">
        <f>IF(ISNA(VLOOKUP(olympic_medals_country_year_cumsum[[#This Row],[Year_Country]],medals!D:H,5,FALSE)),0,VLOOKUP(olympic_medals_country_year_cumsum[[#This Row],[Year_Country]],medals!D:H,5,FALSE))</f>
        <v>0</v>
      </c>
      <c r="I503" s="1">
        <f>IF(ISNA(VLOOKUP(olympic_medals_country_year_cumsum[[#This Row],[Year_Country]],medals!D:H,2,FALSE)),0,VLOOKUP(olympic_medals_country_year_cumsum[[#This Row],[Year_Country]],medals!D:H,2,FALSE))</f>
        <v>0</v>
      </c>
      <c r="J503" s="1">
        <f>IF(ISNA(VLOOKUP(olympic_medals_country_year_cumsum[[#This Row],[Year_Country]],medals!D:H,3,FALSE)),0,VLOOKUP(olympic_medals_country_year_cumsum[[#This Row],[Year_Country]],medals!D:H,3,FALSE))</f>
        <v>0</v>
      </c>
      <c r="K503" s="1">
        <f>IF(ISNA(VLOOKUP(olympic_medals_country_year_cumsum[[#This Row],[Year_Country]],medals!D:H,4,FALSE)),0,VLOOKUP(olympic_medals_country_year_cumsum[[#This Row],[Year_Country]],medals!D:H,4,FALSE))</f>
        <v>0</v>
      </c>
      <c r="L503" s="1" t="str">
        <f>VLOOKUP(olympic_medals_country_year_cumsum[[#This Row],[WB_country_name]],'country_region_flag'!A:C,2,FALSE)</f>
        <v>Africa</v>
      </c>
      <c r="M503" s="1" t="str">
        <f>VLOOKUP(olympic_medals_country_year_cumsum[[#This Row],[WB_country_name]],'country_region_flag'!A:C,3,FALSE)</f>
        <v>https://public.flourish.studio/country-flags/svg/mz.svg</v>
      </c>
      <c r="N50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04" spans="1:14" ht="15" customHeight="1" x14ac:dyDescent="0.2">
      <c r="A504" s="1" t="s">
        <v>167</v>
      </c>
      <c r="B504" s="1" t="s">
        <v>168</v>
      </c>
      <c r="C504" s="1">
        <v>-2015</v>
      </c>
      <c r="D504" s="1">
        <v>5748</v>
      </c>
      <c r="E504" s="1">
        <v>1972</v>
      </c>
      <c r="F504" s="1" t="str">
        <f>TEXT(olympic_medals_country_year_cumsum[[#This Row],[year]],0)&amp;"-"&amp;olympic_medals_country_year_cumsum[[#This Row],[WB_country_code]]</f>
        <v>1972-MUS</v>
      </c>
      <c r="G504" s="1" t="str">
        <f>IF(olympic_medals_country_year_cumsum[[#This Row],[year]]&lt;&gt;E503,1,IF(olympic_medals_country_year_cumsum[[#This Row],[Medals]]=0,"",G503+1))</f>
        <v/>
      </c>
      <c r="H504" s="1">
        <f>IF(ISNA(VLOOKUP(olympic_medals_country_year_cumsum[[#This Row],[Year_Country]],medals!D:H,5,FALSE)),0,VLOOKUP(olympic_medals_country_year_cumsum[[#This Row],[Year_Country]],medals!D:H,5,FALSE))</f>
        <v>0</v>
      </c>
      <c r="I504" s="1">
        <f>IF(ISNA(VLOOKUP(olympic_medals_country_year_cumsum[[#This Row],[Year_Country]],medals!D:H,2,FALSE)),0,VLOOKUP(olympic_medals_country_year_cumsum[[#This Row],[Year_Country]],medals!D:H,2,FALSE))</f>
        <v>0</v>
      </c>
      <c r="J504" s="1">
        <f>IF(ISNA(VLOOKUP(olympic_medals_country_year_cumsum[[#This Row],[Year_Country]],medals!D:H,3,FALSE)),0,VLOOKUP(olympic_medals_country_year_cumsum[[#This Row],[Year_Country]],medals!D:H,3,FALSE))</f>
        <v>0</v>
      </c>
      <c r="K504" s="1">
        <f>IF(ISNA(VLOOKUP(olympic_medals_country_year_cumsum[[#This Row],[Year_Country]],medals!D:H,4,FALSE)),0,VLOOKUP(olympic_medals_country_year_cumsum[[#This Row],[Year_Country]],medals!D:H,4,FALSE))</f>
        <v>0</v>
      </c>
      <c r="L504" s="1" t="str">
        <f>VLOOKUP(olympic_medals_country_year_cumsum[[#This Row],[WB_country_name]],'country_region_flag'!A:C,2,FALSE)</f>
        <v>Africa</v>
      </c>
      <c r="M504" s="1" t="str">
        <f>VLOOKUP(olympic_medals_country_year_cumsum[[#This Row],[WB_country_name]],'country_region_flag'!A:C,3,FALSE)</f>
        <v>https://public.flourish.studio/country-flags/svg/mu.svg</v>
      </c>
      <c r="N50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05" spans="1:14" ht="15" customHeight="1" x14ac:dyDescent="0.2">
      <c r="A505" s="1" t="s">
        <v>169</v>
      </c>
      <c r="B505" s="1" t="s">
        <v>170</v>
      </c>
      <c r="C505" s="1">
        <v>317</v>
      </c>
      <c r="D505" s="1">
        <v>1017</v>
      </c>
      <c r="E505" s="1">
        <v>1972</v>
      </c>
      <c r="F505" s="1" t="str">
        <f>TEXT(olympic_medals_country_year_cumsum[[#This Row],[year]],0)&amp;"-"&amp;olympic_medals_country_year_cumsum[[#This Row],[WB_country_code]]</f>
        <v>1972-MYS</v>
      </c>
      <c r="G505" s="1" t="str">
        <f>IF(olympic_medals_country_year_cumsum[[#This Row],[year]]&lt;&gt;E504,1,IF(olympic_medals_country_year_cumsum[[#This Row],[Medals]]=0,"",G504+1))</f>
        <v/>
      </c>
      <c r="H505" s="1">
        <f>IF(ISNA(VLOOKUP(olympic_medals_country_year_cumsum[[#This Row],[Year_Country]],medals!D:H,5,FALSE)),0,VLOOKUP(olympic_medals_country_year_cumsum[[#This Row],[Year_Country]],medals!D:H,5,FALSE))</f>
        <v>0</v>
      </c>
      <c r="I505" s="1">
        <f>IF(ISNA(VLOOKUP(olympic_medals_country_year_cumsum[[#This Row],[Year_Country]],medals!D:H,2,FALSE)),0,VLOOKUP(olympic_medals_country_year_cumsum[[#This Row],[Year_Country]],medals!D:H,2,FALSE))</f>
        <v>0</v>
      </c>
      <c r="J505" s="1">
        <f>IF(ISNA(VLOOKUP(olympic_medals_country_year_cumsum[[#This Row],[Year_Country]],medals!D:H,3,FALSE)),0,VLOOKUP(olympic_medals_country_year_cumsum[[#This Row],[Year_Country]],medals!D:H,3,FALSE))</f>
        <v>0</v>
      </c>
      <c r="K505" s="1">
        <f>IF(ISNA(VLOOKUP(olympic_medals_country_year_cumsum[[#This Row],[Year_Country]],medals!D:H,4,FALSE)),0,VLOOKUP(olympic_medals_country_year_cumsum[[#This Row],[Year_Country]],medals!D:H,4,FALSE))</f>
        <v>0</v>
      </c>
      <c r="L505" s="1" t="str">
        <f>VLOOKUP(olympic_medals_country_year_cumsum[[#This Row],[WB_country_name]],'country_region_flag'!A:C,2,FALSE)</f>
        <v>Asia</v>
      </c>
      <c r="M505" s="1" t="str">
        <f>VLOOKUP(olympic_medals_country_year_cumsum[[#This Row],[WB_country_name]],'country_region_flag'!A:C,3,FALSE)</f>
        <v>https://public.flourish.studio/country-flags/svg/my.svg</v>
      </c>
      <c r="N505" s="12" t="str">
        <f>IF(ISNA(VLOOKUP(olympic_medals_country_year_cumsum[[#This Row],[Year_Country]],gdp_capita_rank!F:G,2,FALSE)),0,VLOOKUP(olympic_medals_country_year_cumsum[[#This Row],[Year_Country]],gdp_capita_rank!F:G,2,FALSE))</f>
        <v>-42.103398109968346</v>
      </c>
    </row>
    <row r="506" spans="1:14" ht="15" customHeight="1" x14ac:dyDescent="0.2">
      <c r="A506" s="1" t="s">
        <v>171</v>
      </c>
      <c r="B506" s="1" t="s">
        <v>172</v>
      </c>
      <c r="C506" s="1">
        <v>-2257</v>
      </c>
      <c r="D506" s="1">
        <v>1708</v>
      </c>
      <c r="E506" s="1">
        <v>1972</v>
      </c>
      <c r="F506" s="1" t="str">
        <f>TEXT(olympic_medals_country_year_cumsum[[#This Row],[year]],0)&amp;"-"&amp;olympic_medals_country_year_cumsum[[#This Row],[WB_country_code]]</f>
        <v>1972-NAM</v>
      </c>
      <c r="G506" s="1" t="str">
        <f>IF(olympic_medals_country_year_cumsum[[#This Row],[year]]&lt;&gt;E505,1,IF(olympic_medals_country_year_cumsum[[#This Row],[Medals]]=0,"",G505+1))</f>
        <v/>
      </c>
      <c r="H506" s="1">
        <f>IF(ISNA(VLOOKUP(olympic_medals_country_year_cumsum[[#This Row],[Year_Country]],medals!D:H,5,FALSE)),0,VLOOKUP(olympic_medals_country_year_cumsum[[#This Row],[Year_Country]],medals!D:H,5,FALSE))</f>
        <v>0</v>
      </c>
      <c r="I506" s="1">
        <f>IF(ISNA(VLOOKUP(olympic_medals_country_year_cumsum[[#This Row],[Year_Country]],medals!D:H,2,FALSE)),0,VLOOKUP(olympic_medals_country_year_cumsum[[#This Row],[Year_Country]],medals!D:H,2,FALSE))</f>
        <v>0</v>
      </c>
      <c r="J506" s="1">
        <f>IF(ISNA(VLOOKUP(olympic_medals_country_year_cumsum[[#This Row],[Year_Country]],medals!D:H,3,FALSE)),0,VLOOKUP(olympic_medals_country_year_cumsum[[#This Row],[Year_Country]],medals!D:H,3,FALSE))</f>
        <v>0</v>
      </c>
      <c r="K506" s="1">
        <f>IF(ISNA(VLOOKUP(olympic_medals_country_year_cumsum[[#This Row],[Year_Country]],medals!D:H,4,FALSE)),0,VLOOKUP(olympic_medals_country_year_cumsum[[#This Row],[Year_Country]],medals!D:H,4,FALSE))</f>
        <v>0</v>
      </c>
      <c r="L506" s="1" t="str">
        <f>VLOOKUP(olympic_medals_country_year_cumsum[[#This Row],[WB_country_name]],'country_region_flag'!A:C,2,FALSE)</f>
        <v>Africa</v>
      </c>
      <c r="M506" s="1" t="str">
        <f>VLOOKUP(olympic_medals_country_year_cumsum[[#This Row],[WB_country_name]],'country_region_flag'!A:C,3,FALSE)</f>
        <v>https://public.flourish.studio/country-flags/svg/na.svg</v>
      </c>
      <c r="N50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07" spans="1:14" ht="15" customHeight="1" x14ac:dyDescent="0.2">
      <c r="A507" s="1" t="s">
        <v>185</v>
      </c>
      <c r="B507" s="1" t="s">
        <v>186</v>
      </c>
      <c r="C507" s="1">
        <v>897</v>
      </c>
      <c r="D507" s="1">
        <v>-7953</v>
      </c>
      <c r="E507" s="1">
        <v>1972</v>
      </c>
      <c r="F507" s="1" t="str">
        <f>TEXT(olympic_medals_country_year_cumsum[[#This Row],[year]],0)&amp;"-"&amp;olympic_medals_country_year_cumsum[[#This Row],[WB_country_code]]</f>
        <v>1972-PAN</v>
      </c>
      <c r="G507" s="1" t="str">
        <f>IF(olympic_medals_country_year_cumsum[[#This Row],[year]]&lt;&gt;E506,1,IF(olympic_medals_country_year_cumsum[[#This Row],[Medals]]=0,"",G506+1))</f>
        <v/>
      </c>
      <c r="H507" s="1">
        <f>IF(ISNA(VLOOKUP(olympic_medals_country_year_cumsum[[#This Row],[Year_Country]],medals!D:H,5,FALSE)),0,VLOOKUP(olympic_medals_country_year_cumsum[[#This Row],[Year_Country]],medals!D:H,5,FALSE))</f>
        <v>0</v>
      </c>
      <c r="I507" s="1">
        <f>IF(ISNA(VLOOKUP(olympic_medals_country_year_cumsum[[#This Row],[Year_Country]],medals!D:H,2,FALSE)),0,VLOOKUP(olympic_medals_country_year_cumsum[[#This Row],[Year_Country]],medals!D:H,2,FALSE))</f>
        <v>0</v>
      </c>
      <c r="J507" s="1">
        <f>IF(ISNA(VLOOKUP(olympic_medals_country_year_cumsum[[#This Row],[Year_Country]],medals!D:H,3,FALSE)),0,VLOOKUP(olympic_medals_country_year_cumsum[[#This Row],[Year_Country]],medals!D:H,3,FALSE))</f>
        <v>0</v>
      </c>
      <c r="K507" s="1">
        <f>IF(ISNA(VLOOKUP(olympic_medals_country_year_cumsum[[#This Row],[Year_Country]],medals!D:H,4,FALSE)),0,VLOOKUP(olympic_medals_country_year_cumsum[[#This Row],[Year_Country]],medals!D:H,4,FALSE))</f>
        <v>0</v>
      </c>
      <c r="L507" s="1" t="str">
        <f>VLOOKUP(olympic_medals_country_year_cumsum[[#This Row],[WB_country_name]],'country_region_flag'!A:C,2,FALSE)</f>
        <v>Americas</v>
      </c>
      <c r="M507" s="1" t="str">
        <f>VLOOKUP(olympic_medals_country_year_cumsum[[#This Row],[WB_country_name]],'country_region_flag'!A:C,3,FALSE)</f>
        <v>https://public.flourish.studio/country-flags/svg/pa.svg</v>
      </c>
      <c r="N507" s="12" t="str">
        <f>IF(ISNA(VLOOKUP(olympic_medals_country_year_cumsum[[#This Row],[Year_Country]],gdp_capita_rank!F:G,2,FALSE)),0,VLOOKUP(olympic_medals_country_year_cumsum[[#This Row],[Year_Country]],gdp_capita_rank!F:G,2,FALSE))</f>
        <v>29.475307510002906</v>
      </c>
    </row>
    <row r="508" spans="1:14" ht="15" customHeight="1" x14ac:dyDescent="0.2">
      <c r="A508" s="1" t="s">
        <v>187</v>
      </c>
      <c r="B508" s="1" t="s">
        <v>188</v>
      </c>
      <c r="C508" s="1">
        <v>-1205</v>
      </c>
      <c r="D508" s="1">
        <v>-7705</v>
      </c>
      <c r="E508" s="1">
        <v>1972</v>
      </c>
      <c r="F508" s="1" t="str">
        <f>TEXT(olympic_medals_country_year_cumsum[[#This Row],[year]],0)&amp;"-"&amp;olympic_medals_country_year_cumsum[[#This Row],[WB_country_code]]</f>
        <v>1972-PER</v>
      </c>
      <c r="G508" s="1" t="str">
        <f>IF(olympic_medals_country_year_cumsum[[#This Row],[year]]&lt;&gt;E507,1,IF(olympic_medals_country_year_cumsum[[#This Row],[Medals]]=0,"",G507+1))</f>
        <v/>
      </c>
      <c r="H508" s="1">
        <f>IF(ISNA(VLOOKUP(olympic_medals_country_year_cumsum[[#This Row],[Year_Country]],medals!D:H,5,FALSE)),0,VLOOKUP(olympic_medals_country_year_cumsum[[#This Row],[Year_Country]],medals!D:H,5,FALSE))</f>
        <v>0</v>
      </c>
      <c r="I508" s="1">
        <f>IF(ISNA(VLOOKUP(olympic_medals_country_year_cumsum[[#This Row],[Year_Country]],medals!D:H,2,FALSE)),0,VLOOKUP(olympic_medals_country_year_cumsum[[#This Row],[Year_Country]],medals!D:H,2,FALSE))</f>
        <v>0</v>
      </c>
      <c r="J508" s="1">
        <f>IF(ISNA(VLOOKUP(olympic_medals_country_year_cumsum[[#This Row],[Year_Country]],medals!D:H,3,FALSE)),0,VLOOKUP(olympic_medals_country_year_cumsum[[#This Row],[Year_Country]],medals!D:H,3,FALSE))</f>
        <v>0</v>
      </c>
      <c r="K508" s="1">
        <f>IF(ISNA(VLOOKUP(olympic_medals_country_year_cumsum[[#This Row],[Year_Country]],medals!D:H,4,FALSE)),0,VLOOKUP(olympic_medals_country_year_cumsum[[#This Row],[Year_Country]],medals!D:H,4,FALSE))</f>
        <v>0</v>
      </c>
      <c r="L508" s="1" t="str">
        <f>VLOOKUP(olympic_medals_country_year_cumsum[[#This Row],[WB_country_name]],'country_region_flag'!A:C,2,FALSE)</f>
        <v>Americas</v>
      </c>
      <c r="M508" s="1" t="str">
        <f>VLOOKUP(olympic_medals_country_year_cumsum[[#This Row],[WB_country_name]],'country_region_flag'!A:C,3,FALSE)</f>
        <v>https://public.flourish.studio/country-flags/svg/pe.svg</v>
      </c>
      <c r="N50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09" spans="1:14" ht="15" customHeight="1" x14ac:dyDescent="0.2">
      <c r="A509" s="1" t="s">
        <v>189</v>
      </c>
      <c r="B509" s="1" t="s">
        <v>190</v>
      </c>
      <c r="C509" s="1">
        <v>146</v>
      </c>
      <c r="D509" s="1">
        <v>12097</v>
      </c>
      <c r="E509" s="1">
        <v>1972</v>
      </c>
      <c r="F509" s="1" t="str">
        <f>TEXT(olympic_medals_country_year_cumsum[[#This Row],[year]],0)&amp;"-"&amp;olympic_medals_country_year_cumsum[[#This Row],[WB_country_code]]</f>
        <v>1972-PHL</v>
      </c>
      <c r="G509" s="1" t="str">
        <f>IF(olympic_medals_country_year_cumsum[[#This Row],[year]]&lt;&gt;E508,1,IF(olympic_medals_country_year_cumsum[[#This Row],[Medals]]=0,"",G508+1))</f>
        <v/>
      </c>
      <c r="H509" s="1">
        <f>IF(ISNA(VLOOKUP(olympic_medals_country_year_cumsum[[#This Row],[Year_Country]],medals!D:H,5,FALSE)),0,VLOOKUP(olympic_medals_country_year_cumsum[[#This Row],[Year_Country]],medals!D:H,5,FALSE))</f>
        <v>0</v>
      </c>
      <c r="I509" s="1">
        <f>IF(ISNA(VLOOKUP(olympic_medals_country_year_cumsum[[#This Row],[Year_Country]],medals!D:H,2,FALSE)),0,VLOOKUP(olympic_medals_country_year_cumsum[[#This Row],[Year_Country]],medals!D:H,2,FALSE))</f>
        <v>0</v>
      </c>
      <c r="J509" s="1">
        <f>IF(ISNA(VLOOKUP(olympic_medals_country_year_cumsum[[#This Row],[Year_Country]],medals!D:H,3,FALSE)),0,VLOOKUP(olympic_medals_country_year_cumsum[[#This Row],[Year_Country]],medals!D:H,3,FALSE))</f>
        <v>0</v>
      </c>
      <c r="K509" s="1">
        <f>IF(ISNA(VLOOKUP(olympic_medals_country_year_cumsum[[#This Row],[Year_Country]],medals!D:H,4,FALSE)),0,VLOOKUP(olympic_medals_country_year_cumsum[[#This Row],[Year_Country]],medals!D:H,4,FALSE))</f>
        <v>0</v>
      </c>
      <c r="L509" s="1" t="str">
        <f>VLOOKUP(olympic_medals_country_year_cumsum[[#This Row],[WB_country_name]],'country_region_flag'!A:C,2,FALSE)</f>
        <v>Asia</v>
      </c>
      <c r="M509" s="1" t="str">
        <f>VLOOKUP(olympic_medals_country_year_cumsum[[#This Row],[WB_country_name]],'country_region_flag'!A:C,3,FALSE)</f>
        <v>https://public.flourish.studio/country-flags/svg/ph.svg</v>
      </c>
      <c r="N509" s="12" t="str">
        <f>IF(ISNA(VLOOKUP(olympic_medals_country_year_cumsum[[#This Row],[Year_Country]],gdp_capita_rank!F:G,2,FALSE)),0,VLOOKUP(olympic_medals_country_year_cumsum[[#This Row],[Year_Country]],gdp_capita_rank!F:G,2,FALSE))</f>
        <v>-71.47143732873661</v>
      </c>
    </row>
    <row r="510" spans="1:14" ht="15" customHeight="1" x14ac:dyDescent="0.2">
      <c r="A510" s="1" t="s">
        <v>193</v>
      </c>
      <c r="B510" s="1" t="s">
        <v>194</v>
      </c>
      <c r="C510" s="1">
        <v>1847</v>
      </c>
      <c r="D510" s="1">
        <v>-6612</v>
      </c>
      <c r="E510" s="1">
        <v>1972</v>
      </c>
      <c r="F510" s="1" t="str">
        <f>TEXT(olympic_medals_country_year_cumsum[[#This Row],[year]],0)&amp;"-"&amp;olympic_medals_country_year_cumsum[[#This Row],[WB_country_code]]</f>
        <v>1972-PRI</v>
      </c>
      <c r="G510" s="1" t="str">
        <f>IF(olympic_medals_country_year_cumsum[[#This Row],[year]]&lt;&gt;E509,1,IF(olympic_medals_country_year_cumsum[[#This Row],[Medals]]=0,"",G509+1))</f>
        <v/>
      </c>
      <c r="H510" s="1">
        <f>IF(ISNA(VLOOKUP(olympic_medals_country_year_cumsum[[#This Row],[Year_Country]],medals!D:H,5,FALSE)),0,VLOOKUP(olympic_medals_country_year_cumsum[[#This Row],[Year_Country]],medals!D:H,5,FALSE))</f>
        <v>0</v>
      </c>
      <c r="I510" s="1">
        <f>IF(ISNA(VLOOKUP(olympic_medals_country_year_cumsum[[#This Row],[Year_Country]],medals!D:H,2,FALSE)),0,VLOOKUP(olympic_medals_country_year_cumsum[[#This Row],[Year_Country]],medals!D:H,2,FALSE))</f>
        <v>0</v>
      </c>
      <c r="J510" s="1">
        <f>IF(ISNA(VLOOKUP(olympic_medals_country_year_cumsum[[#This Row],[Year_Country]],medals!D:H,3,FALSE)),0,VLOOKUP(olympic_medals_country_year_cumsum[[#This Row],[Year_Country]],medals!D:H,3,FALSE))</f>
        <v>0</v>
      </c>
      <c r="K510" s="1">
        <f>IF(ISNA(VLOOKUP(olympic_medals_country_year_cumsum[[#This Row],[Year_Country]],medals!D:H,4,FALSE)),0,VLOOKUP(olympic_medals_country_year_cumsum[[#This Row],[Year_Country]],medals!D:H,4,FALSE))</f>
        <v>0</v>
      </c>
      <c r="L510" s="1" t="str">
        <f>VLOOKUP(olympic_medals_country_year_cumsum[[#This Row],[WB_country_name]],'country_region_flag'!A:C,2,FALSE)</f>
        <v>Americas</v>
      </c>
      <c r="M510" s="1" t="str">
        <f>VLOOKUP(olympic_medals_country_year_cumsum[[#This Row],[WB_country_name]],'country_region_flag'!A:C,3,FALSE)</f>
        <v>https://public.flourish.studio/country-flags/svg/pr.svg</v>
      </c>
      <c r="N510" s="12" t="str">
        <f>IF(ISNA(VLOOKUP(olympic_medals_country_year_cumsum[[#This Row],[Year_Country]],gdp_capita_rank!F:G,2,FALSE)),0,VLOOKUP(olympic_medals_country_year_cumsum[[#This Row],[Year_Country]],gdp_capita_rank!F:G,2,FALSE))</f>
        <v>178.5623743631927</v>
      </c>
    </row>
    <row r="511" spans="1:14" ht="15" customHeight="1" x14ac:dyDescent="0.2">
      <c r="A511" s="1" t="s">
        <v>197</v>
      </c>
      <c r="B511" s="1" t="s">
        <v>198</v>
      </c>
      <c r="C511" s="1">
        <v>3872</v>
      </c>
      <c r="D511" s="1">
        <v>-913</v>
      </c>
      <c r="E511" s="1">
        <v>1972</v>
      </c>
      <c r="F511" s="1" t="str">
        <f>TEXT(olympic_medals_country_year_cumsum[[#This Row],[year]],0)&amp;"-"&amp;olympic_medals_country_year_cumsum[[#This Row],[WB_country_code]]</f>
        <v>1972-PRT</v>
      </c>
      <c r="G511" s="1" t="str">
        <f>IF(olympic_medals_country_year_cumsum[[#This Row],[year]]&lt;&gt;E510,1,IF(olympic_medals_country_year_cumsum[[#This Row],[Medals]]=0,"",G510+1))</f>
        <v/>
      </c>
      <c r="H511" s="1">
        <f>IF(ISNA(VLOOKUP(olympic_medals_country_year_cumsum[[#This Row],[Year_Country]],medals!D:H,5,FALSE)),0,VLOOKUP(olympic_medals_country_year_cumsum[[#This Row],[Year_Country]],medals!D:H,5,FALSE))</f>
        <v>0</v>
      </c>
      <c r="I511" s="1">
        <f>IF(ISNA(VLOOKUP(olympic_medals_country_year_cumsum[[#This Row],[Year_Country]],medals!D:H,2,FALSE)),0,VLOOKUP(olympic_medals_country_year_cumsum[[#This Row],[Year_Country]],medals!D:H,2,FALSE))</f>
        <v>0</v>
      </c>
      <c r="J511" s="1">
        <f>IF(ISNA(VLOOKUP(olympic_medals_country_year_cumsum[[#This Row],[Year_Country]],medals!D:H,3,FALSE)),0,VLOOKUP(olympic_medals_country_year_cumsum[[#This Row],[Year_Country]],medals!D:H,3,FALSE))</f>
        <v>0</v>
      </c>
      <c r="K511" s="1">
        <f>IF(ISNA(VLOOKUP(olympic_medals_country_year_cumsum[[#This Row],[Year_Country]],medals!D:H,4,FALSE)),0,VLOOKUP(olympic_medals_country_year_cumsum[[#This Row],[Year_Country]],medals!D:H,4,FALSE))</f>
        <v>0</v>
      </c>
      <c r="L511" s="1" t="str">
        <f>VLOOKUP(olympic_medals_country_year_cumsum[[#This Row],[WB_country_name]],'country_region_flag'!A:C,2,FALSE)</f>
        <v>Europe</v>
      </c>
      <c r="M511" s="1" t="str">
        <f>VLOOKUP(olympic_medals_country_year_cumsum[[#This Row],[WB_country_name]],'country_region_flag'!A:C,3,FALSE)</f>
        <v>https://public.flourish.studio/country-flags/svg/pt.svg</v>
      </c>
      <c r="N511" s="12" t="str">
        <f>IF(ISNA(VLOOKUP(olympic_medals_country_year_cumsum[[#This Row],[Year_Country]],gdp_capita_rank!F:G,2,FALSE)),0,VLOOKUP(olympic_medals_country_year_cumsum[[#This Row],[Year_Country]],gdp_capita_rank!F:G,2,FALSE))</f>
        <v>61.480815881714946</v>
      </c>
    </row>
    <row r="512" spans="1:14" ht="15" customHeight="1" x14ac:dyDescent="0.2">
      <c r="A512" s="1" t="s">
        <v>199</v>
      </c>
      <c r="B512" s="1" t="s">
        <v>200</v>
      </c>
      <c r="C512" s="1">
        <v>-2527</v>
      </c>
      <c r="D512" s="1">
        <v>-5767</v>
      </c>
      <c r="E512" s="1">
        <v>1972</v>
      </c>
      <c r="F512" s="1" t="str">
        <f>TEXT(olympic_medals_country_year_cumsum[[#This Row],[year]],0)&amp;"-"&amp;olympic_medals_country_year_cumsum[[#This Row],[WB_country_code]]</f>
        <v>1972-PRY</v>
      </c>
      <c r="G512" s="1" t="str">
        <f>IF(olympic_medals_country_year_cumsum[[#This Row],[year]]&lt;&gt;E511,1,IF(olympic_medals_country_year_cumsum[[#This Row],[Medals]]=0,"",G511+1))</f>
        <v/>
      </c>
      <c r="H512" s="1">
        <f>IF(ISNA(VLOOKUP(olympic_medals_country_year_cumsum[[#This Row],[Year_Country]],medals!D:H,5,FALSE)),0,VLOOKUP(olympic_medals_country_year_cumsum[[#This Row],[Year_Country]],medals!D:H,5,FALSE))</f>
        <v>0</v>
      </c>
      <c r="I512" s="1">
        <f>IF(ISNA(VLOOKUP(olympic_medals_country_year_cumsum[[#This Row],[Year_Country]],medals!D:H,2,FALSE)),0,VLOOKUP(olympic_medals_country_year_cumsum[[#This Row],[Year_Country]],medals!D:H,2,FALSE))</f>
        <v>0</v>
      </c>
      <c r="J512" s="1">
        <f>IF(ISNA(VLOOKUP(olympic_medals_country_year_cumsum[[#This Row],[Year_Country]],medals!D:H,3,FALSE)),0,VLOOKUP(olympic_medals_country_year_cumsum[[#This Row],[Year_Country]],medals!D:H,3,FALSE))</f>
        <v>0</v>
      </c>
      <c r="K512" s="1">
        <f>IF(ISNA(VLOOKUP(olympic_medals_country_year_cumsum[[#This Row],[Year_Country]],medals!D:H,4,FALSE)),0,VLOOKUP(olympic_medals_country_year_cumsum[[#This Row],[Year_Country]],medals!D:H,4,FALSE))</f>
        <v>0</v>
      </c>
      <c r="L512" s="1" t="str">
        <f>VLOOKUP(olympic_medals_country_year_cumsum[[#This Row],[WB_country_name]],'country_region_flag'!A:C,2,FALSE)</f>
        <v>Americas</v>
      </c>
      <c r="M512" s="1" t="str">
        <f>VLOOKUP(olympic_medals_country_year_cumsum[[#This Row],[WB_country_name]],'country_region_flag'!A:C,3,FALSE)</f>
        <v>https://public.flourish.studio/country-flags/svg/py.svg</v>
      </c>
      <c r="N512" s="12" t="str">
        <f>IF(ISNA(VLOOKUP(olympic_medals_country_year_cumsum[[#This Row],[Year_Country]],gdp_capita_rank!F:G,2,FALSE)),0,VLOOKUP(olympic_medals_country_year_cumsum[[#This Row],[Year_Country]],gdp_capita_rank!F:G,2,FALSE))</f>
        <v>-62.18139553566907</v>
      </c>
    </row>
    <row r="513" spans="1:14" ht="15" customHeight="1" x14ac:dyDescent="0.2">
      <c r="A513" s="1" t="s">
        <v>201</v>
      </c>
      <c r="B513" s="1" t="s">
        <v>202</v>
      </c>
      <c r="C513" s="1">
        <v>2528</v>
      </c>
      <c r="D513" s="1">
        <v>5153</v>
      </c>
      <c r="E513" s="1">
        <v>1972</v>
      </c>
      <c r="F513" s="1" t="str">
        <f>TEXT(olympic_medals_country_year_cumsum[[#This Row],[year]],0)&amp;"-"&amp;olympic_medals_country_year_cumsum[[#This Row],[WB_country_code]]</f>
        <v>1972-QAT</v>
      </c>
      <c r="G513" s="1" t="str">
        <f>IF(olympic_medals_country_year_cumsum[[#This Row],[year]]&lt;&gt;E512,1,IF(olympic_medals_country_year_cumsum[[#This Row],[Medals]]=0,"",G512+1))</f>
        <v/>
      </c>
      <c r="H513" s="1">
        <f>IF(ISNA(VLOOKUP(olympic_medals_country_year_cumsum[[#This Row],[Year_Country]],medals!D:H,5,FALSE)),0,VLOOKUP(olympic_medals_country_year_cumsum[[#This Row],[Year_Country]],medals!D:H,5,FALSE))</f>
        <v>0</v>
      </c>
      <c r="I513" s="1">
        <f>IF(ISNA(VLOOKUP(olympic_medals_country_year_cumsum[[#This Row],[Year_Country]],medals!D:H,2,FALSE)),0,VLOOKUP(olympic_medals_country_year_cumsum[[#This Row],[Year_Country]],medals!D:H,2,FALSE))</f>
        <v>0</v>
      </c>
      <c r="J513" s="1">
        <f>IF(ISNA(VLOOKUP(olympic_medals_country_year_cumsum[[#This Row],[Year_Country]],medals!D:H,3,FALSE)),0,VLOOKUP(olympic_medals_country_year_cumsum[[#This Row],[Year_Country]],medals!D:H,3,FALSE))</f>
        <v>0</v>
      </c>
      <c r="K513" s="1">
        <f>IF(ISNA(VLOOKUP(olympic_medals_country_year_cumsum[[#This Row],[Year_Country]],medals!D:H,4,FALSE)),0,VLOOKUP(olympic_medals_country_year_cumsum[[#This Row],[Year_Country]],medals!D:H,4,FALSE))</f>
        <v>0</v>
      </c>
      <c r="L513" s="1" t="str">
        <f>VLOOKUP(olympic_medals_country_year_cumsum[[#This Row],[WB_country_name]],'country_region_flag'!A:C,2,FALSE)</f>
        <v>Asia</v>
      </c>
      <c r="M513" s="1" t="str">
        <f>VLOOKUP(olympic_medals_country_year_cumsum[[#This Row],[WB_country_name]],'country_region_flag'!A:C,3,FALSE)</f>
        <v>https://public.flourish.studio/country-flags/svg/qa.svg</v>
      </c>
      <c r="N513" s="12" t="str">
        <f>IF(ISNA(VLOOKUP(olympic_medals_country_year_cumsum[[#This Row],[Year_Country]],gdp_capita_rank!F:G,2,FALSE)),0,VLOOKUP(olympic_medals_country_year_cumsum[[#This Row],[Year_Country]],gdp_capita_rank!F:G,2,FALSE))</f>
        <v>326.540885775512</v>
      </c>
    </row>
    <row r="514" spans="1:14" ht="15" customHeight="1" x14ac:dyDescent="0.2">
      <c r="A514" s="1" t="s">
        <v>207</v>
      </c>
      <c r="B514" s="1" t="s">
        <v>208</v>
      </c>
      <c r="C514" s="1">
        <v>2465</v>
      </c>
      <c r="D514" s="1">
        <v>467</v>
      </c>
      <c r="E514" s="1">
        <v>1972</v>
      </c>
      <c r="F514" s="1" t="str">
        <f>TEXT(olympic_medals_country_year_cumsum[[#This Row],[year]],0)&amp;"-"&amp;olympic_medals_country_year_cumsum[[#This Row],[WB_country_code]]</f>
        <v>1972-SAU</v>
      </c>
      <c r="G514" s="1" t="str">
        <f>IF(olympic_medals_country_year_cumsum[[#This Row],[year]]&lt;&gt;E513,1,IF(olympic_medals_country_year_cumsum[[#This Row],[Medals]]=0,"",G513+1))</f>
        <v/>
      </c>
      <c r="H514" s="1">
        <f>IF(ISNA(VLOOKUP(olympic_medals_country_year_cumsum[[#This Row],[Year_Country]],medals!D:H,5,FALSE)),0,VLOOKUP(olympic_medals_country_year_cumsum[[#This Row],[Year_Country]],medals!D:H,5,FALSE))</f>
        <v>0</v>
      </c>
      <c r="I514" s="1">
        <f>IF(ISNA(VLOOKUP(olympic_medals_country_year_cumsum[[#This Row],[Year_Country]],medals!D:H,2,FALSE)),0,VLOOKUP(olympic_medals_country_year_cumsum[[#This Row],[Year_Country]],medals!D:H,2,FALSE))</f>
        <v>0</v>
      </c>
      <c r="J514" s="1">
        <f>IF(ISNA(VLOOKUP(olympic_medals_country_year_cumsum[[#This Row],[Year_Country]],medals!D:H,3,FALSE)),0,VLOOKUP(olympic_medals_country_year_cumsum[[#This Row],[Year_Country]],medals!D:H,3,FALSE))</f>
        <v>0</v>
      </c>
      <c r="K514" s="1">
        <f>IF(ISNA(VLOOKUP(olympic_medals_country_year_cumsum[[#This Row],[Year_Country]],medals!D:H,4,FALSE)),0,VLOOKUP(olympic_medals_country_year_cumsum[[#This Row],[Year_Country]],medals!D:H,4,FALSE))</f>
        <v>0</v>
      </c>
      <c r="L514" s="1" t="str">
        <f>VLOOKUP(olympic_medals_country_year_cumsum[[#This Row],[WB_country_name]],'country_region_flag'!A:C,2,FALSE)</f>
        <v>Asia</v>
      </c>
      <c r="M514" s="1" t="str">
        <f>VLOOKUP(olympic_medals_country_year_cumsum[[#This Row],[WB_country_name]],'country_region_flag'!A:C,3,FALSE)</f>
        <v>https://public.flourish.studio/country-flags/svg/sa.svg</v>
      </c>
      <c r="N514" s="12" t="str">
        <f>IF(ISNA(VLOOKUP(olympic_medals_country_year_cumsum[[#This Row],[Year_Country]],gdp_capita_rank!F:G,2,FALSE)),0,VLOOKUP(olympic_medals_country_year_cumsum[[#This Row],[Year_Country]],gdp_capita_rank!F:G,2,FALSE))</f>
        <v>78.21330706639908</v>
      </c>
    </row>
    <row r="515" spans="1:14" ht="15" customHeight="1" x14ac:dyDescent="0.2">
      <c r="A515" s="1" t="s">
        <v>209</v>
      </c>
      <c r="B515" s="1" t="s">
        <v>210</v>
      </c>
      <c r="C515" s="1">
        <v>156</v>
      </c>
      <c r="D515" s="1">
        <v>3253</v>
      </c>
      <c r="E515" s="1">
        <v>1972</v>
      </c>
      <c r="F515" s="1" t="str">
        <f>TEXT(olympic_medals_country_year_cumsum[[#This Row],[year]],0)&amp;"-"&amp;olympic_medals_country_year_cumsum[[#This Row],[WB_country_code]]</f>
        <v>1972-SDN</v>
      </c>
      <c r="G515" s="1" t="str">
        <f>IF(olympic_medals_country_year_cumsum[[#This Row],[year]]&lt;&gt;E514,1,IF(olympic_medals_country_year_cumsum[[#This Row],[Medals]]=0,"",G514+1))</f>
        <v/>
      </c>
      <c r="H515" s="1">
        <f>IF(ISNA(VLOOKUP(olympic_medals_country_year_cumsum[[#This Row],[Year_Country]],medals!D:H,5,FALSE)),0,VLOOKUP(olympic_medals_country_year_cumsum[[#This Row],[Year_Country]],medals!D:H,5,FALSE))</f>
        <v>0</v>
      </c>
      <c r="I515" s="1">
        <f>IF(ISNA(VLOOKUP(olympic_medals_country_year_cumsum[[#This Row],[Year_Country]],medals!D:H,2,FALSE)),0,VLOOKUP(olympic_medals_country_year_cumsum[[#This Row],[Year_Country]],medals!D:H,2,FALSE))</f>
        <v>0</v>
      </c>
      <c r="J515" s="1">
        <f>IF(ISNA(VLOOKUP(olympic_medals_country_year_cumsum[[#This Row],[Year_Country]],medals!D:H,3,FALSE)),0,VLOOKUP(olympic_medals_country_year_cumsum[[#This Row],[Year_Country]],medals!D:H,3,FALSE))</f>
        <v>0</v>
      </c>
      <c r="K515" s="1">
        <f>IF(ISNA(VLOOKUP(olympic_medals_country_year_cumsum[[#This Row],[Year_Country]],medals!D:H,4,FALSE)),0,VLOOKUP(olympic_medals_country_year_cumsum[[#This Row],[Year_Country]],medals!D:H,4,FALSE))</f>
        <v>0</v>
      </c>
      <c r="L515" s="1" t="str">
        <f>VLOOKUP(olympic_medals_country_year_cumsum[[#This Row],[WB_country_name]],'country_region_flag'!A:C,2,FALSE)</f>
        <v>Africa</v>
      </c>
      <c r="M515" s="1" t="str">
        <f>VLOOKUP(olympic_medals_country_year_cumsum[[#This Row],[WB_country_name]],'country_region_flag'!A:C,3,FALSE)</f>
        <v>https://public.flourish.studio/country-flags/svg/sd.svg</v>
      </c>
      <c r="N515" s="12" t="str">
        <f>IF(ISNA(VLOOKUP(olympic_medals_country_year_cumsum[[#This Row],[Year_Country]],gdp_capita_rank!F:G,2,FALSE)),0,VLOOKUP(olympic_medals_country_year_cumsum[[#This Row],[Year_Country]],gdp_capita_rank!F:G,2,FALSE))</f>
        <v>-80.15264162575556</v>
      </c>
    </row>
    <row r="516" spans="1:14" ht="15" customHeight="1" x14ac:dyDescent="0.2">
      <c r="A516" s="1" t="s">
        <v>211</v>
      </c>
      <c r="B516" s="1" t="s">
        <v>212</v>
      </c>
      <c r="C516" s="1">
        <v>1473</v>
      </c>
      <c r="D516" s="1">
        <v>-1763</v>
      </c>
      <c r="E516" s="1">
        <v>1972</v>
      </c>
      <c r="F516" s="1" t="str">
        <f>TEXT(olympic_medals_country_year_cumsum[[#This Row],[year]],0)&amp;"-"&amp;olympic_medals_country_year_cumsum[[#This Row],[WB_country_code]]</f>
        <v>1972-SEN</v>
      </c>
      <c r="G516" s="1" t="str">
        <f>IF(olympic_medals_country_year_cumsum[[#This Row],[year]]&lt;&gt;E515,1,IF(olympic_medals_country_year_cumsum[[#This Row],[Medals]]=0,"",G515+1))</f>
        <v/>
      </c>
      <c r="H516" s="1">
        <f>IF(ISNA(VLOOKUP(olympic_medals_country_year_cumsum[[#This Row],[Year_Country]],medals!D:H,5,FALSE)),0,VLOOKUP(olympic_medals_country_year_cumsum[[#This Row],[Year_Country]],medals!D:H,5,FALSE))</f>
        <v>0</v>
      </c>
      <c r="I516" s="1">
        <f>IF(ISNA(VLOOKUP(olympic_medals_country_year_cumsum[[#This Row],[Year_Country]],medals!D:H,2,FALSE)),0,VLOOKUP(olympic_medals_country_year_cumsum[[#This Row],[Year_Country]],medals!D:H,2,FALSE))</f>
        <v>0</v>
      </c>
      <c r="J516" s="1">
        <f>IF(ISNA(VLOOKUP(olympic_medals_country_year_cumsum[[#This Row],[Year_Country]],medals!D:H,3,FALSE)),0,VLOOKUP(olympic_medals_country_year_cumsum[[#This Row],[Year_Country]],medals!D:H,3,FALSE))</f>
        <v>0</v>
      </c>
      <c r="K516" s="1">
        <f>IF(ISNA(VLOOKUP(olympic_medals_country_year_cumsum[[#This Row],[Year_Country]],medals!D:H,4,FALSE)),0,VLOOKUP(olympic_medals_country_year_cumsum[[#This Row],[Year_Country]],medals!D:H,4,FALSE))</f>
        <v>0</v>
      </c>
      <c r="L516" s="1" t="str">
        <f>VLOOKUP(olympic_medals_country_year_cumsum[[#This Row],[WB_country_name]],'country_region_flag'!A:C,2,FALSE)</f>
        <v>Africa</v>
      </c>
      <c r="M516" s="1" t="str">
        <f>VLOOKUP(olympic_medals_country_year_cumsum[[#This Row],[WB_country_name]],'country_region_flag'!A:C,3,FALSE)</f>
        <v>https://public.flourish.studio/country-flags/svg/sn.svg</v>
      </c>
      <c r="N516" s="12" t="str">
        <f>IF(ISNA(VLOOKUP(olympic_medals_country_year_cumsum[[#This Row],[Year_Country]],gdp_capita_rank!F:G,2,FALSE)),0,VLOOKUP(olympic_medals_country_year_cumsum[[#This Row],[Year_Country]],gdp_capita_rank!F:G,2,FALSE))</f>
        <v>-56.62249839761223</v>
      </c>
    </row>
    <row r="517" spans="1:14" ht="15" customHeight="1" x14ac:dyDescent="0.2">
      <c r="A517" s="1" t="s">
        <v>213</v>
      </c>
      <c r="B517" s="1" t="s">
        <v>214</v>
      </c>
      <c r="C517" s="1">
        <v>128</v>
      </c>
      <c r="D517" s="1">
        <v>10385</v>
      </c>
      <c r="E517" s="1">
        <v>1972</v>
      </c>
      <c r="F517" s="1" t="str">
        <f>TEXT(olympic_medals_country_year_cumsum[[#This Row],[year]],0)&amp;"-"&amp;olympic_medals_country_year_cumsum[[#This Row],[WB_country_code]]</f>
        <v>1972-SGP</v>
      </c>
      <c r="G517" s="1" t="str">
        <f>IF(olympic_medals_country_year_cumsum[[#This Row],[year]]&lt;&gt;E516,1,IF(olympic_medals_country_year_cumsum[[#This Row],[Medals]]=0,"",G516+1))</f>
        <v/>
      </c>
      <c r="H517" s="1">
        <f>IF(ISNA(VLOOKUP(olympic_medals_country_year_cumsum[[#This Row],[Year_Country]],medals!D:H,5,FALSE)),0,VLOOKUP(olympic_medals_country_year_cumsum[[#This Row],[Year_Country]],medals!D:H,5,FALSE))</f>
        <v>0</v>
      </c>
      <c r="I517" s="1">
        <f>IF(ISNA(VLOOKUP(olympic_medals_country_year_cumsum[[#This Row],[Year_Country]],medals!D:H,2,FALSE)),0,VLOOKUP(olympic_medals_country_year_cumsum[[#This Row],[Year_Country]],medals!D:H,2,FALSE))</f>
        <v>0</v>
      </c>
      <c r="J517" s="1">
        <f>IF(ISNA(VLOOKUP(olympic_medals_country_year_cumsum[[#This Row],[Year_Country]],medals!D:H,3,FALSE)),0,VLOOKUP(olympic_medals_country_year_cumsum[[#This Row],[Year_Country]],medals!D:H,3,FALSE))</f>
        <v>0</v>
      </c>
      <c r="K517" s="1">
        <f>IF(ISNA(VLOOKUP(olympic_medals_country_year_cumsum[[#This Row],[Year_Country]],medals!D:H,4,FALSE)),0,VLOOKUP(olympic_medals_country_year_cumsum[[#This Row],[Year_Country]],medals!D:H,4,FALSE))</f>
        <v>0</v>
      </c>
      <c r="L517" s="1" t="str">
        <f>VLOOKUP(olympic_medals_country_year_cumsum[[#This Row],[WB_country_name]],'country_region_flag'!A:C,2,FALSE)</f>
        <v>Asia</v>
      </c>
      <c r="M517" s="1" t="str">
        <f>VLOOKUP(olympic_medals_country_year_cumsum[[#This Row],[WB_country_name]],'country_region_flag'!A:C,3,FALSE)</f>
        <v>https://public.flourish.studio/country-flags/svg/sg.svg</v>
      </c>
      <c r="N517" s="12" t="str">
        <f>IF(ISNA(VLOOKUP(olympic_medals_country_year_cumsum[[#This Row],[Year_Country]],gdp_capita_rank!F:G,2,FALSE)),0,VLOOKUP(olympic_medals_country_year_cumsum[[#This Row],[Year_Country]],gdp_capita_rank!F:G,2,FALSE))</f>
        <v>56.78247520446816</v>
      </c>
    </row>
    <row r="518" spans="1:14" ht="15" customHeight="1" x14ac:dyDescent="0.2">
      <c r="A518" s="1" t="s">
        <v>215</v>
      </c>
      <c r="B518" s="1" t="s">
        <v>216</v>
      </c>
      <c r="C518" s="1">
        <v>4393</v>
      </c>
      <c r="D518" s="1">
        <v>1242</v>
      </c>
      <c r="E518" s="1">
        <v>1972</v>
      </c>
      <c r="F518" s="1" t="str">
        <f>TEXT(olympic_medals_country_year_cumsum[[#This Row],[year]],0)&amp;"-"&amp;olympic_medals_country_year_cumsum[[#This Row],[WB_country_code]]</f>
        <v>1972-SMR</v>
      </c>
      <c r="G518" s="1" t="str">
        <f>IF(olympic_medals_country_year_cumsum[[#This Row],[year]]&lt;&gt;E517,1,IF(olympic_medals_country_year_cumsum[[#This Row],[Medals]]=0,"",G517+1))</f>
        <v/>
      </c>
      <c r="H518" s="1">
        <f>IF(ISNA(VLOOKUP(olympic_medals_country_year_cumsum[[#This Row],[Year_Country]],medals!D:H,5,FALSE)),0,VLOOKUP(olympic_medals_country_year_cumsum[[#This Row],[Year_Country]],medals!D:H,5,FALSE))</f>
        <v>0</v>
      </c>
      <c r="I518" s="1">
        <f>IF(ISNA(VLOOKUP(olympic_medals_country_year_cumsum[[#This Row],[Year_Country]],medals!D:H,2,FALSE)),0,VLOOKUP(olympic_medals_country_year_cumsum[[#This Row],[Year_Country]],medals!D:H,2,FALSE))</f>
        <v>0</v>
      </c>
      <c r="J518" s="1">
        <f>IF(ISNA(VLOOKUP(olympic_medals_country_year_cumsum[[#This Row],[Year_Country]],medals!D:H,3,FALSE)),0,VLOOKUP(olympic_medals_country_year_cumsum[[#This Row],[Year_Country]],medals!D:H,3,FALSE))</f>
        <v>0</v>
      </c>
      <c r="K518" s="1">
        <f>IF(ISNA(VLOOKUP(olympic_medals_country_year_cumsum[[#This Row],[Year_Country]],medals!D:H,4,FALSE)),0,VLOOKUP(olympic_medals_country_year_cumsum[[#This Row],[Year_Country]],medals!D:H,4,FALSE))</f>
        <v>0</v>
      </c>
      <c r="L518" s="1" t="str">
        <f>VLOOKUP(olympic_medals_country_year_cumsum[[#This Row],[WB_country_name]],'country_region_flag'!A:C,2,FALSE)</f>
        <v>Europe</v>
      </c>
      <c r="M518" s="1" t="str">
        <f>VLOOKUP(olympic_medals_country_year_cumsum[[#This Row],[WB_country_name]],'country_region_flag'!A:C,3,FALSE)</f>
        <v>https://public.flourish.studio/country-flags/svg/sm.svg</v>
      </c>
      <c r="N51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19" spans="1:14" ht="15" customHeight="1" x14ac:dyDescent="0.2">
      <c r="A519" s="1" t="s">
        <v>217</v>
      </c>
      <c r="B519" s="1" t="s">
        <v>218</v>
      </c>
      <c r="C519" s="1">
        <v>4483</v>
      </c>
      <c r="D519" s="1">
        <v>205</v>
      </c>
      <c r="E519" s="1">
        <v>1972</v>
      </c>
      <c r="F519" s="1" t="str">
        <f>TEXT(olympic_medals_country_year_cumsum[[#This Row],[year]],0)&amp;"-"&amp;olympic_medals_country_year_cumsum[[#This Row],[WB_country_code]]</f>
        <v>1972-SRB</v>
      </c>
      <c r="G519" s="1" t="str">
        <f>IF(olympic_medals_country_year_cumsum[[#This Row],[year]]&lt;&gt;E518,1,IF(olympic_medals_country_year_cumsum[[#This Row],[Medals]]=0,"",G518+1))</f>
        <v/>
      </c>
      <c r="H519" s="1">
        <f>IF(ISNA(VLOOKUP(olympic_medals_country_year_cumsum[[#This Row],[Year_Country]],medals!D:H,5,FALSE)),0,VLOOKUP(olympic_medals_country_year_cumsum[[#This Row],[Year_Country]],medals!D:H,5,FALSE))</f>
        <v>0</v>
      </c>
      <c r="I519" s="1">
        <f>IF(ISNA(VLOOKUP(olympic_medals_country_year_cumsum[[#This Row],[Year_Country]],medals!D:H,2,FALSE)),0,VLOOKUP(olympic_medals_country_year_cumsum[[#This Row],[Year_Country]],medals!D:H,2,FALSE))</f>
        <v>0</v>
      </c>
      <c r="J519" s="1">
        <f>IF(ISNA(VLOOKUP(olympic_medals_country_year_cumsum[[#This Row],[Year_Country]],medals!D:H,3,FALSE)),0,VLOOKUP(olympic_medals_country_year_cumsum[[#This Row],[Year_Country]],medals!D:H,3,FALSE))</f>
        <v>0</v>
      </c>
      <c r="K519" s="1">
        <f>IF(ISNA(VLOOKUP(olympic_medals_country_year_cumsum[[#This Row],[Year_Country]],medals!D:H,4,FALSE)),0,VLOOKUP(olympic_medals_country_year_cumsum[[#This Row],[Year_Country]],medals!D:H,4,FALSE))</f>
        <v>0</v>
      </c>
      <c r="L519" s="1" t="str">
        <f>VLOOKUP(olympic_medals_country_year_cumsum[[#This Row],[WB_country_name]],'country_region_flag'!A:C,2,FALSE)</f>
        <v>Europe</v>
      </c>
      <c r="M519" s="1" t="str">
        <f>VLOOKUP(olympic_medals_country_year_cumsum[[#This Row],[WB_country_name]],'country_region_flag'!A:C,3,FALSE)</f>
        <v>https://public.flourish.studio/country-flags/svg/rs.svg</v>
      </c>
      <c r="N51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20" spans="1:14" ht="15" customHeight="1" x14ac:dyDescent="0.2">
      <c r="A520" s="1" t="s">
        <v>219</v>
      </c>
      <c r="B520" s="1" t="s">
        <v>220</v>
      </c>
      <c r="C520" s="1">
        <v>583</v>
      </c>
      <c r="D520" s="1">
        <v>-5517</v>
      </c>
      <c r="E520" s="1">
        <v>1972</v>
      </c>
      <c r="F520" s="1" t="str">
        <f>TEXT(olympic_medals_country_year_cumsum[[#This Row],[year]],0)&amp;"-"&amp;olympic_medals_country_year_cumsum[[#This Row],[WB_country_code]]</f>
        <v>1972-SUR</v>
      </c>
      <c r="G520" s="1" t="str">
        <f>IF(olympic_medals_country_year_cumsum[[#This Row],[year]]&lt;&gt;E519,1,IF(olympic_medals_country_year_cumsum[[#This Row],[Medals]]=0,"",G519+1))</f>
        <v/>
      </c>
      <c r="H520" s="1">
        <f>IF(ISNA(VLOOKUP(olympic_medals_country_year_cumsum[[#This Row],[Year_Country]],medals!D:H,5,FALSE)),0,VLOOKUP(olympic_medals_country_year_cumsum[[#This Row],[Year_Country]],medals!D:H,5,FALSE))</f>
        <v>0</v>
      </c>
      <c r="I520" s="1">
        <f>IF(ISNA(VLOOKUP(olympic_medals_country_year_cumsum[[#This Row],[Year_Country]],medals!D:H,2,FALSE)),0,VLOOKUP(olympic_medals_country_year_cumsum[[#This Row],[Year_Country]],medals!D:H,2,FALSE))</f>
        <v>0</v>
      </c>
      <c r="J520" s="1">
        <f>IF(ISNA(VLOOKUP(olympic_medals_country_year_cumsum[[#This Row],[Year_Country]],medals!D:H,3,FALSE)),0,VLOOKUP(olympic_medals_country_year_cumsum[[#This Row],[Year_Country]],medals!D:H,3,FALSE))</f>
        <v>0</v>
      </c>
      <c r="K520" s="1">
        <f>IF(ISNA(VLOOKUP(olympic_medals_country_year_cumsum[[#This Row],[Year_Country]],medals!D:H,4,FALSE)),0,VLOOKUP(olympic_medals_country_year_cumsum[[#This Row],[Year_Country]],medals!D:H,4,FALSE))</f>
        <v>0</v>
      </c>
      <c r="L520" s="1" t="str">
        <f>VLOOKUP(olympic_medals_country_year_cumsum[[#This Row],[WB_country_name]],'country_region_flag'!A:C,2,FALSE)</f>
        <v>Americas</v>
      </c>
      <c r="M520" s="1" t="str">
        <f>VLOOKUP(olympic_medals_country_year_cumsum[[#This Row],[WB_country_name]],'country_region_flag'!A:C,3,FALSE)</f>
        <v>https://public.flourish.studio/country-flags/svg/sr.svg</v>
      </c>
      <c r="N520" s="12" t="str">
        <f>IF(ISNA(VLOOKUP(olympic_medals_country_year_cumsum[[#This Row],[Year_Country]],gdp_capita_rank!F:G,2,FALSE)),0,VLOOKUP(olympic_medals_country_year_cumsum[[#This Row],[Year_Country]],gdp_capita_rank!F:G,2,FALSE))</f>
        <v>-2.695120183449396</v>
      </c>
    </row>
    <row r="521" spans="1:14" ht="15" customHeight="1" x14ac:dyDescent="0.2">
      <c r="A521" s="1" t="s">
        <v>221</v>
      </c>
      <c r="B521" s="1" t="s">
        <v>222</v>
      </c>
      <c r="C521" s="1">
        <v>4815</v>
      </c>
      <c r="D521" s="1">
        <v>1712</v>
      </c>
      <c r="E521" s="1">
        <v>1972</v>
      </c>
      <c r="F521" s="1" t="str">
        <f>TEXT(olympic_medals_country_year_cumsum[[#This Row],[year]],0)&amp;"-"&amp;olympic_medals_country_year_cumsum[[#This Row],[WB_country_code]]</f>
        <v>1972-SVK</v>
      </c>
      <c r="G521" s="1" t="str">
        <f>IF(olympic_medals_country_year_cumsum[[#This Row],[year]]&lt;&gt;E520,1,IF(olympic_medals_country_year_cumsum[[#This Row],[Medals]]=0,"",G520+1))</f>
        <v/>
      </c>
      <c r="H521" s="1">
        <f>IF(ISNA(VLOOKUP(olympic_medals_country_year_cumsum[[#This Row],[Year_Country]],medals!D:H,5,FALSE)),0,VLOOKUP(olympic_medals_country_year_cumsum[[#This Row],[Year_Country]],medals!D:H,5,FALSE))</f>
        <v>0</v>
      </c>
      <c r="I521" s="1">
        <f>IF(ISNA(VLOOKUP(olympic_medals_country_year_cumsum[[#This Row],[Year_Country]],medals!D:H,2,FALSE)),0,VLOOKUP(olympic_medals_country_year_cumsum[[#This Row],[Year_Country]],medals!D:H,2,FALSE))</f>
        <v>0</v>
      </c>
      <c r="J521" s="1">
        <f>IF(ISNA(VLOOKUP(olympic_medals_country_year_cumsum[[#This Row],[Year_Country]],medals!D:H,3,FALSE)),0,VLOOKUP(olympic_medals_country_year_cumsum[[#This Row],[Year_Country]],medals!D:H,3,FALSE))</f>
        <v>0</v>
      </c>
      <c r="K521" s="1">
        <f>IF(ISNA(VLOOKUP(olympic_medals_country_year_cumsum[[#This Row],[Year_Country]],medals!D:H,4,FALSE)),0,VLOOKUP(olympic_medals_country_year_cumsum[[#This Row],[Year_Country]],medals!D:H,4,FALSE))</f>
        <v>0</v>
      </c>
      <c r="L521" s="1" t="str">
        <f>VLOOKUP(olympic_medals_country_year_cumsum[[#This Row],[WB_country_name]],'country_region_flag'!A:C,2,FALSE)</f>
        <v>Europe</v>
      </c>
      <c r="M521" s="1" t="str">
        <f>VLOOKUP(olympic_medals_country_year_cumsum[[#This Row],[WB_country_name]],'country_region_flag'!A:C,3,FALSE)</f>
        <v>https://public.flourish.studio/country-flags/svg/sk.svg</v>
      </c>
      <c r="N52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22" spans="1:14" ht="15" customHeight="1" x14ac:dyDescent="0.2">
      <c r="A522" s="1" t="s">
        <v>223</v>
      </c>
      <c r="B522" s="1" t="s">
        <v>224</v>
      </c>
      <c r="C522" s="1">
        <v>4605</v>
      </c>
      <c r="D522" s="1">
        <v>1452</v>
      </c>
      <c r="E522" s="1">
        <v>1972</v>
      </c>
      <c r="F522" s="1" t="str">
        <f>TEXT(olympic_medals_country_year_cumsum[[#This Row],[year]],0)&amp;"-"&amp;olympic_medals_country_year_cumsum[[#This Row],[WB_country_code]]</f>
        <v>1972-SVN</v>
      </c>
      <c r="G522" s="1" t="str">
        <f>IF(olympic_medals_country_year_cumsum[[#This Row],[year]]&lt;&gt;E521,1,IF(olympic_medals_country_year_cumsum[[#This Row],[Medals]]=0,"",G521+1))</f>
        <v/>
      </c>
      <c r="H522" s="1">
        <f>IF(ISNA(VLOOKUP(olympic_medals_country_year_cumsum[[#This Row],[Year_Country]],medals!D:H,5,FALSE)),0,VLOOKUP(olympic_medals_country_year_cumsum[[#This Row],[Year_Country]],medals!D:H,5,FALSE))</f>
        <v>0</v>
      </c>
      <c r="I522" s="1">
        <f>IF(ISNA(VLOOKUP(olympic_medals_country_year_cumsum[[#This Row],[Year_Country]],medals!D:H,2,FALSE)),0,VLOOKUP(olympic_medals_country_year_cumsum[[#This Row],[Year_Country]],medals!D:H,2,FALSE))</f>
        <v>0</v>
      </c>
      <c r="J522" s="1">
        <f>IF(ISNA(VLOOKUP(olympic_medals_country_year_cumsum[[#This Row],[Year_Country]],medals!D:H,3,FALSE)),0,VLOOKUP(olympic_medals_country_year_cumsum[[#This Row],[Year_Country]],medals!D:H,3,FALSE))</f>
        <v>0</v>
      </c>
      <c r="K522" s="1">
        <f>IF(ISNA(VLOOKUP(olympic_medals_country_year_cumsum[[#This Row],[Year_Country]],medals!D:H,4,FALSE)),0,VLOOKUP(olympic_medals_country_year_cumsum[[#This Row],[Year_Country]],medals!D:H,4,FALSE))</f>
        <v>0</v>
      </c>
      <c r="L522" s="1" t="str">
        <f>VLOOKUP(olympic_medals_country_year_cumsum[[#This Row],[WB_country_name]],'country_region_flag'!A:C,2,FALSE)</f>
        <v>Europe</v>
      </c>
      <c r="M522" s="1" t="str">
        <f>VLOOKUP(olympic_medals_country_year_cumsum[[#This Row],[WB_country_name]],'country_region_flag'!A:C,3,FALSE)</f>
        <v>https://public.flourish.studio/country-flags/svg/si.svg</v>
      </c>
      <c r="N52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23" spans="1:14" ht="15" customHeight="1" x14ac:dyDescent="0.2">
      <c r="A523" s="1" t="s">
        <v>227</v>
      </c>
      <c r="B523" s="1" t="s">
        <v>228</v>
      </c>
      <c r="C523" s="1">
        <v>335</v>
      </c>
      <c r="D523" s="1">
        <v>363</v>
      </c>
      <c r="E523" s="1">
        <v>1972</v>
      </c>
      <c r="F523" s="1" t="str">
        <f>TEXT(olympic_medals_country_year_cumsum[[#This Row],[year]],0)&amp;"-"&amp;olympic_medals_country_year_cumsum[[#This Row],[WB_country_code]]</f>
        <v>1972-SYR</v>
      </c>
      <c r="G523" s="1" t="str">
        <f>IF(olympic_medals_country_year_cumsum[[#This Row],[year]]&lt;&gt;E522,1,IF(olympic_medals_country_year_cumsum[[#This Row],[Medals]]=0,"",G522+1))</f>
        <v/>
      </c>
      <c r="H523" s="1">
        <f>IF(ISNA(VLOOKUP(olympic_medals_country_year_cumsum[[#This Row],[Year_Country]],medals!D:H,5,FALSE)),0,VLOOKUP(olympic_medals_country_year_cumsum[[#This Row],[Year_Country]],medals!D:H,5,FALSE))</f>
        <v>0</v>
      </c>
      <c r="I523" s="1">
        <f>IF(ISNA(VLOOKUP(olympic_medals_country_year_cumsum[[#This Row],[Year_Country]],medals!D:H,2,FALSE)),0,VLOOKUP(olympic_medals_country_year_cumsum[[#This Row],[Year_Country]],medals!D:H,2,FALSE))</f>
        <v>0</v>
      </c>
      <c r="J523" s="1">
        <f>IF(ISNA(VLOOKUP(olympic_medals_country_year_cumsum[[#This Row],[Year_Country]],medals!D:H,3,FALSE)),0,VLOOKUP(olympic_medals_country_year_cumsum[[#This Row],[Year_Country]],medals!D:H,3,FALSE))</f>
        <v>0</v>
      </c>
      <c r="K523" s="1">
        <f>IF(ISNA(VLOOKUP(olympic_medals_country_year_cumsum[[#This Row],[Year_Country]],medals!D:H,4,FALSE)),0,VLOOKUP(olympic_medals_country_year_cumsum[[#This Row],[Year_Country]],medals!D:H,4,FALSE))</f>
        <v>0</v>
      </c>
      <c r="L523" s="1" t="str">
        <f>VLOOKUP(olympic_medals_country_year_cumsum[[#This Row],[WB_country_name]],'country_region_flag'!A:C,2,FALSE)</f>
        <v>Asia</v>
      </c>
      <c r="M523" s="1" t="str">
        <f>VLOOKUP(olympic_medals_country_year_cumsum[[#This Row],[WB_country_name]],'country_region_flag'!A:C,3,FALSE)</f>
        <v>https://public.flourish.studio/country-flags/svg/sy.svg</v>
      </c>
      <c r="N523" s="12" t="str">
        <f>IF(ISNA(VLOOKUP(olympic_medals_country_year_cumsum[[#This Row],[Year_Country]],gdp_capita_rank!F:G,2,FALSE)),0,VLOOKUP(olympic_medals_country_year_cumsum[[#This Row],[Year_Country]],gdp_capita_rank!F:G,2,FALSE))</f>
        <v>-55.74458200819795</v>
      </c>
    </row>
    <row r="524" spans="1:14" ht="15" customHeight="1" x14ac:dyDescent="0.2">
      <c r="A524" s="1" t="s">
        <v>229</v>
      </c>
      <c r="B524" s="1" t="s">
        <v>230</v>
      </c>
      <c r="C524" s="1">
        <v>612</v>
      </c>
      <c r="D524" s="1">
        <v>122</v>
      </c>
      <c r="E524" s="1">
        <v>1972</v>
      </c>
      <c r="F524" s="1" t="str">
        <f>TEXT(olympic_medals_country_year_cumsum[[#This Row],[year]],0)&amp;"-"&amp;olympic_medals_country_year_cumsum[[#This Row],[WB_country_code]]</f>
        <v>1972-TGO</v>
      </c>
      <c r="G524" s="1" t="str">
        <f>IF(olympic_medals_country_year_cumsum[[#This Row],[year]]&lt;&gt;E523,1,IF(olympic_medals_country_year_cumsum[[#This Row],[Medals]]=0,"",G523+1))</f>
        <v/>
      </c>
      <c r="H524" s="1">
        <f>IF(ISNA(VLOOKUP(olympic_medals_country_year_cumsum[[#This Row],[Year_Country]],medals!D:H,5,FALSE)),0,VLOOKUP(olympic_medals_country_year_cumsum[[#This Row],[Year_Country]],medals!D:H,5,FALSE))</f>
        <v>0</v>
      </c>
      <c r="I524" s="1">
        <f>IF(ISNA(VLOOKUP(olympic_medals_country_year_cumsum[[#This Row],[Year_Country]],medals!D:H,2,FALSE)),0,VLOOKUP(olympic_medals_country_year_cumsum[[#This Row],[Year_Country]],medals!D:H,2,FALSE))</f>
        <v>0</v>
      </c>
      <c r="J524" s="1">
        <f>IF(ISNA(VLOOKUP(olympic_medals_country_year_cumsum[[#This Row],[Year_Country]],medals!D:H,3,FALSE)),0,VLOOKUP(olympic_medals_country_year_cumsum[[#This Row],[Year_Country]],medals!D:H,3,FALSE))</f>
        <v>0</v>
      </c>
      <c r="K524" s="1">
        <f>IF(ISNA(VLOOKUP(olympic_medals_country_year_cumsum[[#This Row],[Year_Country]],medals!D:H,4,FALSE)),0,VLOOKUP(olympic_medals_country_year_cumsum[[#This Row],[Year_Country]],medals!D:H,4,FALSE))</f>
        <v>0</v>
      </c>
      <c r="L524" s="1" t="str">
        <f>VLOOKUP(olympic_medals_country_year_cumsum[[#This Row],[WB_country_name]],'country_region_flag'!A:C,2,FALSE)</f>
        <v>Africa</v>
      </c>
      <c r="M524" s="1" t="str">
        <f>VLOOKUP(olympic_medals_country_year_cumsum[[#This Row],[WB_country_name]],'country_region_flag'!A:C,3,FALSE)</f>
        <v>https://public.flourish.studio/country-flags/svg/tg.svg</v>
      </c>
      <c r="N524" s="12" t="str">
        <f>IF(ISNA(VLOOKUP(olympic_medals_country_year_cumsum[[#This Row],[Year_Country]],gdp_capita_rank!F:G,2,FALSE)),0,VLOOKUP(olympic_medals_country_year_cumsum[[#This Row],[Year_Country]],gdp_capita_rank!F:G,2,FALSE))</f>
        <v>-82.14159344584104</v>
      </c>
    </row>
    <row r="525" spans="1:14" ht="15" customHeight="1" x14ac:dyDescent="0.2">
      <c r="A525" s="1" t="s">
        <v>231</v>
      </c>
      <c r="B525" s="1" t="s">
        <v>232</v>
      </c>
      <c r="C525" s="1">
        <v>1375</v>
      </c>
      <c r="D525" s="1">
        <v>10052</v>
      </c>
      <c r="E525" s="1">
        <v>1972</v>
      </c>
      <c r="F525" s="1" t="str">
        <f>TEXT(olympic_medals_country_year_cumsum[[#This Row],[year]],0)&amp;"-"&amp;olympic_medals_country_year_cumsum[[#This Row],[WB_country_code]]</f>
        <v>1972-THA</v>
      </c>
      <c r="G525" s="1" t="str">
        <f>IF(olympic_medals_country_year_cumsum[[#This Row],[year]]&lt;&gt;E524,1,IF(olympic_medals_country_year_cumsum[[#This Row],[Medals]]=0,"",G524+1))</f>
        <v/>
      </c>
      <c r="H525" s="1">
        <f>IF(ISNA(VLOOKUP(olympic_medals_country_year_cumsum[[#This Row],[Year_Country]],medals!D:H,5,FALSE)),0,VLOOKUP(olympic_medals_country_year_cumsum[[#This Row],[Year_Country]],medals!D:H,5,FALSE))</f>
        <v>0</v>
      </c>
      <c r="I525" s="1">
        <f>IF(ISNA(VLOOKUP(olympic_medals_country_year_cumsum[[#This Row],[Year_Country]],medals!D:H,2,FALSE)),0,VLOOKUP(olympic_medals_country_year_cumsum[[#This Row],[Year_Country]],medals!D:H,2,FALSE))</f>
        <v>0</v>
      </c>
      <c r="J525" s="1">
        <f>IF(ISNA(VLOOKUP(olympic_medals_country_year_cumsum[[#This Row],[Year_Country]],medals!D:H,3,FALSE)),0,VLOOKUP(olympic_medals_country_year_cumsum[[#This Row],[Year_Country]],medals!D:H,3,FALSE))</f>
        <v>0</v>
      </c>
      <c r="K525" s="1">
        <f>IF(ISNA(VLOOKUP(olympic_medals_country_year_cumsum[[#This Row],[Year_Country]],medals!D:H,4,FALSE)),0,VLOOKUP(olympic_medals_country_year_cumsum[[#This Row],[Year_Country]],medals!D:H,4,FALSE))</f>
        <v>0</v>
      </c>
      <c r="L525" s="1" t="str">
        <f>VLOOKUP(olympic_medals_country_year_cumsum[[#This Row],[WB_country_name]],'country_region_flag'!A:C,2,FALSE)</f>
        <v>Asia</v>
      </c>
      <c r="M525" s="1" t="str">
        <f>VLOOKUP(olympic_medals_country_year_cumsum[[#This Row],[WB_country_name]],'country_region_flag'!A:C,3,FALSE)</f>
        <v>https://public.flourish.studio/country-flags/svg/th.svg</v>
      </c>
      <c r="N525" s="12" t="str">
        <f>IF(ISNA(VLOOKUP(olympic_medals_country_year_cumsum[[#This Row],[Year_Country]],gdp_capita_rank!F:G,2,FALSE)),0,VLOOKUP(olympic_medals_country_year_cumsum[[#This Row],[Year_Country]],gdp_capita_rank!F:G,2,FALSE))</f>
        <v>-73.19751022995793</v>
      </c>
    </row>
    <row r="526" spans="1:14" ht="15" customHeight="1" x14ac:dyDescent="0.2">
      <c r="A526" s="1" t="s">
        <v>233</v>
      </c>
      <c r="B526" s="1" t="s">
        <v>234</v>
      </c>
      <c r="C526" s="1">
        <v>3855</v>
      </c>
      <c r="D526" s="1">
        <v>6877</v>
      </c>
      <c r="E526" s="1">
        <v>1972</v>
      </c>
      <c r="F526" s="1" t="str">
        <f>TEXT(olympic_medals_country_year_cumsum[[#This Row],[year]],0)&amp;"-"&amp;olympic_medals_country_year_cumsum[[#This Row],[WB_country_code]]</f>
        <v>1972-TJK</v>
      </c>
      <c r="G526" s="1" t="str">
        <f>IF(olympic_medals_country_year_cumsum[[#This Row],[year]]&lt;&gt;E525,1,IF(olympic_medals_country_year_cumsum[[#This Row],[Medals]]=0,"",G525+1))</f>
        <v/>
      </c>
      <c r="H526" s="1">
        <f>IF(ISNA(VLOOKUP(olympic_medals_country_year_cumsum[[#This Row],[Year_Country]],medals!D:H,5,FALSE)),0,VLOOKUP(olympic_medals_country_year_cumsum[[#This Row],[Year_Country]],medals!D:H,5,FALSE))</f>
        <v>0</v>
      </c>
      <c r="I526" s="1">
        <f>IF(ISNA(VLOOKUP(olympic_medals_country_year_cumsum[[#This Row],[Year_Country]],medals!D:H,2,FALSE)),0,VLOOKUP(olympic_medals_country_year_cumsum[[#This Row],[Year_Country]],medals!D:H,2,FALSE))</f>
        <v>0</v>
      </c>
      <c r="J526" s="1">
        <f>IF(ISNA(VLOOKUP(olympic_medals_country_year_cumsum[[#This Row],[Year_Country]],medals!D:H,3,FALSE)),0,VLOOKUP(olympic_medals_country_year_cumsum[[#This Row],[Year_Country]],medals!D:H,3,FALSE))</f>
        <v>0</v>
      </c>
      <c r="K526" s="1">
        <f>IF(ISNA(VLOOKUP(olympic_medals_country_year_cumsum[[#This Row],[Year_Country]],medals!D:H,4,FALSE)),0,VLOOKUP(olympic_medals_country_year_cumsum[[#This Row],[Year_Country]],medals!D:H,4,FALSE))</f>
        <v>0</v>
      </c>
      <c r="L526" s="1" t="str">
        <f>VLOOKUP(olympic_medals_country_year_cumsum[[#This Row],[WB_country_name]],'country_region_flag'!A:C,2,FALSE)</f>
        <v>Asia</v>
      </c>
      <c r="M526" s="1" t="str">
        <f>VLOOKUP(olympic_medals_country_year_cumsum[[#This Row],[WB_country_name]],'country_region_flag'!A:C,3,FALSE)</f>
        <v>https://public.flourish.studio/country-flags/svg/tj.svg</v>
      </c>
      <c r="N52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27" spans="1:14" ht="15" customHeight="1" x14ac:dyDescent="0.2">
      <c r="A527" s="1" t="s">
        <v>235</v>
      </c>
      <c r="B527" s="1" t="s">
        <v>236</v>
      </c>
      <c r="C527" s="1">
        <v>3795</v>
      </c>
      <c r="D527" s="1">
        <v>5838</v>
      </c>
      <c r="E527" s="1">
        <v>1972</v>
      </c>
      <c r="F527" s="1" t="str">
        <f>TEXT(olympic_medals_country_year_cumsum[[#This Row],[year]],0)&amp;"-"&amp;olympic_medals_country_year_cumsum[[#This Row],[WB_country_code]]</f>
        <v>1972-TKM</v>
      </c>
      <c r="G527" s="1" t="str">
        <f>IF(olympic_medals_country_year_cumsum[[#This Row],[year]]&lt;&gt;E526,1,IF(olympic_medals_country_year_cumsum[[#This Row],[Medals]]=0,"",G526+1))</f>
        <v/>
      </c>
      <c r="H527" s="1">
        <f>IF(ISNA(VLOOKUP(olympic_medals_country_year_cumsum[[#This Row],[Year_Country]],medals!D:H,5,FALSE)),0,VLOOKUP(olympic_medals_country_year_cumsum[[#This Row],[Year_Country]],medals!D:H,5,FALSE))</f>
        <v>0</v>
      </c>
      <c r="I527" s="1">
        <f>IF(ISNA(VLOOKUP(olympic_medals_country_year_cumsum[[#This Row],[Year_Country]],medals!D:H,2,FALSE)),0,VLOOKUP(olympic_medals_country_year_cumsum[[#This Row],[Year_Country]],medals!D:H,2,FALSE))</f>
        <v>0</v>
      </c>
      <c r="J527" s="1">
        <f>IF(ISNA(VLOOKUP(olympic_medals_country_year_cumsum[[#This Row],[Year_Country]],medals!D:H,3,FALSE)),0,VLOOKUP(olympic_medals_country_year_cumsum[[#This Row],[Year_Country]],medals!D:H,3,FALSE))</f>
        <v>0</v>
      </c>
      <c r="K527" s="1">
        <f>IF(ISNA(VLOOKUP(olympic_medals_country_year_cumsum[[#This Row],[Year_Country]],medals!D:H,4,FALSE)),0,VLOOKUP(olympic_medals_country_year_cumsum[[#This Row],[Year_Country]],medals!D:H,4,FALSE))</f>
        <v>0</v>
      </c>
      <c r="L527" s="1" t="str">
        <f>VLOOKUP(olympic_medals_country_year_cumsum[[#This Row],[WB_country_name]],'country_region_flag'!A:C,2,FALSE)</f>
        <v>Asia</v>
      </c>
      <c r="M527" s="1" t="str">
        <f>VLOOKUP(olympic_medals_country_year_cumsum[[#This Row],[WB_country_name]],'country_region_flag'!A:C,3,FALSE)</f>
        <v>https://public.flourish.studio/country-flags/svg/tm.svg</v>
      </c>
      <c r="N52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28" spans="1:14" ht="15" customHeight="1" x14ac:dyDescent="0.2">
      <c r="A528" s="1" t="s">
        <v>237</v>
      </c>
      <c r="B528" s="1" t="s">
        <v>238</v>
      </c>
      <c r="C528" s="1">
        <v>-2113</v>
      </c>
      <c r="D528" s="1">
        <v>-1752</v>
      </c>
      <c r="E528" s="1">
        <v>1972</v>
      </c>
      <c r="F528" s="1" t="str">
        <f>TEXT(olympic_medals_country_year_cumsum[[#This Row],[year]],0)&amp;"-"&amp;olympic_medals_country_year_cumsum[[#This Row],[WB_country_code]]</f>
        <v>1972-TON</v>
      </c>
      <c r="G528" s="1" t="str">
        <f>IF(olympic_medals_country_year_cumsum[[#This Row],[year]]&lt;&gt;E527,1,IF(olympic_medals_country_year_cumsum[[#This Row],[Medals]]=0,"",G527+1))</f>
        <v/>
      </c>
      <c r="H528" s="1">
        <f>IF(ISNA(VLOOKUP(olympic_medals_country_year_cumsum[[#This Row],[Year_Country]],medals!D:H,5,FALSE)),0,VLOOKUP(olympic_medals_country_year_cumsum[[#This Row],[Year_Country]],medals!D:H,5,FALSE))</f>
        <v>0</v>
      </c>
      <c r="I528" s="1">
        <f>IF(ISNA(VLOOKUP(olympic_medals_country_year_cumsum[[#This Row],[Year_Country]],medals!D:H,2,FALSE)),0,VLOOKUP(olympic_medals_country_year_cumsum[[#This Row],[Year_Country]],medals!D:H,2,FALSE))</f>
        <v>0</v>
      </c>
      <c r="J528" s="1">
        <f>IF(ISNA(VLOOKUP(olympic_medals_country_year_cumsum[[#This Row],[Year_Country]],medals!D:H,3,FALSE)),0,VLOOKUP(olympic_medals_country_year_cumsum[[#This Row],[Year_Country]],medals!D:H,3,FALSE))</f>
        <v>0</v>
      </c>
      <c r="K528" s="1">
        <f>IF(ISNA(VLOOKUP(olympic_medals_country_year_cumsum[[#This Row],[Year_Country]],medals!D:H,4,FALSE)),0,VLOOKUP(olympic_medals_country_year_cumsum[[#This Row],[Year_Country]],medals!D:H,4,FALSE))</f>
        <v>0</v>
      </c>
      <c r="L528" s="1" t="str">
        <f>VLOOKUP(olympic_medals_country_year_cumsum[[#This Row],[WB_country_name]],'country_region_flag'!A:C,2,FALSE)</f>
        <v>Oceania</v>
      </c>
      <c r="M528" s="1" t="str">
        <f>VLOOKUP(olympic_medals_country_year_cumsum[[#This Row],[WB_country_name]],'country_region_flag'!A:C,3,FALSE)</f>
        <v>https://public.flourish.studio/country-flags/svg/to.svg</v>
      </c>
      <c r="N52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29" spans="1:14" ht="15" customHeight="1" x14ac:dyDescent="0.2">
      <c r="A529" s="1" t="s">
        <v>239</v>
      </c>
      <c r="B529" s="1" t="s">
        <v>240</v>
      </c>
      <c r="C529" s="1">
        <v>1065</v>
      </c>
      <c r="D529" s="1">
        <v>-6152</v>
      </c>
      <c r="E529" s="1">
        <v>1972</v>
      </c>
      <c r="F529" s="1" t="str">
        <f>TEXT(olympic_medals_country_year_cumsum[[#This Row],[year]],0)&amp;"-"&amp;olympic_medals_country_year_cumsum[[#This Row],[WB_country_code]]</f>
        <v>1972-TTO</v>
      </c>
      <c r="G529" s="1" t="str">
        <f>IF(olympic_medals_country_year_cumsum[[#This Row],[year]]&lt;&gt;E528,1,IF(olympic_medals_country_year_cumsum[[#This Row],[Medals]]=0,"",G528+1))</f>
        <v/>
      </c>
      <c r="H529" s="1">
        <f>IF(ISNA(VLOOKUP(olympic_medals_country_year_cumsum[[#This Row],[Year_Country]],medals!D:H,5,FALSE)),0,VLOOKUP(olympic_medals_country_year_cumsum[[#This Row],[Year_Country]],medals!D:H,5,FALSE))</f>
        <v>0</v>
      </c>
      <c r="I529" s="1">
        <f>IF(ISNA(VLOOKUP(olympic_medals_country_year_cumsum[[#This Row],[Year_Country]],medals!D:H,2,FALSE)),0,VLOOKUP(olympic_medals_country_year_cumsum[[#This Row],[Year_Country]],medals!D:H,2,FALSE))</f>
        <v>0</v>
      </c>
      <c r="J529" s="1">
        <f>IF(ISNA(VLOOKUP(olympic_medals_country_year_cumsum[[#This Row],[Year_Country]],medals!D:H,3,FALSE)),0,VLOOKUP(olympic_medals_country_year_cumsum[[#This Row],[Year_Country]],medals!D:H,3,FALSE))</f>
        <v>0</v>
      </c>
      <c r="K529" s="1">
        <f>IF(ISNA(VLOOKUP(olympic_medals_country_year_cumsum[[#This Row],[Year_Country]],medals!D:H,4,FALSE)),0,VLOOKUP(olympic_medals_country_year_cumsum[[#This Row],[Year_Country]],medals!D:H,4,FALSE))</f>
        <v>0</v>
      </c>
      <c r="L529" s="1" t="str">
        <f>VLOOKUP(olympic_medals_country_year_cumsum[[#This Row],[WB_country_name]],'country_region_flag'!A:C,2,FALSE)</f>
        <v>Americas</v>
      </c>
      <c r="M529" s="1" t="str">
        <f>VLOOKUP(olympic_medals_country_year_cumsum[[#This Row],[WB_country_name]],'country_region_flag'!A:C,3,FALSE)</f>
        <v>https://public.flourish.studio/country-flags/svg/tt.svg</v>
      </c>
      <c r="N529" s="12" t="str">
        <f>IF(ISNA(VLOOKUP(olympic_medals_country_year_cumsum[[#This Row],[Year_Country]],gdp_capita_rank!F:G,2,FALSE)),0,VLOOKUP(olympic_medals_country_year_cumsum[[#This Row],[Year_Country]],gdp_capita_rank!F:G,2,FALSE))</f>
        <v>32.61125461286834</v>
      </c>
    </row>
    <row r="530" spans="1:14" ht="15" customHeight="1" x14ac:dyDescent="0.2">
      <c r="A530" s="1" t="s">
        <v>245</v>
      </c>
      <c r="B530" s="1" t="s">
        <v>246</v>
      </c>
      <c r="C530" s="1">
        <v>-68</v>
      </c>
      <c r="D530" s="1">
        <v>3928</v>
      </c>
      <c r="E530" s="1">
        <v>1972</v>
      </c>
      <c r="F530" s="1" t="str">
        <f>TEXT(olympic_medals_country_year_cumsum[[#This Row],[year]],0)&amp;"-"&amp;olympic_medals_country_year_cumsum[[#This Row],[WB_country_code]]</f>
        <v>1972-TZA</v>
      </c>
      <c r="G530" s="1" t="str">
        <f>IF(olympic_medals_country_year_cumsum[[#This Row],[year]]&lt;&gt;E529,1,IF(olympic_medals_country_year_cumsum[[#This Row],[Medals]]=0,"",G529+1))</f>
        <v/>
      </c>
      <c r="H530" s="1">
        <f>IF(ISNA(VLOOKUP(olympic_medals_country_year_cumsum[[#This Row],[Year_Country]],medals!D:H,5,FALSE)),0,VLOOKUP(olympic_medals_country_year_cumsum[[#This Row],[Year_Country]],medals!D:H,5,FALSE))</f>
        <v>0</v>
      </c>
      <c r="I530" s="1">
        <f>IF(ISNA(VLOOKUP(olympic_medals_country_year_cumsum[[#This Row],[Year_Country]],medals!D:H,2,FALSE)),0,VLOOKUP(olympic_medals_country_year_cumsum[[#This Row],[Year_Country]],medals!D:H,2,FALSE))</f>
        <v>0</v>
      </c>
      <c r="J530" s="1">
        <f>IF(ISNA(VLOOKUP(olympic_medals_country_year_cumsum[[#This Row],[Year_Country]],medals!D:H,3,FALSE)),0,VLOOKUP(olympic_medals_country_year_cumsum[[#This Row],[Year_Country]],medals!D:H,3,FALSE))</f>
        <v>0</v>
      </c>
      <c r="K530" s="1">
        <f>IF(ISNA(VLOOKUP(olympic_medals_country_year_cumsum[[#This Row],[Year_Country]],medals!D:H,4,FALSE)),0,VLOOKUP(olympic_medals_country_year_cumsum[[#This Row],[Year_Country]],medals!D:H,4,FALSE))</f>
        <v>0</v>
      </c>
      <c r="L530" s="1" t="str">
        <f>VLOOKUP(olympic_medals_country_year_cumsum[[#This Row],[WB_country_name]],'country_region_flag'!A:C,2,FALSE)</f>
        <v>Africa</v>
      </c>
      <c r="M530" s="1" t="str">
        <f>VLOOKUP(olympic_medals_country_year_cumsum[[#This Row],[WB_country_name]],'country_region_flag'!A:C,3,FALSE)</f>
        <v>https://public.flourish.studio/country-flags/svg/tz.svg</v>
      </c>
      <c r="N53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31" spans="1:14" ht="15" customHeight="1" x14ac:dyDescent="0.2">
      <c r="A531" s="1" t="s">
        <v>249</v>
      </c>
      <c r="B531" s="1" t="s">
        <v>250</v>
      </c>
      <c r="C531" s="1">
        <v>5043</v>
      </c>
      <c r="D531" s="1">
        <v>3052</v>
      </c>
      <c r="E531" s="1">
        <v>1972</v>
      </c>
      <c r="F531" s="1" t="str">
        <f>TEXT(olympic_medals_country_year_cumsum[[#This Row],[year]],0)&amp;"-"&amp;olympic_medals_country_year_cumsum[[#This Row],[WB_country_code]]</f>
        <v>1972-UKR</v>
      </c>
      <c r="G531" s="1" t="str">
        <f>IF(olympic_medals_country_year_cumsum[[#This Row],[year]]&lt;&gt;E530,1,IF(olympic_medals_country_year_cumsum[[#This Row],[Medals]]=0,"",G530+1))</f>
        <v/>
      </c>
      <c r="H531" s="1">
        <f>IF(ISNA(VLOOKUP(olympic_medals_country_year_cumsum[[#This Row],[Year_Country]],medals!D:H,5,FALSE)),0,VLOOKUP(olympic_medals_country_year_cumsum[[#This Row],[Year_Country]],medals!D:H,5,FALSE))</f>
        <v>0</v>
      </c>
      <c r="I531" s="1">
        <f>IF(ISNA(VLOOKUP(olympic_medals_country_year_cumsum[[#This Row],[Year_Country]],medals!D:H,2,FALSE)),0,VLOOKUP(olympic_medals_country_year_cumsum[[#This Row],[Year_Country]],medals!D:H,2,FALSE))</f>
        <v>0</v>
      </c>
      <c r="J531" s="1">
        <f>IF(ISNA(VLOOKUP(olympic_medals_country_year_cumsum[[#This Row],[Year_Country]],medals!D:H,3,FALSE)),0,VLOOKUP(olympic_medals_country_year_cumsum[[#This Row],[Year_Country]],medals!D:H,3,FALSE))</f>
        <v>0</v>
      </c>
      <c r="K531" s="1">
        <f>IF(ISNA(VLOOKUP(olympic_medals_country_year_cumsum[[#This Row],[Year_Country]],medals!D:H,4,FALSE)),0,VLOOKUP(olympic_medals_country_year_cumsum[[#This Row],[Year_Country]],medals!D:H,4,FALSE))</f>
        <v>0</v>
      </c>
      <c r="L531" s="1" t="str">
        <f>VLOOKUP(olympic_medals_country_year_cumsum[[#This Row],[WB_country_name]],'country_region_flag'!A:C,2,FALSE)</f>
        <v>Europe</v>
      </c>
      <c r="M531" s="1" t="str">
        <f>VLOOKUP(olympic_medals_country_year_cumsum[[#This Row],[WB_country_name]],'country_region_flag'!A:C,3,FALSE)</f>
        <v>https://public.flourish.studio/country-flags/svg/ua.svg</v>
      </c>
      <c r="N53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32" spans="1:14" ht="15" customHeight="1" x14ac:dyDescent="0.2">
      <c r="A532" s="1" t="s">
        <v>251</v>
      </c>
      <c r="B532" s="1" t="s">
        <v>252</v>
      </c>
      <c r="C532" s="1">
        <v>-3485</v>
      </c>
      <c r="D532" s="1">
        <v>-5617</v>
      </c>
      <c r="E532" s="1">
        <v>1972</v>
      </c>
      <c r="F532" s="1" t="str">
        <f>TEXT(olympic_medals_country_year_cumsum[[#This Row],[year]],0)&amp;"-"&amp;olympic_medals_country_year_cumsum[[#This Row],[WB_country_code]]</f>
        <v>1972-URY</v>
      </c>
      <c r="G532" s="1" t="str">
        <f>IF(olympic_medals_country_year_cumsum[[#This Row],[year]]&lt;&gt;E531,1,IF(olympic_medals_country_year_cumsum[[#This Row],[Medals]]=0,"",G531+1))</f>
        <v/>
      </c>
      <c r="H532" s="1">
        <f>IF(ISNA(VLOOKUP(olympic_medals_country_year_cumsum[[#This Row],[Year_Country]],medals!D:H,5,FALSE)),0,VLOOKUP(olympic_medals_country_year_cumsum[[#This Row],[Year_Country]],medals!D:H,5,FALSE))</f>
        <v>0</v>
      </c>
      <c r="I532" s="1">
        <f>IF(ISNA(VLOOKUP(olympic_medals_country_year_cumsum[[#This Row],[Year_Country]],medals!D:H,2,FALSE)),0,VLOOKUP(olympic_medals_country_year_cumsum[[#This Row],[Year_Country]],medals!D:H,2,FALSE))</f>
        <v>0</v>
      </c>
      <c r="J532" s="1">
        <f>IF(ISNA(VLOOKUP(olympic_medals_country_year_cumsum[[#This Row],[Year_Country]],medals!D:H,3,FALSE)),0,VLOOKUP(olympic_medals_country_year_cumsum[[#This Row],[Year_Country]],medals!D:H,3,FALSE))</f>
        <v>0</v>
      </c>
      <c r="K532" s="1">
        <f>IF(ISNA(VLOOKUP(olympic_medals_country_year_cumsum[[#This Row],[Year_Country]],medals!D:H,4,FALSE)),0,VLOOKUP(olympic_medals_country_year_cumsum[[#This Row],[Year_Country]],medals!D:H,4,FALSE))</f>
        <v>0</v>
      </c>
      <c r="L532" s="1" t="str">
        <f>VLOOKUP(olympic_medals_country_year_cumsum[[#This Row],[WB_country_name]],'country_region_flag'!A:C,2,FALSE)</f>
        <v>Americas</v>
      </c>
      <c r="M532" s="1" t="str">
        <f>VLOOKUP(olympic_medals_country_year_cumsum[[#This Row],[WB_country_name]],'country_region_flag'!A:C,3,FALSE)</f>
        <v>https://public.flourish.studio/country-flags/svg/uy.svg</v>
      </c>
      <c r="N532" s="12" t="str">
        <f>IF(ISNA(VLOOKUP(olympic_medals_country_year_cumsum[[#This Row],[Year_Country]],gdp_capita_rank!F:G,2,FALSE)),0,VLOOKUP(olympic_medals_country_year_cumsum[[#This Row],[Year_Country]],gdp_capita_rank!F:G,2,FALSE))</f>
        <v>-3.7962356549181604</v>
      </c>
    </row>
    <row r="533" spans="1:14" ht="15" customHeight="1" x14ac:dyDescent="0.2">
      <c r="A533" s="1" t="s">
        <v>255</v>
      </c>
      <c r="B533" s="1" t="s">
        <v>256</v>
      </c>
      <c r="C533" s="1">
        <v>4132</v>
      </c>
      <c r="D533" s="1">
        <v>6925</v>
      </c>
      <c r="E533" s="1">
        <v>1972</v>
      </c>
      <c r="F533" s="1" t="str">
        <f>TEXT(olympic_medals_country_year_cumsum[[#This Row],[year]],0)&amp;"-"&amp;olympic_medals_country_year_cumsum[[#This Row],[WB_country_code]]</f>
        <v>1972-UZB</v>
      </c>
      <c r="G533" s="1" t="str">
        <f>IF(olympic_medals_country_year_cumsum[[#This Row],[year]]&lt;&gt;E532,1,IF(olympic_medals_country_year_cumsum[[#This Row],[Medals]]=0,"",G532+1))</f>
        <v/>
      </c>
      <c r="H533" s="1">
        <f>IF(ISNA(VLOOKUP(olympic_medals_country_year_cumsum[[#This Row],[Year_Country]],medals!D:H,5,FALSE)),0,VLOOKUP(olympic_medals_country_year_cumsum[[#This Row],[Year_Country]],medals!D:H,5,FALSE))</f>
        <v>0</v>
      </c>
      <c r="I533" s="1">
        <f>IF(ISNA(VLOOKUP(olympic_medals_country_year_cumsum[[#This Row],[Year_Country]],medals!D:H,2,FALSE)),0,VLOOKUP(olympic_medals_country_year_cumsum[[#This Row],[Year_Country]],medals!D:H,2,FALSE))</f>
        <v>0</v>
      </c>
      <c r="J533" s="1">
        <f>IF(ISNA(VLOOKUP(olympic_medals_country_year_cumsum[[#This Row],[Year_Country]],medals!D:H,3,FALSE)),0,VLOOKUP(olympic_medals_country_year_cumsum[[#This Row],[Year_Country]],medals!D:H,3,FALSE))</f>
        <v>0</v>
      </c>
      <c r="K533" s="1">
        <f>IF(ISNA(VLOOKUP(olympic_medals_country_year_cumsum[[#This Row],[Year_Country]],medals!D:H,4,FALSE)),0,VLOOKUP(olympic_medals_country_year_cumsum[[#This Row],[Year_Country]],medals!D:H,4,FALSE))</f>
        <v>0</v>
      </c>
      <c r="L533" s="1" t="str">
        <f>VLOOKUP(olympic_medals_country_year_cumsum[[#This Row],[WB_country_name]],'country_region_flag'!A:C,2,FALSE)</f>
        <v>Asia</v>
      </c>
      <c r="M533" s="1" t="str">
        <f>VLOOKUP(olympic_medals_country_year_cumsum[[#This Row],[WB_country_name]],'country_region_flag'!A:C,3,FALSE)</f>
        <v>https://public.flourish.studio/country-flags/svg/uz.svg</v>
      </c>
      <c r="N53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34" spans="1:14" ht="15" customHeight="1" x14ac:dyDescent="0.2">
      <c r="A534" s="1" t="s">
        <v>257</v>
      </c>
      <c r="B534" s="1" t="s">
        <v>258</v>
      </c>
      <c r="C534" s="1">
        <v>1048</v>
      </c>
      <c r="D534" s="1">
        <v>-6687</v>
      </c>
      <c r="E534" s="1">
        <v>1972</v>
      </c>
      <c r="F534" s="1" t="str">
        <f>TEXT(olympic_medals_country_year_cumsum[[#This Row],[year]],0)&amp;"-"&amp;olympic_medals_country_year_cumsum[[#This Row],[WB_country_code]]</f>
        <v>1972-VEN</v>
      </c>
      <c r="G534" s="1" t="str">
        <f>IF(olympic_medals_country_year_cumsum[[#This Row],[year]]&lt;&gt;E533,1,IF(olympic_medals_country_year_cumsum[[#This Row],[Medals]]=0,"",G533+1))</f>
        <v/>
      </c>
      <c r="H534" s="1">
        <f>IF(ISNA(VLOOKUP(olympic_medals_country_year_cumsum[[#This Row],[Year_Country]],medals!D:H,5,FALSE)),0,VLOOKUP(olympic_medals_country_year_cumsum[[#This Row],[Year_Country]],medals!D:H,5,FALSE))</f>
        <v>0</v>
      </c>
      <c r="I534" s="1">
        <f>IF(ISNA(VLOOKUP(olympic_medals_country_year_cumsum[[#This Row],[Year_Country]],medals!D:H,2,FALSE)),0,VLOOKUP(olympic_medals_country_year_cumsum[[#This Row],[Year_Country]],medals!D:H,2,FALSE))</f>
        <v>0</v>
      </c>
      <c r="J534" s="1">
        <f>IF(ISNA(VLOOKUP(olympic_medals_country_year_cumsum[[#This Row],[Year_Country]],medals!D:H,3,FALSE)),0,VLOOKUP(olympic_medals_country_year_cumsum[[#This Row],[Year_Country]],medals!D:H,3,FALSE))</f>
        <v>0</v>
      </c>
      <c r="K534" s="1">
        <f>IF(ISNA(VLOOKUP(olympic_medals_country_year_cumsum[[#This Row],[Year_Country]],medals!D:H,4,FALSE)),0,VLOOKUP(olympic_medals_country_year_cumsum[[#This Row],[Year_Country]],medals!D:H,4,FALSE))</f>
        <v>0</v>
      </c>
      <c r="L534" s="1" t="str">
        <f>VLOOKUP(olympic_medals_country_year_cumsum[[#This Row],[WB_country_name]],'country_region_flag'!A:C,2,FALSE)</f>
        <v>Americas</v>
      </c>
      <c r="M534" s="1" t="str">
        <f>VLOOKUP(olympic_medals_country_year_cumsum[[#This Row],[WB_country_name]],'country_region_flag'!A:C,3,FALSE)</f>
        <v>https://public.flourish.studio/country-flags/svg/ve.svg</v>
      </c>
      <c r="N534" s="12" t="str">
        <f>IF(ISNA(VLOOKUP(olympic_medals_country_year_cumsum[[#This Row],[Year_Country]],gdp_capita_rank!F:G,2,FALSE)),0,VLOOKUP(olympic_medals_country_year_cumsum[[#This Row],[Year_Country]],gdp_capita_rank!F:G,2,FALSE))</f>
        <v>43.698049016474435</v>
      </c>
    </row>
    <row r="535" spans="1:14" ht="15" customHeight="1" x14ac:dyDescent="0.2">
      <c r="A535" s="1" t="s">
        <v>259</v>
      </c>
      <c r="B535" s="1" t="s">
        <v>260</v>
      </c>
      <c r="C535" s="1">
        <v>1835</v>
      </c>
      <c r="D535" s="1">
        <v>-6493</v>
      </c>
      <c r="E535" s="1">
        <v>1972</v>
      </c>
      <c r="F535" s="1" t="str">
        <f>TEXT(olympic_medals_country_year_cumsum[[#This Row],[year]],0)&amp;"-"&amp;olympic_medals_country_year_cumsum[[#This Row],[WB_country_code]]</f>
        <v>1972-VIR</v>
      </c>
      <c r="G535" s="1" t="str">
        <f>IF(olympic_medals_country_year_cumsum[[#This Row],[year]]&lt;&gt;E534,1,IF(olympic_medals_country_year_cumsum[[#This Row],[Medals]]=0,"",G534+1))</f>
        <v/>
      </c>
      <c r="H535" s="1">
        <f>IF(ISNA(VLOOKUP(olympic_medals_country_year_cumsum[[#This Row],[Year_Country]],medals!D:H,5,FALSE)),0,VLOOKUP(olympic_medals_country_year_cumsum[[#This Row],[Year_Country]],medals!D:H,5,FALSE))</f>
        <v>0</v>
      </c>
      <c r="I535" s="1">
        <f>IF(ISNA(VLOOKUP(olympic_medals_country_year_cumsum[[#This Row],[Year_Country]],medals!D:H,2,FALSE)),0,VLOOKUP(olympic_medals_country_year_cumsum[[#This Row],[Year_Country]],medals!D:H,2,FALSE))</f>
        <v>0</v>
      </c>
      <c r="J535" s="1">
        <f>IF(ISNA(VLOOKUP(olympic_medals_country_year_cumsum[[#This Row],[Year_Country]],medals!D:H,3,FALSE)),0,VLOOKUP(olympic_medals_country_year_cumsum[[#This Row],[Year_Country]],medals!D:H,3,FALSE))</f>
        <v>0</v>
      </c>
      <c r="K535" s="1">
        <f>IF(ISNA(VLOOKUP(olympic_medals_country_year_cumsum[[#This Row],[Year_Country]],medals!D:H,4,FALSE)),0,VLOOKUP(olympic_medals_country_year_cumsum[[#This Row],[Year_Country]],medals!D:H,4,FALSE))</f>
        <v>0</v>
      </c>
      <c r="L535" s="1" t="str">
        <f>VLOOKUP(olympic_medals_country_year_cumsum[[#This Row],[WB_country_name]],'country_region_flag'!A:C,2,FALSE)</f>
        <v>Americas</v>
      </c>
      <c r="M535" s="1" t="str">
        <f>VLOOKUP(olympic_medals_country_year_cumsum[[#This Row],[WB_country_name]],'country_region_flag'!A:C,3,FALSE)</f>
        <v>https://public.flourish.studio/country-flags/svg/vi.svg</v>
      </c>
      <c r="N53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36" spans="1:14" ht="15" customHeight="1" x14ac:dyDescent="0.2">
      <c r="A536" s="1" t="s">
        <v>261</v>
      </c>
      <c r="B536" s="1" t="s">
        <v>262</v>
      </c>
      <c r="C536" s="1">
        <v>2103</v>
      </c>
      <c r="D536" s="1">
        <v>10585</v>
      </c>
      <c r="E536" s="1">
        <v>1972</v>
      </c>
      <c r="F536" s="1" t="str">
        <f>TEXT(olympic_medals_country_year_cumsum[[#This Row],[year]],0)&amp;"-"&amp;olympic_medals_country_year_cumsum[[#This Row],[WB_country_code]]</f>
        <v>1972-VNM</v>
      </c>
      <c r="G536" s="1" t="str">
        <f>IF(olympic_medals_country_year_cumsum[[#This Row],[year]]&lt;&gt;E535,1,IF(olympic_medals_country_year_cumsum[[#This Row],[Medals]]=0,"",G535+1))</f>
        <v/>
      </c>
      <c r="H536" s="1">
        <f>IF(ISNA(VLOOKUP(olympic_medals_country_year_cumsum[[#This Row],[Year_Country]],medals!D:H,5,FALSE)),0,VLOOKUP(olympic_medals_country_year_cumsum[[#This Row],[Year_Country]],medals!D:H,5,FALSE))</f>
        <v>0</v>
      </c>
      <c r="I536" s="1">
        <f>IF(ISNA(VLOOKUP(olympic_medals_country_year_cumsum[[#This Row],[Year_Country]],medals!D:H,2,FALSE)),0,VLOOKUP(olympic_medals_country_year_cumsum[[#This Row],[Year_Country]],medals!D:H,2,FALSE))</f>
        <v>0</v>
      </c>
      <c r="J536" s="1">
        <f>IF(ISNA(VLOOKUP(olympic_medals_country_year_cumsum[[#This Row],[Year_Country]],medals!D:H,3,FALSE)),0,VLOOKUP(olympic_medals_country_year_cumsum[[#This Row],[Year_Country]],medals!D:H,3,FALSE))</f>
        <v>0</v>
      </c>
      <c r="K536" s="1">
        <f>IF(ISNA(VLOOKUP(olympic_medals_country_year_cumsum[[#This Row],[Year_Country]],medals!D:H,4,FALSE)),0,VLOOKUP(olympic_medals_country_year_cumsum[[#This Row],[Year_Country]],medals!D:H,4,FALSE))</f>
        <v>0</v>
      </c>
      <c r="L536" s="1" t="str">
        <f>VLOOKUP(olympic_medals_country_year_cumsum[[#This Row],[WB_country_name]],'country_region_flag'!A:C,2,FALSE)</f>
        <v>Asia</v>
      </c>
      <c r="M536" s="1" t="str">
        <f>VLOOKUP(olympic_medals_country_year_cumsum[[#This Row],[WB_country_name]],'country_region_flag'!A:C,3,FALSE)</f>
        <v>https://public.flourish.studio/country-flags/svg/vn.svg</v>
      </c>
      <c r="N53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37" spans="1:14" ht="15" customHeight="1" x14ac:dyDescent="0.2">
      <c r="A537" s="1" t="s">
        <v>263</v>
      </c>
      <c r="B537" s="1" t="s">
        <v>264</v>
      </c>
      <c r="C537" s="1">
        <v>-1382</v>
      </c>
      <c r="D537" s="1">
        <v>-17177</v>
      </c>
      <c r="E537" s="1">
        <v>1972</v>
      </c>
      <c r="F537" s="1" t="str">
        <f>TEXT(olympic_medals_country_year_cumsum[[#This Row],[year]],0)&amp;"-"&amp;olympic_medals_country_year_cumsum[[#This Row],[WB_country_code]]</f>
        <v>1972-WSM</v>
      </c>
      <c r="G537" s="1" t="str">
        <f>IF(olympic_medals_country_year_cumsum[[#This Row],[year]]&lt;&gt;E536,1,IF(olympic_medals_country_year_cumsum[[#This Row],[Medals]]=0,"",G536+1))</f>
        <v/>
      </c>
      <c r="H537" s="1">
        <f>IF(ISNA(VLOOKUP(olympic_medals_country_year_cumsum[[#This Row],[Year_Country]],medals!D:H,5,FALSE)),0,VLOOKUP(olympic_medals_country_year_cumsum[[#This Row],[Year_Country]],medals!D:H,5,FALSE))</f>
        <v>0</v>
      </c>
      <c r="I537" s="1">
        <f>IF(ISNA(VLOOKUP(olympic_medals_country_year_cumsum[[#This Row],[Year_Country]],medals!D:H,2,FALSE)),0,VLOOKUP(olympic_medals_country_year_cumsum[[#This Row],[Year_Country]],medals!D:H,2,FALSE))</f>
        <v>0</v>
      </c>
      <c r="J537" s="1">
        <f>IF(ISNA(VLOOKUP(olympic_medals_country_year_cumsum[[#This Row],[Year_Country]],medals!D:H,3,FALSE)),0,VLOOKUP(olympic_medals_country_year_cumsum[[#This Row],[Year_Country]],medals!D:H,3,FALSE))</f>
        <v>0</v>
      </c>
      <c r="K537" s="1">
        <f>IF(ISNA(VLOOKUP(olympic_medals_country_year_cumsum[[#This Row],[Year_Country]],medals!D:H,4,FALSE)),0,VLOOKUP(olympic_medals_country_year_cumsum[[#This Row],[Year_Country]],medals!D:H,4,FALSE))</f>
        <v>0</v>
      </c>
      <c r="L537" s="1" t="str">
        <f>VLOOKUP(olympic_medals_country_year_cumsum[[#This Row],[WB_country_name]],'country_region_flag'!A:C,2,FALSE)</f>
        <v>Oceania</v>
      </c>
      <c r="M537" s="1" t="str">
        <f>VLOOKUP(olympic_medals_country_year_cumsum[[#This Row],[WB_country_name]],'country_region_flag'!A:C,3,FALSE)</f>
        <v>https://public.flourish.studio/country-flags/svg/as.svg</v>
      </c>
      <c r="N53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38" spans="1:14" ht="15" customHeight="1" x14ac:dyDescent="0.2">
      <c r="A538" s="1" t="s">
        <v>265</v>
      </c>
      <c r="B538" s="1" t="s">
        <v>266</v>
      </c>
      <c r="C538" s="1">
        <v>4267</v>
      </c>
      <c r="D538" s="1">
        <v>2117</v>
      </c>
      <c r="E538" s="1">
        <v>1972</v>
      </c>
      <c r="F538" s="1" t="str">
        <f>TEXT(olympic_medals_country_year_cumsum[[#This Row],[year]],0)&amp;"-"&amp;olympic_medals_country_year_cumsum[[#This Row],[WB_country_code]]</f>
        <v>1972-XKX</v>
      </c>
      <c r="G538" s="1" t="str">
        <f>IF(olympic_medals_country_year_cumsum[[#This Row],[year]]&lt;&gt;E537,1,IF(olympic_medals_country_year_cumsum[[#This Row],[Medals]]=0,"",G537+1))</f>
        <v/>
      </c>
      <c r="H538" s="1">
        <f>IF(ISNA(VLOOKUP(olympic_medals_country_year_cumsum[[#This Row],[Year_Country]],medals!D:H,5,FALSE)),0,VLOOKUP(olympic_medals_country_year_cumsum[[#This Row],[Year_Country]],medals!D:H,5,FALSE))</f>
        <v>0</v>
      </c>
      <c r="I538" s="1">
        <f>IF(ISNA(VLOOKUP(olympic_medals_country_year_cumsum[[#This Row],[Year_Country]],medals!D:H,2,FALSE)),0,VLOOKUP(olympic_medals_country_year_cumsum[[#This Row],[Year_Country]],medals!D:H,2,FALSE))</f>
        <v>0</v>
      </c>
      <c r="J538" s="1">
        <f>IF(ISNA(VLOOKUP(olympic_medals_country_year_cumsum[[#This Row],[Year_Country]],medals!D:H,3,FALSE)),0,VLOOKUP(olympic_medals_country_year_cumsum[[#This Row],[Year_Country]],medals!D:H,3,FALSE))</f>
        <v>0</v>
      </c>
      <c r="K538" s="1">
        <f>IF(ISNA(VLOOKUP(olympic_medals_country_year_cumsum[[#This Row],[Year_Country]],medals!D:H,4,FALSE)),0,VLOOKUP(olympic_medals_country_year_cumsum[[#This Row],[Year_Country]],medals!D:H,4,FALSE))</f>
        <v>0</v>
      </c>
      <c r="L538" s="1" t="str">
        <f>VLOOKUP(olympic_medals_country_year_cumsum[[#This Row],[WB_country_name]],'country_region_flag'!A:C,2,FALSE)</f>
        <v>Europe</v>
      </c>
      <c r="M538" s="1" t="str">
        <f>VLOOKUP(olympic_medals_country_year_cumsum[[#This Row],[WB_country_name]],'country_region_flag'!A:C,3,FALSE)</f>
        <v/>
      </c>
      <c r="N53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39" spans="1:14" ht="15" customHeight="1" x14ac:dyDescent="0.2">
      <c r="A539" s="1" t="s">
        <v>269</v>
      </c>
      <c r="B539" s="1" t="s">
        <v>270</v>
      </c>
      <c r="C539" s="1">
        <v>-257</v>
      </c>
      <c r="D539" s="1">
        <v>2822</v>
      </c>
      <c r="E539" s="1">
        <v>1972</v>
      </c>
      <c r="F539" s="1" t="str">
        <f>TEXT(olympic_medals_country_year_cumsum[[#This Row],[year]],0)&amp;"-"&amp;olympic_medals_country_year_cumsum[[#This Row],[WB_country_code]]</f>
        <v>1972-ZAF</v>
      </c>
      <c r="G539" s="1" t="str">
        <f>IF(olympic_medals_country_year_cumsum[[#This Row],[year]]&lt;&gt;E538,1,IF(olympic_medals_country_year_cumsum[[#This Row],[Medals]]=0,"",G538+1))</f>
        <v/>
      </c>
      <c r="H539" s="1">
        <f>IF(ISNA(VLOOKUP(olympic_medals_country_year_cumsum[[#This Row],[Year_Country]],medals!D:H,5,FALSE)),0,VLOOKUP(olympic_medals_country_year_cumsum[[#This Row],[Year_Country]],medals!D:H,5,FALSE))</f>
        <v>0</v>
      </c>
      <c r="I539" s="1">
        <f>IF(ISNA(VLOOKUP(olympic_medals_country_year_cumsum[[#This Row],[Year_Country]],medals!D:H,2,FALSE)),0,VLOOKUP(olympic_medals_country_year_cumsum[[#This Row],[Year_Country]],medals!D:H,2,FALSE))</f>
        <v>0</v>
      </c>
      <c r="J539" s="1">
        <f>IF(ISNA(VLOOKUP(olympic_medals_country_year_cumsum[[#This Row],[Year_Country]],medals!D:H,3,FALSE)),0,VLOOKUP(olympic_medals_country_year_cumsum[[#This Row],[Year_Country]],medals!D:H,3,FALSE))</f>
        <v>0</v>
      </c>
      <c r="K539" s="1">
        <f>IF(ISNA(VLOOKUP(olympic_medals_country_year_cumsum[[#This Row],[Year_Country]],medals!D:H,4,FALSE)),0,VLOOKUP(olympic_medals_country_year_cumsum[[#This Row],[Year_Country]],medals!D:H,4,FALSE))</f>
        <v>0</v>
      </c>
      <c r="L539" s="1" t="str">
        <f>VLOOKUP(olympic_medals_country_year_cumsum[[#This Row],[WB_country_name]],'country_region_flag'!A:C,2,FALSE)</f>
        <v>Africa</v>
      </c>
      <c r="M539" s="1" t="str">
        <f>VLOOKUP(olympic_medals_country_year_cumsum[[#This Row],[WB_country_name]],'country_region_flag'!A:C,3,FALSE)</f>
        <v>https://public.flourish.studio/country-flags/svg/za.svg</v>
      </c>
      <c r="N539" s="12" t="str">
        <f>IF(ISNA(VLOOKUP(olympic_medals_country_year_cumsum[[#This Row],[Year_Country]],gdp_capita_rank!F:G,2,FALSE)),0,VLOOKUP(olympic_medals_country_year_cumsum[[#This Row],[Year_Country]],gdp_capita_rank!F:G,2,FALSE))</f>
        <v>28.276232441410226</v>
      </c>
    </row>
    <row r="540" spans="1:14" ht="15" customHeight="1" x14ac:dyDescent="0.2">
      <c r="A540" s="1" t="s">
        <v>271</v>
      </c>
      <c r="B540" s="1" t="s">
        <v>272</v>
      </c>
      <c r="C540" s="1">
        <v>-1542</v>
      </c>
      <c r="D540" s="1">
        <v>2828</v>
      </c>
      <c r="E540" s="1">
        <v>1972</v>
      </c>
      <c r="F540" s="1" t="str">
        <f>TEXT(olympic_medals_country_year_cumsum[[#This Row],[year]],0)&amp;"-"&amp;olympic_medals_country_year_cumsum[[#This Row],[WB_country_code]]</f>
        <v>1972-ZMB</v>
      </c>
      <c r="G540" s="1" t="str">
        <f>IF(olympic_medals_country_year_cumsum[[#This Row],[year]]&lt;&gt;E539,1,IF(olympic_medals_country_year_cumsum[[#This Row],[Medals]]=0,"",G539+1))</f>
        <v/>
      </c>
      <c r="H540" s="1">
        <f>IF(ISNA(VLOOKUP(olympic_medals_country_year_cumsum[[#This Row],[Year_Country]],medals!D:H,5,FALSE)),0,VLOOKUP(olympic_medals_country_year_cumsum[[#This Row],[Year_Country]],medals!D:H,5,FALSE))</f>
        <v>0</v>
      </c>
      <c r="I540" s="1">
        <f>IF(ISNA(VLOOKUP(olympic_medals_country_year_cumsum[[#This Row],[Year_Country]],medals!D:H,2,FALSE)),0,VLOOKUP(olympic_medals_country_year_cumsum[[#This Row],[Year_Country]],medals!D:H,2,FALSE))</f>
        <v>0</v>
      </c>
      <c r="J540" s="1">
        <f>IF(ISNA(VLOOKUP(olympic_medals_country_year_cumsum[[#This Row],[Year_Country]],medals!D:H,3,FALSE)),0,VLOOKUP(olympic_medals_country_year_cumsum[[#This Row],[Year_Country]],medals!D:H,3,FALSE))</f>
        <v>0</v>
      </c>
      <c r="K540" s="1">
        <f>IF(ISNA(VLOOKUP(olympic_medals_country_year_cumsum[[#This Row],[Year_Country]],medals!D:H,4,FALSE)),0,VLOOKUP(olympic_medals_country_year_cumsum[[#This Row],[Year_Country]],medals!D:H,4,FALSE))</f>
        <v>0</v>
      </c>
      <c r="L540" s="1" t="str">
        <f>VLOOKUP(olympic_medals_country_year_cumsum[[#This Row],[WB_country_name]],'country_region_flag'!A:C,2,FALSE)</f>
        <v>Africa</v>
      </c>
      <c r="M540" s="1" t="str">
        <f>VLOOKUP(olympic_medals_country_year_cumsum[[#This Row],[WB_country_name]],'country_region_flag'!A:C,3,FALSE)</f>
        <v>https://public.flourish.studio/country-flags/svg/zm.svg</v>
      </c>
      <c r="N540" s="12" t="str">
        <f>IF(ISNA(VLOOKUP(olympic_medals_country_year_cumsum[[#This Row],[Year_Country]],gdp_capita_rank!F:G,2,FALSE)),0,VLOOKUP(olympic_medals_country_year_cumsum[[#This Row],[Year_Country]],gdp_capita_rank!F:G,2,FALSE))</f>
        <v>-48.650571183566406</v>
      </c>
    </row>
    <row r="541" spans="1:14" ht="15" customHeight="1" x14ac:dyDescent="0.2">
      <c r="A541" s="1" t="s">
        <v>273</v>
      </c>
      <c r="B541" s="1" t="s">
        <v>274</v>
      </c>
      <c r="C541" s="1">
        <v>-1782</v>
      </c>
      <c r="D541" s="1">
        <v>3103</v>
      </c>
      <c r="E541" s="1">
        <v>1972</v>
      </c>
      <c r="F541" s="1" t="str">
        <f>TEXT(olympic_medals_country_year_cumsum[[#This Row],[year]],0)&amp;"-"&amp;olympic_medals_country_year_cumsum[[#This Row],[WB_country_code]]</f>
        <v>1972-ZWE</v>
      </c>
      <c r="G541" s="1" t="str">
        <f>IF(olympic_medals_country_year_cumsum[[#This Row],[year]]&lt;&gt;E540,1,IF(olympic_medals_country_year_cumsum[[#This Row],[Medals]]=0,"",G540+1))</f>
        <v/>
      </c>
      <c r="H541" s="1">
        <f>IF(ISNA(VLOOKUP(olympic_medals_country_year_cumsum[[#This Row],[Year_Country]],medals!D:H,5,FALSE)),0,VLOOKUP(olympic_medals_country_year_cumsum[[#This Row],[Year_Country]],medals!D:H,5,FALSE))</f>
        <v>0</v>
      </c>
      <c r="I541" s="1">
        <f>IF(ISNA(VLOOKUP(olympic_medals_country_year_cumsum[[#This Row],[Year_Country]],medals!D:H,2,FALSE)),0,VLOOKUP(olympic_medals_country_year_cumsum[[#This Row],[Year_Country]],medals!D:H,2,FALSE))</f>
        <v>0</v>
      </c>
      <c r="J541" s="1">
        <f>IF(ISNA(VLOOKUP(olympic_medals_country_year_cumsum[[#This Row],[Year_Country]],medals!D:H,3,FALSE)),0,VLOOKUP(olympic_medals_country_year_cumsum[[#This Row],[Year_Country]],medals!D:H,3,FALSE))</f>
        <v>0</v>
      </c>
      <c r="K541" s="1">
        <f>IF(ISNA(VLOOKUP(olympic_medals_country_year_cumsum[[#This Row],[Year_Country]],medals!D:H,4,FALSE)),0,VLOOKUP(olympic_medals_country_year_cumsum[[#This Row],[Year_Country]],medals!D:H,4,FALSE))</f>
        <v>0</v>
      </c>
      <c r="L541" s="1" t="str">
        <f>VLOOKUP(olympic_medals_country_year_cumsum[[#This Row],[WB_country_name]],'country_region_flag'!A:C,2,FALSE)</f>
        <v>Africa</v>
      </c>
      <c r="M541" s="1" t="str">
        <f>VLOOKUP(olympic_medals_country_year_cumsum[[#This Row],[WB_country_name]],'country_region_flag'!A:C,3,FALSE)</f>
        <v>https://public.flourish.studio/country-flags/svg/zw.svg</v>
      </c>
      <c r="N541" s="12" t="str">
        <f>IF(ISNA(VLOOKUP(olympic_medals_country_year_cumsum[[#This Row],[Year_Country]],gdp_capita_rank!F:G,2,FALSE)),0,VLOOKUP(olympic_medals_country_year_cumsum[[#This Row],[Year_Country]],gdp_capita_rank!F:G,2,FALSE))</f>
        <v>-39.987966810051994</v>
      </c>
    </row>
    <row r="542" spans="1:14" ht="15" customHeight="1" x14ac:dyDescent="0.2">
      <c r="A542" s="1" t="s">
        <v>63</v>
      </c>
      <c r="B542" s="1" t="s">
        <v>64</v>
      </c>
      <c r="C542" s="1">
        <v>5252</v>
      </c>
      <c r="D542" s="1">
        <v>134</v>
      </c>
      <c r="E542" s="1">
        <v>1976</v>
      </c>
      <c r="F542" s="1" t="str">
        <f>TEXT(olympic_medals_country_year_cumsum[[#This Row],[year]],0)&amp;"-"&amp;olympic_medals_country_year_cumsum[[#This Row],[WB_country_code]]</f>
        <v>1976-DEU</v>
      </c>
      <c r="G542" s="1">
        <f>IF(olympic_medals_country_year_cumsum[[#This Row],[year]]&lt;&gt;E541,1,IF(olympic_medals_country_year_cumsum[[#This Row],[Medals]]=0,"",G541+1))</f>
        <v>1</v>
      </c>
      <c r="H542" s="1">
        <f>IF(ISNA(VLOOKUP(olympic_medals_country_year_cumsum[[#This Row],[Year_Country]],medals!D:H,5,FALSE)),0,VLOOKUP(olympic_medals_country_year_cumsum[[#This Row],[Year_Country]],medals!D:H,5,FALSE))</f>
        <v>141</v>
      </c>
      <c r="I542" s="1">
        <f>IF(ISNA(VLOOKUP(olympic_medals_country_year_cumsum[[#This Row],[Year_Country]],medals!D:H,2,FALSE)),0,VLOOKUP(olympic_medals_country_year_cumsum[[#This Row],[Year_Country]],medals!D:H,2,FALSE))</f>
        <v>54</v>
      </c>
      <c r="J542" s="1">
        <f>IF(ISNA(VLOOKUP(olympic_medals_country_year_cumsum[[#This Row],[Year_Country]],medals!D:H,3,FALSE)),0,VLOOKUP(olympic_medals_country_year_cumsum[[#This Row],[Year_Country]],medals!D:H,3,FALSE))</f>
        <v>40</v>
      </c>
      <c r="K542" s="1">
        <f>IF(ISNA(VLOOKUP(olympic_medals_country_year_cumsum[[#This Row],[Year_Country]],medals!D:H,4,FALSE)),0,VLOOKUP(olympic_medals_country_year_cumsum[[#This Row],[Year_Country]],medals!D:H,4,FALSE))</f>
        <v>47</v>
      </c>
      <c r="L542" s="1" t="str">
        <f>VLOOKUP(olympic_medals_country_year_cumsum[[#This Row],[WB_country_name]],'country_region_flag'!A:C,2,FALSE)</f>
        <v>Europe</v>
      </c>
      <c r="M542" s="1" t="str">
        <f>VLOOKUP(olympic_medals_country_year_cumsum[[#This Row],[WB_country_name]],'country_region_flag'!A:C,3,FALSE)</f>
        <v>https://public.flourish.studio/country-flags/svg/de.svg</v>
      </c>
      <c r="N542" s="12" t="str">
        <f>IF(ISNA(VLOOKUP(olympic_medals_country_year_cumsum[[#This Row],[Year_Country]],gdp_capita_rank!F:G,2,FALSE)),0,VLOOKUP(olympic_medals_country_year_cumsum[[#This Row],[Year_Country]],gdp_capita_rank!F:G,2,FALSE))</f>
        <v>288.0726678111841</v>
      </c>
    </row>
    <row r="543" spans="1:14" ht="15" customHeight="1" x14ac:dyDescent="0.2">
      <c r="A543" s="1" t="s">
        <v>205</v>
      </c>
      <c r="B543" s="1" t="s">
        <v>206</v>
      </c>
      <c r="C543" s="1">
        <v>5575</v>
      </c>
      <c r="D543" s="1">
        <v>376</v>
      </c>
      <c r="E543" s="1">
        <v>1976</v>
      </c>
      <c r="F543" s="1" t="str">
        <f>TEXT(olympic_medals_country_year_cumsum[[#This Row],[year]],0)&amp;"-"&amp;olympic_medals_country_year_cumsum[[#This Row],[WB_country_code]]</f>
        <v>1976-RUS</v>
      </c>
      <c r="G543" s="1">
        <f>IF(olympic_medals_country_year_cumsum[[#This Row],[year]]&lt;&gt;E542,1,IF(olympic_medals_country_year_cumsum[[#This Row],[Medals]]=0,"",G542+1))</f>
        <v>2</v>
      </c>
      <c r="H543" s="1">
        <f>IF(ISNA(VLOOKUP(olympic_medals_country_year_cumsum[[#This Row],[Year_Country]],medals!D:H,5,FALSE)),0,VLOOKUP(olympic_medals_country_year_cumsum[[#This Row],[Year_Country]],medals!D:H,5,FALSE))</f>
        <v>132</v>
      </c>
      <c r="I543" s="1">
        <f>IF(ISNA(VLOOKUP(olympic_medals_country_year_cumsum[[#This Row],[Year_Country]],medals!D:H,2,FALSE)),0,VLOOKUP(olympic_medals_country_year_cumsum[[#This Row],[Year_Country]],medals!D:H,2,FALSE))</f>
        <v>53</v>
      </c>
      <c r="J543" s="1">
        <f>IF(ISNA(VLOOKUP(olympic_medals_country_year_cumsum[[#This Row],[Year_Country]],medals!D:H,3,FALSE)),0,VLOOKUP(olympic_medals_country_year_cumsum[[#This Row],[Year_Country]],medals!D:H,3,FALSE))</f>
        <v>43</v>
      </c>
      <c r="K543" s="1">
        <f>IF(ISNA(VLOOKUP(olympic_medals_country_year_cumsum[[#This Row],[Year_Country]],medals!D:H,4,FALSE)),0,VLOOKUP(olympic_medals_country_year_cumsum[[#This Row],[Year_Country]],medals!D:H,4,FALSE))</f>
        <v>36</v>
      </c>
      <c r="L543" s="1" t="str">
        <f>VLOOKUP(olympic_medals_country_year_cumsum[[#This Row],[WB_country_name]],'country_region_flag'!A:C,2,FALSE)</f>
        <v>Europe</v>
      </c>
      <c r="M543" s="1" t="str">
        <f>VLOOKUP(olympic_medals_country_year_cumsum[[#This Row],[WB_country_name]],'country_region_flag'!A:C,3,FALSE)</f>
        <v>https://public.flourish.studio/country-flags/svg/ru.svg</v>
      </c>
      <c r="N54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44" spans="1:14" ht="15" customHeight="1" x14ac:dyDescent="0.2">
      <c r="A544" s="1" t="s">
        <v>253</v>
      </c>
      <c r="B544" s="1" t="s">
        <v>254</v>
      </c>
      <c r="C544" s="1">
        <v>3888</v>
      </c>
      <c r="D544" s="1">
        <v>-900</v>
      </c>
      <c r="E544" s="1">
        <v>1976</v>
      </c>
      <c r="F544" s="1" t="str">
        <f>TEXT(olympic_medals_country_year_cumsum[[#This Row],[year]],0)&amp;"-"&amp;olympic_medals_country_year_cumsum[[#This Row],[WB_country_code]]</f>
        <v>1976-USA</v>
      </c>
      <c r="G544" s="1">
        <f>IF(olympic_medals_country_year_cumsum[[#This Row],[year]]&lt;&gt;E543,1,IF(olympic_medals_country_year_cumsum[[#This Row],[Medals]]=0,"",G543+1))</f>
        <v>3</v>
      </c>
      <c r="H544" s="1">
        <f>IF(ISNA(VLOOKUP(olympic_medals_country_year_cumsum[[#This Row],[Year_Country]],medals!D:H,5,FALSE)),0,VLOOKUP(olympic_medals_country_year_cumsum[[#This Row],[Year_Country]],medals!D:H,5,FALSE))</f>
        <v>97</v>
      </c>
      <c r="I544" s="1">
        <f>IF(ISNA(VLOOKUP(olympic_medals_country_year_cumsum[[#This Row],[Year_Country]],medals!D:H,2,FALSE)),0,VLOOKUP(olympic_medals_country_year_cumsum[[#This Row],[Year_Country]],medals!D:H,2,FALSE))</f>
        <v>34</v>
      </c>
      <c r="J544" s="1">
        <f>IF(ISNA(VLOOKUP(olympic_medals_country_year_cumsum[[#This Row],[Year_Country]],medals!D:H,3,FALSE)),0,VLOOKUP(olympic_medals_country_year_cumsum[[#This Row],[Year_Country]],medals!D:H,3,FALSE))</f>
        <v>37</v>
      </c>
      <c r="K544" s="1">
        <f>IF(ISNA(VLOOKUP(olympic_medals_country_year_cumsum[[#This Row],[Year_Country]],medals!D:H,4,FALSE)),0,VLOOKUP(olympic_medals_country_year_cumsum[[#This Row],[Year_Country]],medals!D:H,4,FALSE))</f>
        <v>26</v>
      </c>
      <c r="L544" s="1" t="str">
        <f>VLOOKUP(olympic_medals_country_year_cumsum[[#This Row],[WB_country_name]],'country_region_flag'!A:C,2,FALSE)</f>
        <v>Americas</v>
      </c>
      <c r="M544" s="1" t="str">
        <f>VLOOKUP(olympic_medals_country_year_cumsum[[#This Row],[WB_country_name]],'country_region_flag'!A:C,3,FALSE)</f>
        <v>https://public.flourish.studio/country-flags/svg/us.svg</v>
      </c>
      <c r="N544" s="12" t="str">
        <f>IF(ISNA(VLOOKUP(olympic_medals_country_year_cumsum[[#This Row],[Year_Country]],gdp_capita_rank!F:G,2,FALSE)),0,VLOOKUP(olympic_medals_country_year_cumsum[[#This Row],[Year_Country]],gdp_capita_rank!F:G,2,FALSE))</f>
        <v>402.56032229777975</v>
      </c>
    </row>
    <row r="545" spans="1:14" ht="15" customHeight="1" x14ac:dyDescent="0.2">
      <c r="A545" s="1" t="s">
        <v>133</v>
      </c>
      <c r="B545" s="1" t="s">
        <v>134</v>
      </c>
      <c r="C545" s="1">
        <v>3568</v>
      </c>
      <c r="D545" s="1">
        <v>13975</v>
      </c>
      <c r="E545" s="1">
        <v>1976</v>
      </c>
      <c r="F545" s="1" t="str">
        <f>TEXT(olympic_medals_country_year_cumsum[[#This Row],[year]],0)&amp;"-"&amp;olympic_medals_country_year_cumsum[[#This Row],[WB_country_code]]</f>
        <v>1976-JPN</v>
      </c>
      <c r="G545" s="1">
        <f>IF(olympic_medals_country_year_cumsum[[#This Row],[year]]&lt;&gt;E544,1,IF(olympic_medals_country_year_cumsum[[#This Row],[Medals]]=0,"",G544+1))</f>
        <v>4</v>
      </c>
      <c r="H545" s="1">
        <f>IF(ISNA(VLOOKUP(olympic_medals_country_year_cumsum[[#This Row],[Year_Country]],medals!D:H,5,FALSE)),0,VLOOKUP(olympic_medals_country_year_cumsum[[#This Row],[Year_Country]],medals!D:H,5,FALSE))</f>
        <v>25</v>
      </c>
      <c r="I545" s="1">
        <f>IF(ISNA(VLOOKUP(olympic_medals_country_year_cumsum[[#This Row],[Year_Country]],medals!D:H,2,FALSE)),0,VLOOKUP(olympic_medals_country_year_cumsum[[#This Row],[Year_Country]],medals!D:H,2,FALSE))</f>
        <v>9</v>
      </c>
      <c r="J545" s="1">
        <f>IF(ISNA(VLOOKUP(olympic_medals_country_year_cumsum[[#This Row],[Year_Country]],medals!D:H,3,FALSE)),0,VLOOKUP(olympic_medals_country_year_cumsum[[#This Row],[Year_Country]],medals!D:H,3,FALSE))</f>
        <v>6</v>
      </c>
      <c r="K545" s="1">
        <f>IF(ISNA(VLOOKUP(olympic_medals_country_year_cumsum[[#This Row],[Year_Country]],medals!D:H,4,FALSE)),0,VLOOKUP(olympic_medals_country_year_cumsum[[#This Row],[Year_Country]],medals!D:H,4,FALSE))</f>
        <v>10</v>
      </c>
      <c r="L545" s="1" t="str">
        <f>VLOOKUP(olympic_medals_country_year_cumsum[[#This Row],[WB_country_name]],'country_region_flag'!A:C,2,FALSE)</f>
        <v>Asia</v>
      </c>
      <c r="M545" s="1" t="str">
        <f>VLOOKUP(olympic_medals_country_year_cumsum[[#This Row],[WB_country_name]],'country_region_flag'!A:C,3,FALSE)</f>
        <v>https://public.flourish.studio/country-flags/svg/jp.svg</v>
      </c>
      <c r="N545" s="12" t="str">
        <f>IF(ISNA(VLOOKUP(olympic_medals_country_year_cumsum[[#This Row],[Year_Country]],gdp_capita_rank!F:G,2,FALSE)),0,VLOOKUP(olympic_medals_country_year_cumsum[[#This Row],[Year_Country]],gdp_capita_rank!F:G,2,FALSE))</f>
        <v>210.60681571646523</v>
      </c>
    </row>
    <row r="546" spans="1:14" ht="15" customHeight="1" x14ac:dyDescent="0.2">
      <c r="A546" s="1" t="s">
        <v>25</v>
      </c>
      <c r="B546" s="1" t="s">
        <v>26</v>
      </c>
      <c r="C546" s="1">
        <v>4268</v>
      </c>
      <c r="D546" s="1">
        <v>2332</v>
      </c>
      <c r="E546" s="1">
        <v>1976</v>
      </c>
      <c r="F546" s="1" t="str">
        <f>TEXT(olympic_medals_country_year_cumsum[[#This Row],[year]],0)&amp;"-"&amp;olympic_medals_country_year_cumsum[[#This Row],[WB_country_code]]</f>
        <v>1976-BGR</v>
      </c>
      <c r="G546" s="1">
        <f>IF(olympic_medals_country_year_cumsum[[#This Row],[year]]&lt;&gt;E545,1,IF(olympic_medals_country_year_cumsum[[#This Row],[Medals]]=0,"",G545+1))</f>
        <v>5</v>
      </c>
      <c r="H546" s="1">
        <f>IF(ISNA(VLOOKUP(olympic_medals_country_year_cumsum[[#This Row],[Year_Country]],medals!D:H,5,FALSE)),0,VLOOKUP(olympic_medals_country_year_cumsum[[#This Row],[Year_Country]],medals!D:H,5,FALSE))</f>
        <v>24</v>
      </c>
      <c r="I546" s="1">
        <f>IF(ISNA(VLOOKUP(olympic_medals_country_year_cumsum[[#This Row],[Year_Country]],medals!D:H,2,FALSE)),0,VLOOKUP(olympic_medals_country_year_cumsum[[#This Row],[Year_Country]],medals!D:H,2,FALSE))</f>
        <v>8</v>
      </c>
      <c r="J546" s="1">
        <f>IF(ISNA(VLOOKUP(olympic_medals_country_year_cumsum[[#This Row],[Year_Country]],medals!D:H,3,FALSE)),0,VLOOKUP(olympic_medals_country_year_cumsum[[#This Row],[Year_Country]],medals!D:H,3,FALSE))</f>
        <v>9</v>
      </c>
      <c r="K546" s="1">
        <f>IF(ISNA(VLOOKUP(olympic_medals_country_year_cumsum[[#This Row],[Year_Country]],medals!D:H,4,FALSE)),0,VLOOKUP(olympic_medals_country_year_cumsum[[#This Row],[Year_Country]],medals!D:H,4,FALSE))</f>
        <v>7</v>
      </c>
      <c r="L546" s="1" t="str">
        <f>VLOOKUP(olympic_medals_country_year_cumsum[[#This Row],[WB_country_name]],'country_region_flag'!A:C,2,FALSE)</f>
        <v>Europe</v>
      </c>
      <c r="M546" s="1" t="str">
        <f>VLOOKUP(olympic_medals_country_year_cumsum[[#This Row],[WB_country_name]],'country_region_flag'!A:C,3,FALSE)</f>
        <v>https://public.flourish.studio/country-flags/svg/bg.svg</v>
      </c>
      <c r="N54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47" spans="1:14" ht="15" customHeight="1" x14ac:dyDescent="0.2">
      <c r="A547" s="1" t="s">
        <v>191</v>
      </c>
      <c r="B547" s="1" t="s">
        <v>192</v>
      </c>
      <c r="C547" s="1">
        <v>5225</v>
      </c>
      <c r="D547" s="1">
        <v>210</v>
      </c>
      <c r="E547" s="1">
        <v>1976</v>
      </c>
      <c r="F547" s="1" t="str">
        <f>TEXT(olympic_medals_country_year_cumsum[[#This Row],[year]],0)&amp;"-"&amp;olympic_medals_country_year_cumsum[[#This Row],[WB_country_code]]</f>
        <v>1976-POL</v>
      </c>
      <c r="G547" s="1">
        <f>IF(olympic_medals_country_year_cumsum[[#This Row],[year]]&lt;&gt;E546,1,IF(olympic_medals_country_year_cumsum[[#This Row],[Medals]]=0,"",G546+1))</f>
        <v>6</v>
      </c>
      <c r="H547" s="1">
        <f>IF(ISNA(VLOOKUP(olympic_medals_country_year_cumsum[[#This Row],[Year_Country]],medals!D:H,5,FALSE)),0,VLOOKUP(olympic_medals_country_year_cumsum[[#This Row],[Year_Country]],medals!D:H,5,FALSE))</f>
        <v>27</v>
      </c>
      <c r="I547" s="1">
        <f>IF(ISNA(VLOOKUP(olympic_medals_country_year_cumsum[[#This Row],[Year_Country]],medals!D:H,2,FALSE)),0,VLOOKUP(olympic_medals_country_year_cumsum[[#This Row],[Year_Country]],medals!D:H,2,FALSE))</f>
        <v>7</v>
      </c>
      <c r="J547" s="1">
        <f>IF(ISNA(VLOOKUP(olympic_medals_country_year_cumsum[[#This Row],[Year_Country]],medals!D:H,3,FALSE)),0,VLOOKUP(olympic_medals_country_year_cumsum[[#This Row],[Year_Country]],medals!D:H,3,FALSE))</f>
        <v>7</v>
      </c>
      <c r="K547" s="1">
        <f>IF(ISNA(VLOOKUP(olympic_medals_country_year_cumsum[[#This Row],[Year_Country]],medals!D:H,4,FALSE)),0,VLOOKUP(olympic_medals_country_year_cumsum[[#This Row],[Year_Country]],medals!D:H,4,FALSE))</f>
        <v>13</v>
      </c>
      <c r="L547" s="1" t="str">
        <f>VLOOKUP(olympic_medals_country_year_cumsum[[#This Row],[WB_country_name]],'country_region_flag'!A:C,2,FALSE)</f>
        <v>Europe</v>
      </c>
      <c r="M547" s="1" t="str">
        <f>VLOOKUP(olympic_medals_country_year_cumsum[[#This Row],[WB_country_name]],'country_region_flag'!A:C,3,FALSE)</f>
        <v>https://public.flourish.studio/country-flags/svg/pl.svg</v>
      </c>
      <c r="N54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48" spans="1:14" ht="15" customHeight="1" x14ac:dyDescent="0.2">
      <c r="A548" s="1" t="s">
        <v>57</v>
      </c>
      <c r="B548" s="1" t="s">
        <v>58</v>
      </c>
      <c r="C548" s="1">
        <v>2312</v>
      </c>
      <c r="D548" s="1">
        <v>-8235</v>
      </c>
      <c r="E548" s="1">
        <v>1976</v>
      </c>
      <c r="F548" s="1" t="str">
        <f>TEXT(olympic_medals_country_year_cumsum[[#This Row],[year]],0)&amp;"-"&amp;olympic_medals_country_year_cumsum[[#This Row],[WB_country_code]]</f>
        <v>1976-CUB</v>
      </c>
      <c r="G548" s="1">
        <f>IF(olympic_medals_country_year_cumsum[[#This Row],[year]]&lt;&gt;E547,1,IF(olympic_medals_country_year_cumsum[[#This Row],[Medals]]=0,"",G547+1))</f>
        <v>7</v>
      </c>
      <c r="H548" s="1">
        <f>IF(ISNA(VLOOKUP(olympic_medals_country_year_cumsum[[#This Row],[Year_Country]],medals!D:H,5,FALSE)),0,VLOOKUP(olympic_medals_country_year_cumsum[[#This Row],[Year_Country]],medals!D:H,5,FALSE))</f>
        <v>13</v>
      </c>
      <c r="I548" s="1">
        <f>IF(ISNA(VLOOKUP(olympic_medals_country_year_cumsum[[#This Row],[Year_Country]],medals!D:H,2,FALSE)),0,VLOOKUP(olympic_medals_country_year_cumsum[[#This Row],[Year_Country]],medals!D:H,2,FALSE))</f>
        <v>6</v>
      </c>
      <c r="J548" s="1">
        <f>IF(ISNA(VLOOKUP(olympic_medals_country_year_cumsum[[#This Row],[Year_Country]],medals!D:H,3,FALSE)),0,VLOOKUP(olympic_medals_country_year_cumsum[[#This Row],[Year_Country]],medals!D:H,3,FALSE))</f>
        <v>4</v>
      </c>
      <c r="K548" s="1">
        <f>IF(ISNA(VLOOKUP(olympic_medals_country_year_cumsum[[#This Row],[Year_Country]],medals!D:H,4,FALSE)),0,VLOOKUP(olympic_medals_country_year_cumsum[[#This Row],[Year_Country]],medals!D:H,4,FALSE))</f>
        <v>3</v>
      </c>
      <c r="L548" s="1" t="str">
        <f>VLOOKUP(olympic_medals_country_year_cumsum[[#This Row],[WB_country_name]],'country_region_flag'!A:C,2,FALSE)</f>
        <v>Americas</v>
      </c>
      <c r="M548" s="1" t="str">
        <f>VLOOKUP(olympic_medals_country_year_cumsum[[#This Row],[WB_country_name]],'country_region_flag'!A:C,3,FALSE)</f>
        <v>https://public.flourish.studio/country-flags/svg/cu.svg</v>
      </c>
      <c r="N548" s="12" t="str">
        <f>IF(ISNA(VLOOKUP(olympic_medals_country_year_cumsum[[#This Row],[Year_Country]],gdp_capita_rank!F:G,2,FALSE)),0,VLOOKUP(olympic_medals_country_year_cumsum[[#This Row],[Year_Country]],gdp_capita_rank!F:G,2,FALSE))</f>
        <v>-15.991461455023062</v>
      </c>
    </row>
    <row r="549" spans="1:14" ht="15" customHeight="1" x14ac:dyDescent="0.2">
      <c r="A549" s="1" t="s">
        <v>225</v>
      </c>
      <c r="B549" s="1" t="s">
        <v>226</v>
      </c>
      <c r="C549" s="1">
        <v>5933</v>
      </c>
      <c r="D549" s="1">
        <v>1805</v>
      </c>
      <c r="E549" s="1">
        <v>1976</v>
      </c>
      <c r="F549" s="1" t="str">
        <f>TEXT(olympic_medals_country_year_cumsum[[#This Row],[year]],0)&amp;"-"&amp;olympic_medals_country_year_cumsum[[#This Row],[WB_country_code]]</f>
        <v>1976-SWE</v>
      </c>
      <c r="G549" s="1">
        <f>IF(olympic_medals_country_year_cumsum[[#This Row],[year]]&lt;&gt;E548,1,IF(olympic_medals_country_year_cumsum[[#This Row],[Medals]]=0,"",G548+1))</f>
        <v>8</v>
      </c>
      <c r="H549" s="1">
        <f>IF(ISNA(VLOOKUP(olympic_medals_country_year_cumsum[[#This Row],[Year_Country]],medals!D:H,5,FALSE)),0,VLOOKUP(olympic_medals_country_year_cumsum[[#This Row],[Year_Country]],medals!D:H,5,FALSE))</f>
        <v>6</v>
      </c>
      <c r="I549" s="1">
        <f>IF(ISNA(VLOOKUP(olympic_medals_country_year_cumsum[[#This Row],[Year_Country]],medals!D:H,2,FALSE)),0,VLOOKUP(olympic_medals_country_year_cumsum[[#This Row],[Year_Country]],medals!D:H,2,FALSE))</f>
        <v>5</v>
      </c>
      <c r="J549" s="1">
        <f>IF(ISNA(VLOOKUP(olympic_medals_country_year_cumsum[[#This Row],[Year_Country]],medals!D:H,3,FALSE)),0,VLOOKUP(olympic_medals_country_year_cumsum[[#This Row],[Year_Country]],medals!D:H,3,FALSE))</f>
        <v>1</v>
      </c>
      <c r="K549" s="1">
        <f>IF(ISNA(VLOOKUP(olympic_medals_country_year_cumsum[[#This Row],[Year_Country]],medals!D:H,4,FALSE)),0,VLOOKUP(olympic_medals_country_year_cumsum[[#This Row],[Year_Country]],medals!D:H,4,FALSE))</f>
        <v>0</v>
      </c>
      <c r="L549" s="1" t="str">
        <f>VLOOKUP(olympic_medals_country_year_cumsum[[#This Row],[WB_country_name]],'country_region_flag'!A:C,2,FALSE)</f>
        <v>Europe</v>
      </c>
      <c r="M549" s="1" t="str">
        <f>VLOOKUP(olympic_medals_country_year_cumsum[[#This Row],[WB_country_name]],'country_region_flag'!A:C,3,FALSE)</f>
        <v>https://public.flourish.studio/country-flags/svg/se.svg</v>
      </c>
      <c r="N549" s="12" t="str">
        <f>IF(ISNA(VLOOKUP(olympic_medals_country_year_cumsum[[#This Row],[Year_Country]],gdp_capita_rank!F:G,2,FALSE)),0,VLOOKUP(olympic_medals_country_year_cumsum[[#This Row],[Year_Country]],gdp_capita_rank!F:G,2,FALSE))</f>
        <v>535.685216284735</v>
      </c>
    </row>
    <row r="550" spans="1:14" ht="15" customHeight="1" x14ac:dyDescent="0.2">
      <c r="A550" s="1" t="s">
        <v>203</v>
      </c>
      <c r="B550" s="1" t="s">
        <v>204</v>
      </c>
      <c r="C550" s="1">
        <v>4443</v>
      </c>
      <c r="D550" s="1">
        <v>261</v>
      </c>
      <c r="E550" s="1">
        <v>1976</v>
      </c>
      <c r="F550" s="1" t="str">
        <f>TEXT(olympic_medals_country_year_cumsum[[#This Row],[year]],0)&amp;"-"&amp;olympic_medals_country_year_cumsum[[#This Row],[WB_country_code]]</f>
        <v>1976-ROU</v>
      </c>
      <c r="G550" s="1">
        <f>IF(olympic_medals_country_year_cumsum[[#This Row],[year]]&lt;&gt;E549,1,IF(olympic_medals_country_year_cumsum[[#This Row],[Medals]]=0,"",G549+1))</f>
        <v>9</v>
      </c>
      <c r="H550" s="1">
        <f>IF(ISNA(VLOOKUP(olympic_medals_country_year_cumsum[[#This Row],[Year_Country]],medals!D:H,5,FALSE)),0,VLOOKUP(olympic_medals_country_year_cumsum[[#This Row],[Year_Country]],medals!D:H,5,FALSE))</f>
        <v>29</v>
      </c>
      <c r="I550" s="1">
        <f>IF(ISNA(VLOOKUP(olympic_medals_country_year_cumsum[[#This Row],[Year_Country]],medals!D:H,2,FALSE)),0,VLOOKUP(olympic_medals_country_year_cumsum[[#This Row],[Year_Country]],medals!D:H,2,FALSE))</f>
        <v>4</v>
      </c>
      <c r="J550" s="1">
        <f>IF(ISNA(VLOOKUP(olympic_medals_country_year_cumsum[[#This Row],[Year_Country]],medals!D:H,3,FALSE)),0,VLOOKUP(olympic_medals_country_year_cumsum[[#This Row],[Year_Country]],medals!D:H,3,FALSE))</f>
        <v>10</v>
      </c>
      <c r="K550" s="1">
        <f>IF(ISNA(VLOOKUP(olympic_medals_country_year_cumsum[[#This Row],[Year_Country]],medals!D:H,4,FALSE)),0,VLOOKUP(olympic_medals_country_year_cumsum[[#This Row],[Year_Country]],medals!D:H,4,FALSE))</f>
        <v>15</v>
      </c>
      <c r="L550" s="1" t="str">
        <f>VLOOKUP(olympic_medals_country_year_cumsum[[#This Row],[WB_country_name]],'country_region_flag'!A:C,2,FALSE)</f>
        <v>Europe</v>
      </c>
      <c r="M550" s="1" t="str">
        <f>VLOOKUP(olympic_medals_country_year_cumsum[[#This Row],[WB_country_name]],'country_region_flag'!A:C,3,FALSE)</f>
        <v>https://public.flourish.studio/country-flags/svg/ro.svg</v>
      </c>
      <c r="N55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51" spans="1:14" ht="15" customHeight="1" x14ac:dyDescent="0.2">
      <c r="A551" s="1" t="s">
        <v>93</v>
      </c>
      <c r="B551" s="1" t="s">
        <v>94</v>
      </c>
      <c r="C551" s="1">
        <v>5408</v>
      </c>
      <c r="D551" s="1">
        <v>-165</v>
      </c>
      <c r="E551" s="1">
        <v>1976</v>
      </c>
      <c r="F551" s="1" t="str">
        <f>TEXT(olympic_medals_country_year_cumsum[[#This Row],[year]],0)&amp;"-"&amp;olympic_medals_country_year_cumsum[[#This Row],[WB_country_code]]</f>
        <v>1976-GBR</v>
      </c>
      <c r="G551" s="1">
        <f>IF(olympic_medals_country_year_cumsum[[#This Row],[year]]&lt;&gt;E550,1,IF(olympic_medals_country_year_cumsum[[#This Row],[Medals]]=0,"",G550+1))</f>
        <v>10</v>
      </c>
      <c r="H551" s="1">
        <f>IF(ISNA(VLOOKUP(olympic_medals_country_year_cumsum[[#This Row],[Year_Country]],medals!D:H,5,FALSE)),0,VLOOKUP(olympic_medals_country_year_cumsum[[#This Row],[Year_Country]],medals!D:H,5,FALSE))</f>
        <v>16</v>
      </c>
      <c r="I551" s="1">
        <f>IF(ISNA(VLOOKUP(olympic_medals_country_year_cumsum[[#This Row],[Year_Country]],medals!D:H,2,FALSE)),0,VLOOKUP(olympic_medals_country_year_cumsum[[#This Row],[Year_Country]],medals!D:H,2,FALSE))</f>
        <v>4</v>
      </c>
      <c r="J551" s="1">
        <f>IF(ISNA(VLOOKUP(olympic_medals_country_year_cumsum[[#This Row],[Year_Country]],medals!D:H,3,FALSE)),0,VLOOKUP(olympic_medals_country_year_cumsum[[#This Row],[Year_Country]],medals!D:H,3,FALSE))</f>
        <v>7</v>
      </c>
      <c r="K551" s="1">
        <f>IF(ISNA(VLOOKUP(olympic_medals_country_year_cumsum[[#This Row],[Year_Country]],medals!D:H,4,FALSE)),0,VLOOKUP(olympic_medals_country_year_cumsum[[#This Row],[Year_Country]],medals!D:H,4,FALSE))</f>
        <v>5</v>
      </c>
      <c r="L551" s="1" t="str">
        <f>VLOOKUP(olympic_medals_country_year_cumsum[[#This Row],[WB_country_name]],'country_region_flag'!A:C,2,FALSE)</f>
        <v>Europe</v>
      </c>
      <c r="M551" s="1" t="str">
        <f>VLOOKUP(olympic_medals_country_year_cumsum[[#This Row],[WB_country_name]],'country_region_flag'!A:C,3,FALSE)</f>
        <v>https://public.flourish.studio/country-flags/svg/gb.svg</v>
      </c>
      <c r="N551" s="12" t="str">
        <f>IF(ISNA(VLOOKUP(olympic_medals_country_year_cumsum[[#This Row],[Year_Country]],gdp_capita_rank!F:G,2,FALSE)),0,VLOOKUP(olympic_medals_country_year_cumsum[[#This Row],[Year_Country]],gdp_capita_rank!F:G,2,FALSE))</f>
        <v>142.0413801883096</v>
      </c>
    </row>
    <row r="552" spans="1:14" ht="15" customHeight="1" x14ac:dyDescent="0.2">
      <c r="A552" s="1" t="s">
        <v>111</v>
      </c>
      <c r="B552" s="1" t="s">
        <v>112</v>
      </c>
      <c r="C552" s="1">
        <v>475</v>
      </c>
      <c r="D552" s="1">
        <v>1908</v>
      </c>
      <c r="E552" s="1">
        <v>1976</v>
      </c>
      <c r="F552" s="1" t="str">
        <f>TEXT(olympic_medals_country_year_cumsum[[#This Row],[year]],0)&amp;"-"&amp;olympic_medals_country_year_cumsum[[#This Row],[WB_country_code]]</f>
        <v>1976-HUN</v>
      </c>
      <c r="G552" s="1">
        <f>IF(olympic_medals_country_year_cumsum[[#This Row],[year]]&lt;&gt;E551,1,IF(olympic_medals_country_year_cumsum[[#This Row],[Medals]]=0,"",G551+1))</f>
        <v>11</v>
      </c>
      <c r="H552" s="1">
        <f>IF(ISNA(VLOOKUP(olympic_medals_country_year_cumsum[[#This Row],[Year_Country]],medals!D:H,5,FALSE)),0,VLOOKUP(olympic_medals_country_year_cumsum[[#This Row],[Year_Country]],medals!D:H,5,FALSE))</f>
        <v>26</v>
      </c>
      <c r="I552" s="1">
        <f>IF(ISNA(VLOOKUP(olympic_medals_country_year_cumsum[[#This Row],[Year_Country]],medals!D:H,2,FALSE)),0,VLOOKUP(olympic_medals_country_year_cumsum[[#This Row],[Year_Country]],medals!D:H,2,FALSE))</f>
        <v>4</v>
      </c>
      <c r="J552" s="1">
        <f>IF(ISNA(VLOOKUP(olympic_medals_country_year_cumsum[[#This Row],[Year_Country]],medals!D:H,3,FALSE)),0,VLOOKUP(olympic_medals_country_year_cumsum[[#This Row],[Year_Country]],medals!D:H,3,FALSE))</f>
        <v>6</v>
      </c>
      <c r="K552" s="1">
        <f>IF(ISNA(VLOOKUP(olympic_medals_country_year_cumsum[[#This Row],[Year_Country]],medals!D:H,4,FALSE)),0,VLOOKUP(olympic_medals_country_year_cumsum[[#This Row],[Year_Country]],medals!D:H,4,FALSE))</f>
        <v>16</v>
      </c>
      <c r="L552" s="1" t="str">
        <f>VLOOKUP(olympic_medals_country_year_cumsum[[#This Row],[WB_country_name]],'country_region_flag'!A:C,2,FALSE)</f>
        <v>Europe</v>
      </c>
      <c r="M552" s="1" t="str">
        <f>VLOOKUP(olympic_medals_country_year_cumsum[[#This Row],[WB_country_name]],'country_region_flag'!A:C,3,FALSE)</f>
        <v>https://public.flourish.studio/country-flags/svg/hu.svg</v>
      </c>
      <c r="N55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53" spans="1:14" ht="15" customHeight="1" x14ac:dyDescent="0.2">
      <c r="A553" s="1" t="s">
        <v>85</v>
      </c>
      <c r="B553" s="1" t="s">
        <v>86</v>
      </c>
      <c r="C553" s="1">
        <v>6017</v>
      </c>
      <c r="D553" s="1">
        <v>2493</v>
      </c>
      <c r="E553" s="1">
        <v>1976</v>
      </c>
      <c r="F553" s="1" t="str">
        <f>TEXT(olympic_medals_country_year_cumsum[[#This Row],[year]],0)&amp;"-"&amp;olympic_medals_country_year_cumsum[[#This Row],[WB_country_code]]</f>
        <v>1976-FIN</v>
      </c>
      <c r="G553" s="1">
        <f>IF(olympic_medals_country_year_cumsum[[#This Row],[year]]&lt;&gt;E552,1,IF(olympic_medals_country_year_cumsum[[#This Row],[Medals]]=0,"",G552+1))</f>
        <v>12</v>
      </c>
      <c r="H553" s="1">
        <f>IF(ISNA(VLOOKUP(olympic_medals_country_year_cumsum[[#This Row],[Year_Country]],medals!D:H,5,FALSE)),0,VLOOKUP(olympic_medals_country_year_cumsum[[#This Row],[Year_Country]],medals!D:H,5,FALSE))</f>
        <v>6</v>
      </c>
      <c r="I553" s="1">
        <f>IF(ISNA(VLOOKUP(olympic_medals_country_year_cumsum[[#This Row],[Year_Country]],medals!D:H,2,FALSE)),0,VLOOKUP(olympic_medals_country_year_cumsum[[#This Row],[Year_Country]],medals!D:H,2,FALSE))</f>
        <v>4</v>
      </c>
      <c r="J553" s="1">
        <f>IF(ISNA(VLOOKUP(olympic_medals_country_year_cumsum[[#This Row],[Year_Country]],medals!D:H,3,FALSE)),0,VLOOKUP(olympic_medals_country_year_cumsum[[#This Row],[Year_Country]],medals!D:H,3,FALSE))</f>
        <v>2</v>
      </c>
      <c r="K553" s="1">
        <f>IF(ISNA(VLOOKUP(olympic_medals_country_year_cumsum[[#This Row],[Year_Country]],medals!D:H,4,FALSE)),0,VLOOKUP(olympic_medals_country_year_cumsum[[#This Row],[Year_Country]],medals!D:H,4,FALSE))</f>
        <v>0</v>
      </c>
      <c r="L553" s="1" t="str">
        <f>VLOOKUP(olympic_medals_country_year_cumsum[[#This Row],[WB_country_name]],'country_region_flag'!A:C,2,FALSE)</f>
        <v>Europe</v>
      </c>
      <c r="M553" s="1" t="str">
        <f>VLOOKUP(olympic_medals_country_year_cumsum[[#This Row],[WB_country_name]],'country_region_flag'!A:C,3,FALSE)</f>
        <v>https://public.flourish.studio/country-flags/svg/fi.svg</v>
      </c>
      <c r="N553" s="12" t="str">
        <f>IF(ISNA(VLOOKUP(olympic_medals_country_year_cumsum[[#This Row],[Year_Country]],gdp_capita_rank!F:G,2,FALSE)),0,VLOOKUP(olympic_medals_country_year_cumsum[[#This Row],[Year_Country]],gdp_capita_rank!F:G,2,FALSE))</f>
        <v>294.2041698725157</v>
      </c>
    </row>
    <row r="554" spans="1:14" ht="15" customHeight="1" x14ac:dyDescent="0.2">
      <c r="A554" s="1" t="s">
        <v>127</v>
      </c>
      <c r="B554" s="1" t="s">
        <v>128</v>
      </c>
      <c r="C554" s="1">
        <v>419</v>
      </c>
      <c r="D554" s="1">
        <v>1248</v>
      </c>
      <c r="E554" s="1">
        <v>1976</v>
      </c>
      <c r="F554" s="1" t="str">
        <f>TEXT(olympic_medals_country_year_cumsum[[#This Row],[year]],0)&amp;"-"&amp;olympic_medals_country_year_cumsum[[#This Row],[WB_country_code]]</f>
        <v>1976-ITA</v>
      </c>
      <c r="G554" s="1">
        <f>IF(olympic_medals_country_year_cumsum[[#This Row],[year]]&lt;&gt;E553,1,IF(olympic_medals_country_year_cumsum[[#This Row],[Medals]]=0,"",G553+1))</f>
        <v>13</v>
      </c>
      <c r="H554" s="1">
        <f>IF(ISNA(VLOOKUP(olympic_medals_country_year_cumsum[[#This Row],[Year_Country]],medals!D:H,5,FALSE)),0,VLOOKUP(olympic_medals_country_year_cumsum[[#This Row],[Year_Country]],medals!D:H,5,FALSE))</f>
        <v>13</v>
      </c>
      <c r="I554" s="1">
        <f>IF(ISNA(VLOOKUP(olympic_medals_country_year_cumsum[[#This Row],[Year_Country]],medals!D:H,2,FALSE)),0,VLOOKUP(olympic_medals_country_year_cumsum[[#This Row],[Year_Country]],medals!D:H,2,FALSE))</f>
        <v>2</v>
      </c>
      <c r="J554" s="1">
        <f>IF(ISNA(VLOOKUP(olympic_medals_country_year_cumsum[[#This Row],[Year_Country]],medals!D:H,3,FALSE)),0,VLOOKUP(olympic_medals_country_year_cumsum[[#This Row],[Year_Country]],medals!D:H,3,FALSE))</f>
        <v>7</v>
      </c>
      <c r="K554" s="1">
        <f>IF(ISNA(VLOOKUP(olympic_medals_country_year_cumsum[[#This Row],[Year_Country]],medals!D:H,4,FALSE)),0,VLOOKUP(olympic_medals_country_year_cumsum[[#This Row],[Year_Country]],medals!D:H,4,FALSE))</f>
        <v>4</v>
      </c>
      <c r="L554" s="1" t="str">
        <f>VLOOKUP(olympic_medals_country_year_cumsum[[#This Row],[WB_country_name]],'country_region_flag'!A:C,2,FALSE)</f>
        <v>Europe</v>
      </c>
      <c r="M554" s="1" t="str">
        <f>VLOOKUP(olympic_medals_country_year_cumsum[[#This Row],[WB_country_name]],'country_region_flag'!A:C,3,FALSE)</f>
        <v>https://public.flourish.studio/country-flags/svg/it.svg</v>
      </c>
      <c r="N554" s="12" t="str">
        <f>IF(ISNA(VLOOKUP(olympic_medals_country_year_cumsum[[#This Row],[Year_Country]],gdp_capita_rank!F:G,2,FALSE)),0,VLOOKUP(olympic_medals_country_year_cumsum[[#This Row],[Year_Country]],gdp_capita_rank!F:G,2,FALSE))</f>
        <v>135.8958405375979</v>
      </c>
    </row>
    <row r="555" spans="1:14" ht="15" customHeight="1" x14ac:dyDescent="0.2">
      <c r="A555" s="1" t="s">
        <v>89</v>
      </c>
      <c r="B555" s="1" t="s">
        <v>90</v>
      </c>
      <c r="C555" s="1">
        <v>4887</v>
      </c>
      <c r="D555" s="1">
        <v>233</v>
      </c>
      <c r="E555" s="1">
        <v>1976</v>
      </c>
      <c r="F555" s="1" t="str">
        <f>TEXT(olympic_medals_country_year_cumsum[[#This Row],[year]],0)&amp;"-"&amp;olympic_medals_country_year_cumsum[[#This Row],[WB_country_code]]</f>
        <v>1976-FRA</v>
      </c>
      <c r="G555" s="1">
        <f>IF(olympic_medals_country_year_cumsum[[#This Row],[year]]&lt;&gt;E554,1,IF(olympic_medals_country_year_cumsum[[#This Row],[Medals]]=0,"",G554+1))</f>
        <v>14</v>
      </c>
      <c r="H555" s="1">
        <f>IF(ISNA(VLOOKUP(olympic_medals_country_year_cumsum[[#This Row],[Year_Country]],medals!D:H,5,FALSE)),0,VLOOKUP(olympic_medals_country_year_cumsum[[#This Row],[Year_Country]],medals!D:H,5,FALSE))</f>
        <v>9</v>
      </c>
      <c r="I555" s="1">
        <f>IF(ISNA(VLOOKUP(olympic_medals_country_year_cumsum[[#This Row],[Year_Country]],medals!D:H,2,FALSE)),0,VLOOKUP(olympic_medals_country_year_cumsum[[#This Row],[Year_Country]],medals!D:H,2,FALSE))</f>
        <v>2</v>
      </c>
      <c r="J555" s="1">
        <f>IF(ISNA(VLOOKUP(olympic_medals_country_year_cumsum[[#This Row],[Year_Country]],medals!D:H,3,FALSE)),0,VLOOKUP(olympic_medals_country_year_cumsum[[#This Row],[Year_Country]],medals!D:H,3,FALSE))</f>
        <v>3</v>
      </c>
      <c r="K555" s="1">
        <f>IF(ISNA(VLOOKUP(olympic_medals_country_year_cumsum[[#This Row],[Year_Country]],medals!D:H,4,FALSE)),0,VLOOKUP(olympic_medals_country_year_cumsum[[#This Row],[Year_Country]],medals!D:H,4,FALSE))</f>
        <v>4</v>
      </c>
      <c r="L555" s="1" t="str">
        <f>VLOOKUP(olympic_medals_country_year_cumsum[[#This Row],[WB_country_name]],'country_region_flag'!A:C,2,FALSE)</f>
        <v>Europe</v>
      </c>
      <c r="M555" s="1" t="str">
        <f>VLOOKUP(olympic_medals_country_year_cumsum[[#This Row],[WB_country_name]],'country_region_flag'!A:C,3,FALSE)</f>
        <v>https://public.flourish.studio/country-flags/svg/fr.svg</v>
      </c>
      <c r="N555" s="12" t="str">
        <f>IF(ISNA(VLOOKUP(olympic_medals_country_year_cumsum[[#This Row],[Year_Country]],gdp_capita_rank!F:G,2,FALSE)),0,VLOOKUP(olympic_medals_country_year_cumsum[[#This Row],[Year_Country]],gdp_capita_rank!F:G,2,FALSE))</f>
        <v>303.52629902004054</v>
      </c>
    </row>
    <row r="556" spans="1:14" ht="15" customHeight="1" x14ac:dyDescent="0.2">
      <c r="A556" s="1" t="s">
        <v>267</v>
      </c>
      <c r="B556" s="1" t="s">
        <v>268</v>
      </c>
      <c r="C556" s="1">
        <v>4483</v>
      </c>
      <c r="D556" s="1">
        <v>205</v>
      </c>
      <c r="E556" s="1">
        <v>1976</v>
      </c>
      <c r="F556" s="1" t="str">
        <f>TEXT(olympic_medals_country_year_cumsum[[#This Row],[year]],0)&amp;"-"&amp;olympic_medals_country_year_cumsum[[#This Row],[WB_country_code]]</f>
        <v>1976-YGL</v>
      </c>
      <c r="G556" s="1">
        <f>IF(olympic_medals_country_year_cumsum[[#This Row],[year]]&lt;&gt;E555,1,IF(olympic_medals_country_year_cumsum[[#This Row],[Medals]]=0,"",G555+1))</f>
        <v>15</v>
      </c>
      <c r="H556" s="1">
        <f>IF(ISNA(VLOOKUP(olympic_medals_country_year_cumsum[[#This Row],[Year_Country]],medals!D:H,5,FALSE)),0,VLOOKUP(olympic_medals_country_year_cumsum[[#This Row],[Year_Country]],medals!D:H,5,FALSE))</f>
        <v>8</v>
      </c>
      <c r="I556" s="1">
        <f>IF(ISNA(VLOOKUP(olympic_medals_country_year_cumsum[[#This Row],[Year_Country]],medals!D:H,2,FALSE)),0,VLOOKUP(olympic_medals_country_year_cumsum[[#This Row],[Year_Country]],medals!D:H,2,FALSE))</f>
        <v>2</v>
      </c>
      <c r="J556" s="1">
        <f>IF(ISNA(VLOOKUP(olympic_medals_country_year_cumsum[[#This Row],[Year_Country]],medals!D:H,3,FALSE)),0,VLOOKUP(olympic_medals_country_year_cumsum[[#This Row],[Year_Country]],medals!D:H,3,FALSE))</f>
        <v>3</v>
      </c>
      <c r="K556" s="1">
        <f>IF(ISNA(VLOOKUP(olympic_medals_country_year_cumsum[[#This Row],[Year_Country]],medals!D:H,4,FALSE)),0,VLOOKUP(olympic_medals_country_year_cumsum[[#This Row],[Year_Country]],medals!D:H,4,FALSE))</f>
        <v>3</v>
      </c>
      <c r="L556" s="1" t="str">
        <f>VLOOKUP(olympic_medals_country_year_cumsum[[#This Row],[WB_country_name]],'country_region_flag'!A:C,2,FALSE)</f>
        <v>Europe</v>
      </c>
      <c r="M556" s="1" t="str">
        <f>VLOOKUP(olympic_medals_country_year_cumsum[[#This Row],[WB_country_name]],'country_region_flag'!A:C,3,FALSE)</f>
        <v/>
      </c>
      <c r="N556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557" spans="1:14" ht="15" customHeight="1" x14ac:dyDescent="0.2">
      <c r="A557" s="1" t="s">
        <v>61</v>
      </c>
      <c r="B557" s="1" t="s">
        <v>62</v>
      </c>
      <c r="C557" s="1">
        <v>4981</v>
      </c>
      <c r="D557" s="1">
        <v>1547</v>
      </c>
      <c r="E557" s="1">
        <v>1976</v>
      </c>
      <c r="F557" s="1" t="str">
        <f>TEXT(olympic_medals_country_year_cumsum[[#This Row],[year]],0)&amp;"-"&amp;olympic_medals_country_year_cumsum[[#This Row],[WB_country_code]]</f>
        <v>1976-CZE</v>
      </c>
      <c r="G557" s="1">
        <f>IF(olympic_medals_country_year_cumsum[[#This Row],[year]]&lt;&gt;E556,1,IF(olympic_medals_country_year_cumsum[[#This Row],[Medals]]=0,"",G556+1))</f>
        <v>16</v>
      </c>
      <c r="H557" s="1">
        <f>IF(ISNA(VLOOKUP(olympic_medals_country_year_cumsum[[#This Row],[Year_Country]],medals!D:H,5,FALSE)),0,VLOOKUP(olympic_medals_country_year_cumsum[[#This Row],[Year_Country]],medals!D:H,5,FALSE))</f>
        <v>8</v>
      </c>
      <c r="I557" s="1">
        <f>IF(ISNA(VLOOKUP(olympic_medals_country_year_cumsum[[#This Row],[Year_Country]],medals!D:H,2,FALSE)),0,VLOOKUP(olympic_medals_country_year_cumsum[[#This Row],[Year_Country]],medals!D:H,2,FALSE))</f>
        <v>2</v>
      </c>
      <c r="J557" s="1">
        <f>IF(ISNA(VLOOKUP(olympic_medals_country_year_cumsum[[#This Row],[Year_Country]],medals!D:H,3,FALSE)),0,VLOOKUP(olympic_medals_country_year_cumsum[[#This Row],[Year_Country]],medals!D:H,3,FALSE))</f>
        <v>2</v>
      </c>
      <c r="K557" s="1">
        <f>IF(ISNA(VLOOKUP(olympic_medals_country_year_cumsum[[#This Row],[Year_Country]],medals!D:H,4,FALSE)),0,VLOOKUP(olympic_medals_country_year_cumsum[[#This Row],[Year_Country]],medals!D:H,4,FALSE))</f>
        <v>4</v>
      </c>
      <c r="L557" s="1" t="str">
        <f>VLOOKUP(olympic_medals_country_year_cumsum[[#This Row],[WB_country_name]],'country_region_flag'!A:C,2,FALSE)</f>
        <v>Europe</v>
      </c>
      <c r="M557" s="1" t="str">
        <f>VLOOKUP(olympic_medals_country_year_cumsum[[#This Row],[WB_country_name]],'country_region_flag'!A:C,3,FALSE)</f>
        <v>https://public.flourish.studio/country-flags/svg/cz.svg</v>
      </c>
      <c r="N55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58" spans="1:14" ht="15" customHeight="1" x14ac:dyDescent="0.2">
      <c r="A558" s="1" t="s">
        <v>181</v>
      </c>
      <c r="B558" s="1" t="s">
        <v>182</v>
      </c>
      <c r="C558" s="1">
        <v>-413</v>
      </c>
      <c r="D558" s="1">
        <v>17478</v>
      </c>
      <c r="E558" s="1">
        <v>1976</v>
      </c>
      <c r="F558" s="1" t="str">
        <f>TEXT(olympic_medals_country_year_cumsum[[#This Row],[year]],0)&amp;"-"&amp;olympic_medals_country_year_cumsum[[#This Row],[WB_country_code]]</f>
        <v>1976-NZL</v>
      </c>
      <c r="G558" s="1">
        <f>IF(olympic_medals_country_year_cumsum[[#This Row],[year]]&lt;&gt;E557,1,IF(olympic_medals_country_year_cumsum[[#This Row],[Medals]]=0,"",G557+1))</f>
        <v>17</v>
      </c>
      <c r="H558" s="1">
        <f>IF(ISNA(VLOOKUP(olympic_medals_country_year_cumsum[[#This Row],[Year_Country]],medals!D:H,5,FALSE)),0,VLOOKUP(olympic_medals_country_year_cumsum[[#This Row],[Year_Country]],medals!D:H,5,FALSE))</f>
        <v>4</v>
      </c>
      <c r="I558" s="1">
        <f>IF(ISNA(VLOOKUP(olympic_medals_country_year_cumsum[[#This Row],[Year_Country]],medals!D:H,2,FALSE)),0,VLOOKUP(olympic_medals_country_year_cumsum[[#This Row],[Year_Country]],medals!D:H,2,FALSE))</f>
        <v>2</v>
      </c>
      <c r="J558" s="1">
        <f>IF(ISNA(VLOOKUP(olympic_medals_country_year_cumsum[[#This Row],[Year_Country]],medals!D:H,3,FALSE)),0,VLOOKUP(olympic_medals_country_year_cumsum[[#This Row],[Year_Country]],medals!D:H,3,FALSE))</f>
        <v>1</v>
      </c>
      <c r="K558" s="1">
        <f>IF(ISNA(VLOOKUP(olympic_medals_country_year_cumsum[[#This Row],[Year_Country]],medals!D:H,4,FALSE)),0,VLOOKUP(olympic_medals_country_year_cumsum[[#This Row],[Year_Country]],medals!D:H,4,FALSE))</f>
        <v>1</v>
      </c>
      <c r="L558" s="1" t="str">
        <f>VLOOKUP(olympic_medals_country_year_cumsum[[#This Row],[WB_country_name]],'country_region_flag'!A:C,2,FALSE)</f>
        <v>Oceania</v>
      </c>
      <c r="M558" s="1" t="str">
        <f>VLOOKUP(olympic_medals_country_year_cumsum[[#This Row],[WB_country_name]],'country_region_flag'!A:C,3,FALSE)</f>
        <v>https://public.flourish.studio/country-flags/svg/nz.svg</v>
      </c>
      <c r="N558" s="12" t="str">
        <f>IF(ISNA(VLOOKUP(olympic_medals_country_year_cumsum[[#This Row],[Year_Country]],gdp_capita_rank!F:G,2,FALSE)),0,VLOOKUP(olympic_medals_country_year_cumsum[[#This Row],[Year_Country]],gdp_capita_rank!F:G,2,FALSE))</f>
        <v>155.82570806004492</v>
      </c>
    </row>
    <row r="559" spans="1:14" ht="15" customHeight="1" x14ac:dyDescent="0.2">
      <c r="A559" s="1" t="s">
        <v>179</v>
      </c>
      <c r="B559" s="1" t="s">
        <v>180</v>
      </c>
      <c r="C559" s="1">
        <v>5992</v>
      </c>
      <c r="D559" s="1">
        <v>1075</v>
      </c>
      <c r="E559" s="1">
        <v>1976</v>
      </c>
      <c r="F559" s="1" t="str">
        <f>TEXT(olympic_medals_country_year_cumsum[[#This Row],[year]],0)&amp;"-"&amp;olympic_medals_country_year_cumsum[[#This Row],[WB_country_code]]</f>
        <v>1976-NOR</v>
      </c>
      <c r="G559" s="1">
        <f>IF(olympic_medals_country_year_cumsum[[#This Row],[year]]&lt;&gt;E558,1,IF(olympic_medals_country_year_cumsum[[#This Row],[Medals]]=0,"",G558+1))</f>
        <v>18</v>
      </c>
      <c r="H559" s="1">
        <f>IF(ISNA(VLOOKUP(olympic_medals_country_year_cumsum[[#This Row],[Year_Country]],medals!D:H,5,FALSE)),0,VLOOKUP(olympic_medals_country_year_cumsum[[#This Row],[Year_Country]],medals!D:H,5,FALSE))</f>
        <v>3</v>
      </c>
      <c r="I559" s="1">
        <f>IF(ISNA(VLOOKUP(olympic_medals_country_year_cumsum[[#This Row],[Year_Country]],medals!D:H,2,FALSE)),0,VLOOKUP(olympic_medals_country_year_cumsum[[#This Row],[Year_Country]],medals!D:H,2,FALSE))</f>
        <v>2</v>
      </c>
      <c r="J559" s="1">
        <f>IF(ISNA(VLOOKUP(olympic_medals_country_year_cumsum[[#This Row],[Year_Country]],medals!D:H,3,FALSE)),0,VLOOKUP(olympic_medals_country_year_cumsum[[#This Row],[Year_Country]],medals!D:H,3,FALSE))</f>
        <v>1</v>
      </c>
      <c r="K559" s="1">
        <f>IF(ISNA(VLOOKUP(olympic_medals_country_year_cumsum[[#This Row],[Year_Country]],medals!D:H,4,FALSE)),0,VLOOKUP(olympic_medals_country_year_cumsum[[#This Row],[Year_Country]],medals!D:H,4,FALSE))</f>
        <v>0</v>
      </c>
      <c r="L559" s="1" t="str">
        <f>VLOOKUP(olympic_medals_country_year_cumsum[[#This Row],[WB_country_name]],'country_region_flag'!A:C,2,FALSE)</f>
        <v>Europe</v>
      </c>
      <c r="M559" s="1" t="str">
        <f>VLOOKUP(olympic_medals_country_year_cumsum[[#This Row],[WB_country_name]],'country_region_flag'!A:C,3,FALSE)</f>
        <v>https://public.flourish.studio/country-flags/svg/no.svg</v>
      </c>
      <c r="N559" s="12" t="str">
        <f>IF(ISNA(VLOOKUP(olympic_medals_country_year_cumsum[[#This Row],[Year_Country]],gdp_capita_rank!F:G,2,FALSE)),0,VLOOKUP(olympic_medals_country_year_cumsum[[#This Row],[Year_Country]],gdp_capita_rank!F:G,2,FALSE))</f>
        <v>422.15153297643104</v>
      </c>
    </row>
    <row r="560" spans="1:14" ht="15" customHeight="1" x14ac:dyDescent="0.2">
      <c r="A560" s="1" t="s">
        <v>141</v>
      </c>
      <c r="B560" s="1" t="s">
        <v>142</v>
      </c>
      <c r="C560" s="1">
        <v>3755</v>
      </c>
      <c r="D560" s="1">
        <v>12698</v>
      </c>
      <c r="E560" s="1">
        <v>1976</v>
      </c>
      <c r="F560" s="1" t="str">
        <f>TEXT(olympic_medals_country_year_cumsum[[#This Row],[year]],0)&amp;"-"&amp;olympic_medals_country_year_cumsum[[#This Row],[WB_country_code]]</f>
        <v>1976-KOR</v>
      </c>
      <c r="G560" s="1">
        <f>IF(olympic_medals_country_year_cumsum[[#This Row],[year]]&lt;&gt;E559,1,IF(olympic_medals_country_year_cumsum[[#This Row],[Medals]]=0,"",G559+1))</f>
        <v>19</v>
      </c>
      <c r="H560" s="1">
        <f>IF(ISNA(VLOOKUP(olympic_medals_country_year_cumsum[[#This Row],[Year_Country]],medals!D:H,5,FALSE)),0,VLOOKUP(olympic_medals_country_year_cumsum[[#This Row],[Year_Country]],medals!D:H,5,FALSE))</f>
        <v>6</v>
      </c>
      <c r="I560" s="1">
        <f>IF(ISNA(VLOOKUP(olympic_medals_country_year_cumsum[[#This Row],[Year_Country]],medals!D:H,2,FALSE)),0,VLOOKUP(olympic_medals_country_year_cumsum[[#This Row],[Year_Country]],medals!D:H,2,FALSE))</f>
        <v>1</v>
      </c>
      <c r="J560" s="1">
        <f>IF(ISNA(VLOOKUP(olympic_medals_country_year_cumsum[[#This Row],[Year_Country]],medals!D:H,3,FALSE)),0,VLOOKUP(olympic_medals_country_year_cumsum[[#This Row],[Year_Country]],medals!D:H,3,FALSE))</f>
        <v>1</v>
      </c>
      <c r="K560" s="1">
        <f>IF(ISNA(VLOOKUP(olympic_medals_country_year_cumsum[[#This Row],[Year_Country]],medals!D:H,4,FALSE)),0,VLOOKUP(olympic_medals_country_year_cumsum[[#This Row],[Year_Country]],medals!D:H,4,FALSE))</f>
        <v>4</v>
      </c>
      <c r="L560" s="1" t="str">
        <f>VLOOKUP(olympic_medals_country_year_cumsum[[#This Row],[WB_country_name]],'country_region_flag'!A:C,2,FALSE)</f>
        <v>Asia</v>
      </c>
      <c r="M560" s="1" t="str">
        <f>VLOOKUP(olympic_medals_country_year_cumsum[[#This Row],[WB_country_name]],'country_region_flag'!A:C,3,FALSE)</f>
        <v>https://public.flourish.studio/country-flags/svg/kr.svg</v>
      </c>
      <c r="N560" s="12" t="str">
        <f>IF(ISNA(VLOOKUP(olympic_medals_country_year_cumsum[[#This Row],[Year_Country]],gdp_capita_rank!F:G,2,FALSE)),0,VLOOKUP(olympic_medals_country_year_cumsum[[#This Row],[Year_Country]],gdp_capita_rank!F:G,2,FALSE))</f>
        <v>-51.21177320978242</v>
      </c>
    </row>
    <row r="561" spans="1:14" ht="15" customHeight="1" x14ac:dyDescent="0.2">
      <c r="A561" s="1" t="s">
        <v>43</v>
      </c>
      <c r="B561" s="1" t="s">
        <v>44</v>
      </c>
      <c r="C561" s="1">
        <v>4692</v>
      </c>
      <c r="D561" s="1">
        <v>747</v>
      </c>
      <c r="E561" s="1">
        <v>1976</v>
      </c>
      <c r="F561" s="1" t="str">
        <f>TEXT(olympic_medals_country_year_cumsum[[#This Row],[year]],0)&amp;"-"&amp;olympic_medals_country_year_cumsum[[#This Row],[WB_country_code]]</f>
        <v>1976-CHE</v>
      </c>
      <c r="G561" s="1">
        <f>IF(olympic_medals_country_year_cumsum[[#This Row],[year]]&lt;&gt;E560,1,IF(olympic_medals_country_year_cumsum[[#This Row],[Medals]]=0,"",G560+1))</f>
        <v>20</v>
      </c>
      <c r="H561" s="1">
        <f>IF(ISNA(VLOOKUP(olympic_medals_country_year_cumsum[[#This Row],[Year_Country]],medals!D:H,5,FALSE)),0,VLOOKUP(olympic_medals_country_year_cumsum[[#This Row],[Year_Country]],medals!D:H,5,FALSE))</f>
        <v>4</v>
      </c>
      <c r="I561" s="1">
        <f>IF(ISNA(VLOOKUP(olympic_medals_country_year_cumsum[[#This Row],[Year_Country]],medals!D:H,2,FALSE)),0,VLOOKUP(olympic_medals_country_year_cumsum[[#This Row],[Year_Country]],medals!D:H,2,FALSE))</f>
        <v>1</v>
      </c>
      <c r="J561" s="1">
        <f>IF(ISNA(VLOOKUP(olympic_medals_country_year_cumsum[[#This Row],[Year_Country]],medals!D:H,3,FALSE)),0,VLOOKUP(olympic_medals_country_year_cumsum[[#This Row],[Year_Country]],medals!D:H,3,FALSE))</f>
        <v>1</v>
      </c>
      <c r="K561" s="1">
        <f>IF(ISNA(VLOOKUP(olympic_medals_country_year_cumsum[[#This Row],[Year_Country]],medals!D:H,4,FALSE)),0,VLOOKUP(olympic_medals_country_year_cumsum[[#This Row],[Year_Country]],medals!D:H,4,FALSE))</f>
        <v>2</v>
      </c>
      <c r="L561" s="1" t="str">
        <f>VLOOKUP(olympic_medals_country_year_cumsum[[#This Row],[WB_country_name]],'country_region_flag'!A:C,2,FALSE)</f>
        <v>Europe</v>
      </c>
      <c r="M561" s="1" t="str">
        <f>VLOOKUP(olympic_medals_country_year_cumsum[[#This Row],[WB_country_name]],'country_region_flag'!A:C,3,FALSE)</f>
        <v>https://public.flourish.studio/country-flags/svg/ch.svg</v>
      </c>
      <c r="N56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62" spans="1:14" ht="15" customHeight="1" x14ac:dyDescent="0.2">
      <c r="A562" s="1" t="s">
        <v>129</v>
      </c>
      <c r="B562" s="1" t="s">
        <v>130</v>
      </c>
      <c r="C562" s="1">
        <v>180</v>
      </c>
      <c r="D562" s="1">
        <v>-768</v>
      </c>
      <c r="E562" s="1">
        <v>1976</v>
      </c>
      <c r="F562" s="1" t="str">
        <f>TEXT(olympic_medals_country_year_cumsum[[#This Row],[year]],0)&amp;"-"&amp;olympic_medals_country_year_cumsum[[#This Row],[WB_country_code]]</f>
        <v>1976-JAM</v>
      </c>
      <c r="G562" s="1">
        <f>IF(olympic_medals_country_year_cumsum[[#This Row],[year]]&lt;&gt;E561,1,IF(olympic_medals_country_year_cumsum[[#This Row],[Medals]]=0,"",G561+1))</f>
        <v>21</v>
      </c>
      <c r="H562" s="1">
        <f>IF(ISNA(VLOOKUP(olympic_medals_country_year_cumsum[[#This Row],[Year_Country]],medals!D:H,5,FALSE)),0,VLOOKUP(olympic_medals_country_year_cumsum[[#This Row],[Year_Country]],medals!D:H,5,FALSE))</f>
        <v>2</v>
      </c>
      <c r="I562" s="1">
        <f>IF(ISNA(VLOOKUP(olympic_medals_country_year_cumsum[[#This Row],[Year_Country]],medals!D:H,2,FALSE)),0,VLOOKUP(olympic_medals_country_year_cumsum[[#This Row],[Year_Country]],medals!D:H,2,FALSE))</f>
        <v>1</v>
      </c>
      <c r="J562" s="1">
        <f>IF(ISNA(VLOOKUP(olympic_medals_country_year_cumsum[[#This Row],[Year_Country]],medals!D:H,3,FALSE)),0,VLOOKUP(olympic_medals_country_year_cumsum[[#This Row],[Year_Country]],medals!D:H,3,FALSE))</f>
        <v>1</v>
      </c>
      <c r="K562" s="1">
        <f>IF(ISNA(VLOOKUP(olympic_medals_country_year_cumsum[[#This Row],[Year_Country]],medals!D:H,4,FALSE)),0,VLOOKUP(olympic_medals_country_year_cumsum[[#This Row],[Year_Country]],medals!D:H,4,FALSE))</f>
        <v>0</v>
      </c>
      <c r="L562" s="1" t="str">
        <f>VLOOKUP(olympic_medals_country_year_cumsum[[#This Row],[WB_country_name]],'country_region_flag'!A:C,2,FALSE)</f>
        <v>Americas</v>
      </c>
      <c r="M562" s="1" t="str">
        <f>VLOOKUP(olympic_medals_country_year_cumsum[[#This Row],[WB_country_name]],'country_region_flag'!A:C,3,FALSE)</f>
        <v>https://public.flourish.studio/country-flags/svg/jm.svg</v>
      </c>
      <c r="N562" s="12" t="str">
        <f>IF(ISNA(VLOOKUP(olympic_medals_country_year_cumsum[[#This Row],[Year_Country]],gdp_capita_rank!F:G,2,FALSE)),0,VLOOKUP(olympic_medals_country_year_cumsum[[#This Row],[Year_Country]],gdp_capita_rank!F:G,2,FALSE))</f>
        <v>-14.51868436922387</v>
      </c>
    </row>
    <row r="563" spans="1:14" ht="15" customHeight="1" x14ac:dyDescent="0.2">
      <c r="A563" s="1" t="s">
        <v>195</v>
      </c>
      <c r="B563" s="1" t="s">
        <v>196</v>
      </c>
      <c r="C563" s="1">
        <v>3902</v>
      </c>
      <c r="D563" s="1">
        <v>12575</v>
      </c>
      <c r="E563" s="1">
        <v>1976</v>
      </c>
      <c r="F563" s="1" t="str">
        <f>TEXT(olympic_medals_country_year_cumsum[[#This Row],[year]],0)&amp;"-"&amp;olympic_medals_country_year_cumsum[[#This Row],[WB_country_code]]</f>
        <v>1976-PRK</v>
      </c>
      <c r="G563" s="1">
        <f>IF(olympic_medals_country_year_cumsum[[#This Row],[year]]&lt;&gt;E562,1,IF(olympic_medals_country_year_cumsum[[#This Row],[Medals]]=0,"",G562+1))</f>
        <v>22</v>
      </c>
      <c r="H563" s="1">
        <f>IF(ISNA(VLOOKUP(olympic_medals_country_year_cumsum[[#This Row],[Year_Country]],medals!D:H,5,FALSE)),0,VLOOKUP(olympic_medals_country_year_cumsum[[#This Row],[Year_Country]],medals!D:H,5,FALSE))</f>
        <v>2</v>
      </c>
      <c r="I563" s="1">
        <f>IF(ISNA(VLOOKUP(olympic_medals_country_year_cumsum[[#This Row],[Year_Country]],medals!D:H,2,FALSE)),0,VLOOKUP(olympic_medals_country_year_cumsum[[#This Row],[Year_Country]],medals!D:H,2,FALSE))</f>
        <v>1</v>
      </c>
      <c r="J563" s="1">
        <f>IF(ISNA(VLOOKUP(olympic_medals_country_year_cumsum[[#This Row],[Year_Country]],medals!D:H,3,FALSE)),0,VLOOKUP(olympic_medals_country_year_cumsum[[#This Row],[Year_Country]],medals!D:H,3,FALSE))</f>
        <v>1</v>
      </c>
      <c r="K563" s="1">
        <f>IF(ISNA(VLOOKUP(olympic_medals_country_year_cumsum[[#This Row],[Year_Country]],medals!D:H,4,FALSE)),0,VLOOKUP(olympic_medals_country_year_cumsum[[#This Row],[Year_Country]],medals!D:H,4,FALSE))</f>
        <v>0</v>
      </c>
      <c r="L563" s="1" t="str">
        <f>VLOOKUP(olympic_medals_country_year_cumsum[[#This Row],[WB_country_name]],'country_region_flag'!A:C,2,FALSE)</f>
        <v>Asia</v>
      </c>
      <c r="M563" s="1" t="str">
        <f>VLOOKUP(olympic_medals_country_year_cumsum[[#This Row],[WB_country_name]],'country_region_flag'!A:C,3,FALSE)</f>
        <v>https://public.flourish.studio/country-flags/svg/kp.svg</v>
      </c>
      <c r="N56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64" spans="1:14" ht="15" customHeight="1" x14ac:dyDescent="0.2">
      <c r="A564" s="1" t="s">
        <v>67</v>
      </c>
      <c r="B564" s="1" t="s">
        <v>68</v>
      </c>
      <c r="C564" s="1">
        <v>5567</v>
      </c>
      <c r="D564" s="1">
        <v>1258</v>
      </c>
      <c r="E564" s="1">
        <v>1976</v>
      </c>
      <c r="F564" s="1" t="str">
        <f>TEXT(olympic_medals_country_year_cumsum[[#This Row],[year]],0)&amp;"-"&amp;olympic_medals_country_year_cumsum[[#This Row],[WB_country_code]]</f>
        <v>1976-DNK</v>
      </c>
      <c r="G564" s="1">
        <f>IF(olympic_medals_country_year_cumsum[[#This Row],[year]]&lt;&gt;E563,1,IF(olympic_medals_country_year_cumsum[[#This Row],[Medals]]=0,"",G563+1))</f>
        <v>23</v>
      </c>
      <c r="H564" s="1">
        <f>IF(ISNA(VLOOKUP(olympic_medals_country_year_cumsum[[#This Row],[Year_Country]],medals!D:H,5,FALSE)),0,VLOOKUP(olympic_medals_country_year_cumsum[[#This Row],[Year_Country]],medals!D:H,5,FALSE))</f>
        <v>3</v>
      </c>
      <c r="I564" s="1">
        <f>IF(ISNA(VLOOKUP(olympic_medals_country_year_cumsum[[#This Row],[Year_Country]],medals!D:H,2,FALSE)),0,VLOOKUP(olympic_medals_country_year_cumsum[[#This Row],[Year_Country]],medals!D:H,2,FALSE))</f>
        <v>1</v>
      </c>
      <c r="J564" s="1">
        <f>IF(ISNA(VLOOKUP(olympic_medals_country_year_cumsum[[#This Row],[Year_Country]],medals!D:H,3,FALSE)),0,VLOOKUP(olympic_medals_country_year_cumsum[[#This Row],[Year_Country]],medals!D:H,3,FALSE))</f>
        <v>0</v>
      </c>
      <c r="K564" s="1">
        <f>IF(ISNA(VLOOKUP(olympic_medals_country_year_cumsum[[#This Row],[Year_Country]],medals!D:H,4,FALSE)),0,VLOOKUP(olympic_medals_country_year_cumsum[[#This Row],[Year_Country]],medals!D:H,4,FALSE))</f>
        <v>2</v>
      </c>
      <c r="L564" s="1" t="str">
        <f>VLOOKUP(olympic_medals_country_year_cumsum[[#This Row],[WB_country_name]],'country_region_flag'!A:C,2,FALSE)</f>
        <v>Europe</v>
      </c>
      <c r="M564" s="1" t="str">
        <f>VLOOKUP(olympic_medals_country_year_cumsum[[#This Row],[WB_country_name]],'country_region_flag'!A:C,3,FALSE)</f>
        <v>https://public.flourish.studio/country-flags/svg/dk.svg</v>
      </c>
      <c r="N564" s="12" t="str">
        <f>IF(ISNA(VLOOKUP(olympic_medals_country_year_cumsum[[#This Row],[Year_Country]],gdp_capita_rank!F:G,2,FALSE)),0,VLOOKUP(olympic_medals_country_year_cumsum[[#This Row],[Year_Country]],gdp_capita_rank!F:G,2,FALSE))</f>
        <v>413.98575025409485</v>
      </c>
    </row>
    <row r="565" spans="1:14" ht="15" customHeight="1" x14ac:dyDescent="0.2">
      <c r="A565" s="1" t="s">
        <v>157</v>
      </c>
      <c r="B565" s="1" t="s">
        <v>158</v>
      </c>
      <c r="C565" s="1">
        <v>1943</v>
      </c>
      <c r="D565" s="1">
        <v>-9913</v>
      </c>
      <c r="E565" s="1">
        <v>1976</v>
      </c>
      <c r="F565" s="1" t="str">
        <f>TEXT(olympic_medals_country_year_cumsum[[#This Row],[year]],0)&amp;"-"&amp;olympic_medals_country_year_cumsum[[#This Row],[WB_country_code]]</f>
        <v>1976-MEX</v>
      </c>
      <c r="G565" s="1">
        <f>IF(olympic_medals_country_year_cumsum[[#This Row],[year]]&lt;&gt;E564,1,IF(olympic_medals_country_year_cumsum[[#This Row],[Medals]]=0,"",G564+1))</f>
        <v>24</v>
      </c>
      <c r="H565" s="1">
        <f>IF(ISNA(VLOOKUP(olympic_medals_country_year_cumsum[[#This Row],[Year_Country]],medals!D:H,5,FALSE)),0,VLOOKUP(olympic_medals_country_year_cumsum[[#This Row],[Year_Country]],medals!D:H,5,FALSE))</f>
        <v>2</v>
      </c>
      <c r="I565" s="1">
        <f>IF(ISNA(VLOOKUP(olympic_medals_country_year_cumsum[[#This Row],[Year_Country]],medals!D:H,2,FALSE)),0,VLOOKUP(olympic_medals_country_year_cumsum[[#This Row],[Year_Country]],medals!D:H,2,FALSE))</f>
        <v>1</v>
      </c>
      <c r="J565" s="1">
        <f>IF(ISNA(VLOOKUP(olympic_medals_country_year_cumsum[[#This Row],[Year_Country]],medals!D:H,3,FALSE)),0,VLOOKUP(olympic_medals_country_year_cumsum[[#This Row],[Year_Country]],medals!D:H,3,FALSE))</f>
        <v>0</v>
      </c>
      <c r="K565" s="1">
        <f>IF(ISNA(VLOOKUP(olympic_medals_country_year_cumsum[[#This Row],[Year_Country]],medals!D:H,4,FALSE)),0,VLOOKUP(olympic_medals_country_year_cumsum[[#This Row],[Year_Country]],medals!D:H,4,FALSE))</f>
        <v>1</v>
      </c>
      <c r="L565" s="1" t="str">
        <f>VLOOKUP(olympic_medals_country_year_cumsum[[#This Row],[WB_country_name]],'country_region_flag'!A:C,2,FALSE)</f>
        <v>Americas</v>
      </c>
      <c r="M565" s="1" t="str">
        <f>VLOOKUP(olympic_medals_country_year_cumsum[[#This Row],[WB_country_name]],'country_region_flag'!A:C,3,FALSE)</f>
        <v>https://public.flourish.studio/country-flags/svg/mx.svg</v>
      </c>
      <c r="N565" s="12" t="str">
        <f>IF(ISNA(VLOOKUP(olympic_medals_country_year_cumsum[[#This Row],[Year_Country]],gdp_capita_rank!F:G,2,FALSE)),0,VLOOKUP(olympic_medals_country_year_cumsum[[#This Row],[Year_Country]],gdp_capita_rank!F:G,2,FALSE))</f>
        <v>-14.009236854636459</v>
      </c>
    </row>
    <row r="566" spans="1:14" ht="15" customHeight="1" x14ac:dyDescent="0.2">
      <c r="A566" s="1" t="s">
        <v>239</v>
      </c>
      <c r="B566" s="1" t="s">
        <v>240</v>
      </c>
      <c r="C566" s="1">
        <v>1065</v>
      </c>
      <c r="D566" s="1">
        <v>-6152</v>
      </c>
      <c r="E566" s="1">
        <v>1976</v>
      </c>
      <c r="F566" s="1" t="str">
        <f>TEXT(olympic_medals_country_year_cumsum[[#This Row],[year]],0)&amp;"-"&amp;olympic_medals_country_year_cumsum[[#This Row],[WB_country_code]]</f>
        <v>1976-TTO</v>
      </c>
      <c r="G566" s="1">
        <f>IF(olympic_medals_country_year_cumsum[[#This Row],[year]]&lt;&gt;E565,1,IF(olympic_medals_country_year_cumsum[[#This Row],[Medals]]=0,"",G565+1))</f>
        <v>25</v>
      </c>
      <c r="H566" s="1">
        <f>IF(ISNA(VLOOKUP(olympic_medals_country_year_cumsum[[#This Row],[Year_Country]],medals!D:H,5,FALSE)),0,VLOOKUP(olympic_medals_country_year_cumsum[[#This Row],[Year_Country]],medals!D:H,5,FALSE))</f>
        <v>1</v>
      </c>
      <c r="I566" s="1">
        <f>IF(ISNA(VLOOKUP(olympic_medals_country_year_cumsum[[#This Row],[Year_Country]],medals!D:H,2,FALSE)),0,VLOOKUP(olympic_medals_country_year_cumsum[[#This Row],[Year_Country]],medals!D:H,2,FALSE))</f>
        <v>1</v>
      </c>
      <c r="J566" s="1">
        <f>IF(ISNA(VLOOKUP(olympic_medals_country_year_cumsum[[#This Row],[Year_Country]],medals!D:H,3,FALSE)),0,VLOOKUP(olympic_medals_country_year_cumsum[[#This Row],[Year_Country]],medals!D:H,3,FALSE))</f>
        <v>0</v>
      </c>
      <c r="K566" s="1">
        <f>IF(ISNA(VLOOKUP(olympic_medals_country_year_cumsum[[#This Row],[Year_Country]],medals!D:H,4,FALSE)),0,VLOOKUP(olympic_medals_country_year_cumsum[[#This Row],[Year_Country]],medals!D:H,4,FALSE))</f>
        <v>0</v>
      </c>
      <c r="L566" s="1" t="str">
        <f>VLOOKUP(olympic_medals_country_year_cumsum[[#This Row],[WB_country_name]],'country_region_flag'!A:C,2,FALSE)</f>
        <v>Americas</v>
      </c>
      <c r="M566" s="1" t="str">
        <f>VLOOKUP(olympic_medals_country_year_cumsum[[#This Row],[WB_country_name]],'country_region_flag'!A:C,3,FALSE)</f>
        <v>https://public.flourish.studio/country-flags/svg/tt.svg</v>
      </c>
      <c r="N566" s="12" t="str">
        <f>IF(ISNA(VLOOKUP(olympic_medals_country_year_cumsum[[#This Row],[Year_Country]],gdp_capita_rank!F:G,2,FALSE)),0,VLOOKUP(olympic_medals_country_year_cumsum[[#This Row],[Year_Country]],gdp_capita_rank!F:G,2,FALSE))</f>
        <v>36.9764575731298</v>
      </c>
    </row>
    <row r="567" spans="1:14" ht="15" customHeight="1" x14ac:dyDescent="0.2">
      <c r="A567" s="1" t="s">
        <v>41</v>
      </c>
      <c r="B567" s="1" t="s">
        <v>42</v>
      </c>
      <c r="C567" s="1">
        <v>4542</v>
      </c>
      <c r="D567" s="1">
        <v>-757</v>
      </c>
      <c r="E567" s="1">
        <v>1976</v>
      </c>
      <c r="F567" s="1" t="str">
        <f>TEXT(olympic_medals_country_year_cumsum[[#This Row],[year]],0)&amp;"-"&amp;olympic_medals_country_year_cumsum[[#This Row],[WB_country_code]]</f>
        <v>1976-CAN</v>
      </c>
      <c r="G567" s="1">
        <f>IF(olympic_medals_country_year_cumsum[[#This Row],[year]]&lt;&gt;E566,1,IF(olympic_medals_country_year_cumsum[[#This Row],[Medals]]=0,"",G566+1))</f>
        <v>26</v>
      </c>
      <c r="H567" s="1">
        <f>IF(ISNA(VLOOKUP(olympic_medals_country_year_cumsum[[#This Row],[Year_Country]],medals!D:H,5,FALSE)),0,VLOOKUP(olympic_medals_country_year_cumsum[[#This Row],[Year_Country]],medals!D:H,5,FALSE))</f>
        <v>11</v>
      </c>
      <c r="I567" s="1">
        <f>IF(ISNA(VLOOKUP(olympic_medals_country_year_cumsum[[#This Row],[Year_Country]],medals!D:H,2,FALSE)),0,VLOOKUP(olympic_medals_country_year_cumsum[[#This Row],[Year_Country]],medals!D:H,2,FALSE))</f>
        <v>0</v>
      </c>
      <c r="J567" s="1">
        <f>IF(ISNA(VLOOKUP(olympic_medals_country_year_cumsum[[#This Row],[Year_Country]],medals!D:H,3,FALSE)),0,VLOOKUP(olympic_medals_country_year_cumsum[[#This Row],[Year_Country]],medals!D:H,3,FALSE))</f>
        <v>5</v>
      </c>
      <c r="K567" s="1">
        <f>IF(ISNA(VLOOKUP(olympic_medals_country_year_cumsum[[#This Row],[Year_Country]],medals!D:H,4,FALSE)),0,VLOOKUP(olympic_medals_country_year_cumsum[[#This Row],[Year_Country]],medals!D:H,4,FALSE))</f>
        <v>6</v>
      </c>
      <c r="L567" s="1" t="str">
        <f>VLOOKUP(olympic_medals_country_year_cumsum[[#This Row],[WB_country_name]],'country_region_flag'!A:C,2,FALSE)</f>
        <v>Americas</v>
      </c>
      <c r="M567" s="1" t="str">
        <f>VLOOKUP(olympic_medals_country_year_cumsum[[#This Row],[WB_country_name]],'country_region_flag'!A:C,3,FALSE)</f>
        <v>https://public.flourish.studio/country-flags/svg/ca.svg</v>
      </c>
      <c r="N567" s="12" t="str">
        <f>IF(ISNA(VLOOKUP(olympic_medals_country_year_cumsum[[#This Row],[Year_Country]],gdp_capita_rank!F:G,2,FALSE)),0,VLOOKUP(olympic_medals_country_year_cumsum[[#This Row],[Year_Country]],gdp_capita_rank!F:G,2,FALSE))</f>
        <v>416.9897943814438</v>
      </c>
    </row>
    <row r="568" spans="1:14" ht="15" customHeight="1" x14ac:dyDescent="0.2">
      <c r="A568" s="1" t="s">
        <v>21</v>
      </c>
      <c r="B568" s="1" t="s">
        <v>22</v>
      </c>
      <c r="C568" s="1">
        <v>5083</v>
      </c>
      <c r="D568" s="1">
        <v>433</v>
      </c>
      <c r="E568" s="1">
        <v>1976</v>
      </c>
      <c r="F568" s="1" t="str">
        <f>TEXT(olympic_medals_country_year_cumsum[[#This Row],[year]],0)&amp;"-"&amp;olympic_medals_country_year_cumsum[[#This Row],[WB_country_code]]</f>
        <v>1976-BEL</v>
      </c>
      <c r="G568" s="1">
        <f>IF(olympic_medals_country_year_cumsum[[#This Row],[year]]&lt;&gt;E567,1,IF(olympic_medals_country_year_cumsum[[#This Row],[Medals]]=0,"",G567+1))</f>
        <v>27</v>
      </c>
      <c r="H568" s="1">
        <f>IF(ISNA(VLOOKUP(olympic_medals_country_year_cumsum[[#This Row],[Year_Country]],medals!D:H,5,FALSE)),0,VLOOKUP(olympic_medals_country_year_cumsum[[#This Row],[Year_Country]],medals!D:H,5,FALSE))</f>
        <v>6</v>
      </c>
      <c r="I568" s="1">
        <f>IF(ISNA(VLOOKUP(olympic_medals_country_year_cumsum[[#This Row],[Year_Country]],medals!D:H,2,FALSE)),0,VLOOKUP(olympic_medals_country_year_cumsum[[#This Row],[Year_Country]],medals!D:H,2,FALSE))</f>
        <v>0</v>
      </c>
      <c r="J568" s="1">
        <f>IF(ISNA(VLOOKUP(olympic_medals_country_year_cumsum[[#This Row],[Year_Country]],medals!D:H,3,FALSE)),0,VLOOKUP(olympic_medals_country_year_cumsum[[#This Row],[Year_Country]],medals!D:H,3,FALSE))</f>
        <v>3</v>
      </c>
      <c r="K568" s="1">
        <f>IF(ISNA(VLOOKUP(olympic_medals_country_year_cumsum[[#This Row],[Year_Country]],medals!D:H,4,FALSE)),0,VLOOKUP(olympic_medals_country_year_cumsum[[#This Row],[Year_Country]],medals!D:H,4,FALSE))</f>
        <v>3</v>
      </c>
      <c r="L568" s="1" t="str">
        <f>VLOOKUP(olympic_medals_country_year_cumsum[[#This Row],[WB_country_name]],'country_region_flag'!A:C,2,FALSE)</f>
        <v>Europe</v>
      </c>
      <c r="M568" s="1" t="str">
        <f>VLOOKUP(olympic_medals_country_year_cumsum[[#This Row],[WB_country_name]],'country_region_flag'!A:C,3,FALSE)</f>
        <v>https://public.flourish.studio/country-flags/svg/be.svg</v>
      </c>
      <c r="N568" s="12" t="str">
        <f>IF(ISNA(VLOOKUP(olympic_medals_country_year_cumsum[[#This Row],[Year_Country]],gdp_capita_rank!F:G,2,FALSE)),0,VLOOKUP(olympic_medals_country_year_cumsum[[#This Row],[Year_Country]],gdp_capita_rank!F:G,2,FALSE))</f>
        <v>323.6456739991194</v>
      </c>
    </row>
    <row r="569" spans="1:14" ht="15" customHeight="1" x14ac:dyDescent="0.2">
      <c r="A569" s="1" t="s">
        <v>79</v>
      </c>
      <c r="B569" s="1" t="s">
        <v>80</v>
      </c>
      <c r="C569" s="1">
        <v>404</v>
      </c>
      <c r="D569" s="1">
        <v>-368</v>
      </c>
      <c r="E569" s="1">
        <v>1976</v>
      </c>
      <c r="F569" s="1" t="str">
        <f>TEXT(olympic_medals_country_year_cumsum[[#This Row],[year]],0)&amp;"-"&amp;olympic_medals_country_year_cumsum[[#This Row],[WB_country_code]]</f>
        <v>1976-ESP</v>
      </c>
      <c r="G569" s="1">
        <f>IF(olympic_medals_country_year_cumsum[[#This Row],[year]]&lt;&gt;E568,1,IF(olympic_medals_country_year_cumsum[[#This Row],[Medals]]=0,"",G568+1))</f>
        <v>28</v>
      </c>
      <c r="H569" s="1">
        <f>IF(ISNA(VLOOKUP(olympic_medals_country_year_cumsum[[#This Row],[Year_Country]],medals!D:H,5,FALSE)),0,VLOOKUP(olympic_medals_country_year_cumsum[[#This Row],[Year_Country]],medals!D:H,5,FALSE))</f>
        <v>3</v>
      </c>
      <c r="I569" s="1">
        <f>IF(ISNA(VLOOKUP(olympic_medals_country_year_cumsum[[#This Row],[Year_Country]],medals!D:H,2,FALSE)),0,VLOOKUP(olympic_medals_country_year_cumsum[[#This Row],[Year_Country]],medals!D:H,2,FALSE))</f>
        <v>0</v>
      </c>
      <c r="J569" s="1">
        <f>IF(ISNA(VLOOKUP(olympic_medals_country_year_cumsum[[#This Row],[Year_Country]],medals!D:H,3,FALSE)),0,VLOOKUP(olympic_medals_country_year_cumsum[[#This Row],[Year_Country]],medals!D:H,3,FALSE))</f>
        <v>3</v>
      </c>
      <c r="K569" s="1">
        <f>IF(ISNA(VLOOKUP(olympic_medals_country_year_cumsum[[#This Row],[Year_Country]],medals!D:H,4,FALSE)),0,VLOOKUP(olympic_medals_country_year_cumsum[[#This Row],[Year_Country]],medals!D:H,4,FALSE))</f>
        <v>0</v>
      </c>
      <c r="L569" s="1" t="str">
        <f>VLOOKUP(olympic_medals_country_year_cumsum[[#This Row],[WB_country_name]],'country_region_flag'!A:C,2,FALSE)</f>
        <v>Europe</v>
      </c>
      <c r="M569" s="1" t="str">
        <f>VLOOKUP(olympic_medals_country_year_cumsum[[#This Row],[WB_country_name]],'country_region_flag'!A:C,3,FALSE)</f>
        <v>https://public.flourish.studio/country-flags/svg/es.svg</v>
      </c>
      <c r="N569" s="12" t="str">
        <f>IF(ISNA(VLOOKUP(olympic_medals_country_year_cumsum[[#This Row],[Year_Country]],gdp_capita_rank!F:G,2,FALSE)),0,VLOOKUP(olympic_medals_country_year_cumsum[[#This Row],[Year_Country]],gdp_capita_rank!F:G,2,FALSE))</f>
        <v>91.80669679238059</v>
      </c>
    </row>
    <row r="570" spans="1:14" ht="15" customHeight="1" x14ac:dyDescent="0.2">
      <c r="A570" s="1" t="s">
        <v>177</v>
      </c>
      <c r="B570" s="1" t="s">
        <v>178</v>
      </c>
      <c r="C570" s="1">
        <v>5235</v>
      </c>
      <c r="D570" s="1">
        <v>492</v>
      </c>
      <c r="E570" s="1">
        <v>1976</v>
      </c>
      <c r="F570" s="1" t="str">
        <f>TEXT(olympic_medals_country_year_cumsum[[#This Row],[year]],0)&amp;"-"&amp;olympic_medals_country_year_cumsum[[#This Row],[WB_country_code]]</f>
        <v>1976-NLD</v>
      </c>
      <c r="G570" s="1">
        <f>IF(olympic_medals_country_year_cumsum[[#This Row],[year]]&lt;&gt;E569,1,IF(olympic_medals_country_year_cumsum[[#This Row],[Medals]]=0,"",G569+1))</f>
        <v>29</v>
      </c>
      <c r="H570" s="1">
        <f>IF(ISNA(VLOOKUP(olympic_medals_country_year_cumsum[[#This Row],[Year_Country]],medals!D:H,5,FALSE)),0,VLOOKUP(olympic_medals_country_year_cumsum[[#This Row],[Year_Country]],medals!D:H,5,FALSE))</f>
        <v>5</v>
      </c>
      <c r="I570" s="1">
        <f>IF(ISNA(VLOOKUP(olympic_medals_country_year_cumsum[[#This Row],[Year_Country]],medals!D:H,2,FALSE)),0,VLOOKUP(olympic_medals_country_year_cumsum[[#This Row],[Year_Country]],medals!D:H,2,FALSE))</f>
        <v>0</v>
      </c>
      <c r="J570" s="1">
        <f>IF(ISNA(VLOOKUP(olympic_medals_country_year_cumsum[[#This Row],[Year_Country]],medals!D:H,3,FALSE)),0,VLOOKUP(olympic_medals_country_year_cumsum[[#This Row],[Year_Country]],medals!D:H,3,FALSE))</f>
        <v>2</v>
      </c>
      <c r="K570" s="1">
        <f>IF(ISNA(VLOOKUP(olympic_medals_country_year_cumsum[[#This Row],[Year_Country]],medals!D:H,4,FALSE)),0,VLOOKUP(olympic_medals_country_year_cumsum[[#This Row],[Year_Country]],medals!D:H,4,FALSE))</f>
        <v>3</v>
      </c>
      <c r="L570" s="1" t="str">
        <f>VLOOKUP(olympic_medals_country_year_cumsum[[#This Row],[WB_country_name]],'country_region_flag'!A:C,2,FALSE)</f>
        <v>Europe</v>
      </c>
      <c r="M570" s="1" t="str">
        <f>VLOOKUP(olympic_medals_country_year_cumsum[[#This Row],[WB_country_name]],'country_region_flag'!A:C,3,FALSE)</f>
        <v>https://public.flourish.studio/country-flags/svg/nl.svg</v>
      </c>
      <c r="N570" s="12" t="str">
        <f>IF(ISNA(VLOOKUP(olympic_medals_country_year_cumsum[[#This Row],[Year_Country]],gdp_capita_rank!F:G,2,FALSE)),0,VLOOKUP(olympic_medals_country_year_cumsum[[#This Row],[Year_Country]],gdp_capita_rank!F:G,2,FALSE))</f>
        <v>363.57325739268407</v>
      </c>
    </row>
    <row r="571" spans="1:14" ht="15" customHeight="1" x14ac:dyDescent="0.2">
      <c r="A571" s="1" t="s">
        <v>197</v>
      </c>
      <c r="B571" s="1" t="s">
        <v>198</v>
      </c>
      <c r="C571" s="1">
        <v>3872</v>
      </c>
      <c r="D571" s="1">
        <v>-913</v>
      </c>
      <c r="E571" s="1">
        <v>1976</v>
      </c>
      <c r="F571" s="1" t="str">
        <f>TEXT(olympic_medals_country_year_cumsum[[#This Row],[year]],0)&amp;"-"&amp;olympic_medals_country_year_cumsum[[#This Row],[WB_country_code]]</f>
        <v>1976-PRT</v>
      </c>
      <c r="G571" s="1">
        <f>IF(olympic_medals_country_year_cumsum[[#This Row],[year]]&lt;&gt;E570,1,IF(olympic_medals_country_year_cumsum[[#This Row],[Medals]]=0,"",G570+1))</f>
        <v>30</v>
      </c>
      <c r="H571" s="1">
        <f>IF(ISNA(VLOOKUP(olympic_medals_country_year_cumsum[[#This Row],[Year_Country]],medals!D:H,5,FALSE)),0,VLOOKUP(olympic_medals_country_year_cumsum[[#This Row],[Year_Country]],medals!D:H,5,FALSE))</f>
        <v>2</v>
      </c>
      <c r="I571" s="1">
        <f>IF(ISNA(VLOOKUP(olympic_medals_country_year_cumsum[[#This Row],[Year_Country]],medals!D:H,2,FALSE)),0,VLOOKUP(olympic_medals_country_year_cumsum[[#This Row],[Year_Country]],medals!D:H,2,FALSE))</f>
        <v>0</v>
      </c>
      <c r="J571" s="1">
        <f>IF(ISNA(VLOOKUP(olympic_medals_country_year_cumsum[[#This Row],[Year_Country]],medals!D:H,3,FALSE)),0,VLOOKUP(olympic_medals_country_year_cumsum[[#This Row],[Year_Country]],medals!D:H,3,FALSE))</f>
        <v>2</v>
      </c>
      <c r="K571" s="1">
        <f>IF(ISNA(VLOOKUP(olympic_medals_country_year_cumsum[[#This Row],[Year_Country]],medals!D:H,4,FALSE)),0,VLOOKUP(olympic_medals_country_year_cumsum[[#This Row],[Year_Country]],medals!D:H,4,FALSE))</f>
        <v>0</v>
      </c>
      <c r="L571" s="1" t="str">
        <f>VLOOKUP(olympic_medals_country_year_cumsum[[#This Row],[WB_country_name]],'country_region_flag'!A:C,2,FALSE)</f>
        <v>Europe</v>
      </c>
      <c r="M571" s="1" t="str">
        <f>VLOOKUP(olympic_medals_country_year_cumsum[[#This Row],[WB_country_name]],'country_region_flag'!A:C,3,FALSE)</f>
        <v>https://public.flourish.studio/country-flags/svg/pt.svg</v>
      </c>
      <c r="N571" s="12" t="str">
        <f>IF(ISNA(VLOOKUP(olympic_medals_country_year_cumsum[[#This Row],[Year_Country]],gdp_capita_rank!F:G,2,FALSE)),0,VLOOKUP(olympic_medals_country_year_cumsum[[#This Row],[Year_Country]],gdp_capita_rank!F:G,2,FALSE))</f>
        <v>27.11505103358479</v>
      </c>
    </row>
    <row r="572" spans="1:14" ht="15" customHeight="1" x14ac:dyDescent="0.2">
      <c r="A572" s="1" t="s">
        <v>13</v>
      </c>
      <c r="B572" s="1" t="s">
        <v>14</v>
      </c>
      <c r="C572" s="1">
        <v>-3527</v>
      </c>
      <c r="D572" s="1">
        <v>14913</v>
      </c>
      <c r="E572" s="1">
        <v>1976</v>
      </c>
      <c r="F572" s="1" t="str">
        <f>TEXT(olympic_medals_country_year_cumsum[[#This Row],[year]],0)&amp;"-"&amp;olympic_medals_country_year_cumsum[[#This Row],[WB_country_code]]</f>
        <v>1976-AUS</v>
      </c>
      <c r="G572" s="1">
        <f>IF(olympic_medals_country_year_cumsum[[#This Row],[year]]&lt;&gt;E571,1,IF(olympic_medals_country_year_cumsum[[#This Row],[Medals]]=0,"",G571+1))</f>
        <v>31</v>
      </c>
      <c r="H572" s="1">
        <f>IF(ISNA(VLOOKUP(olympic_medals_country_year_cumsum[[#This Row],[Year_Country]],medals!D:H,5,FALSE)),0,VLOOKUP(olympic_medals_country_year_cumsum[[#This Row],[Year_Country]],medals!D:H,5,FALSE))</f>
        <v>6</v>
      </c>
      <c r="I572" s="1">
        <f>IF(ISNA(VLOOKUP(olympic_medals_country_year_cumsum[[#This Row],[Year_Country]],medals!D:H,2,FALSE)),0,VLOOKUP(olympic_medals_country_year_cumsum[[#This Row],[Year_Country]],medals!D:H,2,FALSE))</f>
        <v>0</v>
      </c>
      <c r="J572" s="1">
        <f>IF(ISNA(VLOOKUP(olympic_medals_country_year_cumsum[[#This Row],[Year_Country]],medals!D:H,3,FALSE)),0,VLOOKUP(olympic_medals_country_year_cumsum[[#This Row],[Year_Country]],medals!D:H,3,FALSE))</f>
        <v>1</v>
      </c>
      <c r="K572" s="1">
        <f>IF(ISNA(VLOOKUP(olympic_medals_country_year_cumsum[[#This Row],[Year_Country]],medals!D:H,4,FALSE)),0,VLOOKUP(olympic_medals_country_year_cumsum[[#This Row],[Year_Country]],medals!D:H,4,FALSE))</f>
        <v>5</v>
      </c>
      <c r="L572" s="1" t="str">
        <f>VLOOKUP(olympic_medals_country_year_cumsum[[#This Row],[WB_country_name]],'country_region_flag'!A:C,2,FALSE)</f>
        <v>Oceania</v>
      </c>
      <c r="M572" s="1" t="str">
        <f>VLOOKUP(olympic_medals_country_year_cumsum[[#This Row],[WB_country_name]],'country_region_flag'!A:C,3,FALSE)</f>
        <v>https://public.flourish.studio/country-flags/svg/au.svg</v>
      </c>
      <c r="N572" s="12" t="str">
        <f>IF(ISNA(VLOOKUP(olympic_medals_country_year_cumsum[[#This Row],[Year_Country]],gdp_capita_rank!F:G,2,FALSE)),0,VLOOKUP(olympic_medals_country_year_cumsum[[#This Row],[Year_Country]],gdp_capita_rank!F:G,2,FALSE))</f>
        <v>337.8903178226117</v>
      </c>
    </row>
    <row r="573" spans="1:14" ht="15" customHeight="1" x14ac:dyDescent="0.2">
      <c r="A573" s="1" t="s">
        <v>119</v>
      </c>
      <c r="B573" s="1" t="s">
        <v>120</v>
      </c>
      <c r="C573" s="1">
        <v>357</v>
      </c>
      <c r="D573" s="1">
        <v>5142</v>
      </c>
      <c r="E573" s="1">
        <v>1976</v>
      </c>
      <c r="F573" s="1" t="str">
        <f>TEXT(olympic_medals_country_year_cumsum[[#This Row],[year]],0)&amp;"-"&amp;olympic_medals_country_year_cumsum[[#This Row],[WB_country_code]]</f>
        <v>1976-IRN</v>
      </c>
      <c r="G573" s="1">
        <f>IF(olympic_medals_country_year_cumsum[[#This Row],[year]]&lt;&gt;E572,1,IF(olympic_medals_country_year_cumsum[[#This Row],[Medals]]=0,"",G572+1))</f>
        <v>32</v>
      </c>
      <c r="H573" s="1">
        <f>IF(ISNA(VLOOKUP(olympic_medals_country_year_cumsum[[#This Row],[Year_Country]],medals!D:H,5,FALSE)),0,VLOOKUP(olympic_medals_country_year_cumsum[[#This Row],[Year_Country]],medals!D:H,5,FALSE))</f>
        <v>2</v>
      </c>
      <c r="I573" s="1">
        <f>IF(ISNA(VLOOKUP(olympic_medals_country_year_cumsum[[#This Row],[Year_Country]],medals!D:H,2,FALSE)),0,VLOOKUP(olympic_medals_country_year_cumsum[[#This Row],[Year_Country]],medals!D:H,2,FALSE))</f>
        <v>0</v>
      </c>
      <c r="J573" s="1">
        <f>IF(ISNA(VLOOKUP(olympic_medals_country_year_cumsum[[#This Row],[Year_Country]],medals!D:H,3,FALSE)),0,VLOOKUP(olympic_medals_country_year_cumsum[[#This Row],[Year_Country]],medals!D:H,3,FALSE))</f>
        <v>1</v>
      </c>
      <c r="K573" s="1">
        <f>IF(ISNA(VLOOKUP(olympic_medals_country_year_cumsum[[#This Row],[Year_Country]],medals!D:H,4,FALSE)),0,VLOOKUP(olympic_medals_country_year_cumsum[[#This Row],[Year_Country]],medals!D:H,4,FALSE))</f>
        <v>1</v>
      </c>
      <c r="L573" s="1" t="str">
        <f>VLOOKUP(olympic_medals_country_year_cumsum[[#This Row],[WB_country_name]],'country_region_flag'!A:C,2,FALSE)</f>
        <v>Asia</v>
      </c>
      <c r="M573" s="1" t="str">
        <f>VLOOKUP(olympic_medals_country_year_cumsum[[#This Row],[WB_country_name]],'country_region_flag'!A:C,3,FALSE)</f>
        <v>https://public.flourish.studio/country-flags/svg/ir.svg</v>
      </c>
      <c r="N573" s="12" t="str">
        <f>IF(ISNA(VLOOKUP(olympic_medals_country_year_cumsum[[#This Row],[Year_Country]],gdp_capita_rank!F:G,2,FALSE)),0,VLOOKUP(olympic_medals_country_year_cumsum[[#This Row],[Year_Country]],gdp_capita_rank!F:G,2,FALSE))</f>
        <v>17.62505571305584</v>
      </c>
    </row>
    <row r="574" spans="1:14" ht="15" customHeight="1" x14ac:dyDescent="0.2">
      <c r="A574" s="1" t="s">
        <v>163</v>
      </c>
      <c r="B574" s="1" t="s">
        <v>164</v>
      </c>
      <c r="C574" s="1">
        <v>4792</v>
      </c>
      <c r="D574" s="1">
        <v>10692</v>
      </c>
      <c r="E574" s="1">
        <v>1976</v>
      </c>
      <c r="F574" s="1" t="str">
        <f>TEXT(olympic_medals_country_year_cumsum[[#This Row],[year]],0)&amp;"-"&amp;olympic_medals_country_year_cumsum[[#This Row],[WB_country_code]]</f>
        <v>1976-MNG</v>
      </c>
      <c r="G574" s="1">
        <f>IF(olympic_medals_country_year_cumsum[[#This Row],[year]]&lt;&gt;E573,1,IF(olympic_medals_country_year_cumsum[[#This Row],[Medals]]=0,"",G573+1))</f>
        <v>33</v>
      </c>
      <c r="H574" s="1">
        <f>IF(ISNA(VLOOKUP(olympic_medals_country_year_cumsum[[#This Row],[Year_Country]],medals!D:H,5,FALSE)),0,VLOOKUP(olympic_medals_country_year_cumsum[[#This Row],[Year_Country]],medals!D:H,5,FALSE))</f>
        <v>1</v>
      </c>
      <c r="I574" s="1">
        <f>IF(ISNA(VLOOKUP(olympic_medals_country_year_cumsum[[#This Row],[Year_Country]],medals!D:H,2,FALSE)),0,VLOOKUP(olympic_medals_country_year_cumsum[[#This Row],[Year_Country]],medals!D:H,2,FALSE))</f>
        <v>0</v>
      </c>
      <c r="J574" s="1">
        <f>IF(ISNA(VLOOKUP(olympic_medals_country_year_cumsum[[#This Row],[Year_Country]],medals!D:H,3,FALSE)),0,VLOOKUP(olympic_medals_country_year_cumsum[[#This Row],[Year_Country]],medals!D:H,3,FALSE))</f>
        <v>1</v>
      </c>
      <c r="K574" s="1">
        <f>IF(ISNA(VLOOKUP(olympic_medals_country_year_cumsum[[#This Row],[Year_Country]],medals!D:H,4,FALSE)),0,VLOOKUP(olympic_medals_country_year_cumsum[[#This Row],[Year_Country]],medals!D:H,4,FALSE))</f>
        <v>0</v>
      </c>
      <c r="L574" s="1" t="str">
        <f>VLOOKUP(olympic_medals_country_year_cumsum[[#This Row],[WB_country_name]],'country_region_flag'!A:C,2,FALSE)</f>
        <v>Asia</v>
      </c>
      <c r="M574" s="1" t="str">
        <f>VLOOKUP(olympic_medals_country_year_cumsum[[#This Row],[WB_country_name]],'country_region_flag'!A:C,3,FALSE)</f>
        <v>https://public.flourish.studio/country-flags/svg/mn.svg</v>
      </c>
      <c r="N57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75" spans="1:14" ht="15" customHeight="1" x14ac:dyDescent="0.2">
      <c r="A575" s="1" t="s">
        <v>257</v>
      </c>
      <c r="B575" s="1" t="s">
        <v>258</v>
      </c>
      <c r="C575" s="1">
        <v>1048</v>
      </c>
      <c r="D575" s="1">
        <v>-6687</v>
      </c>
      <c r="E575" s="1">
        <v>1976</v>
      </c>
      <c r="F575" s="1" t="str">
        <f>TEXT(olympic_medals_country_year_cumsum[[#This Row],[year]],0)&amp;"-"&amp;olympic_medals_country_year_cumsum[[#This Row],[WB_country_code]]</f>
        <v>1976-VEN</v>
      </c>
      <c r="G575" s="1">
        <f>IF(olympic_medals_country_year_cumsum[[#This Row],[year]]&lt;&gt;E574,1,IF(olympic_medals_country_year_cumsum[[#This Row],[Medals]]=0,"",G574+1))</f>
        <v>34</v>
      </c>
      <c r="H575" s="1">
        <f>IF(ISNA(VLOOKUP(olympic_medals_country_year_cumsum[[#This Row],[Year_Country]],medals!D:H,5,FALSE)),0,VLOOKUP(olympic_medals_country_year_cumsum[[#This Row],[Year_Country]],medals!D:H,5,FALSE))</f>
        <v>1</v>
      </c>
      <c r="I575" s="1">
        <f>IF(ISNA(VLOOKUP(olympic_medals_country_year_cumsum[[#This Row],[Year_Country]],medals!D:H,2,FALSE)),0,VLOOKUP(olympic_medals_country_year_cumsum[[#This Row],[Year_Country]],medals!D:H,2,FALSE))</f>
        <v>0</v>
      </c>
      <c r="J575" s="1">
        <f>IF(ISNA(VLOOKUP(olympic_medals_country_year_cumsum[[#This Row],[Year_Country]],medals!D:H,3,FALSE)),0,VLOOKUP(olympic_medals_country_year_cumsum[[#This Row],[Year_Country]],medals!D:H,3,FALSE))</f>
        <v>1</v>
      </c>
      <c r="K575" s="1">
        <f>IF(ISNA(VLOOKUP(olympic_medals_country_year_cumsum[[#This Row],[Year_Country]],medals!D:H,4,FALSE)),0,VLOOKUP(olympic_medals_country_year_cumsum[[#This Row],[Year_Country]],medals!D:H,4,FALSE))</f>
        <v>0</v>
      </c>
      <c r="L575" s="1" t="str">
        <f>VLOOKUP(olympic_medals_country_year_cumsum[[#This Row],[WB_country_name]],'country_region_flag'!A:C,2,FALSE)</f>
        <v>Americas</v>
      </c>
      <c r="M575" s="1" t="str">
        <f>VLOOKUP(olympic_medals_country_year_cumsum[[#This Row],[WB_country_name]],'country_region_flag'!A:C,3,FALSE)</f>
        <v>https://public.flourish.studio/country-flags/svg/ve.svg</v>
      </c>
      <c r="N575" s="12" t="str">
        <f>IF(ISNA(VLOOKUP(olympic_medals_country_year_cumsum[[#This Row],[Year_Country]],gdp_capita_rank!F:G,2,FALSE)),0,VLOOKUP(olympic_medals_country_year_cumsum[[#This Row],[Year_Country]],gdp_capita_rank!F:G,2,FALSE))</f>
        <v>35.46449221697774</v>
      </c>
    </row>
    <row r="576" spans="1:14" ht="15" customHeight="1" x14ac:dyDescent="0.2">
      <c r="A576" s="1" t="s">
        <v>35</v>
      </c>
      <c r="B576" s="1" t="s">
        <v>36</v>
      </c>
      <c r="C576" s="1">
        <v>-1578</v>
      </c>
      <c r="D576" s="1">
        <v>-4792</v>
      </c>
      <c r="E576" s="1">
        <v>1976</v>
      </c>
      <c r="F576" s="1" t="str">
        <f>TEXT(olympic_medals_country_year_cumsum[[#This Row],[year]],0)&amp;"-"&amp;olympic_medals_country_year_cumsum[[#This Row],[WB_country_code]]</f>
        <v>1976-BRA</v>
      </c>
      <c r="G576" s="1">
        <f>IF(olympic_medals_country_year_cumsum[[#This Row],[year]]&lt;&gt;E575,1,IF(olympic_medals_country_year_cumsum[[#This Row],[Medals]]=0,"",G575+1))</f>
        <v>35</v>
      </c>
      <c r="H576" s="1">
        <f>IF(ISNA(VLOOKUP(olympic_medals_country_year_cumsum[[#This Row],[Year_Country]],medals!D:H,5,FALSE)),0,VLOOKUP(olympic_medals_country_year_cumsum[[#This Row],[Year_Country]],medals!D:H,5,FALSE))</f>
        <v>3</v>
      </c>
      <c r="I576" s="1">
        <f>IF(ISNA(VLOOKUP(olympic_medals_country_year_cumsum[[#This Row],[Year_Country]],medals!D:H,2,FALSE)),0,VLOOKUP(olympic_medals_country_year_cumsum[[#This Row],[Year_Country]],medals!D:H,2,FALSE))</f>
        <v>0</v>
      </c>
      <c r="J576" s="1">
        <f>IF(ISNA(VLOOKUP(olympic_medals_country_year_cumsum[[#This Row],[Year_Country]],medals!D:H,3,FALSE)),0,VLOOKUP(olympic_medals_country_year_cumsum[[#This Row],[Year_Country]],medals!D:H,3,FALSE))</f>
        <v>0</v>
      </c>
      <c r="K576" s="1">
        <f>IF(ISNA(VLOOKUP(olympic_medals_country_year_cumsum[[#This Row],[Year_Country]],medals!D:H,4,FALSE)),0,VLOOKUP(olympic_medals_country_year_cumsum[[#This Row],[Year_Country]],medals!D:H,4,FALSE))</f>
        <v>3</v>
      </c>
      <c r="L576" s="1" t="str">
        <f>VLOOKUP(olympic_medals_country_year_cumsum[[#This Row],[WB_country_name]],'country_region_flag'!A:C,2,FALSE)</f>
        <v>Americas</v>
      </c>
      <c r="M576" s="1" t="str">
        <f>VLOOKUP(olympic_medals_country_year_cumsum[[#This Row],[WB_country_name]],'country_region_flag'!A:C,3,FALSE)</f>
        <v>https://public.flourish.studio/country-flags/svg/br.svg</v>
      </c>
      <c r="N57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77" spans="1:14" ht="15" customHeight="1" x14ac:dyDescent="0.2">
      <c r="A577" s="1" t="s">
        <v>15</v>
      </c>
      <c r="B577" s="1" t="s">
        <v>16</v>
      </c>
      <c r="C577" s="1">
        <v>482</v>
      </c>
      <c r="D577" s="1">
        <v>1637</v>
      </c>
      <c r="E577" s="1">
        <v>1976</v>
      </c>
      <c r="F577" s="1" t="str">
        <f>TEXT(olympic_medals_country_year_cumsum[[#This Row],[year]],0)&amp;"-"&amp;olympic_medals_country_year_cumsum[[#This Row],[WB_country_code]]</f>
        <v>1976-AUT</v>
      </c>
      <c r="G577" s="1">
        <f>IF(olympic_medals_country_year_cumsum[[#This Row],[year]]&lt;&gt;E576,1,IF(olympic_medals_country_year_cumsum[[#This Row],[Medals]]=0,"",G576+1))</f>
        <v>36</v>
      </c>
      <c r="H577" s="1">
        <f>IF(ISNA(VLOOKUP(olympic_medals_country_year_cumsum[[#This Row],[Year_Country]],medals!D:H,5,FALSE)),0,VLOOKUP(olympic_medals_country_year_cumsum[[#This Row],[Year_Country]],medals!D:H,5,FALSE))</f>
        <v>1</v>
      </c>
      <c r="I577" s="1">
        <f>IF(ISNA(VLOOKUP(olympic_medals_country_year_cumsum[[#This Row],[Year_Country]],medals!D:H,2,FALSE)),0,VLOOKUP(olympic_medals_country_year_cumsum[[#This Row],[Year_Country]],medals!D:H,2,FALSE))</f>
        <v>0</v>
      </c>
      <c r="J577" s="1">
        <f>IF(ISNA(VLOOKUP(olympic_medals_country_year_cumsum[[#This Row],[Year_Country]],medals!D:H,3,FALSE)),0,VLOOKUP(olympic_medals_country_year_cumsum[[#This Row],[Year_Country]],medals!D:H,3,FALSE))</f>
        <v>0</v>
      </c>
      <c r="K577" s="1">
        <f>IF(ISNA(VLOOKUP(olympic_medals_country_year_cumsum[[#This Row],[Year_Country]],medals!D:H,4,FALSE)),0,VLOOKUP(olympic_medals_country_year_cumsum[[#This Row],[Year_Country]],medals!D:H,4,FALSE))</f>
        <v>1</v>
      </c>
      <c r="L577" s="1" t="str">
        <f>VLOOKUP(olympic_medals_country_year_cumsum[[#This Row],[WB_country_name]],'country_region_flag'!A:C,2,FALSE)</f>
        <v>Europe</v>
      </c>
      <c r="M577" s="1" t="str">
        <f>VLOOKUP(olympic_medals_country_year_cumsum[[#This Row],[WB_country_name]],'country_region_flag'!A:C,3,FALSE)</f>
        <v>https://public.flourish.studio/country-flags/svg/at.svg</v>
      </c>
      <c r="N577" s="12" t="str">
        <f>IF(ISNA(VLOOKUP(olympic_medals_country_year_cumsum[[#This Row],[Year_Country]],gdp_capita_rank!F:G,2,FALSE)),0,VLOOKUP(olympic_medals_country_year_cumsum[[#This Row],[Year_Country]],gdp_capita_rank!F:G,2,FALSE))</f>
        <v>232.12877983444264</v>
      </c>
    </row>
    <row r="578" spans="1:14" ht="15" customHeight="1" x14ac:dyDescent="0.2">
      <c r="A578" s="1" t="s">
        <v>33</v>
      </c>
      <c r="B578" s="1" t="s">
        <v>34</v>
      </c>
      <c r="C578" s="1">
        <v>3228</v>
      </c>
      <c r="D578" s="1">
        <v>-6478</v>
      </c>
      <c r="E578" s="1">
        <v>1976</v>
      </c>
      <c r="F578" s="1" t="str">
        <f>TEXT(olympic_medals_country_year_cumsum[[#This Row],[year]],0)&amp;"-"&amp;olympic_medals_country_year_cumsum[[#This Row],[WB_country_code]]</f>
        <v>1976-BMU</v>
      </c>
      <c r="G578" s="1">
        <f>IF(olympic_medals_country_year_cumsum[[#This Row],[year]]&lt;&gt;E577,1,IF(olympic_medals_country_year_cumsum[[#This Row],[Medals]]=0,"",G577+1))</f>
        <v>37</v>
      </c>
      <c r="H578" s="1">
        <f>IF(ISNA(VLOOKUP(olympic_medals_country_year_cumsum[[#This Row],[Year_Country]],medals!D:H,5,FALSE)),0,VLOOKUP(olympic_medals_country_year_cumsum[[#This Row],[Year_Country]],medals!D:H,5,FALSE))</f>
        <v>1</v>
      </c>
      <c r="I578" s="1">
        <f>IF(ISNA(VLOOKUP(olympic_medals_country_year_cumsum[[#This Row],[Year_Country]],medals!D:H,2,FALSE)),0,VLOOKUP(olympic_medals_country_year_cumsum[[#This Row],[Year_Country]],medals!D:H,2,FALSE))</f>
        <v>0</v>
      </c>
      <c r="J578" s="1">
        <f>IF(ISNA(VLOOKUP(olympic_medals_country_year_cumsum[[#This Row],[Year_Country]],medals!D:H,3,FALSE)),0,VLOOKUP(olympic_medals_country_year_cumsum[[#This Row],[Year_Country]],medals!D:H,3,FALSE))</f>
        <v>0</v>
      </c>
      <c r="K578" s="1">
        <f>IF(ISNA(VLOOKUP(olympic_medals_country_year_cumsum[[#This Row],[Year_Country]],medals!D:H,4,FALSE)),0,VLOOKUP(olympic_medals_country_year_cumsum[[#This Row],[Year_Country]],medals!D:H,4,FALSE))</f>
        <v>1</v>
      </c>
      <c r="L578" s="1" t="str">
        <f>VLOOKUP(olympic_medals_country_year_cumsum[[#This Row],[WB_country_name]],'country_region_flag'!A:C,2,FALSE)</f>
        <v>Americas</v>
      </c>
      <c r="M578" s="1" t="str">
        <f>VLOOKUP(olympic_medals_country_year_cumsum[[#This Row],[WB_country_name]],'country_region_flag'!A:C,3,FALSE)</f>
        <v>https://public.flourish.studio/country-flags/svg/bm.svg</v>
      </c>
      <c r="N578" s="12" t="str">
        <f>IF(ISNA(VLOOKUP(olympic_medals_country_year_cumsum[[#This Row],[Year_Country]],gdp_capita_rank!F:G,2,FALSE)),0,VLOOKUP(olympic_medals_country_year_cumsum[[#This Row],[Year_Country]],gdp_capita_rank!F:G,2,FALSE))</f>
        <v>324.71194589245215</v>
      </c>
    </row>
    <row r="579" spans="1:14" ht="15" customHeight="1" x14ac:dyDescent="0.2">
      <c r="A579" s="1" t="s">
        <v>183</v>
      </c>
      <c r="B579" s="1" t="s">
        <v>184</v>
      </c>
      <c r="C579" s="1">
        <v>3368</v>
      </c>
      <c r="D579" s="1">
        <v>7305</v>
      </c>
      <c r="E579" s="1">
        <v>1976</v>
      </c>
      <c r="F579" s="1" t="str">
        <f>TEXT(olympic_medals_country_year_cumsum[[#This Row],[year]],0)&amp;"-"&amp;olympic_medals_country_year_cumsum[[#This Row],[WB_country_code]]</f>
        <v>1976-PAK</v>
      </c>
      <c r="G579" s="1">
        <f>IF(olympic_medals_country_year_cumsum[[#This Row],[year]]&lt;&gt;E578,1,IF(olympic_medals_country_year_cumsum[[#This Row],[Medals]]=0,"",G578+1))</f>
        <v>38</v>
      </c>
      <c r="H579" s="1">
        <f>IF(ISNA(VLOOKUP(olympic_medals_country_year_cumsum[[#This Row],[Year_Country]],medals!D:H,5,FALSE)),0,VLOOKUP(olympic_medals_country_year_cumsum[[#This Row],[Year_Country]],medals!D:H,5,FALSE))</f>
        <v>1</v>
      </c>
      <c r="I579" s="1">
        <f>IF(ISNA(VLOOKUP(olympic_medals_country_year_cumsum[[#This Row],[Year_Country]],medals!D:H,2,FALSE)),0,VLOOKUP(olympic_medals_country_year_cumsum[[#This Row],[Year_Country]],medals!D:H,2,FALSE))</f>
        <v>0</v>
      </c>
      <c r="J579" s="1">
        <f>IF(ISNA(VLOOKUP(olympic_medals_country_year_cumsum[[#This Row],[Year_Country]],medals!D:H,3,FALSE)),0,VLOOKUP(olympic_medals_country_year_cumsum[[#This Row],[Year_Country]],medals!D:H,3,FALSE))</f>
        <v>0</v>
      </c>
      <c r="K579" s="1">
        <f>IF(ISNA(VLOOKUP(olympic_medals_country_year_cumsum[[#This Row],[Year_Country]],medals!D:H,4,FALSE)),0,VLOOKUP(olympic_medals_country_year_cumsum[[#This Row],[Year_Country]],medals!D:H,4,FALSE))</f>
        <v>1</v>
      </c>
      <c r="L579" s="1" t="str">
        <f>VLOOKUP(olympic_medals_country_year_cumsum[[#This Row],[WB_country_name]],'country_region_flag'!A:C,2,FALSE)</f>
        <v>Asia</v>
      </c>
      <c r="M579" s="1" t="str">
        <f>VLOOKUP(olympic_medals_country_year_cumsum[[#This Row],[WB_country_name]],'country_region_flag'!A:C,3,FALSE)</f>
        <v>https://public.flourish.studio/country-flags/svg/pk.svg</v>
      </c>
      <c r="N579" s="12" t="str">
        <f>IF(ISNA(VLOOKUP(olympic_medals_country_year_cumsum[[#This Row],[Year_Country]],gdp_capita_rank!F:G,2,FALSE)),0,VLOOKUP(olympic_medals_country_year_cumsum[[#This Row],[Year_Country]],gdp_capita_rank!F:G,2,FALSE))</f>
        <v>-89.03313329676934</v>
      </c>
    </row>
    <row r="580" spans="1:14" ht="15" customHeight="1" x14ac:dyDescent="0.2">
      <c r="A580" s="1" t="s">
        <v>193</v>
      </c>
      <c r="B580" s="1" t="s">
        <v>194</v>
      </c>
      <c r="C580" s="1">
        <v>1847</v>
      </c>
      <c r="D580" s="1">
        <v>-6612</v>
      </c>
      <c r="E580" s="1">
        <v>1976</v>
      </c>
      <c r="F580" s="1" t="str">
        <f>TEXT(olympic_medals_country_year_cumsum[[#This Row],[year]],0)&amp;"-"&amp;olympic_medals_country_year_cumsum[[#This Row],[WB_country_code]]</f>
        <v>1976-PRI</v>
      </c>
      <c r="G580" s="1">
        <f>IF(olympic_medals_country_year_cumsum[[#This Row],[year]]&lt;&gt;E579,1,IF(olympic_medals_country_year_cumsum[[#This Row],[Medals]]=0,"",G579+1))</f>
        <v>39</v>
      </c>
      <c r="H580" s="1">
        <f>IF(ISNA(VLOOKUP(olympic_medals_country_year_cumsum[[#This Row],[Year_Country]],medals!D:H,5,FALSE)),0,VLOOKUP(olympic_medals_country_year_cumsum[[#This Row],[Year_Country]],medals!D:H,5,FALSE))</f>
        <v>1</v>
      </c>
      <c r="I580" s="1">
        <f>IF(ISNA(VLOOKUP(olympic_medals_country_year_cumsum[[#This Row],[Year_Country]],medals!D:H,2,FALSE)),0,VLOOKUP(olympic_medals_country_year_cumsum[[#This Row],[Year_Country]],medals!D:H,2,FALSE))</f>
        <v>0</v>
      </c>
      <c r="J580" s="1">
        <f>IF(ISNA(VLOOKUP(olympic_medals_country_year_cumsum[[#This Row],[Year_Country]],medals!D:H,3,FALSE)),0,VLOOKUP(olympic_medals_country_year_cumsum[[#This Row],[Year_Country]],medals!D:H,3,FALSE))</f>
        <v>0</v>
      </c>
      <c r="K580" s="1">
        <f>IF(ISNA(VLOOKUP(olympic_medals_country_year_cumsum[[#This Row],[Year_Country]],medals!D:H,4,FALSE)),0,VLOOKUP(olympic_medals_country_year_cumsum[[#This Row],[Year_Country]],medals!D:H,4,FALSE))</f>
        <v>1</v>
      </c>
      <c r="L580" s="1" t="str">
        <f>VLOOKUP(olympic_medals_country_year_cumsum[[#This Row],[WB_country_name]],'country_region_flag'!A:C,2,FALSE)</f>
        <v>Americas</v>
      </c>
      <c r="M580" s="1" t="str">
        <f>VLOOKUP(olympic_medals_country_year_cumsum[[#This Row],[WB_country_name]],'country_region_flag'!A:C,3,FALSE)</f>
        <v>https://public.flourish.studio/country-flags/svg/pr.svg</v>
      </c>
      <c r="N580" s="12" t="str">
        <f>IF(ISNA(VLOOKUP(olympic_medals_country_year_cumsum[[#This Row],[Year_Country]],gdp_capita_rank!F:G,2,FALSE)),0,VLOOKUP(olympic_medals_country_year_cumsum[[#This Row],[Year_Country]],gdp_capita_rank!F:G,2,FALSE))</f>
        <v>72.33831502080551</v>
      </c>
    </row>
    <row r="581" spans="1:14" ht="15" customHeight="1" x14ac:dyDescent="0.2">
      <c r="A581" s="1" t="s">
        <v>231</v>
      </c>
      <c r="B581" s="1" t="s">
        <v>232</v>
      </c>
      <c r="C581" s="1">
        <v>1375</v>
      </c>
      <c r="D581" s="1">
        <v>10052</v>
      </c>
      <c r="E581" s="1">
        <v>1976</v>
      </c>
      <c r="F581" s="1" t="str">
        <f>TEXT(olympic_medals_country_year_cumsum[[#This Row],[year]],0)&amp;"-"&amp;olympic_medals_country_year_cumsum[[#This Row],[WB_country_code]]</f>
        <v>1976-THA</v>
      </c>
      <c r="G581" s="1">
        <f>IF(olympic_medals_country_year_cumsum[[#This Row],[year]]&lt;&gt;E580,1,IF(olympic_medals_country_year_cumsum[[#This Row],[Medals]]=0,"",G580+1))</f>
        <v>40</v>
      </c>
      <c r="H581" s="1">
        <f>IF(ISNA(VLOOKUP(olympic_medals_country_year_cumsum[[#This Row],[Year_Country]],medals!D:H,5,FALSE)),0,VLOOKUP(olympic_medals_country_year_cumsum[[#This Row],[Year_Country]],medals!D:H,5,FALSE))</f>
        <v>1</v>
      </c>
      <c r="I581" s="1">
        <f>IF(ISNA(VLOOKUP(olympic_medals_country_year_cumsum[[#This Row],[Year_Country]],medals!D:H,2,FALSE)),0,VLOOKUP(olympic_medals_country_year_cumsum[[#This Row],[Year_Country]],medals!D:H,2,FALSE))</f>
        <v>0</v>
      </c>
      <c r="J581" s="1">
        <f>IF(ISNA(VLOOKUP(olympic_medals_country_year_cumsum[[#This Row],[Year_Country]],medals!D:H,3,FALSE)),0,VLOOKUP(olympic_medals_country_year_cumsum[[#This Row],[Year_Country]],medals!D:H,3,FALSE))</f>
        <v>0</v>
      </c>
      <c r="K581" s="1">
        <f>IF(ISNA(VLOOKUP(olympic_medals_country_year_cumsum[[#This Row],[Year_Country]],medals!D:H,4,FALSE)),0,VLOOKUP(olympic_medals_country_year_cumsum[[#This Row],[Year_Country]],medals!D:H,4,FALSE))</f>
        <v>1</v>
      </c>
      <c r="L581" s="1" t="str">
        <f>VLOOKUP(olympic_medals_country_year_cumsum[[#This Row],[WB_country_name]],'country_region_flag'!A:C,2,FALSE)</f>
        <v>Asia</v>
      </c>
      <c r="M581" s="1" t="str">
        <f>VLOOKUP(olympic_medals_country_year_cumsum[[#This Row],[WB_country_name]],'country_region_flag'!A:C,3,FALSE)</f>
        <v>https://public.flourish.studio/country-flags/svg/th.svg</v>
      </c>
      <c r="N581" s="12" t="str">
        <f>IF(ISNA(VLOOKUP(olympic_medals_country_year_cumsum[[#This Row],[Year_Country]],gdp_capita_rank!F:G,2,FALSE)),0,VLOOKUP(olympic_medals_country_year_cumsum[[#This Row],[Year_Country]],gdp_capita_rank!F:G,2,FALSE))</f>
        <v>-76.27939844535895</v>
      </c>
    </row>
    <row r="582" spans="1:14" ht="15" customHeight="1" x14ac:dyDescent="0.2">
      <c r="A582" s="1" t="s">
        <v>5</v>
      </c>
      <c r="B582" s="1" t="s">
        <v>6</v>
      </c>
      <c r="C582" s="1">
        <v>3452</v>
      </c>
      <c r="D582" s="1">
        <v>6918</v>
      </c>
      <c r="E582" s="1">
        <v>1976</v>
      </c>
      <c r="F582" s="1" t="str">
        <f>TEXT(olympic_medals_country_year_cumsum[[#This Row],[year]],0)&amp;"-"&amp;olympic_medals_country_year_cumsum[[#This Row],[WB_country_code]]</f>
        <v>1976-AFG</v>
      </c>
      <c r="G582" s="1" t="str">
        <f>IF(olympic_medals_country_year_cumsum[[#This Row],[year]]&lt;&gt;E581,1,IF(olympic_medals_country_year_cumsum[[#This Row],[Medals]]=0,"",G581+1))</f>
        <v/>
      </c>
      <c r="H582" s="1">
        <f>IF(ISNA(VLOOKUP(olympic_medals_country_year_cumsum[[#This Row],[Year_Country]],medals!D:H,5,FALSE)),0,VLOOKUP(olympic_medals_country_year_cumsum[[#This Row],[Year_Country]],medals!D:H,5,FALSE))</f>
        <v>0</v>
      </c>
      <c r="I582" s="1">
        <f>IF(ISNA(VLOOKUP(olympic_medals_country_year_cumsum[[#This Row],[Year_Country]],medals!D:H,2,FALSE)),0,VLOOKUP(olympic_medals_country_year_cumsum[[#This Row],[Year_Country]],medals!D:H,2,FALSE))</f>
        <v>0</v>
      </c>
      <c r="J582" s="1">
        <f>IF(ISNA(VLOOKUP(olympic_medals_country_year_cumsum[[#This Row],[Year_Country]],medals!D:H,3,FALSE)),0,VLOOKUP(olympic_medals_country_year_cumsum[[#This Row],[Year_Country]],medals!D:H,3,FALSE))</f>
        <v>0</v>
      </c>
      <c r="K582" s="1">
        <f>IF(ISNA(VLOOKUP(olympic_medals_country_year_cumsum[[#This Row],[Year_Country]],medals!D:H,4,FALSE)),0,VLOOKUP(olympic_medals_country_year_cumsum[[#This Row],[Year_Country]],medals!D:H,4,FALSE))</f>
        <v>0</v>
      </c>
      <c r="L582" s="1" t="str">
        <f>VLOOKUP(olympic_medals_country_year_cumsum[[#This Row],[WB_country_name]],'country_region_flag'!A:C,2,FALSE)</f>
        <v>Asia</v>
      </c>
      <c r="M582" s="1" t="str">
        <f>VLOOKUP(olympic_medals_country_year_cumsum[[#This Row],[WB_country_name]],'country_region_flag'!A:C,3,FALSE)</f>
        <v>https://public.flourish.studio/country-flags/svg/af.svg</v>
      </c>
      <c r="N582" s="12" t="str">
        <f>IF(ISNA(VLOOKUP(olympic_medals_country_year_cumsum[[#This Row],[Year_Country]],gdp_capita_rank!F:G,2,FALSE)),0,VLOOKUP(olympic_medals_country_year_cumsum[[#This Row],[Year_Country]],gdp_capita_rank!F:G,2,FALSE))</f>
        <v>-87.97037080078158</v>
      </c>
    </row>
    <row r="583" spans="1:14" ht="15" customHeight="1" x14ac:dyDescent="0.2">
      <c r="A583" s="1" t="s">
        <v>7</v>
      </c>
      <c r="B583" s="1" t="s">
        <v>8</v>
      </c>
      <c r="C583" s="1">
        <v>2447</v>
      </c>
      <c r="D583" s="1">
        <v>5437</v>
      </c>
      <c r="E583" s="1">
        <v>1976</v>
      </c>
      <c r="F583" s="1" t="str">
        <f>TEXT(olympic_medals_country_year_cumsum[[#This Row],[year]],0)&amp;"-"&amp;olympic_medals_country_year_cumsum[[#This Row],[WB_country_code]]</f>
        <v>1976-ARE</v>
      </c>
      <c r="G583" s="1" t="str">
        <f>IF(olympic_medals_country_year_cumsum[[#This Row],[year]]&lt;&gt;E582,1,IF(olympic_medals_country_year_cumsum[[#This Row],[Medals]]=0,"",G582+1))</f>
        <v/>
      </c>
      <c r="H583" s="1">
        <f>IF(ISNA(VLOOKUP(olympic_medals_country_year_cumsum[[#This Row],[Year_Country]],medals!D:H,5,FALSE)),0,VLOOKUP(olympic_medals_country_year_cumsum[[#This Row],[Year_Country]],medals!D:H,5,FALSE))</f>
        <v>0</v>
      </c>
      <c r="I583" s="1">
        <f>IF(ISNA(VLOOKUP(olympic_medals_country_year_cumsum[[#This Row],[Year_Country]],medals!D:H,2,FALSE)),0,VLOOKUP(olympic_medals_country_year_cumsum[[#This Row],[Year_Country]],medals!D:H,2,FALSE))</f>
        <v>0</v>
      </c>
      <c r="J583" s="1">
        <f>IF(ISNA(VLOOKUP(olympic_medals_country_year_cumsum[[#This Row],[Year_Country]],medals!D:H,3,FALSE)),0,VLOOKUP(olympic_medals_country_year_cumsum[[#This Row],[Year_Country]],medals!D:H,3,FALSE))</f>
        <v>0</v>
      </c>
      <c r="K583" s="1">
        <f>IF(ISNA(VLOOKUP(olympic_medals_country_year_cumsum[[#This Row],[Year_Country]],medals!D:H,4,FALSE)),0,VLOOKUP(olympic_medals_country_year_cumsum[[#This Row],[Year_Country]],medals!D:H,4,FALSE))</f>
        <v>0</v>
      </c>
      <c r="L583" s="1" t="str">
        <f>VLOOKUP(olympic_medals_country_year_cumsum[[#This Row],[WB_country_name]],'country_region_flag'!A:C,2,FALSE)</f>
        <v>Asia</v>
      </c>
      <c r="M583" s="1" t="str">
        <f>VLOOKUP(olympic_medals_country_year_cumsum[[#This Row],[WB_country_name]],'country_region_flag'!A:C,3,FALSE)</f>
        <v>https://public.flourish.studio/country-flags/svg/ae.svg</v>
      </c>
      <c r="N583" s="12" t="str">
        <f>IF(ISNA(VLOOKUP(olympic_medals_country_year_cumsum[[#This Row],[Year_Country]],gdp_capita_rank!F:G,2,FALSE)),0,VLOOKUP(olympic_medals_country_year_cumsum[[#This Row],[Year_Country]],gdp_capita_rank!F:G,2,FALSE))</f>
        <v>1729.7278330550575</v>
      </c>
    </row>
    <row r="584" spans="1:14" ht="15" customHeight="1" x14ac:dyDescent="0.2">
      <c r="A584" s="1" t="s">
        <v>9</v>
      </c>
      <c r="B584" s="1" t="s">
        <v>10</v>
      </c>
      <c r="C584" s="1">
        <v>-3458</v>
      </c>
      <c r="D584" s="1">
        <v>-5867</v>
      </c>
      <c r="E584" s="1">
        <v>1976</v>
      </c>
      <c r="F584" s="1" t="str">
        <f>TEXT(olympic_medals_country_year_cumsum[[#This Row],[year]],0)&amp;"-"&amp;olympic_medals_country_year_cumsum[[#This Row],[WB_country_code]]</f>
        <v>1976-ARG</v>
      </c>
      <c r="G584" s="1" t="str">
        <f>IF(olympic_medals_country_year_cumsum[[#This Row],[year]]&lt;&gt;E583,1,IF(olympic_medals_country_year_cumsum[[#This Row],[Medals]]=0,"",G583+1))</f>
        <v/>
      </c>
      <c r="H584" s="1">
        <f>IF(ISNA(VLOOKUP(olympic_medals_country_year_cumsum[[#This Row],[Year_Country]],medals!D:H,5,FALSE)),0,VLOOKUP(olympic_medals_country_year_cumsum[[#This Row],[Year_Country]],medals!D:H,5,FALSE))</f>
        <v>0</v>
      </c>
      <c r="I584" s="1">
        <f>IF(ISNA(VLOOKUP(olympic_medals_country_year_cumsum[[#This Row],[Year_Country]],medals!D:H,2,FALSE)),0,VLOOKUP(olympic_medals_country_year_cumsum[[#This Row],[Year_Country]],medals!D:H,2,FALSE))</f>
        <v>0</v>
      </c>
      <c r="J584" s="1">
        <f>IF(ISNA(VLOOKUP(olympic_medals_country_year_cumsum[[#This Row],[Year_Country]],medals!D:H,3,FALSE)),0,VLOOKUP(olympic_medals_country_year_cumsum[[#This Row],[Year_Country]],medals!D:H,3,FALSE))</f>
        <v>0</v>
      </c>
      <c r="K584" s="1">
        <f>IF(ISNA(VLOOKUP(olympic_medals_country_year_cumsum[[#This Row],[Year_Country]],medals!D:H,4,FALSE)),0,VLOOKUP(olympic_medals_country_year_cumsum[[#This Row],[Year_Country]],medals!D:H,4,FALSE))</f>
        <v>0</v>
      </c>
      <c r="L584" s="1" t="str">
        <f>VLOOKUP(olympic_medals_country_year_cumsum[[#This Row],[WB_country_name]],'country_region_flag'!A:C,2,FALSE)</f>
        <v>Americas</v>
      </c>
      <c r="M584" s="1" t="str">
        <f>VLOOKUP(olympic_medals_country_year_cumsum[[#This Row],[WB_country_name]],'country_region_flag'!A:C,3,FALSE)</f>
        <v>https://public.flourish.studio/country-flags/svg/ar.svg</v>
      </c>
      <c r="N58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85" spans="1:14" ht="15" customHeight="1" x14ac:dyDescent="0.2">
      <c r="A585" s="1" t="s">
        <v>11</v>
      </c>
      <c r="B585" s="1" t="s">
        <v>12</v>
      </c>
      <c r="C585" s="1">
        <v>4017</v>
      </c>
      <c r="D585" s="1">
        <v>445</v>
      </c>
      <c r="E585" s="1">
        <v>1976</v>
      </c>
      <c r="F585" s="1" t="str">
        <f>TEXT(olympic_medals_country_year_cumsum[[#This Row],[year]],0)&amp;"-"&amp;olympic_medals_country_year_cumsum[[#This Row],[WB_country_code]]</f>
        <v>1976-ARM</v>
      </c>
      <c r="G585" s="1" t="str">
        <f>IF(olympic_medals_country_year_cumsum[[#This Row],[year]]&lt;&gt;E584,1,IF(olympic_medals_country_year_cumsum[[#This Row],[Medals]]=0,"",G584+1))</f>
        <v/>
      </c>
      <c r="H585" s="1">
        <f>IF(ISNA(VLOOKUP(olympic_medals_country_year_cumsum[[#This Row],[Year_Country]],medals!D:H,5,FALSE)),0,VLOOKUP(olympic_medals_country_year_cumsum[[#This Row],[Year_Country]],medals!D:H,5,FALSE))</f>
        <v>0</v>
      </c>
      <c r="I585" s="1">
        <f>IF(ISNA(VLOOKUP(olympic_medals_country_year_cumsum[[#This Row],[Year_Country]],medals!D:H,2,FALSE)),0,VLOOKUP(olympic_medals_country_year_cumsum[[#This Row],[Year_Country]],medals!D:H,2,FALSE))</f>
        <v>0</v>
      </c>
      <c r="J585" s="1">
        <f>IF(ISNA(VLOOKUP(olympic_medals_country_year_cumsum[[#This Row],[Year_Country]],medals!D:H,3,FALSE)),0,VLOOKUP(olympic_medals_country_year_cumsum[[#This Row],[Year_Country]],medals!D:H,3,FALSE))</f>
        <v>0</v>
      </c>
      <c r="K585" s="1">
        <f>IF(ISNA(VLOOKUP(olympic_medals_country_year_cumsum[[#This Row],[Year_Country]],medals!D:H,4,FALSE)),0,VLOOKUP(olympic_medals_country_year_cumsum[[#This Row],[Year_Country]],medals!D:H,4,FALSE))</f>
        <v>0</v>
      </c>
      <c r="L585" s="1" t="str">
        <f>VLOOKUP(olympic_medals_country_year_cumsum[[#This Row],[WB_country_name]],'country_region_flag'!A:C,2,FALSE)</f>
        <v>Asia</v>
      </c>
      <c r="M585" s="1" t="str">
        <f>VLOOKUP(olympic_medals_country_year_cumsum[[#This Row],[WB_country_name]],'country_region_flag'!A:C,3,FALSE)</f>
        <v>https://public.flourish.studio/country-flags/svg/am.svg</v>
      </c>
      <c r="N58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86" spans="1:14" ht="15" customHeight="1" x14ac:dyDescent="0.2">
      <c r="A586" s="1" t="s">
        <v>17</v>
      </c>
      <c r="B586" s="1" t="s">
        <v>18</v>
      </c>
      <c r="C586" s="1">
        <v>4038</v>
      </c>
      <c r="D586" s="1">
        <v>4987</v>
      </c>
      <c r="E586" s="1">
        <v>1976</v>
      </c>
      <c r="F586" s="1" t="str">
        <f>TEXT(olympic_medals_country_year_cumsum[[#This Row],[year]],0)&amp;"-"&amp;olympic_medals_country_year_cumsum[[#This Row],[WB_country_code]]</f>
        <v>1976-AZE</v>
      </c>
      <c r="G586" s="1" t="str">
        <f>IF(olympic_medals_country_year_cumsum[[#This Row],[year]]&lt;&gt;E585,1,IF(olympic_medals_country_year_cumsum[[#This Row],[Medals]]=0,"",G585+1))</f>
        <v/>
      </c>
      <c r="H586" s="1">
        <f>IF(ISNA(VLOOKUP(olympic_medals_country_year_cumsum[[#This Row],[Year_Country]],medals!D:H,5,FALSE)),0,VLOOKUP(olympic_medals_country_year_cumsum[[#This Row],[Year_Country]],medals!D:H,5,FALSE))</f>
        <v>0</v>
      </c>
      <c r="I586" s="1">
        <f>IF(ISNA(VLOOKUP(olympic_medals_country_year_cumsum[[#This Row],[Year_Country]],medals!D:H,2,FALSE)),0,VLOOKUP(olympic_medals_country_year_cumsum[[#This Row],[Year_Country]],medals!D:H,2,FALSE))</f>
        <v>0</v>
      </c>
      <c r="J586" s="1">
        <f>IF(ISNA(VLOOKUP(olympic_medals_country_year_cumsum[[#This Row],[Year_Country]],medals!D:H,3,FALSE)),0,VLOOKUP(olympic_medals_country_year_cumsum[[#This Row],[Year_Country]],medals!D:H,3,FALSE))</f>
        <v>0</v>
      </c>
      <c r="K586" s="1">
        <f>IF(ISNA(VLOOKUP(olympic_medals_country_year_cumsum[[#This Row],[Year_Country]],medals!D:H,4,FALSE)),0,VLOOKUP(olympic_medals_country_year_cumsum[[#This Row],[Year_Country]],medals!D:H,4,FALSE))</f>
        <v>0</v>
      </c>
      <c r="L586" s="1" t="str">
        <f>VLOOKUP(olympic_medals_country_year_cumsum[[#This Row],[WB_country_name]],'country_region_flag'!A:C,2,FALSE)</f>
        <v>Asia</v>
      </c>
      <c r="M586" s="1" t="str">
        <f>VLOOKUP(olympic_medals_country_year_cumsum[[#This Row],[WB_country_name]],'country_region_flag'!A:C,3,FALSE)</f>
        <v>https://public.flourish.studio/country-flags/svg/az.svg</v>
      </c>
      <c r="N58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87" spans="1:14" ht="15" customHeight="1" x14ac:dyDescent="0.2">
      <c r="A587" s="1" t="s">
        <v>19</v>
      </c>
      <c r="B587" s="1" t="s">
        <v>20</v>
      </c>
      <c r="C587" s="1">
        <v>-337</v>
      </c>
      <c r="D587" s="1">
        <v>2935</v>
      </c>
      <c r="E587" s="1">
        <v>1976</v>
      </c>
      <c r="F587" s="1" t="str">
        <f>TEXT(olympic_medals_country_year_cumsum[[#This Row],[year]],0)&amp;"-"&amp;olympic_medals_country_year_cumsum[[#This Row],[WB_country_code]]</f>
        <v>1976-BDI</v>
      </c>
      <c r="G587" s="1" t="str">
        <f>IF(olympic_medals_country_year_cumsum[[#This Row],[year]]&lt;&gt;E586,1,IF(olympic_medals_country_year_cumsum[[#This Row],[Medals]]=0,"",G586+1))</f>
        <v/>
      </c>
      <c r="H587" s="1">
        <f>IF(ISNA(VLOOKUP(olympic_medals_country_year_cumsum[[#This Row],[Year_Country]],medals!D:H,5,FALSE)),0,VLOOKUP(olympic_medals_country_year_cumsum[[#This Row],[Year_Country]],medals!D:H,5,FALSE))</f>
        <v>0</v>
      </c>
      <c r="I587" s="1">
        <f>IF(ISNA(VLOOKUP(olympic_medals_country_year_cumsum[[#This Row],[Year_Country]],medals!D:H,2,FALSE)),0,VLOOKUP(olympic_medals_country_year_cumsum[[#This Row],[Year_Country]],medals!D:H,2,FALSE))</f>
        <v>0</v>
      </c>
      <c r="J587" s="1">
        <f>IF(ISNA(VLOOKUP(olympic_medals_country_year_cumsum[[#This Row],[Year_Country]],medals!D:H,3,FALSE)),0,VLOOKUP(olympic_medals_country_year_cumsum[[#This Row],[Year_Country]],medals!D:H,3,FALSE))</f>
        <v>0</v>
      </c>
      <c r="K587" s="1">
        <f>IF(ISNA(VLOOKUP(olympic_medals_country_year_cumsum[[#This Row],[Year_Country]],medals!D:H,4,FALSE)),0,VLOOKUP(olympic_medals_country_year_cumsum[[#This Row],[Year_Country]],medals!D:H,4,FALSE))</f>
        <v>0</v>
      </c>
      <c r="L587" s="1" t="str">
        <f>VLOOKUP(olympic_medals_country_year_cumsum[[#This Row],[WB_country_name]],'country_region_flag'!A:C,2,FALSE)</f>
        <v>Africa</v>
      </c>
      <c r="M587" s="1" t="str">
        <f>VLOOKUP(olympic_medals_country_year_cumsum[[#This Row],[WB_country_name]],'country_region_flag'!A:C,3,FALSE)</f>
        <v>https://public.flourish.studio/country-flags/svg/bi.svg</v>
      </c>
      <c r="N587" s="12" t="str">
        <f>IF(ISNA(VLOOKUP(olympic_medals_country_year_cumsum[[#This Row],[Year_Country]],gdp_capita_rank!F:G,2,FALSE)),0,VLOOKUP(olympic_medals_country_year_cumsum[[#This Row],[Year_Country]],gdp_capita_rank!F:G,2,FALSE))</f>
        <v>-93.15375067939654</v>
      </c>
    </row>
    <row r="588" spans="1:14" ht="15" customHeight="1" x14ac:dyDescent="0.2">
      <c r="A588" s="1" t="s">
        <v>23</v>
      </c>
      <c r="B588" s="1" t="s">
        <v>24</v>
      </c>
      <c r="C588" s="1">
        <v>1237</v>
      </c>
      <c r="D588" s="1">
        <v>-152</v>
      </c>
      <c r="E588" s="1">
        <v>1976</v>
      </c>
      <c r="F588" s="1" t="str">
        <f>TEXT(olympic_medals_country_year_cumsum[[#This Row],[year]],0)&amp;"-"&amp;olympic_medals_country_year_cumsum[[#This Row],[WB_country_code]]</f>
        <v>1976-BFA</v>
      </c>
      <c r="G588" s="1" t="str">
        <f>IF(olympic_medals_country_year_cumsum[[#This Row],[year]]&lt;&gt;E587,1,IF(olympic_medals_country_year_cumsum[[#This Row],[Medals]]=0,"",G587+1))</f>
        <v/>
      </c>
      <c r="H588" s="1">
        <f>IF(ISNA(VLOOKUP(olympic_medals_country_year_cumsum[[#This Row],[Year_Country]],medals!D:H,5,FALSE)),0,VLOOKUP(olympic_medals_country_year_cumsum[[#This Row],[Year_Country]],medals!D:H,5,FALSE))</f>
        <v>0</v>
      </c>
      <c r="I588" s="1">
        <f>IF(ISNA(VLOOKUP(olympic_medals_country_year_cumsum[[#This Row],[Year_Country]],medals!D:H,2,FALSE)),0,VLOOKUP(olympic_medals_country_year_cumsum[[#This Row],[Year_Country]],medals!D:H,2,FALSE))</f>
        <v>0</v>
      </c>
      <c r="J588" s="1">
        <f>IF(ISNA(VLOOKUP(olympic_medals_country_year_cumsum[[#This Row],[Year_Country]],medals!D:H,3,FALSE)),0,VLOOKUP(olympic_medals_country_year_cumsum[[#This Row],[Year_Country]],medals!D:H,3,FALSE))</f>
        <v>0</v>
      </c>
      <c r="K588" s="1">
        <f>IF(ISNA(VLOOKUP(olympic_medals_country_year_cumsum[[#This Row],[Year_Country]],medals!D:H,4,FALSE)),0,VLOOKUP(olympic_medals_country_year_cumsum[[#This Row],[Year_Country]],medals!D:H,4,FALSE))</f>
        <v>0</v>
      </c>
      <c r="L588" s="1" t="str">
        <f>VLOOKUP(olympic_medals_country_year_cumsum[[#This Row],[WB_country_name]],'country_region_flag'!A:C,2,FALSE)</f>
        <v>Africa</v>
      </c>
      <c r="M588" s="1" t="str">
        <f>VLOOKUP(olympic_medals_country_year_cumsum[[#This Row],[WB_country_name]],'country_region_flag'!A:C,3,FALSE)</f>
        <v>https://public.flourish.studio/country-flags/svg/bf.svg</v>
      </c>
      <c r="N588" s="12" t="str">
        <f>IF(ISNA(VLOOKUP(olympic_medals_country_year_cumsum[[#This Row],[Year_Country]],gdp_capita_rank!F:G,2,FALSE)),0,VLOOKUP(olympic_medals_country_year_cumsum[[#This Row],[Year_Country]],gdp_capita_rank!F:G,2,FALSE))</f>
        <v>-90.89018939184973</v>
      </c>
    </row>
    <row r="589" spans="1:14" ht="15" customHeight="1" x14ac:dyDescent="0.2">
      <c r="A589" s="1" t="s">
        <v>27</v>
      </c>
      <c r="B589" s="1" t="s">
        <v>28</v>
      </c>
      <c r="C589" s="1">
        <v>2623</v>
      </c>
      <c r="D589" s="1">
        <v>5057</v>
      </c>
      <c r="E589" s="1">
        <v>1976</v>
      </c>
      <c r="F589" s="1" t="str">
        <f>TEXT(olympic_medals_country_year_cumsum[[#This Row],[year]],0)&amp;"-"&amp;olympic_medals_country_year_cumsum[[#This Row],[WB_country_code]]</f>
        <v>1976-BHR</v>
      </c>
      <c r="G589" s="1" t="str">
        <f>IF(olympic_medals_country_year_cumsum[[#This Row],[year]]&lt;&gt;E588,1,IF(olympic_medals_country_year_cumsum[[#This Row],[Medals]]=0,"",G588+1))</f>
        <v/>
      </c>
      <c r="H589" s="1">
        <f>IF(ISNA(VLOOKUP(olympic_medals_country_year_cumsum[[#This Row],[Year_Country]],medals!D:H,5,FALSE)),0,VLOOKUP(olympic_medals_country_year_cumsum[[#This Row],[Year_Country]],medals!D:H,5,FALSE))</f>
        <v>0</v>
      </c>
      <c r="I589" s="1">
        <f>IF(ISNA(VLOOKUP(olympic_medals_country_year_cumsum[[#This Row],[Year_Country]],medals!D:H,2,FALSE)),0,VLOOKUP(olympic_medals_country_year_cumsum[[#This Row],[Year_Country]],medals!D:H,2,FALSE))</f>
        <v>0</v>
      </c>
      <c r="J589" s="1">
        <f>IF(ISNA(VLOOKUP(olympic_medals_country_year_cumsum[[#This Row],[Year_Country]],medals!D:H,3,FALSE)),0,VLOOKUP(olympic_medals_country_year_cumsum[[#This Row],[Year_Country]],medals!D:H,3,FALSE))</f>
        <v>0</v>
      </c>
      <c r="K589" s="1">
        <f>IF(ISNA(VLOOKUP(olympic_medals_country_year_cumsum[[#This Row],[Year_Country]],medals!D:H,4,FALSE)),0,VLOOKUP(olympic_medals_country_year_cumsum[[#This Row],[Year_Country]],medals!D:H,4,FALSE))</f>
        <v>0</v>
      </c>
      <c r="L589" s="1" t="str">
        <f>VLOOKUP(olympic_medals_country_year_cumsum[[#This Row],[WB_country_name]],'country_region_flag'!A:C,2,FALSE)</f>
        <v>Asia</v>
      </c>
      <c r="M589" s="1" t="str">
        <f>VLOOKUP(olympic_medals_country_year_cumsum[[#This Row],[WB_country_name]],'country_region_flag'!A:C,3,FALSE)</f>
        <v>https://public.flourish.studio/country-flags/svg/bh.svg</v>
      </c>
      <c r="N58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90" spans="1:14" ht="15" customHeight="1" x14ac:dyDescent="0.2">
      <c r="A590" s="1" t="s">
        <v>29</v>
      </c>
      <c r="B590" s="1" t="s">
        <v>30</v>
      </c>
      <c r="C590" s="1">
        <v>2508</v>
      </c>
      <c r="D590" s="1">
        <v>-7735</v>
      </c>
      <c r="E590" s="1">
        <v>1976</v>
      </c>
      <c r="F590" s="1" t="str">
        <f>TEXT(olympic_medals_country_year_cumsum[[#This Row],[year]],0)&amp;"-"&amp;olympic_medals_country_year_cumsum[[#This Row],[WB_country_code]]</f>
        <v>1976-BHS</v>
      </c>
      <c r="G590" s="1" t="str">
        <f>IF(olympic_medals_country_year_cumsum[[#This Row],[year]]&lt;&gt;E589,1,IF(olympic_medals_country_year_cumsum[[#This Row],[Medals]]=0,"",G589+1))</f>
        <v/>
      </c>
      <c r="H590" s="1">
        <f>IF(ISNA(VLOOKUP(olympic_medals_country_year_cumsum[[#This Row],[Year_Country]],medals!D:H,5,FALSE)),0,VLOOKUP(olympic_medals_country_year_cumsum[[#This Row],[Year_Country]],medals!D:H,5,FALSE))</f>
        <v>0</v>
      </c>
      <c r="I590" s="1">
        <f>IF(ISNA(VLOOKUP(olympic_medals_country_year_cumsum[[#This Row],[Year_Country]],medals!D:H,2,FALSE)),0,VLOOKUP(olympic_medals_country_year_cumsum[[#This Row],[Year_Country]],medals!D:H,2,FALSE))</f>
        <v>0</v>
      </c>
      <c r="J590" s="1">
        <f>IF(ISNA(VLOOKUP(olympic_medals_country_year_cumsum[[#This Row],[Year_Country]],medals!D:H,3,FALSE)),0,VLOOKUP(olympic_medals_country_year_cumsum[[#This Row],[Year_Country]],medals!D:H,3,FALSE))</f>
        <v>0</v>
      </c>
      <c r="K590" s="1">
        <f>IF(ISNA(VLOOKUP(olympic_medals_country_year_cumsum[[#This Row],[Year_Country]],medals!D:H,4,FALSE)),0,VLOOKUP(olympic_medals_country_year_cumsum[[#This Row],[Year_Country]],medals!D:H,4,FALSE))</f>
        <v>0</v>
      </c>
      <c r="L590" s="1" t="str">
        <f>VLOOKUP(olympic_medals_country_year_cumsum[[#This Row],[WB_country_name]],'country_region_flag'!A:C,2,FALSE)</f>
        <v>Americas</v>
      </c>
      <c r="M590" s="1" t="str">
        <f>VLOOKUP(olympic_medals_country_year_cumsum[[#This Row],[WB_country_name]],'country_region_flag'!A:C,3,FALSE)</f>
        <v>https://public.flourish.studio/country-flags/svg/bs.svg</v>
      </c>
      <c r="N590" s="12" t="str">
        <f>IF(ISNA(VLOOKUP(olympic_medals_country_year_cumsum[[#This Row],[Year_Country]],gdp_capita_rank!F:G,2,FALSE)),0,VLOOKUP(olympic_medals_country_year_cumsum[[#This Row],[Year_Country]],gdp_capita_rank!F:G,2,FALSE))</f>
        <v>82.2277967391108</v>
      </c>
    </row>
    <row r="591" spans="1:14" ht="15" customHeight="1" x14ac:dyDescent="0.2">
      <c r="A591" s="1" t="s">
        <v>31</v>
      </c>
      <c r="B591" s="1" t="s">
        <v>32</v>
      </c>
      <c r="C591" s="1">
        <v>539</v>
      </c>
      <c r="D591" s="1">
        <v>2757</v>
      </c>
      <c r="E591" s="1">
        <v>1976</v>
      </c>
      <c r="F591" s="1" t="str">
        <f>TEXT(olympic_medals_country_year_cumsum[[#This Row],[year]],0)&amp;"-"&amp;olympic_medals_country_year_cumsum[[#This Row],[WB_country_code]]</f>
        <v>1976-BLR</v>
      </c>
      <c r="G591" s="1" t="str">
        <f>IF(olympic_medals_country_year_cumsum[[#This Row],[year]]&lt;&gt;E590,1,IF(olympic_medals_country_year_cumsum[[#This Row],[Medals]]=0,"",G590+1))</f>
        <v/>
      </c>
      <c r="H591" s="1">
        <f>IF(ISNA(VLOOKUP(olympic_medals_country_year_cumsum[[#This Row],[Year_Country]],medals!D:H,5,FALSE)),0,VLOOKUP(olympic_medals_country_year_cumsum[[#This Row],[Year_Country]],medals!D:H,5,FALSE))</f>
        <v>0</v>
      </c>
      <c r="I591" s="1">
        <f>IF(ISNA(VLOOKUP(olympic_medals_country_year_cumsum[[#This Row],[Year_Country]],medals!D:H,2,FALSE)),0,VLOOKUP(olympic_medals_country_year_cumsum[[#This Row],[Year_Country]],medals!D:H,2,FALSE))</f>
        <v>0</v>
      </c>
      <c r="J591" s="1">
        <f>IF(ISNA(VLOOKUP(olympic_medals_country_year_cumsum[[#This Row],[Year_Country]],medals!D:H,3,FALSE)),0,VLOOKUP(olympic_medals_country_year_cumsum[[#This Row],[Year_Country]],medals!D:H,3,FALSE))</f>
        <v>0</v>
      </c>
      <c r="K591" s="1">
        <f>IF(ISNA(VLOOKUP(olympic_medals_country_year_cumsum[[#This Row],[Year_Country]],medals!D:H,4,FALSE)),0,VLOOKUP(olympic_medals_country_year_cumsum[[#This Row],[Year_Country]],medals!D:H,4,FALSE))</f>
        <v>0</v>
      </c>
      <c r="L591" s="1" t="str">
        <f>VLOOKUP(olympic_medals_country_year_cumsum[[#This Row],[WB_country_name]],'country_region_flag'!A:C,2,FALSE)</f>
        <v>Europe</v>
      </c>
      <c r="M591" s="1" t="str">
        <f>VLOOKUP(olympic_medals_country_year_cumsum[[#This Row],[WB_country_name]],'country_region_flag'!A:C,3,FALSE)</f>
        <v>https://public.flourish.studio/country-flags/svg/by.svg</v>
      </c>
      <c r="N59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592" spans="1:14" ht="15" customHeight="1" x14ac:dyDescent="0.2">
      <c r="A592" s="1" t="s">
        <v>37</v>
      </c>
      <c r="B592" s="1" t="s">
        <v>38</v>
      </c>
      <c r="C592" s="1">
        <v>131</v>
      </c>
      <c r="D592" s="1">
        <v>-5962</v>
      </c>
      <c r="E592" s="1">
        <v>1976</v>
      </c>
      <c r="F592" s="1" t="str">
        <f>TEXT(olympic_medals_country_year_cumsum[[#This Row],[year]],0)&amp;"-"&amp;olympic_medals_country_year_cumsum[[#This Row],[WB_country_code]]</f>
        <v>1976-BRB</v>
      </c>
      <c r="G592" s="1" t="str">
        <f>IF(olympic_medals_country_year_cumsum[[#This Row],[year]]&lt;&gt;E591,1,IF(olympic_medals_country_year_cumsum[[#This Row],[Medals]]=0,"",G591+1))</f>
        <v/>
      </c>
      <c r="H592" s="1">
        <f>IF(ISNA(VLOOKUP(olympic_medals_country_year_cumsum[[#This Row],[Year_Country]],medals!D:H,5,FALSE)),0,VLOOKUP(olympic_medals_country_year_cumsum[[#This Row],[Year_Country]],medals!D:H,5,FALSE))</f>
        <v>0</v>
      </c>
      <c r="I592" s="1">
        <f>IF(ISNA(VLOOKUP(olympic_medals_country_year_cumsum[[#This Row],[Year_Country]],medals!D:H,2,FALSE)),0,VLOOKUP(olympic_medals_country_year_cumsum[[#This Row],[Year_Country]],medals!D:H,2,FALSE))</f>
        <v>0</v>
      </c>
      <c r="J592" s="1">
        <f>IF(ISNA(VLOOKUP(olympic_medals_country_year_cumsum[[#This Row],[Year_Country]],medals!D:H,3,FALSE)),0,VLOOKUP(olympic_medals_country_year_cumsum[[#This Row],[Year_Country]],medals!D:H,3,FALSE))</f>
        <v>0</v>
      </c>
      <c r="K592" s="1">
        <f>IF(ISNA(VLOOKUP(olympic_medals_country_year_cumsum[[#This Row],[Year_Country]],medals!D:H,4,FALSE)),0,VLOOKUP(olympic_medals_country_year_cumsum[[#This Row],[Year_Country]],medals!D:H,4,FALSE))</f>
        <v>0</v>
      </c>
      <c r="L592" s="1" t="str">
        <f>VLOOKUP(olympic_medals_country_year_cumsum[[#This Row],[WB_country_name]],'country_region_flag'!A:C,2,FALSE)</f>
        <v>Americas</v>
      </c>
      <c r="M592" s="1" t="str">
        <f>VLOOKUP(olympic_medals_country_year_cumsum[[#This Row],[WB_country_name]],'country_region_flag'!A:C,3,FALSE)</f>
        <v>https://public.flourish.studio/country-flags/svg/bb.svg</v>
      </c>
      <c r="N592" s="12" t="str">
        <f>IF(ISNA(VLOOKUP(olympic_medals_country_year_cumsum[[#This Row],[Year_Country]],gdp_capita_rank!F:G,2,FALSE)),0,VLOOKUP(olympic_medals_country_year_cumsum[[#This Row],[Year_Country]],gdp_capita_rank!F:G,2,FALSE))</f>
        <v>2.6598156347166517</v>
      </c>
    </row>
    <row r="593" spans="1:14" ht="15" customHeight="1" x14ac:dyDescent="0.2">
      <c r="A593" s="1" t="s">
        <v>39</v>
      </c>
      <c r="B593" s="1" t="s">
        <v>40</v>
      </c>
      <c r="C593" s="1">
        <v>-2463</v>
      </c>
      <c r="D593" s="1">
        <v>259</v>
      </c>
      <c r="E593" s="1">
        <v>1976</v>
      </c>
      <c r="F593" s="1" t="str">
        <f>TEXT(olympic_medals_country_year_cumsum[[#This Row],[year]],0)&amp;"-"&amp;olympic_medals_country_year_cumsum[[#This Row],[WB_country_code]]</f>
        <v>1976-BWA</v>
      </c>
      <c r="G593" s="1" t="str">
        <f>IF(olympic_medals_country_year_cumsum[[#This Row],[year]]&lt;&gt;E592,1,IF(olympic_medals_country_year_cumsum[[#This Row],[Medals]]=0,"",G592+1))</f>
        <v/>
      </c>
      <c r="H593" s="1">
        <f>IF(ISNA(VLOOKUP(olympic_medals_country_year_cumsum[[#This Row],[Year_Country]],medals!D:H,5,FALSE)),0,VLOOKUP(olympic_medals_country_year_cumsum[[#This Row],[Year_Country]],medals!D:H,5,FALSE))</f>
        <v>0</v>
      </c>
      <c r="I593" s="1">
        <f>IF(ISNA(VLOOKUP(olympic_medals_country_year_cumsum[[#This Row],[Year_Country]],medals!D:H,2,FALSE)),0,VLOOKUP(olympic_medals_country_year_cumsum[[#This Row],[Year_Country]],medals!D:H,2,FALSE))</f>
        <v>0</v>
      </c>
      <c r="J593" s="1">
        <f>IF(ISNA(VLOOKUP(olympic_medals_country_year_cumsum[[#This Row],[Year_Country]],medals!D:H,3,FALSE)),0,VLOOKUP(olympic_medals_country_year_cumsum[[#This Row],[Year_Country]],medals!D:H,3,FALSE))</f>
        <v>0</v>
      </c>
      <c r="K593" s="1">
        <f>IF(ISNA(VLOOKUP(olympic_medals_country_year_cumsum[[#This Row],[Year_Country]],medals!D:H,4,FALSE)),0,VLOOKUP(olympic_medals_country_year_cumsum[[#This Row],[Year_Country]],medals!D:H,4,FALSE))</f>
        <v>0</v>
      </c>
      <c r="L593" s="1" t="str">
        <f>VLOOKUP(olympic_medals_country_year_cumsum[[#This Row],[WB_country_name]],'country_region_flag'!A:C,2,FALSE)</f>
        <v>Africa</v>
      </c>
      <c r="M593" s="1" t="str">
        <f>VLOOKUP(olympic_medals_country_year_cumsum[[#This Row],[WB_country_name]],'country_region_flag'!A:C,3,FALSE)</f>
        <v>https://public.flourish.studio/country-flags/svg/bw.svg</v>
      </c>
      <c r="N593" s="12" t="str">
        <f>IF(ISNA(VLOOKUP(olympic_medals_country_year_cumsum[[#This Row],[Year_Country]],gdp_capita_rank!F:G,2,FALSE)),0,VLOOKUP(olympic_medals_country_year_cumsum[[#This Row],[Year_Country]],gdp_capita_rank!F:G,2,FALSE))</f>
        <v>-71.60897547867646</v>
      </c>
    </row>
    <row r="594" spans="1:14" ht="15" customHeight="1" x14ac:dyDescent="0.2">
      <c r="A594" s="1" t="s">
        <v>45</v>
      </c>
      <c r="B594" s="1" t="s">
        <v>46</v>
      </c>
      <c r="C594" s="1">
        <v>-3345</v>
      </c>
      <c r="D594" s="1">
        <v>-7067</v>
      </c>
      <c r="E594" s="1">
        <v>1976</v>
      </c>
      <c r="F594" s="1" t="str">
        <f>TEXT(olympic_medals_country_year_cumsum[[#This Row],[year]],0)&amp;"-"&amp;olympic_medals_country_year_cumsum[[#This Row],[WB_country_code]]</f>
        <v>1976-CHL</v>
      </c>
      <c r="G594" s="1" t="str">
        <f>IF(olympic_medals_country_year_cumsum[[#This Row],[year]]&lt;&gt;E593,1,IF(olympic_medals_country_year_cumsum[[#This Row],[Medals]]=0,"",G593+1))</f>
        <v/>
      </c>
      <c r="H594" s="1">
        <f>IF(ISNA(VLOOKUP(olympic_medals_country_year_cumsum[[#This Row],[Year_Country]],medals!D:H,5,FALSE)),0,VLOOKUP(olympic_medals_country_year_cumsum[[#This Row],[Year_Country]],medals!D:H,5,FALSE))</f>
        <v>0</v>
      </c>
      <c r="I594" s="1">
        <f>IF(ISNA(VLOOKUP(olympic_medals_country_year_cumsum[[#This Row],[Year_Country]],medals!D:H,2,FALSE)),0,VLOOKUP(olympic_medals_country_year_cumsum[[#This Row],[Year_Country]],medals!D:H,2,FALSE))</f>
        <v>0</v>
      </c>
      <c r="J594" s="1">
        <f>IF(ISNA(VLOOKUP(olympic_medals_country_year_cumsum[[#This Row],[Year_Country]],medals!D:H,3,FALSE)),0,VLOOKUP(olympic_medals_country_year_cumsum[[#This Row],[Year_Country]],medals!D:H,3,FALSE))</f>
        <v>0</v>
      </c>
      <c r="K594" s="1">
        <f>IF(ISNA(VLOOKUP(olympic_medals_country_year_cumsum[[#This Row],[Year_Country]],medals!D:H,4,FALSE)),0,VLOOKUP(olympic_medals_country_year_cumsum[[#This Row],[Year_Country]],medals!D:H,4,FALSE))</f>
        <v>0</v>
      </c>
      <c r="L594" s="1" t="str">
        <f>VLOOKUP(olympic_medals_country_year_cumsum[[#This Row],[WB_country_name]],'country_region_flag'!A:C,2,FALSE)</f>
        <v>Americas</v>
      </c>
      <c r="M594" s="1" t="str">
        <f>VLOOKUP(olympic_medals_country_year_cumsum[[#This Row],[WB_country_name]],'country_region_flag'!A:C,3,FALSE)</f>
        <v>https://public.flourish.studio/country-flags/svg/cl.svg</v>
      </c>
      <c r="N594" s="12" t="str">
        <f>IF(ISNA(VLOOKUP(olympic_medals_country_year_cumsum[[#This Row],[Year_Country]],gdp_capita_rank!F:G,2,FALSE)),0,VLOOKUP(olympic_medals_country_year_cumsum[[#This Row],[Year_Country]],gdp_capita_rank!F:G,2,FALSE))</f>
        <v>-44.03388584007325</v>
      </c>
    </row>
    <row r="595" spans="1:14" ht="15" customHeight="1" x14ac:dyDescent="0.2">
      <c r="A595" s="1" t="s">
        <v>47</v>
      </c>
      <c r="B595" s="1" t="s">
        <v>48</v>
      </c>
      <c r="C595" s="1">
        <v>3992</v>
      </c>
      <c r="D595" s="1">
        <v>11638</v>
      </c>
      <c r="E595" s="1">
        <v>1976</v>
      </c>
      <c r="F595" s="1" t="str">
        <f>TEXT(olympic_medals_country_year_cumsum[[#This Row],[year]],0)&amp;"-"&amp;olympic_medals_country_year_cumsum[[#This Row],[WB_country_code]]</f>
        <v>1976-CHN</v>
      </c>
      <c r="G595" s="1" t="str">
        <f>IF(olympic_medals_country_year_cumsum[[#This Row],[year]]&lt;&gt;E594,1,IF(olympic_medals_country_year_cumsum[[#This Row],[Medals]]=0,"",G594+1))</f>
        <v/>
      </c>
      <c r="H595" s="1">
        <f>IF(ISNA(VLOOKUP(olympic_medals_country_year_cumsum[[#This Row],[Year_Country]],medals!D:H,5,FALSE)),0,VLOOKUP(olympic_medals_country_year_cumsum[[#This Row],[Year_Country]],medals!D:H,5,FALSE))</f>
        <v>0</v>
      </c>
      <c r="I595" s="1">
        <f>IF(ISNA(VLOOKUP(olympic_medals_country_year_cumsum[[#This Row],[Year_Country]],medals!D:H,2,FALSE)),0,VLOOKUP(olympic_medals_country_year_cumsum[[#This Row],[Year_Country]],medals!D:H,2,FALSE))</f>
        <v>0</v>
      </c>
      <c r="J595" s="1">
        <f>IF(ISNA(VLOOKUP(olympic_medals_country_year_cumsum[[#This Row],[Year_Country]],medals!D:H,3,FALSE)),0,VLOOKUP(olympic_medals_country_year_cumsum[[#This Row],[Year_Country]],medals!D:H,3,FALSE))</f>
        <v>0</v>
      </c>
      <c r="K595" s="1">
        <f>IF(ISNA(VLOOKUP(olympic_medals_country_year_cumsum[[#This Row],[Year_Country]],medals!D:H,4,FALSE)),0,VLOOKUP(olympic_medals_country_year_cumsum[[#This Row],[Year_Country]],medals!D:H,4,FALSE))</f>
        <v>0</v>
      </c>
      <c r="L595" s="1" t="str">
        <f>VLOOKUP(olympic_medals_country_year_cumsum[[#This Row],[WB_country_name]],'country_region_flag'!A:C,2,FALSE)</f>
        <v>Asia</v>
      </c>
      <c r="M595" s="1" t="str">
        <f>VLOOKUP(olympic_medals_country_year_cumsum[[#This Row],[WB_country_name]],'country_region_flag'!A:C,3,FALSE)</f>
        <v>https://public.flourish.studio/country-flags/svg/cn.svg</v>
      </c>
      <c r="N595" s="12" t="str">
        <f>IF(ISNA(VLOOKUP(olympic_medals_country_year_cumsum[[#This Row],[Year_Country]],gdp_capita_rank!F:G,2,FALSE)),0,VLOOKUP(olympic_medals_country_year_cumsum[[#This Row],[Year_Country]],gdp_capita_rank!F:G,2,FALSE))</f>
        <v>-90.32576131885678</v>
      </c>
    </row>
    <row r="596" spans="1:14" ht="15" customHeight="1" x14ac:dyDescent="0.2">
      <c r="A596" s="1" t="s">
        <v>49</v>
      </c>
      <c r="B596" s="1" t="s">
        <v>50</v>
      </c>
      <c r="C596" s="1">
        <v>682</v>
      </c>
      <c r="D596" s="1">
        <v>-527</v>
      </c>
      <c r="E596" s="1">
        <v>1976</v>
      </c>
      <c r="F596" s="1" t="str">
        <f>TEXT(olympic_medals_country_year_cumsum[[#This Row],[year]],0)&amp;"-"&amp;olympic_medals_country_year_cumsum[[#This Row],[WB_country_code]]</f>
        <v>1976-CIV</v>
      </c>
      <c r="G596" s="1" t="str">
        <f>IF(olympic_medals_country_year_cumsum[[#This Row],[year]]&lt;&gt;E595,1,IF(olympic_medals_country_year_cumsum[[#This Row],[Medals]]=0,"",G595+1))</f>
        <v/>
      </c>
      <c r="H596" s="1">
        <f>IF(ISNA(VLOOKUP(olympic_medals_country_year_cumsum[[#This Row],[Year_Country]],medals!D:H,5,FALSE)),0,VLOOKUP(olympic_medals_country_year_cumsum[[#This Row],[Year_Country]],medals!D:H,5,FALSE))</f>
        <v>0</v>
      </c>
      <c r="I596" s="1">
        <f>IF(ISNA(VLOOKUP(olympic_medals_country_year_cumsum[[#This Row],[Year_Country]],medals!D:H,2,FALSE)),0,VLOOKUP(olympic_medals_country_year_cumsum[[#This Row],[Year_Country]],medals!D:H,2,FALSE))</f>
        <v>0</v>
      </c>
      <c r="J596" s="1">
        <f>IF(ISNA(VLOOKUP(olympic_medals_country_year_cumsum[[#This Row],[Year_Country]],medals!D:H,3,FALSE)),0,VLOOKUP(olympic_medals_country_year_cumsum[[#This Row],[Year_Country]],medals!D:H,3,FALSE))</f>
        <v>0</v>
      </c>
      <c r="K596" s="1">
        <f>IF(ISNA(VLOOKUP(olympic_medals_country_year_cumsum[[#This Row],[Year_Country]],medals!D:H,4,FALSE)),0,VLOOKUP(olympic_medals_country_year_cumsum[[#This Row],[Year_Country]],medals!D:H,4,FALSE))</f>
        <v>0</v>
      </c>
      <c r="L596" s="1" t="str">
        <f>VLOOKUP(olympic_medals_country_year_cumsum[[#This Row],[WB_country_name]],'country_region_flag'!A:C,2,FALSE)</f>
        <v>Africa</v>
      </c>
      <c r="M596" s="1" t="str">
        <f>VLOOKUP(olympic_medals_country_year_cumsum[[#This Row],[WB_country_name]],'country_region_flag'!A:C,3,FALSE)</f>
        <v>https://public.flourish.studio/country-flags/svg/ci.svg</v>
      </c>
      <c r="N596" s="12" t="str">
        <f>IF(ISNA(VLOOKUP(olympic_medals_country_year_cumsum[[#This Row],[Year_Country]],gdp_capita_rank!F:G,2,FALSE)),0,VLOOKUP(olympic_medals_country_year_cumsum[[#This Row],[Year_Country]],gdp_capita_rank!F:G,2,FALSE))</f>
        <v>-61.82360588160716</v>
      </c>
    </row>
    <row r="597" spans="1:14" ht="15" customHeight="1" x14ac:dyDescent="0.2">
      <c r="A597" s="1" t="s">
        <v>51</v>
      </c>
      <c r="B597" s="1" t="s">
        <v>52</v>
      </c>
      <c r="C597" s="1">
        <v>387</v>
      </c>
      <c r="D597" s="1">
        <v>1152</v>
      </c>
      <c r="E597" s="1">
        <v>1976</v>
      </c>
      <c r="F597" s="1" t="str">
        <f>TEXT(olympic_medals_country_year_cumsum[[#This Row],[year]],0)&amp;"-"&amp;olympic_medals_country_year_cumsum[[#This Row],[WB_country_code]]</f>
        <v>1976-CMR</v>
      </c>
      <c r="G597" s="1" t="str">
        <f>IF(olympic_medals_country_year_cumsum[[#This Row],[year]]&lt;&gt;E596,1,IF(olympic_medals_country_year_cumsum[[#This Row],[Medals]]=0,"",G596+1))</f>
        <v/>
      </c>
      <c r="H597" s="1">
        <f>IF(ISNA(VLOOKUP(olympic_medals_country_year_cumsum[[#This Row],[Year_Country]],medals!D:H,5,FALSE)),0,VLOOKUP(olympic_medals_country_year_cumsum[[#This Row],[Year_Country]],medals!D:H,5,FALSE))</f>
        <v>0</v>
      </c>
      <c r="I597" s="1">
        <f>IF(ISNA(VLOOKUP(olympic_medals_country_year_cumsum[[#This Row],[Year_Country]],medals!D:H,2,FALSE)),0,VLOOKUP(olympic_medals_country_year_cumsum[[#This Row],[Year_Country]],medals!D:H,2,FALSE))</f>
        <v>0</v>
      </c>
      <c r="J597" s="1">
        <f>IF(ISNA(VLOOKUP(olympic_medals_country_year_cumsum[[#This Row],[Year_Country]],medals!D:H,3,FALSE)),0,VLOOKUP(olympic_medals_country_year_cumsum[[#This Row],[Year_Country]],medals!D:H,3,FALSE))</f>
        <v>0</v>
      </c>
      <c r="K597" s="1">
        <f>IF(ISNA(VLOOKUP(olympic_medals_country_year_cumsum[[#This Row],[Year_Country]],medals!D:H,4,FALSE)),0,VLOOKUP(olympic_medals_country_year_cumsum[[#This Row],[Year_Country]],medals!D:H,4,FALSE))</f>
        <v>0</v>
      </c>
      <c r="L597" s="1" t="str">
        <f>VLOOKUP(olympic_medals_country_year_cumsum[[#This Row],[WB_country_name]],'country_region_flag'!A:C,2,FALSE)</f>
        <v>Africa</v>
      </c>
      <c r="M597" s="1" t="str">
        <f>VLOOKUP(olympic_medals_country_year_cumsum[[#This Row],[WB_country_name]],'country_region_flag'!A:C,3,FALSE)</f>
        <v>https://public.flourish.studio/country-flags/svg/cm.svg</v>
      </c>
      <c r="N597" s="12" t="str">
        <f>IF(ISNA(VLOOKUP(olympic_medals_country_year_cumsum[[#This Row],[Year_Country]],gdp_capita_rank!F:G,2,FALSE)),0,VLOOKUP(olympic_medals_country_year_cumsum[[#This Row],[Year_Country]],gdp_capita_rank!F:G,2,FALSE))</f>
        <v>-77.69017617806254</v>
      </c>
    </row>
    <row r="598" spans="1:14" ht="15" customHeight="1" x14ac:dyDescent="0.2">
      <c r="A598" s="1" t="s">
        <v>53</v>
      </c>
      <c r="B598" s="1" t="s">
        <v>54</v>
      </c>
      <c r="C598" s="1">
        <v>46</v>
      </c>
      <c r="D598" s="1">
        <v>-7408</v>
      </c>
      <c r="E598" s="1">
        <v>1976</v>
      </c>
      <c r="F598" s="1" t="str">
        <f>TEXT(olympic_medals_country_year_cumsum[[#This Row],[year]],0)&amp;"-"&amp;olympic_medals_country_year_cumsum[[#This Row],[WB_country_code]]</f>
        <v>1976-COL</v>
      </c>
      <c r="G598" s="1" t="str">
        <f>IF(olympic_medals_country_year_cumsum[[#This Row],[year]]&lt;&gt;E597,1,IF(olympic_medals_country_year_cumsum[[#This Row],[Medals]]=0,"",G597+1))</f>
        <v/>
      </c>
      <c r="H598" s="1">
        <f>IF(ISNA(VLOOKUP(olympic_medals_country_year_cumsum[[#This Row],[Year_Country]],medals!D:H,5,FALSE)),0,VLOOKUP(olympic_medals_country_year_cumsum[[#This Row],[Year_Country]],medals!D:H,5,FALSE))</f>
        <v>0</v>
      </c>
      <c r="I598" s="1">
        <f>IF(ISNA(VLOOKUP(olympic_medals_country_year_cumsum[[#This Row],[Year_Country]],medals!D:H,2,FALSE)),0,VLOOKUP(olympic_medals_country_year_cumsum[[#This Row],[Year_Country]],medals!D:H,2,FALSE))</f>
        <v>0</v>
      </c>
      <c r="J598" s="1">
        <f>IF(ISNA(VLOOKUP(olympic_medals_country_year_cumsum[[#This Row],[Year_Country]],medals!D:H,3,FALSE)),0,VLOOKUP(olympic_medals_country_year_cumsum[[#This Row],[Year_Country]],medals!D:H,3,FALSE))</f>
        <v>0</v>
      </c>
      <c r="K598" s="1">
        <f>IF(ISNA(VLOOKUP(olympic_medals_country_year_cumsum[[#This Row],[Year_Country]],medals!D:H,4,FALSE)),0,VLOOKUP(olympic_medals_country_year_cumsum[[#This Row],[Year_Country]],medals!D:H,4,FALSE))</f>
        <v>0</v>
      </c>
      <c r="L598" s="1" t="str">
        <f>VLOOKUP(olympic_medals_country_year_cumsum[[#This Row],[WB_country_name]],'country_region_flag'!A:C,2,FALSE)</f>
        <v>Americas</v>
      </c>
      <c r="M598" s="1" t="str">
        <f>VLOOKUP(olympic_medals_country_year_cumsum[[#This Row],[WB_country_name]],'country_region_flag'!A:C,3,FALSE)</f>
        <v>https://public.flourish.studio/country-flags/svg/co.svg</v>
      </c>
      <c r="N598" s="12" t="str">
        <f>IF(ISNA(VLOOKUP(olympic_medals_country_year_cumsum[[#This Row],[Year_Country]],gdp_capita_rank!F:G,2,FALSE)),0,VLOOKUP(olympic_medals_country_year_cumsum[[#This Row],[Year_Country]],gdp_capita_rank!F:G,2,FALSE))</f>
        <v>-62.47576888822594</v>
      </c>
    </row>
    <row r="599" spans="1:14" ht="15" customHeight="1" x14ac:dyDescent="0.2">
      <c r="A599" s="1" t="s">
        <v>55</v>
      </c>
      <c r="B599" s="1" t="s">
        <v>56</v>
      </c>
      <c r="C599" s="1">
        <v>993</v>
      </c>
      <c r="D599" s="1">
        <v>-8408</v>
      </c>
      <c r="E599" s="1">
        <v>1976</v>
      </c>
      <c r="F599" s="1" t="str">
        <f>TEXT(olympic_medals_country_year_cumsum[[#This Row],[year]],0)&amp;"-"&amp;olympic_medals_country_year_cumsum[[#This Row],[WB_country_code]]</f>
        <v>1976-CRI</v>
      </c>
      <c r="G599" s="1" t="str">
        <f>IF(olympic_medals_country_year_cumsum[[#This Row],[year]]&lt;&gt;E598,1,IF(olympic_medals_country_year_cumsum[[#This Row],[Medals]]=0,"",G598+1))</f>
        <v/>
      </c>
      <c r="H599" s="1">
        <f>IF(ISNA(VLOOKUP(olympic_medals_country_year_cumsum[[#This Row],[Year_Country]],medals!D:H,5,FALSE)),0,VLOOKUP(olympic_medals_country_year_cumsum[[#This Row],[Year_Country]],medals!D:H,5,FALSE))</f>
        <v>0</v>
      </c>
      <c r="I599" s="1">
        <f>IF(ISNA(VLOOKUP(olympic_medals_country_year_cumsum[[#This Row],[Year_Country]],medals!D:H,2,FALSE)),0,VLOOKUP(olympic_medals_country_year_cumsum[[#This Row],[Year_Country]],medals!D:H,2,FALSE))</f>
        <v>0</v>
      </c>
      <c r="J599" s="1">
        <f>IF(ISNA(VLOOKUP(olympic_medals_country_year_cumsum[[#This Row],[Year_Country]],medals!D:H,3,FALSE)),0,VLOOKUP(olympic_medals_country_year_cumsum[[#This Row],[Year_Country]],medals!D:H,3,FALSE))</f>
        <v>0</v>
      </c>
      <c r="K599" s="1">
        <f>IF(ISNA(VLOOKUP(olympic_medals_country_year_cumsum[[#This Row],[Year_Country]],medals!D:H,4,FALSE)),0,VLOOKUP(olympic_medals_country_year_cumsum[[#This Row],[Year_Country]],medals!D:H,4,FALSE))</f>
        <v>0</v>
      </c>
      <c r="L599" s="1" t="str">
        <f>VLOOKUP(olympic_medals_country_year_cumsum[[#This Row],[WB_country_name]],'country_region_flag'!A:C,2,FALSE)</f>
        <v>Americas</v>
      </c>
      <c r="M599" s="1" t="str">
        <f>VLOOKUP(olympic_medals_country_year_cumsum[[#This Row],[WB_country_name]],'country_region_flag'!A:C,3,FALSE)</f>
        <v>https://public.flourish.studio/country-flags/svg/cr.svg</v>
      </c>
      <c r="N599" s="12" t="str">
        <f>IF(ISNA(VLOOKUP(olympic_medals_country_year_cumsum[[#This Row],[Year_Country]],gdp_capita_rank!F:G,2,FALSE)),0,VLOOKUP(olympic_medals_country_year_cumsum[[#This Row],[Year_Country]],gdp_capita_rank!F:G,2,FALSE))</f>
        <v>-34.89833965139273</v>
      </c>
    </row>
    <row r="600" spans="1:14" ht="15" customHeight="1" x14ac:dyDescent="0.2">
      <c r="A600" s="1" t="s">
        <v>59</v>
      </c>
      <c r="B600" s="1" t="s">
        <v>60</v>
      </c>
      <c r="C600" s="1">
        <v>3517</v>
      </c>
      <c r="D600" s="1">
        <v>3337</v>
      </c>
      <c r="E600" s="1">
        <v>1976</v>
      </c>
      <c r="F600" s="1" t="str">
        <f>TEXT(olympic_medals_country_year_cumsum[[#This Row],[year]],0)&amp;"-"&amp;olympic_medals_country_year_cumsum[[#This Row],[WB_country_code]]</f>
        <v>1976-CYP</v>
      </c>
      <c r="G600" s="1" t="str">
        <f>IF(olympic_medals_country_year_cumsum[[#This Row],[year]]&lt;&gt;E599,1,IF(olympic_medals_country_year_cumsum[[#This Row],[Medals]]=0,"",G599+1))</f>
        <v/>
      </c>
      <c r="H600" s="1">
        <f>IF(ISNA(VLOOKUP(olympic_medals_country_year_cumsum[[#This Row],[Year_Country]],medals!D:H,5,FALSE)),0,VLOOKUP(olympic_medals_country_year_cumsum[[#This Row],[Year_Country]],medals!D:H,5,FALSE))</f>
        <v>0</v>
      </c>
      <c r="I600" s="1">
        <f>IF(ISNA(VLOOKUP(olympic_medals_country_year_cumsum[[#This Row],[Year_Country]],medals!D:H,2,FALSE)),0,VLOOKUP(olympic_medals_country_year_cumsum[[#This Row],[Year_Country]],medals!D:H,2,FALSE))</f>
        <v>0</v>
      </c>
      <c r="J600" s="1">
        <f>IF(ISNA(VLOOKUP(olympic_medals_country_year_cumsum[[#This Row],[Year_Country]],medals!D:H,3,FALSE)),0,VLOOKUP(olympic_medals_country_year_cumsum[[#This Row],[Year_Country]],medals!D:H,3,FALSE))</f>
        <v>0</v>
      </c>
      <c r="K600" s="1">
        <f>IF(ISNA(VLOOKUP(olympic_medals_country_year_cumsum[[#This Row],[Year_Country]],medals!D:H,4,FALSE)),0,VLOOKUP(olympic_medals_country_year_cumsum[[#This Row],[Year_Country]],medals!D:H,4,FALSE))</f>
        <v>0</v>
      </c>
      <c r="L600" s="1" t="str">
        <f>VLOOKUP(olympic_medals_country_year_cumsum[[#This Row],[WB_country_name]],'country_region_flag'!A:C,2,FALSE)</f>
        <v>Asia</v>
      </c>
      <c r="M600" s="1" t="str">
        <f>VLOOKUP(olympic_medals_country_year_cumsum[[#This Row],[WB_country_name]],'country_region_flag'!A:C,3,FALSE)</f>
        <v>https://public.flourish.studio/country-flags/svg/cy.svg</v>
      </c>
      <c r="N600" s="12" t="str">
        <f>IF(ISNA(VLOOKUP(olympic_medals_country_year_cumsum[[#This Row],[Year_Country]],gdp_capita_rank!F:G,2,FALSE)),0,VLOOKUP(olympic_medals_country_year_cumsum[[#This Row],[Year_Country]],gdp_capita_rank!F:G,2,FALSE))</f>
        <v>-32.303140314740226</v>
      </c>
    </row>
    <row r="601" spans="1:14" ht="15" customHeight="1" x14ac:dyDescent="0.2">
      <c r="A601" s="1" t="s">
        <v>65</v>
      </c>
      <c r="B601" s="1" t="s">
        <v>66</v>
      </c>
      <c r="C601" s="1">
        <v>1158</v>
      </c>
      <c r="D601" s="1">
        <v>4315</v>
      </c>
      <c r="E601" s="1">
        <v>1976</v>
      </c>
      <c r="F601" s="1" t="str">
        <f>TEXT(olympic_medals_country_year_cumsum[[#This Row],[year]],0)&amp;"-"&amp;olympic_medals_country_year_cumsum[[#This Row],[WB_country_code]]</f>
        <v>1976-DJI</v>
      </c>
      <c r="G601" s="1" t="str">
        <f>IF(olympic_medals_country_year_cumsum[[#This Row],[year]]&lt;&gt;E600,1,IF(olympic_medals_country_year_cumsum[[#This Row],[Medals]]=0,"",G600+1))</f>
        <v/>
      </c>
      <c r="H601" s="1">
        <f>IF(ISNA(VLOOKUP(olympic_medals_country_year_cumsum[[#This Row],[Year_Country]],medals!D:H,5,FALSE)),0,VLOOKUP(olympic_medals_country_year_cumsum[[#This Row],[Year_Country]],medals!D:H,5,FALSE))</f>
        <v>0</v>
      </c>
      <c r="I601" s="1">
        <f>IF(ISNA(VLOOKUP(olympic_medals_country_year_cumsum[[#This Row],[Year_Country]],medals!D:H,2,FALSE)),0,VLOOKUP(olympic_medals_country_year_cumsum[[#This Row],[Year_Country]],medals!D:H,2,FALSE))</f>
        <v>0</v>
      </c>
      <c r="J601" s="1">
        <f>IF(ISNA(VLOOKUP(olympic_medals_country_year_cumsum[[#This Row],[Year_Country]],medals!D:H,3,FALSE)),0,VLOOKUP(olympic_medals_country_year_cumsum[[#This Row],[Year_Country]],medals!D:H,3,FALSE))</f>
        <v>0</v>
      </c>
      <c r="K601" s="1">
        <f>IF(ISNA(VLOOKUP(olympic_medals_country_year_cumsum[[#This Row],[Year_Country]],medals!D:H,4,FALSE)),0,VLOOKUP(olympic_medals_country_year_cumsum[[#This Row],[Year_Country]],medals!D:H,4,FALSE))</f>
        <v>0</v>
      </c>
      <c r="L601" s="1" t="str">
        <f>VLOOKUP(olympic_medals_country_year_cumsum[[#This Row],[WB_country_name]],'country_region_flag'!A:C,2,FALSE)</f>
        <v>Africa</v>
      </c>
      <c r="M601" s="1" t="str">
        <f>VLOOKUP(olympic_medals_country_year_cumsum[[#This Row],[WB_country_name]],'country_region_flag'!A:C,3,FALSE)</f>
        <v>https://public.flourish.studio/country-flags/svg/dj.svg</v>
      </c>
      <c r="N60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02" spans="1:14" ht="15" customHeight="1" x14ac:dyDescent="0.2">
      <c r="A602" s="1" t="s">
        <v>69</v>
      </c>
      <c r="B602" s="1" t="s">
        <v>70</v>
      </c>
      <c r="C602" s="1">
        <v>1847</v>
      </c>
      <c r="D602" s="1">
        <v>-699</v>
      </c>
      <c r="E602" s="1">
        <v>1976</v>
      </c>
      <c r="F602" s="1" t="str">
        <f>TEXT(olympic_medals_country_year_cumsum[[#This Row],[year]],0)&amp;"-"&amp;olympic_medals_country_year_cumsum[[#This Row],[WB_country_code]]</f>
        <v>1976-DOM</v>
      </c>
      <c r="G602" s="1" t="str">
        <f>IF(olympic_medals_country_year_cumsum[[#This Row],[year]]&lt;&gt;E601,1,IF(olympic_medals_country_year_cumsum[[#This Row],[Medals]]=0,"",G601+1))</f>
        <v/>
      </c>
      <c r="H602" s="1">
        <f>IF(ISNA(VLOOKUP(olympic_medals_country_year_cumsum[[#This Row],[Year_Country]],medals!D:H,5,FALSE)),0,VLOOKUP(olympic_medals_country_year_cumsum[[#This Row],[Year_Country]],medals!D:H,5,FALSE))</f>
        <v>0</v>
      </c>
      <c r="I602" s="1">
        <f>IF(ISNA(VLOOKUP(olympic_medals_country_year_cumsum[[#This Row],[Year_Country]],medals!D:H,2,FALSE)),0,VLOOKUP(olympic_medals_country_year_cumsum[[#This Row],[Year_Country]],medals!D:H,2,FALSE))</f>
        <v>0</v>
      </c>
      <c r="J602" s="1">
        <f>IF(ISNA(VLOOKUP(olympic_medals_country_year_cumsum[[#This Row],[Year_Country]],medals!D:H,3,FALSE)),0,VLOOKUP(olympic_medals_country_year_cumsum[[#This Row],[Year_Country]],medals!D:H,3,FALSE))</f>
        <v>0</v>
      </c>
      <c r="K602" s="1">
        <f>IF(ISNA(VLOOKUP(olympic_medals_country_year_cumsum[[#This Row],[Year_Country]],medals!D:H,4,FALSE)),0,VLOOKUP(olympic_medals_country_year_cumsum[[#This Row],[Year_Country]],medals!D:H,4,FALSE))</f>
        <v>0</v>
      </c>
      <c r="L602" s="1" t="str">
        <f>VLOOKUP(olympic_medals_country_year_cumsum[[#This Row],[WB_country_name]],'country_region_flag'!A:C,2,FALSE)</f>
        <v>Americas</v>
      </c>
      <c r="M602" s="1" t="str">
        <f>VLOOKUP(olympic_medals_country_year_cumsum[[#This Row],[WB_country_name]],'country_region_flag'!A:C,3,FALSE)</f>
        <v>https://public.flourish.studio/country-flags/svg/do.svg</v>
      </c>
      <c r="N602" s="12" t="str">
        <f>IF(ISNA(VLOOKUP(olympic_medals_country_year_cumsum[[#This Row],[Year_Country]],gdp_capita_rank!F:G,2,FALSE)),0,VLOOKUP(olympic_medals_country_year_cumsum[[#This Row],[Year_Country]],gdp_capita_rank!F:G,2,FALSE))</f>
        <v>-55.852951198589636</v>
      </c>
    </row>
    <row r="603" spans="1:14" ht="15" customHeight="1" x14ac:dyDescent="0.2">
      <c r="A603" s="1" t="s">
        <v>71</v>
      </c>
      <c r="B603" s="1" t="s">
        <v>72</v>
      </c>
      <c r="C603" s="1">
        <v>3675</v>
      </c>
      <c r="D603" s="1">
        <v>305</v>
      </c>
      <c r="E603" s="1">
        <v>1976</v>
      </c>
      <c r="F603" s="1" t="str">
        <f>TEXT(olympic_medals_country_year_cumsum[[#This Row],[year]],0)&amp;"-"&amp;olympic_medals_country_year_cumsum[[#This Row],[WB_country_code]]</f>
        <v>1976-DZA</v>
      </c>
      <c r="G603" s="1" t="str">
        <f>IF(olympic_medals_country_year_cumsum[[#This Row],[year]]&lt;&gt;E602,1,IF(olympic_medals_country_year_cumsum[[#This Row],[Medals]]=0,"",G602+1))</f>
        <v/>
      </c>
      <c r="H603" s="1">
        <f>IF(ISNA(VLOOKUP(olympic_medals_country_year_cumsum[[#This Row],[Year_Country]],medals!D:H,5,FALSE)),0,VLOOKUP(olympic_medals_country_year_cumsum[[#This Row],[Year_Country]],medals!D:H,5,FALSE))</f>
        <v>0</v>
      </c>
      <c r="I603" s="1">
        <f>IF(ISNA(VLOOKUP(olympic_medals_country_year_cumsum[[#This Row],[Year_Country]],medals!D:H,2,FALSE)),0,VLOOKUP(olympic_medals_country_year_cumsum[[#This Row],[Year_Country]],medals!D:H,2,FALSE))</f>
        <v>0</v>
      </c>
      <c r="J603" s="1">
        <f>IF(ISNA(VLOOKUP(olympic_medals_country_year_cumsum[[#This Row],[Year_Country]],medals!D:H,3,FALSE)),0,VLOOKUP(olympic_medals_country_year_cumsum[[#This Row],[Year_Country]],medals!D:H,3,FALSE))</f>
        <v>0</v>
      </c>
      <c r="K603" s="1">
        <f>IF(ISNA(VLOOKUP(olympic_medals_country_year_cumsum[[#This Row],[Year_Country]],medals!D:H,4,FALSE)),0,VLOOKUP(olympic_medals_country_year_cumsum[[#This Row],[Year_Country]],medals!D:H,4,FALSE))</f>
        <v>0</v>
      </c>
      <c r="L603" s="1" t="str">
        <f>VLOOKUP(olympic_medals_country_year_cumsum[[#This Row],[WB_country_name]],'country_region_flag'!A:C,2,FALSE)</f>
        <v>Africa</v>
      </c>
      <c r="M603" s="1" t="str">
        <f>VLOOKUP(olympic_medals_country_year_cumsum[[#This Row],[WB_country_name]],'country_region_flag'!A:C,3,FALSE)</f>
        <v>https://public.flourish.studio/country-flags/svg/dz.svg</v>
      </c>
      <c r="N603" s="12" t="str">
        <f>IF(ISNA(VLOOKUP(olympic_medals_country_year_cumsum[[#This Row],[Year_Country]],gdp_capita_rank!F:G,2,FALSE)),0,VLOOKUP(olympic_medals_country_year_cumsum[[#This Row],[Year_Country]],gdp_capita_rank!F:G,2,FALSE))</f>
        <v>-37.157806642037</v>
      </c>
    </row>
    <row r="604" spans="1:14" ht="15" customHeight="1" x14ac:dyDescent="0.2">
      <c r="A604" s="1" t="s">
        <v>73</v>
      </c>
      <c r="B604" s="1" t="s">
        <v>74</v>
      </c>
      <c r="C604" s="1">
        <v>-22</v>
      </c>
      <c r="D604" s="1">
        <v>-785</v>
      </c>
      <c r="E604" s="1">
        <v>1976</v>
      </c>
      <c r="F604" s="1" t="str">
        <f>TEXT(olympic_medals_country_year_cumsum[[#This Row],[year]],0)&amp;"-"&amp;olympic_medals_country_year_cumsum[[#This Row],[WB_country_code]]</f>
        <v>1976-ECU</v>
      </c>
      <c r="G604" s="1" t="str">
        <f>IF(olympic_medals_country_year_cumsum[[#This Row],[year]]&lt;&gt;E603,1,IF(olympic_medals_country_year_cumsum[[#This Row],[Medals]]=0,"",G603+1))</f>
        <v/>
      </c>
      <c r="H604" s="1">
        <f>IF(ISNA(VLOOKUP(olympic_medals_country_year_cumsum[[#This Row],[Year_Country]],medals!D:H,5,FALSE)),0,VLOOKUP(olympic_medals_country_year_cumsum[[#This Row],[Year_Country]],medals!D:H,5,FALSE))</f>
        <v>0</v>
      </c>
      <c r="I604" s="1">
        <f>IF(ISNA(VLOOKUP(olympic_medals_country_year_cumsum[[#This Row],[Year_Country]],medals!D:H,2,FALSE)),0,VLOOKUP(olympic_medals_country_year_cumsum[[#This Row],[Year_Country]],medals!D:H,2,FALSE))</f>
        <v>0</v>
      </c>
      <c r="J604" s="1">
        <f>IF(ISNA(VLOOKUP(olympic_medals_country_year_cumsum[[#This Row],[Year_Country]],medals!D:H,3,FALSE)),0,VLOOKUP(olympic_medals_country_year_cumsum[[#This Row],[Year_Country]],medals!D:H,3,FALSE))</f>
        <v>0</v>
      </c>
      <c r="K604" s="1">
        <f>IF(ISNA(VLOOKUP(olympic_medals_country_year_cumsum[[#This Row],[Year_Country]],medals!D:H,4,FALSE)),0,VLOOKUP(olympic_medals_country_year_cumsum[[#This Row],[Year_Country]],medals!D:H,4,FALSE))</f>
        <v>0</v>
      </c>
      <c r="L604" s="1" t="str">
        <f>VLOOKUP(olympic_medals_country_year_cumsum[[#This Row],[WB_country_name]],'country_region_flag'!A:C,2,FALSE)</f>
        <v>Americas</v>
      </c>
      <c r="M604" s="1" t="str">
        <f>VLOOKUP(olympic_medals_country_year_cumsum[[#This Row],[WB_country_name]],'country_region_flag'!A:C,3,FALSE)</f>
        <v>https://public.flourish.studio/country-flags/svg/ec.svg</v>
      </c>
      <c r="N604" s="12" t="str">
        <f>IF(ISNA(VLOOKUP(olympic_medals_country_year_cumsum[[#This Row],[Year_Country]],gdp_capita_rank!F:G,2,FALSE)),0,VLOOKUP(olympic_medals_country_year_cumsum[[#This Row],[Year_Country]],gdp_capita_rank!F:G,2,FALSE))</f>
        <v>-27.195797378601018</v>
      </c>
    </row>
    <row r="605" spans="1:14" ht="15" customHeight="1" x14ac:dyDescent="0.2">
      <c r="A605" s="1" t="s">
        <v>75</v>
      </c>
      <c r="B605" s="1" t="s">
        <v>76</v>
      </c>
      <c r="C605" s="1">
        <v>3005</v>
      </c>
      <c r="D605" s="1">
        <v>3125</v>
      </c>
      <c r="E605" s="1">
        <v>1976</v>
      </c>
      <c r="F605" s="1" t="str">
        <f>TEXT(olympic_medals_country_year_cumsum[[#This Row],[year]],0)&amp;"-"&amp;olympic_medals_country_year_cumsum[[#This Row],[WB_country_code]]</f>
        <v>1976-EGY</v>
      </c>
      <c r="G605" s="1" t="str">
        <f>IF(olympic_medals_country_year_cumsum[[#This Row],[year]]&lt;&gt;E604,1,IF(olympic_medals_country_year_cumsum[[#This Row],[Medals]]=0,"",G604+1))</f>
        <v/>
      </c>
      <c r="H605" s="1">
        <f>IF(ISNA(VLOOKUP(olympic_medals_country_year_cumsum[[#This Row],[Year_Country]],medals!D:H,5,FALSE)),0,VLOOKUP(olympic_medals_country_year_cumsum[[#This Row],[Year_Country]],medals!D:H,5,FALSE))</f>
        <v>0</v>
      </c>
      <c r="I605" s="1">
        <f>IF(ISNA(VLOOKUP(olympic_medals_country_year_cumsum[[#This Row],[Year_Country]],medals!D:H,2,FALSE)),0,VLOOKUP(olympic_medals_country_year_cumsum[[#This Row],[Year_Country]],medals!D:H,2,FALSE))</f>
        <v>0</v>
      </c>
      <c r="J605" s="1">
        <f>IF(ISNA(VLOOKUP(olympic_medals_country_year_cumsum[[#This Row],[Year_Country]],medals!D:H,3,FALSE)),0,VLOOKUP(olympic_medals_country_year_cumsum[[#This Row],[Year_Country]],medals!D:H,3,FALSE))</f>
        <v>0</v>
      </c>
      <c r="K605" s="1">
        <f>IF(ISNA(VLOOKUP(olympic_medals_country_year_cumsum[[#This Row],[Year_Country]],medals!D:H,4,FALSE)),0,VLOOKUP(olympic_medals_country_year_cumsum[[#This Row],[Year_Country]],medals!D:H,4,FALSE))</f>
        <v>0</v>
      </c>
      <c r="L605" s="1" t="str">
        <f>VLOOKUP(olympic_medals_country_year_cumsum[[#This Row],[WB_country_name]],'country_region_flag'!A:C,2,FALSE)</f>
        <v>Africa</v>
      </c>
      <c r="M605" s="1" t="str">
        <f>VLOOKUP(olympic_medals_country_year_cumsum[[#This Row],[WB_country_name]],'country_region_flag'!A:C,3,FALSE)</f>
        <v>https://public.flourish.studio/country-flags/svg/eg.svg</v>
      </c>
      <c r="N605" s="12" t="str">
        <f>IF(ISNA(VLOOKUP(olympic_medals_country_year_cumsum[[#This Row],[Year_Country]],gdp_capita_rank!F:G,2,FALSE)),0,VLOOKUP(olympic_medals_country_year_cumsum[[#This Row],[Year_Country]],gdp_capita_rank!F:G,2,FALSE))</f>
        <v>-80.35614836117321</v>
      </c>
    </row>
    <row r="606" spans="1:14" ht="15" customHeight="1" x14ac:dyDescent="0.2">
      <c r="A606" s="1" t="s">
        <v>77</v>
      </c>
      <c r="B606" s="1" t="s">
        <v>78</v>
      </c>
      <c r="C606" s="1">
        <v>1533</v>
      </c>
      <c r="D606" s="1">
        <v>3893</v>
      </c>
      <c r="E606" s="1">
        <v>1976</v>
      </c>
      <c r="F606" s="1" t="str">
        <f>TEXT(olympic_medals_country_year_cumsum[[#This Row],[year]],0)&amp;"-"&amp;olympic_medals_country_year_cumsum[[#This Row],[WB_country_code]]</f>
        <v>1976-ERI</v>
      </c>
      <c r="G606" s="1" t="str">
        <f>IF(olympic_medals_country_year_cumsum[[#This Row],[year]]&lt;&gt;E605,1,IF(olympic_medals_country_year_cumsum[[#This Row],[Medals]]=0,"",G605+1))</f>
        <v/>
      </c>
      <c r="H606" s="1">
        <f>IF(ISNA(VLOOKUP(olympic_medals_country_year_cumsum[[#This Row],[Year_Country]],medals!D:H,5,FALSE)),0,VLOOKUP(olympic_medals_country_year_cumsum[[#This Row],[Year_Country]],medals!D:H,5,FALSE))</f>
        <v>0</v>
      </c>
      <c r="I606" s="1">
        <f>IF(ISNA(VLOOKUP(olympic_medals_country_year_cumsum[[#This Row],[Year_Country]],medals!D:H,2,FALSE)),0,VLOOKUP(olympic_medals_country_year_cumsum[[#This Row],[Year_Country]],medals!D:H,2,FALSE))</f>
        <v>0</v>
      </c>
      <c r="J606" s="1">
        <f>IF(ISNA(VLOOKUP(olympic_medals_country_year_cumsum[[#This Row],[Year_Country]],medals!D:H,3,FALSE)),0,VLOOKUP(olympic_medals_country_year_cumsum[[#This Row],[Year_Country]],medals!D:H,3,FALSE))</f>
        <v>0</v>
      </c>
      <c r="K606" s="1">
        <f>IF(ISNA(VLOOKUP(olympic_medals_country_year_cumsum[[#This Row],[Year_Country]],medals!D:H,4,FALSE)),0,VLOOKUP(olympic_medals_country_year_cumsum[[#This Row],[Year_Country]],medals!D:H,4,FALSE))</f>
        <v>0</v>
      </c>
      <c r="L606" s="1" t="str">
        <f>VLOOKUP(olympic_medals_country_year_cumsum[[#This Row],[WB_country_name]],'country_region_flag'!A:C,2,FALSE)</f>
        <v>Africa</v>
      </c>
      <c r="M606" s="1" t="str">
        <f>VLOOKUP(olympic_medals_country_year_cumsum[[#This Row],[WB_country_name]],'country_region_flag'!A:C,3,FALSE)</f>
        <v>https://public.flourish.studio/country-flags/svg/er.svg</v>
      </c>
      <c r="N60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07" spans="1:14" ht="15" customHeight="1" x14ac:dyDescent="0.2">
      <c r="A607" s="1" t="s">
        <v>81</v>
      </c>
      <c r="B607" s="1" t="s">
        <v>82</v>
      </c>
      <c r="C607" s="1">
        <v>5943</v>
      </c>
      <c r="D607" s="1">
        <v>2472</v>
      </c>
      <c r="E607" s="1">
        <v>1976</v>
      </c>
      <c r="F607" s="1" t="str">
        <f>TEXT(olympic_medals_country_year_cumsum[[#This Row],[year]],0)&amp;"-"&amp;olympic_medals_country_year_cumsum[[#This Row],[WB_country_code]]</f>
        <v>1976-EST</v>
      </c>
      <c r="G607" s="1" t="str">
        <f>IF(olympic_medals_country_year_cumsum[[#This Row],[year]]&lt;&gt;E606,1,IF(olympic_medals_country_year_cumsum[[#This Row],[Medals]]=0,"",G606+1))</f>
        <v/>
      </c>
      <c r="H607" s="1">
        <f>IF(ISNA(VLOOKUP(olympic_medals_country_year_cumsum[[#This Row],[Year_Country]],medals!D:H,5,FALSE)),0,VLOOKUP(olympic_medals_country_year_cumsum[[#This Row],[Year_Country]],medals!D:H,5,FALSE))</f>
        <v>0</v>
      </c>
      <c r="I607" s="1">
        <f>IF(ISNA(VLOOKUP(olympic_medals_country_year_cumsum[[#This Row],[Year_Country]],medals!D:H,2,FALSE)),0,VLOOKUP(olympic_medals_country_year_cumsum[[#This Row],[Year_Country]],medals!D:H,2,FALSE))</f>
        <v>0</v>
      </c>
      <c r="J607" s="1">
        <f>IF(ISNA(VLOOKUP(olympic_medals_country_year_cumsum[[#This Row],[Year_Country]],medals!D:H,3,FALSE)),0,VLOOKUP(olympic_medals_country_year_cumsum[[#This Row],[Year_Country]],medals!D:H,3,FALSE))</f>
        <v>0</v>
      </c>
      <c r="K607" s="1">
        <f>IF(ISNA(VLOOKUP(olympic_medals_country_year_cumsum[[#This Row],[Year_Country]],medals!D:H,4,FALSE)),0,VLOOKUP(olympic_medals_country_year_cumsum[[#This Row],[Year_Country]],medals!D:H,4,FALSE))</f>
        <v>0</v>
      </c>
      <c r="L607" s="1" t="str">
        <f>VLOOKUP(olympic_medals_country_year_cumsum[[#This Row],[WB_country_name]],'country_region_flag'!A:C,2,FALSE)</f>
        <v>Europe</v>
      </c>
      <c r="M607" s="1" t="str">
        <f>VLOOKUP(olympic_medals_country_year_cumsum[[#This Row],[WB_country_name]],'country_region_flag'!A:C,3,FALSE)</f>
        <v>https://public.flourish.studio/country-flags/svg/ee.svg</v>
      </c>
      <c r="N60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08" spans="1:14" ht="15" customHeight="1" x14ac:dyDescent="0.2">
      <c r="A608" s="1" t="s">
        <v>83</v>
      </c>
      <c r="B608" s="1" t="s">
        <v>84</v>
      </c>
      <c r="C608" s="1">
        <v>903</v>
      </c>
      <c r="D608" s="1">
        <v>387</v>
      </c>
      <c r="E608" s="1">
        <v>1976</v>
      </c>
      <c r="F608" s="1" t="str">
        <f>TEXT(olympic_medals_country_year_cumsum[[#This Row],[year]],0)&amp;"-"&amp;olympic_medals_country_year_cumsum[[#This Row],[WB_country_code]]</f>
        <v>1976-ETH</v>
      </c>
      <c r="G608" s="1" t="str">
        <f>IF(olympic_medals_country_year_cumsum[[#This Row],[year]]&lt;&gt;E607,1,IF(olympic_medals_country_year_cumsum[[#This Row],[Medals]]=0,"",G607+1))</f>
        <v/>
      </c>
      <c r="H608" s="1">
        <f>IF(ISNA(VLOOKUP(olympic_medals_country_year_cumsum[[#This Row],[Year_Country]],medals!D:H,5,FALSE)),0,VLOOKUP(olympic_medals_country_year_cumsum[[#This Row],[Year_Country]],medals!D:H,5,FALSE))</f>
        <v>0</v>
      </c>
      <c r="I608" s="1">
        <f>IF(ISNA(VLOOKUP(olympic_medals_country_year_cumsum[[#This Row],[Year_Country]],medals!D:H,2,FALSE)),0,VLOOKUP(olympic_medals_country_year_cumsum[[#This Row],[Year_Country]],medals!D:H,2,FALSE))</f>
        <v>0</v>
      </c>
      <c r="J608" s="1">
        <f>IF(ISNA(VLOOKUP(olympic_medals_country_year_cumsum[[#This Row],[Year_Country]],medals!D:H,3,FALSE)),0,VLOOKUP(olympic_medals_country_year_cumsum[[#This Row],[Year_Country]],medals!D:H,3,FALSE))</f>
        <v>0</v>
      </c>
      <c r="K608" s="1">
        <f>IF(ISNA(VLOOKUP(olympic_medals_country_year_cumsum[[#This Row],[Year_Country]],medals!D:H,4,FALSE)),0,VLOOKUP(olympic_medals_country_year_cumsum[[#This Row],[Year_Country]],medals!D:H,4,FALSE))</f>
        <v>0</v>
      </c>
      <c r="L608" s="1" t="str">
        <f>VLOOKUP(olympic_medals_country_year_cumsum[[#This Row],[WB_country_name]],'country_region_flag'!A:C,2,FALSE)</f>
        <v>Africa</v>
      </c>
      <c r="M608" s="1" t="str">
        <f>VLOOKUP(olympic_medals_country_year_cumsum[[#This Row],[WB_country_name]],'country_region_flag'!A:C,3,FALSE)</f>
        <v>https://public.flourish.studio/country-flags/svg/et.svg</v>
      </c>
      <c r="N60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09" spans="1:14" ht="15" customHeight="1" x14ac:dyDescent="0.2">
      <c r="A609" s="1" t="s">
        <v>87</v>
      </c>
      <c r="B609" s="1" t="s">
        <v>88</v>
      </c>
      <c r="C609" s="1">
        <v>-1813</v>
      </c>
      <c r="D609" s="1">
        <v>17842</v>
      </c>
      <c r="E609" s="1">
        <v>1976</v>
      </c>
      <c r="F609" s="1" t="str">
        <f>TEXT(olympic_medals_country_year_cumsum[[#This Row],[year]],0)&amp;"-"&amp;olympic_medals_country_year_cumsum[[#This Row],[WB_country_code]]</f>
        <v>1976-FJI</v>
      </c>
      <c r="G609" s="1" t="str">
        <f>IF(olympic_medals_country_year_cumsum[[#This Row],[year]]&lt;&gt;E608,1,IF(olympic_medals_country_year_cumsum[[#This Row],[Medals]]=0,"",G608+1))</f>
        <v/>
      </c>
      <c r="H609" s="1">
        <f>IF(ISNA(VLOOKUP(olympic_medals_country_year_cumsum[[#This Row],[Year_Country]],medals!D:H,5,FALSE)),0,VLOOKUP(olympic_medals_country_year_cumsum[[#This Row],[Year_Country]],medals!D:H,5,FALSE))</f>
        <v>0</v>
      </c>
      <c r="I609" s="1">
        <f>IF(ISNA(VLOOKUP(olympic_medals_country_year_cumsum[[#This Row],[Year_Country]],medals!D:H,2,FALSE)),0,VLOOKUP(olympic_medals_country_year_cumsum[[#This Row],[Year_Country]],medals!D:H,2,FALSE))</f>
        <v>0</v>
      </c>
      <c r="J609" s="1">
        <f>IF(ISNA(VLOOKUP(olympic_medals_country_year_cumsum[[#This Row],[Year_Country]],medals!D:H,3,FALSE)),0,VLOOKUP(olympic_medals_country_year_cumsum[[#This Row],[Year_Country]],medals!D:H,3,FALSE))</f>
        <v>0</v>
      </c>
      <c r="K609" s="1">
        <f>IF(ISNA(VLOOKUP(olympic_medals_country_year_cumsum[[#This Row],[Year_Country]],medals!D:H,4,FALSE)),0,VLOOKUP(olympic_medals_country_year_cumsum[[#This Row],[Year_Country]],medals!D:H,4,FALSE))</f>
        <v>0</v>
      </c>
      <c r="L609" s="1" t="str">
        <f>VLOOKUP(olympic_medals_country_year_cumsum[[#This Row],[WB_country_name]],'country_region_flag'!A:C,2,FALSE)</f>
        <v>Oceania</v>
      </c>
      <c r="M609" s="1" t="str">
        <f>VLOOKUP(olympic_medals_country_year_cumsum[[#This Row],[WB_country_name]],'country_region_flag'!A:C,3,FALSE)</f>
        <v>https://public.flourish.studio/country-flags/svg/fj.svg</v>
      </c>
      <c r="N609" s="12" t="str">
        <f>IF(ISNA(VLOOKUP(olympic_medals_country_year_cumsum[[#This Row],[Year_Country]],gdp_capita_rank!F:G,2,FALSE)),0,VLOOKUP(olympic_medals_country_year_cumsum[[#This Row],[Year_Country]],gdp_capita_rank!F:G,2,FALSE))</f>
        <v>-30.747892391332744</v>
      </c>
    </row>
    <row r="610" spans="1:14" ht="15" customHeight="1" x14ac:dyDescent="0.2">
      <c r="A610" s="1" t="s">
        <v>91</v>
      </c>
      <c r="B610" s="1" t="s">
        <v>92</v>
      </c>
      <c r="C610" s="1">
        <v>38</v>
      </c>
      <c r="D610" s="1">
        <v>945</v>
      </c>
      <c r="E610" s="1">
        <v>1976</v>
      </c>
      <c r="F610" s="1" t="str">
        <f>TEXT(olympic_medals_country_year_cumsum[[#This Row],[year]],0)&amp;"-"&amp;olympic_medals_country_year_cumsum[[#This Row],[WB_country_code]]</f>
        <v>1976-GAB</v>
      </c>
      <c r="G610" s="1" t="str">
        <f>IF(olympic_medals_country_year_cumsum[[#This Row],[year]]&lt;&gt;E609,1,IF(olympic_medals_country_year_cumsum[[#This Row],[Medals]]=0,"",G609+1))</f>
        <v/>
      </c>
      <c r="H610" s="1">
        <f>IF(ISNA(VLOOKUP(olympic_medals_country_year_cumsum[[#This Row],[Year_Country]],medals!D:H,5,FALSE)),0,VLOOKUP(olympic_medals_country_year_cumsum[[#This Row],[Year_Country]],medals!D:H,5,FALSE))</f>
        <v>0</v>
      </c>
      <c r="I610" s="1">
        <f>IF(ISNA(VLOOKUP(olympic_medals_country_year_cumsum[[#This Row],[Year_Country]],medals!D:H,2,FALSE)),0,VLOOKUP(olympic_medals_country_year_cumsum[[#This Row],[Year_Country]],medals!D:H,2,FALSE))</f>
        <v>0</v>
      </c>
      <c r="J610" s="1">
        <f>IF(ISNA(VLOOKUP(olympic_medals_country_year_cumsum[[#This Row],[Year_Country]],medals!D:H,3,FALSE)),0,VLOOKUP(olympic_medals_country_year_cumsum[[#This Row],[Year_Country]],medals!D:H,3,FALSE))</f>
        <v>0</v>
      </c>
      <c r="K610" s="1">
        <f>IF(ISNA(VLOOKUP(olympic_medals_country_year_cumsum[[#This Row],[Year_Country]],medals!D:H,4,FALSE)),0,VLOOKUP(olympic_medals_country_year_cumsum[[#This Row],[Year_Country]],medals!D:H,4,FALSE))</f>
        <v>0</v>
      </c>
      <c r="L610" s="1" t="str">
        <f>VLOOKUP(olympic_medals_country_year_cumsum[[#This Row],[WB_country_name]],'country_region_flag'!A:C,2,FALSE)</f>
        <v>Africa</v>
      </c>
      <c r="M610" s="1" t="str">
        <f>VLOOKUP(olympic_medals_country_year_cumsum[[#This Row],[WB_country_name]],'country_region_flag'!A:C,3,FALSE)</f>
        <v>https://public.flourish.studio/country-flags/svg/ga.svg</v>
      </c>
      <c r="N610" s="12" t="str">
        <f>IF(ISNA(VLOOKUP(olympic_medals_country_year_cumsum[[#This Row],[Year_Country]],gdp_capita_rank!F:G,2,FALSE)),0,VLOOKUP(olympic_medals_country_year_cumsum[[#This Row],[Year_Country]],gdp_capita_rank!F:G,2,FALSE))</f>
        <v>159.36435038295403</v>
      </c>
    </row>
    <row r="611" spans="1:14" ht="15" customHeight="1" x14ac:dyDescent="0.2">
      <c r="A611" s="1" t="s">
        <v>95</v>
      </c>
      <c r="B611" s="1" t="s">
        <v>96</v>
      </c>
      <c r="C611" s="1">
        <v>4168</v>
      </c>
      <c r="D611" s="1">
        <v>4483</v>
      </c>
      <c r="E611" s="1">
        <v>1976</v>
      </c>
      <c r="F611" s="1" t="str">
        <f>TEXT(olympic_medals_country_year_cumsum[[#This Row],[year]],0)&amp;"-"&amp;olympic_medals_country_year_cumsum[[#This Row],[WB_country_code]]</f>
        <v>1976-GEO</v>
      </c>
      <c r="G611" s="1" t="str">
        <f>IF(olympic_medals_country_year_cumsum[[#This Row],[year]]&lt;&gt;E610,1,IF(olympic_medals_country_year_cumsum[[#This Row],[Medals]]=0,"",G610+1))</f>
        <v/>
      </c>
      <c r="H611" s="1">
        <f>IF(ISNA(VLOOKUP(olympic_medals_country_year_cumsum[[#This Row],[Year_Country]],medals!D:H,5,FALSE)),0,VLOOKUP(olympic_medals_country_year_cumsum[[#This Row],[Year_Country]],medals!D:H,5,FALSE))</f>
        <v>0</v>
      </c>
      <c r="I611" s="1">
        <f>IF(ISNA(VLOOKUP(olympic_medals_country_year_cumsum[[#This Row],[Year_Country]],medals!D:H,2,FALSE)),0,VLOOKUP(olympic_medals_country_year_cumsum[[#This Row],[Year_Country]],medals!D:H,2,FALSE))</f>
        <v>0</v>
      </c>
      <c r="J611" s="1">
        <f>IF(ISNA(VLOOKUP(olympic_medals_country_year_cumsum[[#This Row],[Year_Country]],medals!D:H,3,FALSE)),0,VLOOKUP(olympic_medals_country_year_cumsum[[#This Row],[Year_Country]],medals!D:H,3,FALSE))</f>
        <v>0</v>
      </c>
      <c r="K611" s="1">
        <f>IF(ISNA(VLOOKUP(olympic_medals_country_year_cumsum[[#This Row],[Year_Country]],medals!D:H,4,FALSE)),0,VLOOKUP(olympic_medals_country_year_cumsum[[#This Row],[Year_Country]],medals!D:H,4,FALSE))</f>
        <v>0</v>
      </c>
      <c r="L611" s="1" t="str">
        <f>VLOOKUP(olympic_medals_country_year_cumsum[[#This Row],[WB_country_name]],'country_region_flag'!A:C,2,FALSE)</f>
        <v>Asia</v>
      </c>
      <c r="M611" s="1" t="str">
        <f>VLOOKUP(olympic_medals_country_year_cumsum[[#This Row],[WB_country_name]],'country_region_flag'!A:C,3,FALSE)</f>
        <v>https://public.flourish.studio/country-flags/svg/ge.svg</v>
      </c>
      <c r="N61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12" spans="1:14" ht="15" customHeight="1" x14ac:dyDescent="0.2">
      <c r="A612" s="1" t="s">
        <v>97</v>
      </c>
      <c r="B612" s="1" t="s">
        <v>98</v>
      </c>
      <c r="C612" s="1">
        <v>555</v>
      </c>
      <c r="D612" s="1">
        <v>-22</v>
      </c>
      <c r="E612" s="1">
        <v>1976</v>
      </c>
      <c r="F612" s="1" t="str">
        <f>TEXT(olympic_medals_country_year_cumsum[[#This Row],[year]],0)&amp;"-"&amp;olympic_medals_country_year_cumsum[[#This Row],[WB_country_code]]</f>
        <v>1976-GHA</v>
      </c>
      <c r="G612" s="1" t="str">
        <f>IF(olympic_medals_country_year_cumsum[[#This Row],[year]]&lt;&gt;E611,1,IF(olympic_medals_country_year_cumsum[[#This Row],[Medals]]=0,"",G611+1))</f>
        <v/>
      </c>
      <c r="H612" s="1">
        <f>IF(ISNA(VLOOKUP(olympic_medals_country_year_cumsum[[#This Row],[Year_Country]],medals!D:H,5,FALSE)),0,VLOOKUP(olympic_medals_country_year_cumsum[[#This Row],[Year_Country]],medals!D:H,5,FALSE))</f>
        <v>0</v>
      </c>
      <c r="I612" s="1">
        <f>IF(ISNA(VLOOKUP(olympic_medals_country_year_cumsum[[#This Row],[Year_Country]],medals!D:H,2,FALSE)),0,VLOOKUP(olympic_medals_country_year_cumsum[[#This Row],[Year_Country]],medals!D:H,2,FALSE))</f>
        <v>0</v>
      </c>
      <c r="J612" s="1">
        <f>IF(ISNA(VLOOKUP(olympic_medals_country_year_cumsum[[#This Row],[Year_Country]],medals!D:H,3,FALSE)),0,VLOOKUP(olympic_medals_country_year_cumsum[[#This Row],[Year_Country]],medals!D:H,3,FALSE))</f>
        <v>0</v>
      </c>
      <c r="K612" s="1">
        <f>IF(ISNA(VLOOKUP(olympic_medals_country_year_cumsum[[#This Row],[Year_Country]],medals!D:H,4,FALSE)),0,VLOOKUP(olympic_medals_country_year_cumsum[[#This Row],[Year_Country]],medals!D:H,4,FALSE))</f>
        <v>0</v>
      </c>
      <c r="L612" s="1" t="str">
        <f>VLOOKUP(olympic_medals_country_year_cumsum[[#This Row],[WB_country_name]],'country_region_flag'!A:C,2,FALSE)</f>
        <v>Africa</v>
      </c>
      <c r="M612" s="1" t="str">
        <f>VLOOKUP(olympic_medals_country_year_cumsum[[#This Row],[WB_country_name]],'country_region_flag'!A:C,3,FALSE)</f>
        <v>https://public.flourish.studio/country-flags/svg/gh.svg</v>
      </c>
      <c r="N612" s="12" t="str">
        <f>IF(ISNA(VLOOKUP(olympic_medals_country_year_cumsum[[#This Row],[Year_Country]],gdp_capita_rank!F:G,2,FALSE)),0,VLOOKUP(olympic_medals_country_year_cumsum[[#This Row],[Year_Country]],gdp_capita_rank!F:G,2,FALSE))</f>
        <v>-84.60953794335421</v>
      </c>
    </row>
    <row r="613" spans="1:14" ht="15" customHeight="1" x14ac:dyDescent="0.2">
      <c r="A613" s="1" t="s">
        <v>99</v>
      </c>
      <c r="B613" s="1" t="s">
        <v>100</v>
      </c>
      <c r="C613" s="1">
        <v>3798</v>
      </c>
      <c r="D613" s="1">
        <v>2373</v>
      </c>
      <c r="E613" s="1">
        <v>1976</v>
      </c>
      <c r="F613" s="1" t="str">
        <f>TEXT(olympic_medals_country_year_cumsum[[#This Row],[year]],0)&amp;"-"&amp;olympic_medals_country_year_cumsum[[#This Row],[WB_country_code]]</f>
        <v>1976-GRC</v>
      </c>
      <c r="G613" s="1" t="str">
        <f>IF(olympic_medals_country_year_cumsum[[#This Row],[year]]&lt;&gt;E612,1,IF(olympic_medals_country_year_cumsum[[#This Row],[Medals]]=0,"",G612+1))</f>
        <v/>
      </c>
      <c r="H613" s="1">
        <f>IF(ISNA(VLOOKUP(olympic_medals_country_year_cumsum[[#This Row],[Year_Country]],medals!D:H,5,FALSE)),0,VLOOKUP(olympic_medals_country_year_cumsum[[#This Row],[Year_Country]],medals!D:H,5,FALSE))</f>
        <v>0</v>
      </c>
      <c r="I613" s="1">
        <f>IF(ISNA(VLOOKUP(olympic_medals_country_year_cumsum[[#This Row],[Year_Country]],medals!D:H,2,FALSE)),0,VLOOKUP(olympic_medals_country_year_cumsum[[#This Row],[Year_Country]],medals!D:H,2,FALSE))</f>
        <v>0</v>
      </c>
      <c r="J613" s="1">
        <f>IF(ISNA(VLOOKUP(olympic_medals_country_year_cumsum[[#This Row],[Year_Country]],medals!D:H,3,FALSE)),0,VLOOKUP(olympic_medals_country_year_cumsum[[#This Row],[Year_Country]],medals!D:H,3,FALSE))</f>
        <v>0</v>
      </c>
      <c r="K613" s="1">
        <f>IF(ISNA(VLOOKUP(olympic_medals_country_year_cumsum[[#This Row],[Year_Country]],medals!D:H,4,FALSE)),0,VLOOKUP(olympic_medals_country_year_cumsum[[#This Row],[Year_Country]],medals!D:H,4,FALSE))</f>
        <v>0</v>
      </c>
      <c r="L613" s="1" t="str">
        <f>VLOOKUP(olympic_medals_country_year_cumsum[[#This Row],[WB_country_name]],'country_region_flag'!A:C,2,FALSE)</f>
        <v>Europe</v>
      </c>
      <c r="M613" s="1" t="str">
        <f>VLOOKUP(olympic_medals_country_year_cumsum[[#This Row],[WB_country_name]],'country_region_flag'!A:C,3,FALSE)</f>
        <v>https://public.flourish.studio/country-flags/svg/gr.svg</v>
      </c>
      <c r="N613" s="12" t="str">
        <f>IF(ISNA(VLOOKUP(olympic_medals_country_year_cumsum[[#This Row],[Year_Country]],gdp_capita_rank!F:G,2,FALSE)),0,VLOOKUP(olympic_medals_country_year_cumsum[[#This Row],[Year_Country]],gdp_capita_rank!F:G,2,FALSE))</f>
        <v>98.31253457051578</v>
      </c>
    </row>
    <row r="614" spans="1:14" ht="15" customHeight="1" x14ac:dyDescent="0.2">
      <c r="A614" s="1" t="s">
        <v>101</v>
      </c>
      <c r="B614" s="1" t="s">
        <v>102</v>
      </c>
      <c r="C614" s="1">
        <v>1205</v>
      </c>
      <c r="D614" s="1">
        <v>-6175</v>
      </c>
      <c r="E614" s="1">
        <v>1976</v>
      </c>
      <c r="F614" s="1" t="str">
        <f>TEXT(olympic_medals_country_year_cumsum[[#This Row],[year]],0)&amp;"-"&amp;olympic_medals_country_year_cumsum[[#This Row],[WB_country_code]]</f>
        <v>1976-GRD</v>
      </c>
      <c r="G614" s="1" t="str">
        <f>IF(olympic_medals_country_year_cumsum[[#This Row],[year]]&lt;&gt;E613,1,IF(olympic_medals_country_year_cumsum[[#This Row],[Medals]]=0,"",G613+1))</f>
        <v/>
      </c>
      <c r="H614" s="1">
        <f>IF(ISNA(VLOOKUP(olympic_medals_country_year_cumsum[[#This Row],[Year_Country]],medals!D:H,5,FALSE)),0,VLOOKUP(olympic_medals_country_year_cumsum[[#This Row],[Year_Country]],medals!D:H,5,FALSE))</f>
        <v>0</v>
      </c>
      <c r="I614" s="1">
        <f>IF(ISNA(VLOOKUP(olympic_medals_country_year_cumsum[[#This Row],[Year_Country]],medals!D:H,2,FALSE)),0,VLOOKUP(olympic_medals_country_year_cumsum[[#This Row],[Year_Country]],medals!D:H,2,FALSE))</f>
        <v>0</v>
      </c>
      <c r="J614" s="1">
        <f>IF(ISNA(VLOOKUP(olympic_medals_country_year_cumsum[[#This Row],[Year_Country]],medals!D:H,3,FALSE)),0,VLOOKUP(olympic_medals_country_year_cumsum[[#This Row],[Year_Country]],medals!D:H,3,FALSE))</f>
        <v>0</v>
      </c>
      <c r="K614" s="1">
        <f>IF(ISNA(VLOOKUP(olympic_medals_country_year_cumsum[[#This Row],[Year_Country]],medals!D:H,4,FALSE)),0,VLOOKUP(olympic_medals_country_year_cumsum[[#This Row],[Year_Country]],medals!D:H,4,FALSE))</f>
        <v>0</v>
      </c>
      <c r="L614" s="1" t="str">
        <f>VLOOKUP(olympic_medals_country_year_cumsum[[#This Row],[WB_country_name]],'country_region_flag'!A:C,2,FALSE)</f>
        <v>Americas</v>
      </c>
      <c r="M614" s="1" t="str">
        <f>VLOOKUP(olympic_medals_country_year_cumsum[[#This Row],[WB_country_name]],'country_region_flag'!A:C,3,FALSE)</f>
        <v>https://public.flourish.studio/country-flags/svg/gd.svg</v>
      </c>
      <c r="N61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15" spans="1:14" ht="15" customHeight="1" x14ac:dyDescent="0.2">
      <c r="A615" s="1" t="s">
        <v>103</v>
      </c>
      <c r="B615" s="1" t="s">
        <v>104</v>
      </c>
      <c r="C615" s="1">
        <v>1462</v>
      </c>
      <c r="D615" s="1">
        <v>-9052</v>
      </c>
      <c r="E615" s="1">
        <v>1976</v>
      </c>
      <c r="F615" s="1" t="str">
        <f>TEXT(olympic_medals_country_year_cumsum[[#This Row],[year]],0)&amp;"-"&amp;olympic_medals_country_year_cumsum[[#This Row],[WB_country_code]]</f>
        <v>1976-GTM</v>
      </c>
      <c r="G615" s="1" t="str">
        <f>IF(olympic_medals_country_year_cumsum[[#This Row],[year]]&lt;&gt;E614,1,IF(olympic_medals_country_year_cumsum[[#This Row],[Medals]]=0,"",G614+1))</f>
        <v/>
      </c>
      <c r="H615" s="1">
        <f>IF(ISNA(VLOOKUP(olympic_medals_country_year_cumsum[[#This Row],[Year_Country]],medals!D:H,5,FALSE)),0,VLOOKUP(olympic_medals_country_year_cumsum[[#This Row],[Year_Country]],medals!D:H,5,FALSE))</f>
        <v>0</v>
      </c>
      <c r="I615" s="1">
        <f>IF(ISNA(VLOOKUP(olympic_medals_country_year_cumsum[[#This Row],[Year_Country]],medals!D:H,2,FALSE)),0,VLOOKUP(olympic_medals_country_year_cumsum[[#This Row],[Year_Country]],medals!D:H,2,FALSE))</f>
        <v>0</v>
      </c>
      <c r="J615" s="1">
        <f>IF(ISNA(VLOOKUP(olympic_medals_country_year_cumsum[[#This Row],[Year_Country]],medals!D:H,3,FALSE)),0,VLOOKUP(olympic_medals_country_year_cumsum[[#This Row],[Year_Country]],medals!D:H,3,FALSE))</f>
        <v>0</v>
      </c>
      <c r="K615" s="1">
        <f>IF(ISNA(VLOOKUP(olympic_medals_country_year_cumsum[[#This Row],[Year_Country]],medals!D:H,4,FALSE)),0,VLOOKUP(olympic_medals_country_year_cumsum[[#This Row],[Year_Country]],medals!D:H,4,FALSE))</f>
        <v>0</v>
      </c>
      <c r="L615" s="1" t="str">
        <f>VLOOKUP(olympic_medals_country_year_cumsum[[#This Row],[WB_country_name]],'country_region_flag'!A:C,2,FALSE)</f>
        <v>Americas</v>
      </c>
      <c r="M615" s="1" t="str">
        <f>VLOOKUP(olympic_medals_country_year_cumsum[[#This Row],[WB_country_name]],'country_region_flag'!A:C,3,FALSE)</f>
        <v>https://public.flourish.studio/country-flags/svg/gt.svg</v>
      </c>
      <c r="N615" s="12" t="str">
        <f>IF(ISNA(VLOOKUP(olympic_medals_country_year_cumsum[[#This Row],[Year_Country]],gdp_capita_rank!F:G,2,FALSE)),0,VLOOKUP(olympic_medals_country_year_cumsum[[#This Row],[Year_Country]],gdp_capita_rank!F:G,2,FALSE))</f>
        <v>-59.27812300734263</v>
      </c>
    </row>
    <row r="616" spans="1:14" ht="15" customHeight="1" x14ac:dyDescent="0.2">
      <c r="A616" s="1" t="s">
        <v>105</v>
      </c>
      <c r="B616" s="1" t="s">
        <v>106</v>
      </c>
      <c r="C616" s="1">
        <v>68</v>
      </c>
      <c r="D616" s="1">
        <v>-5815</v>
      </c>
      <c r="E616" s="1">
        <v>1976</v>
      </c>
      <c r="F616" s="1" t="str">
        <f>TEXT(olympic_medals_country_year_cumsum[[#This Row],[year]],0)&amp;"-"&amp;olympic_medals_country_year_cumsum[[#This Row],[WB_country_code]]</f>
        <v>1976-GUY</v>
      </c>
      <c r="G616" s="1" t="str">
        <f>IF(olympic_medals_country_year_cumsum[[#This Row],[year]]&lt;&gt;E615,1,IF(olympic_medals_country_year_cumsum[[#This Row],[Medals]]=0,"",G615+1))</f>
        <v/>
      </c>
      <c r="H616" s="1">
        <f>IF(ISNA(VLOOKUP(olympic_medals_country_year_cumsum[[#This Row],[Year_Country]],medals!D:H,5,FALSE)),0,VLOOKUP(olympic_medals_country_year_cumsum[[#This Row],[Year_Country]],medals!D:H,5,FALSE))</f>
        <v>0</v>
      </c>
      <c r="I616" s="1">
        <f>IF(ISNA(VLOOKUP(olympic_medals_country_year_cumsum[[#This Row],[Year_Country]],medals!D:H,2,FALSE)),0,VLOOKUP(olympic_medals_country_year_cumsum[[#This Row],[Year_Country]],medals!D:H,2,FALSE))</f>
        <v>0</v>
      </c>
      <c r="J616" s="1">
        <f>IF(ISNA(VLOOKUP(olympic_medals_country_year_cumsum[[#This Row],[Year_Country]],medals!D:H,3,FALSE)),0,VLOOKUP(olympic_medals_country_year_cumsum[[#This Row],[Year_Country]],medals!D:H,3,FALSE))</f>
        <v>0</v>
      </c>
      <c r="K616" s="1">
        <f>IF(ISNA(VLOOKUP(olympic_medals_country_year_cumsum[[#This Row],[Year_Country]],medals!D:H,4,FALSE)),0,VLOOKUP(olympic_medals_country_year_cumsum[[#This Row],[Year_Country]],medals!D:H,4,FALSE))</f>
        <v>0</v>
      </c>
      <c r="L616" s="1" t="str">
        <f>VLOOKUP(olympic_medals_country_year_cumsum[[#This Row],[WB_country_name]],'country_region_flag'!A:C,2,FALSE)</f>
        <v>Americas</v>
      </c>
      <c r="M616" s="1" t="str">
        <f>VLOOKUP(olympic_medals_country_year_cumsum[[#This Row],[WB_country_name]],'country_region_flag'!A:C,3,FALSE)</f>
        <v>https://public.flourish.studio/country-flags/svg/gy.svg</v>
      </c>
      <c r="N616" s="12" t="str">
        <f>IF(ISNA(VLOOKUP(olympic_medals_country_year_cumsum[[#This Row],[Year_Country]],gdp_capita_rank!F:G,2,FALSE)),0,VLOOKUP(olympic_medals_country_year_cumsum[[#This Row],[Year_Country]],gdp_capita_rank!F:G,2,FALSE))</f>
        <v>-64.72704728506514</v>
      </c>
    </row>
    <row r="617" spans="1:14" ht="15" customHeight="1" x14ac:dyDescent="0.2">
      <c r="A617" s="1" t="s">
        <v>107</v>
      </c>
      <c r="B617" s="1" t="s">
        <v>108</v>
      </c>
      <c r="C617" s="1">
        <v>224</v>
      </c>
      <c r="D617" s="1">
        <v>11411</v>
      </c>
      <c r="E617" s="1">
        <v>1976</v>
      </c>
      <c r="F617" s="1" t="str">
        <f>TEXT(olympic_medals_country_year_cumsum[[#This Row],[year]],0)&amp;"-"&amp;olympic_medals_country_year_cumsum[[#This Row],[WB_country_code]]</f>
        <v>1976-HKG</v>
      </c>
      <c r="G617" s="1" t="str">
        <f>IF(olympic_medals_country_year_cumsum[[#This Row],[year]]&lt;&gt;E616,1,IF(olympic_medals_country_year_cumsum[[#This Row],[Medals]]=0,"",G616+1))</f>
        <v/>
      </c>
      <c r="H617" s="1">
        <f>IF(ISNA(VLOOKUP(olympic_medals_country_year_cumsum[[#This Row],[Year_Country]],medals!D:H,5,FALSE)),0,VLOOKUP(olympic_medals_country_year_cumsum[[#This Row],[Year_Country]],medals!D:H,5,FALSE))</f>
        <v>0</v>
      </c>
      <c r="I617" s="1">
        <f>IF(ISNA(VLOOKUP(olympic_medals_country_year_cumsum[[#This Row],[Year_Country]],medals!D:H,2,FALSE)),0,VLOOKUP(olympic_medals_country_year_cumsum[[#This Row],[Year_Country]],medals!D:H,2,FALSE))</f>
        <v>0</v>
      </c>
      <c r="J617" s="1">
        <f>IF(ISNA(VLOOKUP(olympic_medals_country_year_cumsum[[#This Row],[Year_Country]],medals!D:H,3,FALSE)),0,VLOOKUP(olympic_medals_country_year_cumsum[[#This Row],[Year_Country]],medals!D:H,3,FALSE))</f>
        <v>0</v>
      </c>
      <c r="K617" s="1">
        <f>IF(ISNA(VLOOKUP(olympic_medals_country_year_cumsum[[#This Row],[Year_Country]],medals!D:H,4,FALSE)),0,VLOOKUP(olympic_medals_country_year_cumsum[[#This Row],[Year_Country]],medals!D:H,4,FALSE))</f>
        <v>0</v>
      </c>
      <c r="L617" s="1" t="str">
        <f>VLOOKUP(olympic_medals_country_year_cumsum[[#This Row],[WB_country_name]],'country_region_flag'!A:C,2,FALSE)</f>
        <v>Asia</v>
      </c>
      <c r="M617" s="1" t="str">
        <f>VLOOKUP(olympic_medals_country_year_cumsum[[#This Row],[WB_country_name]],'country_region_flag'!A:C,3,FALSE)</f>
        <v>https://public.flourish.studio/country-flags/svg/hk.svg</v>
      </c>
      <c r="N617" s="12" t="str">
        <f>IF(ISNA(VLOOKUP(olympic_medals_country_year_cumsum[[#This Row],[Year_Country]],gdp_capita_rank!F:G,2,FALSE)),0,VLOOKUP(olympic_medals_country_year_cumsum[[#This Row],[Year_Country]],gdp_capita_rank!F:G,2,FALSE))</f>
        <v>66.69695878866368</v>
      </c>
    </row>
    <row r="618" spans="1:14" ht="15" customHeight="1" x14ac:dyDescent="0.2">
      <c r="A618" s="1" t="s">
        <v>109</v>
      </c>
      <c r="B618" s="1" t="s">
        <v>110</v>
      </c>
      <c r="C618" s="1">
        <v>458</v>
      </c>
      <c r="D618" s="1">
        <v>160</v>
      </c>
      <c r="E618" s="1">
        <v>1976</v>
      </c>
      <c r="F618" s="1" t="str">
        <f>TEXT(olympic_medals_country_year_cumsum[[#This Row],[year]],0)&amp;"-"&amp;olympic_medals_country_year_cumsum[[#This Row],[WB_country_code]]</f>
        <v>1976-HRV</v>
      </c>
      <c r="G618" s="1" t="str">
        <f>IF(olympic_medals_country_year_cumsum[[#This Row],[year]]&lt;&gt;E617,1,IF(olympic_medals_country_year_cumsum[[#This Row],[Medals]]=0,"",G617+1))</f>
        <v/>
      </c>
      <c r="H618" s="1">
        <f>IF(ISNA(VLOOKUP(olympic_medals_country_year_cumsum[[#This Row],[Year_Country]],medals!D:H,5,FALSE)),0,VLOOKUP(olympic_medals_country_year_cumsum[[#This Row],[Year_Country]],medals!D:H,5,FALSE))</f>
        <v>0</v>
      </c>
      <c r="I618" s="1">
        <f>IF(ISNA(VLOOKUP(olympic_medals_country_year_cumsum[[#This Row],[Year_Country]],medals!D:H,2,FALSE)),0,VLOOKUP(olympic_medals_country_year_cumsum[[#This Row],[Year_Country]],medals!D:H,2,FALSE))</f>
        <v>0</v>
      </c>
      <c r="J618" s="1">
        <f>IF(ISNA(VLOOKUP(olympic_medals_country_year_cumsum[[#This Row],[Year_Country]],medals!D:H,3,FALSE)),0,VLOOKUP(olympic_medals_country_year_cumsum[[#This Row],[Year_Country]],medals!D:H,3,FALSE))</f>
        <v>0</v>
      </c>
      <c r="K618" s="1">
        <f>IF(ISNA(VLOOKUP(olympic_medals_country_year_cumsum[[#This Row],[Year_Country]],medals!D:H,4,FALSE)),0,VLOOKUP(olympic_medals_country_year_cumsum[[#This Row],[Year_Country]],medals!D:H,4,FALSE))</f>
        <v>0</v>
      </c>
      <c r="L618" s="1" t="str">
        <f>VLOOKUP(olympic_medals_country_year_cumsum[[#This Row],[WB_country_name]],'country_region_flag'!A:C,2,FALSE)</f>
        <v>Europe</v>
      </c>
      <c r="M618" s="1" t="str">
        <f>VLOOKUP(olympic_medals_country_year_cumsum[[#This Row],[WB_country_name]],'country_region_flag'!A:C,3,FALSE)</f>
        <v>https://public.flourish.studio/country-flags/svg/hr.svg</v>
      </c>
      <c r="N61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19" spans="1:14" ht="15" customHeight="1" x14ac:dyDescent="0.2">
      <c r="A619" s="1" t="s">
        <v>113</v>
      </c>
      <c r="B619" s="1" t="s">
        <v>114</v>
      </c>
      <c r="C619" s="1">
        <v>-617</v>
      </c>
      <c r="D619" s="1">
        <v>10682</v>
      </c>
      <c r="E619" s="1">
        <v>1976</v>
      </c>
      <c r="F619" s="1" t="str">
        <f>TEXT(olympic_medals_country_year_cumsum[[#This Row],[year]],0)&amp;"-"&amp;olympic_medals_country_year_cumsum[[#This Row],[WB_country_code]]</f>
        <v>1976-IDN</v>
      </c>
      <c r="G619" s="1" t="str">
        <f>IF(olympic_medals_country_year_cumsum[[#This Row],[year]]&lt;&gt;E618,1,IF(olympic_medals_country_year_cumsum[[#This Row],[Medals]]=0,"",G618+1))</f>
        <v/>
      </c>
      <c r="H619" s="1">
        <f>IF(ISNA(VLOOKUP(olympic_medals_country_year_cumsum[[#This Row],[Year_Country]],medals!D:H,5,FALSE)),0,VLOOKUP(olympic_medals_country_year_cumsum[[#This Row],[Year_Country]],medals!D:H,5,FALSE))</f>
        <v>0</v>
      </c>
      <c r="I619" s="1">
        <f>IF(ISNA(VLOOKUP(olympic_medals_country_year_cumsum[[#This Row],[Year_Country]],medals!D:H,2,FALSE)),0,VLOOKUP(olympic_medals_country_year_cumsum[[#This Row],[Year_Country]],medals!D:H,2,FALSE))</f>
        <v>0</v>
      </c>
      <c r="J619" s="1">
        <f>IF(ISNA(VLOOKUP(olympic_medals_country_year_cumsum[[#This Row],[Year_Country]],medals!D:H,3,FALSE)),0,VLOOKUP(olympic_medals_country_year_cumsum[[#This Row],[Year_Country]],medals!D:H,3,FALSE))</f>
        <v>0</v>
      </c>
      <c r="K619" s="1">
        <f>IF(ISNA(VLOOKUP(olympic_medals_country_year_cumsum[[#This Row],[Year_Country]],medals!D:H,4,FALSE)),0,VLOOKUP(olympic_medals_country_year_cumsum[[#This Row],[Year_Country]],medals!D:H,4,FALSE))</f>
        <v>0</v>
      </c>
      <c r="L619" s="1" t="str">
        <f>VLOOKUP(olympic_medals_country_year_cumsum[[#This Row],[WB_country_name]],'country_region_flag'!A:C,2,FALSE)</f>
        <v>Asia</v>
      </c>
      <c r="M619" s="1" t="str">
        <f>VLOOKUP(olympic_medals_country_year_cumsum[[#This Row],[WB_country_name]],'country_region_flag'!A:C,3,FALSE)</f>
        <v>https://public.flourish.studio/country-flags/svg/id.svg</v>
      </c>
      <c r="N619" s="12" t="str">
        <f>IF(ISNA(VLOOKUP(olympic_medals_country_year_cumsum[[#This Row],[Year_Country]],gdp_capita_rank!F:G,2,FALSE)),0,VLOOKUP(olympic_medals_country_year_cumsum[[#This Row],[Year_Country]],gdp_capita_rank!F:G,2,FALSE))</f>
        <v>-83.79535775930637</v>
      </c>
    </row>
    <row r="620" spans="1:14" ht="15" customHeight="1" x14ac:dyDescent="0.2">
      <c r="A620" s="1" t="s">
        <v>115</v>
      </c>
      <c r="B620" s="1" t="s">
        <v>116</v>
      </c>
      <c r="C620" s="1">
        <v>286</v>
      </c>
      <c r="D620" s="1">
        <v>772</v>
      </c>
      <c r="E620" s="1">
        <v>1976</v>
      </c>
      <c r="F620" s="1" t="str">
        <f>TEXT(olympic_medals_country_year_cumsum[[#This Row],[year]],0)&amp;"-"&amp;olympic_medals_country_year_cumsum[[#This Row],[WB_country_code]]</f>
        <v>1976-IND</v>
      </c>
      <c r="G620" s="1" t="str">
        <f>IF(olympic_medals_country_year_cumsum[[#This Row],[year]]&lt;&gt;E619,1,IF(olympic_medals_country_year_cumsum[[#This Row],[Medals]]=0,"",G619+1))</f>
        <v/>
      </c>
      <c r="H620" s="1">
        <f>IF(ISNA(VLOOKUP(olympic_medals_country_year_cumsum[[#This Row],[Year_Country]],medals!D:H,5,FALSE)),0,VLOOKUP(olympic_medals_country_year_cumsum[[#This Row],[Year_Country]],medals!D:H,5,FALSE))</f>
        <v>0</v>
      </c>
      <c r="I620" s="1">
        <f>IF(ISNA(VLOOKUP(olympic_medals_country_year_cumsum[[#This Row],[Year_Country]],medals!D:H,2,FALSE)),0,VLOOKUP(olympic_medals_country_year_cumsum[[#This Row],[Year_Country]],medals!D:H,2,FALSE))</f>
        <v>0</v>
      </c>
      <c r="J620" s="1">
        <f>IF(ISNA(VLOOKUP(olympic_medals_country_year_cumsum[[#This Row],[Year_Country]],medals!D:H,3,FALSE)),0,VLOOKUP(olympic_medals_country_year_cumsum[[#This Row],[Year_Country]],medals!D:H,3,FALSE))</f>
        <v>0</v>
      </c>
      <c r="K620" s="1">
        <f>IF(ISNA(VLOOKUP(olympic_medals_country_year_cumsum[[#This Row],[Year_Country]],medals!D:H,4,FALSE)),0,VLOOKUP(olympic_medals_country_year_cumsum[[#This Row],[Year_Country]],medals!D:H,4,FALSE))</f>
        <v>0</v>
      </c>
      <c r="L620" s="1" t="str">
        <f>VLOOKUP(olympic_medals_country_year_cumsum[[#This Row],[WB_country_name]],'country_region_flag'!A:C,2,FALSE)</f>
        <v>Asia</v>
      </c>
      <c r="M620" s="1" t="str">
        <f>VLOOKUP(olympic_medals_country_year_cumsum[[#This Row],[WB_country_name]],'country_region_flag'!A:C,3,FALSE)</f>
        <v>https://public.flourish.studio/country-flags/svg/in.svg</v>
      </c>
      <c r="N620" s="12" t="str">
        <f>IF(ISNA(VLOOKUP(olympic_medals_country_year_cumsum[[#This Row],[Year_Country]],gdp_capita_rank!F:G,2,FALSE)),0,VLOOKUP(olympic_medals_country_year_cumsum[[#This Row],[Year_Country]],gdp_capita_rank!F:G,2,FALSE))</f>
        <v>-90.57492853035419</v>
      </c>
    </row>
    <row r="621" spans="1:14" ht="15" customHeight="1" x14ac:dyDescent="0.2">
      <c r="A621" s="1" t="s">
        <v>117</v>
      </c>
      <c r="B621" s="1" t="s">
        <v>118</v>
      </c>
      <c r="C621" s="1">
        <v>5332</v>
      </c>
      <c r="D621" s="1">
        <v>-623</v>
      </c>
      <c r="E621" s="1">
        <v>1976</v>
      </c>
      <c r="F621" s="1" t="str">
        <f>TEXT(olympic_medals_country_year_cumsum[[#This Row],[year]],0)&amp;"-"&amp;olympic_medals_country_year_cumsum[[#This Row],[WB_country_code]]</f>
        <v>1976-IRL</v>
      </c>
      <c r="G621" s="1" t="str">
        <f>IF(olympic_medals_country_year_cumsum[[#This Row],[year]]&lt;&gt;E620,1,IF(olympic_medals_country_year_cumsum[[#This Row],[Medals]]=0,"",G620+1))</f>
        <v/>
      </c>
      <c r="H621" s="1">
        <f>IF(ISNA(VLOOKUP(olympic_medals_country_year_cumsum[[#This Row],[Year_Country]],medals!D:H,5,FALSE)),0,VLOOKUP(olympic_medals_country_year_cumsum[[#This Row],[Year_Country]],medals!D:H,5,FALSE))</f>
        <v>0</v>
      </c>
      <c r="I621" s="1">
        <f>IF(ISNA(VLOOKUP(olympic_medals_country_year_cumsum[[#This Row],[Year_Country]],medals!D:H,2,FALSE)),0,VLOOKUP(olympic_medals_country_year_cumsum[[#This Row],[Year_Country]],medals!D:H,2,FALSE))</f>
        <v>0</v>
      </c>
      <c r="J621" s="1">
        <f>IF(ISNA(VLOOKUP(olympic_medals_country_year_cumsum[[#This Row],[Year_Country]],medals!D:H,3,FALSE)),0,VLOOKUP(olympic_medals_country_year_cumsum[[#This Row],[Year_Country]],medals!D:H,3,FALSE))</f>
        <v>0</v>
      </c>
      <c r="K621" s="1">
        <f>IF(ISNA(VLOOKUP(olympic_medals_country_year_cumsum[[#This Row],[Year_Country]],medals!D:H,4,FALSE)),0,VLOOKUP(olympic_medals_country_year_cumsum[[#This Row],[Year_Country]],medals!D:H,4,FALSE))</f>
        <v>0</v>
      </c>
      <c r="L621" s="1" t="str">
        <f>VLOOKUP(olympic_medals_country_year_cumsum[[#This Row],[WB_country_name]],'country_region_flag'!A:C,2,FALSE)</f>
        <v>Europe</v>
      </c>
      <c r="M621" s="1" t="str">
        <f>VLOOKUP(olympic_medals_country_year_cumsum[[#This Row],[WB_country_name]],'country_region_flag'!A:C,3,FALSE)</f>
        <v>https://public.flourish.studio/country-flags/svg/ie.svg</v>
      </c>
      <c r="N621" s="12" t="str">
        <f>IF(ISNA(VLOOKUP(olympic_medals_country_year_cumsum[[#This Row],[Year_Country]],gdp_capita_rank!F:G,2,FALSE)),0,VLOOKUP(olympic_medals_country_year_cumsum[[#This Row],[Year_Country]],gdp_capita_rank!F:G,2,FALSE))</f>
        <v>70.76610501023036</v>
      </c>
    </row>
    <row r="622" spans="1:14" ht="15" customHeight="1" x14ac:dyDescent="0.2">
      <c r="A622" s="1" t="s">
        <v>121</v>
      </c>
      <c r="B622" s="1" t="s">
        <v>122</v>
      </c>
      <c r="C622" s="1">
        <v>3333</v>
      </c>
      <c r="D622" s="1">
        <v>444</v>
      </c>
      <c r="E622" s="1">
        <v>1976</v>
      </c>
      <c r="F622" s="1" t="str">
        <f>TEXT(olympic_medals_country_year_cumsum[[#This Row],[year]],0)&amp;"-"&amp;olympic_medals_country_year_cumsum[[#This Row],[WB_country_code]]</f>
        <v>1976-IRQ</v>
      </c>
      <c r="G622" s="1" t="str">
        <f>IF(olympic_medals_country_year_cumsum[[#This Row],[year]]&lt;&gt;E621,1,IF(olympic_medals_country_year_cumsum[[#This Row],[Medals]]=0,"",G621+1))</f>
        <v/>
      </c>
      <c r="H622" s="1">
        <f>IF(ISNA(VLOOKUP(olympic_medals_country_year_cumsum[[#This Row],[Year_Country]],medals!D:H,5,FALSE)),0,VLOOKUP(olympic_medals_country_year_cumsum[[#This Row],[Year_Country]],medals!D:H,5,FALSE))</f>
        <v>0</v>
      </c>
      <c r="I622" s="1">
        <f>IF(ISNA(VLOOKUP(olympic_medals_country_year_cumsum[[#This Row],[Year_Country]],medals!D:H,2,FALSE)),0,VLOOKUP(olympic_medals_country_year_cumsum[[#This Row],[Year_Country]],medals!D:H,2,FALSE))</f>
        <v>0</v>
      </c>
      <c r="J622" s="1">
        <f>IF(ISNA(VLOOKUP(olympic_medals_country_year_cumsum[[#This Row],[Year_Country]],medals!D:H,3,FALSE)),0,VLOOKUP(olympic_medals_country_year_cumsum[[#This Row],[Year_Country]],medals!D:H,3,FALSE))</f>
        <v>0</v>
      </c>
      <c r="K622" s="1">
        <f>IF(ISNA(VLOOKUP(olympic_medals_country_year_cumsum[[#This Row],[Year_Country]],medals!D:H,4,FALSE)),0,VLOOKUP(olympic_medals_country_year_cumsum[[#This Row],[Year_Country]],medals!D:H,4,FALSE))</f>
        <v>0</v>
      </c>
      <c r="L622" s="1" t="str">
        <f>VLOOKUP(olympic_medals_country_year_cumsum[[#This Row],[WB_country_name]],'country_region_flag'!A:C,2,FALSE)</f>
        <v>Asia</v>
      </c>
      <c r="M622" s="1" t="str">
        <f>VLOOKUP(olympic_medals_country_year_cumsum[[#This Row],[WB_country_name]],'country_region_flag'!A:C,3,FALSE)</f>
        <v>https://public.flourish.studio/country-flags/svg/iq.svg</v>
      </c>
      <c r="N622" s="12" t="str">
        <f>IF(ISNA(VLOOKUP(olympic_medals_country_year_cumsum[[#This Row],[Year_Country]],gdp_capita_rank!F:G,2,FALSE)),0,VLOOKUP(olympic_medals_country_year_cumsum[[#This Row],[Year_Country]],gdp_capita_rank!F:G,2,FALSE))</f>
        <v>-13.45533697367862</v>
      </c>
    </row>
    <row r="623" spans="1:14" ht="15" customHeight="1" x14ac:dyDescent="0.2">
      <c r="A623" s="1" t="s">
        <v>123</v>
      </c>
      <c r="B623" s="1" t="s">
        <v>124</v>
      </c>
      <c r="C623" s="1">
        <v>6415</v>
      </c>
      <c r="D623" s="1">
        <v>-2195</v>
      </c>
      <c r="E623" s="1">
        <v>1976</v>
      </c>
      <c r="F623" s="1" t="str">
        <f>TEXT(olympic_medals_country_year_cumsum[[#This Row],[year]],0)&amp;"-"&amp;olympic_medals_country_year_cumsum[[#This Row],[WB_country_code]]</f>
        <v>1976-ISL</v>
      </c>
      <c r="G623" s="1" t="str">
        <f>IF(olympic_medals_country_year_cumsum[[#This Row],[year]]&lt;&gt;E622,1,IF(olympic_medals_country_year_cumsum[[#This Row],[Medals]]=0,"",G622+1))</f>
        <v/>
      </c>
      <c r="H623" s="1">
        <f>IF(ISNA(VLOOKUP(olympic_medals_country_year_cumsum[[#This Row],[Year_Country]],medals!D:H,5,FALSE)),0,VLOOKUP(olympic_medals_country_year_cumsum[[#This Row],[Year_Country]],medals!D:H,5,FALSE))</f>
        <v>0</v>
      </c>
      <c r="I623" s="1">
        <f>IF(ISNA(VLOOKUP(olympic_medals_country_year_cumsum[[#This Row],[Year_Country]],medals!D:H,2,FALSE)),0,VLOOKUP(olympic_medals_country_year_cumsum[[#This Row],[Year_Country]],medals!D:H,2,FALSE))</f>
        <v>0</v>
      </c>
      <c r="J623" s="1">
        <f>IF(ISNA(VLOOKUP(olympic_medals_country_year_cumsum[[#This Row],[Year_Country]],medals!D:H,3,FALSE)),0,VLOOKUP(olympic_medals_country_year_cumsum[[#This Row],[Year_Country]],medals!D:H,3,FALSE))</f>
        <v>0</v>
      </c>
      <c r="K623" s="1">
        <f>IF(ISNA(VLOOKUP(olympic_medals_country_year_cumsum[[#This Row],[Year_Country]],medals!D:H,4,FALSE)),0,VLOOKUP(olympic_medals_country_year_cumsum[[#This Row],[Year_Country]],medals!D:H,4,FALSE))</f>
        <v>0</v>
      </c>
      <c r="L623" s="1" t="str">
        <f>VLOOKUP(olympic_medals_country_year_cumsum[[#This Row],[WB_country_name]],'country_region_flag'!A:C,2,FALSE)</f>
        <v>Europe</v>
      </c>
      <c r="M623" s="1" t="str">
        <f>VLOOKUP(olympic_medals_country_year_cumsum[[#This Row],[WB_country_name]],'country_region_flag'!A:C,3,FALSE)</f>
        <v>https://public.flourish.studio/country-flags/svg/is.svg</v>
      </c>
      <c r="N623" s="12" t="str">
        <f>IF(ISNA(VLOOKUP(olympic_medals_country_year_cumsum[[#This Row],[Year_Country]],gdp_capita_rank!F:G,2,FALSE)),0,VLOOKUP(olympic_medals_country_year_cumsum[[#This Row],[Year_Country]],gdp_capita_rank!F:G,2,FALSE))</f>
        <v>343.54571164413363</v>
      </c>
    </row>
    <row r="624" spans="1:14" ht="15" customHeight="1" x14ac:dyDescent="0.2">
      <c r="A624" s="1" t="s">
        <v>125</v>
      </c>
      <c r="B624" s="1" t="s">
        <v>126</v>
      </c>
      <c r="C624" s="1">
        <v>3177</v>
      </c>
      <c r="D624" s="1">
        <v>3523</v>
      </c>
      <c r="E624" s="1">
        <v>1976</v>
      </c>
      <c r="F624" s="1" t="str">
        <f>TEXT(olympic_medals_country_year_cumsum[[#This Row],[year]],0)&amp;"-"&amp;olympic_medals_country_year_cumsum[[#This Row],[WB_country_code]]</f>
        <v>1976-ISR</v>
      </c>
      <c r="G624" s="1" t="str">
        <f>IF(olympic_medals_country_year_cumsum[[#This Row],[year]]&lt;&gt;E623,1,IF(olympic_medals_country_year_cumsum[[#This Row],[Medals]]=0,"",G623+1))</f>
        <v/>
      </c>
      <c r="H624" s="1">
        <f>IF(ISNA(VLOOKUP(olympic_medals_country_year_cumsum[[#This Row],[Year_Country]],medals!D:H,5,FALSE)),0,VLOOKUP(olympic_medals_country_year_cumsum[[#This Row],[Year_Country]],medals!D:H,5,FALSE))</f>
        <v>0</v>
      </c>
      <c r="I624" s="1">
        <f>IF(ISNA(VLOOKUP(olympic_medals_country_year_cumsum[[#This Row],[Year_Country]],medals!D:H,2,FALSE)),0,VLOOKUP(olympic_medals_country_year_cumsum[[#This Row],[Year_Country]],medals!D:H,2,FALSE))</f>
        <v>0</v>
      </c>
      <c r="J624" s="1">
        <f>IF(ISNA(VLOOKUP(olympic_medals_country_year_cumsum[[#This Row],[Year_Country]],medals!D:H,3,FALSE)),0,VLOOKUP(olympic_medals_country_year_cumsum[[#This Row],[Year_Country]],medals!D:H,3,FALSE))</f>
        <v>0</v>
      </c>
      <c r="K624" s="1">
        <f>IF(ISNA(VLOOKUP(olympic_medals_country_year_cumsum[[#This Row],[Year_Country]],medals!D:H,4,FALSE)),0,VLOOKUP(olympic_medals_country_year_cumsum[[#This Row],[Year_Country]],medals!D:H,4,FALSE))</f>
        <v>0</v>
      </c>
      <c r="L624" s="1" t="str">
        <f>VLOOKUP(olympic_medals_country_year_cumsum[[#This Row],[WB_country_name]],'country_region_flag'!A:C,2,FALSE)</f>
        <v>Asia</v>
      </c>
      <c r="M624" s="1" t="str">
        <f>VLOOKUP(olympic_medals_country_year_cumsum[[#This Row],[WB_country_name]],'country_region_flag'!A:C,3,FALSE)</f>
        <v>https://public.flourish.studio/country-flags/svg/il.svg</v>
      </c>
      <c r="N62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25" spans="1:14" ht="15" customHeight="1" x14ac:dyDescent="0.2">
      <c r="A625" s="1" t="s">
        <v>131</v>
      </c>
      <c r="B625" s="1" t="s">
        <v>132</v>
      </c>
      <c r="C625" s="1">
        <v>3195</v>
      </c>
      <c r="D625" s="1">
        <v>3593</v>
      </c>
      <c r="E625" s="1">
        <v>1976</v>
      </c>
      <c r="F625" s="1" t="str">
        <f>TEXT(olympic_medals_country_year_cumsum[[#This Row],[year]],0)&amp;"-"&amp;olympic_medals_country_year_cumsum[[#This Row],[WB_country_code]]</f>
        <v>1976-JOR</v>
      </c>
      <c r="G625" s="1" t="str">
        <f>IF(olympic_medals_country_year_cumsum[[#This Row],[year]]&lt;&gt;E624,1,IF(olympic_medals_country_year_cumsum[[#This Row],[Medals]]=0,"",G624+1))</f>
        <v/>
      </c>
      <c r="H625" s="1">
        <f>IF(ISNA(VLOOKUP(olympic_medals_country_year_cumsum[[#This Row],[Year_Country]],medals!D:H,5,FALSE)),0,VLOOKUP(olympic_medals_country_year_cumsum[[#This Row],[Year_Country]],medals!D:H,5,FALSE))</f>
        <v>0</v>
      </c>
      <c r="I625" s="1">
        <f>IF(ISNA(VLOOKUP(olympic_medals_country_year_cumsum[[#This Row],[Year_Country]],medals!D:H,2,FALSE)),0,VLOOKUP(olympic_medals_country_year_cumsum[[#This Row],[Year_Country]],medals!D:H,2,FALSE))</f>
        <v>0</v>
      </c>
      <c r="J625" s="1">
        <f>IF(ISNA(VLOOKUP(olympic_medals_country_year_cumsum[[#This Row],[Year_Country]],medals!D:H,3,FALSE)),0,VLOOKUP(olympic_medals_country_year_cumsum[[#This Row],[Year_Country]],medals!D:H,3,FALSE))</f>
        <v>0</v>
      </c>
      <c r="K625" s="1">
        <f>IF(ISNA(VLOOKUP(olympic_medals_country_year_cumsum[[#This Row],[Year_Country]],medals!D:H,4,FALSE)),0,VLOOKUP(olympic_medals_country_year_cumsum[[#This Row],[Year_Country]],medals!D:H,4,FALSE))</f>
        <v>0</v>
      </c>
      <c r="L625" s="1" t="str">
        <f>VLOOKUP(olympic_medals_country_year_cumsum[[#This Row],[WB_country_name]],'country_region_flag'!A:C,2,FALSE)</f>
        <v>Asia</v>
      </c>
      <c r="M625" s="1" t="str">
        <f>VLOOKUP(olympic_medals_country_year_cumsum[[#This Row],[WB_country_name]],'country_region_flag'!A:C,3,FALSE)</f>
        <v>https://public.flourish.studio/country-flags/svg/jo.svg</v>
      </c>
      <c r="N625" s="12" t="str">
        <f>IF(ISNA(VLOOKUP(olympic_medals_country_year_cumsum[[#This Row],[Year_Country]],gdp_capita_rank!F:G,2,FALSE)),0,VLOOKUP(olympic_medals_country_year_cumsum[[#This Row],[Year_Country]],gdp_capita_rank!F:G,2,FALSE))</f>
        <v>-48.62534736649249</v>
      </c>
    </row>
    <row r="626" spans="1:14" ht="15" customHeight="1" x14ac:dyDescent="0.2">
      <c r="A626" s="1" t="s">
        <v>135</v>
      </c>
      <c r="B626" s="1" t="s">
        <v>136</v>
      </c>
      <c r="C626" s="1">
        <v>5117</v>
      </c>
      <c r="D626" s="1">
        <v>7142</v>
      </c>
      <c r="E626" s="1">
        <v>1976</v>
      </c>
      <c r="F626" s="1" t="str">
        <f>TEXT(olympic_medals_country_year_cumsum[[#This Row],[year]],0)&amp;"-"&amp;olympic_medals_country_year_cumsum[[#This Row],[WB_country_code]]</f>
        <v>1976-KAZ</v>
      </c>
      <c r="G626" s="1" t="str">
        <f>IF(olympic_medals_country_year_cumsum[[#This Row],[year]]&lt;&gt;E625,1,IF(olympic_medals_country_year_cumsum[[#This Row],[Medals]]=0,"",G625+1))</f>
        <v/>
      </c>
      <c r="H626" s="1">
        <f>IF(ISNA(VLOOKUP(olympic_medals_country_year_cumsum[[#This Row],[Year_Country]],medals!D:H,5,FALSE)),0,VLOOKUP(olympic_medals_country_year_cumsum[[#This Row],[Year_Country]],medals!D:H,5,FALSE))</f>
        <v>0</v>
      </c>
      <c r="I626" s="1">
        <f>IF(ISNA(VLOOKUP(olympic_medals_country_year_cumsum[[#This Row],[Year_Country]],medals!D:H,2,FALSE)),0,VLOOKUP(olympic_medals_country_year_cumsum[[#This Row],[Year_Country]],medals!D:H,2,FALSE))</f>
        <v>0</v>
      </c>
      <c r="J626" s="1">
        <f>IF(ISNA(VLOOKUP(olympic_medals_country_year_cumsum[[#This Row],[Year_Country]],medals!D:H,3,FALSE)),0,VLOOKUP(olympic_medals_country_year_cumsum[[#This Row],[Year_Country]],medals!D:H,3,FALSE))</f>
        <v>0</v>
      </c>
      <c r="K626" s="1">
        <f>IF(ISNA(VLOOKUP(olympic_medals_country_year_cumsum[[#This Row],[Year_Country]],medals!D:H,4,FALSE)),0,VLOOKUP(olympic_medals_country_year_cumsum[[#This Row],[Year_Country]],medals!D:H,4,FALSE))</f>
        <v>0</v>
      </c>
      <c r="L626" s="1" t="str">
        <f>VLOOKUP(olympic_medals_country_year_cumsum[[#This Row],[WB_country_name]],'country_region_flag'!A:C,2,FALSE)</f>
        <v>Asia</v>
      </c>
      <c r="M626" s="1" t="str">
        <f>VLOOKUP(olympic_medals_country_year_cumsum[[#This Row],[WB_country_name]],'country_region_flag'!A:C,3,FALSE)</f>
        <v>https://public.flourish.studio/country-flags/svg/kz.svg</v>
      </c>
      <c r="N62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27" spans="1:14" ht="15" customHeight="1" x14ac:dyDescent="0.2">
      <c r="A627" s="1" t="s">
        <v>137</v>
      </c>
      <c r="B627" s="1" t="s">
        <v>138</v>
      </c>
      <c r="C627" s="1">
        <v>-128</v>
      </c>
      <c r="D627" s="1">
        <v>3682</v>
      </c>
      <c r="E627" s="1">
        <v>1976</v>
      </c>
      <c r="F627" s="1" t="str">
        <f>TEXT(olympic_medals_country_year_cumsum[[#This Row],[year]],0)&amp;"-"&amp;olympic_medals_country_year_cumsum[[#This Row],[WB_country_code]]</f>
        <v>1976-KEN</v>
      </c>
      <c r="G627" s="1" t="str">
        <f>IF(olympic_medals_country_year_cumsum[[#This Row],[year]]&lt;&gt;E626,1,IF(olympic_medals_country_year_cumsum[[#This Row],[Medals]]=0,"",G626+1))</f>
        <v/>
      </c>
      <c r="H627" s="1">
        <f>IF(ISNA(VLOOKUP(olympic_medals_country_year_cumsum[[#This Row],[Year_Country]],medals!D:H,5,FALSE)),0,VLOOKUP(olympic_medals_country_year_cumsum[[#This Row],[Year_Country]],medals!D:H,5,FALSE))</f>
        <v>0</v>
      </c>
      <c r="I627" s="1">
        <f>IF(ISNA(VLOOKUP(olympic_medals_country_year_cumsum[[#This Row],[Year_Country]],medals!D:H,2,FALSE)),0,VLOOKUP(olympic_medals_country_year_cumsum[[#This Row],[Year_Country]],medals!D:H,2,FALSE))</f>
        <v>0</v>
      </c>
      <c r="J627" s="1">
        <f>IF(ISNA(VLOOKUP(olympic_medals_country_year_cumsum[[#This Row],[Year_Country]],medals!D:H,3,FALSE)),0,VLOOKUP(olympic_medals_country_year_cumsum[[#This Row],[Year_Country]],medals!D:H,3,FALSE))</f>
        <v>0</v>
      </c>
      <c r="K627" s="1">
        <f>IF(ISNA(VLOOKUP(olympic_medals_country_year_cumsum[[#This Row],[Year_Country]],medals!D:H,4,FALSE)),0,VLOOKUP(olympic_medals_country_year_cumsum[[#This Row],[Year_Country]],medals!D:H,4,FALSE))</f>
        <v>0</v>
      </c>
      <c r="L627" s="1" t="str">
        <f>VLOOKUP(olympic_medals_country_year_cumsum[[#This Row],[WB_country_name]],'country_region_flag'!A:C,2,FALSE)</f>
        <v>Africa</v>
      </c>
      <c r="M627" s="1" t="str">
        <f>VLOOKUP(olympic_medals_country_year_cumsum[[#This Row],[WB_country_name]],'country_region_flag'!A:C,3,FALSE)</f>
        <v>https://public.flourish.studio/country-flags/svg/ke.svg</v>
      </c>
      <c r="N627" s="12" t="str">
        <f>IF(ISNA(VLOOKUP(olympic_medals_country_year_cumsum[[#This Row],[Year_Country]],gdp_capita_rank!F:G,2,FALSE)),0,VLOOKUP(olympic_medals_country_year_cumsum[[#This Row],[Year_Country]],gdp_capita_rank!F:G,2,FALSE))</f>
        <v>-85.58924470217616</v>
      </c>
    </row>
    <row r="628" spans="1:14" ht="15" customHeight="1" x14ac:dyDescent="0.2">
      <c r="A628" s="1" t="s">
        <v>139</v>
      </c>
      <c r="B628" s="1" t="s">
        <v>140</v>
      </c>
      <c r="C628" s="1">
        <v>4287</v>
      </c>
      <c r="D628" s="1">
        <v>746</v>
      </c>
      <c r="E628" s="1">
        <v>1976</v>
      </c>
      <c r="F628" s="1" t="str">
        <f>TEXT(olympic_medals_country_year_cumsum[[#This Row],[year]],0)&amp;"-"&amp;olympic_medals_country_year_cumsum[[#This Row],[WB_country_code]]</f>
        <v>1976-KGZ</v>
      </c>
      <c r="G628" s="1" t="str">
        <f>IF(olympic_medals_country_year_cumsum[[#This Row],[year]]&lt;&gt;E627,1,IF(olympic_medals_country_year_cumsum[[#This Row],[Medals]]=0,"",G627+1))</f>
        <v/>
      </c>
      <c r="H628" s="1">
        <f>IF(ISNA(VLOOKUP(olympic_medals_country_year_cumsum[[#This Row],[Year_Country]],medals!D:H,5,FALSE)),0,VLOOKUP(olympic_medals_country_year_cumsum[[#This Row],[Year_Country]],medals!D:H,5,FALSE))</f>
        <v>0</v>
      </c>
      <c r="I628" s="1">
        <f>IF(ISNA(VLOOKUP(olympic_medals_country_year_cumsum[[#This Row],[Year_Country]],medals!D:H,2,FALSE)),0,VLOOKUP(olympic_medals_country_year_cumsum[[#This Row],[Year_Country]],medals!D:H,2,FALSE))</f>
        <v>0</v>
      </c>
      <c r="J628" s="1">
        <f>IF(ISNA(VLOOKUP(olympic_medals_country_year_cumsum[[#This Row],[Year_Country]],medals!D:H,3,FALSE)),0,VLOOKUP(olympic_medals_country_year_cumsum[[#This Row],[Year_Country]],medals!D:H,3,FALSE))</f>
        <v>0</v>
      </c>
      <c r="K628" s="1">
        <f>IF(ISNA(VLOOKUP(olympic_medals_country_year_cumsum[[#This Row],[Year_Country]],medals!D:H,4,FALSE)),0,VLOOKUP(olympic_medals_country_year_cumsum[[#This Row],[Year_Country]],medals!D:H,4,FALSE))</f>
        <v>0</v>
      </c>
      <c r="L628" s="1" t="str">
        <f>VLOOKUP(olympic_medals_country_year_cumsum[[#This Row],[WB_country_name]],'country_region_flag'!A:C,2,FALSE)</f>
        <v>Asia</v>
      </c>
      <c r="M628" s="1" t="str">
        <f>VLOOKUP(olympic_medals_country_year_cumsum[[#This Row],[WB_country_name]],'country_region_flag'!A:C,3,FALSE)</f>
        <v>https://public.flourish.studio/country-flags/svg/kg.svg</v>
      </c>
      <c r="N62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29" spans="1:14" ht="15" customHeight="1" x14ac:dyDescent="0.2">
      <c r="A629" s="1" t="s">
        <v>143</v>
      </c>
      <c r="B629" s="1" t="s">
        <v>144</v>
      </c>
      <c r="C629" s="1">
        <v>2937</v>
      </c>
      <c r="D629" s="1">
        <v>4797</v>
      </c>
      <c r="E629" s="1">
        <v>1976</v>
      </c>
      <c r="F629" s="1" t="str">
        <f>TEXT(olympic_medals_country_year_cumsum[[#This Row],[year]],0)&amp;"-"&amp;olympic_medals_country_year_cumsum[[#This Row],[WB_country_code]]</f>
        <v>1976-KWT</v>
      </c>
      <c r="G629" s="1" t="str">
        <f>IF(olympic_medals_country_year_cumsum[[#This Row],[year]]&lt;&gt;E628,1,IF(olympic_medals_country_year_cumsum[[#This Row],[Medals]]=0,"",G628+1))</f>
        <v/>
      </c>
      <c r="H629" s="1">
        <f>IF(ISNA(VLOOKUP(olympic_medals_country_year_cumsum[[#This Row],[Year_Country]],medals!D:H,5,FALSE)),0,VLOOKUP(olympic_medals_country_year_cumsum[[#This Row],[Year_Country]],medals!D:H,5,FALSE))</f>
        <v>0</v>
      </c>
      <c r="I629" s="1">
        <f>IF(ISNA(VLOOKUP(olympic_medals_country_year_cumsum[[#This Row],[Year_Country]],medals!D:H,2,FALSE)),0,VLOOKUP(olympic_medals_country_year_cumsum[[#This Row],[Year_Country]],medals!D:H,2,FALSE))</f>
        <v>0</v>
      </c>
      <c r="J629" s="1">
        <f>IF(ISNA(VLOOKUP(olympic_medals_country_year_cumsum[[#This Row],[Year_Country]],medals!D:H,3,FALSE)),0,VLOOKUP(olympic_medals_country_year_cumsum[[#This Row],[Year_Country]],medals!D:H,3,FALSE))</f>
        <v>0</v>
      </c>
      <c r="K629" s="1">
        <f>IF(ISNA(VLOOKUP(olympic_medals_country_year_cumsum[[#This Row],[Year_Country]],medals!D:H,4,FALSE)),0,VLOOKUP(olympic_medals_country_year_cumsum[[#This Row],[Year_Country]],medals!D:H,4,FALSE))</f>
        <v>0</v>
      </c>
      <c r="L629" s="1" t="str">
        <f>VLOOKUP(olympic_medals_country_year_cumsum[[#This Row],[WB_country_name]],'country_region_flag'!A:C,2,FALSE)</f>
        <v>Asia</v>
      </c>
      <c r="M629" s="1" t="str">
        <f>VLOOKUP(olympic_medals_country_year_cumsum[[#This Row],[WB_country_name]],'country_region_flag'!A:C,3,FALSE)</f>
        <v>https://public.flourish.studio/country-flags/svg/kw.svg</v>
      </c>
      <c r="N629" s="12" t="str">
        <f>IF(ISNA(VLOOKUP(olympic_medals_country_year_cumsum[[#This Row],[Year_Country]],gdp_capita_rank!F:G,2,FALSE)),0,VLOOKUP(olympic_medals_country_year_cumsum[[#This Row],[Year_Country]],gdp_capita_rank!F:G,2,FALSE))</f>
        <v>557.1791052239521</v>
      </c>
    </row>
    <row r="630" spans="1:14" ht="15" customHeight="1" x14ac:dyDescent="0.2">
      <c r="A630" s="1" t="s">
        <v>145</v>
      </c>
      <c r="B630" s="1" t="s">
        <v>146</v>
      </c>
      <c r="C630" s="1">
        <v>3387</v>
      </c>
      <c r="D630" s="1">
        <v>355</v>
      </c>
      <c r="E630" s="1">
        <v>1976</v>
      </c>
      <c r="F630" s="1" t="str">
        <f>TEXT(olympic_medals_country_year_cumsum[[#This Row],[year]],0)&amp;"-"&amp;olympic_medals_country_year_cumsum[[#This Row],[WB_country_code]]</f>
        <v>1976-LBN</v>
      </c>
      <c r="G630" s="1" t="str">
        <f>IF(olympic_medals_country_year_cumsum[[#This Row],[year]]&lt;&gt;E629,1,IF(olympic_medals_country_year_cumsum[[#This Row],[Medals]]=0,"",G629+1))</f>
        <v/>
      </c>
      <c r="H630" s="1">
        <f>IF(ISNA(VLOOKUP(olympic_medals_country_year_cumsum[[#This Row],[Year_Country]],medals!D:H,5,FALSE)),0,VLOOKUP(olympic_medals_country_year_cumsum[[#This Row],[Year_Country]],medals!D:H,5,FALSE))</f>
        <v>0</v>
      </c>
      <c r="I630" s="1">
        <f>IF(ISNA(VLOOKUP(olympic_medals_country_year_cumsum[[#This Row],[Year_Country]],medals!D:H,2,FALSE)),0,VLOOKUP(olympic_medals_country_year_cumsum[[#This Row],[Year_Country]],medals!D:H,2,FALSE))</f>
        <v>0</v>
      </c>
      <c r="J630" s="1">
        <f>IF(ISNA(VLOOKUP(olympic_medals_country_year_cumsum[[#This Row],[Year_Country]],medals!D:H,3,FALSE)),0,VLOOKUP(olympic_medals_country_year_cumsum[[#This Row],[Year_Country]],medals!D:H,3,FALSE))</f>
        <v>0</v>
      </c>
      <c r="K630" s="1">
        <f>IF(ISNA(VLOOKUP(olympic_medals_country_year_cumsum[[#This Row],[Year_Country]],medals!D:H,4,FALSE)),0,VLOOKUP(olympic_medals_country_year_cumsum[[#This Row],[Year_Country]],medals!D:H,4,FALSE))</f>
        <v>0</v>
      </c>
      <c r="L630" s="1" t="str">
        <f>VLOOKUP(olympic_medals_country_year_cumsum[[#This Row],[WB_country_name]],'country_region_flag'!A:C,2,FALSE)</f>
        <v>Asia</v>
      </c>
      <c r="M630" s="1" t="str">
        <f>VLOOKUP(olympic_medals_country_year_cumsum[[#This Row],[WB_country_name]],'country_region_flag'!A:C,3,FALSE)</f>
        <v>https://public.flourish.studio/country-flags/svg/lb.svg</v>
      </c>
      <c r="N63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31" spans="1:14" ht="15" customHeight="1" x14ac:dyDescent="0.2">
      <c r="A631" s="1" t="s">
        <v>147</v>
      </c>
      <c r="B631" s="1" t="s">
        <v>148</v>
      </c>
      <c r="C631" s="1">
        <v>692</v>
      </c>
      <c r="D631" s="1">
        <v>7983</v>
      </c>
      <c r="E631" s="1">
        <v>1976</v>
      </c>
      <c r="F631" s="1" t="str">
        <f>TEXT(olympic_medals_country_year_cumsum[[#This Row],[year]],0)&amp;"-"&amp;olympic_medals_country_year_cumsum[[#This Row],[WB_country_code]]</f>
        <v>1976-LKA</v>
      </c>
      <c r="G631" s="1" t="str">
        <f>IF(olympic_medals_country_year_cumsum[[#This Row],[year]]&lt;&gt;E630,1,IF(olympic_medals_country_year_cumsum[[#This Row],[Medals]]=0,"",G630+1))</f>
        <v/>
      </c>
      <c r="H631" s="1">
        <f>IF(ISNA(VLOOKUP(olympic_medals_country_year_cumsum[[#This Row],[Year_Country]],medals!D:H,5,FALSE)),0,VLOOKUP(olympic_medals_country_year_cumsum[[#This Row],[Year_Country]],medals!D:H,5,FALSE))</f>
        <v>0</v>
      </c>
      <c r="I631" s="1">
        <f>IF(ISNA(VLOOKUP(olympic_medals_country_year_cumsum[[#This Row],[Year_Country]],medals!D:H,2,FALSE)),0,VLOOKUP(olympic_medals_country_year_cumsum[[#This Row],[Year_Country]],medals!D:H,2,FALSE))</f>
        <v>0</v>
      </c>
      <c r="J631" s="1">
        <f>IF(ISNA(VLOOKUP(olympic_medals_country_year_cumsum[[#This Row],[Year_Country]],medals!D:H,3,FALSE)),0,VLOOKUP(olympic_medals_country_year_cumsum[[#This Row],[Year_Country]],medals!D:H,3,FALSE))</f>
        <v>0</v>
      </c>
      <c r="K631" s="1">
        <f>IF(ISNA(VLOOKUP(olympic_medals_country_year_cumsum[[#This Row],[Year_Country]],medals!D:H,4,FALSE)),0,VLOOKUP(olympic_medals_country_year_cumsum[[#This Row],[Year_Country]],medals!D:H,4,FALSE))</f>
        <v>0</v>
      </c>
      <c r="L631" s="1" t="str">
        <f>VLOOKUP(olympic_medals_country_year_cumsum[[#This Row],[WB_country_name]],'country_region_flag'!A:C,2,FALSE)</f>
        <v>Asia</v>
      </c>
      <c r="M631" s="1" t="str">
        <f>VLOOKUP(olympic_medals_country_year_cumsum[[#This Row],[WB_country_name]],'country_region_flag'!A:C,3,FALSE)</f>
        <v>https://public.flourish.studio/country-flags/svg/lk.svg</v>
      </c>
      <c r="N631" s="12" t="str">
        <f>IF(ISNA(VLOOKUP(olympic_medals_country_year_cumsum[[#This Row],[Year_Country]],gdp_capita_rank!F:G,2,FALSE)),0,VLOOKUP(olympic_medals_country_year_cumsum[[#This Row],[Year_Country]],gdp_capita_rank!F:G,2,FALSE))</f>
        <v>-84.89906322431949</v>
      </c>
    </row>
    <row r="632" spans="1:14" ht="15" customHeight="1" x14ac:dyDescent="0.2">
      <c r="A632" s="1" t="s">
        <v>149</v>
      </c>
      <c r="B632" s="1" t="s">
        <v>150</v>
      </c>
      <c r="C632" s="1">
        <v>5468</v>
      </c>
      <c r="D632" s="1">
        <v>2532</v>
      </c>
      <c r="E632" s="1">
        <v>1976</v>
      </c>
      <c r="F632" s="1" t="str">
        <f>TEXT(olympic_medals_country_year_cumsum[[#This Row],[year]],0)&amp;"-"&amp;olympic_medals_country_year_cumsum[[#This Row],[WB_country_code]]</f>
        <v>1976-LTU</v>
      </c>
      <c r="G632" s="1" t="str">
        <f>IF(olympic_medals_country_year_cumsum[[#This Row],[year]]&lt;&gt;E631,1,IF(olympic_medals_country_year_cumsum[[#This Row],[Medals]]=0,"",G631+1))</f>
        <v/>
      </c>
      <c r="H632" s="1">
        <f>IF(ISNA(VLOOKUP(olympic_medals_country_year_cumsum[[#This Row],[Year_Country]],medals!D:H,5,FALSE)),0,VLOOKUP(olympic_medals_country_year_cumsum[[#This Row],[Year_Country]],medals!D:H,5,FALSE))</f>
        <v>0</v>
      </c>
      <c r="I632" s="1">
        <f>IF(ISNA(VLOOKUP(olympic_medals_country_year_cumsum[[#This Row],[Year_Country]],medals!D:H,2,FALSE)),0,VLOOKUP(olympic_medals_country_year_cumsum[[#This Row],[Year_Country]],medals!D:H,2,FALSE))</f>
        <v>0</v>
      </c>
      <c r="J632" s="1">
        <f>IF(ISNA(VLOOKUP(olympic_medals_country_year_cumsum[[#This Row],[Year_Country]],medals!D:H,3,FALSE)),0,VLOOKUP(olympic_medals_country_year_cumsum[[#This Row],[Year_Country]],medals!D:H,3,FALSE))</f>
        <v>0</v>
      </c>
      <c r="K632" s="1">
        <f>IF(ISNA(VLOOKUP(olympic_medals_country_year_cumsum[[#This Row],[Year_Country]],medals!D:H,4,FALSE)),0,VLOOKUP(olympic_medals_country_year_cumsum[[#This Row],[Year_Country]],medals!D:H,4,FALSE))</f>
        <v>0</v>
      </c>
      <c r="L632" s="1" t="str">
        <f>VLOOKUP(olympic_medals_country_year_cumsum[[#This Row],[WB_country_name]],'country_region_flag'!A:C,2,FALSE)</f>
        <v>Europe</v>
      </c>
      <c r="M632" s="1" t="str">
        <f>VLOOKUP(olympic_medals_country_year_cumsum[[#This Row],[WB_country_name]],'country_region_flag'!A:C,3,FALSE)</f>
        <v>https://public.flourish.studio/country-flags/svg/lt.svg</v>
      </c>
      <c r="N63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33" spans="1:14" ht="15" customHeight="1" x14ac:dyDescent="0.2">
      <c r="A633" s="1" t="s">
        <v>151</v>
      </c>
      <c r="B633" s="1" t="s">
        <v>152</v>
      </c>
      <c r="C633" s="1">
        <v>5695</v>
      </c>
      <c r="D633" s="1">
        <v>241</v>
      </c>
      <c r="E633" s="1">
        <v>1976</v>
      </c>
      <c r="F633" s="1" t="str">
        <f>TEXT(olympic_medals_country_year_cumsum[[#This Row],[year]],0)&amp;"-"&amp;olympic_medals_country_year_cumsum[[#This Row],[WB_country_code]]</f>
        <v>1976-LVA</v>
      </c>
      <c r="G633" s="1" t="str">
        <f>IF(olympic_medals_country_year_cumsum[[#This Row],[year]]&lt;&gt;E632,1,IF(olympic_medals_country_year_cumsum[[#This Row],[Medals]]=0,"",G632+1))</f>
        <v/>
      </c>
      <c r="H633" s="1">
        <f>IF(ISNA(VLOOKUP(olympic_medals_country_year_cumsum[[#This Row],[Year_Country]],medals!D:H,5,FALSE)),0,VLOOKUP(olympic_medals_country_year_cumsum[[#This Row],[Year_Country]],medals!D:H,5,FALSE))</f>
        <v>0</v>
      </c>
      <c r="I633" s="1">
        <f>IF(ISNA(VLOOKUP(olympic_medals_country_year_cumsum[[#This Row],[Year_Country]],medals!D:H,2,FALSE)),0,VLOOKUP(olympic_medals_country_year_cumsum[[#This Row],[Year_Country]],medals!D:H,2,FALSE))</f>
        <v>0</v>
      </c>
      <c r="J633" s="1">
        <f>IF(ISNA(VLOOKUP(olympic_medals_country_year_cumsum[[#This Row],[Year_Country]],medals!D:H,3,FALSE)),0,VLOOKUP(olympic_medals_country_year_cumsum[[#This Row],[Year_Country]],medals!D:H,3,FALSE))</f>
        <v>0</v>
      </c>
      <c r="K633" s="1">
        <f>IF(ISNA(VLOOKUP(olympic_medals_country_year_cumsum[[#This Row],[Year_Country]],medals!D:H,4,FALSE)),0,VLOOKUP(olympic_medals_country_year_cumsum[[#This Row],[Year_Country]],medals!D:H,4,FALSE))</f>
        <v>0</v>
      </c>
      <c r="L633" s="1" t="str">
        <f>VLOOKUP(olympic_medals_country_year_cumsum[[#This Row],[WB_country_name]],'country_region_flag'!A:C,2,FALSE)</f>
        <v>Europe</v>
      </c>
      <c r="M633" s="1" t="str">
        <f>VLOOKUP(olympic_medals_country_year_cumsum[[#This Row],[WB_country_name]],'country_region_flag'!A:C,3,FALSE)</f>
        <v>https://public.flourish.studio/country-flags/svg/lv.svg</v>
      </c>
      <c r="N63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34" spans="1:14" ht="15" customHeight="1" x14ac:dyDescent="0.2">
      <c r="A634" s="1" t="s">
        <v>153</v>
      </c>
      <c r="B634" s="1" t="s">
        <v>154</v>
      </c>
      <c r="C634" s="1">
        <v>3402</v>
      </c>
      <c r="D634" s="1">
        <v>-682</v>
      </c>
      <c r="E634" s="1">
        <v>1976</v>
      </c>
      <c r="F634" s="1" t="str">
        <f>TEXT(olympic_medals_country_year_cumsum[[#This Row],[year]],0)&amp;"-"&amp;olympic_medals_country_year_cumsum[[#This Row],[WB_country_code]]</f>
        <v>1976-MAR</v>
      </c>
      <c r="G634" s="1" t="str">
        <f>IF(olympic_medals_country_year_cumsum[[#This Row],[year]]&lt;&gt;E633,1,IF(olympic_medals_country_year_cumsum[[#This Row],[Medals]]=0,"",G633+1))</f>
        <v/>
      </c>
      <c r="H634" s="1">
        <f>IF(ISNA(VLOOKUP(olympic_medals_country_year_cumsum[[#This Row],[Year_Country]],medals!D:H,5,FALSE)),0,VLOOKUP(olympic_medals_country_year_cumsum[[#This Row],[Year_Country]],medals!D:H,5,FALSE))</f>
        <v>0</v>
      </c>
      <c r="I634" s="1">
        <f>IF(ISNA(VLOOKUP(olympic_medals_country_year_cumsum[[#This Row],[Year_Country]],medals!D:H,2,FALSE)),0,VLOOKUP(olympic_medals_country_year_cumsum[[#This Row],[Year_Country]],medals!D:H,2,FALSE))</f>
        <v>0</v>
      </c>
      <c r="J634" s="1">
        <f>IF(ISNA(VLOOKUP(olympic_medals_country_year_cumsum[[#This Row],[Year_Country]],medals!D:H,3,FALSE)),0,VLOOKUP(olympic_medals_country_year_cumsum[[#This Row],[Year_Country]],medals!D:H,3,FALSE))</f>
        <v>0</v>
      </c>
      <c r="K634" s="1">
        <f>IF(ISNA(VLOOKUP(olympic_medals_country_year_cumsum[[#This Row],[Year_Country]],medals!D:H,4,FALSE)),0,VLOOKUP(olympic_medals_country_year_cumsum[[#This Row],[Year_Country]],medals!D:H,4,FALSE))</f>
        <v>0</v>
      </c>
      <c r="L634" s="1" t="str">
        <f>VLOOKUP(olympic_medals_country_year_cumsum[[#This Row],[WB_country_name]],'country_region_flag'!A:C,2,FALSE)</f>
        <v>Africa</v>
      </c>
      <c r="M634" s="1" t="str">
        <f>VLOOKUP(olympic_medals_country_year_cumsum[[#This Row],[WB_country_name]],'country_region_flag'!A:C,3,FALSE)</f>
        <v>https://public.flourish.studio/country-flags/svg/ma.svg</v>
      </c>
      <c r="N634" s="12" t="str">
        <f>IF(ISNA(VLOOKUP(olympic_medals_country_year_cumsum[[#This Row],[Year_Country]],gdp_capita_rank!F:G,2,FALSE)),0,VLOOKUP(olympic_medals_country_year_cumsum[[#This Row],[Year_Country]],gdp_capita_rank!F:G,2,FALSE))</f>
        <v>-68.54351689778942</v>
      </c>
    </row>
    <row r="635" spans="1:14" ht="15" customHeight="1" x14ac:dyDescent="0.2">
      <c r="A635" s="1" t="s">
        <v>155</v>
      </c>
      <c r="B635" s="1" t="s">
        <v>156</v>
      </c>
      <c r="C635" s="1">
        <v>470</v>
      </c>
      <c r="D635" s="1">
        <v>2885</v>
      </c>
      <c r="E635" s="1">
        <v>1976</v>
      </c>
      <c r="F635" s="1" t="str">
        <f>TEXT(olympic_medals_country_year_cumsum[[#This Row],[year]],0)&amp;"-"&amp;olympic_medals_country_year_cumsum[[#This Row],[WB_country_code]]</f>
        <v>1976-MDA</v>
      </c>
      <c r="G635" s="1" t="str">
        <f>IF(olympic_medals_country_year_cumsum[[#This Row],[year]]&lt;&gt;E634,1,IF(olympic_medals_country_year_cumsum[[#This Row],[Medals]]=0,"",G634+1))</f>
        <v/>
      </c>
      <c r="H635" s="1">
        <f>IF(ISNA(VLOOKUP(olympic_medals_country_year_cumsum[[#This Row],[Year_Country]],medals!D:H,5,FALSE)),0,VLOOKUP(olympic_medals_country_year_cumsum[[#This Row],[Year_Country]],medals!D:H,5,FALSE))</f>
        <v>0</v>
      </c>
      <c r="I635" s="1">
        <f>IF(ISNA(VLOOKUP(olympic_medals_country_year_cumsum[[#This Row],[Year_Country]],medals!D:H,2,FALSE)),0,VLOOKUP(olympic_medals_country_year_cumsum[[#This Row],[Year_Country]],medals!D:H,2,FALSE))</f>
        <v>0</v>
      </c>
      <c r="J635" s="1">
        <f>IF(ISNA(VLOOKUP(olympic_medals_country_year_cumsum[[#This Row],[Year_Country]],medals!D:H,3,FALSE)),0,VLOOKUP(olympic_medals_country_year_cumsum[[#This Row],[Year_Country]],medals!D:H,3,FALSE))</f>
        <v>0</v>
      </c>
      <c r="K635" s="1">
        <f>IF(ISNA(VLOOKUP(olympic_medals_country_year_cumsum[[#This Row],[Year_Country]],medals!D:H,4,FALSE)),0,VLOOKUP(olympic_medals_country_year_cumsum[[#This Row],[Year_Country]],medals!D:H,4,FALSE))</f>
        <v>0</v>
      </c>
      <c r="L635" s="1" t="str">
        <f>VLOOKUP(olympic_medals_country_year_cumsum[[#This Row],[WB_country_name]],'country_region_flag'!A:C,2,FALSE)</f>
        <v>Europe</v>
      </c>
      <c r="M635" s="1" t="str">
        <f>VLOOKUP(olympic_medals_country_year_cumsum[[#This Row],[WB_country_name]],'country_region_flag'!A:C,3,FALSE)</f>
        <v>https://public.flourish.studio/country-flags/svg/md.svg</v>
      </c>
      <c r="N63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36" spans="1:14" ht="15" customHeight="1" x14ac:dyDescent="0.2">
      <c r="A636" s="1" t="s">
        <v>159</v>
      </c>
      <c r="B636" s="1" t="s">
        <v>160</v>
      </c>
      <c r="C636" s="1">
        <v>416</v>
      </c>
      <c r="D636" s="1">
        <v>2174</v>
      </c>
      <c r="E636" s="1">
        <v>1976</v>
      </c>
      <c r="F636" s="1" t="str">
        <f>TEXT(olympic_medals_country_year_cumsum[[#This Row],[year]],0)&amp;"-"&amp;olympic_medals_country_year_cumsum[[#This Row],[WB_country_code]]</f>
        <v>1976-MKD</v>
      </c>
      <c r="G636" s="1" t="str">
        <f>IF(olympic_medals_country_year_cumsum[[#This Row],[year]]&lt;&gt;E635,1,IF(olympic_medals_country_year_cumsum[[#This Row],[Medals]]=0,"",G635+1))</f>
        <v/>
      </c>
      <c r="H636" s="1">
        <f>IF(ISNA(VLOOKUP(olympic_medals_country_year_cumsum[[#This Row],[Year_Country]],medals!D:H,5,FALSE)),0,VLOOKUP(olympic_medals_country_year_cumsum[[#This Row],[Year_Country]],medals!D:H,5,FALSE))</f>
        <v>0</v>
      </c>
      <c r="I636" s="1">
        <f>IF(ISNA(VLOOKUP(olympic_medals_country_year_cumsum[[#This Row],[Year_Country]],medals!D:H,2,FALSE)),0,VLOOKUP(olympic_medals_country_year_cumsum[[#This Row],[Year_Country]],medals!D:H,2,FALSE))</f>
        <v>0</v>
      </c>
      <c r="J636" s="1">
        <f>IF(ISNA(VLOOKUP(olympic_medals_country_year_cumsum[[#This Row],[Year_Country]],medals!D:H,3,FALSE)),0,VLOOKUP(olympic_medals_country_year_cumsum[[#This Row],[Year_Country]],medals!D:H,3,FALSE))</f>
        <v>0</v>
      </c>
      <c r="K636" s="1">
        <f>IF(ISNA(VLOOKUP(olympic_medals_country_year_cumsum[[#This Row],[Year_Country]],medals!D:H,4,FALSE)),0,VLOOKUP(olympic_medals_country_year_cumsum[[#This Row],[Year_Country]],medals!D:H,4,FALSE))</f>
        <v>0</v>
      </c>
      <c r="L636" s="1" t="str">
        <f>VLOOKUP(olympic_medals_country_year_cumsum[[#This Row],[WB_country_name]],'country_region_flag'!A:C,2,FALSE)</f>
        <v>Europe</v>
      </c>
      <c r="M636" s="1" t="str">
        <f>VLOOKUP(olympic_medals_country_year_cumsum[[#This Row],[WB_country_name]],'country_region_flag'!A:C,3,FALSE)</f>
        <v>https://public.flourish.studio/country-flags/svg/mk.svg</v>
      </c>
      <c r="N63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37" spans="1:14" ht="15" customHeight="1" x14ac:dyDescent="0.2">
      <c r="A637" s="1" t="s">
        <v>161</v>
      </c>
      <c r="B637" s="1" t="s">
        <v>162</v>
      </c>
      <c r="C637" s="1">
        <v>4243</v>
      </c>
      <c r="D637" s="1">
        <v>1927</v>
      </c>
      <c r="E637" s="1">
        <v>1976</v>
      </c>
      <c r="F637" s="1" t="str">
        <f>TEXT(olympic_medals_country_year_cumsum[[#This Row],[year]],0)&amp;"-"&amp;olympic_medals_country_year_cumsum[[#This Row],[WB_country_code]]</f>
        <v>1976-MNE</v>
      </c>
      <c r="G637" s="1" t="str">
        <f>IF(olympic_medals_country_year_cumsum[[#This Row],[year]]&lt;&gt;E636,1,IF(olympic_medals_country_year_cumsum[[#This Row],[Medals]]=0,"",G636+1))</f>
        <v/>
      </c>
      <c r="H637" s="1">
        <f>IF(ISNA(VLOOKUP(olympic_medals_country_year_cumsum[[#This Row],[Year_Country]],medals!D:H,5,FALSE)),0,VLOOKUP(olympic_medals_country_year_cumsum[[#This Row],[Year_Country]],medals!D:H,5,FALSE))</f>
        <v>0</v>
      </c>
      <c r="I637" s="1">
        <f>IF(ISNA(VLOOKUP(olympic_medals_country_year_cumsum[[#This Row],[Year_Country]],medals!D:H,2,FALSE)),0,VLOOKUP(olympic_medals_country_year_cumsum[[#This Row],[Year_Country]],medals!D:H,2,FALSE))</f>
        <v>0</v>
      </c>
      <c r="J637" s="1">
        <f>IF(ISNA(VLOOKUP(olympic_medals_country_year_cumsum[[#This Row],[Year_Country]],medals!D:H,3,FALSE)),0,VLOOKUP(olympic_medals_country_year_cumsum[[#This Row],[Year_Country]],medals!D:H,3,FALSE))</f>
        <v>0</v>
      </c>
      <c r="K637" s="1">
        <f>IF(ISNA(VLOOKUP(olympic_medals_country_year_cumsum[[#This Row],[Year_Country]],medals!D:H,4,FALSE)),0,VLOOKUP(olympic_medals_country_year_cumsum[[#This Row],[Year_Country]],medals!D:H,4,FALSE))</f>
        <v>0</v>
      </c>
      <c r="L637" s="1" t="str">
        <f>VLOOKUP(olympic_medals_country_year_cumsum[[#This Row],[WB_country_name]],'country_region_flag'!A:C,2,FALSE)</f>
        <v>Europe</v>
      </c>
      <c r="M637" s="1" t="str">
        <f>VLOOKUP(olympic_medals_country_year_cumsum[[#This Row],[WB_country_name]],'country_region_flag'!A:C,3,FALSE)</f>
        <v>https://public.flourish.studio/country-flags/svg/me.svg</v>
      </c>
      <c r="N63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38" spans="1:14" ht="15" customHeight="1" x14ac:dyDescent="0.2">
      <c r="A638" s="1" t="s">
        <v>165</v>
      </c>
      <c r="B638" s="1" t="s">
        <v>166</v>
      </c>
      <c r="C638" s="1">
        <v>-2595</v>
      </c>
      <c r="D638" s="1">
        <v>3258</v>
      </c>
      <c r="E638" s="1">
        <v>1976</v>
      </c>
      <c r="F638" s="1" t="str">
        <f>TEXT(olympic_medals_country_year_cumsum[[#This Row],[year]],0)&amp;"-"&amp;olympic_medals_country_year_cumsum[[#This Row],[WB_country_code]]</f>
        <v>1976-MOZ</v>
      </c>
      <c r="G638" s="1" t="str">
        <f>IF(olympic_medals_country_year_cumsum[[#This Row],[year]]&lt;&gt;E637,1,IF(olympic_medals_country_year_cumsum[[#This Row],[Medals]]=0,"",G637+1))</f>
        <v/>
      </c>
      <c r="H638" s="1">
        <f>IF(ISNA(VLOOKUP(olympic_medals_country_year_cumsum[[#This Row],[Year_Country]],medals!D:H,5,FALSE)),0,VLOOKUP(olympic_medals_country_year_cumsum[[#This Row],[Year_Country]],medals!D:H,5,FALSE))</f>
        <v>0</v>
      </c>
      <c r="I638" s="1">
        <f>IF(ISNA(VLOOKUP(olympic_medals_country_year_cumsum[[#This Row],[Year_Country]],medals!D:H,2,FALSE)),0,VLOOKUP(olympic_medals_country_year_cumsum[[#This Row],[Year_Country]],medals!D:H,2,FALSE))</f>
        <v>0</v>
      </c>
      <c r="J638" s="1">
        <f>IF(ISNA(VLOOKUP(olympic_medals_country_year_cumsum[[#This Row],[Year_Country]],medals!D:H,3,FALSE)),0,VLOOKUP(olympic_medals_country_year_cumsum[[#This Row],[Year_Country]],medals!D:H,3,FALSE))</f>
        <v>0</v>
      </c>
      <c r="K638" s="1">
        <f>IF(ISNA(VLOOKUP(olympic_medals_country_year_cumsum[[#This Row],[Year_Country]],medals!D:H,4,FALSE)),0,VLOOKUP(olympic_medals_country_year_cumsum[[#This Row],[Year_Country]],medals!D:H,4,FALSE))</f>
        <v>0</v>
      </c>
      <c r="L638" s="1" t="str">
        <f>VLOOKUP(olympic_medals_country_year_cumsum[[#This Row],[WB_country_name]],'country_region_flag'!A:C,2,FALSE)</f>
        <v>Africa</v>
      </c>
      <c r="M638" s="1" t="str">
        <f>VLOOKUP(olympic_medals_country_year_cumsum[[#This Row],[WB_country_name]],'country_region_flag'!A:C,3,FALSE)</f>
        <v>https://public.flourish.studio/country-flags/svg/mz.svg</v>
      </c>
      <c r="N63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39" spans="1:14" ht="15" customHeight="1" x14ac:dyDescent="0.2">
      <c r="A639" s="1" t="s">
        <v>167</v>
      </c>
      <c r="B639" s="1" t="s">
        <v>168</v>
      </c>
      <c r="C639" s="1">
        <v>-2015</v>
      </c>
      <c r="D639" s="1">
        <v>5748</v>
      </c>
      <c r="E639" s="1">
        <v>1976</v>
      </c>
      <c r="F639" s="1" t="str">
        <f>TEXT(olympic_medals_country_year_cumsum[[#This Row],[year]],0)&amp;"-"&amp;olympic_medals_country_year_cumsum[[#This Row],[WB_country_code]]</f>
        <v>1976-MUS</v>
      </c>
      <c r="G639" s="1" t="str">
        <f>IF(olympic_medals_country_year_cumsum[[#This Row],[year]]&lt;&gt;E638,1,IF(olympic_medals_country_year_cumsum[[#This Row],[Medals]]=0,"",G638+1))</f>
        <v/>
      </c>
      <c r="H639" s="1">
        <f>IF(ISNA(VLOOKUP(olympic_medals_country_year_cumsum[[#This Row],[Year_Country]],medals!D:H,5,FALSE)),0,VLOOKUP(olympic_medals_country_year_cumsum[[#This Row],[Year_Country]],medals!D:H,5,FALSE))</f>
        <v>0</v>
      </c>
      <c r="I639" s="1">
        <f>IF(ISNA(VLOOKUP(olympic_medals_country_year_cumsum[[#This Row],[Year_Country]],medals!D:H,2,FALSE)),0,VLOOKUP(olympic_medals_country_year_cumsum[[#This Row],[Year_Country]],medals!D:H,2,FALSE))</f>
        <v>0</v>
      </c>
      <c r="J639" s="1">
        <f>IF(ISNA(VLOOKUP(olympic_medals_country_year_cumsum[[#This Row],[Year_Country]],medals!D:H,3,FALSE)),0,VLOOKUP(olympic_medals_country_year_cumsum[[#This Row],[Year_Country]],medals!D:H,3,FALSE))</f>
        <v>0</v>
      </c>
      <c r="K639" s="1">
        <f>IF(ISNA(VLOOKUP(olympic_medals_country_year_cumsum[[#This Row],[Year_Country]],medals!D:H,4,FALSE)),0,VLOOKUP(olympic_medals_country_year_cumsum[[#This Row],[Year_Country]],medals!D:H,4,FALSE))</f>
        <v>0</v>
      </c>
      <c r="L639" s="1" t="str">
        <f>VLOOKUP(olympic_medals_country_year_cumsum[[#This Row],[WB_country_name]],'country_region_flag'!A:C,2,FALSE)</f>
        <v>Africa</v>
      </c>
      <c r="M639" s="1" t="str">
        <f>VLOOKUP(olympic_medals_country_year_cumsum[[#This Row],[WB_country_name]],'country_region_flag'!A:C,3,FALSE)</f>
        <v>https://public.flourish.studio/country-flags/svg/mu.svg</v>
      </c>
      <c r="N639" s="12" t="str">
        <f>IF(ISNA(VLOOKUP(olympic_medals_country_year_cumsum[[#This Row],[Year_Country]],gdp_capita_rank!F:G,2,FALSE)),0,VLOOKUP(olympic_medals_country_year_cumsum[[#This Row],[Year_Country]],gdp_capita_rank!F:G,2,FALSE))</f>
        <v>-54.57436076588231</v>
      </c>
    </row>
    <row r="640" spans="1:14" ht="15" customHeight="1" x14ac:dyDescent="0.2">
      <c r="A640" s="1" t="s">
        <v>169</v>
      </c>
      <c r="B640" s="1" t="s">
        <v>170</v>
      </c>
      <c r="C640" s="1">
        <v>317</v>
      </c>
      <c r="D640" s="1">
        <v>1017</v>
      </c>
      <c r="E640" s="1">
        <v>1976</v>
      </c>
      <c r="F640" s="1" t="str">
        <f>TEXT(olympic_medals_country_year_cumsum[[#This Row],[year]],0)&amp;"-"&amp;olympic_medals_country_year_cumsum[[#This Row],[WB_country_code]]</f>
        <v>1976-MYS</v>
      </c>
      <c r="G640" s="1" t="str">
        <f>IF(olympic_medals_country_year_cumsum[[#This Row],[year]]&lt;&gt;E639,1,IF(olympic_medals_country_year_cumsum[[#This Row],[Medals]]=0,"",G639+1))</f>
        <v/>
      </c>
      <c r="H640" s="1">
        <f>IF(ISNA(VLOOKUP(olympic_medals_country_year_cumsum[[#This Row],[Year_Country]],medals!D:H,5,FALSE)),0,VLOOKUP(olympic_medals_country_year_cumsum[[#This Row],[Year_Country]],medals!D:H,5,FALSE))</f>
        <v>0</v>
      </c>
      <c r="I640" s="1">
        <f>IF(ISNA(VLOOKUP(olympic_medals_country_year_cumsum[[#This Row],[Year_Country]],medals!D:H,2,FALSE)),0,VLOOKUP(olympic_medals_country_year_cumsum[[#This Row],[Year_Country]],medals!D:H,2,FALSE))</f>
        <v>0</v>
      </c>
      <c r="J640" s="1">
        <f>IF(ISNA(VLOOKUP(olympic_medals_country_year_cumsum[[#This Row],[Year_Country]],medals!D:H,3,FALSE)),0,VLOOKUP(olympic_medals_country_year_cumsum[[#This Row],[Year_Country]],medals!D:H,3,FALSE))</f>
        <v>0</v>
      </c>
      <c r="K640" s="1">
        <f>IF(ISNA(VLOOKUP(olympic_medals_country_year_cumsum[[#This Row],[Year_Country]],medals!D:H,4,FALSE)),0,VLOOKUP(olympic_medals_country_year_cumsum[[#This Row],[Year_Country]],medals!D:H,4,FALSE))</f>
        <v>0</v>
      </c>
      <c r="L640" s="1" t="str">
        <f>VLOOKUP(olympic_medals_country_year_cumsum[[#This Row],[WB_country_name]],'country_region_flag'!A:C,2,FALSE)</f>
        <v>Asia</v>
      </c>
      <c r="M640" s="1" t="str">
        <f>VLOOKUP(olympic_medals_country_year_cumsum[[#This Row],[WB_country_name]],'country_region_flag'!A:C,3,FALSE)</f>
        <v>https://public.flourish.studio/country-flags/svg/my.svg</v>
      </c>
      <c r="N640" s="12" t="str">
        <f>IF(ISNA(VLOOKUP(olympic_medals_country_year_cumsum[[#This Row],[Year_Country]],gdp_capita_rank!F:G,2,FALSE)),0,VLOOKUP(olympic_medals_country_year_cumsum[[#This Row],[Year_Country]],gdp_capita_rank!F:G,2,FALSE))</f>
        <v>-45.732434155069626</v>
      </c>
    </row>
    <row r="641" spans="1:14" ht="15" customHeight="1" x14ac:dyDescent="0.2">
      <c r="A641" s="1" t="s">
        <v>171</v>
      </c>
      <c r="B641" s="1" t="s">
        <v>172</v>
      </c>
      <c r="C641" s="1">
        <v>-2257</v>
      </c>
      <c r="D641" s="1">
        <v>1708</v>
      </c>
      <c r="E641" s="1">
        <v>1976</v>
      </c>
      <c r="F641" s="1" t="str">
        <f>TEXT(olympic_medals_country_year_cumsum[[#This Row],[year]],0)&amp;"-"&amp;olympic_medals_country_year_cumsum[[#This Row],[WB_country_code]]</f>
        <v>1976-NAM</v>
      </c>
      <c r="G641" s="1" t="str">
        <f>IF(olympic_medals_country_year_cumsum[[#This Row],[year]]&lt;&gt;E640,1,IF(olympic_medals_country_year_cumsum[[#This Row],[Medals]]=0,"",G640+1))</f>
        <v/>
      </c>
      <c r="H641" s="1">
        <f>IF(ISNA(VLOOKUP(olympic_medals_country_year_cumsum[[#This Row],[Year_Country]],medals!D:H,5,FALSE)),0,VLOOKUP(olympic_medals_country_year_cumsum[[#This Row],[Year_Country]],medals!D:H,5,FALSE))</f>
        <v>0</v>
      </c>
      <c r="I641" s="1">
        <f>IF(ISNA(VLOOKUP(olympic_medals_country_year_cumsum[[#This Row],[Year_Country]],medals!D:H,2,FALSE)),0,VLOOKUP(olympic_medals_country_year_cumsum[[#This Row],[Year_Country]],medals!D:H,2,FALSE))</f>
        <v>0</v>
      </c>
      <c r="J641" s="1">
        <f>IF(ISNA(VLOOKUP(olympic_medals_country_year_cumsum[[#This Row],[Year_Country]],medals!D:H,3,FALSE)),0,VLOOKUP(olympic_medals_country_year_cumsum[[#This Row],[Year_Country]],medals!D:H,3,FALSE))</f>
        <v>0</v>
      </c>
      <c r="K641" s="1">
        <f>IF(ISNA(VLOOKUP(olympic_medals_country_year_cumsum[[#This Row],[Year_Country]],medals!D:H,4,FALSE)),0,VLOOKUP(olympic_medals_country_year_cumsum[[#This Row],[Year_Country]],medals!D:H,4,FALSE))</f>
        <v>0</v>
      </c>
      <c r="L641" s="1" t="str">
        <f>VLOOKUP(olympic_medals_country_year_cumsum[[#This Row],[WB_country_name]],'country_region_flag'!A:C,2,FALSE)</f>
        <v>Africa</v>
      </c>
      <c r="M641" s="1" t="str">
        <f>VLOOKUP(olympic_medals_country_year_cumsum[[#This Row],[WB_country_name]],'country_region_flag'!A:C,3,FALSE)</f>
        <v>https://public.flourish.studio/country-flags/svg/na.svg</v>
      </c>
      <c r="N64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42" spans="1:14" ht="15" customHeight="1" x14ac:dyDescent="0.2">
      <c r="A642" s="1" t="s">
        <v>173</v>
      </c>
      <c r="B642" s="1" t="s">
        <v>174</v>
      </c>
      <c r="C642" s="1">
        <v>1352</v>
      </c>
      <c r="D642" s="1">
        <v>212</v>
      </c>
      <c r="E642" s="1">
        <v>1976</v>
      </c>
      <c r="F642" s="1" t="str">
        <f>TEXT(olympic_medals_country_year_cumsum[[#This Row],[year]],0)&amp;"-"&amp;olympic_medals_country_year_cumsum[[#This Row],[WB_country_code]]</f>
        <v>1976-NER</v>
      </c>
      <c r="G642" s="1" t="str">
        <f>IF(olympic_medals_country_year_cumsum[[#This Row],[year]]&lt;&gt;E641,1,IF(olympic_medals_country_year_cumsum[[#This Row],[Medals]]=0,"",G641+1))</f>
        <v/>
      </c>
      <c r="H642" s="1">
        <f>IF(ISNA(VLOOKUP(olympic_medals_country_year_cumsum[[#This Row],[Year_Country]],medals!D:H,5,FALSE)),0,VLOOKUP(olympic_medals_country_year_cumsum[[#This Row],[Year_Country]],medals!D:H,5,FALSE))</f>
        <v>0</v>
      </c>
      <c r="I642" s="1">
        <f>IF(ISNA(VLOOKUP(olympic_medals_country_year_cumsum[[#This Row],[Year_Country]],medals!D:H,2,FALSE)),0,VLOOKUP(olympic_medals_country_year_cumsum[[#This Row],[Year_Country]],medals!D:H,2,FALSE))</f>
        <v>0</v>
      </c>
      <c r="J642" s="1">
        <f>IF(ISNA(VLOOKUP(olympic_medals_country_year_cumsum[[#This Row],[Year_Country]],medals!D:H,3,FALSE)),0,VLOOKUP(olympic_medals_country_year_cumsum[[#This Row],[Year_Country]],medals!D:H,3,FALSE))</f>
        <v>0</v>
      </c>
      <c r="K642" s="1">
        <f>IF(ISNA(VLOOKUP(olympic_medals_country_year_cumsum[[#This Row],[Year_Country]],medals!D:H,4,FALSE)),0,VLOOKUP(olympic_medals_country_year_cumsum[[#This Row],[Year_Country]],medals!D:H,4,FALSE))</f>
        <v>0</v>
      </c>
      <c r="L642" s="1" t="str">
        <f>VLOOKUP(olympic_medals_country_year_cumsum[[#This Row],[WB_country_name]],'country_region_flag'!A:C,2,FALSE)</f>
        <v>Africa</v>
      </c>
      <c r="M642" s="1" t="str">
        <f>VLOOKUP(olympic_medals_country_year_cumsum[[#This Row],[WB_country_name]],'country_region_flag'!A:C,3,FALSE)</f>
        <v>https://public.flourish.studio/country-flags/svg/ne.svg</v>
      </c>
      <c r="N642" s="12" t="str">
        <f>IF(ISNA(VLOOKUP(olympic_medals_country_year_cumsum[[#This Row],[Year_Country]],gdp_capita_rank!F:G,2,FALSE)),0,VLOOKUP(olympic_medals_country_year_cumsum[[#This Row],[Year_Country]],gdp_capita_rank!F:G,2,FALSE))</f>
        <v>-88.65587308217819</v>
      </c>
    </row>
    <row r="643" spans="1:14" ht="15" customHeight="1" x14ac:dyDescent="0.2">
      <c r="A643" s="1" t="s">
        <v>175</v>
      </c>
      <c r="B643" s="1" t="s">
        <v>176</v>
      </c>
      <c r="C643" s="1">
        <v>908</v>
      </c>
      <c r="D643" s="1">
        <v>753</v>
      </c>
      <c r="E643" s="1">
        <v>1976</v>
      </c>
      <c r="F643" s="1" t="str">
        <f>TEXT(olympic_medals_country_year_cumsum[[#This Row],[year]],0)&amp;"-"&amp;olympic_medals_country_year_cumsum[[#This Row],[WB_country_code]]</f>
        <v>1976-NGA</v>
      </c>
      <c r="G643" s="1" t="str">
        <f>IF(olympic_medals_country_year_cumsum[[#This Row],[year]]&lt;&gt;E642,1,IF(olympic_medals_country_year_cumsum[[#This Row],[Medals]]=0,"",G642+1))</f>
        <v/>
      </c>
      <c r="H643" s="1">
        <f>IF(ISNA(VLOOKUP(olympic_medals_country_year_cumsum[[#This Row],[Year_Country]],medals!D:H,5,FALSE)),0,VLOOKUP(olympic_medals_country_year_cumsum[[#This Row],[Year_Country]],medals!D:H,5,FALSE))</f>
        <v>0</v>
      </c>
      <c r="I643" s="1">
        <f>IF(ISNA(VLOOKUP(olympic_medals_country_year_cumsum[[#This Row],[Year_Country]],medals!D:H,2,FALSE)),0,VLOOKUP(olympic_medals_country_year_cumsum[[#This Row],[Year_Country]],medals!D:H,2,FALSE))</f>
        <v>0</v>
      </c>
      <c r="J643" s="1">
        <f>IF(ISNA(VLOOKUP(olympic_medals_country_year_cumsum[[#This Row],[Year_Country]],medals!D:H,3,FALSE)),0,VLOOKUP(olympic_medals_country_year_cumsum[[#This Row],[Year_Country]],medals!D:H,3,FALSE))</f>
        <v>0</v>
      </c>
      <c r="K643" s="1">
        <f>IF(ISNA(VLOOKUP(olympic_medals_country_year_cumsum[[#This Row],[Year_Country]],medals!D:H,4,FALSE)),0,VLOOKUP(olympic_medals_country_year_cumsum[[#This Row],[Year_Country]],medals!D:H,4,FALSE))</f>
        <v>0</v>
      </c>
      <c r="L643" s="1" t="str">
        <f>VLOOKUP(olympic_medals_country_year_cumsum[[#This Row],[WB_country_name]],'country_region_flag'!A:C,2,FALSE)</f>
        <v>Africa</v>
      </c>
      <c r="M643" s="1" t="str">
        <f>VLOOKUP(olympic_medals_country_year_cumsum[[#This Row],[WB_country_name]],'country_region_flag'!A:C,3,FALSE)</f>
        <v>https://public.flourish.studio/country-flags/svg/ng.svg</v>
      </c>
      <c r="N643" s="12" t="str">
        <f>IF(ISNA(VLOOKUP(olympic_medals_country_year_cumsum[[#This Row],[Year_Country]],gdp_capita_rank!F:G,2,FALSE)),0,VLOOKUP(olympic_medals_country_year_cumsum[[#This Row],[Year_Country]],gdp_capita_rank!F:G,2,FALSE))</f>
        <v>-67.15496534827103</v>
      </c>
    </row>
    <row r="644" spans="1:14" ht="15" customHeight="1" x14ac:dyDescent="0.2">
      <c r="A644" s="1" t="s">
        <v>185</v>
      </c>
      <c r="B644" s="1" t="s">
        <v>186</v>
      </c>
      <c r="C644" s="1">
        <v>897</v>
      </c>
      <c r="D644" s="1">
        <v>-7953</v>
      </c>
      <c r="E644" s="1">
        <v>1976</v>
      </c>
      <c r="F644" s="1" t="str">
        <f>TEXT(olympic_medals_country_year_cumsum[[#This Row],[year]],0)&amp;"-"&amp;olympic_medals_country_year_cumsum[[#This Row],[WB_country_code]]</f>
        <v>1976-PAN</v>
      </c>
      <c r="G644" s="1" t="str">
        <f>IF(olympic_medals_country_year_cumsum[[#This Row],[year]]&lt;&gt;E643,1,IF(olympic_medals_country_year_cumsum[[#This Row],[Medals]]=0,"",G643+1))</f>
        <v/>
      </c>
      <c r="H644" s="1">
        <f>IF(ISNA(VLOOKUP(olympic_medals_country_year_cumsum[[#This Row],[Year_Country]],medals!D:H,5,FALSE)),0,VLOOKUP(olympic_medals_country_year_cumsum[[#This Row],[Year_Country]],medals!D:H,5,FALSE))</f>
        <v>0</v>
      </c>
      <c r="I644" s="1">
        <f>IF(ISNA(VLOOKUP(olympic_medals_country_year_cumsum[[#This Row],[Year_Country]],medals!D:H,2,FALSE)),0,VLOOKUP(olympic_medals_country_year_cumsum[[#This Row],[Year_Country]],medals!D:H,2,FALSE))</f>
        <v>0</v>
      </c>
      <c r="J644" s="1">
        <f>IF(ISNA(VLOOKUP(olympic_medals_country_year_cumsum[[#This Row],[Year_Country]],medals!D:H,3,FALSE)),0,VLOOKUP(olympic_medals_country_year_cumsum[[#This Row],[Year_Country]],medals!D:H,3,FALSE))</f>
        <v>0</v>
      </c>
      <c r="K644" s="1">
        <f>IF(ISNA(VLOOKUP(olympic_medals_country_year_cumsum[[#This Row],[Year_Country]],medals!D:H,4,FALSE)),0,VLOOKUP(olympic_medals_country_year_cumsum[[#This Row],[Year_Country]],medals!D:H,4,FALSE))</f>
        <v>0</v>
      </c>
      <c r="L644" s="1" t="str">
        <f>VLOOKUP(olympic_medals_country_year_cumsum[[#This Row],[WB_country_name]],'country_region_flag'!A:C,2,FALSE)</f>
        <v>Americas</v>
      </c>
      <c r="M644" s="1" t="str">
        <f>VLOOKUP(olympic_medals_country_year_cumsum[[#This Row],[WB_country_name]],'country_region_flag'!A:C,3,FALSE)</f>
        <v>https://public.flourish.studio/country-flags/svg/pa.svg</v>
      </c>
      <c r="N644" s="12" t="str">
        <f>IF(ISNA(VLOOKUP(olympic_medals_country_year_cumsum[[#This Row],[Year_Country]],gdp_capita_rank!F:G,2,FALSE)),0,VLOOKUP(olympic_medals_country_year_cumsum[[#This Row],[Year_Country]],gdp_capita_rank!F:G,2,FALSE))</f>
        <v>-14.909982173195143</v>
      </c>
    </row>
    <row r="645" spans="1:14" ht="15" customHeight="1" x14ac:dyDescent="0.2">
      <c r="A645" s="1" t="s">
        <v>187</v>
      </c>
      <c r="B645" s="1" t="s">
        <v>188</v>
      </c>
      <c r="C645" s="1">
        <v>-1205</v>
      </c>
      <c r="D645" s="1">
        <v>-7705</v>
      </c>
      <c r="E645" s="1">
        <v>1976</v>
      </c>
      <c r="F645" s="1" t="str">
        <f>TEXT(olympic_medals_country_year_cumsum[[#This Row],[year]],0)&amp;"-"&amp;olympic_medals_country_year_cumsum[[#This Row],[WB_country_code]]</f>
        <v>1976-PER</v>
      </c>
      <c r="G645" s="1" t="str">
        <f>IF(olympic_medals_country_year_cumsum[[#This Row],[year]]&lt;&gt;E644,1,IF(olympic_medals_country_year_cumsum[[#This Row],[Medals]]=0,"",G644+1))</f>
        <v/>
      </c>
      <c r="H645" s="1">
        <f>IF(ISNA(VLOOKUP(olympic_medals_country_year_cumsum[[#This Row],[Year_Country]],medals!D:H,5,FALSE)),0,VLOOKUP(olympic_medals_country_year_cumsum[[#This Row],[Year_Country]],medals!D:H,5,FALSE))</f>
        <v>0</v>
      </c>
      <c r="I645" s="1">
        <f>IF(ISNA(VLOOKUP(olympic_medals_country_year_cumsum[[#This Row],[Year_Country]],medals!D:H,2,FALSE)),0,VLOOKUP(olympic_medals_country_year_cumsum[[#This Row],[Year_Country]],medals!D:H,2,FALSE))</f>
        <v>0</v>
      </c>
      <c r="J645" s="1">
        <f>IF(ISNA(VLOOKUP(olympic_medals_country_year_cumsum[[#This Row],[Year_Country]],medals!D:H,3,FALSE)),0,VLOOKUP(olympic_medals_country_year_cumsum[[#This Row],[Year_Country]],medals!D:H,3,FALSE))</f>
        <v>0</v>
      </c>
      <c r="K645" s="1">
        <f>IF(ISNA(VLOOKUP(olympic_medals_country_year_cumsum[[#This Row],[Year_Country]],medals!D:H,4,FALSE)),0,VLOOKUP(olympic_medals_country_year_cumsum[[#This Row],[Year_Country]],medals!D:H,4,FALSE))</f>
        <v>0</v>
      </c>
      <c r="L645" s="1" t="str">
        <f>VLOOKUP(olympic_medals_country_year_cumsum[[#This Row],[WB_country_name]],'country_region_flag'!A:C,2,FALSE)</f>
        <v>Americas</v>
      </c>
      <c r="M645" s="1" t="str">
        <f>VLOOKUP(olympic_medals_country_year_cumsum[[#This Row],[WB_country_name]],'country_region_flag'!A:C,3,FALSE)</f>
        <v>https://public.flourish.studio/country-flags/svg/pe.svg</v>
      </c>
      <c r="N64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46" spans="1:14" ht="15" customHeight="1" x14ac:dyDescent="0.2">
      <c r="A646" s="1" t="s">
        <v>189</v>
      </c>
      <c r="B646" s="1" t="s">
        <v>190</v>
      </c>
      <c r="C646" s="1">
        <v>146</v>
      </c>
      <c r="D646" s="1">
        <v>12097</v>
      </c>
      <c r="E646" s="1">
        <v>1976</v>
      </c>
      <c r="F646" s="1" t="str">
        <f>TEXT(olympic_medals_country_year_cumsum[[#This Row],[year]],0)&amp;"-"&amp;olympic_medals_country_year_cumsum[[#This Row],[WB_country_code]]</f>
        <v>1976-PHL</v>
      </c>
      <c r="G646" s="1" t="str">
        <f>IF(olympic_medals_country_year_cumsum[[#This Row],[year]]&lt;&gt;E645,1,IF(olympic_medals_country_year_cumsum[[#This Row],[Medals]]=0,"",G645+1))</f>
        <v/>
      </c>
      <c r="H646" s="1">
        <f>IF(ISNA(VLOOKUP(olympic_medals_country_year_cumsum[[#This Row],[Year_Country]],medals!D:H,5,FALSE)),0,VLOOKUP(olympic_medals_country_year_cumsum[[#This Row],[Year_Country]],medals!D:H,5,FALSE))</f>
        <v>0</v>
      </c>
      <c r="I646" s="1">
        <f>IF(ISNA(VLOOKUP(olympic_medals_country_year_cumsum[[#This Row],[Year_Country]],medals!D:H,2,FALSE)),0,VLOOKUP(olympic_medals_country_year_cumsum[[#This Row],[Year_Country]],medals!D:H,2,FALSE))</f>
        <v>0</v>
      </c>
      <c r="J646" s="1">
        <f>IF(ISNA(VLOOKUP(olympic_medals_country_year_cumsum[[#This Row],[Year_Country]],medals!D:H,3,FALSE)),0,VLOOKUP(olympic_medals_country_year_cumsum[[#This Row],[Year_Country]],medals!D:H,3,FALSE))</f>
        <v>0</v>
      </c>
      <c r="K646" s="1">
        <f>IF(ISNA(VLOOKUP(olympic_medals_country_year_cumsum[[#This Row],[Year_Country]],medals!D:H,4,FALSE)),0,VLOOKUP(olympic_medals_country_year_cumsum[[#This Row],[Year_Country]],medals!D:H,4,FALSE))</f>
        <v>0</v>
      </c>
      <c r="L646" s="1" t="str">
        <f>VLOOKUP(olympic_medals_country_year_cumsum[[#This Row],[WB_country_name]],'country_region_flag'!A:C,2,FALSE)</f>
        <v>Asia</v>
      </c>
      <c r="M646" s="1" t="str">
        <f>VLOOKUP(olympic_medals_country_year_cumsum[[#This Row],[WB_country_name]],'country_region_flag'!A:C,3,FALSE)</f>
        <v>https://public.flourish.studio/country-flags/svg/ph.svg</v>
      </c>
      <c r="N646" s="12" t="str">
        <f>IF(ISNA(VLOOKUP(olympic_medals_country_year_cumsum[[#This Row],[Year_Country]],gdp_capita_rank!F:G,2,FALSE)),0,VLOOKUP(olympic_medals_country_year_cumsum[[#This Row],[Year_Country]],gdp_capita_rank!F:G,2,FALSE))</f>
        <v>-73.92517772639877</v>
      </c>
    </row>
    <row r="647" spans="1:14" ht="15" customHeight="1" x14ac:dyDescent="0.2">
      <c r="A647" s="1" t="s">
        <v>199</v>
      </c>
      <c r="B647" s="1" t="s">
        <v>200</v>
      </c>
      <c r="C647" s="1">
        <v>-2527</v>
      </c>
      <c r="D647" s="1">
        <v>-5767</v>
      </c>
      <c r="E647" s="1">
        <v>1976</v>
      </c>
      <c r="F647" s="1" t="str">
        <f>TEXT(olympic_medals_country_year_cumsum[[#This Row],[year]],0)&amp;"-"&amp;olympic_medals_country_year_cumsum[[#This Row],[WB_country_code]]</f>
        <v>1976-PRY</v>
      </c>
      <c r="G647" s="1" t="str">
        <f>IF(olympic_medals_country_year_cumsum[[#This Row],[year]]&lt;&gt;E646,1,IF(olympic_medals_country_year_cumsum[[#This Row],[Medals]]=0,"",G646+1))</f>
        <v/>
      </c>
      <c r="H647" s="1">
        <f>IF(ISNA(VLOOKUP(olympic_medals_country_year_cumsum[[#This Row],[Year_Country]],medals!D:H,5,FALSE)),0,VLOOKUP(olympic_medals_country_year_cumsum[[#This Row],[Year_Country]],medals!D:H,5,FALSE))</f>
        <v>0</v>
      </c>
      <c r="I647" s="1">
        <f>IF(ISNA(VLOOKUP(olympic_medals_country_year_cumsum[[#This Row],[Year_Country]],medals!D:H,2,FALSE)),0,VLOOKUP(olympic_medals_country_year_cumsum[[#This Row],[Year_Country]],medals!D:H,2,FALSE))</f>
        <v>0</v>
      </c>
      <c r="J647" s="1">
        <f>IF(ISNA(VLOOKUP(olympic_medals_country_year_cumsum[[#This Row],[Year_Country]],medals!D:H,3,FALSE)),0,VLOOKUP(olympic_medals_country_year_cumsum[[#This Row],[Year_Country]],medals!D:H,3,FALSE))</f>
        <v>0</v>
      </c>
      <c r="K647" s="1">
        <f>IF(ISNA(VLOOKUP(olympic_medals_country_year_cumsum[[#This Row],[Year_Country]],medals!D:H,4,FALSE)),0,VLOOKUP(olympic_medals_country_year_cumsum[[#This Row],[Year_Country]],medals!D:H,4,FALSE))</f>
        <v>0</v>
      </c>
      <c r="L647" s="1" t="str">
        <f>VLOOKUP(olympic_medals_country_year_cumsum[[#This Row],[WB_country_name]],'country_region_flag'!A:C,2,FALSE)</f>
        <v>Americas</v>
      </c>
      <c r="M647" s="1" t="str">
        <f>VLOOKUP(olympic_medals_country_year_cumsum[[#This Row],[WB_country_name]],'country_region_flag'!A:C,3,FALSE)</f>
        <v>https://public.flourish.studio/country-flags/svg/py.svg</v>
      </c>
      <c r="N647" s="12" t="str">
        <f>IF(ISNA(VLOOKUP(olympic_medals_country_year_cumsum[[#This Row],[Year_Country]],gdp_capita_rank!F:G,2,FALSE)),0,VLOOKUP(olympic_medals_country_year_cumsum[[#This Row],[Year_Country]],gdp_capita_rank!F:G,2,FALSE))</f>
        <v>-64.28837261693592</v>
      </c>
    </row>
    <row r="648" spans="1:14" ht="15" customHeight="1" x14ac:dyDescent="0.2">
      <c r="A648" s="1" t="s">
        <v>201</v>
      </c>
      <c r="B648" s="1" t="s">
        <v>202</v>
      </c>
      <c r="C648" s="1">
        <v>2528</v>
      </c>
      <c r="D648" s="1">
        <v>5153</v>
      </c>
      <c r="E648" s="1">
        <v>1976</v>
      </c>
      <c r="F648" s="1" t="str">
        <f>TEXT(olympic_medals_country_year_cumsum[[#This Row],[year]],0)&amp;"-"&amp;olympic_medals_country_year_cumsum[[#This Row],[WB_country_code]]</f>
        <v>1976-QAT</v>
      </c>
      <c r="G648" s="1" t="str">
        <f>IF(olympic_medals_country_year_cumsum[[#This Row],[year]]&lt;&gt;E647,1,IF(olympic_medals_country_year_cumsum[[#This Row],[Medals]]=0,"",G647+1))</f>
        <v/>
      </c>
      <c r="H648" s="1">
        <f>IF(ISNA(VLOOKUP(olympic_medals_country_year_cumsum[[#This Row],[Year_Country]],medals!D:H,5,FALSE)),0,VLOOKUP(olympic_medals_country_year_cumsum[[#This Row],[Year_Country]],medals!D:H,5,FALSE))</f>
        <v>0</v>
      </c>
      <c r="I648" s="1">
        <f>IF(ISNA(VLOOKUP(olympic_medals_country_year_cumsum[[#This Row],[Year_Country]],medals!D:H,2,FALSE)),0,VLOOKUP(olympic_medals_country_year_cumsum[[#This Row],[Year_Country]],medals!D:H,2,FALSE))</f>
        <v>0</v>
      </c>
      <c r="J648" s="1">
        <f>IF(ISNA(VLOOKUP(olympic_medals_country_year_cumsum[[#This Row],[Year_Country]],medals!D:H,3,FALSE)),0,VLOOKUP(olympic_medals_country_year_cumsum[[#This Row],[Year_Country]],medals!D:H,3,FALSE))</f>
        <v>0</v>
      </c>
      <c r="K648" s="1">
        <f>IF(ISNA(VLOOKUP(olympic_medals_country_year_cumsum[[#This Row],[Year_Country]],medals!D:H,4,FALSE)),0,VLOOKUP(olympic_medals_country_year_cumsum[[#This Row],[Year_Country]],medals!D:H,4,FALSE))</f>
        <v>0</v>
      </c>
      <c r="L648" s="1" t="str">
        <f>VLOOKUP(olympic_medals_country_year_cumsum[[#This Row],[WB_country_name]],'country_region_flag'!A:C,2,FALSE)</f>
        <v>Asia</v>
      </c>
      <c r="M648" s="1" t="str">
        <f>VLOOKUP(olympic_medals_country_year_cumsum[[#This Row],[WB_country_name]],'country_region_flag'!A:C,3,FALSE)</f>
        <v>https://public.flourish.studio/country-flags/svg/qa.svg</v>
      </c>
      <c r="N648" s="12" t="str">
        <f>IF(ISNA(VLOOKUP(olympic_medals_country_year_cumsum[[#This Row],[Year_Country]],gdp_capita_rank!F:G,2,FALSE)),0,VLOOKUP(olympic_medals_country_year_cumsum[[#This Row],[Year_Country]],gdp_capita_rank!F:G,2,FALSE))</f>
        <v>810.4558210123874</v>
      </c>
    </row>
    <row r="649" spans="1:14" ht="15" customHeight="1" x14ac:dyDescent="0.2">
      <c r="A649" s="1" t="s">
        <v>207</v>
      </c>
      <c r="B649" s="1" t="s">
        <v>208</v>
      </c>
      <c r="C649" s="1">
        <v>2465</v>
      </c>
      <c r="D649" s="1">
        <v>467</v>
      </c>
      <c r="E649" s="1">
        <v>1976</v>
      </c>
      <c r="F649" s="1" t="str">
        <f>TEXT(olympic_medals_country_year_cumsum[[#This Row],[year]],0)&amp;"-"&amp;olympic_medals_country_year_cumsum[[#This Row],[WB_country_code]]</f>
        <v>1976-SAU</v>
      </c>
      <c r="G649" s="1" t="str">
        <f>IF(olympic_medals_country_year_cumsum[[#This Row],[year]]&lt;&gt;E648,1,IF(olympic_medals_country_year_cumsum[[#This Row],[Medals]]=0,"",G648+1))</f>
        <v/>
      </c>
      <c r="H649" s="1">
        <f>IF(ISNA(VLOOKUP(olympic_medals_country_year_cumsum[[#This Row],[Year_Country]],medals!D:H,5,FALSE)),0,VLOOKUP(olympic_medals_country_year_cumsum[[#This Row],[Year_Country]],medals!D:H,5,FALSE))</f>
        <v>0</v>
      </c>
      <c r="I649" s="1">
        <f>IF(ISNA(VLOOKUP(olympic_medals_country_year_cumsum[[#This Row],[Year_Country]],medals!D:H,2,FALSE)),0,VLOOKUP(olympic_medals_country_year_cumsum[[#This Row],[Year_Country]],medals!D:H,2,FALSE))</f>
        <v>0</v>
      </c>
      <c r="J649" s="1">
        <f>IF(ISNA(VLOOKUP(olympic_medals_country_year_cumsum[[#This Row],[Year_Country]],medals!D:H,3,FALSE)),0,VLOOKUP(olympic_medals_country_year_cumsum[[#This Row],[Year_Country]],medals!D:H,3,FALSE))</f>
        <v>0</v>
      </c>
      <c r="K649" s="1">
        <f>IF(ISNA(VLOOKUP(olympic_medals_country_year_cumsum[[#This Row],[Year_Country]],medals!D:H,4,FALSE)),0,VLOOKUP(olympic_medals_country_year_cumsum[[#This Row],[Year_Country]],medals!D:H,4,FALSE))</f>
        <v>0</v>
      </c>
      <c r="L649" s="1" t="str">
        <f>VLOOKUP(olympic_medals_country_year_cumsum[[#This Row],[WB_country_name]],'country_region_flag'!A:C,2,FALSE)</f>
        <v>Asia</v>
      </c>
      <c r="M649" s="1" t="str">
        <f>VLOOKUP(olympic_medals_country_year_cumsum[[#This Row],[WB_country_name]],'country_region_flag'!A:C,3,FALSE)</f>
        <v>https://public.flourish.studio/country-flags/svg/sa.svg</v>
      </c>
      <c r="N649" s="12" t="str">
        <f>IF(ISNA(VLOOKUP(olympic_medals_country_year_cumsum[[#This Row],[Year_Country]],gdp_capita_rank!F:G,2,FALSE)),0,VLOOKUP(olympic_medals_country_year_cumsum[[#This Row],[Year_Country]],gdp_capita_rank!F:G,2,FALSE))</f>
        <v>349.9860406718282</v>
      </c>
    </row>
    <row r="650" spans="1:14" ht="15" customHeight="1" x14ac:dyDescent="0.2">
      <c r="A650" s="1" t="s">
        <v>209</v>
      </c>
      <c r="B650" s="1" t="s">
        <v>210</v>
      </c>
      <c r="C650" s="1">
        <v>156</v>
      </c>
      <c r="D650" s="1">
        <v>3253</v>
      </c>
      <c r="E650" s="1">
        <v>1976</v>
      </c>
      <c r="F650" s="1" t="str">
        <f>TEXT(olympic_medals_country_year_cumsum[[#This Row],[year]],0)&amp;"-"&amp;olympic_medals_country_year_cumsum[[#This Row],[WB_country_code]]</f>
        <v>1976-SDN</v>
      </c>
      <c r="G650" s="1" t="str">
        <f>IF(olympic_medals_country_year_cumsum[[#This Row],[year]]&lt;&gt;E649,1,IF(olympic_medals_country_year_cumsum[[#This Row],[Medals]]=0,"",G649+1))</f>
        <v/>
      </c>
      <c r="H650" s="1">
        <f>IF(ISNA(VLOOKUP(olympic_medals_country_year_cumsum[[#This Row],[Year_Country]],medals!D:H,5,FALSE)),0,VLOOKUP(olympic_medals_country_year_cumsum[[#This Row],[Year_Country]],medals!D:H,5,FALSE))</f>
        <v>0</v>
      </c>
      <c r="I650" s="1">
        <f>IF(ISNA(VLOOKUP(olympic_medals_country_year_cumsum[[#This Row],[Year_Country]],medals!D:H,2,FALSE)),0,VLOOKUP(olympic_medals_country_year_cumsum[[#This Row],[Year_Country]],medals!D:H,2,FALSE))</f>
        <v>0</v>
      </c>
      <c r="J650" s="1">
        <f>IF(ISNA(VLOOKUP(olympic_medals_country_year_cumsum[[#This Row],[Year_Country]],medals!D:H,3,FALSE)),0,VLOOKUP(olympic_medals_country_year_cumsum[[#This Row],[Year_Country]],medals!D:H,3,FALSE))</f>
        <v>0</v>
      </c>
      <c r="K650" s="1">
        <f>IF(ISNA(VLOOKUP(olympic_medals_country_year_cumsum[[#This Row],[Year_Country]],medals!D:H,4,FALSE)),0,VLOOKUP(olympic_medals_country_year_cumsum[[#This Row],[Year_Country]],medals!D:H,4,FALSE))</f>
        <v>0</v>
      </c>
      <c r="L650" s="1" t="str">
        <f>VLOOKUP(olympic_medals_country_year_cumsum[[#This Row],[WB_country_name]],'country_region_flag'!A:C,2,FALSE)</f>
        <v>Africa</v>
      </c>
      <c r="M650" s="1" t="str">
        <f>VLOOKUP(olympic_medals_country_year_cumsum[[#This Row],[WB_country_name]],'country_region_flag'!A:C,3,FALSE)</f>
        <v>https://public.flourish.studio/country-flags/svg/sd.svg</v>
      </c>
      <c r="N650" s="12" t="str">
        <f>IF(ISNA(VLOOKUP(olympic_medals_country_year_cumsum[[#This Row],[Year_Country]],gdp_capita_rank!F:G,2,FALSE)),0,VLOOKUP(olympic_medals_country_year_cumsum[[#This Row],[Year_Country]],gdp_capita_rank!F:G,2,FALSE))</f>
        <v>-80.3122808943603</v>
      </c>
    </row>
    <row r="651" spans="1:14" ht="15" customHeight="1" x14ac:dyDescent="0.2">
      <c r="A651" s="1" t="s">
        <v>211</v>
      </c>
      <c r="B651" s="1" t="s">
        <v>212</v>
      </c>
      <c r="C651" s="1">
        <v>1473</v>
      </c>
      <c r="D651" s="1">
        <v>-1763</v>
      </c>
      <c r="E651" s="1">
        <v>1976</v>
      </c>
      <c r="F651" s="1" t="str">
        <f>TEXT(olympic_medals_country_year_cumsum[[#This Row],[year]],0)&amp;"-"&amp;olympic_medals_country_year_cumsum[[#This Row],[WB_country_code]]</f>
        <v>1976-SEN</v>
      </c>
      <c r="G651" s="1" t="str">
        <f>IF(olympic_medals_country_year_cumsum[[#This Row],[year]]&lt;&gt;E650,1,IF(olympic_medals_country_year_cumsum[[#This Row],[Medals]]=0,"",G650+1))</f>
        <v/>
      </c>
      <c r="H651" s="1">
        <f>IF(ISNA(VLOOKUP(olympic_medals_country_year_cumsum[[#This Row],[Year_Country]],medals!D:H,5,FALSE)),0,VLOOKUP(olympic_medals_country_year_cumsum[[#This Row],[Year_Country]],medals!D:H,5,FALSE))</f>
        <v>0</v>
      </c>
      <c r="I651" s="1">
        <f>IF(ISNA(VLOOKUP(olympic_medals_country_year_cumsum[[#This Row],[Year_Country]],medals!D:H,2,FALSE)),0,VLOOKUP(olympic_medals_country_year_cumsum[[#This Row],[Year_Country]],medals!D:H,2,FALSE))</f>
        <v>0</v>
      </c>
      <c r="J651" s="1">
        <f>IF(ISNA(VLOOKUP(olympic_medals_country_year_cumsum[[#This Row],[Year_Country]],medals!D:H,3,FALSE)),0,VLOOKUP(olympic_medals_country_year_cumsum[[#This Row],[Year_Country]],medals!D:H,3,FALSE))</f>
        <v>0</v>
      </c>
      <c r="K651" s="1">
        <f>IF(ISNA(VLOOKUP(olympic_medals_country_year_cumsum[[#This Row],[Year_Country]],medals!D:H,4,FALSE)),0,VLOOKUP(olympic_medals_country_year_cumsum[[#This Row],[Year_Country]],medals!D:H,4,FALSE))</f>
        <v>0</v>
      </c>
      <c r="L651" s="1" t="str">
        <f>VLOOKUP(olympic_medals_country_year_cumsum[[#This Row],[WB_country_name]],'country_region_flag'!A:C,2,FALSE)</f>
        <v>Africa</v>
      </c>
      <c r="M651" s="1" t="str">
        <f>VLOOKUP(olympic_medals_country_year_cumsum[[#This Row],[WB_country_name]],'country_region_flag'!A:C,3,FALSE)</f>
        <v>https://public.flourish.studio/country-flags/svg/sn.svg</v>
      </c>
      <c r="N651" s="12" t="str">
        <f>IF(ISNA(VLOOKUP(olympic_medals_country_year_cumsum[[#This Row],[Year_Country]],gdp_capita_rank!F:G,2,FALSE)),0,VLOOKUP(olympic_medals_country_year_cumsum[[#This Row],[Year_Country]],gdp_capita_rank!F:G,2,FALSE))</f>
        <v>-67.60358330887786</v>
      </c>
    </row>
    <row r="652" spans="1:14" ht="15" customHeight="1" x14ac:dyDescent="0.2">
      <c r="A652" s="1" t="s">
        <v>213</v>
      </c>
      <c r="B652" s="1" t="s">
        <v>214</v>
      </c>
      <c r="C652" s="1">
        <v>128</v>
      </c>
      <c r="D652" s="1">
        <v>10385</v>
      </c>
      <c r="E652" s="1">
        <v>1976</v>
      </c>
      <c r="F652" s="1" t="str">
        <f>TEXT(olympic_medals_country_year_cumsum[[#This Row],[year]],0)&amp;"-"&amp;olympic_medals_country_year_cumsum[[#This Row],[WB_country_code]]</f>
        <v>1976-SGP</v>
      </c>
      <c r="G652" s="1" t="str">
        <f>IF(olympic_medals_country_year_cumsum[[#This Row],[year]]&lt;&gt;E651,1,IF(olympic_medals_country_year_cumsum[[#This Row],[Medals]]=0,"",G651+1))</f>
        <v/>
      </c>
      <c r="H652" s="1">
        <f>IF(ISNA(VLOOKUP(olympic_medals_country_year_cumsum[[#This Row],[Year_Country]],medals!D:H,5,FALSE)),0,VLOOKUP(olympic_medals_country_year_cumsum[[#This Row],[Year_Country]],medals!D:H,5,FALSE))</f>
        <v>0</v>
      </c>
      <c r="I652" s="1">
        <f>IF(ISNA(VLOOKUP(olympic_medals_country_year_cumsum[[#This Row],[Year_Country]],medals!D:H,2,FALSE)),0,VLOOKUP(olympic_medals_country_year_cumsum[[#This Row],[Year_Country]],medals!D:H,2,FALSE))</f>
        <v>0</v>
      </c>
      <c r="J652" s="1">
        <f>IF(ISNA(VLOOKUP(olympic_medals_country_year_cumsum[[#This Row],[Year_Country]],medals!D:H,3,FALSE)),0,VLOOKUP(olympic_medals_country_year_cumsum[[#This Row],[Year_Country]],medals!D:H,3,FALSE))</f>
        <v>0</v>
      </c>
      <c r="K652" s="1">
        <f>IF(ISNA(VLOOKUP(olympic_medals_country_year_cumsum[[#This Row],[Year_Country]],medals!D:H,4,FALSE)),0,VLOOKUP(olympic_medals_country_year_cumsum[[#This Row],[Year_Country]],medals!D:H,4,FALSE))</f>
        <v>0</v>
      </c>
      <c r="L652" s="1" t="str">
        <f>VLOOKUP(olympic_medals_country_year_cumsum[[#This Row],[WB_country_name]],'country_region_flag'!A:C,2,FALSE)</f>
        <v>Asia</v>
      </c>
      <c r="M652" s="1" t="str">
        <f>VLOOKUP(olympic_medals_country_year_cumsum[[#This Row],[WB_country_name]],'country_region_flag'!A:C,3,FALSE)</f>
        <v>https://public.flourish.studio/country-flags/svg/sg.svg</v>
      </c>
      <c r="N652" s="12" t="str">
        <f>IF(ISNA(VLOOKUP(olympic_medals_country_year_cumsum[[#This Row],[Year_Country]],gdp_capita_rank!F:G,2,FALSE)),0,VLOOKUP(olympic_medals_country_year_cumsum[[#This Row],[Year_Country]],gdp_capita_rank!F:G,2,FALSE))</f>
        <v>61.37027851845984</v>
      </c>
    </row>
    <row r="653" spans="1:14" ht="15" customHeight="1" x14ac:dyDescent="0.2">
      <c r="A653" s="1" t="s">
        <v>215</v>
      </c>
      <c r="B653" s="1" t="s">
        <v>216</v>
      </c>
      <c r="C653" s="1">
        <v>4393</v>
      </c>
      <c r="D653" s="1">
        <v>1242</v>
      </c>
      <c r="E653" s="1">
        <v>1976</v>
      </c>
      <c r="F653" s="1" t="str">
        <f>TEXT(olympic_medals_country_year_cumsum[[#This Row],[year]],0)&amp;"-"&amp;olympic_medals_country_year_cumsum[[#This Row],[WB_country_code]]</f>
        <v>1976-SMR</v>
      </c>
      <c r="G653" s="1" t="str">
        <f>IF(olympic_medals_country_year_cumsum[[#This Row],[year]]&lt;&gt;E652,1,IF(olympic_medals_country_year_cumsum[[#This Row],[Medals]]=0,"",G652+1))</f>
        <v/>
      </c>
      <c r="H653" s="1">
        <f>IF(ISNA(VLOOKUP(olympic_medals_country_year_cumsum[[#This Row],[Year_Country]],medals!D:H,5,FALSE)),0,VLOOKUP(olympic_medals_country_year_cumsum[[#This Row],[Year_Country]],medals!D:H,5,FALSE))</f>
        <v>0</v>
      </c>
      <c r="I653" s="1">
        <f>IF(ISNA(VLOOKUP(olympic_medals_country_year_cumsum[[#This Row],[Year_Country]],medals!D:H,2,FALSE)),0,VLOOKUP(olympic_medals_country_year_cumsum[[#This Row],[Year_Country]],medals!D:H,2,FALSE))</f>
        <v>0</v>
      </c>
      <c r="J653" s="1">
        <f>IF(ISNA(VLOOKUP(olympic_medals_country_year_cumsum[[#This Row],[Year_Country]],medals!D:H,3,FALSE)),0,VLOOKUP(olympic_medals_country_year_cumsum[[#This Row],[Year_Country]],medals!D:H,3,FALSE))</f>
        <v>0</v>
      </c>
      <c r="K653" s="1">
        <f>IF(ISNA(VLOOKUP(olympic_medals_country_year_cumsum[[#This Row],[Year_Country]],medals!D:H,4,FALSE)),0,VLOOKUP(olympic_medals_country_year_cumsum[[#This Row],[Year_Country]],medals!D:H,4,FALSE))</f>
        <v>0</v>
      </c>
      <c r="L653" s="1" t="str">
        <f>VLOOKUP(olympic_medals_country_year_cumsum[[#This Row],[WB_country_name]],'country_region_flag'!A:C,2,FALSE)</f>
        <v>Europe</v>
      </c>
      <c r="M653" s="1" t="str">
        <f>VLOOKUP(olympic_medals_country_year_cumsum[[#This Row],[WB_country_name]],'country_region_flag'!A:C,3,FALSE)</f>
        <v>https://public.flourish.studio/country-flags/svg/sm.svg</v>
      </c>
      <c r="N65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54" spans="1:14" ht="15" customHeight="1" x14ac:dyDescent="0.2">
      <c r="A654" s="1" t="s">
        <v>217</v>
      </c>
      <c r="B654" s="1" t="s">
        <v>218</v>
      </c>
      <c r="C654" s="1">
        <v>4483</v>
      </c>
      <c r="D654" s="1">
        <v>205</v>
      </c>
      <c r="E654" s="1">
        <v>1976</v>
      </c>
      <c r="F654" s="1" t="str">
        <f>TEXT(olympic_medals_country_year_cumsum[[#This Row],[year]],0)&amp;"-"&amp;olympic_medals_country_year_cumsum[[#This Row],[WB_country_code]]</f>
        <v>1976-SRB</v>
      </c>
      <c r="G654" s="1" t="str">
        <f>IF(olympic_medals_country_year_cumsum[[#This Row],[year]]&lt;&gt;E653,1,IF(olympic_medals_country_year_cumsum[[#This Row],[Medals]]=0,"",G653+1))</f>
        <v/>
      </c>
      <c r="H654" s="1">
        <f>IF(ISNA(VLOOKUP(olympic_medals_country_year_cumsum[[#This Row],[Year_Country]],medals!D:H,5,FALSE)),0,VLOOKUP(olympic_medals_country_year_cumsum[[#This Row],[Year_Country]],medals!D:H,5,FALSE))</f>
        <v>0</v>
      </c>
      <c r="I654" s="1">
        <f>IF(ISNA(VLOOKUP(olympic_medals_country_year_cumsum[[#This Row],[Year_Country]],medals!D:H,2,FALSE)),0,VLOOKUP(olympic_medals_country_year_cumsum[[#This Row],[Year_Country]],medals!D:H,2,FALSE))</f>
        <v>0</v>
      </c>
      <c r="J654" s="1">
        <f>IF(ISNA(VLOOKUP(olympic_medals_country_year_cumsum[[#This Row],[Year_Country]],medals!D:H,3,FALSE)),0,VLOOKUP(olympic_medals_country_year_cumsum[[#This Row],[Year_Country]],medals!D:H,3,FALSE))</f>
        <v>0</v>
      </c>
      <c r="K654" s="1">
        <f>IF(ISNA(VLOOKUP(olympic_medals_country_year_cumsum[[#This Row],[Year_Country]],medals!D:H,4,FALSE)),0,VLOOKUP(olympic_medals_country_year_cumsum[[#This Row],[Year_Country]],medals!D:H,4,FALSE))</f>
        <v>0</v>
      </c>
      <c r="L654" s="1" t="str">
        <f>VLOOKUP(olympic_medals_country_year_cumsum[[#This Row],[WB_country_name]],'country_region_flag'!A:C,2,FALSE)</f>
        <v>Europe</v>
      </c>
      <c r="M654" s="1" t="str">
        <f>VLOOKUP(olympic_medals_country_year_cumsum[[#This Row],[WB_country_name]],'country_region_flag'!A:C,3,FALSE)</f>
        <v>https://public.flourish.studio/country-flags/svg/rs.svg</v>
      </c>
      <c r="N65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55" spans="1:14" ht="15" customHeight="1" x14ac:dyDescent="0.2">
      <c r="A655" s="1" t="s">
        <v>219</v>
      </c>
      <c r="B655" s="1" t="s">
        <v>220</v>
      </c>
      <c r="C655" s="1">
        <v>583</v>
      </c>
      <c r="D655" s="1">
        <v>-5517</v>
      </c>
      <c r="E655" s="1">
        <v>1976</v>
      </c>
      <c r="F655" s="1" t="str">
        <f>TEXT(olympic_medals_country_year_cumsum[[#This Row],[year]],0)&amp;"-"&amp;olympic_medals_country_year_cumsum[[#This Row],[WB_country_code]]</f>
        <v>1976-SUR</v>
      </c>
      <c r="G655" s="1" t="str">
        <f>IF(olympic_medals_country_year_cumsum[[#This Row],[year]]&lt;&gt;E654,1,IF(olympic_medals_country_year_cumsum[[#This Row],[Medals]]=0,"",G654+1))</f>
        <v/>
      </c>
      <c r="H655" s="1">
        <f>IF(ISNA(VLOOKUP(olympic_medals_country_year_cumsum[[#This Row],[Year_Country]],medals!D:H,5,FALSE)),0,VLOOKUP(olympic_medals_country_year_cumsum[[#This Row],[Year_Country]],medals!D:H,5,FALSE))</f>
        <v>0</v>
      </c>
      <c r="I655" s="1">
        <f>IF(ISNA(VLOOKUP(olympic_medals_country_year_cumsum[[#This Row],[Year_Country]],medals!D:H,2,FALSE)),0,VLOOKUP(olympic_medals_country_year_cumsum[[#This Row],[Year_Country]],medals!D:H,2,FALSE))</f>
        <v>0</v>
      </c>
      <c r="J655" s="1">
        <f>IF(ISNA(VLOOKUP(olympic_medals_country_year_cumsum[[#This Row],[Year_Country]],medals!D:H,3,FALSE)),0,VLOOKUP(olympic_medals_country_year_cumsum[[#This Row],[Year_Country]],medals!D:H,3,FALSE))</f>
        <v>0</v>
      </c>
      <c r="K655" s="1">
        <f>IF(ISNA(VLOOKUP(olympic_medals_country_year_cumsum[[#This Row],[Year_Country]],medals!D:H,4,FALSE)),0,VLOOKUP(olympic_medals_country_year_cumsum[[#This Row],[Year_Country]],medals!D:H,4,FALSE))</f>
        <v>0</v>
      </c>
      <c r="L655" s="1" t="str">
        <f>VLOOKUP(olympic_medals_country_year_cumsum[[#This Row],[WB_country_name]],'country_region_flag'!A:C,2,FALSE)</f>
        <v>Americas</v>
      </c>
      <c r="M655" s="1" t="str">
        <f>VLOOKUP(olympic_medals_country_year_cumsum[[#This Row],[WB_country_name]],'country_region_flag'!A:C,3,FALSE)</f>
        <v>https://public.flourish.studio/country-flags/svg/sr.svg</v>
      </c>
      <c r="N655" s="12" t="str">
        <f>IF(ISNA(VLOOKUP(olympic_medals_country_year_cumsum[[#This Row],[Year_Country]],gdp_capita_rank!F:G,2,FALSE)),0,VLOOKUP(olympic_medals_country_year_cumsum[[#This Row],[Year_Country]],gdp_capita_rank!F:G,2,FALSE))</f>
        <v>-24.038509567185596</v>
      </c>
    </row>
    <row r="656" spans="1:14" ht="15" customHeight="1" x14ac:dyDescent="0.2">
      <c r="A656" s="1" t="s">
        <v>221</v>
      </c>
      <c r="B656" s="1" t="s">
        <v>222</v>
      </c>
      <c r="C656" s="1">
        <v>4815</v>
      </c>
      <c r="D656" s="1">
        <v>1712</v>
      </c>
      <c r="E656" s="1">
        <v>1976</v>
      </c>
      <c r="F656" s="1" t="str">
        <f>TEXT(olympic_medals_country_year_cumsum[[#This Row],[year]],0)&amp;"-"&amp;olympic_medals_country_year_cumsum[[#This Row],[WB_country_code]]</f>
        <v>1976-SVK</v>
      </c>
      <c r="G656" s="1" t="str">
        <f>IF(olympic_medals_country_year_cumsum[[#This Row],[year]]&lt;&gt;E655,1,IF(olympic_medals_country_year_cumsum[[#This Row],[Medals]]=0,"",G655+1))</f>
        <v/>
      </c>
      <c r="H656" s="1">
        <f>IF(ISNA(VLOOKUP(olympic_medals_country_year_cumsum[[#This Row],[Year_Country]],medals!D:H,5,FALSE)),0,VLOOKUP(olympic_medals_country_year_cumsum[[#This Row],[Year_Country]],medals!D:H,5,FALSE))</f>
        <v>0</v>
      </c>
      <c r="I656" s="1">
        <f>IF(ISNA(VLOOKUP(olympic_medals_country_year_cumsum[[#This Row],[Year_Country]],medals!D:H,2,FALSE)),0,VLOOKUP(olympic_medals_country_year_cumsum[[#This Row],[Year_Country]],medals!D:H,2,FALSE))</f>
        <v>0</v>
      </c>
      <c r="J656" s="1">
        <f>IF(ISNA(VLOOKUP(olympic_medals_country_year_cumsum[[#This Row],[Year_Country]],medals!D:H,3,FALSE)),0,VLOOKUP(olympic_medals_country_year_cumsum[[#This Row],[Year_Country]],medals!D:H,3,FALSE))</f>
        <v>0</v>
      </c>
      <c r="K656" s="1">
        <f>IF(ISNA(VLOOKUP(olympic_medals_country_year_cumsum[[#This Row],[Year_Country]],medals!D:H,4,FALSE)),0,VLOOKUP(olympic_medals_country_year_cumsum[[#This Row],[Year_Country]],medals!D:H,4,FALSE))</f>
        <v>0</v>
      </c>
      <c r="L656" s="1" t="str">
        <f>VLOOKUP(olympic_medals_country_year_cumsum[[#This Row],[WB_country_name]],'country_region_flag'!A:C,2,FALSE)</f>
        <v>Europe</v>
      </c>
      <c r="M656" s="1" t="str">
        <f>VLOOKUP(olympic_medals_country_year_cumsum[[#This Row],[WB_country_name]],'country_region_flag'!A:C,3,FALSE)</f>
        <v>https://public.flourish.studio/country-flags/svg/sk.svg</v>
      </c>
      <c r="N65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57" spans="1:14" ht="15" customHeight="1" x14ac:dyDescent="0.2">
      <c r="A657" s="1" t="s">
        <v>223</v>
      </c>
      <c r="B657" s="1" t="s">
        <v>224</v>
      </c>
      <c r="C657" s="1">
        <v>4605</v>
      </c>
      <c r="D657" s="1">
        <v>1452</v>
      </c>
      <c r="E657" s="1">
        <v>1976</v>
      </c>
      <c r="F657" s="1" t="str">
        <f>TEXT(olympic_medals_country_year_cumsum[[#This Row],[year]],0)&amp;"-"&amp;olympic_medals_country_year_cumsum[[#This Row],[WB_country_code]]</f>
        <v>1976-SVN</v>
      </c>
      <c r="G657" s="1" t="str">
        <f>IF(olympic_medals_country_year_cumsum[[#This Row],[year]]&lt;&gt;E656,1,IF(olympic_medals_country_year_cumsum[[#This Row],[Medals]]=0,"",G656+1))</f>
        <v/>
      </c>
      <c r="H657" s="1">
        <f>IF(ISNA(VLOOKUP(olympic_medals_country_year_cumsum[[#This Row],[Year_Country]],medals!D:H,5,FALSE)),0,VLOOKUP(olympic_medals_country_year_cumsum[[#This Row],[Year_Country]],medals!D:H,5,FALSE))</f>
        <v>0</v>
      </c>
      <c r="I657" s="1">
        <f>IF(ISNA(VLOOKUP(olympic_medals_country_year_cumsum[[#This Row],[Year_Country]],medals!D:H,2,FALSE)),0,VLOOKUP(olympic_medals_country_year_cumsum[[#This Row],[Year_Country]],medals!D:H,2,FALSE))</f>
        <v>0</v>
      </c>
      <c r="J657" s="1">
        <f>IF(ISNA(VLOOKUP(olympic_medals_country_year_cumsum[[#This Row],[Year_Country]],medals!D:H,3,FALSE)),0,VLOOKUP(olympic_medals_country_year_cumsum[[#This Row],[Year_Country]],medals!D:H,3,FALSE))</f>
        <v>0</v>
      </c>
      <c r="K657" s="1">
        <f>IF(ISNA(VLOOKUP(olympic_medals_country_year_cumsum[[#This Row],[Year_Country]],medals!D:H,4,FALSE)),0,VLOOKUP(olympic_medals_country_year_cumsum[[#This Row],[Year_Country]],medals!D:H,4,FALSE))</f>
        <v>0</v>
      </c>
      <c r="L657" s="1" t="str">
        <f>VLOOKUP(olympic_medals_country_year_cumsum[[#This Row],[WB_country_name]],'country_region_flag'!A:C,2,FALSE)</f>
        <v>Europe</v>
      </c>
      <c r="M657" s="1" t="str">
        <f>VLOOKUP(olympic_medals_country_year_cumsum[[#This Row],[WB_country_name]],'country_region_flag'!A:C,3,FALSE)</f>
        <v>https://public.flourish.studio/country-flags/svg/si.svg</v>
      </c>
      <c r="N65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58" spans="1:14" ht="15" customHeight="1" x14ac:dyDescent="0.2">
      <c r="A658" s="1" t="s">
        <v>227</v>
      </c>
      <c r="B658" s="1" t="s">
        <v>228</v>
      </c>
      <c r="C658" s="1">
        <v>335</v>
      </c>
      <c r="D658" s="1">
        <v>363</v>
      </c>
      <c r="E658" s="1">
        <v>1976</v>
      </c>
      <c r="F658" s="1" t="str">
        <f>TEXT(olympic_medals_country_year_cumsum[[#This Row],[year]],0)&amp;"-"&amp;olympic_medals_country_year_cumsum[[#This Row],[WB_country_code]]</f>
        <v>1976-SYR</v>
      </c>
      <c r="G658" s="1" t="str">
        <f>IF(olympic_medals_country_year_cumsum[[#This Row],[year]]&lt;&gt;E657,1,IF(olympic_medals_country_year_cumsum[[#This Row],[Medals]]=0,"",G657+1))</f>
        <v/>
      </c>
      <c r="H658" s="1">
        <f>IF(ISNA(VLOOKUP(olympic_medals_country_year_cumsum[[#This Row],[Year_Country]],medals!D:H,5,FALSE)),0,VLOOKUP(olympic_medals_country_year_cumsum[[#This Row],[Year_Country]],medals!D:H,5,FALSE))</f>
        <v>0</v>
      </c>
      <c r="I658" s="1">
        <f>IF(ISNA(VLOOKUP(olympic_medals_country_year_cumsum[[#This Row],[Year_Country]],medals!D:H,2,FALSE)),0,VLOOKUP(olympic_medals_country_year_cumsum[[#This Row],[Year_Country]],medals!D:H,2,FALSE))</f>
        <v>0</v>
      </c>
      <c r="J658" s="1">
        <f>IF(ISNA(VLOOKUP(olympic_medals_country_year_cumsum[[#This Row],[Year_Country]],medals!D:H,3,FALSE)),0,VLOOKUP(olympic_medals_country_year_cumsum[[#This Row],[Year_Country]],medals!D:H,3,FALSE))</f>
        <v>0</v>
      </c>
      <c r="K658" s="1">
        <f>IF(ISNA(VLOOKUP(olympic_medals_country_year_cumsum[[#This Row],[Year_Country]],medals!D:H,4,FALSE)),0,VLOOKUP(olympic_medals_country_year_cumsum[[#This Row],[Year_Country]],medals!D:H,4,FALSE))</f>
        <v>0</v>
      </c>
      <c r="L658" s="1" t="str">
        <f>VLOOKUP(olympic_medals_country_year_cumsum[[#This Row],[WB_country_name]],'country_region_flag'!A:C,2,FALSE)</f>
        <v>Asia</v>
      </c>
      <c r="M658" s="1" t="str">
        <f>VLOOKUP(olympic_medals_country_year_cumsum[[#This Row],[WB_country_name]],'country_region_flag'!A:C,3,FALSE)</f>
        <v>https://public.flourish.studio/country-flags/svg/sy.svg</v>
      </c>
      <c r="N658" s="12" t="str">
        <f>IF(ISNA(VLOOKUP(olympic_medals_country_year_cumsum[[#This Row],[Year_Country]],gdp_capita_rank!F:G,2,FALSE)),0,VLOOKUP(olympic_medals_country_year_cumsum[[#This Row],[Year_Country]],gdp_capita_rank!F:G,2,FALSE))</f>
        <v>-51.61944820136385</v>
      </c>
    </row>
    <row r="659" spans="1:14" ht="15" customHeight="1" x14ac:dyDescent="0.2">
      <c r="A659" s="1" t="s">
        <v>229</v>
      </c>
      <c r="B659" s="1" t="s">
        <v>230</v>
      </c>
      <c r="C659" s="1">
        <v>612</v>
      </c>
      <c r="D659" s="1">
        <v>122</v>
      </c>
      <c r="E659" s="1">
        <v>1976</v>
      </c>
      <c r="F659" s="1" t="str">
        <f>TEXT(olympic_medals_country_year_cumsum[[#This Row],[year]],0)&amp;"-"&amp;olympic_medals_country_year_cumsum[[#This Row],[WB_country_code]]</f>
        <v>1976-TGO</v>
      </c>
      <c r="G659" s="1" t="str">
        <f>IF(olympic_medals_country_year_cumsum[[#This Row],[year]]&lt;&gt;E658,1,IF(olympic_medals_country_year_cumsum[[#This Row],[Medals]]=0,"",G658+1))</f>
        <v/>
      </c>
      <c r="H659" s="1">
        <f>IF(ISNA(VLOOKUP(olympic_medals_country_year_cumsum[[#This Row],[Year_Country]],medals!D:H,5,FALSE)),0,VLOOKUP(olympic_medals_country_year_cumsum[[#This Row],[Year_Country]],medals!D:H,5,FALSE))</f>
        <v>0</v>
      </c>
      <c r="I659" s="1">
        <f>IF(ISNA(VLOOKUP(olympic_medals_country_year_cumsum[[#This Row],[Year_Country]],medals!D:H,2,FALSE)),0,VLOOKUP(olympic_medals_country_year_cumsum[[#This Row],[Year_Country]],medals!D:H,2,FALSE))</f>
        <v>0</v>
      </c>
      <c r="J659" s="1">
        <f>IF(ISNA(VLOOKUP(olympic_medals_country_year_cumsum[[#This Row],[Year_Country]],medals!D:H,3,FALSE)),0,VLOOKUP(olympic_medals_country_year_cumsum[[#This Row],[Year_Country]],medals!D:H,3,FALSE))</f>
        <v>0</v>
      </c>
      <c r="K659" s="1">
        <f>IF(ISNA(VLOOKUP(olympic_medals_country_year_cumsum[[#This Row],[Year_Country]],medals!D:H,4,FALSE)),0,VLOOKUP(olympic_medals_country_year_cumsum[[#This Row],[Year_Country]],medals!D:H,4,FALSE))</f>
        <v>0</v>
      </c>
      <c r="L659" s="1" t="str">
        <f>VLOOKUP(olympic_medals_country_year_cumsum[[#This Row],[WB_country_name]],'country_region_flag'!A:C,2,FALSE)</f>
        <v>Africa</v>
      </c>
      <c r="M659" s="1" t="str">
        <f>VLOOKUP(olympic_medals_country_year_cumsum[[#This Row],[WB_country_name]],'country_region_flag'!A:C,3,FALSE)</f>
        <v>https://public.flourish.studio/country-flags/svg/tg.svg</v>
      </c>
      <c r="N659" s="12" t="str">
        <f>IF(ISNA(VLOOKUP(olympic_medals_country_year_cumsum[[#This Row],[Year_Country]],gdp_capita_rank!F:G,2,FALSE)),0,VLOOKUP(olympic_medals_country_year_cumsum[[#This Row],[Year_Country]],gdp_capita_rank!F:G,2,FALSE))</f>
        <v>-85.90216596544167</v>
      </c>
    </row>
    <row r="660" spans="1:14" ht="15" customHeight="1" x14ac:dyDescent="0.2">
      <c r="A660" s="1" t="s">
        <v>233</v>
      </c>
      <c r="B660" s="1" t="s">
        <v>234</v>
      </c>
      <c r="C660" s="1">
        <v>3855</v>
      </c>
      <c r="D660" s="1">
        <v>6877</v>
      </c>
      <c r="E660" s="1">
        <v>1976</v>
      </c>
      <c r="F660" s="1" t="str">
        <f>TEXT(olympic_medals_country_year_cumsum[[#This Row],[year]],0)&amp;"-"&amp;olympic_medals_country_year_cumsum[[#This Row],[WB_country_code]]</f>
        <v>1976-TJK</v>
      </c>
      <c r="G660" s="1" t="str">
        <f>IF(olympic_medals_country_year_cumsum[[#This Row],[year]]&lt;&gt;E659,1,IF(olympic_medals_country_year_cumsum[[#This Row],[Medals]]=0,"",G659+1))</f>
        <v/>
      </c>
      <c r="H660" s="1">
        <f>IF(ISNA(VLOOKUP(olympic_medals_country_year_cumsum[[#This Row],[Year_Country]],medals!D:H,5,FALSE)),0,VLOOKUP(olympic_medals_country_year_cumsum[[#This Row],[Year_Country]],medals!D:H,5,FALSE))</f>
        <v>0</v>
      </c>
      <c r="I660" s="1">
        <f>IF(ISNA(VLOOKUP(olympic_medals_country_year_cumsum[[#This Row],[Year_Country]],medals!D:H,2,FALSE)),0,VLOOKUP(olympic_medals_country_year_cumsum[[#This Row],[Year_Country]],medals!D:H,2,FALSE))</f>
        <v>0</v>
      </c>
      <c r="J660" s="1">
        <f>IF(ISNA(VLOOKUP(olympic_medals_country_year_cumsum[[#This Row],[Year_Country]],medals!D:H,3,FALSE)),0,VLOOKUP(olympic_medals_country_year_cumsum[[#This Row],[Year_Country]],medals!D:H,3,FALSE))</f>
        <v>0</v>
      </c>
      <c r="K660" s="1">
        <f>IF(ISNA(VLOOKUP(olympic_medals_country_year_cumsum[[#This Row],[Year_Country]],medals!D:H,4,FALSE)),0,VLOOKUP(olympic_medals_country_year_cumsum[[#This Row],[Year_Country]],medals!D:H,4,FALSE))</f>
        <v>0</v>
      </c>
      <c r="L660" s="1" t="str">
        <f>VLOOKUP(olympic_medals_country_year_cumsum[[#This Row],[WB_country_name]],'country_region_flag'!A:C,2,FALSE)</f>
        <v>Asia</v>
      </c>
      <c r="M660" s="1" t="str">
        <f>VLOOKUP(olympic_medals_country_year_cumsum[[#This Row],[WB_country_name]],'country_region_flag'!A:C,3,FALSE)</f>
        <v>https://public.flourish.studio/country-flags/svg/tj.svg</v>
      </c>
      <c r="N66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61" spans="1:14" ht="15" customHeight="1" x14ac:dyDescent="0.2">
      <c r="A661" s="1" t="s">
        <v>235</v>
      </c>
      <c r="B661" s="1" t="s">
        <v>236</v>
      </c>
      <c r="C661" s="1">
        <v>3795</v>
      </c>
      <c r="D661" s="1">
        <v>5838</v>
      </c>
      <c r="E661" s="1">
        <v>1976</v>
      </c>
      <c r="F661" s="1" t="str">
        <f>TEXT(olympic_medals_country_year_cumsum[[#This Row],[year]],0)&amp;"-"&amp;olympic_medals_country_year_cumsum[[#This Row],[WB_country_code]]</f>
        <v>1976-TKM</v>
      </c>
      <c r="G661" s="1" t="str">
        <f>IF(olympic_medals_country_year_cumsum[[#This Row],[year]]&lt;&gt;E660,1,IF(olympic_medals_country_year_cumsum[[#This Row],[Medals]]=0,"",G660+1))</f>
        <v/>
      </c>
      <c r="H661" s="1">
        <f>IF(ISNA(VLOOKUP(olympic_medals_country_year_cumsum[[#This Row],[Year_Country]],medals!D:H,5,FALSE)),0,VLOOKUP(olympic_medals_country_year_cumsum[[#This Row],[Year_Country]],medals!D:H,5,FALSE))</f>
        <v>0</v>
      </c>
      <c r="I661" s="1">
        <f>IF(ISNA(VLOOKUP(olympic_medals_country_year_cumsum[[#This Row],[Year_Country]],medals!D:H,2,FALSE)),0,VLOOKUP(olympic_medals_country_year_cumsum[[#This Row],[Year_Country]],medals!D:H,2,FALSE))</f>
        <v>0</v>
      </c>
      <c r="J661" s="1">
        <f>IF(ISNA(VLOOKUP(olympic_medals_country_year_cumsum[[#This Row],[Year_Country]],medals!D:H,3,FALSE)),0,VLOOKUP(olympic_medals_country_year_cumsum[[#This Row],[Year_Country]],medals!D:H,3,FALSE))</f>
        <v>0</v>
      </c>
      <c r="K661" s="1">
        <f>IF(ISNA(VLOOKUP(olympic_medals_country_year_cumsum[[#This Row],[Year_Country]],medals!D:H,4,FALSE)),0,VLOOKUP(olympic_medals_country_year_cumsum[[#This Row],[Year_Country]],medals!D:H,4,FALSE))</f>
        <v>0</v>
      </c>
      <c r="L661" s="1" t="str">
        <f>VLOOKUP(olympic_medals_country_year_cumsum[[#This Row],[WB_country_name]],'country_region_flag'!A:C,2,FALSE)</f>
        <v>Asia</v>
      </c>
      <c r="M661" s="1" t="str">
        <f>VLOOKUP(olympic_medals_country_year_cumsum[[#This Row],[WB_country_name]],'country_region_flag'!A:C,3,FALSE)</f>
        <v>https://public.flourish.studio/country-flags/svg/tm.svg</v>
      </c>
      <c r="N66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62" spans="1:14" ht="15" customHeight="1" x14ac:dyDescent="0.2">
      <c r="A662" s="1" t="s">
        <v>237</v>
      </c>
      <c r="B662" s="1" t="s">
        <v>238</v>
      </c>
      <c r="C662" s="1">
        <v>-2113</v>
      </c>
      <c r="D662" s="1">
        <v>-1752</v>
      </c>
      <c r="E662" s="1">
        <v>1976</v>
      </c>
      <c r="F662" s="1" t="str">
        <f>TEXT(olympic_medals_country_year_cumsum[[#This Row],[year]],0)&amp;"-"&amp;olympic_medals_country_year_cumsum[[#This Row],[WB_country_code]]</f>
        <v>1976-TON</v>
      </c>
      <c r="G662" s="1" t="str">
        <f>IF(olympic_medals_country_year_cumsum[[#This Row],[year]]&lt;&gt;E661,1,IF(olympic_medals_country_year_cumsum[[#This Row],[Medals]]=0,"",G661+1))</f>
        <v/>
      </c>
      <c r="H662" s="1">
        <f>IF(ISNA(VLOOKUP(olympic_medals_country_year_cumsum[[#This Row],[Year_Country]],medals!D:H,5,FALSE)),0,VLOOKUP(olympic_medals_country_year_cumsum[[#This Row],[Year_Country]],medals!D:H,5,FALSE))</f>
        <v>0</v>
      </c>
      <c r="I662" s="1">
        <f>IF(ISNA(VLOOKUP(olympic_medals_country_year_cumsum[[#This Row],[Year_Country]],medals!D:H,2,FALSE)),0,VLOOKUP(olympic_medals_country_year_cumsum[[#This Row],[Year_Country]],medals!D:H,2,FALSE))</f>
        <v>0</v>
      </c>
      <c r="J662" s="1">
        <f>IF(ISNA(VLOOKUP(olympic_medals_country_year_cumsum[[#This Row],[Year_Country]],medals!D:H,3,FALSE)),0,VLOOKUP(olympic_medals_country_year_cumsum[[#This Row],[Year_Country]],medals!D:H,3,FALSE))</f>
        <v>0</v>
      </c>
      <c r="K662" s="1">
        <f>IF(ISNA(VLOOKUP(olympic_medals_country_year_cumsum[[#This Row],[Year_Country]],medals!D:H,4,FALSE)),0,VLOOKUP(olympic_medals_country_year_cumsum[[#This Row],[Year_Country]],medals!D:H,4,FALSE))</f>
        <v>0</v>
      </c>
      <c r="L662" s="1" t="str">
        <f>VLOOKUP(olympic_medals_country_year_cumsum[[#This Row],[WB_country_name]],'country_region_flag'!A:C,2,FALSE)</f>
        <v>Oceania</v>
      </c>
      <c r="M662" s="1" t="str">
        <f>VLOOKUP(olympic_medals_country_year_cumsum[[#This Row],[WB_country_name]],'country_region_flag'!A:C,3,FALSE)</f>
        <v>https://public.flourish.studio/country-flags/svg/to.svg</v>
      </c>
      <c r="N662" s="12" t="str">
        <f>IF(ISNA(VLOOKUP(olympic_medals_country_year_cumsum[[#This Row],[Year_Country]],gdp_capita_rank!F:G,2,FALSE)),0,VLOOKUP(olympic_medals_country_year_cumsum[[#This Row],[Year_Country]],gdp_capita_rank!F:G,2,FALSE))</f>
        <v>-81.49143840229166</v>
      </c>
    </row>
    <row r="663" spans="1:14" ht="15" customHeight="1" x14ac:dyDescent="0.2">
      <c r="A663" s="1" t="s">
        <v>241</v>
      </c>
      <c r="B663" s="1" t="s">
        <v>242</v>
      </c>
      <c r="C663" s="1">
        <v>368</v>
      </c>
      <c r="D663" s="1">
        <v>1018</v>
      </c>
      <c r="E663" s="1">
        <v>1976</v>
      </c>
      <c r="F663" s="1" t="str">
        <f>TEXT(olympic_medals_country_year_cumsum[[#This Row],[year]],0)&amp;"-"&amp;olympic_medals_country_year_cumsum[[#This Row],[WB_country_code]]</f>
        <v>1976-TUN</v>
      </c>
      <c r="G663" s="1" t="str">
        <f>IF(olympic_medals_country_year_cumsum[[#This Row],[year]]&lt;&gt;E662,1,IF(olympic_medals_country_year_cumsum[[#This Row],[Medals]]=0,"",G662+1))</f>
        <v/>
      </c>
      <c r="H663" s="1">
        <f>IF(ISNA(VLOOKUP(olympic_medals_country_year_cumsum[[#This Row],[Year_Country]],medals!D:H,5,FALSE)),0,VLOOKUP(olympic_medals_country_year_cumsum[[#This Row],[Year_Country]],medals!D:H,5,FALSE))</f>
        <v>0</v>
      </c>
      <c r="I663" s="1">
        <f>IF(ISNA(VLOOKUP(olympic_medals_country_year_cumsum[[#This Row],[Year_Country]],medals!D:H,2,FALSE)),0,VLOOKUP(olympic_medals_country_year_cumsum[[#This Row],[Year_Country]],medals!D:H,2,FALSE))</f>
        <v>0</v>
      </c>
      <c r="J663" s="1">
        <f>IF(ISNA(VLOOKUP(olympic_medals_country_year_cumsum[[#This Row],[Year_Country]],medals!D:H,3,FALSE)),0,VLOOKUP(olympic_medals_country_year_cumsum[[#This Row],[Year_Country]],medals!D:H,3,FALSE))</f>
        <v>0</v>
      </c>
      <c r="K663" s="1">
        <f>IF(ISNA(VLOOKUP(olympic_medals_country_year_cumsum[[#This Row],[Year_Country]],medals!D:H,4,FALSE)),0,VLOOKUP(olympic_medals_country_year_cumsum[[#This Row],[Year_Country]],medals!D:H,4,FALSE))</f>
        <v>0</v>
      </c>
      <c r="L663" s="1" t="str">
        <f>VLOOKUP(olympic_medals_country_year_cumsum[[#This Row],[WB_country_name]],'country_region_flag'!A:C,2,FALSE)</f>
        <v>Africa</v>
      </c>
      <c r="M663" s="1" t="str">
        <f>VLOOKUP(olympic_medals_country_year_cumsum[[#This Row],[WB_country_name]],'country_region_flag'!A:C,3,FALSE)</f>
        <v>https://public.flourish.studio/country-flags/svg/tn.svg</v>
      </c>
      <c r="N663" s="12" t="str">
        <f>IF(ISNA(VLOOKUP(olympic_medals_country_year_cumsum[[#This Row],[Year_Country]],gdp_capita_rank!F:G,2,FALSE)),0,VLOOKUP(olympic_medals_country_year_cumsum[[#This Row],[Year_Country]],gdp_capita_rank!F:G,2,FALSE))</f>
        <v>-55.534180939749064</v>
      </c>
    </row>
    <row r="664" spans="1:14" ht="15" customHeight="1" x14ac:dyDescent="0.2">
      <c r="A664" s="1" t="s">
        <v>243</v>
      </c>
      <c r="B664" s="1" t="s">
        <v>244</v>
      </c>
      <c r="C664" s="1">
        <v>3993</v>
      </c>
      <c r="D664" s="1">
        <v>3287</v>
      </c>
      <c r="E664" s="1">
        <v>1976</v>
      </c>
      <c r="F664" s="1" t="str">
        <f>TEXT(olympic_medals_country_year_cumsum[[#This Row],[year]],0)&amp;"-"&amp;olympic_medals_country_year_cumsum[[#This Row],[WB_country_code]]</f>
        <v>1976-TUR</v>
      </c>
      <c r="G664" s="1" t="str">
        <f>IF(olympic_medals_country_year_cumsum[[#This Row],[year]]&lt;&gt;E663,1,IF(olympic_medals_country_year_cumsum[[#This Row],[Medals]]=0,"",G663+1))</f>
        <v/>
      </c>
      <c r="H664" s="1">
        <f>IF(ISNA(VLOOKUP(olympic_medals_country_year_cumsum[[#This Row],[Year_Country]],medals!D:H,5,FALSE)),0,VLOOKUP(olympic_medals_country_year_cumsum[[#This Row],[Year_Country]],medals!D:H,5,FALSE))</f>
        <v>0</v>
      </c>
      <c r="I664" s="1">
        <f>IF(ISNA(VLOOKUP(olympic_medals_country_year_cumsum[[#This Row],[Year_Country]],medals!D:H,2,FALSE)),0,VLOOKUP(olympic_medals_country_year_cumsum[[#This Row],[Year_Country]],medals!D:H,2,FALSE))</f>
        <v>0</v>
      </c>
      <c r="J664" s="1">
        <f>IF(ISNA(VLOOKUP(olympic_medals_country_year_cumsum[[#This Row],[Year_Country]],medals!D:H,3,FALSE)),0,VLOOKUP(olympic_medals_country_year_cumsum[[#This Row],[Year_Country]],medals!D:H,3,FALSE))</f>
        <v>0</v>
      </c>
      <c r="K664" s="1">
        <f>IF(ISNA(VLOOKUP(olympic_medals_country_year_cumsum[[#This Row],[Year_Country]],medals!D:H,4,FALSE)),0,VLOOKUP(olympic_medals_country_year_cumsum[[#This Row],[Year_Country]],medals!D:H,4,FALSE))</f>
        <v>0</v>
      </c>
      <c r="L664" s="1" t="str">
        <f>VLOOKUP(olympic_medals_country_year_cumsum[[#This Row],[WB_country_name]],'country_region_flag'!A:C,2,FALSE)</f>
        <v>Asia</v>
      </c>
      <c r="M664" s="1" t="str">
        <f>VLOOKUP(olympic_medals_country_year_cumsum[[#This Row],[WB_country_name]],'country_region_flag'!A:C,3,FALSE)</f>
        <v>https://public.flourish.studio/country-flags/svg/tr.svg</v>
      </c>
      <c r="N664" s="12" t="str">
        <f>IF(ISNA(VLOOKUP(olympic_medals_country_year_cumsum[[#This Row],[Year_Country]],gdp_capita_rank!F:G,2,FALSE)),0,VLOOKUP(olympic_medals_country_year_cumsum[[#This Row],[Year_Country]],gdp_capita_rank!F:G,2,FALSE))</f>
        <v>-25.697869611829088</v>
      </c>
    </row>
    <row r="665" spans="1:14" ht="15" customHeight="1" x14ac:dyDescent="0.2">
      <c r="A665" s="1" t="s">
        <v>245</v>
      </c>
      <c r="B665" s="1" t="s">
        <v>246</v>
      </c>
      <c r="C665" s="1">
        <v>-68</v>
      </c>
      <c r="D665" s="1">
        <v>3928</v>
      </c>
      <c r="E665" s="1">
        <v>1976</v>
      </c>
      <c r="F665" s="1" t="str">
        <f>TEXT(olympic_medals_country_year_cumsum[[#This Row],[year]],0)&amp;"-"&amp;olympic_medals_country_year_cumsum[[#This Row],[WB_country_code]]</f>
        <v>1976-TZA</v>
      </c>
      <c r="G665" s="1" t="str">
        <f>IF(olympic_medals_country_year_cumsum[[#This Row],[year]]&lt;&gt;E664,1,IF(olympic_medals_country_year_cumsum[[#This Row],[Medals]]=0,"",G664+1))</f>
        <v/>
      </c>
      <c r="H665" s="1">
        <f>IF(ISNA(VLOOKUP(olympic_medals_country_year_cumsum[[#This Row],[Year_Country]],medals!D:H,5,FALSE)),0,VLOOKUP(olympic_medals_country_year_cumsum[[#This Row],[Year_Country]],medals!D:H,5,FALSE))</f>
        <v>0</v>
      </c>
      <c r="I665" s="1">
        <f>IF(ISNA(VLOOKUP(olympic_medals_country_year_cumsum[[#This Row],[Year_Country]],medals!D:H,2,FALSE)),0,VLOOKUP(olympic_medals_country_year_cumsum[[#This Row],[Year_Country]],medals!D:H,2,FALSE))</f>
        <v>0</v>
      </c>
      <c r="J665" s="1">
        <f>IF(ISNA(VLOOKUP(olympic_medals_country_year_cumsum[[#This Row],[Year_Country]],medals!D:H,3,FALSE)),0,VLOOKUP(olympic_medals_country_year_cumsum[[#This Row],[Year_Country]],medals!D:H,3,FALSE))</f>
        <v>0</v>
      </c>
      <c r="K665" s="1">
        <f>IF(ISNA(VLOOKUP(olympic_medals_country_year_cumsum[[#This Row],[Year_Country]],medals!D:H,4,FALSE)),0,VLOOKUP(olympic_medals_country_year_cumsum[[#This Row],[Year_Country]],medals!D:H,4,FALSE))</f>
        <v>0</v>
      </c>
      <c r="L665" s="1" t="str">
        <f>VLOOKUP(olympic_medals_country_year_cumsum[[#This Row],[WB_country_name]],'country_region_flag'!A:C,2,FALSE)</f>
        <v>Africa</v>
      </c>
      <c r="M665" s="1" t="str">
        <f>VLOOKUP(olympic_medals_country_year_cumsum[[#This Row],[WB_country_name]],'country_region_flag'!A:C,3,FALSE)</f>
        <v>https://public.flourish.studio/country-flags/svg/tz.svg</v>
      </c>
      <c r="N66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66" spans="1:14" ht="15" customHeight="1" x14ac:dyDescent="0.2">
      <c r="A666" s="1" t="s">
        <v>247</v>
      </c>
      <c r="B666" s="1" t="s">
        <v>248</v>
      </c>
      <c r="C666" s="1">
        <v>32</v>
      </c>
      <c r="D666" s="1">
        <v>3255</v>
      </c>
      <c r="E666" s="1">
        <v>1976</v>
      </c>
      <c r="F666" s="1" t="str">
        <f>TEXT(olympic_medals_country_year_cumsum[[#This Row],[year]],0)&amp;"-"&amp;olympic_medals_country_year_cumsum[[#This Row],[WB_country_code]]</f>
        <v>1976-UGA</v>
      </c>
      <c r="G666" s="1" t="str">
        <f>IF(olympic_medals_country_year_cumsum[[#This Row],[year]]&lt;&gt;E665,1,IF(olympic_medals_country_year_cumsum[[#This Row],[Medals]]=0,"",G665+1))</f>
        <v/>
      </c>
      <c r="H666" s="1">
        <f>IF(ISNA(VLOOKUP(olympic_medals_country_year_cumsum[[#This Row],[Year_Country]],medals!D:H,5,FALSE)),0,VLOOKUP(olympic_medals_country_year_cumsum[[#This Row],[Year_Country]],medals!D:H,5,FALSE))</f>
        <v>0</v>
      </c>
      <c r="I666" s="1">
        <f>IF(ISNA(VLOOKUP(olympic_medals_country_year_cumsum[[#This Row],[Year_Country]],medals!D:H,2,FALSE)),0,VLOOKUP(olympic_medals_country_year_cumsum[[#This Row],[Year_Country]],medals!D:H,2,FALSE))</f>
        <v>0</v>
      </c>
      <c r="J666" s="1">
        <f>IF(ISNA(VLOOKUP(olympic_medals_country_year_cumsum[[#This Row],[Year_Country]],medals!D:H,3,FALSE)),0,VLOOKUP(olympic_medals_country_year_cumsum[[#This Row],[Year_Country]],medals!D:H,3,FALSE))</f>
        <v>0</v>
      </c>
      <c r="K666" s="1">
        <f>IF(ISNA(VLOOKUP(olympic_medals_country_year_cumsum[[#This Row],[Year_Country]],medals!D:H,4,FALSE)),0,VLOOKUP(olympic_medals_country_year_cumsum[[#This Row],[Year_Country]],medals!D:H,4,FALSE))</f>
        <v>0</v>
      </c>
      <c r="L666" s="1" t="str">
        <f>VLOOKUP(olympic_medals_country_year_cumsum[[#This Row],[WB_country_name]],'country_region_flag'!A:C,2,FALSE)</f>
        <v>Africa</v>
      </c>
      <c r="M666" s="1" t="str">
        <f>VLOOKUP(olympic_medals_country_year_cumsum[[#This Row],[WB_country_name]],'country_region_flag'!A:C,3,FALSE)</f>
        <v>https://public.flourish.studio/country-flags/svg/ug.svg</v>
      </c>
      <c r="N666" s="12" t="str">
        <f>IF(ISNA(VLOOKUP(olympic_medals_country_year_cumsum[[#This Row],[Year_Country]],gdp_capita_rank!F:G,2,FALSE)),0,VLOOKUP(olympic_medals_country_year_cumsum[[#This Row],[Year_Country]],gdp_capita_rank!F:G,2,FALSE))</f>
        <v>-88.1160107906005</v>
      </c>
    </row>
    <row r="667" spans="1:14" ht="15" customHeight="1" x14ac:dyDescent="0.2">
      <c r="A667" s="1" t="s">
        <v>249</v>
      </c>
      <c r="B667" s="1" t="s">
        <v>250</v>
      </c>
      <c r="C667" s="1">
        <v>5043</v>
      </c>
      <c r="D667" s="1">
        <v>3052</v>
      </c>
      <c r="E667" s="1">
        <v>1976</v>
      </c>
      <c r="F667" s="1" t="str">
        <f>TEXT(olympic_medals_country_year_cumsum[[#This Row],[year]],0)&amp;"-"&amp;olympic_medals_country_year_cumsum[[#This Row],[WB_country_code]]</f>
        <v>1976-UKR</v>
      </c>
      <c r="G667" s="1" t="str">
        <f>IF(olympic_medals_country_year_cumsum[[#This Row],[year]]&lt;&gt;E666,1,IF(olympic_medals_country_year_cumsum[[#This Row],[Medals]]=0,"",G666+1))</f>
        <v/>
      </c>
      <c r="H667" s="1">
        <f>IF(ISNA(VLOOKUP(olympic_medals_country_year_cumsum[[#This Row],[Year_Country]],medals!D:H,5,FALSE)),0,VLOOKUP(olympic_medals_country_year_cumsum[[#This Row],[Year_Country]],medals!D:H,5,FALSE))</f>
        <v>0</v>
      </c>
      <c r="I667" s="1">
        <f>IF(ISNA(VLOOKUP(olympic_medals_country_year_cumsum[[#This Row],[Year_Country]],medals!D:H,2,FALSE)),0,VLOOKUP(olympic_medals_country_year_cumsum[[#This Row],[Year_Country]],medals!D:H,2,FALSE))</f>
        <v>0</v>
      </c>
      <c r="J667" s="1">
        <f>IF(ISNA(VLOOKUP(olympic_medals_country_year_cumsum[[#This Row],[Year_Country]],medals!D:H,3,FALSE)),0,VLOOKUP(olympic_medals_country_year_cumsum[[#This Row],[Year_Country]],medals!D:H,3,FALSE))</f>
        <v>0</v>
      </c>
      <c r="K667" s="1">
        <f>IF(ISNA(VLOOKUP(olympic_medals_country_year_cumsum[[#This Row],[Year_Country]],medals!D:H,4,FALSE)),0,VLOOKUP(olympic_medals_country_year_cumsum[[#This Row],[Year_Country]],medals!D:H,4,FALSE))</f>
        <v>0</v>
      </c>
      <c r="L667" s="1" t="str">
        <f>VLOOKUP(olympic_medals_country_year_cumsum[[#This Row],[WB_country_name]],'country_region_flag'!A:C,2,FALSE)</f>
        <v>Europe</v>
      </c>
      <c r="M667" s="1" t="str">
        <f>VLOOKUP(olympic_medals_country_year_cumsum[[#This Row],[WB_country_name]],'country_region_flag'!A:C,3,FALSE)</f>
        <v>https://public.flourish.studio/country-flags/svg/ua.svg</v>
      </c>
      <c r="N66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68" spans="1:14" ht="15" customHeight="1" x14ac:dyDescent="0.2">
      <c r="A668" s="1" t="s">
        <v>251</v>
      </c>
      <c r="B668" s="1" t="s">
        <v>252</v>
      </c>
      <c r="C668" s="1">
        <v>-3485</v>
      </c>
      <c r="D668" s="1">
        <v>-5617</v>
      </c>
      <c r="E668" s="1">
        <v>1976</v>
      </c>
      <c r="F668" s="1" t="str">
        <f>TEXT(olympic_medals_country_year_cumsum[[#This Row],[year]],0)&amp;"-"&amp;olympic_medals_country_year_cumsum[[#This Row],[WB_country_code]]</f>
        <v>1976-URY</v>
      </c>
      <c r="G668" s="1" t="str">
        <f>IF(olympic_medals_country_year_cumsum[[#This Row],[year]]&lt;&gt;E667,1,IF(olympic_medals_country_year_cumsum[[#This Row],[Medals]]=0,"",G667+1))</f>
        <v/>
      </c>
      <c r="H668" s="1">
        <f>IF(ISNA(VLOOKUP(olympic_medals_country_year_cumsum[[#This Row],[Year_Country]],medals!D:H,5,FALSE)),0,VLOOKUP(olympic_medals_country_year_cumsum[[#This Row],[Year_Country]],medals!D:H,5,FALSE))</f>
        <v>0</v>
      </c>
      <c r="I668" s="1">
        <f>IF(ISNA(VLOOKUP(olympic_medals_country_year_cumsum[[#This Row],[Year_Country]],medals!D:H,2,FALSE)),0,VLOOKUP(olympic_medals_country_year_cumsum[[#This Row],[Year_Country]],medals!D:H,2,FALSE))</f>
        <v>0</v>
      </c>
      <c r="J668" s="1">
        <f>IF(ISNA(VLOOKUP(olympic_medals_country_year_cumsum[[#This Row],[Year_Country]],medals!D:H,3,FALSE)),0,VLOOKUP(olympic_medals_country_year_cumsum[[#This Row],[Year_Country]],medals!D:H,3,FALSE))</f>
        <v>0</v>
      </c>
      <c r="K668" s="1">
        <f>IF(ISNA(VLOOKUP(olympic_medals_country_year_cumsum[[#This Row],[Year_Country]],medals!D:H,4,FALSE)),0,VLOOKUP(olympic_medals_country_year_cumsum[[#This Row],[Year_Country]],medals!D:H,4,FALSE))</f>
        <v>0</v>
      </c>
      <c r="L668" s="1" t="str">
        <f>VLOOKUP(olympic_medals_country_year_cumsum[[#This Row],[WB_country_name]],'country_region_flag'!A:C,2,FALSE)</f>
        <v>Americas</v>
      </c>
      <c r="M668" s="1" t="str">
        <f>VLOOKUP(olympic_medals_country_year_cumsum[[#This Row],[WB_country_name]],'country_region_flag'!A:C,3,FALSE)</f>
        <v>https://public.flourish.studio/country-flags/svg/uy.svg</v>
      </c>
      <c r="N668" s="12" t="str">
        <f>IF(ISNA(VLOOKUP(olympic_medals_country_year_cumsum[[#This Row],[Year_Country]],gdp_capita_rank!F:G,2,FALSE)),0,VLOOKUP(olympic_medals_country_year_cumsum[[#This Row],[Year_Country]],gdp_capita_rank!F:G,2,FALSE))</f>
        <v>-25.797887436162544</v>
      </c>
    </row>
    <row r="669" spans="1:14" ht="15" customHeight="1" x14ac:dyDescent="0.2">
      <c r="A669" s="1" t="s">
        <v>255</v>
      </c>
      <c r="B669" s="1" t="s">
        <v>256</v>
      </c>
      <c r="C669" s="1">
        <v>4132</v>
      </c>
      <c r="D669" s="1">
        <v>6925</v>
      </c>
      <c r="E669" s="1">
        <v>1976</v>
      </c>
      <c r="F669" s="1" t="str">
        <f>TEXT(olympic_medals_country_year_cumsum[[#This Row],[year]],0)&amp;"-"&amp;olympic_medals_country_year_cumsum[[#This Row],[WB_country_code]]</f>
        <v>1976-UZB</v>
      </c>
      <c r="G669" s="1" t="str">
        <f>IF(olympic_medals_country_year_cumsum[[#This Row],[year]]&lt;&gt;E668,1,IF(olympic_medals_country_year_cumsum[[#This Row],[Medals]]=0,"",G668+1))</f>
        <v/>
      </c>
      <c r="H669" s="1">
        <f>IF(ISNA(VLOOKUP(olympic_medals_country_year_cumsum[[#This Row],[Year_Country]],medals!D:H,5,FALSE)),0,VLOOKUP(olympic_medals_country_year_cumsum[[#This Row],[Year_Country]],medals!D:H,5,FALSE))</f>
        <v>0</v>
      </c>
      <c r="I669" s="1">
        <f>IF(ISNA(VLOOKUP(olympic_medals_country_year_cumsum[[#This Row],[Year_Country]],medals!D:H,2,FALSE)),0,VLOOKUP(olympic_medals_country_year_cumsum[[#This Row],[Year_Country]],medals!D:H,2,FALSE))</f>
        <v>0</v>
      </c>
      <c r="J669" s="1">
        <f>IF(ISNA(VLOOKUP(olympic_medals_country_year_cumsum[[#This Row],[Year_Country]],medals!D:H,3,FALSE)),0,VLOOKUP(olympic_medals_country_year_cumsum[[#This Row],[Year_Country]],medals!D:H,3,FALSE))</f>
        <v>0</v>
      </c>
      <c r="K669" s="1">
        <f>IF(ISNA(VLOOKUP(olympic_medals_country_year_cumsum[[#This Row],[Year_Country]],medals!D:H,4,FALSE)),0,VLOOKUP(olympic_medals_country_year_cumsum[[#This Row],[Year_Country]],medals!D:H,4,FALSE))</f>
        <v>0</v>
      </c>
      <c r="L669" s="1" t="str">
        <f>VLOOKUP(olympic_medals_country_year_cumsum[[#This Row],[WB_country_name]],'country_region_flag'!A:C,2,FALSE)</f>
        <v>Asia</v>
      </c>
      <c r="M669" s="1" t="str">
        <f>VLOOKUP(olympic_medals_country_year_cumsum[[#This Row],[WB_country_name]],'country_region_flag'!A:C,3,FALSE)</f>
        <v>https://public.flourish.studio/country-flags/svg/uz.svg</v>
      </c>
      <c r="N66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70" spans="1:14" ht="15" customHeight="1" x14ac:dyDescent="0.2">
      <c r="A670" s="1" t="s">
        <v>259</v>
      </c>
      <c r="B670" s="1" t="s">
        <v>260</v>
      </c>
      <c r="C670" s="1">
        <v>1835</v>
      </c>
      <c r="D670" s="1">
        <v>-6493</v>
      </c>
      <c r="E670" s="1">
        <v>1976</v>
      </c>
      <c r="F670" s="1" t="str">
        <f>TEXT(olympic_medals_country_year_cumsum[[#This Row],[year]],0)&amp;"-"&amp;olympic_medals_country_year_cumsum[[#This Row],[WB_country_code]]</f>
        <v>1976-VIR</v>
      </c>
      <c r="G670" s="1" t="str">
        <f>IF(olympic_medals_country_year_cumsum[[#This Row],[year]]&lt;&gt;E669,1,IF(olympic_medals_country_year_cumsum[[#This Row],[Medals]]=0,"",G669+1))</f>
        <v/>
      </c>
      <c r="H670" s="1">
        <f>IF(ISNA(VLOOKUP(olympic_medals_country_year_cumsum[[#This Row],[Year_Country]],medals!D:H,5,FALSE)),0,VLOOKUP(olympic_medals_country_year_cumsum[[#This Row],[Year_Country]],medals!D:H,5,FALSE))</f>
        <v>0</v>
      </c>
      <c r="I670" s="1">
        <f>IF(ISNA(VLOOKUP(olympic_medals_country_year_cumsum[[#This Row],[Year_Country]],medals!D:H,2,FALSE)),0,VLOOKUP(olympic_medals_country_year_cumsum[[#This Row],[Year_Country]],medals!D:H,2,FALSE))</f>
        <v>0</v>
      </c>
      <c r="J670" s="1">
        <f>IF(ISNA(VLOOKUP(olympic_medals_country_year_cumsum[[#This Row],[Year_Country]],medals!D:H,3,FALSE)),0,VLOOKUP(olympic_medals_country_year_cumsum[[#This Row],[Year_Country]],medals!D:H,3,FALSE))</f>
        <v>0</v>
      </c>
      <c r="K670" s="1">
        <f>IF(ISNA(VLOOKUP(olympic_medals_country_year_cumsum[[#This Row],[Year_Country]],medals!D:H,4,FALSE)),0,VLOOKUP(olympic_medals_country_year_cumsum[[#This Row],[Year_Country]],medals!D:H,4,FALSE))</f>
        <v>0</v>
      </c>
      <c r="L670" s="1" t="str">
        <f>VLOOKUP(olympic_medals_country_year_cumsum[[#This Row],[WB_country_name]],'country_region_flag'!A:C,2,FALSE)</f>
        <v>Americas</v>
      </c>
      <c r="M670" s="1" t="str">
        <f>VLOOKUP(olympic_medals_country_year_cumsum[[#This Row],[WB_country_name]],'country_region_flag'!A:C,3,FALSE)</f>
        <v>https://public.flourish.studio/country-flags/svg/vi.svg</v>
      </c>
      <c r="N67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71" spans="1:14" ht="15" customHeight="1" x14ac:dyDescent="0.2">
      <c r="A671" s="1" t="s">
        <v>261</v>
      </c>
      <c r="B671" s="1" t="s">
        <v>262</v>
      </c>
      <c r="C671" s="1">
        <v>2103</v>
      </c>
      <c r="D671" s="1">
        <v>10585</v>
      </c>
      <c r="E671" s="1">
        <v>1976</v>
      </c>
      <c r="F671" s="1" t="str">
        <f>TEXT(olympic_medals_country_year_cumsum[[#This Row],[year]],0)&amp;"-"&amp;olympic_medals_country_year_cumsum[[#This Row],[WB_country_code]]</f>
        <v>1976-VNM</v>
      </c>
      <c r="G671" s="1" t="str">
        <f>IF(olympic_medals_country_year_cumsum[[#This Row],[year]]&lt;&gt;E670,1,IF(olympic_medals_country_year_cumsum[[#This Row],[Medals]]=0,"",G670+1))</f>
        <v/>
      </c>
      <c r="H671" s="1">
        <f>IF(ISNA(VLOOKUP(olympic_medals_country_year_cumsum[[#This Row],[Year_Country]],medals!D:H,5,FALSE)),0,VLOOKUP(olympic_medals_country_year_cumsum[[#This Row],[Year_Country]],medals!D:H,5,FALSE))</f>
        <v>0</v>
      </c>
      <c r="I671" s="1">
        <f>IF(ISNA(VLOOKUP(olympic_medals_country_year_cumsum[[#This Row],[Year_Country]],medals!D:H,2,FALSE)),0,VLOOKUP(olympic_medals_country_year_cumsum[[#This Row],[Year_Country]],medals!D:H,2,FALSE))</f>
        <v>0</v>
      </c>
      <c r="J671" s="1">
        <f>IF(ISNA(VLOOKUP(olympic_medals_country_year_cumsum[[#This Row],[Year_Country]],medals!D:H,3,FALSE)),0,VLOOKUP(olympic_medals_country_year_cumsum[[#This Row],[Year_Country]],medals!D:H,3,FALSE))</f>
        <v>0</v>
      </c>
      <c r="K671" s="1">
        <f>IF(ISNA(VLOOKUP(olympic_medals_country_year_cumsum[[#This Row],[Year_Country]],medals!D:H,4,FALSE)),0,VLOOKUP(olympic_medals_country_year_cumsum[[#This Row],[Year_Country]],medals!D:H,4,FALSE))</f>
        <v>0</v>
      </c>
      <c r="L671" s="1" t="str">
        <f>VLOOKUP(olympic_medals_country_year_cumsum[[#This Row],[WB_country_name]],'country_region_flag'!A:C,2,FALSE)</f>
        <v>Asia</v>
      </c>
      <c r="M671" s="1" t="str">
        <f>VLOOKUP(olympic_medals_country_year_cumsum[[#This Row],[WB_country_name]],'country_region_flag'!A:C,3,FALSE)</f>
        <v>https://public.flourish.studio/country-flags/svg/vn.svg</v>
      </c>
      <c r="N67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72" spans="1:14" ht="15" customHeight="1" x14ac:dyDescent="0.2">
      <c r="A672" s="1" t="s">
        <v>263</v>
      </c>
      <c r="B672" s="1" t="s">
        <v>264</v>
      </c>
      <c r="C672" s="1">
        <v>-1382</v>
      </c>
      <c r="D672" s="1">
        <v>-17177</v>
      </c>
      <c r="E672" s="1">
        <v>1976</v>
      </c>
      <c r="F672" s="1" t="str">
        <f>TEXT(olympic_medals_country_year_cumsum[[#This Row],[year]],0)&amp;"-"&amp;olympic_medals_country_year_cumsum[[#This Row],[WB_country_code]]</f>
        <v>1976-WSM</v>
      </c>
      <c r="G672" s="1" t="str">
        <f>IF(olympic_medals_country_year_cumsum[[#This Row],[year]]&lt;&gt;E671,1,IF(olympic_medals_country_year_cumsum[[#This Row],[Medals]]=0,"",G671+1))</f>
        <v/>
      </c>
      <c r="H672" s="1">
        <f>IF(ISNA(VLOOKUP(olympic_medals_country_year_cumsum[[#This Row],[Year_Country]],medals!D:H,5,FALSE)),0,VLOOKUP(olympic_medals_country_year_cumsum[[#This Row],[Year_Country]],medals!D:H,5,FALSE))</f>
        <v>0</v>
      </c>
      <c r="I672" s="1">
        <f>IF(ISNA(VLOOKUP(olympic_medals_country_year_cumsum[[#This Row],[Year_Country]],medals!D:H,2,FALSE)),0,VLOOKUP(olympic_medals_country_year_cumsum[[#This Row],[Year_Country]],medals!D:H,2,FALSE))</f>
        <v>0</v>
      </c>
      <c r="J672" s="1">
        <f>IF(ISNA(VLOOKUP(olympic_medals_country_year_cumsum[[#This Row],[Year_Country]],medals!D:H,3,FALSE)),0,VLOOKUP(olympic_medals_country_year_cumsum[[#This Row],[Year_Country]],medals!D:H,3,FALSE))</f>
        <v>0</v>
      </c>
      <c r="K672" s="1">
        <f>IF(ISNA(VLOOKUP(olympic_medals_country_year_cumsum[[#This Row],[Year_Country]],medals!D:H,4,FALSE)),0,VLOOKUP(olympic_medals_country_year_cumsum[[#This Row],[Year_Country]],medals!D:H,4,FALSE))</f>
        <v>0</v>
      </c>
      <c r="L672" s="1" t="str">
        <f>VLOOKUP(olympic_medals_country_year_cumsum[[#This Row],[WB_country_name]],'country_region_flag'!A:C,2,FALSE)</f>
        <v>Oceania</v>
      </c>
      <c r="M672" s="1" t="str">
        <f>VLOOKUP(olympic_medals_country_year_cumsum[[#This Row],[WB_country_name]],'country_region_flag'!A:C,3,FALSE)</f>
        <v>https://public.flourish.studio/country-flags/svg/as.svg</v>
      </c>
      <c r="N67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73" spans="1:14" ht="15" customHeight="1" x14ac:dyDescent="0.2">
      <c r="A673" s="1" t="s">
        <v>265</v>
      </c>
      <c r="B673" s="1" t="s">
        <v>266</v>
      </c>
      <c r="C673" s="1">
        <v>4267</v>
      </c>
      <c r="D673" s="1">
        <v>2117</v>
      </c>
      <c r="E673" s="1">
        <v>1976</v>
      </c>
      <c r="F673" s="1" t="str">
        <f>TEXT(olympic_medals_country_year_cumsum[[#This Row],[year]],0)&amp;"-"&amp;olympic_medals_country_year_cumsum[[#This Row],[WB_country_code]]</f>
        <v>1976-XKX</v>
      </c>
      <c r="G673" s="1" t="str">
        <f>IF(olympic_medals_country_year_cumsum[[#This Row],[year]]&lt;&gt;E672,1,IF(olympic_medals_country_year_cumsum[[#This Row],[Medals]]=0,"",G672+1))</f>
        <v/>
      </c>
      <c r="H673" s="1">
        <f>IF(ISNA(VLOOKUP(olympic_medals_country_year_cumsum[[#This Row],[Year_Country]],medals!D:H,5,FALSE)),0,VLOOKUP(olympic_medals_country_year_cumsum[[#This Row],[Year_Country]],medals!D:H,5,FALSE))</f>
        <v>0</v>
      </c>
      <c r="I673" s="1">
        <f>IF(ISNA(VLOOKUP(olympic_medals_country_year_cumsum[[#This Row],[Year_Country]],medals!D:H,2,FALSE)),0,VLOOKUP(olympic_medals_country_year_cumsum[[#This Row],[Year_Country]],medals!D:H,2,FALSE))</f>
        <v>0</v>
      </c>
      <c r="J673" s="1">
        <f>IF(ISNA(VLOOKUP(olympic_medals_country_year_cumsum[[#This Row],[Year_Country]],medals!D:H,3,FALSE)),0,VLOOKUP(olympic_medals_country_year_cumsum[[#This Row],[Year_Country]],medals!D:H,3,FALSE))</f>
        <v>0</v>
      </c>
      <c r="K673" s="1">
        <f>IF(ISNA(VLOOKUP(olympic_medals_country_year_cumsum[[#This Row],[Year_Country]],medals!D:H,4,FALSE)),0,VLOOKUP(olympic_medals_country_year_cumsum[[#This Row],[Year_Country]],medals!D:H,4,FALSE))</f>
        <v>0</v>
      </c>
      <c r="L673" s="1" t="str">
        <f>VLOOKUP(olympic_medals_country_year_cumsum[[#This Row],[WB_country_name]],'country_region_flag'!A:C,2,FALSE)</f>
        <v>Europe</v>
      </c>
      <c r="M673" s="1" t="str">
        <f>VLOOKUP(olympic_medals_country_year_cumsum[[#This Row],[WB_country_name]],'country_region_flag'!A:C,3,FALSE)</f>
        <v/>
      </c>
      <c r="N67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74" spans="1:14" ht="15" customHeight="1" x14ac:dyDescent="0.2">
      <c r="A674" s="1" t="s">
        <v>269</v>
      </c>
      <c r="B674" s="1" t="s">
        <v>270</v>
      </c>
      <c r="C674" s="1">
        <v>-257</v>
      </c>
      <c r="D674" s="1">
        <v>2822</v>
      </c>
      <c r="E674" s="1">
        <v>1976</v>
      </c>
      <c r="F674" s="1" t="str">
        <f>TEXT(olympic_medals_country_year_cumsum[[#This Row],[year]],0)&amp;"-"&amp;olympic_medals_country_year_cumsum[[#This Row],[WB_country_code]]</f>
        <v>1976-ZAF</v>
      </c>
      <c r="G674" s="1" t="str">
        <f>IF(olympic_medals_country_year_cumsum[[#This Row],[year]]&lt;&gt;E673,1,IF(olympic_medals_country_year_cumsum[[#This Row],[Medals]]=0,"",G673+1))</f>
        <v/>
      </c>
      <c r="H674" s="1">
        <f>IF(ISNA(VLOOKUP(olympic_medals_country_year_cumsum[[#This Row],[Year_Country]],medals!D:H,5,FALSE)),0,VLOOKUP(olympic_medals_country_year_cumsum[[#This Row],[Year_Country]],medals!D:H,5,FALSE))</f>
        <v>0</v>
      </c>
      <c r="I674" s="1">
        <f>IF(ISNA(VLOOKUP(olympic_medals_country_year_cumsum[[#This Row],[Year_Country]],medals!D:H,2,FALSE)),0,VLOOKUP(olympic_medals_country_year_cumsum[[#This Row],[Year_Country]],medals!D:H,2,FALSE))</f>
        <v>0</v>
      </c>
      <c r="J674" s="1">
        <f>IF(ISNA(VLOOKUP(olympic_medals_country_year_cumsum[[#This Row],[Year_Country]],medals!D:H,3,FALSE)),0,VLOOKUP(olympic_medals_country_year_cumsum[[#This Row],[Year_Country]],medals!D:H,3,FALSE))</f>
        <v>0</v>
      </c>
      <c r="K674" s="1">
        <f>IF(ISNA(VLOOKUP(olympic_medals_country_year_cumsum[[#This Row],[Year_Country]],medals!D:H,4,FALSE)),0,VLOOKUP(olympic_medals_country_year_cumsum[[#This Row],[Year_Country]],medals!D:H,4,FALSE))</f>
        <v>0</v>
      </c>
      <c r="L674" s="1" t="str">
        <f>VLOOKUP(olympic_medals_country_year_cumsum[[#This Row],[WB_country_name]],'country_region_flag'!A:C,2,FALSE)</f>
        <v>Africa</v>
      </c>
      <c r="M674" s="1" t="str">
        <f>VLOOKUP(olympic_medals_country_year_cumsum[[#This Row],[WB_country_name]],'country_region_flag'!A:C,3,FALSE)</f>
        <v>https://public.flourish.studio/country-flags/svg/za.svg</v>
      </c>
      <c r="N674" s="12" t="str">
        <f>IF(ISNA(VLOOKUP(olympic_medals_country_year_cumsum[[#This Row],[Year_Country]],gdp_capita_rank!F:G,2,FALSE)),0,VLOOKUP(olympic_medals_country_year_cumsum[[#This Row],[Year_Country]],gdp_capita_rank!F:G,2,FALSE))</f>
        <v>-9.106608763624225</v>
      </c>
    </row>
    <row r="675" spans="1:14" ht="15" customHeight="1" x14ac:dyDescent="0.2">
      <c r="A675" s="1" t="s">
        <v>271</v>
      </c>
      <c r="B675" s="1" t="s">
        <v>272</v>
      </c>
      <c r="C675" s="1">
        <v>-1542</v>
      </c>
      <c r="D675" s="1">
        <v>2828</v>
      </c>
      <c r="E675" s="1">
        <v>1976</v>
      </c>
      <c r="F675" s="1" t="str">
        <f>TEXT(olympic_medals_country_year_cumsum[[#This Row],[year]],0)&amp;"-"&amp;olympic_medals_country_year_cumsum[[#This Row],[WB_country_code]]</f>
        <v>1976-ZMB</v>
      </c>
      <c r="G675" s="1" t="str">
        <f>IF(olympic_medals_country_year_cumsum[[#This Row],[year]]&lt;&gt;E674,1,IF(olympic_medals_country_year_cumsum[[#This Row],[Medals]]=0,"",G674+1))</f>
        <v/>
      </c>
      <c r="H675" s="1">
        <f>IF(ISNA(VLOOKUP(olympic_medals_country_year_cumsum[[#This Row],[Year_Country]],medals!D:H,5,FALSE)),0,VLOOKUP(olympic_medals_country_year_cumsum[[#This Row],[Year_Country]],medals!D:H,5,FALSE))</f>
        <v>0</v>
      </c>
      <c r="I675" s="1">
        <f>IF(ISNA(VLOOKUP(olympic_medals_country_year_cumsum[[#This Row],[Year_Country]],medals!D:H,2,FALSE)),0,VLOOKUP(olympic_medals_country_year_cumsum[[#This Row],[Year_Country]],medals!D:H,2,FALSE))</f>
        <v>0</v>
      </c>
      <c r="J675" s="1">
        <f>IF(ISNA(VLOOKUP(olympic_medals_country_year_cumsum[[#This Row],[Year_Country]],medals!D:H,3,FALSE)),0,VLOOKUP(olympic_medals_country_year_cumsum[[#This Row],[Year_Country]],medals!D:H,3,FALSE))</f>
        <v>0</v>
      </c>
      <c r="K675" s="1">
        <f>IF(ISNA(VLOOKUP(olympic_medals_country_year_cumsum[[#This Row],[Year_Country]],medals!D:H,4,FALSE)),0,VLOOKUP(olympic_medals_country_year_cumsum[[#This Row],[Year_Country]],medals!D:H,4,FALSE))</f>
        <v>0</v>
      </c>
      <c r="L675" s="1" t="str">
        <f>VLOOKUP(olympic_medals_country_year_cumsum[[#This Row],[WB_country_name]],'country_region_flag'!A:C,2,FALSE)</f>
        <v>Africa</v>
      </c>
      <c r="M675" s="1" t="str">
        <f>VLOOKUP(olympic_medals_country_year_cumsum[[#This Row],[WB_country_name]],'country_region_flag'!A:C,3,FALSE)</f>
        <v>https://public.flourish.studio/country-flags/svg/zm.svg</v>
      </c>
      <c r="N675" s="12" t="str">
        <f>IF(ISNA(VLOOKUP(olympic_medals_country_year_cumsum[[#This Row],[Year_Country]],gdp_capita_rank!F:G,2,FALSE)),0,VLOOKUP(olympic_medals_country_year_cumsum[[#This Row],[Year_Country]],gdp_capita_rank!F:G,2,FALSE))</f>
        <v>-68.4177634929257</v>
      </c>
    </row>
    <row r="676" spans="1:14" ht="15" customHeight="1" x14ac:dyDescent="0.2">
      <c r="A676" s="1" t="s">
        <v>273</v>
      </c>
      <c r="B676" s="1" t="s">
        <v>274</v>
      </c>
      <c r="C676" s="1">
        <v>-1782</v>
      </c>
      <c r="D676" s="1">
        <v>3103</v>
      </c>
      <c r="E676" s="1">
        <v>1976</v>
      </c>
      <c r="F676" s="1" t="str">
        <f>TEXT(olympic_medals_country_year_cumsum[[#This Row],[year]],0)&amp;"-"&amp;olympic_medals_country_year_cumsum[[#This Row],[WB_country_code]]</f>
        <v>1976-ZWE</v>
      </c>
      <c r="G676" s="1" t="str">
        <f>IF(olympic_medals_country_year_cumsum[[#This Row],[year]]&lt;&gt;E675,1,IF(olympic_medals_country_year_cumsum[[#This Row],[Medals]]=0,"",G675+1))</f>
        <v/>
      </c>
      <c r="H676" s="1">
        <f>IF(ISNA(VLOOKUP(olympic_medals_country_year_cumsum[[#This Row],[Year_Country]],medals!D:H,5,FALSE)),0,VLOOKUP(olympic_medals_country_year_cumsum[[#This Row],[Year_Country]],medals!D:H,5,FALSE))</f>
        <v>0</v>
      </c>
      <c r="I676" s="1">
        <f>IF(ISNA(VLOOKUP(olympic_medals_country_year_cumsum[[#This Row],[Year_Country]],medals!D:H,2,FALSE)),0,VLOOKUP(olympic_medals_country_year_cumsum[[#This Row],[Year_Country]],medals!D:H,2,FALSE))</f>
        <v>0</v>
      </c>
      <c r="J676" s="1">
        <f>IF(ISNA(VLOOKUP(olympic_medals_country_year_cumsum[[#This Row],[Year_Country]],medals!D:H,3,FALSE)),0,VLOOKUP(olympic_medals_country_year_cumsum[[#This Row],[Year_Country]],medals!D:H,3,FALSE))</f>
        <v>0</v>
      </c>
      <c r="K676" s="1">
        <f>IF(ISNA(VLOOKUP(olympic_medals_country_year_cumsum[[#This Row],[Year_Country]],medals!D:H,4,FALSE)),0,VLOOKUP(olympic_medals_country_year_cumsum[[#This Row],[Year_Country]],medals!D:H,4,FALSE))</f>
        <v>0</v>
      </c>
      <c r="L676" s="1" t="str">
        <f>VLOOKUP(olympic_medals_country_year_cumsum[[#This Row],[WB_country_name]],'country_region_flag'!A:C,2,FALSE)</f>
        <v>Africa</v>
      </c>
      <c r="M676" s="1" t="str">
        <f>VLOOKUP(olympic_medals_country_year_cumsum[[#This Row],[WB_country_name]],'country_region_flag'!A:C,3,FALSE)</f>
        <v>https://public.flourish.studio/country-flags/svg/zw.svg</v>
      </c>
      <c r="N676" s="12" t="str">
        <f>IF(ISNA(VLOOKUP(olympic_medals_country_year_cumsum[[#This Row],[Year_Country]],gdp_capita_rank!F:G,2,FALSE)),0,VLOOKUP(olympic_medals_country_year_cumsum[[#This Row],[Year_Country]],gdp_capita_rank!F:G,2,FALSE))</f>
        <v>-59.83377758697299</v>
      </c>
    </row>
    <row r="677" spans="1:14" ht="15" customHeight="1" x14ac:dyDescent="0.2">
      <c r="A677" s="1" t="s">
        <v>205</v>
      </c>
      <c r="B677" s="1" t="s">
        <v>206</v>
      </c>
      <c r="C677" s="1">
        <v>5575</v>
      </c>
      <c r="D677" s="1">
        <v>376</v>
      </c>
      <c r="E677" s="1">
        <v>1980</v>
      </c>
      <c r="F677" s="1" t="str">
        <f>TEXT(olympic_medals_country_year_cumsum[[#This Row],[year]],0)&amp;"-"&amp;olympic_medals_country_year_cumsum[[#This Row],[WB_country_code]]</f>
        <v>1980-RUS</v>
      </c>
      <c r="G677" s="1">
        <f>IF(olympic_medals_country_year_cumsum[[#This Row],[year]]&lt;&gt;E676,1,IF(olympic_medals_country_year_cumsum[[#This Row],[Medals]]=0,"",G676+1))</f>
        <v>1</v>
      </c>
      <c r="H677" s="1">
        <f>IF(ISNA(VLOOKUP(olympic_medals_country_year_cumsum[[#This Row],[Year_Country]],medals!D:H,5,FALSE)),0,VLOOKUP(olympic_medals_country_year_cumsum[[#This Row],[Year_Country]],medals!D:H,5,FALSE))</f>
        <v>202</v>
      </c>
      <c r="I677" s="1">
        <f>IF(ISNA(VLOOKUP(olympic_medals_country_year_cumsum[[#This Row],[Year_Country]],medals!D:H,2,FALSE)),0,VLOOKUP(olympic_medals_country_year_cumsum[[#This Row],[Year_Country]],medals!D:H,2,FALSE))</f>
        <v>84</v>
      </c>
      <c r="J677" s="1">
        <f>IF(ISNA(VLOOKUP(olympic_medals_country_year_cumsum[[#This Row],[Year_Country]],medals!D:H,3,FALSE)),0,VLOOKUP(olympic_medals_country_year_cumsum[[#This Row],[Year_Country]],medals!D:H,3,FALSE))</f>
        <v>71</v>
      </c>
      <c r="K677" s="1">
        <f>IF(ISNA(VLOOKUP(olympic_medals_country_year_cumsum[[#This Row],[Year_Country]],medals!D:H,4,FALSE)),0,VLOOKUP(olympic_medals_country_year_cumsum[[#This Row],[Year_Country]],medals!D:H,4,FALSE))</f>
        <v>47</v>
      </c>
      <c r="L677" s="1" t="str">
        <f>VLOOKUP(olympic_medals_country_year_cumsum[[#This Row],[WB_country_name]],'country_region_flag'!A:C,2,FALSE)</f>
        <v>Europe</v>
      </c>
      <c r="M677" s="1" t="str">
        <f>VLOOKUP(olympic_medals_country_year_cumsum[[#This Row],[WB_country_name]],'country_region_flag'!A:C,3,FALSE)</f>
        <v>https://public.flourish.studio/country-flags/svg/ru.svg</v>
      </c>
      <c r="N67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78" spans="1:14" ht="15" customHeight="1" x14ac:dyDescent="0.2">
      <c r="A678" s="1" t="s">
        <v>63</v>
      </c>
      <c r="B678" s="1" t="s">
        <v>64</v>
      </c>
      <c r="C678" s="1">
        <v>5252</v>
      </c>
      <c r="D678" s="1">
        <v>134</v>
      </c>
      <c r="E678" s="1">
        <v>1980</v>
      </c>
      <c r="F678" s="1" t="str">
        <f>TEXT(olympic_medals_country_year_cumsum[[#This Row],[year]],0)&amp;"-"&amp;olympic_medals_country_year_cumsum[[#This Row],[WB_country_code]]</f>
        <v>1980-DEU</v>
      </c>
      <c r="G678" s="1">
        <f>IF(olympic_medals_country_year_cumsum[[#This Row],[year]]&lt;&gt;E677,1,IF(olympic_medals_country_year_cumsum[[#This Row],[Medals]]=0,"",G677+1))</f>
        <v>2</v>
      </c>
      <c r="H678" s="1">
        <f>IF(ISNA(VLOOKUP(olympic_medals_country_year_cumsum[[#This Row],[Year_Country]],medals!D:H,5,FALSE)),0,VLOOKUP(olympic_medals_country_year_cumsum[[#This Row],[Year_Country]],medals!D:H,5,FALSE))</f>
        <v>134</v>
      </c>
      <c r="I678" s="1">
        <f>IF(ISNA(VLOOKUP(olympic_medals_country_year_cumsum[[#This Row],[Year_Country]],medals!D:H,2,FALSE)),0,VLOOKUP(olympic_medals_country_year_cumsum[[#This Row],[Year_Country]],medals!D:H,2,FALSE))</f>
        <v>51</v>
      </c>
      <c r="J678" s="1">
        <f>IF(ISNA(VLOOKUP(olympic_medals_country_year_cumsum[[#This Row],[Year_Country]],medals!D:H,3,FALSE)),0,VLOOKUP(olympic_medals_country_year_cumsum[[#This Row],[Year_Country]],medals!D:H,3,FALSE))</f>
        <v>40</v>
      </c>
      <c r="K678" s="1">
        <f>IF(ISNA(VLOOKUP(olympic_medals_country_year_cumsum[[#This Row],[Year_Country]],medals!D:H,4,FALSE)),0,VLOOKUP(olympic_medals_country_year_cumsum[[#This Row],[Year_Country]],medals!D:H,4,FALSE))</f>
        <v>43</v>
      </c>
      <c r="L678" s="1" t="str">
        <f>VLOOKUP(olympic_medals_country_year_cumsum[[#This Row],[WB_country_name]],'country_region_flag'!A:C,2,FALSE)</f>
        <v>Europe</v>
      </c>
      <c r="M678" s="1" t="str">
        <f>VLOOKUP(olympic_medals_country_year_cumsum[[#This Row],[WB_country_name]],'country_region_flag'!A:C,3,FALSE)</f>
        <v>https://public.flourish.studio/country-flags/svg/de.svg</v>
      </c>
      <c r="N678" s="12" t="str">
        <f>IF(ISNA(VLOOKUP(olympic_medals_country_year_cumsum[[#This Row],[Year_Country]],gdp_capita_rank!F:G,2,FALSE)),0,VLOOKUP(olympic_medals_country_year_cumsum[[#This Row],[Year_Country]],gdp_capita_rank!F:G,2,FALSE))</f>
        <v>279.7113080275002</v>
      </c>
    </row>
    <row r="679" spans="1:14" ht="15" customHeight="1" x14ac:dyDescent="0.2">
      <c r="A679" s="1" t="s">
        <v>25</v>
      </c>
      <c r="B679" s="1" t="s">
        <v>26</v>
      </c>
      <c r="C679" s="1">
        <v>4268</v>
      </c>
      <c r="D679" s="1">
        <v>2332</v>
      </c>
      <c r="E679" s="1">
        <v>1980</v>
      </c>
      <c r="F679" s="1" t="str">
        <f>TEXT(olympic_medals_country_year_cumsum[[#This Row],[year]],0)&amp;"-"&amp;olympic_medals_country_year_cumsum[[#This Row],[WB_country_code]]</f>
        <v>1980-BGR</v>
      </c>
      <c r="G679" s="1">
        <f>IF(olympic_medals_country_year_cumsum[[#This Row],[year]]&lt;&gt;E678,1,IF(olympic_medals_country_year_cumsum[[#This Row],[Medals]]=0,"",G678+1))</f>
        <v>3</v>
      </c>
      <c r="H679" s="1">
        <f>IF(ISNA(VLOOKUP(olympic_medals_country_year_cumsum[[#This Row],[Year_Country]],medals!D:H,5,FALSE)),0,VLOOKUP(olympic_medals_country_year_cumsum[[#This Row],[Year_Country]],medals!D:H,5,FALSE))</f>
        <v>43</v>
      </c>
      <c r="I679" s="1">
        <f>IF(ISNA(VLOOKUP(olympic_medals_country_year_cumsum[[#This Row],[Year_Country]],medals!D:H,2,FALSE)),0,VLOOKUP(olympic_medals_country_year_cumsum[[#This Row],[Year_Country]],medals!D:H,2,FALSE))</f>
        <v>8</v>
      </c>
      <c r="J679" s="1">
        <f>IF(ISNA(VLOOKUP(olympic_medals_country_year_cumsum[[#This Row],[Year_Country]],medals!D:H,3,FALSE)),0,VLOOKUP(olympic_medals_country_year_cumsum[[#This Row],[Year_Country]],medals!D:H,3,FALSE))</f>
        <v>16</v>
      </c>
      <c r="K679" s="1">
        <f>IF(ISNA(VLOOKUP(olympic_medals_country_year_cumsum[[#This Row],[Year_Country]],medals!D:H,4,FALSE)),0,VLOOKUP(olympic_medals_country_year_cumsum[[#This Row],[Year_Country]],medals!D:H,4,FALSE))</f>
        <v>19</v>
      </c>
      <c r="L679" s="1" t="str">
        <f>VLOOKUP(olympic_medals_country_year_cumsum[[#This Row],[WB_country_name]],'country_region_flag'!A:C,2,FALSE)</f>
        <v>Europe</v>
      </c>
      <c r="M679" s="1" t="str">
        <f>VLOOKUP(olympic_medals_country_year_cumsum[[#This Row],[WB_country_name]],'country_region_flag'!A:C,3,FALSE)</f>
        <v>https://public.flourish.studio/country-flags/svg/bg.svg</v>
      </c>
      <c r="N679" s="12" t="str">
        <f>IF(ISNA(VLOOKUP(olympic_medals_country_year_cumsum[[#This Row],[Year_Country]],gdp_capita_rank!F:G,2,FALSE)),0,VLOOKUP(olympic_medals_country_year_cumsum[[#This Row],[Year_Country]],gdp_capita_rank!F:G,2,FALSE))</f>
        <v>-29.965730286014487</v>
      </c>
    </row>
    <row r="680" spans="1:14" ht="15" customHeight="1" x14ac:dyDescent="0.2">
      <c r="A680" s="1" t="s">
        <v>111</v>
      </c>
      <c r="B680" s="1" t="s">
        <v>112</v>
      </c>
      <c r="C680" s="1">
        <v>475</v>
      </c>
      <c r="D680" s="1">
        <v>1908</v>
      </c>
      <c r="E680" s="1">
        <v>1980</v>
      </c>
      <c r="F680" s="1" t="str">
        <f>TEXT(olympic_medals_country_year_cumsum[[#This Row],[year]],0)&amp;"-"&amp;olympic_medals_country_year_cumsum[[#This Row],[WB_country_code]]</f>
        <v>1980-HUN</v>
      </c>
      <c r="G680" s="1">
        <f>IF(olympic_medals_country_year_cumsum[[#This Row],[year]]&lt;&gt;E679,1,IF(olympic_medals_country_year_cumsum[[#This Row],[Medals]]=0,"",G679+1))</f>
        <v>4</v>
      </c>
      <c r="H680" s="1">
        <f>IF(ISNA(VLOOKUP(olympic_medals_country_year_cumsum[[#This Row],[Year_Country]],medals!D:H,5,FALSE)),0,VLOOKUP(olympic_medals_country_year_cumsum[[#This Row],[Year_Country]],medals!D:H,5,FALSE))</f>
        <v>36</v>
      </c>
      <c r="I680" s="1">
        <f>IF(ISNA(VLOOKUP(olympic_medals_country_year_cumsum[[#This Row],[Year_Country]],medals!D:H,2,FALSE)),0,VLOOKUP(olympic_medals_country_year_cumsum[[#This Row],[Year_Country]],medals!D:H,2,FALSE))</f>
        <v>8</v>
      </c>
      <c r="J680" s="1">
        <f>IF(ISNA(VLOOKUP(olympic_medals_country_year_cumsum[[#This Row],[Year_Country]],medals!D:H,3,FALSE)),0,VLOOKUP(olympic_medals_country_year_cumsum[[#This Row],[Year_Country]],medals!D:H,3,FALSE))</f>
        <v>11</v>
      </c>
      <c r="K680" s="1">
        <f>IF(ISNA(VLOOKUP(olympic_medals_country_year_cumsum[[#This Row],[Year_Country]],medals!D:H,4,FALSE)),0,VLOOKUP(olympic_medals_country_year_cumsum[[#This Row],[Year_Country]],medals!D:H,4,FALSE))</f>
        <v>17</v>
      </c>
      <c r="L680" s="1" t="str">
        <f>VLOOKUP(olympic_medals_country_year_cumsum[[#This Row],[WB_country_name]],'country_region_flag'!A:C,2,FALSE)</f>
        <v>Europe</v>
      </c>
      <c r="M680" s="1" t="str">
        <f>VLOOKUP(olympic_medals_country_year_cumsum[[#This Row],[WB_country_name]],'country_region_flag'!A:C,3,FALSE)</f>
        <v>https://public.flourish.studio/country-flags/svg/hu.svg</v>
      </c>
      <c r="N68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81" spans="1:14" ht="15" customHeight="1" x14ac:dyDescent="0.2">
      <c r="A681" s="1" t="s">
        <v>57</v>
      </c>
      <c r="B681" s="1" t="s">
        <v>58</v>
      </c>
      <c r="C681" s="1">
        <v>2312</v>
      </c>
      <c r="D681" s="1">
        <v>-8235</v>
      </c>
      <c r="E681" s="1">
        <v>1980</v>
      </c>
      <c r="F681" s="1" t="str">
        <f>TEXT(olympic_medals_country_year_cumsum[[#This Row],[year]],0)&amp;"-"&amp;olympic_medals_country_year_cumsum[[#This Row],[WB_country_code]]</f>
        <v>1980-CUB</v>
      </c>
      <c r="G681" s="1">
        <f>IF(olympic_medals_country_year_cumsum[[#This Row],[year]]&lt;&gt;E680,1,IF(olympic_medals_country_year_cumsum[[#This Row],[Medals]]=0,"",G680+1))</f>
        <v>5</v>
      </c>
      <c r="H681" s="1">
        <f>IF(ISNA(VLOOKUP(olympic_medals_country_year_cumsum[[#This Row],[Year_Country]],medals!D:H,5,FALSE)),0,VLOOKUP(olympic_medals_country_year_cumsum[[#This Row],[Year_Country]],medals!D:H,5,FALSE))</f>
        <v>20</v>
      </c>
      <c r="I681" s="1">
        <f>IF(ISNA(VLOOKUP(olympic_medals_country_year_cumsum[[#This Row],[Year_Country]],medals!D:H,2,FALSE)),0,VLOOKUP(olympic_medals_country_year_cumsum[[#This Row],[Year_Country]],medals!D:H,2,FALSE))</f>
        <v>8</v>
      </c>
      <c r="J681" s="1">
        <f>IF(ISNA(VLOOKUP(olympic_medals_country_year_cumsum[[#This Row],[Year_Country]],medals!D:H,3,FALSE)),0,VLOOKUP(olympic_medals_country_year_cumsum[[#This Row],[Year_Country]],medals!D:H,3,FALSE))</f>
        <v>7</v>
      </c>
      <c r="K681" s="1">
        <f>IF(ISNA(VLOOKUP(olympic_medals_country_year_cumsum[[#This Row],[Year_Country]],medals!D:H,4,FALSE)),0,VLOOKUP(olympic_medals_country_year_cumsum[[#This Row],[Year_Country]],medals!D:H,4,FALSE))</f>
        <v>5</v>
      </c>
      <c r="L681" s="1" t="str">
        <f>VLOOKUP(olympic_medals_country_year_cumsum[[#This Row],[WB_country_name]],'country_region_flag'!A:C,2,FALSE)</f>
        <v>Americas</v>
      </c>
      <c r="M681" s="1" t="str">
        <f>VLOOKUP(olympic_medals_country_year_cumsum[[#This Row],[WB_country_name]],'country_region_flag'!A:C,3,FALSE)</f>
        <v>https://public.flourish.studio/country-flags/svg/cu.svg</v>
      </c>
      <c r="N681" s="12" t="str">
        <f>IF(ISNA(VLOOKUP(olympic_medals_country_year_cumsum[[#This Row],[Year_Country]],gdp_capita_rank!F:G,2,FALSE)),0,VLOOKUP(olympic_medals_country_year_cumsum[[#This Row],[Year_Country]],gdp_capita_rank!F:G,2,FALSE))</f>
        <v>-36.49617255218013</v>
      </c>
    </row>
    <row r="682" spans="1:14" ht="15" customHeight="1" x14ac:dyDescent="0.2">
      <c r="A682" s="1" t="s">
        <v>127</v>
      </c>
      <c r="B682" s="1" t="s">
        <v>128</v>
      </c>
      <c r="C682" s="1">
        <v>419</v>
      </c>
      <c r="D682" s="1">
        <v>1248</v>
      </c>
      <c r="E682" s="1">
        <v>1980</v>
      </c>
      <c r="F682" s="1" t="str">
        <f>TEXT(olympic_medals_country_year_cumsum[[#This Row],[year]],0)&amp;"-"&amp;olympic_medals_country_year_cumsum[[#This Row],[WB_country_code]]</f>
        <v>1980-ITA</v>
      </c>
      <c r="G682" s="1">
        <f>IF(olympic_medals_country_year_cumsum[[#This Row],[year]]&lt;&gt;E681,1,IF(olympic_medals_country_year_cumsum[[#This Row],[Medals]]=0,"",G681+1))</f>
        <v>6</v>
      </c>
      <c r="H682" s="1">
        <f>IF(ISNA(VLOOKUP(olympic_medals_country_year_cumsum[[#This Row],[Year_Country]],medals!D:H,5,FALSE)),0,VLOOKUP(olympic_medals_country_year_cumsum[[#This Row],[Year_Country]],medals!D:H,5,FALSE))</f>
        <v>16</v>
      </c>
      <c r="I682" s="1">
        <f>IF(ISNA(VLOOKUP(olympic_medals_country_year_cumsum[[#This Row],[Year_Country]],medals!D:H,2,FALSE)),0,VLOOKUP(olympic_medals_country_year_cumsum[[#This Row],[Year_Country]],medals!D:H,2,FALSE))</f>
        <v>8</v>
      </c>
      <c r="J682" s="1">
        <f>IF(ISNA(VLOOKUP(olympic_medals_country_year_cumsum[[#This Row],[Year_Country]],medals!D:H,3,FALSE)),0,VLOOKUP(olympic_medals_country_year_cumsum[[#This Row],[Year_Country]],medals!D:H,3,FALSE))</f>
        <v>3</v>
      </c>
      <c r="K682" s="1">
        <f>IF(ISNA(VLOOKUP(olympic_medals_country_year_cumsum[[#This Row],[Year_Country]],medals!D:H,4,FALSE)),0,VLOOKUP(olympic_medals_country_year_cumsum[[#This Row],[Year_Country]],medals!D:H,4,FALSE))</f>
        <v>5</v>
      </c>
      <c r="L682" s="1" t="str">
        <f>VLOOKUP(olympic_medals_country_year_cumsum[[#This Row],[WB_country_name]],'country_region_flag'!A:C,2,FALSE)</f>
        <v>Europe</v>
      </c>
      <c r="M682" s="1" t="str">
        <f>VLOOKUP(olympic_medals_country_year_cumsum[[#This Row],[WB_country_name]],'country_region_flag'!A:C,3,FALSE)</f>
        <v>https://public.flourish.studio/country-flags/svg/it.svg</v>
      </c>
      <c r="N682" s="12" t="str">
        <f>IF(ISNA(VLOOKUP(olympic_medals_country_year_cumsum[[#This Row],[Year_Country]],gdp_capita_rank!F:G,2,FALSE)),0,VLOOKUP(olympic_medals_country_year_cumsum[[#This Row],[Year_Country]],gdp_capita_rank!F:G,2,FALSE))</f>
        <v>164.54985538216826</v>
      </c>
    </row>
    <row r="683" spans="1:14" ht="15" customHeight="1" x14ac:dyDescent="0.2">
      <c r="A683" s="1" t="s">
        <v>203</v>
      </c>
      <c r="B683" s="1" t="s">
        <v>204</v>
      </c>
      <c r="C683" s="1">
        <v>4443</v>
      </c>
      <c r="D683" s="1">
        <v>261</v>
      </c>
      <c r="E683" s="1">
        <v>1980</v>
      </c>
      <c r="F683" s="1" t="str">
        <f>TEXT(olympic_medals_country_year_cumsum[[#This Row],[year]],0)&amp;"-"&amp;olympic_medals_country_year_cumsum[[#This Row],[WB_country_code]]</f>
        <v>1980-ROU</v>
      </c>
      <c r="G683" s="1">
        <f>IF(olympic_medals_country_year_cumsum[[#This Row],[year]]&lt;&gt;E682,1,IF(olympic_medals_country_year_cumsum[[#This Row],[Medals]]=0,"",G682+1))</f>
        <v>7</v>
      </c>
      <c r="H683" s="1">
        <f>IF(ISNA(VLOOKUP(olympic_medals_country_year_cumsum[[#This Row],[Year_Country]],medals!D:H,5,FALSE)),0,VLOOKUP(olympic_medals_country_year_cumsum[[#This Row],[Year_Country]],medals!D:H,5,FALSE))</f>
        <v>28</v>
      </c>
      <c r="I683" s="1">
        <f>IF(ISNA(VLOOKUP(olympic_medals_country_year_cumsum[[#This Row],[Year_Country]],medals!D:H,2,FALSE)),0,VLOOKUP(olympic_medals_country_year_cumsum[[#This Row],[Year_Country]],medals!D:H,2,FALSE))</f>
        <v>7</v>
      </c>
      <c r="J683" s="1">
        <f>IF(ISNA(VLOOKUP(olympic_medals_country_year_cumsum[[#This Row],[Year_Country]],medals!D:H,3,FALSE)),0,VLOOKUP(olympic_medals_country_year_cumsum[[#This Row],[Year_Country]],medals!D:H,3,FALSE))</f>
        <v>7</v>
      </c>
      <c r="K683" s="1">
        <f>IF(ISNA(VLOOKUP(olympic_medals_country_year_cumsum[[#This Row],[Year_Country]],medals!D:H,4,FALSE)),0,VLOOKUP(olympic_medals_country_year_cumsum[[#This Row],[Year_Country]],medals!D:H,4,FALSE))</f>
        <v>14</v>
      </c>
      <c r="L683" s="1" t="str">
        <f>VLOOKUP(olympic_medals_country_year_cumsum[[#This Row],[WB_country_name]],'country_region_flag'!A:C,2,FALSE)</f>
        <v>Europe</v>
      </c>
      <c r="M683" s="1" t="str">
        <f>VLOOKUP(olympic_medals_country_year_cumsum[[#This Row],[WB_country_name]],'country_region_flag'!A:C,3,FALSE)</f>
        <v>https://public.flourish.studio/country-flags/svg/ro.svg</v>
      </c>
      <c r="N68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84" spans="1:14" ht="15" customHeight="1" x14ac:dyDescent="0.2">
      <c r="A684" s="1" t="s">
        <v>89</v>
      </c>
      <c r="B684" s="1" t="s">
        <v>90</v>
      </c>
      <c r="C684" s="1">
        <v>4887</v>
      </c>
      <c r="D684" s="1">
        <v>233</v>
      </c>
      <c r="E684" s="1">
        <v>1980</v>
      </c>
      <c r="F684" s="1" t="str">
        <f>TEXT(olympic_medals_country_year_cumsum[[#This Row],[year]],0)&amp;"-"&amp;olympic_medals_country_year_cumsum[[#This Row],[WB_country_code]]</f>
        <v>1980-FRA</v>
      </c>
      <c r="G684" s="1">
        <f>IF(olympic_medals_country_year_cumsum[[#This Row],[year]]&lt;&gt;E683,1,IF(olympic_medals_country_year_cumsum[[#This Row],[Medals]]=0,"",G683+1))</f>
        <v>8</v>
      </c>
      <c r="H684" s="1">
        <f>IF(ISNA(VLOOKUP(olympic_medals_country_year_cumsum[[#This Row],[Year_Country]],medals!D:H,5,FALSE)),0,VLOOKUP(olympic_medals_country_year_cumsum[[#This Row],[Year_Country]],medals!D:H,5,FALSE))</f>
        <v>14</v>
      </c>
      <c r="I684" s="1">
        <f>IF(ISNA(VLOOKUP(olympic_medals_country_year_cumsum[[#This Row],[Year_Country]],medals!D:H,2,FALSE)),0,VLOOKUP(olympic_medals_country_year_cumsum[[#This Row],[Year_Country]],medals!D:H,2,FALSE))</f>
        <v>6</v>
      </c>
      <c r="J684" s="1">
        <f>IF(ISNA(VLOOKUP(olympic_medals_country_year_cumsum[[#This Row],[Year_Country]],medals!D:H,3,FALSE)),0,VLOOKUP(olympic_medals_country_year_cumsum[[#This Row],[Year_Country]],medals!D:H,3,FALSE))</f>
        <v>5</v>
      </c>
      <c r="K684" s="1">
        <f>IF(ISNA(VLOOKUP(olympic_medals_country_year_cumsum[[#This Row],[Year_Country]],medals!D:H,4,FALSE)),0,VLOOKUP(olympic_medals_country_year_cumsum[[#This Row],[Year_Country]],medals!D:H,4,FALSE))</f>
        <v>3</v>
      </c>
      <c r="L684" s="1" t="str">
        <f>VLOOKUP(olympic_medals_country_year_cumsum[[#This Row],[WB_country_name]],'country_region_flag'!A:C,2,FALSE)</f>
        <v>Europe</v>
      </c>
      <c r="M684" s="1" t="str">
        <f>VLOOKUP(olympic_medals_country_year_cumsum[[#This Row],[WB_country_name]],'country_region_flag'!A:C,3,FALSE)</f>
        <v>https://public.flourish.studio/country-flags/svg/fr.svg</v>
      </c>
      <c r="N684" s="12" t="str">
        <f>IF(ISNA(VLOOKUP(olympic_medals_country_year_cumsum[[#This Row],[Year_Country]],gdp_capita_rank!F:G,2,FALSE)),0,VLOOKUP(olympic_medals_country_year_cumsum[[#This Row],[Year_Country]],gdp_capita_rank!F:G,2,FALSE))</f>
        <v>298.487111594157</v>
      </c>
    </row>
    <row r="685" spans="1:14" ht="15" customHeight="1" x14ac:dyDescent="0.2">
      <c r="A685" s="1" t="s">
        <v>93</v>
      </c>
      <c r="B685" s="1" t="s">
        <v>94</v>
      </c>
      <c r="C685" s="1">
        <v>5408</v>
      </c>
      <c r="D685" s="1">
        <v>-165</v>
      </c>
      <c r="E685" s="1">
        <v>1980</v>
      </c>
      <c r="F685" s="1" t="str">
        <f>TEXT(olympic_medals_country_year_cumsum[[#This Row],[year]],0)&amp;"-"&amp;olympic_medals_country_year_cumsum[[#This Row],[WB_country_code]]</f>
        <v>1980-GBR</v>
      </c>
      <c r="G685" s="1">
        <f>IF(olympic_medals_country_year_cumsum[[#This Row],[year]]&lt;&gt;E684,1,IF(olympic_medals_country_year_cumsum[[#This Row],[Medals]]=0,"",G684+1))</f>
        <v>9</v>
      </c>
      <c r="H685" s="1">
        <f>IF(ISNA(VLOOKUP(olympic_medals_country_year_cumsum[[#This Row],[Year_Country]],medals!D:H,5,FALSE)),0,VLOOKUP(olympic_medals_country_year_cumsum[[#This Row],[Year_Country]],medals!D:H,5,FALSE))</f>
        <v>22</v>
      </c>
      <c r="I685" s="1">
        <f>IF(ISNA(VLOOKUP(olympic_medals_country_year_cumsum[[#This Row],[Year_Country]],medals!D:H,2,FALSE)),0,VLOOKUP(olympic_medals_country_year_cumsum[[#This Row],[Year_Country]],medals!D:H,2,FALSE))</f>
        <v>5</v>
      </c>
      <c r="J685" s="1">
        <f>IF(ISNA(VLOOKUP(olympic_medals_country_year_cumsum[[#This Row],[Year_Country]],medals!D:H,3,FALSE)),0,VLOOKUP(olympic_medals_country_year_cumsum[[#This Row],[Year_Country]],medals!D:H,3,FALSE))</f>
        <v>7</v>
      </c>
      <c r="K685" s="1">
        <f>IF(ISNA(VLOOKUP(olympic_medals_country_year_cumsum[[#This Row],[Year_Country]],medals!D:H,4,FALSE)),0,VLOOKUP(olympic_medals_country_year_cumsum[[#This Row],[Year_Country]],medals!D:H,4,FALSE))</f>
        <v>10</v>
      </c>
      <c r="L685" s="1" t="str">
        <f>VLOOKUP(olympic_medals_country_year_cumsum[[#This Row],[WB_country_name]],'country_region_flag'!A:C,2,FALSE)</f>
        <v>Europe</v>
      </c>
      <c r="M685" s="1" t="str">
        <f>VLOOKUP(olympic_medals_country_year_cumsum[[#This Row],[WB_country_name]],'country_region_flag'!A:C,3,FALSE)</f>
        <v>https://public.flourish.studio/country-flags/svg/gb.svg</v>
      </c>
      <c r="N685" s="12" t="str">
        <f>IF(ISNA(VLOOKUP(olympic_medals_country_year_cumsum[[#This Row],[Year_Country]],gdp_capita_rank!F:G,2,FALSE)),0,VLOOKUP(olympic_medals_country_year_cumsum[[#This Row],[Year_Country]],gdp_capita_rank!F:G,2,FALSE))</f>
        <v>213.82347499860882</v>
      </c>
    </row>
    <row r="686" spans="1:14" ht="15" customHeight="1" x14ac:dyDescent="0.2">
      <c r="A686" s="1" t="s">
        <v>35</v>
      </c>
      <c r="B686" s="1" t="s">
        <v>36</v>
      </c>
      <c r="C686" s="1">
        <v>-1578</v>
      </c>
      <c r="D686" s="1">
        <v>-4792</v>
      </c>
      <c r="E686" s="1">
        <v>1980</v>
      </c>
      <c r="F686" s="1" t="str">
        <f>TEXT(olympic_medals_country_year_cumsum[[#This Row],[year]],0)&amp;"-"&amp;olympic_medals_country_year_cumsum[[#This Row],[WB_country_code]]</f>
        <v>1980-BRA</v>
      </c>
      <c r="G686" s="1">
        <f>IF(olympic_medals_country_year_cumsum[[#This Row],[year]]&lt;&gt;E685,1,IF(olympic_medals_country_year_cumsum[[#This Row],[Medals]]=0,"",G685+1))</f>
        <v>10</v>
      </c>
      <c r="H686" s="1">
        <f>IF(ISNA(VLOOKUP(olympic_medals_country_year_cumsum[[#This Row],[Year_Country]],medals!D:H,5,FALSE)),0,VLOOKUP(olympic_medals_country_year_cumsum[[#This Row],[Year_Country]],medals!D:H,5,FALSE))</f>
        <v>6</v>
      </c>
      <c r="I686" s="1">
        <f>IF(ISNA(VLOOKUP(olympic_medals_country_year_cumsum[[#This Row],[Year_Country]],medals!D:H,2,FALSE)),0,VLOOKUP(olympic_medals_country_year_cumsum[[#This Row],[Year_Country]],medals!D:H,2,FALSE))</f>
        <v>4</v>
      </c>
      <c r="J686" s="1">
        <f>IF(ISNA(VLOOKUP(olympic_medals_country_year_cumsum[[#This Row],[Year_Country]],medals!D:H,3,FALSE)),0,VLOOKUP(olympic_medals_country_year_cumsum[[#This Row],[Year_Country]],medals!D:H,3,FALSE))</f>
        <v>0</v>
      </c>
      <c r="K686" s="1">
        <f>IF(ISNA(VLOOKUP(olympic_medals_country_year_cumsum[[#This Row],[Year_Country]],medals!D:H,4,FALSE)),0,VLOOKUP(olympic_medals_country_year_cumsum[[#This Row],[Year_Country]],medals!D:H,4,FALSE))</f>
        <v>2</v>
      </c>
      <c r="L686" s="1" t="str">
        <f>VLOOKUP(olympic_medals_country_year_cumsum[[#This Row],[WB_country_name]],'country_region_flag'!A:C,2,FALSE)</f>
        <v>Americas</v>
      </c>
      <c r="M686" s="1" t="str">
        <f>VLOOKUP(olympic_medals_country_year_cumsum[[#This Row],[WB_country_name]],'country_region_flag'!A:C,3,FALSE)</f>
        <v>https://public.flourish.studio/country-flags/svg/br.svg</v>
      </c>
      <c r="N68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87" spans="1:14" ht="15" customHeight="1" x14ac:dyDescent="0.2">
      <c r="A687" s="1" t="s">
        <v>191</v>
      </c>
      <c r="B687" s="1" t="s">
        <v>192</v>
      </c>
      <c r="C687" s="1">
        <v>5225</v>
      </c>
      <c r="D687" s="1">
        <v>210</v>
      </c>
      <c r="E687" s="1">
        <v>1980</v>
      </c>
      <c r="F687" s="1" t="str">
        <f>TEXT(olympic_medals_country_year_cumsum[[#This Row],[year]],0)&amp;"-"&amp;olympic_medals_country_year_cumsum[[#This Row],[WB_country_code]]</f>
        <v>1980-POL</v>
      </c>
      <c r="G687" s="1">
        <f>IF(olympic_medals_country_year_cumsum[[#This Row],[year]]&lt;&gt;E686,1,IF(olympic_medals_country_year_cumsum[[#This Row],[Medals]]=0,"",G686+1))</f>
        <v>11</v>
      </c>
      <c r="H687" s="1">
        <f>IF(ISNA(VLOOKUP(olympic_medals_country_year_cumsum[[#This Row],[Year_Country]],medals!D:H,5,FALSE)),0,VLOOKUP(olympic_medals_country_year_cumsum[[#This Row],[Year_Country]],medals!D:H,5,FALSE))</f>
        <v>33</v>
      </c>
      <c r="I687" s="1">
        <f>IF(ISNA(VLOOKUP(olympic_medals_country_year_cumsum[[#This Row],[Year_Country]],medals!D:H,2,FALSE)),0,VLOOKUP(olympic_medals_country_year_cumsum[[#This Row],[Year_Country]],medals!D:H,2,FALSE))</f>
        <v>3</v>
      </c>
      <c r="J687" s="1">
        <f>IF(ISNA(VLOOKUP(olympic_medals_country_year_cumsum[[#This Row],[Year_Country]],medals!D:H,3,FALSE)),0,VLOOKUP(olympic_medals_country_year_cumsum[[#This Row],[Year_Country]],medals!D:H,3,FALSE))</f>
        <v>15</v>
      </c>
      <c r="K687" s="1">
        <f>IF(ISNA(VLOOKUP(olympic_medals_country_year_cumsum[[#This Row],[Year_Country]],medals!D:H,4,FALSE)),0,VLOOKUP(olympic_medals_country_year_cumsum[[#This Row],[Year_Country]],medals!D:H,4,FALSE))</f>
        <v>15</v>
      </c>
      <c r="L687" s="1" t="str">
        <f>VLOOKUP(olympic_medals_country_year_cumsum[[#This Row],[WB_country_name]],'country_region_flag'!A:C,2,FALSE)</f>
        <v>Europe</v>
      </c>
      <c r="M687" s="1" t="str">
        <f>VLOOKUP(olympic_medals_country_year_cumsum[[#This Row],[WB_country_name]],'country_region_flag'!A:C,3,FALSE)</f>
        <v>https://public.flourish.studio/country-flags/svg/pl.svg</v>
      </c>
      <c r="N68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88" spans="1:14" ht="15" customHeight="1" x14ac:dyDescent="0.2">
      <c r="A688" s="1" t="s">
        <v>225</v>
      </c>
      <c r="B688" s="1" t="s">
        <v>226</v>
      </c>
      <c r="C688" s="1">
        <v>5933</v>
      </c>
      <c r="D688" s="1">
        <v>1805</v>
      </c>
      <c r="E688" s="1">
        <v>1980</v>
      </c>
      <c r="F688" s="1" t="str">
        <f>TEXT(olympic_medals_country_year_cumsum[[#This Row],[year]],0)&amp;"-"&amp;olympic_medals_country_year_cumsum[[#This Row],[WB_country_code]]</f>
        <v>1980-SWE</v>
      </c>
      <c r="G688" s="1">
        <f>IF(olympic_medals_country_year_cumsum[[#This Row],[year]]&lt;&gt;E687,1,IF(olympic_medals_country_year_cumsum[[#This Row],[Medals]]=0,"",G687+1))</f>
        <v>12</v>
      </c>
      <c r="H688" s="1">
        <f>IF(ISNA(VLOOKUP(olympic_medals_country_year_cumsum[[#This Row],[Year_Country]],medals!D:H,5,FALSE)),0,VLOOKUP(olympic_medals_country_year_cumsum[[#This Row],[Year_Country]],medals!D:H,5,FALSE))</f>
        <v>13</v>
      </c>
      <c r="I688" s="1">
        <f>IF(ISNA(VLOOKUP(olympic_medals_country_year_cumsum[[#This Row],[Year_Country]],medals!D:H,2,FALSE)),0,VLOOKUP(olympic_medals_country_year_cumsum[[#This Row],[Year_Country]],medals!D:H,2,FALSE))</f>
        <v>3</v>
      </c>
      <c r="J688" s="1">
        <f>IF(ISNA(VLOOKUP(olympic_medals_country_year_cumsum[[#This Row],[Year_Country]],medals!D:H,3,FALSE)),0,VLOOKUP(olympic_medals_country_year_cumsum[[#This Row],[Year_Country]],medals!D:H,3,FALSE))</f>
        <v>3</v>
      </c>
      <c r="K688" s="1">
        <f>IF(ISNA(VLOOKUP(olympic_medals_country_year_cumsum[[#This Row],[Year_Country]],medals!D:H,4,FALSE)),0,VLOOKUP(olympic_medals_country_year_cumsum[[#This Row],[Year_Country]],medals!D:H,4,FALSE))</f>
        <v>7</v>
      </c>
      <c r="L688" s="1" t="str">
        <f>VLOOKUP(olympic_medals_country_year_cumsum[[#This Row],[WB_country_name]],'country_region_flag'!A:C,2,FALSE)</f>
        <v>Europe</v>
      </c>
      <c r="M688" s="1" t="str">
        <f>VLOOKUP(olympic_medals_country_year_cumsum[[#This Row],[WB_country_name]],'country_region_flag'!A:C,3,FALSE)</f>
        <v>https://public.flourish.studio/country-flags/svg/se.svg</v>
      </c>
      <c r="N688" s="12" t="str">
        <f>IF(ISNA(VLOOKUP(olympic_medals_country_year_cumsum[[#This Row],[Year_Country]],gdp_capita_rank!F:G,2,FALSE)),0,VLOOKUP(olympic_medals_country_year_cumsum[[#This Row],[Year_Country]],gdp_capita_rank!F:G,2,FALSE))</f>
        <v>434.8552964730539</v>
      </c>
    </row>
    <row r="689" spans="1:14" ht="15" customHeight="1" x14ac:dyDescent="0.2">
      <c r="A689" s="1" t="s">
        <v>85</v>
      </c>
      <c r="B689" s="1" t="s">
        <v>86</v>
      </c>
      <c r="C689" s="1">
        <v>6017</v>
      </c>
      <c r="D689" s="1">
        <v>2493</v>
      </c>
      <c r="E689" s="1">
        <v>1980</v>
      </c>
      <c r="F689" s="1" t="str">
        <f>TEXT(olympic_medals_country_year_cumsum[[#This Row],[year]],0)&amp;"-"&amp;olympic_medals_country_year_cumsum[[#This Row],[WB_country_code]]</f>
        <v>1980-FIN</v>
      </c>
      <c r="G689" s="1">
        <f>IF(olympic_medals_country_year_cumsum[[#This Row],[year]]&lt;&gt;E688,1,IF(olympic_medals_country_year_cumsum[[#This Row],[Medals]]=0,"",G688+1))</f>
        <v>13</v>
      </c>
      <c r="H689" s="1">
        <f>IF(ISNA(VLOOKUP(olympic_medals_country_year_cumsum[[#This Row],[Year_Country]],medals!D:H,5,FALSE)),0,VLOOKUP(olympic_medals_country_year_cumsum[[#This Row],[Year_Country]],medals!D:H,5,FALSE))</f>
        <v>9</v>
      </c>
      <c r="I689" s="1">
        <f>IF(ISNA(VLOOKUP(olympic_medals_country_year_cumsum[[#This Row],[Year_Country]],medals!D:H,2,FALSE)),0,VLOOKUP(olympic_medals_country_year_cumsum[[#This Row],[Year_Country]],medals!D:H,2,FALSE))</f>
        <v>3</v>
      </c>
      <c r="J689" s="1">
        <f>IF(ISNA(VLOOKUP(olympic_medals_country_year_cumsum[[#This Row],[Year_Country]],medals!D:H,3,FALSE)),0,VLOOKUP(olympic_medals_country_year_cumsum[[#This Row],[Year_Country]],medals!D:H,3,FALSE))</f>
        <v>1</v>
      </c>
      <c r="K689" s="1">
        <f>IF(ISNA(VLOOKUP(olympic_medals_country_year_cumsum[[#This Row],[Year_Country]],medals!D:H,4,FALSE)),0,VLOOKUP(olympic_medals_country_year_cumsum[[#This Row],[Year_Country]],medals!D:H,4,FALSE))</f>
        <v>5</v>
      </c>
      <c r="L689" s="1" t="str">
        <f>VLOOKUP(olympic_medals_country_year_cumsum[[#This Row],[WB_country_name]],'country_region_flag'!A:C,2,FALSE)</f>
        <v>Europe</v>
      </c>
      <c r="M689" s="1" t="str">
        <f>VLOOKUP(olympic_medals_country_year_cumsum[[#This Row],[WB_country_name]],'country_region_flag'!A:C,3,FALSE)</f>
        <v>https://public.flourish.studio/country-flags/svg/fi.svg</v>
      </c>
      <c r="N689" s="12" t="str">
        <f>IF(ISNA(VLOOKUP(olympic_medals_country_year_cumsum[[#This Row],[Year_Country]],gdp_capita_rank!F:G,2,FALSE)),0,VLOOKUP(olympic_medals_country_year_cumsum[[#This Row],[Year_Country]],gdp_capita_rank!F:G,2,FALSE))</f>
        <v>251.10793336322607</v>
      </c>
    </row>
    <row r="690" spans="1:14" ht="15" customHeight="1" x14ac:dyDescent="0.2">
      <c r="A690" s="1" t="s">
        <v>267</v>
      </c>
      <c r="B690" s="1" t="s">
        <v>268</v>
      </c>
      <c r="C690" s="1">
        <v>4483</v>
      </c>
      <c r="D690" s="1">
        <v>205</v>
      </c>
      <c r="E690" s="1">
        <v>1980</v>
      </c>
      <c r="F690" s="1" t="str">
        <f>TEXT(olympic_medals_country_year_cumsum[[#This Row],[year]],0)&amp;"-"&amp;olympic_medals_country_year_cumsum[[#This Row],[WB_country_code]]</f>
        <v>1980-YGL</v>
      </c>
      <c r="G690" s="1">
        <f>IF(olympic_medals_country_year_cumsum[[#This Row],[year]]&lt;&gt;E689,1,IF(olympic_medals_country_year_cumsum[[#This Row],[Medals]]=0,"",G689+1))</f>
        <v>14</v>
      </c>
      <c r="H690" s="1">
        <f>IF(ISNA(VLOOKUP(olympic_medals_country_year_cumsum[[#This Row],[Year_Country]],medals!D:H,5,FALSE)),0,VLOOKUP(olympic_medals_country_year_cumsum[[#This Row],[Year_Country]],medals!D:H,5,FALSE))</f>
        <v>10</v>
      </c>
      <c r="I690" s="1">
        <f>IF(ISNA(VLOOKUP(olympic_medals_country_year_cumsum[[#This Row],[Year_Country]],medals!D:H,2,FALSE)),0,VLOOKUP(olympic_medals_country_year_cumsum[[#This Row],[Year_Country]],medals!D:H,2,FALSE))</f>
        <v>2</v>
      </c>
      <c r="J690" s="1">
        <f>IF(ISNA(VLOOKUP(olympic_medals_country_year_cumsum[[#This Row],[Year_Country]],medals!D:H,3,FALSE)),0,VLOOKUP(olympic_medals_country_year_cumsum[[#This Row],[Year_Country]],medals!D:H,3,FALSE))</f>
        <v>4</v>
      </c>
      <c r="K690" s="1">
        <f>IF(ISNA(VLOOKUP(olympic_medals_country_year_cumsum[[#This Row],[Year_Country]],medals!D:H,4,FALSE)),0,VLOOKUP(olympic_medals_country_year_cumsum[[#This Row],[Year_Country]],medals!D:H,4,FALSE))</f>
        <v>4</v>
      </c>
      <c r="L690" s="1" t="str">
        <f>VLOOKUP(olympic_medals_country_year_cumsum[[#This Row],[WB_country_name]],'country_region_flag'!A:C,2,FALSE)</f>
        <v>Europe</v>
      </c>
      <c r="M690" s="1" t="str">
        <f>VLOOKUP(olympic_medals_country_year_cumsum[[#This Row],[WB_country_name]],'country_region_flag'!A:C,3,FALSE)</f>
        <v/>
      </c>
      <c r="N690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691" spans="1:14" ht="15" customHeight="1" x14ac:dyDescent="0.2">
      <c r="A691" s="1" t="s">
        <v>79</v>
      </c>
      <c r="B691" s="1" t="s">
        <v>80</v>
      </c>
      <c r="C691" s="1">
        <v>404</v>
      </c>
      <c r="D691" s="1">
        <v>-368</v>
      </c>
      <c r="E691" s="1">
        <v>1980</v>
      </c>
      <c r="F691" s="1" t="str">
        <f>TEXT(olympic_medals_country_year_cumsum[[#This Row],[year]],0)&amp;"-"&amp;olympic_medals_country_year_cumsum[[#This Row],[WB_country_code]]</f>
        <v>1980-ESP</v>
      </c>
      <c r="G691" s="1">
        <f>IF(olympic_medals_country_year_cumsum[[#This Row],[year]]&lt;&gt;E690,1,IF(olympic_medals_country_year_cumsum[[#This Row],[Medals]]=0,"",G690+1))</f>
        <v>15</v>
      </c>
      <c r="H691" s="1">
        <f>IF(ISNA(VLOOKUP(olympic_medals_country_year_cumsum[[#This Row],[Year_Country]],medals!D:H,5,FALSE)),0,VLOOKUP(olympic_medals_country_year_cumsum[[#This Row],[Year_Country]],medals!D:H,5,FALSE))</f>
        <v>9</v>
      </c>
      <c r="I691" s="1">
        <f>IF(ISNA(VLOOKUP(olympic_medals_country_year_cumsum[[#This Row],[Year_Country]],medals!D:H,2,FALSE)),0,VLOOKUP(olympic_medals_country_year_cumsum[[#This Row],[Year_Country]],medals!D:H,2,FALSE))</f>
        <v>2</v>
      </c>
      <c r="J691" s="1">
        <f>IF(ISNA(VLOOKUP(olympic_medals_country_year_cumsum[[#This Row],[Year_Country]],medals!D:H,3,FALSE)),0,VLOOKUP(olympic_medals_country_year_cumsum[[#This Row],[Year_Country]],medals!D:H,3,FALSE))</f>
        <v>4</v>
      </c>
      <c r="K691" s="1">
        <f>IF(ISNA(VLOOKUP(olympic_medals_country_year_cumsum[[#This Row],[Year_Country]],medals!D:H,4,FALSE)),0,VLOOKUP(olympic_medals_country_year_cumsum[[#This Row],[Year_Country]],medals!D:H,4,FALSE))</f>
        <v>3</v>
      </c>
      <c r="L691" s="1" t="str">
        <f>VLOOKUP(olympic_medals_country_year_cumsum[[#This Row],[WB_country_name]],'country_region_flag'!A:C,2,FALSE)</f>
        <v>Europe</v>
      </c>
      <c r="M691" s="1" t="str">
        <f>VLOOKUP(olympic_medals_country_year_cumsum[[#This Row],[WB_country_name]],'country_region_flag'!A:C,3,FALSE)</f>
        <v>https://public.flourish.studio/country-flags/svg/es.svg</v>
      </c>
      <c r="N691" s="12" t="str">
        <f>IF(ISNA(VLOOKUP(olympic_medals_country_year_cumsum[[#This Row],[Year_Country]],gdp_capita_rank!F:G,2,FALSE)),0,VLOOKUP(olympic_medals_country_year_cumsum[[#This Row],[Year_Country]],gdp_capita_rank!F:G,2,FALSE))</f>
        <v>94.21715484226199</v>
      </c>
    </row>
    <row r="692" spans="1:14" ht="15" customHeight="1" x14ac:dyDescent="0.2">
      <c r="A692" s="1" t="s">
        <v>61</v>
      </c>
      <c r="B692" s="1" t="s">
        <v>62</v>
      </c>
      <c r="C692" s="1">
        <v>4981</v>
      </c>
      <c r="D692" s="1">
        <v>1547</v>
      </c>
      <c r="E692" s="1">
        <v>1980</v>
      </c>
      <c r="F692" s="1" t="str">
        <f>TEXT(olympic_medals_country_year_cumsum[[#This Row],[year]],0)&amp;"-"&amp;olympic_medals_country_year_cumsum[[#This Row],[WB_country_code]]</f>
        <v>1980-CZE</v>
      </c>
      <c r="G692" s="1">
        <f>IF(olympic_medals_country_year_cumsum[[#This Row],[year]]&lt;&gt;E691,1,IF(olympic_medals_country_year_cumsum[[#This Row],[Medals]]=0,"",G691+1))</f>
        <v>16</v>
      </c>
      <c r="H692" s="1">
        <f>IF(ISNA(VLOOKUP(olympic_medals_country_year_cumsum[[#This Row],[Year_Country]],medals!D:H,5,FALSE)),0,VLOOKUP(olympic_medals_country_year_cumsum[[#This Row],[Year_Country]],medals!D:H,5,FALSE))</f>
        <v>15</v>
      </c>
      <c r="I692" s="1">
        <f>IF(ISNA(VLOOKUP(olympic_medals_country_year_cumsum[[#This Row],[Year_Country]],medals!D:H,2,FALSE)),0,VLOOKUP(olympic_medals_country_year_cumsum[[#This Row],[Year_Country]],medals!D:H,2,FALSE))</f>
        <v>2</v>
      </c>
      <c r="J692" s="1">
        <f>IF(ISNA(VLOOKUP(olympic_medals_country_year_cumsum[[#This Row],[Year_Country]],medals!D:H,3,FALSE)),0,VLOOKUP(olympic_medals_country_year_cumsum[[#This Row],[Year_Country]],medals!D:H,3,FALSE))</f>
        <v>3</v>
      </c>
      <c r="K692" s="1">
        <f>IF(ISNA(VLOOKUP(olympic_medals_country_year_cumsum[[#This Row],[Year_Country]],medals!D:H,4,FALSE)),0,VLOOKUP(olympic_medals_country_year_cumsum[[#This Row],[Year_Country]],medals!D:H,4,FALSE))</f>
        <v>10</v>
      </c>
      <c r="L692" s="1" t="str">
        <f>VLOOKUP(olympic_medals_country_year_cumsum[[#This Row],[WB_country_name]],'country_region_flag'!A:C,2,FALSE)</f>
        <v>Europe</v>
      </c>
      <c r="M692" s="1" t="str">
        <f>VLOOKUP(olympic_medals_country_year_cumsum[[#This Row],[WB_country_name]],'country_region_flag'!A:C,3,FALSE)</f>
        <v>https://public.flourish.studio/country-flags/svg/cz.svg</v>
      </c>
      <c r="N69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93" spans="1:14" ht="15" customHeight="1" x14ac:dyDescent="0.2">
      <c r="A693" s="1" t="s">
        <v>13</v>
      </c>
      <c r="B693" s="1" t="s">
        <v>14</v>
      </c>
      <c r="C693" s="1">
        <v>-3527</v>
      </c>
      <c r="D693" s="1">
        <v>14913</v>
      </c>
      <c r="E693" s="1">
        <v>1980</v>
      </c>
      <c r="F693" s="1" t="str">
        <f>TEXT(olympic_medals_country_year_cumsum[[#This Row],[year]],0)&amp;"-"&amp;olympic_medals_country_year_cumsum[[#This Row],[WB_country_code]]</f>
        <v>1980-AUS</v>
      </c>
      <c r="G693" s="1">
        <f>IF(olympic_medals_country_year_cumsum[[#This Row],[year]]&lt;&gt;E692,1,IF(olympic_medals_country_year_cumsum[[#This Row],[Medals]]=0,"",G692+1))</f>
        <v>17</v>
      </c>
      <c r="H693" s="1">
        <f>IF(ISNA(VLOOKUP(olympic_medals_country_year_cumsum[[#This Row],[Year_Country]],medals!D:H,5,FALSE)),0,VLOOKUP(olympic_medals_country_year_cumsum[[#This Row],[Year_Country]],medals!D:H,5,FALSE))</f>
        <v>9</v>
      </c>
      <c r="I693" s="1">
        <f>IF(ISNA(VLOOKUP(olympic_medals_country_year_cumsum[[#This Row],[Year_Country]],medals!D:H,2,FALSE)),0,VLOOKUP(olympic_medals_country_year_cumsum[[#This Row],[Year_Country]],medals!D:H,2,FALSE))</f>
        <v>2</v>
      </c>
      <c r="J693" s="1">
        <f>IF(ISNA(VLOOKUP(olympic_medals_country_year_cumsum[[#This Row],[Year_Country]],medals!D:H,3,FALSE)),0,VLOOKUP(olympic_medals_country_year_cumsum[[#This Row],[Year_Country]],medals!D:H,3,FALSE))</f>
        <v>2</v>
      </c>
      <c r="K693" s="1">
        <f>IF(ISNA(VLOOKUP(olympic_medals_country_year_cumsum[[#This Row],[Year_Country]],medals!D:H,4,FALSE)),0,VLOOKUP(olympic_medals_country_year_cumsum[[#This Row],[Year_Country]],medals!D:H,4,FALSE))</f>
        <v>5</v>
      </c>
      <c r="L693" s="1" t="str">
        <f>VLOOKUP(olympic_medals_country_year_cumsum[[#This Row],[WB_country_name]],'country_region_flag'!A:C,2,FALSE)</f>
        <v>Oceania</v>
      </c>
      <c r="M693" s="1" t="str">
        <f>VLOOKUP(olympic_medals_country_year_cumsum[[#This Row],[WB_country_name]],'country_region_flag'!A:C,3,FALSE)</f>
        <v>https://public.flourish.studio/country-flags/svg/au.svg</v>
      </c>
      <c r="N693" s="12" t="str">
        <f>IF(ISNA(VLOOKUP(olympic_medals_country_year_cumsum[[#This Row],[Year_Country]],gdp_capita_rank!F:G,2,FALSE)),0,VLOOKUP(olympic_medals_country_year_cumsum[[#This Row],[Year_Country]],gdp_capita_rank!F:G,2,FALSE))</f>
        <v>219.34757348386552</v>
      </c>
    </row>
    <row r="694" spans="1:14" ht="15" customHeight="1" x14ac:dyDescent="0.2">
      <c r="A694" s="1" t="s">
        <v>67</v>
      </c>
      <c r="B694" s="1" t="s">
        <v>68</v>
      </c>
      <c r="C694" s="1">
        <v>5567</v>
      </c>
      <c r="D694" s="1">
        <v>1258</v>
      </c>
      <c r="E694" s="1">
        <v>1980</v>
      </c>
      <c r="F694" s="1" t="str">
        <f>TEXT(olympic_medals_country_year_cumsum[[#This Row],[year]],0)&amp;"-"&amp;olympic_medals_country_year_cumsum[[#This Row],[WB_country_code]]</f>
        <v>1980-DNK</v>
      </c>
      <c r="G694" s="1">
        <f>IF(olympic_medals_country_year_cumsum[[#This Row],[year]]&lt;&gt;E693,1,IF(olympic_medals_country_year_cumsum[[#This Row],[Medals]]=0,"",G693+1))</f>
        <v>18</v>
      </c>
      <c r="H694" s="1">
        <f>IF(ISNA(VLOOKUP(olympic_medals_country_year_cumsum[[#This Row],[Year_Country]],medals!D:H,5,FALSE)),0,VLOOKUP(olympic_medals_country_year_cumsum[[#This Row],[Year_Country]],medals!D:H,5,FALSE))</f>
        <v>6</v>
      </c>
      <c r="I694" s="1">
        <f>IF(ISNA(VLOOKUP(olympic_medals_country_year_cumsum[[#This Row],[Year_Country]],medals!D:H,2,FALSE)),0,VLOOKUP(olympic_medals_country_year_cumsum[[#This Row],[Year_Country]],medals!D:H,2,FALSE))</f>
        <v>2</v>
      </c>
      <c r="J694" s="1">
        <f>IF(ISNA(VLOOKUP(olympic_medals_country_year_cumsum[[#This Row],[Year_Country]],medals!D:H,3,FALSE)),0,VLOOKUP(olympic_medals_country_year_cumsum[[#This Row],[Year_Country]],medals!D:H,3,FALSE))</f>
        <v>2</v>
      </c>
      <c r="K694" s="1">
        <f>IF(ISNA(VLOOKUP(olympic_medals_country_year_cumsum[[#This Row],[Year_Country]],medals!D:H,4,FALSE)),0,VLOOKUP(olympic_medals_country_year_cumsum[[#This Row],[Year_Country]],medals!D:H,4,FALSE))</f>
        <v>2</v>
      </c>
      <c r="L694" s="1" t="str">
        <f>VLOOKUP(olympic_medals_country_year_cumsum[[#This Row],[WB_country_name]],'country_region_flag'!A:C,2,FALSE)</f>
        <v>Europe</v>
      </c>
      <c r="M694" s="1" t="str">
        <f>VLOOKUP(olympic_medals_country_year_cumsum[[#This Row],[WB_country_name]],'country_region_flag'!A:C,3,FALSE)</f>
        <v>https://public.flourish.studio/country-flags/svg/dk.svg</v>
      </c>
      <c r="N694" s="12" t="str">
        <f>IF(ISNA(VLOOKUP(olympic_medals_country_year_cumsum[[#This Row],[Year_Country]],gdp_capita_rank!F:G,2,FALSE)),0,VLOOKUP(olympic_medals_country_year_cumsum[[#This Row],[Year_Country]],gdp_capita_rank!F:G,2,FALSE))</f>
        <v>334.31664147726735</v>
      </c>
    </row>
    <row r="695" spans="1:14" ht="15" customHeight="1" x14ac:dyDescent="0.2">
      <c r="A695" s="1" t="s">
        <v>83</v>
      </c>
      <c r="B695" s="1" t="s">
        <v>84</v>
      </c>
      <c r="C695" s="1">
        <v>903</v>
      </c>
      <c r="D695" s="1">
        <v>387</v>
      </c>
      <c r="E695" s="1">
        <v>1980</v>
      </c>
      <c r="F695" s="1" t="str">
        <f>TEXT(olympic_medals_country_year_cumsum[[#This Row],[year]],0)&amp;"-"&amp;olympic_medals_country_year_cumsum[[#This Row],[WB_country_code]]</f>
        <v>1980-ETH</v>
      </c>
      <c r="G695" s="1">
        <f>IF(olympic_medals_country_year_cumsum[[#This Row],[year]]&lt;&gt;E694,1,IF(olympic_medals_country_year_cumsum[[#This Row],[Medals]]=0,"",G694+1))</f>
        <v>19</v>
      </c>
      <c r="H695" s="1">
        <f>IF(ISNA(VLOOKUP(olympic_medals_country_year_cumsum[[#This Row],[Year_Country]],medals!D:H,5,FALSE)),0,VLOOKUP(olympic_medals_country_year_cumsum[[#This Row],[Year_Country]],medals!D:H,5,FALSE))</f>
        <v>4</v>
      </c>
      <c r="I695" s="1">
        <f>IF(ISNA(VLOOKUP(olympic_medals_country_year_cumsum[[#This Row],[Year_Country]],medals!D:H,2,FALSE)),0,VLOOKUP(olympic_medals_country_year_cumsum[[#This Row],[Year_Country]],medals!D:H,2,FALSE))</f>
        <v>2</v>
      </c>
      <c r="J695" s="1">
        <f>IF(ISNA(VLOOKUP(olympic_medals_country_year_cumsum[[#This Row],[Year_Country]],medals!D:H,3,FALSE)),0,VLOOKUP(olympic_medals_country_year_cumsum[[#This Row],[Year_Country]],medals!D:H,3,FALSE))</f>
        <v>0</v>
      </c>
      <c r="K695" s="1">
        <f>IF(ISNA(VLOOKUP(olympic_medals_country_year_cumsum[[#This Row],[Year_Country]],medals!D:H,4,FALSE)),0,VLOOKUP(olympic_medals_country_year_cumsum[[#This Row],[Year_Country]],medals!D:H,4,FALSE))</f>
        <v>2</v>
      </c>
      <c r="L695" s="1" t="str">
        <f>VLOOKUP(olympic_medals_country_year_cumsum[[#This Row],[WB_country_name]],'country_region_flag'!A:C,2,FALSE)</f>
        <v>Africa</v>
      </c>
      <c r="M695" s="1" t="str">
        <f>VLOOKUP(olympic_medals_country_year_cumsum[[#This Row],[WB_country_name]],'country_region_flag'!A:C,3,FALSE)</f>
        <v>https://public.flourish.studio/country-flags/svg/et.svg</v>
      </c>
      <c r="N69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696" spans="1:14" ht="15" customHeight="1" x14ac:dyDescent="0.2">
      <c r="A696" s="1" t="s">
        <v>43</v>
      </c>
      <c r="B696" s="1" t="s">
        <v>44</v>
      </c>
      <c r="C696" s="1">
        <v>4692</v>
      </c>
      <c r="D696" s="1">
        <v>747</v>
      </c>
      <c r="E696" s="1">
        <v>1980</v>
      </c>
      <c r="F696" s="1" t="str">
        <f>TEXT(olympic_medals_country_year_cumsum[[#This Row],[year]],0)&amp;"-"&amp;olympic_medals_country_year_cumsum[[#This Row],[WB_country_code]]</f>
        <v>1980-CHE</v>
      </c>
      <c r="G696" s="1">
        <f>IF(olympic_medals_country_year_cumsum[[#This Row],[year]]&lt;&gt;E695,1,IF(olympic_medals_country_year_cumsum[[#This Row],[Medals]]=0,"",G695+1))</f>
        <v>20</v>
      </c>
      <c r="H696" s="1">
        <f>IF(ISNA(VLOOKUP(olympic_medals_country_year_cumsum[[#This Row],[Year_Country]],medals!D:H,5,FALSE)),0,VLOOKUP(olympic_medals_country_year_cumsum[[#This Row],[Year_Country]],medals!D:H,5,FALSE))</f>
        <v>2</v>
      </c>
      <c r="I696" s="1">
        <f>IF(ISNA(VLOOKUP(olympic_medals_country_year_cumsum[[#This Row],[Year_Country]],medals!D:H,2,FALSE)),0,VLOOKUP(olympic_medals_country_year_cumsum[[#This Row],[Year_Country]],medals!D:H,2,FALSE))</f>
        <v>2</v>
      </c>
      <c r="J696" s="1">
        <f>IF(ISNA(VLOOKUP(olympic_medals_country_year_cumsum[[#This Row],[Year_Country]],medals!D:H,3,FALSE)),0,VLOOKUP(olympic_medals_country_year_cumsum[[#This Row],[Year_Country]],medals!D:H,3,FALSE))</f>
        <v>0</v>
      </c>
      <c r="K696" s="1">
        <f>IF(ISNA(VLOOKUP(olympic_medals_country_year_cumsum[[#This Row],[Year_Country]],medals!D:H,4,FALSE)),0,VLOOKUP(olympic_medals_country_year_cumsum[[#This Row],[Year_Country]],medals!D:H,4,FALSE))</f>
        <v>0</v>
      </c>
      <c r="L696" s="1" t="str">
        <f>VLOOKUP(olympic_medals_country_year_cumsum[[#This Row],[WB_country_name]],'country_region_flag'!A:C,2,FALSE)</f>
        <v>Europe</v>
      </c>
      <c r="M696" s="1" t="str">
        <f>VLOOKUP(olympic_medals_country_year_cumsum[[#This Row],[WB_country_name]],'country_region_flag'!A:C,3,FALSE)</f>
        <v>https://public.flourish.studio/country-flags/svg/ch.svg</v>
      </c>
      <c r="N696" s="12" t="str">
        <f>IF(ISNA(VLOOKUP(olympic_medals_country_year_cumsum[[#This Row],[Year_Country]],gdp_capita_rank!F:G,2,FALSE)),0,VLOOKUP(olympic_medals_country_year_cumsum[[#This Row],[Year_Country]],gdp_capita_rank!F:G,2,FALSE))</f>
        <v>506.68046396313616</v>
      </c>
    </row>
    <row r="697" spans="1:14" ht="15" customHeight="1" x14ac:dyDescent="0.2">
      <c r="A697" s="1" t="s">
        <v>15</v>
      </c>
      <c r="B697" s="1" t="s">
        <v>16</v>
      </c>
      <c r="C697" s="1">
        <v>482</v>
      </c>
      <c r="D697" s="1">
        <v>1637</v>
      </c>
      <c r="E697" s="1">
        <v>1980</v>
      </c>
      <c r="F697" s="1" t="str">
        <f>TEXT(olympic_medals_country_year_cumsum[[#This Row],[year]],0)&amp;"-"&amp;olympic_medals_country_year_cumsum[[#This Row],[WB_country_code]]</f>
        <v>1980-AUT</v>
      </c>
      <c r="G697" s="1">
        <f>IF(olympic_medals_country_year_cumsum[[#This Row],[year]]&lt;&gt;E696,1,IF(olympic_medals_country_year_cumsum[[#This Row],[Medals]]=0,"",G696+1))</f>
        <v>21</v>
      </c>
      <c r="H697" s="1">
        <f>IF(ISNA(VLOOKUP(olympic_medals_country_year_cumsum[[#This Row],[Year_Country]],medals!D:H,5,FALSE)),0,VLOOKUP(olympic_medals_country_year_cumsum[[#This Row],[Year_Country]],medals!D:H,5,FALSE))</f>
        <v>5</v>
      </c>
      <c r="I697" s="1">
        <f>IF(ISNA(VLOOKUP(olympic_medals_country_year_cumsum[[#This Row],[Year_Country]],medals!D:H,2,FALSE)),0,VLOOKUP(olympic_medals_country_year_cumsum[[#This Row],[Year_Country]],medals!D:H,2,FALSE))</f>
        <v>1</v>
      </c>
      <c r="J697" s="1">
        <f>IF(ISNA(VLOOKUP(olympic_medals_country_year_cumsum[[#This Row],[Year_Country]],medals!D:H,3,FALSE)),0,VLOOKUP(olympic_medals_country_year_cumsum[[#This Row],[Year_Country]],medals!D:H,3,FALSE))</f>
        <v>3</v>
      </c>
      <c r="K697" s="1">
        <f>IF(ISNA(VLOOKUP(olympic_medals_country_year_cumsum[[#This Row],[Year_Country]],medals!D:H,4,FALSE)),0,VLOOKUP(olympic_medals_country_year_cumsum[[#This Row],[Year_Country]],medals!D:H,4,FALSE))</f>
        <v>1</v>
      </c>
      <c r="L697" s="1" t="str">
        <f>VLOOKUP(olympic_medals_country_year_cumsum[[#This Row],[WB_country_name]],'country_region_flag'!A:C,2,FALSE)</f>
        <v>Europe</v>
      </c>
      <c r="M697" s="1" t="str">
        <f>VLOOKUP(olympic_medals_country_year_cumsum[[#This Row],[WB_country_name]],'country_region_flag'!A:C,3,FALSE)</f>
        <v>https://public.flourish.studio/country-flags/svg/at.svg</v>
      </c>
      <c r="N697" s="12" t="str">
        <f>IF(ISNA(VLOOKUP(olympic_medals_country_year_cumsum[[#This Row],[Year_Country]],gdp_capita_rank!F:G,2,FALSE)),0,VLOOKUP(olympic_medals_country_year_cumsum[[#This Row],[Year_Country]],gdp_capita_rank!F:G,2,FALSE))</f>
        <v>240.02188510347108</v>
      </c>
    </row>
    <row r="698" spans="1:14" ht="15" customHeight="1" x14ac:dyDescent="0.2">
      <c r="A698" s="1" t="s">
        <v>99</v>
      </c>
      <c r="B698" s="1" t="s">
        <v>100</v>
      </c>
      <c r="C698" s="1">
        <v>3798</v>
      </c>
      <c r="D698" s="1">
        <v>2373</v>
      </c>
      <c r="E698" s="1">
        <v>1980</v>
      </c>
      <c r="F698" s="1" t="str">
        <f>TEXT(olympic_medals_country_year_cumsum[[#This Row],[year]],0)&amp;"-"&amp;olympic_medals_country_year_cumsum[[#This Row],[WB_country_code]]</f>
        <v>1980-GRC</v>
      </c>
      <c r="G698" s="1">
        <f>IF(olympic_medals_country_year_cumsum[[#This Row],[year]]&lt;&gt;E697,1,IF(olympic_medals_country_year_cumsum[[#This Row],[Medals]]=0,"",G697+1))</f>
        <v>22</v>
      </c>
      <c r="H698" s="1">
        <f>IF(ISNA(VLOOKUP(olympic_medals_country_year_cumsum[[#This Row],[Year_Country]],medals!D:H,5,FALSE)),0,VLOOKUP(olympic_medals_country_year_cumsum[[#This Row],[Year_Country]],medals!D:H,5,FALSE))</f>
        <v>3</v>
      </c>
      <c r="I698" s="1">
        <f>IF(ISNA(VLOOKUP(olympic_medals_country_year_cumsum[[#This Row],[Year_Country]],medals!D:H,2,FALSE)),0,VLOOKUP(olympic_medals_country_year_cumsum[[#This Row],[Year_Country]],medals!D:H,2,FALSE))</f>
        <v>1</v>
      </c>
      <c r="J698" s="1">
        <f>IF(ISNA(VLOOKUP(olympic_medals_country_year_cumsum[[#This Row],[Year_Country]],medals!D:H,3,FALSE)),0,VLOOKUP(olympic_medals_country_year_cumsum[[#This Row],[Year_Country]],medals!D:H,3,FALSE))</f>
        <v>0</v>
      </c>
      <c r="K698" s="1">
        <f>IF(ISNA(VLOOKUP(olympic_medals_country_year_cumsum[[#This Row],[Year_Country]],medals!D:H,4,FALSE)),0,VLOOKUP(olympic_medals_country_year_cumsum[[#This Row],[Year_Country]],medals!D:H,4,FALSE))</f>
        <v>2</v>
      </c>
      <c r="L698" s="1" t="str">
        <f>VLOOKUP(olympic_medals_country_year_cumsum[[#This Row],[WB_country_name]],'country_region_flag'!A:C,2,FALSE)</f>
        <v>Europe</v>
      </c>
      <c r="M698" s="1" t="str">
        <f>VLOOKUP(olympic_medals_country_year_cumsum[[#This Row],[WB_country_name]],'country_region_flag'!A:C,3,FALSE)</f>
        <v>https://public.flourish.studio/country-flags/svg/gr.svg</v>
      </c>
      <c r="N698" s="12" t="str">
        <f>IF(ISNA(VLOOKUP(olympic_medals_country_year_cumsum[[#This Row],[Year_Country]],gdp_capita_rank!F:G,2,FALSE)),0,VLOOKUP(olympic_medals_country_year_cumsum[[#This Row],[Year_Country]],gdp_capita_rank!F:G,2,FALSE))</f>
        <v>84.3658093811541</v>
      </c>
    </row>
    <row r="699" spans="1:14" ht="15" customHeight="1" x14ac:dyDescent="0.2">
      <c r="A699" s="1" t="s">
        <v>21</v>
      </c>
      <c r="B699" s="1" t="s">
        <v>22</v>
      </c>
      <c r="C699" s="1">
        <v>5083</v>
      </c>
      <c r="D699" s="1">
        <v>433</v>
      </c>
      <c r="E699" s="1">
        <v>1980</v>
      </c>
      <c r="F699" s="1" t="str">
        <f>TEXT(olympic_medals_country_year_cumsum[[#This Row],[year]],0)&amp;"-"&amp;olympic_medals_country_year_cumsum[[#This Row],[WB_country_code]]</f>
        <v>1980-BEL</v>
      </c>
      <c r="G699" s="1">
        <f>IF(olympic_medals_country_year_cumsum[[#This Row],[year]]&lt;&gt;E698,1,IF(olympic_medals_country_year_cumsum[[#This Row],[Medals]]=0,"",G698+1))</f>
        <v>23</v>
      </c>
      <c r="H699" s="1">
        <f>IF(ISNA(VLOOKUP(olympic_medals_country_year_cumsum[[#This Row],[Year_Country]],medals!D:H,5,FALSE)),0,VLOOKUP(olympic_medals_country_year_cumsum[[#This Row],[Year_Country]],medals!D:H,5,FALSE))</f>
        <v>1</v>
      </c>
      <c r="I699" s="1">
        <f>IF(ISNA(VLOOKUP(olympic_medals_country_year_cumsum[[#This Row],[Year_Country]],medals!D:H,2,FALSE)),0,VLOOKUP(olympic_medals_country_year_cumsum[[#This Row],[Year_Country]],medals!D:H,2,FALSE))</f>
        <v>1</v>
      </c>
      <c r="J699" s="1">
        <f>IF(ISNA(VLOOKUP(olympic_medals_country_year_cumsum[[#This Row],[Year_Country]],medals!D:H,3,FALSE)),0,VLOOKUP(olympic_medals_country_year_cumsum[[#This Row],[Year_Country]],medals!D:H,3,FALSE))</f>
        <v>0</v>
      </c>
      <c r="K699" s="1">
        <f>IF(ISNA(VLOOKUP(olympic_medals_country_year_cumsum[[#This Row],[Year_Country]],medals!D:H,4,FALSE)),0,VLOOKUP(olympic_medals_country_year_cumsum[[#This Row],[Year_Country]],medals!D:H,4,FALSE))</f>
        <v>0</v>
      </c>
      <c r="L699" s="1" t="str">
        <f>VLOOKUP(olympic_medals_country_year_cumsum[[#This Row],[WB_country_name]],'country_region_flag'!A:C,2,FALSE)</f>
        <v>Europe</v>
      </c>
      <c r="M699" s="1" t="str">
        <f>VLOOKUP(olympic_medals_country_year_cumsum[[#This Row],[WB_country_name]],'country_region_flag'!A:C,3,FALSE)</f>
        <v>https://public.flourish.studio/country-flags/svg/be.svg</v>
      </c>
      <c r="N699" s="12" t="str">
        <f>IF(ISNA(VLOOKUP(olympic_medals_country_year_cumsum[[#This Row],[Year_Country]],gdp_capita_rank!F:G,2,FALSE)),0,VLOOKUP(olympic_medals_country_year_cumsum[[#This Row],[Year_Country]],gdp_capita_rank!F:G,2,FALSE))</f>
        <v>302.41238413467465</v>
      </c>
    </row>
    <row r="700" spans="1:14" ht="15" customHeight="1" x14ac:dyDescent="0.2">
      <c r="A700" s="1" t="s">
        <v>115</v>
      </c>
      <c r="B700" s="1" t="s">
        <v>116</v>
      </c>
      <c r="C700" s="1">
        <v>286</v>
      </c>
      <c r="D700" s="1">
        <v>772</v>
      </c>
      <c r="E700" s="1">
        <v>1980</v>
      </c>
      <c r="F700" s="1" t="str">
        <f>TEXT(olympic_medals_country_year_cumsum[[#This Row],[year]],0)&amp;"-"&amp;olympic_medals_country_year_cumsum[[#This Row],[WB_country_code]]</f>
        <v>1980-IND</v>
      </c>
      <c r="G700" s="1">
        <f>IF(olympic_medals_country_year_cumsum[[#This Row],[year]]&lt;&gt;E699,1,IF(olympic_medals_country_year_cumsum[[#This Row],[Medals]]=0,"",G699+1))</f>
        <v>24</v>
      </c>
      <c r="H700" s="1">
        <f>IF(ISNA(VLOOKUP(olympic_medals_country_year_cumsum[[#This Row],[Year_Country]],medals!D:H,5,FALSE)),0,VLOOKUP(olympic_medals_country_year_cumsum[[#This Row],[Year_Country]],medals!D:H,5,FALSE))</f>
        <v>1</v>
      </c>
      <c r="I700" s="1">
        <f>IF(ISNA(VLOOKUP(olympic_medals_country_year_cumsum[[#This Row],[Year_Country]],medals!D:H,2,FALSE)),0,VLOOKUP(olympic_medals_country_year_cumsum[[#This Row],[Year_Country]],medals!D:H,2,FALSE))</f>
        <v>1</v>
      </c>
      <c r="J700" s="1">
        <f>IF(ISNA(VLOOKUP(olympic_medals_country_year_cumsum[[#This Row],[Year_Country]],medals!D:H,3,FALSE)),0,VLOOKUP(olympic_medals_country_year_cumsum[[#This Row],[Year_Country]],medals!D:H,3,FALSE))</f>
        <v>0</v>
      </c>
      <c r="K700" s="1">
        <f>IF(ISNA(VLOOKUP(olympic_medals_country_year_cumsum[[#This Row],[Year_Country]],medals!D:H,4,FALSE)),0,VLOOKUP(olympic_medals_country_year_cumsum[[#This Row],[Year_Country]],medals!D:H,4,FALSE))</f>
        <v>0</v>
      </c>
      <c r="L700" s="1" t="str">
        <f>VLOOKUP(olympic_medals_country_year_cumsum[[#This Row],[WB_country_name]],'country_region_flag'!A:C,2,FALSE)</f>
        <v>Asia</v>
      </c>
      <c r="M700" s="1" t="str">
        <f>VLOOKUP(olympic_medals_country_year_cumsum[[#This Row],[WB_country_name]],'country_region_flag'!A:C,3,FALSE)</f>
        <v>https://public.flourish.studio/country-flags/svg/in.svg</v>
      </c>
      <c r="N700" s="12" t="str">
        <f>IF(ISNA(VLOOKUP(olympic_medals_country_year_cumsum[[#This Row],[Year_Country]],gdp_capita_rank!F:G,2,FALSE)),0,VLOOKUP(olympic_medals_country_year_cumsum[[#This Row],[Year_Country]],gdp_capita_rank!F:G,2,FALSE))</f>
        <v>-91.63549071876783</v>
      </c>
    </row>
    <row r="701" spans="1:14" ht="15" customHeight="1" x14ac:dyDescent="0.2">
      <c r="A701" s="1" t="s">
        <v>273</v>
      </c>
      <c r="B701" s="1" t="s">
        <v>274</v>
      </c>
      <c r="C701" s="1">
        <v>-1782</v>
      </c>
      <c r="D701" s="1">
        <v>3103</v>
      </c>
      <c r="E701" s="1">
        <v>1980</v>
      </c>
      <c r="F701" s="1" t="str">
        <f>TEXT(olympic_medals_country_year_cumsum[[#This Row],[year]],0)&amp;"-"&amp;olympic_medals_country_year_cumsum[[#This Row],[WB_country_code]]</f>
        <v>1980-ZWE</v>
      </c>
      <c r="G701" s="1">
        <f>IF(olympic_medals_country_year_cumsum[[#This Row],[year]]&lt;&gt;E700,1,IF(olympic_medals_country_year_cumsum[[#This Row],[Medals]]=0,"",G700+1))</f>
        <v>25</v>
      </c>
      <c r="H701" s="1">
        <f>IF(ISNA(VLOOKUP(olympic_medals_country_year_cumsum[[#This Row],[Year_Country]],medals!D:H,5,FALSE)),0,VLOOKUP(olympic_medals_country_year_cumsum[[#This Row],[Year_Country]],medals!D:H,5,FALSE))</f>
        <v>1</v>
      </c>
      <c r="I701" s="1">
        <f>IF(ISNA(VLOOKUP(olympic_medals_country_year_cumsum[[#This Row],[Year_Country]],medals!D:H,2,FALSE)),0,VLOOKUP(olympic_medals_country_year_cumsum[[#This Row],[Year_Country]],medals!D:H,2,FALSE))</f>
        <v>1</v>
      </c>
      <c r="J701" s="1">
        <f>IF(ISNA(VLOOKUP(olympic_medals_country_year_cumsum[[#This Row],[Year_Country]],medals!D:H,3,FALSE)),0,VLOOKUP(olympic_medals_country_year_cumsum[[#This Row],[Year_Country]],medals!D:H,3,FALSE))</f>
        <v>0</v>
      </c>
      <c r="K701" s="1">
        <f>IF(ISNA(VLOOKUP(olympic_medals_country_year_cumsum[[#This Row],[Year_Country]],medals!D:H,4,FALSE)),0,VLOOKUP(olympic_medals_country_year_cumsum[[#This Row],[Year_Country]],medals!D:H,4,FALSE))</f>
        <v>0</v>
      </c>
      <c r="L701" s="1" t="str">
        <f>VLOOKUP(olympic_medals_country_year_cumsum[[#This Row],[WB_country_name]],'country_region_flag'!A:C,2,FALSE)</f>
        <v>Africa</v>
      </c>
      <c r="M701" s="1" t="str">
        <f>VLOOKUP(olympic_medals_country_year_cumsum[[#This Row],[WB_country_name]],'country_region_flag'!A:C,3,FALSE)</f>
        <v>https://public.flourish.studio/country-flags/svg/zw.svg</v>
      </c>
      <c r="N701" s="12" t="str">
        <f>IF(ISNA(VLOOKUP(olympic_medals_country_year_cumsum[[#This Row],[Year_Country]],gdp_capita_rank!F:G,2,FALSE)),0,VLOOKUP(olympic_medals_country_year_cumsum[[#This Row],[Year_Country]],gdp_capita_rank!F:G,2,FALSE))</f>
        <v>-70.36431744732069</v>
      </c>
    </row>
    <row r="702" spans="1:14" ht="15" customHeight="1" x14ac:dyDescent="0.2">
      <c r="A702" s="1" t="s">
        <v>195</v>
      </c>
      <c r="B702" s="1" t="s">
        <v>196</v>
      </c>
      <c r="C702" s="1">
        <v>3902</v>
      </c>
      <c r="D702" s="1">
        <v>12575</v>
      </c>
      <c r="E702" s="1">
        <v>1980</v>
      </c>
      <c r="F702" s="1" t="str">
        <f>TEXT(olympic_medals_country_year_cumsum[[#This Row],[year]],0)&amp;"-"&amp;olympic_medals_country_year_cumsum[[#This Row],[WB_country_code]]</f>
        <v>1980-PRK</v>
      </c>
      <c r="G702" s="1">
        <f>IF(olympic_medals_country_year_cumsum[[#This Row],[year]]&lt;&gt;E701,1,IF(olympic_medals_country_year_cumsum[[#This Row],[Medals]]=0,"",G701+1))</f>
        <v>26</v>
      </c>
      <c r="H702" s="1">
        <f>IF(ISNA(VLOOKUP(olympic_medals_country_year_cumsum[[#This Row],[Year_Country]],medals!D:H,5,FALSE)),0,VLOOKUP(olympic_medals_country_year_cumsum[[#This Row],[Year_Country]],medals!D:H,5,FALSE))</f>
        <v>5</v>
      </c>
      <c r="I702" s="1">
        <f>IF(ISNA(VLOOKUP(olympic_medals_country_year_cumsum[[#This Row],[Year_Country]],medals!D:H,2,FALSE)),0,VLOOKUP(olympic_medals_country_year_cumsum[[#This Row],[Year_Country]],medals!D:H,2,FALSE))</f>
        <v>0</v>
      </c>
      <c r="J702" s="1">
        <f>IF(ISNA(VLOOKUP(olympic_medals_country_year_cumsum[[#This Row],[Year_Country]],medals!D:H,3,FALSE)),0,VLOOKUP(olympic_medals_country_year_cumsum[[#This Row],[Year_Country]],medals!D:H,3,FALSE))</f>
        <v>3</v>
      </c>
      <c r="K702" s="1">
        <f>IF(ISNA(VLOOKUP(olympic_medals_country_year_cumsum[[#This Row],[Year_Country]],medals!D:H,4,FALSE)),0,VLOOKUP(olympic_medals_country_year_cumsum[[#This Row],[Year_Country]],medals!D:H,4,FALSE))</f>
        <v>2</v>
      </c>
      <c r="L702" s="1" t="str">
        <f>VLOOKUP(olympic_medals_country_year_cumsum[[#This Row],[WB_country_name]],'country_region_flag'!A:C,2,FALSE)</f>
        <v>Asia</v>
      </c>
      <c r="M702" s="1" t="str">
        <f>VLOOKUP(olympic_medals_country_year_cumsum[[#This Row],[WB_country_name]],'country_region_flag'!A:C,3,FALSE)</f>
        <v>https://public.flourish.studio/country-flags/svg/kp.svg</v>
      </c>
      <c r="N70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03" spans="1:14" ht="15" customHeight="1" x14ac:dyDescent="0.2">
      <c r="A703" s="1" t="s">
        <v>163</v>
      </c>
      <c r="B703" s="1" t="s">
        <v>164</v>
      </c>
      <c r="C703" s="1">
        <v>4792</v>
      </c>
      <c r="D703" s="1">
        <v>10692</v>
      </c>
      <c r="E703" s="1">
        <v>1980</v>
      </c>
      <c r="F703" s="1" t="str">
        <f>TEXT(olympic_medals_country_year_cumsum[[#This Row],[year]],0)&amp;"-"&amp;olympic_medals_country_year_cumsum[[#This Row],[WB_country_code]]</f>
        <v>1980-MNG</v>
      </c>
      <c r="G703" s="1">
        <f>IF(olympic_medals_country_year_cumsum[[#This Row],[year]]&lt;&gt;E702,1,IF(olympic_medals_country_year_cumsum[[#This Row],[Medals]]=0,"",G702+1))</f>
        <v>27</v>
      </c>
      <c r="H703" s="1">
        <f>IF(ISNA(VLOOKUP(olympic_medals_country_year_cumsum[[#This Row],[Year_Country]],medals!D:H,5,FALSE)),0,VLOOKUP(olympic_medals_country_year_cumsum[[#This Row],[Year_Country]],medals!D:H,5,FALSE))</f>
        <v>4</v>
      </c>
      <c r="I703" s="1">
        <f>IF(ISNA(VLOOKUP(olympic_medals_country_year_cumsum[[#This Row],[Year_Country]],medals!D:H,2,FALSE)),0,VLOOKUP(olympic_medals_country_year_cumsum[[#This Row],[Year_Country]],medals!D:H,2,FALSE))</f>
        <v>0</v>
      </c>
      <c r="J703" s="1">
        <f>IF(ISNA(VLOOKUP(olympic_medals_country_year_cumsum[[#This Row],[Year_Country]],medals!D:H,3,FALSE)),0,VLOOKUP(olympic_medals_country_year_cumsum[[#This Row],[Year_Country]],medals!D:H,3,FALSE))</f>
        <v>2</v>
      </c>
      <c r="K703" s="1">
        <f>IF(ISNA(VLOOKUP(olympic_medals_country_year_cumsum[[#This Row],[Year_Country]],medals!D:H,4,FALSE)),0,VLOOKUP(olympic_medals_country_year_cumsum[[#This Row],[Year_Country]],medals!D:H,4,FALSE))</f>
        <v>2</v>
      </c>
      <c r="L703" s="1" t="str">
        <f>VLOOKUP(olympic_medals_country_year_cumsum[[#This Row],[WB_country_name]],'country_region_flag'!A:C,2,FALSE)</f>
        <v>Asia</v>
      </c>
      <c r="M703" s="1" t="str">
        <f>VLOOKUP(olympic_medals_country_year_cumsum[[#This Row],[WB_country_name]],'country_region_flag'!A:C,3,FALSE)</f>
        <v>https://public.flourish.studio/country-flags/svg/mn.svg</v>
      </c>
      <c r="N70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04" spans="1:14" ht="15" customHeight="1" x14ac:dyDescent="0.2">
      <c r="A704" s="1" t="s">
        <v>117</v>
      </c>
      <c r="B704" s="1" t="s">
        <v>118</v>
      </c>
      <c r="C704" s="1">
        <v>5332</v>
      </c>
      <c r="D704" s="1">
        <v>-623</v>
      </c>
      <c r="E704" s="1">
        <v>1980</v>
      </c>
      <c r="F704" s="1" t="str">
        <f>TEXT(olympic_medals_country_year_cumsum[[#This Row],[year]],0)&amp;"-"&amp;olympic_medals_country_year_cumsum[[#This Row],[WB_country_code]]</f>
        <v>1980-IRL</v>
      </c>
      <c r="G704" s="1">
        <f>IF(olympic_medals_country_year_cumsum[[#This Row],[year]]&lt;&gt;E703,1,IF(olympic_medals_country_year_cumsum[[#This Row],[Medals]]=0,"",G703+1))</f>
        <v>28</v>
      </c>
      <c r="H704" s="1">
        <f>IF(ISNA(VLOOKUP(olympic_medals_country_year_cumsum[[#This Row],[Year_Country]],medals!D:H,5,FALSE)),0,VLOOKUP(olympic_medals_country_year_cumsum[[#This Row],[Year_Country]],medals!D:H,5,FALSE))</f>
        <v>3</v>
      </c>
      <c r="I704" s="1">
        <f>IF(ISNA(VLOOKUP(olympic_medals_country_year_cumsum[[#This Row],[Year_Country]],medals!D:H,2,FALSE)),0,VLOOKUP(olympic_medals_country_year_cumsum[[#This Row],[Year_Country]],medals!D:H,2,FALSE))</f>
        <v>0</v>
      </c>
      <c r="J704" s="1">
        <f>IF(ISNA(VLOOKUP(olympic_medals_country_year_cumsum[[#This Row],[Year_Country]],medals!D:H,3,FALSE)),0,VLOOKUP(olympic_medals_country_year_cumsum[[#This Row],[Year_Country]],medals!D:H,3,FALSE))</f>
        <v>2</v>
      </c>
      <c r="K704" s="1">
        <f>IF(ISNA(VLOOKUP(olympic_medals_country_year_cumsum[[#This Row],[Year_Country]],medals!D:H,4,FALSE)),0,VLOOKUP(olympic_medals_country_year_cumsum[[#This Row],[Year_Country]],medals!D:H,4,FALSE))</f>
        <v>1</v>
      </c>
      <c r="L704" s="1" t="str">
        <f>VLOOKUP(olympic_medals_country_year_cumsum[[#This Row],[WB_country_name]],'country_region_flag'!A:C,2,FALSE)</f>
        <v>Europe</v>
      </c>
      <c r="M704" s="1" t="str">
        <f>VLOOKUP(olympic_medals_country_year_cumsum[[#This Row],[WB_country_name]],'country_region_flag'!A:C,3,FALSE)</f>
        <v>https://public.flourish.studio/country-flags/svg/ie.svg</v>
      </c>
      <c r="N704" s="12" t="str">
        <f>IF(ISNA(VLOOKUP(olympic_medals_country_year_cumsum[[#This Row],[Year_Country]],gdp_capita_rank!F:G,2,FALSE)),0,VLOOKUP(olympic_medals_country_year_cumsum[[#This Row],[Year_Country]],gdp_capita_rank!F:G,2,FALSE))</f>
        <v>99.34303273905208</v>
      </c>
    </row>
    <row r="705" spans="1:14" ht="15" customHeight="1" x14ac:dyDescent="0.2">
      <c r="A705" s="1" t="s">
        <v>245</v>
      </c>
      <c r="B705" s="1" t="s">
        <v>246</v>
      </c>
      <c r="C705" s="1">
        <v>-68</v>
      </c>
      <c r="D705" s="1">
        <v>3928</v>
      </c>
      <c r="E705" s="1">
        <v>1980</v>
      </c>
      <c r="F705" s="1" t="str">
        <f>TEXT(olympic_medals_country_year_cumsum[[#This Row],[year]],0)&amp;"-"&amp;olympic_medals_country_year_cumsum[[#This Row],[WB_country_code]]</f>
        <v>1980-TZA</v>
      </c>
      <c r="G705" s="1">
        <f>IF(olympic_medals_country_year_cumsum[[#This Row],[year]]&lt;&gt;E704,1,IF(olympic_medals_country_year_cumsum[[#This Row],[Medals]]=0,"",G704+1))</f>
        <v>29</v>
      </c>
      <c r="H705" s="1">
        <f>IF(ISNA(VLOOKUP(olympic_medals_country_year_cumsum[[#This Row],[Year_Country]],medals!D:H,5,FALSE)),0,VLOOKUP(olympic_medals_country_year_cumsum[[#This Row],[Year_Country]],medals!D:H,5,FALSE))</f>
        <v>2</v>
      </c>
      <c r="I705" s="1">
        <f>IF(ISNA(VLOOKUP(olympic_medals_country_year_cumsum[[#This Row],[Year_Country]],medals!D:H,2,FALSE)),0,VLOOKUP(olympic_medals_country_year_cumsum[[#This Row],[Year_Country]],medals!D:H,2,FALSE))</f>
        <v>0</v>
      </c>
      <c r="J705" s="1">
        <f>IF(ISNA(VLOOKUP(olympic_medals_country_year_cumsum[[#This Row],[Year_Country]],medals!D:H,3,FALSE)),0,VLOOKUP(olympic_medals_country_year_cumsum[[#This Row],[Year_Country]],medals!D:H,3,FALSE))</f>
        <v>2</v>
      </c>
      <c r="K705" s="1">
        <f>IF(ISNA(VLOOKUP(olympic_medals_country_year_cumsum[[#This Row],[Year_Country]],medals!D:H,4,FALSE)),0,VLOOKUP(olympic_medals_country_year_cumsum[[#This Row],[Year_Country]],medals!D:H,4,FALSE))</f>
        <v>0</v>
      </c>
      <c r="L705" s="1" t="str">
        <f>VLOOKUP(olympic_medals_country_year_cumsum[[#This Row],[WB_country_name]],'country_region_flag'!A:C,2,FALSE)</f>
        <v>Africa</v>
      </c>
      <c r="M705" s="1" t="str">
        <f>VLOOKUP(olympic_medals_country_year_cumsum[[#This Row],[WB_country_name]],'country_region_flag'!A:C,3,FALSE)</f>
        <v>https://public.flourish.studio/country-flags/svg/tz.svg</v>
      </c>
      <c r="N70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06" spans="1:14" ht="15" customHeight="1" x14ac:dyDescent="0.2">
      <c r="A706" s="1" t="s">
        <v>157</v>
      </c>
      <c r="B706" s="1" t="s">
        <v>158</v>
      </c>
      <c r="C706" s="1">
        <v>1943</v>
      </c>
      <c r="D706" s="1">
        <v>-9913</v>
      </c>
      <c r="E706" s="1">
        <v>1980</v>
      </c>
      <c r="F706" s="1" t="str">
        <f>TEXT(olympic_medals_country_year_cumsum[[#This Row],[year]],0)&amp;"-"&amp;olympic_medals_country_year_cumsum[[#This Row],[WB_country_code]]</f>
        <v>1980-MEX</v>
      </c>
      <c r="G706" s="1">
        <f>IF(olympic_medals_country_year_cumsum[[#This Row],[year]]&lt;&gt;E705,1,IF(olympic_medals_country_year_cumsum[[#This Row],[Medals]]=0,"",G705+1))</f>
        <v>30</v>
      </c>
      <c r="H706" s="1">
        <f>IF(ISNA(VLOOKUP(olympic_medals_country_year_cumsum[[#This Row],[Year_Country]],medals!D:H,5,FALSE)),0,VLOOKUP(olympic_medals_country_year_cumsum[[#This Row],[Year_Country]],medals!D:H,5,FALSE))</f>
        <v>4</v>
      </c>
      <c r="I706" s="1">
        <f>IF(ISNA(VLOOKUP(olympic_medals_country_year_cumsum[[#This Row],[Year_Country]],medals!D:H,2,FALSE)),0,VLOOKUP(olympic_medals_country_year_cumsum[[#This Row],[Year_Country]],medals!D:H,2,FALSE))</f>
        <v>0</v>
      </c>
      <c r="J706" s="1">
        <f>IF(ISNA(VLOOKUP(olympic_medals_country_year_cumsum[[#This Row],[Year_Country]],medals!D:H,3,FALSE)),0,VLOOKUP(olympic_medals_country_year_cumsum[[#This Row],[Year_Country]],medals!D:H,3,FALSE))</f>
        <v>1</v>
      </c>
      <c r="K706" s="1">
        <f>IF(ISNA(VLOOKUP(olympic_medals_country_year_cumsum[[#This Row],[Year_Country]],medals!D:H,4,FALSE)),0,VLOOKUP(olympic_medals_country_year_cumsum[[#This Row],[Year_Country]],medals!D:H,4,FALSE))</f>
        <v>3</v>
      </c>
      <c r="L706" s="1" t="str">
        <f>VLOOKUP(olympic_medals_country_year_cumsum[[#This Row],[WB_country_name]],'country_region_flag'!A:C,2,FALSE)</f>
        <v>Americas</v>
      </c>
      <c r="M706" s="1" t="str">
        <f>VLOOKUP(olympic_medals_country_year_cumsum[[#This Row],[WB_country_name]],'country_region_flag'!A:C,3,FALSE)</f>
        <v>https://public.flourish.studio/country-flags/svg/mx.svg</v>
      </c>
      <c r="N706" s="12" t="str">
        <f>IF(ISNA(VLOOKUP(olympic_medals_country_year_cumsum[[#This Row],[Year_Country]],gdp_capita_rank!F:G,2,FALSE)),0,VLOOKUP(olympic_medals_country_year_cumsum[[#This Row],[Year_Country]],gdp_capita_rank!F:G,2,FALSE))</f>
        <v>-5.016412726122459</v>
      </c>
    </row>
    <row r="707" spans="1:14" ht="15" customHeight="1" x14ac:dyDescent="0.2">
      <c r="A707" s="1" t="s">
        <v>177</v>
      </c>
      <c r="B707" s="1" t="s">
        <v>178</v>
      </c>
      <c r="C707" s="1">
        <v>5235</v>
      </c>
      <c r="D707" s="1">
        <v>492</v>
      </c>
      <c r="E707" s="1">
        <v>1980</v>
      </c>
      <c r="F707" s="1" t="str">
        <f>TEXT(olympic_medals_country_year_cumsum[[#This Row],[year]],0)&amp;"-"&amp;olympic_medals_country_year_cumsum[[#This Row],[WB_country_code]]</f>
        <v>1980-NLD</v>
      </c>
      <c r="G707" s="1">
        <f>IF(olympic_medals_country_year_cumsum[[#This Row],[year]]&lt;&gt;E706,1,IF(olympic_medals_country_year_cumsum[[#This Row],[Medals]]=0,"",G706+1))</f>
        <v>31</v>
      </c>
      <c r="H707" s="1">
        <f>IF(ISNA(VLOOKUP(olympic_medals_country_year_cumsum[[#This Row],[Year_Country]],medals!D:H,5,FALSE)),0,VLOOKUP(olympic_medals_country_year_cumsum[[#This Row],[Year_Country]],medals!D:H,5,FALSE))</f>
        <v>3</v>
      </c>
      <c r="I707" s="1">
        <f>IF(ISNA(VLOOKUP(olympic_medals_country_year_cumsum[[#This Row],[Year_Country]],medals!D:H,2,FALSE)),0,VLOOKUP(olympic_medals_country_year_cumsum[[#This Row],[Year_Country]],medals!D:H,2,FALSE))</f>
        <v>0</v>
      </c>
      <c r="J707" s="1">
        <f>IF(ISNA(VLOOKUP(olympic_medals_country_year_cumsum[[#This Row],[Year_Country]],medals!D:H,3,FALSE)),0,VLOOKUP(olympic_medals_country_year_cumsum[[#This Row],[Year_Country]],medals!D:H,3,FALSE))</f>
        <v>1</v>
      </c>
      <c r="K707" s="1">
        <f>IF(ISNA(VLOOKUP(olympic_medals_country_year_cumsum[[#This Row],[Year_Country]],medals!D:H,4,FALSE)),0,VLOOKUP(olympic_medals_country_year_cumsum[[#This Row],[Year_Country]],medals!D:H,4,FALSE))</f>
        <v>2</v>
      </c>
      <c r="L707" s="1" t="str">
        <f>VLOOKUP(olympic_medals_country_year_cumsum[[#This Row],[WB_country_name]],'country_region_flag'!A:C,2,FALSE)</f>
        <v>Europe</v>
      </c>
      <c r="M707" s="1" t="str">
        <f>VLOOKUP(olympic_medals_country_year_cumsum[[#This Row],[WB_country_name]],'country_region_flag'!A:C,3,FALSE)</f>
        <v>https://public.flourish.studio/country-flags/svg/nl.svg</v>
      </c>
      <c r="N707" s="12" t="str">
        <f>IF(ISNA(VLOOKUP(olympic_medals_country_year_cumsum[[#This Row],[Year_Country]],gdp_capita_rank!F:G,2,FALSE)),0,VLOOKUP(olympic_medals_country_year_cumsum[[#This Row],[Year_Country]],gdp_capita_rank!F:G,2,FALSE))</f>
        <v>331.4377537509059</v>
      </c>
    </row>
    <row r="708" spans="1:14" ht="15" customHeight="1" x14ac:dyDescent="0.2">
      <c r="A708" s="1" t="s">
        <v>247</v>
      </c>
      <c r="B708" s="1" t="s">
        <v>248</v>
      </c>
      <c r="C708" s="1">
        <v>32</v>
      </c>
      <c r="D708" s="1">
        <v>3255</v>
      </c>
      <c r="E708" s="1">
        <v>1980</v>
      </c>
      <c r="F708" s="1" t="str">
        <f>TEXT(olympic_medals_country_year_cumsum[[#This Row],[year]],0)&amp;"-"&amp;olympic_medals_country_year_cumsum[[#This Row],[WB_country_code]]</f>
        <v>1980-UGA</v>
      </c>
      <c r="G708" s="1">
        <f>IF(olympic_medals_country_year_cumsum[[#This Row],[year]]&lt;&gt;E707,1,IF(olympic_medals_country_year_cumsum[[#This Row],[Medals]]=0,"",G707+1))</f>
        <v>32</v>
      </c>
      <c r="H708" s="1">
        <f>IF(ISNA(VLOOKUP(olympic_medals_country_year_cumsum[[#This Row],[Year_Country]],medals!D:H,5,FALSE)),0,VLOOKUP(olympic_medals_country_year_cumsum[[#This Row],[Year_Country]],medals!D:H,5,FALSE))</f>
        <v>1</v>
      </c>
      <c r="I708" s="1">
        <f>IF(ISNA(VLOOKUP(olympic_medals_country_year_cumsum[[#This Row],[Year_Country]],medals!D:H,2,FALSE)),0,VLOOKUP(olympic_medals_country_year_cumsum[[#This Row],[Year_Country]],medals!D:H,2,FALSE))</f>
        <v>0</v>
      </c>
      <c r="J708" s="1">
        <f>IF(ISNA(VLOOKUP(olympic_medals_country_year_cumsum[[#This Row],[Year_Country]],medals!D:H,3,FALSE)),0,VLOOKUP(olympic_medals_country_year_cumsum[[#This Row],[Year_Country]],medals!D:H,3,FALSE))</f>
        <v>1</v>
      </c>
      <c r="K708" s="1">
        <f>IF(ISNA(VLOOKUP(olympic_medals_country_year_cumsum[[#This Row],[Year_Country]],medals!D:H,4,FALSE)),0,VLOOKUP(olympic_medals_country_year_cumsum[[#This Row],[Year_Country]],medals!D:H,4,FALSE))</f>
        <v>0</v>
      </c>
      <c r="L708" s="1" t="str">
        <f>VLOOKUP(olympic_medals_country_year_cumsum[[#This Row],[WB_country_name]],'country_region_flag'!A:C,2,FALSE)</f>
        <v>Africa</v>
      </c>
      <c r="M708" s="1" t="str">
        <f>VLOOKUP(olympic_medals_country_year_cumsum[[#This Row],[WB_country_name]],'country_region_flag'!A:C,3,FALSE)</f>
        <v>https://public.flourish.studio/country-flags/svg/ug.svg</v>
      </c>
      <c r="N708" s="12" t="str">
        <f>IF(ISNA(VLOOKUP(olympic_medals_country_year_cumsum[[#This Row],[Year_Country]],gdp_capita_rank!F:G,2,FALSE)),0,VLOOKUP(olympic_medals_country_year_cumsum[[#This Row],[Year_Country]],gdp_capita_rank!F:G,2,FALSE))</f>
        <v>-97.06918405864602</v>
      </c>
    </row>
    <row r="709" spans="1:14" ht="15" customHeight="1" x14ac:dyDescent="0.2">
      <c r="A709" s="1" t="s">
        <v>257</v>
      </c>
      <c r="B709" s="1" t="s">
        <v>258</v>
      </c>
      <c r="C709" s="1">
        <v>1048</v>
      </c>
      <c r="D709" s="1">
        <v>-6687</v>
      </c>
      <c r="E709" s="1">
        <v>1980</v>
      </c>
      <c r="F709" s="1" t="str">
        <f>TEXT(olympic_medals_country_year_cumsum[[#This Row],[year]],0)&amp;"-"&amp;olympic_medals_country_year_cumsum[[#This Row],[WB_country_code]]</f>
        <v>1980-VEN</v>
      </c>
      <c r="G709" s="1">
        <f>IF(olympic_medals_country_year_cumsum[[#This Row],[year]]&lt;&gt;E708,1,IF(olympic_medals_country_year_cumsum[[#This Row],[Medals]]=0,"",G708+1))</f>
        <v>33</v>
      </c>
      <c r="H709" s="1">
        <f>IF(ISNA(VLOOKUP(olympic_medals_country_year_cumsum[[#This Row],[Year_Country]],medals!D:H,5,FALSE)),0,VLOOKUP(olympic_medals_country_year_cumsum[[#This Row],[Year_Country]],medals!D:H,5,FALSE))</f>
        <v>1</v>
      </c>
      <c r="I709" s="1">
        <f>IF(ISNA(VLOOKUP(olympic_medals_country_year_cumsum[[#This Row],[Year_Country]],medals!D:H,2,FALSE)),0,VLOOKUP(olympic_medals_country_year_cumsum[[#This Row],[Year_Country]],medals!D:H,2,FALSE))</f>
        <v>0</v>
      </c>
      <c r="J709" s="1">
        <f>IF(ISNA(VLOOKUP(olympic_medals_country_year_cumsum[[#This Row],[Year_Country]],medals!D:H,3,FALSE)),0,VLOOKUP(olympic_medals_country_year_cumsum[[#This Row],[Year_Country]],medals!D:H,3,FALSE))</f>
        <v>1</v>
      </c>
      <c r="K709" s="1">
        <f>IF(ISNA(VLOOKUP(olympic_medals_country_year_cumsum[[#This Row],[Year_Country]],medals!D:H,4,FALSE)),0,VLOOKUP(olympic_medals_country_year_cumsum[[#This Row],[Year_Country]],medals!D:H,4,FALSE))</f>
        <v>0</v>
      </c>
      <c r="L709" s="1" t="str">
        <f>VLOOKUP(olympic_medals_country_year_cumsum[[#This Row],[WB_country_name]],'country_region_flag'!A:C,2,FALSE)</f>
        <v>Americas</v>
      </c>
      <c r="M709" s="1" t="str">
        <f>VLOOKUP(olympic_medals_country_year_cumsum[[#This Row],[WB_country_name]],'country_region_flag'!A:C,3,FALSE)</f>
        <v>https://public.flourish.studio/country-flags/svg/ve.svg</v>
      </c>
      <c r="N709" s="12" t="str">
        <f>IF(ISNA(VLOOKUP(olympic_medals_country_year_cumsum[[#This Row],[Year_Country]],gdp_capita_rank!F:G,2,FALSE)),0,VLOOKUP(olympic_medals_country_year_cumsum[[#This Row],[Year_Country]],gdp_capita_rank!F:G,2,FALSE))</f>
        <v>21.579905146634207</v>
      </c>
    </row>
    <row r="710" spans="1:14" ht="15" customHeight="1" x14ac:dyDescent="0.2">
      <c r="A710" s="1" t="s">
        <v>129</v>
      </c>
      <c r="B710" s="1" t="s">
        <v>130</v>
      </c>
      <c r="C710" s="1">
        <v>180</v>
      </c>
      <c r="D710" s="1">
        <v>-768</v>
      </c>
      <c r="E710" s="1">
        <v>1980</v>
      </c>
      <c r="F710" s="1" t="str">
        <f>TEXT(olympic_medals_country_year_cumsum[[#This Row],[year]],0)&amp;"-"&amp;olympic_medals_country_year_cumsum[[#This Row],[WB_country_code]]</f>
        <v>1980-JAM</v>
      </c>
      <c r="G710" s="1">
        <f>IF(olympic_medals_country_year_cumsum[[#This Row],[year]]&lt;&gt;E709,1,IF(olympic_medals_country_year_cumsum[[#This Row],[Medals]]=0,"",G709+1))</f>
        <v>34</v>
      </c>
      <c r="H710" s="1">
        <f>IF(ISNA(VLOOKUP(olympic_medals_country_year_cumsum[[#This Row],[Year_Country]],medals!D:H,5,FALSE)),0,VLOOKUP(olympic_medals_country_year_cumsum[[#This Row],[Year_Country]],medals!D:H,5,FALSE))</f>
        <v>3</v>
      </c>
      <c r="I710" s="1">
        <f>IF(ISNA(VLOOKUP(olympic_medals_country_year_cumsum[[#This Row],[Year_Country]],medals!D:H,2,FALSE)),0,VLOOKUP(olympic_medals_country_year_cumsum[[#This Row],[Year_Country]],medals!D:H,2,FALSE))</f>
        <v>0</v>
      </c>
      <c r="J710" s="1">
        <f>IF(ISNA(VLOOKUP(olympic_medals_country_year_cumsum[[#This Row],[Year_Country]],medals!D:H,3,FALSE)),0,VLOOKUP(olympic_medals_country_year_cumsum[[#This Row],[Year_Country]],medals!D:H,3,FALSE))</f>
        <v>0</v>
      </c>
      <c r="K710" s="1">
        <f>IF(ISNA(VLOOKUP(olympic_medals_country_year_cumsum[[#This Row],[Year_Country]],medals!D:H,4,FALSE)),0,VLOOKUP(olympic_medals_country_year_cumsum[[#This Row],[Year_Country]],medals!D:H,4,FALSE))</f>
        <v>3</v>
      </c>
      <c r="L710" s="1" t="str">
        <f>VLOOKUP(olympic_medals_country_year_cumsum[[#This Row],[WB_country_name]],'country_region_flag'!A:C,2,FALSE)</f>
        <v>Americas</v>
      </c>
      <c r="M710" s="1" t="str">
        <f>VLOOKUP(olympic_medals_country_year_cumsum[[#This Row],[WB_country_name]],'country_region_flag'!A:C,3,FALSE)</f>
        <v>https://public.flourish.studio/country-flags/svg/jm.svg</v>
      </c>
      <c r="N710" s="12" t="str">
        <f>IF(ISNA(VLOOKUP(olympic_medals_country_year_cumsum[[#This Row],[Year_Country]],gdp_capita_rank!F:G,2,FALSE)),0,VLOOKUP(olympic_medals_country_year_cumsum[[#This Row],[Year_Country]],gdp_capita_rank!F:G,2,FALSE))</f>
        <v>-60.751654082834975</v>
      </c>
    </row>
    <row r="711" spans="1:14" ht="15" customHeight="1" x14ac:dyDescent="0.2">
      <c r="A711" s="1" t="s">
        <v>105</v>
      </c>
      <c r="B711" s="1" t="s">
        <v>106</v>
      </c>
      <c r="C711" s="1">
        <v>68</v>
      </c>
      <c r="D711" s="1">
        <v>-5815</v>
      </c>
      <c r="E711" s="1">
        <v>1980</v>
      </c>
      <c r="F711" s="1" t="str">
        <f>TEXT(olympic_medals_country_year_cumsum[[#This Row],[year]],0)&amp;"-"&amp;olympic_medals_country_year_cumsum[[#This Row],[WB_country_code]]</f>
        <v>1980-GUY</v>
      </c>
      <c r="G711" s="1">
        <f>IF(olympic_medals_country_year_cumsum[[#This Row],[year]]&lt;&gt;E710,1,IF(olympic_medals_country_year_cumsum[[#This Row],[Medals]]=0,"",G710+1))</f>
        <v>35</v>
      </c>
      <c r="H711" s="1">
        <f>IF(ISNA(VLOOKUP(olympic_medals_country_year_cumsum[[#This Row],[Year_Country]],medals!D:H,5,FALSE)),0,VLOOKUP(olympic_medals_country_year_cumsum[[#This Row],[Year_Country]],medals!D:H,5,FALSE))</f>
        <v>1</v>
      </c>
      <c r="I711" s="1">
        <f>IF(ISNA(VLOOKUP(olympic_medals_country_year_cumsum[[#This Row],[Year_Country]],medals!D:H,2,FALSE)),0,VLOOKUP(olympic_medals_country_year_cumsum[[#This Row],[Year_Country]],medals!D:H,2,FALSE))</f>
        <v>0</v>
      </c>
      <c r="J711" s="1">
        <f>IF(ISNA(VLOOKUP(olympic_medals_country_year_cumsum[[#This Row],[Year_Country]],medals!D:H,3,FALSE)),0,VLOOKUP(olympic_medals_country_year_cumsum[[#This Row],[Year_Country]],medals!D:H,3,FALSE))</f>
        <v>0</v>
      </c>
      <c r="K711" s="1">
        <f>IF(ISNA(VLOOKUP(olympic_medals_country_year_cumsum[[#This Row],[Year_Country]],medals!D:H,4,FALSE)),0,VLOOKUP(olympic_medals_country_year_cumsum[[#This Row],[Year_Country]],medals!D:H,4,FALSE))</f>
        <v>1</v>
      </c>
      <c r="L711" s="1" t="str">
        <f>VLOOKUP(olympic_medals_country_year_cumsum[[#This Row],[WB_country_name]],'country_region_flag'!A:C,2,FALSE)</f>
        <v>Americas</v>
      </c>
      <c r="M711" s="1" t="str">
        <f>VLOOKUP(olympic_medals_country_year_cumsum[[#This Row],[WB_country_name]],'country_region_flag'!A:C,3,FALSE)</f>
        <v>https://public.flourish.studio/country-flags/svg/gy.svg</v>
      </c>
      <c r="N711" s="12" t="str">
        <f>IF(ISNA(VLOOKUP(olympic_medals_country_year_cumsum[[#This Row],[Year_Country]],gdp_capita_rank!F:G,2,FALSE)),0,VLOOKUP(olympic_medals_country_year_cumsum[[#This Row],[Year_Country]],gdp_capita_rank!F:G,2,FALSE))</f>
        <v>-75.75171334250676</v>
      </c>
    </row>
    <row r="712" spans="1:14" ht="15" customHeight="1" x14ac:dyDescent="0.2">
      <c r="A712" s="1" t="s">
        <v>145</v>
      </c>
      <c r="B712" s="1" t="s">
        <v>146</v>
      </c>
      <c r="C712" s="1">
        <v>3387</v>
      </c>
      <c r="D712" s="1">
        <v>355</v>
      </c>
      <c r="E712" s="1">
        <v>1980</v>
      </c>
      <c r="F712" s="1" t="str">
        <f>TEXT(olympic_medals_country_year_cumsum[[#This Row],[year]],0)&amp;"-"&amp;olympic_medals_country_year_cumsum[[#This Row],[WB_country_code]]</f>
        <v>1980-LBN</v>
      </c>
      <c r="G712" s="1">
        <f>IF(olympic_medals_country_year_cumsum[[#This Row],[year]]&lt;&gt;E711,1,IF(olympic_medals_country_year_cumsum[[#This Row],[Medals]]=0,"",G711+1))</f>
        <v>36</v>
      </c>
      <c r="H712" s="1">
        <f>IF(ISNA(VLOOKUP(olympic_medals_country_year_cumsum[[#This Row],[Year_Country]],medals!D:H,5,FALSE)),0,VLOOKUP(olympic_medals_country_year_cumsum[[#This Row],[Year_Country]],medals!D:H,5,FALSE))</f>
        <v>1</v>
      </c>
      <c r="I712" s="1">
        <f>IF(ISNA(VLOOKUP(olympic_medals_country_year_cumsum[[#This Row],[Year_Country]],medals!D:H,2,FALSE)),0,VLOOKUP(olympic_medals_country_year_cumsum[[#This Row],[Year_Country]],medals!D:H,2,FALSE))</f>
        <v>0</v>
      </c>
      <c r="J712" s="1">
        <f>IF(ISNA(VLOOKUP(olympic_medals_country_year_cumsum[[#This Row],[Year_Country]],medals!D:H,3,FALSE)),0,VLOOKUP(olympic_medals_country_year_cumsum[[#This Row],[Year_Country]],medals!D:H,3,FALSE))</f>
        <v>0</v>
      </c>
      <c r="K712" s="1">
        <f>IF(ISNA(VLOOKUP(olympic_medals_country_year_cumsum[[#This Row],[Year_Country]],medals!D:H,4,FALSE)),0,VLOOKUP(olympic_medals_country_year_cumsum[[#This Row],[Year_Country]],medals!D:H,4,FALSE))</f>
        <v>1</v>
      </c>
      <c r="L712" s="1" t="str">
        <f>VLOOKUP(olympic_medals_country_year_cumsum[[#This Row],[WB_country_name]],'country_region_flag'!A:C,2,FALSE)</f>
        <v>Asia</v>
      </c>
      <c r="M712" s="1" t="str">
        <f>VLOOKUP(olympic_medals_country_year_cumsum[[#This Row],[WB_country_name]],'country_region_flag'!A:C,3,FALSE)</f>
        <v>https://public.flourish.studio/country-flags/svg/lb.svg</v>
      </c>
      <c r="N71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13" spans="1:14" ht="15" customHeight="1" x14ac:dyDescent="0.2">
      <c r="A713" s="1" t="s">
        <v>5</v>
      </c>
      <c r="B713" s="1" t="s">
        <v>6</v>
      </c>
      <c r="C713" s="1">
        <v>3452</v>
      </c>
      <c r="D713" s="1">
        <v>6918</v>
      </c>
      <c r="E713" s="1">
        <v>1980</v>
      </c>
      <c r="F713" s="1" t="str">
        <f>TEXT(olympic_medals_country_year_cumsum[[#This Row],[year]],0)&amp;"-"&amp;olympic_medals_country_year_cumsum[[#This Row],[WB_country_code]]</f>
        <v>1980-AFG</v>
      </c>
      <c r="G713" s="1" t="str">
        <f>IF(olympic_medals_country_year_cumsum[[#This Row],[year]]&lt;&gt;E712,1,IF(olympic_medals_country_year_cumsum[[#This Row],[Medals]]=0,"",G712+1))</f>
        <v/>
      </c>
      <c r="H713" s="1">
        <f>IF(ISNA(VLOOKUP(olympic_medals_country_year_cumsum[[#This Row],[Year_Country]],medals!D:H,5,FALSE)),0,VLOOKUP(olympic_medals_country_year_cumsum[[#This Row],[Year_Country]],medals!D:H,5,FALSE))</f>
        <v>0</v>
      </c>
      <c r="I713" s="1">
        <f>IF(ISNA(VLOOKUP(olympic_medals_country_year_cumsum[[#This Row],[Year_Country]],medals!D:H,2,FALSE)),0,VLOOKUP(olympic_medals_country_year_cumsum[[#This Row],[Year_Country]],medals!D:H,2,FALSE))</f>
        <v>0</v>
      </c>
      <c r="J713" s="1">
        <f>IF(ISNA(VLOOKUP(olympic_medals_country_year_cumsum[[#This Row],[Year_Country]],medals!D:H,3,FALSE)),0,VLOOKUP(olympic_medals_country_year_cumsum[[#This Row],[Year_Country]],medals!D:H,3,FALSE))</f>
        <v>0</v>
      </c>
      <c r="K713" s="1">
        <f>IF(ISNA(VLOOKUP(olympic_medals_country_year_cumsum[[#This Row],[Year_Country]],medals!D:H,4,FALSE)),0,VLOOKUP(olympic_medals_country_year_cumsum[[#This Row],[Year_Country]],medals!D:H,4,FALSE))</f>
        <v>0</v>
      </c>
      <c r="L713" s="1" t="str">
        <f>VLOOKUP(olympic_medals_country_year_cumsum[[#This Row],[WB_country_name]],'country_region_flag'!A:C,2,FALSE)</f>
        <v>Asia</v>
      </c>
      <c r="M713" s="1" t="str">
        <f>VLOOKUP(olympic_medals_country_year_cumsum[[#This Row],[WB_country_name]],'country_region_flag'!A:C,3,FALSE)</f>
        <v>https://public.flourish.studio/country-flags/svg/af.svg</v>
      </c>
      <c r="N713" s="12" t="str">
        <f>IF(ISNA(VLOOKUP(olympic_medals_country_year_cumsum[[#This Row],[Year_Country]],gdp_capita_rank!F:G,2,FALSE)),0,VLOOKUP(olympic_medals_country_year_cumsum[[#This Row],[Year_Country]],gdp_capita_rank!F:G,2,FALSE))</f>
        <v>-90.8765880105039</v>
      </c>
    </row>
    <row r="714" spans="1:14" ht="15" customHeight="1" x14ac:dyDescent="0.2">
      <c r="A714" s="1" t="s">
        <v>7</v>
      </c>
      <c r="B714" s="1" t="s">
        <v>8</v>
      </c>
      <c r="C714" s="1">
        <v>2447</v>
      </c>
      <c r="D714" s="1">
        <v>5437</v>
      </c>
      <c r="E714" s="1">
        <v>1980</v>
      </c>
      <c r="F714" s="1" t="str">
        <f>TEXT(olympic_medals_country_year_cumsum[[#This Row],[year]],0)&amp;"-"&amp;olympic_medals_country_year_cumsum[[#This Row],[WB_country_code]]</f>
        <v>1980-ARE</v>
      </c>
      <c r="G714" s="1" t="str">
        <f>IF(olympic_medals_country_year_cumsum[[#This Row],[year]]&lt;&gt;E713,1,IF(olympic_medals_country_year_cumsum[[#This Row],[Medals]]=0,"",G713+1))</f>
        <v/>
      </c>
      <c r="H714" s="1">
        <f>IF(ISNA(VLOOKUP(olympic_medals_country_year_cumsum[[#This Row],[Year_Country]],medals!D:H,5,FALSE)),0,VLOOKUP(olympic_medals_country_year_cumsum[[#This Row],[Year_Country]],medals!D:H,5,FALSE))</f>
        <v>0</v>
      </c>
      <c r="I714" s="1">
        <f>IF(ISNA(VLOOKUP(olympic_medals_country_year_cumsum[[#This Row],[Year_Country]],medals!D:H,2,FALSE)),0,VLOOKUP(olympic_medals_country_year_cumsum[[#This Row],[Year_Country]],medals!D:H,2,FALSE))</f>
        <v>0</v>
      </c>
      <c r="J714" s="1">
        <f>IF(ISNA(VLOOKUP(olympic_medals_country_year_cumsum[[#This Row],[Year_Country]],medals!D:H,3,FALSE)),0,VLOOKUP(olympic_medals_country_year_cumsum[[#This Row],[Year_Country]],medals!D:H,3,FALSE))</f>
        <v>0</v>
      </c>
      <c r="K714" s="1">
        <f>IF(ISNA(VLOOKUP(olympic_medals_country_year_cumsum[[#This Row],[Year_Country]],medals!D:H,4,FALSE)),0,VLOOKUP(olympic_medals_country_year_cumsum[[#This Row],[Year_Country]],medals!D:H,4,FALSE))</f>
        <v>0</v>
      </c>
      <c r="L714" s="1" t="str">
        <f>VLOOKUP(olympic_medals_country_year_cumsum[[#This Row],[WB_country_name]],'country_region_flag'!A:C,2,FALSE)</f>
        <v>Asia</v>
      </c>
      <c r="M714" s="1" t="str">
        <f>VLOOKUP(olympic_medals_country_year_cumsum[[#This Row],[WB_country_name]],'country_region_flag'!A:C,3,FALSE)</f>
        <v>https://public.flourish.studio/country-flags/svg/ae.svg</v>
      </c>
      <c r="N714" s="12" t="str">
        <f>IF(ISNA(VLOOKUP(olympic_medals_country_year_cumsum[[#This Row],[Year_Country]],gdp_capita_rank!F:G,2,FALSE)),0,VLOOKUP(olympic_medals_country_year_cumsum[[#This Row],[Year_Country]],gdp_capita_rank!F:G,2,FALSE))</f>
        <v>1244.9770554922106</v>
      </c>
    </row>
    <row r="715" spans="1:14" ht="15" customHeight="1" x14ac:dyDescent="0.2">
      <c r="A715" s="1" t="s">
        <v>9</v>
      </c>
      <c r="B715" s="1" t="s">
        <v>10</v>
      </c>
      <c r="C715" s="1">
        <v>-3458</v>
      </c>
      <c r="D715" s="1">
        <v>-5867</v>
      </c>
      <c r="E715" s="1">
        <v>1980</v>
      </c>
      <c r="F715" s="1" t="str">
        <f>TEXT(olympic_medals_country_year_cumsum[[#This Row],[year]],0)&amp;"-"&amp;olympic_medals_country_year_cumsum[[#This Row],[WB_country_code]]</f>
        <v>1980-ARG</v>
      </c>
      <c r="G715" s="1" t="str">
        <f>IF(olympic_medals_country_year_cumsum[[#This Row],[year]]&lt;&gt;E714,1,IF(olympic_medals_country_year_cumsum[[#This Row],[Medals]]=0,"",G714+1))</f>
        <v/>
      </c>
      <c r="H715" s="1">
        <f>IF(ISNA(VLOOKUP(olympic_medals_country_year_cumsum[[#This Row],[Year_Country]],medals!D:H,5,FALSE)),0,VLOOKUP(olympic_medals_country_year_cumsum[[#This Row],[Year_Country]],medals!D:H,5,FALSE))</f>
        <v>0</v>
      </c>
      <c r="I715" s="1">
        <f>IF(ISNA(VLOOKUP(olympic_medals_country_year_cumsum[[#This Row],[Year_Country]],medals!D:H,2,FALSE)),0,VLOOKUP(olympic_medals_country_year_cumsum[[#This Row],[Year_Country]],medals!D:H,2,FALSE))</f>
        <v>0</v>
      </c>
      <c r="J715" s="1">
        <f>IF(ISNA(VLOOKUP(olympic_medals_country_year_cumsum[[#This Row],[Year_Country]],medals!D:H,3,FALSE)),0,VLOOKUP(olympic_medals_country_year_cumsum[[#This Row],[Year_Country]],medals!D:H,3,FALSE))</f>
        <v>0</v>
      </c>
      <c r="K715" s="1">
        <f>IF(ISNA(VLOOKUP(olympic_medals_country_year_cumsum[[#This Row],[Year_Country]],medals!D:H,4,FALSE)),0,VLOOKUP(olympic_medals_country_year_cumsum[[#This Row],[Year_Country]],medals!D:H,4,FALSE))</f>
        <v>0</v>
      </c>
      <c r="L715" s="1" t="str">
        <f>VLOOKUP(olympic_medals_country_year_cumsum[[#This Row],[WB_country_name]],'country_region_flag'!A:C,2,FALSE)</f>
        <v>Americas</v>
      </c>
      <c r="M715" s="1" t="str">
        <f>VLOOKUP(olympic_medals_country_year_cumsum[[#This Row],[WB_country_name]],'country_region_flag'!A:C,3,FALSE)</f>
        <v>https://public.flourish.studio/country-flags/svg/ar.svg</v>
      </c>
      <c r="N71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16" spans="1:14" ht="15" customHeight="1" x14ac:dyDescent="0.2">
      <c r="A716" s="1" t="s">
        <v>11</v>
      </c>
      <c r="B716" s="1" t="s">
        <v>12</v>
      </c>
      <c r="C716" s="1">
        <v>4017</v>
      </c>
      <c r="D716" s="1">
        <v>445</v>
      </c>
      <c r="E716" s="1">
        <v>1980</v>
      </c>
      <c r="F716" s="1" t="str">
        <f>TEXT(olympic_medals_country_year_cumsum[[#This Row],[year]],0)&amp;"-"&amp;olympic_medals_country_year_cumsum[[#This Row],[WB_country_code]]</f>
        <v>1980-ARM</v>
      </c>
      <c r="G716" s="1" t="str">
        <f>IF(olympic_medals_country_year_cumsum[[#This Row],[year]]&lt;&gt;E715,1,IF(olympic_medals_country_year_cumsum[[#This Row],[Medals]]=0,"",G715+1))</f>
        <v/>
      </c>
      <c r="H716" s="1">
        <f>IF(ISNA(VLOOKUP(olympic_medals_country_year_cumsum[[#This Row],[Year_Country]],medals!D:H,5,FALSE)),0,VLOOKUP(olympic_medals_country_year_cumsum[[#This Row],[Year_Country]],medals!D:H,5,FALSE))</f>
        <v>0</v>
      </c>
      <c r="I716" s="1">
        <f>IF(ISNA(VLOOKUP(olympic_medals_country_year_cumsum[[#This Row],[Year_Country]],medals!D:H,2,FALSE)),0,VLOOKUP(olympic_medals_country_year_cumsum[[#This Row],[Year_Country]],medals!D:H,2,FALSE))</f>
        <v>0</v>
      </c>
      <c r="J716" s="1">
        <f>IF(ISNA(VLOOKUP(olympic_medals_country_year_cumsum[[#This Row],[Year_Country]],medals!D:H,3,FALSE)),0,VLOOKUP(olympic_medals_country_year_cumsum[[#This Row],[Year_Country]],medals!D:H,3,FALSE))</f>
        <v>0</v>
      </c>
      <c r="K716" s="1">
        <f>IF(ISNA(VLOOKUP(olympic_medals_country_year_cumsum[[#This Row],[Year_Country]],medals!D:H,4,FALSE)),0,VLOOKUP(olympic_medals_country_year_cumsum[[#This Row],[Year_Country]],medals!D:H,4,FALSE))</f>
        <v>0</v>
      </c>
      <c r="L716" s="1" t="str">
        <f>VLOOKUP(olympic_medals_country_year_cumsum[[#This Row],[WB_country_name]],'country_region_flag'!A:C,2,FALSE)</f>
        <v>Asia</v>
      </c>
      <c r="M716" s="1" t="str">
        <f>VLOOKUP(olympic_medals_country_year_cumsum[[#This Row],[WB_country_name]],'country_region_flag'!A:C,3,FALSE)</f>
        <v>https://public.flourish.studio/country-flags/svg/am.svg</v>
      </c>
      <c r="N71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17" spans="1:14" ht="15" customHeight="1" x14ac:dyDescent="0.2">
      <c r="A717" s="1" t="s">
        <v>17</v>
      </c>
      <c r="B717" s="1" t="s">
        <v>18</v>
      </c>
      <c r="C717" s="1">
        <v>4038</v>
      </c>
      <c r="D717" s="1">
        <v>4987</v>
      </c>
      <c r="E717" s="1">
        <v>1980</v>
      </c>
      <c r="F717" s="1" t="str">
        <f>TEXT(olympic_medals_country_year_cumsum[[#This Row],[year]],0)&amp;"-"&amp;olympic_medals_country_year_cumsum[[#This Row],[WB_country_code]]</f>
        <v>1980-AZE</v>
      </c>
      <c r="G717" s="1" t="str">
        <f>IF(olympic_medals_country_year_cumsum[[#This Row],[year]]&lt;&gt;E716,1,IF(olympic_medals_country_year_cumsum[[#This Row],[Medals]]=0,"",G716+1))</f>
        <v/>
      </c>
      <c r="H717" s="1">
        <f>IF(ISNA(VLOOKUP(olympic_medals_country_year_cumsum[[#This Row],[Year_Country]],medals!D:H,5,FALSE)),0,VLOOKUP(olympic_medals_country_year_cumsum[[#This Row],[Year_Country]],medals!D:H,5,FALSE))</f>
        <v>0</v>
      </c>
      <c r="I717" s="1">
        <f>IF(ISNA(VLOOKUP(olympic_medals_country_year_cumsum[[#This Row],[Year_Country]],medals!D:H,2,FALSE)),0,VLOOKUP(olympic_medals_country_year_cumsum[[#This Row],[Year_Country]],medals!D:H,2,FALSE))</f>
        <v>0</v>
      </c>
      <c r="J717" s="1">
        <f>IF(ISNA(VLOOKUP(olympic_medals_country_year_cumsum[[#This Row],[Year_Country]],medals!D:H,3,FALSE)),0,VLOOKUP(olympic_medals_country_year_cumsum[[#This Row],[Year_Country]],medals!D:H,3,FALSE))</f>
        <v>0</v>
      </c>
      <c r="K717" s="1">
        <f>IF(ISNA(VLOOKUP(olympic_medals_country_year_cumsum[[#This Row],[Year_Country]],medals!D:H,4,FALSE)),0,VLOOKUP(olympic_medals_country_year_cumsum[[#This Row],[Year_Country]],medals!D:H,4,FALSE))</f>
        <v>0</v>
      </c>
      <c r="L717" s="1" t="str">
        <f>VLOOKUP(olympic_medals_country_year_cumsum[[#This Row],[WB_country_name]],'country_region_flag'!A:C,2,FALSE)</f>
        <v>Asia</v>
      </c>
      <c r="M717" s="1" t="str">
        <f>VLOOKUP(olympic_medals_country_year_cumsum[[#This Row],[WB_country_name]],'country_region_flag'!A:C,3,FALSE)</f>
        <v>https://public.flourish.studio/country-flags/svg/az.svg</v>
      </c>
      <c r="N71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18" spans="1:14" ht="15" customHeight="1" x14ac:dyDescent="0.2">
      <c r="A718" s="1" t="s">
        <v>19</v>
      </c>
      <c r="B718" s="1" t="s">
        <v>20</v>
      </c>
      <c r="C718" s="1">
        <v>-337</v>
      </c>
      <c r="D718" s="1">
        <v>2935</v>
      </c>
      <c r="E718" s="1">
        <v>1980</v>
      </c>
      <c r="F718" s="1" t="str">
        <f>TEXT(olympic_medals_country_year_cumsum[[#This Row],[year]],0)&amp;"-"&amp;olympic_medals_country_year_cumsum[[#This Row],[WB_country_code]]</f>
        <v>1980-BDI</v>
      </c>
      <c r="G718" s="1" t="str">
        <f>IF(olympic_medals_country_year_cumsum[[#This Row],[year]]&lt;&gt;E717,1,IF(olympic_medals_country_year_cumsum[[#This Row],[Medals]]=0,"",G717+1))</f>
        <v/>
      </c>
      <c r="H718" s="1">
        <f>IF(ISNA(VLOOKUP(olympic_medals_country_year_cumsum[[#This Row],[Year_Country]],medals!D:H,5,FALSE)),0,VLOOKUP(olympic_medals_country_year_cumsum[[#This Row],[Year_Country]],medals!D:H,5,FALSE))</f>
        <v>0</v>
      </c>
      <c r="I718" s="1">
        <f>IF(ISNA(VLOOKUP(olympic_medals_country_year_cumsum[[#This Row],[Year_Country]],medals!D:H,2,FALSE)),0,VLOOKUP(olympic_medals_country_year_cumsum[[#This Row],[Year_Country]],medals!D:H,2,FALSE))</f>
        <v>0</v>
      </c>
      <c r="J718" s="1">
        <f>IF(ISNA(VLOOKUP(olympic_medals_country_year_cumsum[[#This Row],[Year_Country]],medals!D:H,3,FALSE)),0,VLOOKUP(olympic_medals_country_year_cumsum[[#This Row],[Year_Country]],medals!D:H,3,FALSE))</f>
        <v>0</v>
      </c>
      <c r="K718" s="1">
        <f>IF(ISNA(VLOOKUP(olympic_medals_country_year_cumsum[[#This Row],[Year_Country]],medals!D:H,4,FALSE)),0,VLOOKUP(olympic_medals_country_year_cumsum[[#This Row],[Year_Country]],medals!D:H,4,FALSE))</f>
        <v>0</v>
      </c>
      <c r="L718" s="1" t="str">
        <f>VLOOKUP(olympic_medals_country_year_cumsum[[#This Row],[WB_country_name]],'country_region_flag'!A:C,2,FALSE)</f>
        <v>Africa</v>
      </c>
      <c r="M718" s="1" t="str">
        <f>VLOOKUP(olympic_medals_country_year_cumsum[[#This Row],[WB_country_name]],'country_region_flag'!A:C,3,FALSE)</f>
        <v>https://public.flourish.studio/country-flags/svg/bi.svg</v>
      </c>
      <c r="N718" s="12" t="str">
        <f>IF(ISNA(VLOOKUP(olympic_medals_country_year_cumsum[[#This Row],[Year_Country]],gdp_capita_rank!F:G,2,FALSE)),0,VLOOKUP(olympic_medals_country_year_cumsum[[#This Row],[Year_Country]],gdp_capita_rank!F:G,2,FALSE))</f>
        <v>-93.32910129689681</v>
      </c>
    </row>
    <row r="719" spans="1:14" ht="15" customHeight="1" x14ac:dyDescent="0.2">
      <c r="A719" s="1" t="s">
        <v>23</v>
      </c>
      <c r="B719" s="1" t="s">
        <v>24</v>
      </c>
      <c r="C719" s="1">
        <v>1237</v>
      </c>
      <c r="D719" s="1">
        <v>-152</v>
      </c>
      <c r="E719" s="1">
        <v>1980</v>
      </c>
      <c r="F719" s="1" t="str">
        <f>TEXT(olympic_medals_country_year_cumsum[[#This Row],[year]],0)&amp;"-"&amp;olympic_medals_country_year_cumsum[[#This Row],[WB_country_code]]</f>
        <v>1980-BFA</v>
      </c>
      <c r="G719" s="1" t="str">
        <f>IF(olympic_medals_country_year_cumsum[[#This Row],[year]]&lt;&gt;E718,1,IF(olympic_medals_country_year_cumsum[[#This Row],[Medals]]=0,"",G718+1))</f>
        <v/>
      </c>
      <c r="H719" s="1">
        <f>IF(ISNA(VLOOKUP(olympic_medals_country_year_cumsum[[#This Row],[Year_Country]],medals!D:H,5,FALSE)),0,VLOOKUP(olympic_medals_country_year_cumsum[[#This Row],[Year_Country]],medals!D:H,5,FALSE))</f>
        <v>0</v>
      </c>
      <c r="I719" s="1">
        <f>IF(ISNA(VLOOKUP(olympic_medals_country_year_cumsum[[#This Row],[Year_Country]],medals!D:H,2,FALSE)),0,VLOOKUP(olympic_medals_country_year_cumsum[[#This Row],[Year_Country]],medals!D:H,2,FALSE))</f>
        <v>0</v>
      </c>
      <c r="J719" s="1">
        <f>IF(ISNA(VLOOKUP(olympic_medals_country_year_cumsum[[#This Row],[Year_Country]],medals!D:H,3,FALSE)),0,VLOOKUP(olympic_medals_country_year_cumsum[[#This Row],[Year_Country]],medals!D:H,3,FALSE))</f>
        <v>0</v>
      </c>
      <c r="K719" s="1">
        <f>IF(ISNA(VLOOKUP(olympic_medals_country_year_cumsum[[#This Row],[Year_Country]],medals!D:H,4,FALSE)),0,VLOOKUP(olympic_medals_country_year_cumsum[[#This Row],[Year_Country]],medals!D:H,4,FALSE))</f>
        <v>0</v>
      </c>
      <c r="L719" s="1" t="str">
        <f>VLOOKUP(olympic_medals_country_year_cumsum[[#This Row],[WB_country_name]],'country_region_flag'!A:C,2,FALSE)</f>
        <v>Africa</v>
      </c>
      <c r="M719" s="1" t="str">
        <f>VLOOKUP(olympic_medals_country_year_cumsum[[#This Row],[WB_country_name]],'country_region_flag'!A:C,3,FALSE)</f>
        <v>https://public.flourish.studio/country-flags/svg/bf.svg</v>
      </c>
      <c r="N719" s="12" t="str">
        <f>IF(ISNA(VLOOKUP(olympic_medals_country_year_cumsum[[#This Row],[Year_Country]],gdp_capita_rank!F:G,2,FALSE)),0,VLOOKUP(olympic_medals_country_year_cumsum[[#This Row],[Year_Country]],gdp_capita_rank!F:G,2,FALSE))</f>
        <v>-91.29733168017208</v>
      </c>
    </row>
    <row r="720" spans="1:14" ht="15" customHeight="1" x14ac:dyDescent="0.2">
      <c r="A720" s="1" t="s">
        <v>27</v>
      </c>
      <c r="B720" s="1" t="s">
        <v>28</v>
      </c>
      <c r="C720" s="1">
        <v>2623</v>
      </c>
      <c r="D720" s="1">
        <v>5057</v>
      </c>
      <c r="E720" s="1">
        <v>1980</v>
      </c>
      <c r="F720" s="1" t="str">
        <f>TEXT(olympic_medals_country_year_cumsum[[#This Row],[year]],0)&amp;"-"&amp;olympic_medals_country_year_cumsum[[#This Row],[WB_country_code]]</f>
        <v>1980-BHR</v>
      </c>
      <c r="G720" s="1" t="str">
        <f>IF(olympic_medals_country_year_cumsum[[#This Row],[year]]&lt;&gt;E719,1,IF(olympic_medals_country_year_cumsum[[#This Row],[Medals]]=0,"",G719+1))</f>
        <v/>
      </c>
      <c r="H720" s="1">
        <f>IF(ISNA(VLOOKUP(olympic_medals_country_year_cumsum[[#This Row],[Year_Country]],medals!D:H,5,FALSE)),0,VLOOKUP(olympic_medals_country_year_cumsum[[#This Row],[Year_Country]],medals!D:H,5,FALSE))</f>
        <v>0</v>
      </c>
      <c r="I720" s="1">
        <f>IF(ISNA(VLOOKUP(olympic_medals_country_year_cumsum[[#This Row],[Year_Country]],medals!D:H,2,FALSE)),0,VLOOKUP(olympic_medals_country_year_cumsum[[#This Row],[Year_Country]],medals!D:H,2,FALSE))</f>
        <v>0</v>
      </c>
      <c r="J720" s="1">
        <f>IF(ISNA(VLOOKUP(olympic_medals_country_year_cumsum[[#This Row],[Year_Country]],medals!D:H,3,FALSE)),0,VLOOKUP(olympic_medals_country_year_cumsum[[#This Row],[Year_Country]],medals!D:H,3,FALSE))</f>
        <v>0</v>
      </c>
      <c r="K720" s="1">
        <f>IF(ISNA(VLOOKUP(olympic_medals_country_year_cumsum[[#This Row],[Year_Country]],medals!D:H,4,FALSE)),0,VLOOKUP(olympic_medals_country_year_cumsum[[#This Row],[Year_Country]],medals!D:H,4,FALSE))</f>
        <v>0</v>
      </c>
      <c r="L720" s="1" t="str">
        <f>VLOOKUP(olympic_medals_country_year_cumsum[[#This Row],[WB_country_name]],'country_region_flag'!A:C,2,FALSE)</f>
        <v>Asia</v>
      </c>
      <c r="M720" s="1" t="str">
        <f>VLOOKUP(olympic_medals_country_year_cumsum[[#This Row],[WB_country_name]],'country_region_flag'!A:C,3,FALSE)</f>
        <v>https://public.flourish.studio/country-flags/svg/bh.svg</v>
      </c>
      <c r="N720" s="12" t="str">
        <f>IF(ISNA(VLOOKUP(olympic_medals_country_year_cumsum[[#This Row],[Year_Country]],gdp_capita_rank!F:G,2,FALSE)),0,VLOOKUP(olympic_medals_country_year_cumsum[[#This Row],[Year_Country]],gdp_capita_rank!F:G,2,FALSE))</f>
        <v>165.09009651043365</v>
      </c>
    </row>
    <row r="721" spans="1:14" ht="15" customHeight="1" x14ac:dyDescent="0.2">
      <c r="A721" s="1" t="s">
        <v>29</v>
      </c>
      <c r="B721" s="1" t="s">
        <v>30</v>
      </c>
      <c r="C721" s="1">
        <v>2508</v>
      </c>
      <c r="D721" s="1">
        <v>-7735</v>
      </c>
      <c r="E721" s="1">
        <v>1980</v>
      </c>
      <c r="F721" s="1" t="str">
        <f>TEXT(olympic_medals_country_year_cumsum[[#This Row],[year]],0)&amp;"-"&amp;olympic_medals_country_year_cumsum[[#This Row],[WB_country_code]]</f>
        <v>1980-BHS</v>
      </c>
      <c r="G721" s="1" t="str">
        <f>IF(olympic_medals_country_year_cumsum[[#This Row],[year]]&lt;&gt;E720,1,IF(olympic_medals_country_year_cumsum[[#This Row],[Medals]]=0,"",G720+1))</f>
        <v/>
      </c>
      <c r="H721" s="1">
        <f>IF(ISNA(VLOOKUP(olympic_medals_country_year_cumsum[[#This Row],[Year_Country]],medals!D:H,5,FALSE)),0,VLOOKUP(olympic_medals_country_year_cumsum[[#This Row],[Year_Country]],medals!D:H,5,FALSE))</f>
        <v>0</v>
      </c>
      <c r="I721" s="1">
        <f>IF(ISNA(VLOOKUP(olympic_medals_country_year_cumsum[[#This Row],[Year_Country]],medals!D:H,2,FALSE)),0,VLOOKUP(olympic_medals_country_year_cumsum[[#This Row],[Year_Country]],medals!D:H,2,FALSE))</f>
        <v>0</v>
      </c>
      <c r="J721" s="1">
        <f>IF(ISNA(VLOOKUP(olympic_medals_country_year_cumsum[[#This Row],[Year_Country]],medals!D:H,3,FALSE)),0,VLOOKUP(olympic_medals_country_year_cumsum[[#This Row],[Year_Country]],medals!D:H,3,FALSE))</f>
        <v>0</v>
      </c>
      <c r="K721" s="1">
        <f>IF(ISNA(VLOOKUP(olympic_medals_country_year_cumsum[[#This Row],[Year_Country]],medals!D:H,4,FALSE)),0,VLOOKUP(olympic_medals_country_year_cumsum[[#This Row],[Year_Country]],medals!D:H,4,FALSE))</f>
        <v>0</v>
      </c>
      <c r="L721" s="1" t="str">
        <f>VLOOKUP(olympic_medals_country_year_cumsum[[#This Row],[WB_country_name]],'country_region_flag'!A:C,2,FALSE)</f>
        <v>Americas</v>
      </c>
      <c r="M721" s="1" t="str">
        <f>VLOOKUP(olympic_medals_country_year_cumsum[[#This Row],[WB_country_name]],'country_region_flag'!A:C,3,FALSE)</f>
        <v>https://public.flourish.studio/country-flags/svg/bs.svg</v>
      </c>
      <c r="N721" s="12" t="str">
        <f>IF(ISNA(VLOOKUP(olympic_medals_country_year_cumsum[[#This Row],[Year_Country]],gdp_capita_rank!F:G,2,FALSE)),0,VLOOKUP(olympic_medals_country_year_cumsum[[#This Row],[Year_Country]],gdp_capita_rank!F:G,2,FALSE))</f>
        <v>86.68412264205436</v>
      </c>
    </row>
    <row r="722" spans="1:14" ht="15" customHeight="1" x14ac:dyDescent="0.2">
      <c r="A722" s="1" t="s">
        <v>31</v>
      </c>
      <c r="B722" s="1" t="s">
        <v>32</v>
      </c>
      <c r="C722" s="1">
        <v>539</v>
      </c>
      <c r="D722" s="1">
        <v>2757</v>
      </c>
      <c r="E722" s="1">
        <v>1980</v>
      </c>
      <c r="F722" s="1" t="str">
        <f>TEXT(olympic_medals_country_year_cumsum[[#This Row],[year]],0)&amp;"-"&amp;olympic_medals_country_year_cumsum[[#This Row],[WB_country_code]]</f>
        <v>1980-BLR</v>
      </c>
      <c r="G722" s="1" t="str">
        <f>IF(olympic_medals_country_year_cumsum[[#This Row],[year]]&lt;&gt;E721,1,IF(olympic_medals_country_year_cumsum[[#This Row],[Medals]]=0,"",G721+1))</f>
        <v/>
      </c>
      <c r="H722" s="1">
        <f>IF(ISNA(VLOOKUP(olympic_medals_country_year_cumsum[[#This Row],[Year_Country]],medals!D:H,5,FALSE)),0,VLOOKUP(olympic_medals_country_year_cumsum[[#This Row],[Year_Country]],medals!D:H,5,FALSE))</f>
        <v>0</v>
      </c>
      <c r="I722" s="1">
        <f>IF(ISNA(VLOOKUP(olympic_medals_country_year_cumsum[[#This Row],[Year_Country]],medals!D:H,2,FALSE)),0,VLOOKUP(olympic_medals_country_year_cumsum[[#This Row],[Year_Country]],medals!D:H,2,FALSE))</f>
        <v>0</v>
      </c>
      <c r="J722" s="1">
        <f>IF(ISNA(VLOOKUP(olympic_medals_country_year_cumsum[[#This Row],[Year_Country]],medals!D:H,3,FALSE)),0,VLOOKUP(olympic_medals_country_year_cumsum[[#This Row],[Year_Country]],medals!D:H,3,FALSE))</f>
        <v>0</v>
      </c>
      <c r="K722" s="1">
        <f>IF(ISNA(VLOOKUP(olympic_medals_country_year_cumsum[[#This Row],[Year_Country]],medals!D:H,4,FALSE)),0,VLOOKUP(olympic_medals_country_year_cumsum[[#This Row],[Year_Country]],medals!D:H,4,FALSE))</f>
        <v>0</v>
      </c>
      <c r="L722" s="1" t="str">
        <f>VLOOKUP(olympic_medals_country_year_cumsum[[#This Row],[WB_country_name]],'country_region_flag'!A:C,2,FALSE)</f>
        <v>Europe</v>
      </c>
      <c r="M722" s="1" t="str">
        <f>VLOOKUP(olympic_medals_country_year_cumsum[[#This Row],[WB_country_name]],'country_region_flag'!A:C,3,FALSE)</f>
        <v>https://public.flourish.studio/country-flags/svg/by.svg</v>
      </c>
      <c r="N72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23" spans="1:14" ht="15" customHeight="1" x14ac:dyDescent="0.2">
      <c r="A723" s="1" t="s">
        <v>33</v>
      </c>
      <c r="B723" s="1" t="s">
        <v>34</v>
      </c>
      <c r="C723" s="1">
        <v>3228</v>
      </c>
      <c r="D723" s="1">
        <v>-6478</v>
      </c>
      <c r="E723" s="1">
        <v>1980</v>
      </c>
      <c r="F723" s="1" t="str">
        <f>TEXT(olympic_medals_country_year_cumsum[[#This Row],[year]],0)&amp;"-"&amp;olympic_medals_country_year_cumsum[[#This Row],[WB_country_code]]</f>
        <v>1980-BMU</v>
      </c>
      <c r="G723" s="1" t="str">
        <f>IF(olympic_medals_country_year_cumsum[[#This Row],[year]]&lt;&gt;E722,1,IF(olympic_medals_country_year_cumsum[[#This Row],[Medals]]=0,"",G722+1))</f>
        <v/>
      </c>
      <c r="H723" s="1">
        <f>IF(ISNA(VLOOKUP(olympic_medals_country_year_cumsum[[#This Row],[Year_Country]],medals!D:H,5,FALSE)),0,VLOOKUP(olympic_medals_country_year_cumsum[[#This Row],[Year_Country]],medals!D:H,5,FALSE))</f>
        <v>0</v>
      </c>
      <c r="I723" s="1">
        <f>IF(ISNA(VLOOKUP(olympic_medals_country_year_cumsum[[#This Row],[Year_Country]],medals!D:H,2,FALSE)),0,VLOOKUP(olympic_medals_country_year_cumsum[[#This Row],[Year_Country]],medals!D:H,2,FALSE))</f>
        <v>0</v>
      </c>
      <c r="J723" s="1">
        <f>IF(ISNA(VLOOKUP(olympic_medals_country_year_cumsum[[#This Row],[Year_Country]],medals!D:H,3,FALSE)),0,VLOOKUP(olympic_medals_country_year_cumsum[[#This Row],[Year_Country]],medals!D:H,3,FALSE))</f>
        <v>0</v>
      </c>
      <c r="K723" s="1">
        <f>IF(ISNA(VLOOKUP(olympic_medals_country_year_cumsum[[#This Row],[Year_Country]],medals!D:H,4,FALSE)),0,VLOOKUP(olympic_medals_country_year_cumsum[[#This Row],[Year_Country]],medals!D:H,4,FALSE))</f>
        <v>0</v>
      </c>
      <c r="L723" s="1" t="str">
        <f>VLOOKUP(olympic_medals_country_year_cumsum[[#This Row],[WB_country_name]],'country_region_flag'!A:C,2,FALSE)</f>
        <v>Americas</v>
      </c>
      <c r="M723" s="1" t="str">
        <f>VLOOKUP(olympic_medals_country_year_cumsum[[#This Row],[WB_country_name]],'country_region_flag'!A:C,3,FALSE)</f>
        <v>https://public.flourish.studio/country-flags/svg/bm.svg</v>
      </c>
      <c r="N723" s="12" t="str">
        <f>IF(ISNA(VLOOKUP(olympic_medals_country_year_cumsum[[#This Row],[Year_Country]],gdp_capita_rank!F:G,2,FALSE)),0,VLOOKUP(olympic_medals_country_year_cumsum[[#This Row],[Year_Country]],gdp_capita_rank!F:G,2,FALSE))</f>
        <v>250.92899999590247</v>
      </c>
    </row>
    <row r="724" spans="1:14" ht="15" customHeight="1" x14ac:dyDescent="0.2">
      <c r="A724" s="1" t="s">
        <v>37</v>
      </c>
      <c r="B724" s="1" t="s">
        <v>38</v>
      </c>
      <c r="C724" s="1">
        <v>131</v>
      </c>
      <c r="D724" s="1">
        <v>-5962</v>
      </c>
      <c r="E724" s="1">
        <v>1980</v>
      </c>
      <c r="F724" s="1" t="str">
        <f>TEXT(olympic_medals_country_year_cumsum[[#This Row],[year]],0)&amp;"-"&amp;olympic_medals_country_year_cumsum[[#This Row],[WB_country_code]]</f>
        <v>1980-BRB</v>
      </c>
      <c r="G724" s="1" t="str">
        <f>IF(olympic_medals_country_year_cumsum[[#This Row],[year]]&lt;&gt;E723,1,IF(olympic_medals_country_year_cumsum[[#This Row],[Medals]]=0,"",G723+1))</f>
        <v/>
      </c>
      <c r="H724" s="1">
        <f>IF(ISNA(VLOOKUP(olympic_medals_country_year_cumsum[[#This Row],[Year_Country]],medals!D:H,5,FALSE)),0,VLOOKUP(olympic_medals_country_year_cumsum[[#This Row],[Year_Country]],medals!D:H,5,FALSE))</f>
        <v>0</v>
      </c>
      <c r="I724" s="1">
        <f>IF(ISNA(VLOOKUP(olympic_medals_country_year_cumsum[[#This Row],[Year_Country]],medals!D:H,2,FALSE)),0,VLOOKUP(olympic_medals_country_year_cumsum[[#This Row],[Year_Country]],medals!D:H,2,FALSE))</f>
        <v>0</v>
      </c>
      <c r="J724" s="1">
        <f>IF(ISNA(VLOOKUP(olympic_medals_country_year_cumsum[[#This Row],[Year_Country]],medals!D:H,3,FALSE)),0,VLOOKUP(olympic_medals_country_year_cumsum[[#This Row],[Year_Country]],medals!D:H,3,FALSE))</f>
        <v>0</v>
      </c>
      <c r="K724" s="1">
        <f>IF(ISNA(VLOOKUP(olympic_medals_country_year_cumsum[[#This Row],[Year_Country]],medals!D:H,4,FALSE)),0,VLOOKUP(olympic_medals_country_year_cumsum[[#This Row],[Year_Country]],medals!D:H,4,FALSE))</f>
        <v>0</v>
      </c>
      <c r="L724" s="1" t="str">
        <f>VLOOKUP(olympic_medals_country_year_cumsum[[#This Row],[WB_country_name]],'country_region_flag'!A:C,2,FALSE)</f>
        <v>Americas</v>
      </c>
      <c r="M724" s="1" t="str">
        <f>VLOOKUP(olympic_medals_country_year_cumsum[[#This Row],[WB_country_name]],'country_region_flag'!A:C,3,FALSE)</f>
        <v>https://public.flourish.studio/country-flags/svg/bb.svg</v>
      </c>
      <c r="N724" s="12" t="str">
        <f>IF(ISNA(VLOOKUP(olympic_medals_country_year_cumsum[[#This Row],[Year_Country]],gdp_capita_rank!F:G,2,FALSE)),0,VLOOKUP(olympic_medals_country_year_cumsum[[#This Row],[Year_Country]],gdp_capita_rank!F:G,2,FALSE))</f>
        <v>24.87922372209161</v>
      </c>
    </row>
    <row r="725" spans="1:14" ht="15" customHeight="1" x14ac:dyDescent="0.2">
      <c r="A725" s="1" t="s">
        <v>39</v>
      </c>
      <c r="B725" s="1" t="s">
        <v>40</v>
      </c>
      <c r="C725" s="1">
        <v>-2463</v>
      </c>
      <c r="D725" s="1">
        <v>259</v>
      </c>
      <c r="E725" s="1">
        <v>1980</v>
      </c>
      <c r="F725" s="1" t="str">
        <f>TEXT(olympic_medals_country_year_cumsum[[#This Row],[year]],0)&amp;"-"&amp;olympic_medals_country_year_cumsum[[#This Row],[WB_country_code]]</f>
        <v>1980-BWA</v>
      </c>
      <c r="G725" s="1" t="str">
        <f>IF(olympic_medals_country_year_cumsum[[#This Row],[year]]&lt;&gt;E724,1,IF(olympic_medals_country_year_cumsum[[#This Row],[Medals]]=0,"",G724+1))</f>
        <v/>
      </c>
      <c r="H725" s="1">
        <f>IF(ISNA(VLOOKUP(olympic_medals_country_year_cumsum[[#This Row],[Year_Country]],medals!D:H,5,FALSE)),0,VLOOKUP(olympic_medals_country_year_cumsum[[#This Row],[Year_Country]],medals!D:H,5,FALSE))</f>
        <v>0</v>
      </c>
      <c r="I725" s="1">
        <f>IF(ISNA(VLOOKUP(olympic_medals_country_year_cumsum[[#This Row],[Year_Country]],medals!D:H,2,FALSE)),0,VLOOKUP(olympic_medals_country_year_cumsum[[#This Row],[Year_Country]],medals!D:H,2,FALSE))</f>
        <v>0</v>
      </c>
      <c r="J725" s="1">
        <f>IF(ISNA(VLOOKUP(olympic_medals_country_year_cumsum[[#This Row],[Year_Country]],medals!D:H,3,FALSE)),0,VLOOKUP(olympic_medals_country_year_cumsum[[#This Row],[Year_Country]],medals!D:H,3,FALSE))</f>
        <v>0</v>
      </c>
      <c r="K725" s="1">
        <f>IF(ISNA(VLOOKUP(olympic_medals_country_year_cumsum[[#This Row],[Year_Country]],medals!D:H,4,FALSE)),0,VLOOKUP(olympic_medals_country_year_cumsum[[#This Row],[Year_Country]],medals!D:H,4,FALSE))</f>
        <v>0</v>
      </c>
      <c r="L725" s="1" t="str">
        <f>VLOOKUP(olympic_medals_country_year_cumsum[[#This Row],[WB_country_name]],'country_region_flag'!A:C,2,FALSE)</f>
        <v>Africa</v>
      </c>
      <c r="M725" s="1" t="str">
        <f>VLOOKUP(olympic_medals_country_year_cumsum[[#This Row],[WB_country_name]],'country_region_flag'!A:C,3,FALSE)</f>
        <v>https://public.flourish.studio/country-flags/svg/bw.svg</v>
      </c>
      <c r="N725" s="12" t="str">
        <f>IF(ISNA(VLOOKUP(olympic_medals_country_year_cumsum[[#This Row],[Year_Country]],gdp_capita_rank!F:G,2,FALSE)),0,VLOOKUP(olympic_medals_country_year_cumsum[[#This Row],[Year_Country]],gdp_capita_rank!F:G,2,FALSE))</f>
        <v>-64.64126507811682</v>
      </c>
    </row>
    <row r="726" spans="1:14" ht="15" customHeight="1" x14ac:dyDescent="0.2">
      <c r="A726" s="1" t="s">
        <v>41</v>
      </c>
      <c r="B726" s="1" t="s">
        <v>42</v>
      </c>
      <c r="C726" s="1">
        <v>4542</v>
      </c>
      <c r="D726" s="1">
        <v>-757</v>
      </c>
      <c r="E726" s="1">
        <v>1980</v>
      </c>
      <c r="F726" s="1" t="str">
        <f>TEXT(olympic_medals_country_year_cumsum[[#This Row],[year]],0)&amp;"-"&amp;olympic_medals_country_year_cumsum[[#This Row],[WB_country_code]]</f>
        <v>1980-CAN</v>
      </c>
      <c r="G726" s="1" t="str">
        <f>IF(olympic_medals_country_year_cumsum[[#This Row],[year]]&lt;&gt;E725,1,IF(olympic_medals_country_year_cumsum[[#This Row],[Medals]]=0,"",G725+1))</f>
        <v/>
      </c>
      <c r="H726" s="1">
        <f>IF(ISNA(VLOOKUP(olympic_medals_country_year_cumsum[[#This Row],[Year_Country]],medals!D:H,5,FALSE)),0,VLOOKUP(olympic_medals_country_year_cumsum[[#This Row],[Year_Country]],medals!D:H,5,FALSE))</f>
        <v>0</v>
      </c>
      <c r="I726" s="1">
        <f>IF(ISNA(VLOOKUP(olympic_medals_country_year_cumsum[[#This Row],[Year_Country]],medals!D:H,2,FALSE)),0,VLOOKUP(olympic_medals_country_year_cumsum[[#This Row],[Year_Country]],medals!D:H,2,FALSE))</f>
        <v>0</v>
      </c>
      <c r="J726" s="1">
        <f>IF(ISNA(VLOOKUP(olympic_medals_country_year_cumsum[[#This Row],[Year_Country]],medals!D:H,3,FALSE)),0,VLOOKUP(olympic_medals_country_year_cumsum[[#This Row],[Year_Country]],medals!D:H,3,FALSE))</f>
        <v>0</v>
      </c>
      <c r="K726" s="1">
        <f>IF(ISNA(VLOOKUP(olympic_medals_country_year_cumsum[[#This Row],[Year_Country]],medals!D:H,4,FALSE)),0,VLOOKUP(olympic_medals_country_year_cumsum[[#This Row],[Year_Country]],medals!D:H,4,FALSE))</f>
        <v>0</v>
      </c>
      <c r="L726" s="1" t="str">
        <f>VLOOKUP(olympic_medals_country_year_cumsum[[#This Row],[WB_country_name]],'country_region_flag'!A:C,2,FALSE)</f>
        <v>Americas</v>
      </c>
      <c r="M726" s="1" t="str">
        <f>VLOOKUP(olympic_medals_country_year_cumsum[[#This Row],[WB_country_name]],'country_region_flag'!A:C,3,FALSE)</f>
        <v>https://public.flourish.studio/country-flags/svg/ca.svg</v>
      </c>
      <c r="N726" s="12" t="str">
        <f>IF(ISNA(VLOOKUP(olympic_medals_country_year_cumsum[[#This Row],[Year_Country]],gdp_capita_rank!F:G,2,FALSE)),0,VLOOKUP(olympic_medals_country_year_cumsum[[#This Row],[Year_Country]],gdp_capita_rank!F:G,2,FALSE))</f>
        <v>250.615553782514</v>
      </c>
    </row>
    <row r="727" spans="1:14" ht="15" customHeight="1" x14ac:dyDescent="0.2">
      <c r="A727" s="1" t="s">
        <v>45</v>
      </c>
      <c r="B727" s="1" t="s">
        <v>46</v>
      </c>
      <c r="C727" s="1">
        <v>-3345</v>
      </c>
      <c r="D727" s="1">
        <v>-7067</v>
      </c>
      <c r="E727" s="1">
        <v>1980</v>
      </c>
      <c r="F727" s="1" t="str">
        <f>TEXT(olympic_medals_country_year_cumsum[[#This Row],[year]],0)&amp;"-"&amp;olympic_medals_country_year_cumsum[[#This Row],[WB_country_code]]</f>
        <v>1980-CHL</v>
      </c>
      <c r="G727" s="1" t="str">
        <f>IF(olympic_medals_country_year_cumsum[[#This Row],[year]]&lt;&gt;E726,1,IF(olympic_medals_country_year_cumsum[[#This Row],[Medals]]=0,"",G726+1))</f>
        <v/>
      </c>
      <c r="H727" s="1">
        <f>IF(ISNA(VLOOKUP(olympic_medals_country_year_cumsum[[#This Row],[Year_Country]],medals!D:H,5,FALSE)),0,VLOOKUP(olympic_medals_country_year_cumsum[[#This Row],[Year_Country]],medals!D:H,5,FALSE))</f>
        <v>0</v>
      </c>
      <c r="I727" s="1">
        <f>IF(ISNA(VLOOKUP(olympic_medals_country_year_cumsum[[#This Row],[Year_Country]],medals!D:H,2,FALSE)),0,VLOOKUP(olympic_medals_country_year_cumsum[[#This Row],[Year_Country]],medals!D:H,2,FALSE))</f>
        <v>0</v>
      </c>
      <c r="J727" s="1">
        <f>IF(ISNA(VLOOKUP(olympic_medals_country_year_cumsum[[#This Row],[Year_Country]],medals!D:H,3,FALSE)),0,VLOOKUP(olympic_medals_country_year_cumsum[[#This Row],[Year_Country]],medals!D:H,3,FALSE))</f>
        <v>0</v>
      </c>
      <c r="K727" s="1">
        <f>IF(ISNA(VLOOKUP(olympic_medals_country_year_cumsum[[#This Row],[Year_Country]],medals!D:H,4,FALSE)),0,VLOOKUP(olympic_medals_country_year_cumsum[[#This Row],[Year_Country]],medals!D:H,4,FALSE))</f>
        <v>0</v>
      </c>
      <c r="L727" s="1" t="str">
        <f>VLOOKUP(olympic_medals_country_year_cumsum[[#This Row],[WB_country_name]],'country_region_flag'!A:C,2,FALSE)</f>
        <v>Americas</v>
      </c>
      <c r="M727" s="1" t="str">
        <f>VLOOKUP(olympic_medals_country_year_cumsum[[#This Row],[WB_country_name]],'country_region_flag'!A:C,3,FALSE)</f>
        <v>https://public.flourish.studio/country-flags/svg/cl.svg</v>
      </c>
      <c r="N727" s="12" t="str">
        <f>IF(ISNA(VLOOKUP(olympic_medals_country_year_cumsum[[#This Row],[Year_Country]],gdp_capita_rank!F:G,2,FALSE)),0,VLOOKUP(olympic_medals_country_year_cumsum[[#This Row],[Year_Country]],gdp_capita_rank!F:G,2,FALSE))</f>
        <v>-20.80728239242706</v>
      </c>
    </row>
    <row r="728" spans="1:14" ht="15" customHeight="1" x14ac:dyDescent="0.2">
      <c r="A728" s="1" t="s">
        <v>47</v>
      </c>
      <c r="B728" s="1" t="s">
        <v>48</v>
      </c>
      <c r="C728" s="1">
        <v>3992</v>
      </c>
      <c r="D728" s="1">
        <v>11638</v>
      </c>
      <c r="E728" s="1">
        <v>1980</v>
      </c>
      <c r="F728" s="1" t="str">
        <f>TEXT(olympic_medals_country_year_cumsum[[#This Row],[year]],0)&amp;"-"&amp;olympic_medals_country_year_cumsum[[#This Row],[WB_country_code]]</f>
        <v>1980-CHN</v>
      </c>
      <c r="G728" s="1" t="str">
        <f>IF(olympic_medals_country_year_cumsum[[#This Row],[year]]&lt;&gt;E727,1,IF(olympic_medals_country_year_cumsum[[#This Row],[Medals]]=0,"",G727+1))</f>
        <v/>
      </c>
      <c r="H728" s="1">
        <f>IF(ISNA(VLOOKUP(olympic_medals_country_year_cumsum[[#This Row],[Year_Country]],medals!D:H,5,FALSE)),0,VLOOKUP(olympic_medals_country_year_cumsum[[#This Row],[Year_Country]],medals!D:H,5,FALSE))</f>
        <v>0</v>
      </c>
      <c r="I728" s="1">
        <f>IF(ISNA(VLOOKUP(olympic_medals_country_year_cumsum[[#This Row],[Year_Country]],medals!D:H,2,FALSE)),0,VLOOKUP(olympic_medals_country_year_cumsum[[#This Row],[Year_Country]],medals!D:H,2,FALSE))</f>
        <v>0</v>
      </c>
      <c r="J728" s="1">
        <f>IF(ISNA(VLOOKUP(olympic_medals_country_year_cumsum[[#This Row],[Year_Country]],medals!D:H,3,FALSE)),0,VLOOKUP(olympic_medals_country_year_cumsum[[#This Row],[Year_Country]],medals!D:H,3,FALSE))</f>
        <v>0</v>
      </c>
      <c r="K728" s="1">
        <f>IF(ISNA(VLOOKUP(olympic_medals_country_year_cumsum[[#This Row],[Year_Country]],medals!D:H,4,FALSE)),0,VLOOKUP(olympic_medals_country_year_cumsum[[#This Row],[Year_Country]],medals!D:H,4,FALSE))</f>
        <v>0</v>
      </c>
      <c r="L728" s="1" t="str">
        <f>VLOOKUP(olympic_medals_country_year_cumsum[[#This Row],[WB_country_name]],'country_region_flag'!A:C,2,FALSE)</f>
        <v>Asia</v>
      </c>
      <c r="M728" s="1" t="str">
        <f>VLOOKUP(olympic_medals_country_year_cumsum[[#This Row],[WB_country_name]],'country_region_flag'!A:C,3,FALSE)</f>
        <v>https://public.flourish.studio/country-flags/svg/cn.svg</v>
      </c>
      <c r="N728" s="12" t="str">
        <f>IF(ISNA(VLOOKUP(olympic_medals_country_year_cumsum[[#This Row],[Year_Country]],gdp_capita_rank!F:G,2,FALSE)),0,VLOOKUP(olympic_medals_country_year_cumsum[[#This Row],[Year_Country]],gdp_capita_rank!F:G,2,FALSE))</f>
        <v>-90.23937250484289</v>
      </c>
    </row>
    <row r="729" spans="1:14" ht="15" customHeight="1" x14ac:dyDescent="0.2">
      <c r="A729" s="1" t="s">
        <v>49</v>
      </c>
      <c r="B729" s="1" t="s">
        <v>50</v>
      </c>
      <c r="C729" s="1">
        <v>682</v>
      </c>
      <c r="D729" s="1">
        <v>-527</v>
      </c>
      <c r="E729" s="1">
        <v>1980</v>
      </c>
      <c r="F729" s="1" t="str">
        <f>TEXT(olympic_medals_country_year_cumsum[[#This Row],[year]],0)&amp;"-"&amp;olympic_medals_country_year_cumsum[[#This Row],[WB_country_code]]</f>
        <v>1980-CIV</v>
      </c>
      <c r="G729" s="1" t="str">
        <f>IF(olympic_medals_country_year_cumsum[[#This Row],[year]]&lt;&gt;E728,1,IF(olympic_medals_country_year_cumsum[[#This Row],[Medals]]=0,"",G728+1))</f>
        <v/>
      </c>
      <c r="H729" s="1">
        <f>IF(ISNA(VLOOKUP(olympic_medals_country_year_cumsum[[#This Row],[Year_Country]],medals!D:H,5,FALSE)),0,VLOOKUP(olympic_medals_country_year_cumsum[[#This Row],[Year_Country]],medals!D:H,5,FALSE))</f>
        <v>0</v>
      </c>
      <c r="I729" s="1">
        <f>IF(ISNA(VLOOKUP(olympic_medals_country_year_cumsum[[#This Row],[Year_Country]],medals!D:H,2,FALSE)),0,VLOOKUP(olympic_medals_country_year_cumsum[[#This Row],[Year_Country]],medals!D:H,2,FALSE))</f>
        <v>0</v>
      </c>
      <c r="J729" s="1">
        <f>IF(ISNA(VLOOKUP(olympic_medals_country_year_cumsum[[#This Row],[Year_Country]],medals!D:H,3,FALSE)),0,VLOOKUP(olympic_medals_country_year_cumsum[[#This Row],[Year_Country]],medals!D:H,3,FALSE))</f>
        <v>0</v>
      </c>
      <c r="K729" s="1">
        <f>IF(ISNA(VLOOKUP(olympic_medals_country_year_cumsum[[#This Row],[Year_Country]],medals!D:H,4,FALSE)),0,VLOOKUP(olympic_medals_country_year_cumsum[[#This Row],[Year_Country]],medals!D:H,4,FALSE))</f>
        <v>0</v>
      </c>
      <c r="L729" s="1" t="str">
        <f>VLOOKUP(olympic_medals_country_year_cumsum[[#This Row],[WB_country_name]],'country_region_flag'!A:C,2,FALSE)</f>
        <v>Africa</v>
      </c>
      <c r="M729" s="1" t="str">
        <f>VLOOKUP(olympic_medals_country_year_cumsum[[#This Row],[WB_country_name]],'country_region_flag'!A:C,3,FALSE)</f>
        <v>https://public.flourish.studio/country-flags/svg/ci.svg</v>
      </c>
      <c r="N729" s="12" t="str">
        <f>IF(ISNA(VLOOKUP(olympic_medals_country_year_cumsum[[#This Row],[Year_Country]],gdp_capita_rank!F:G,2,FALSE)),0,VLOOKUP(olympic_medals_country_year_cumsum[[#This Row],[Year_Country]],gdp_capita_rank!F:G,2,FALSE))</f>
        <v>-61.66634143607641</v>
      </c>
    </row>
    <row r="730" spans="1:14" ht="15" customHeight="1" x14ac:dyDescent="0.2">
      <c r="A730" s="1" t="s">
        <v>51</v>
      </c>
      <c r="B730" s="1" t="s">
        <v>52</v>
      </c>
      <c r="C730" s="1">
        <v>387</v>
      </c>
      <c r="D730" s="1">
        <v>1152</v>
      </c>
      <c r="E730" s="1">
        <v>1980</v>
      </c>
      <c r="F730" s="1" t="str">
        <f>TEXT(olympic_medals_country_year_cumsum[[#This Row],[year]],0)&amp;"-"&amp;olympic_medals_country_year_cumsum[[#This Row],[WB_country_code]]</f>
        <v>1980-CMR</v>
      </c>
      <c r="G730" s="1" t="str">
        <f>IF(olympic_medals_country_year_cumsum[[#This Row],[year]]&lt;&gt;E729,1,IF(olympic_medals_country_year_cumsum[[#This Row],[Medals]]=0,"",G729+1))</f>
        <v/>
      </c>
      <c r="H730" s="1">
        <f>IF(ISNA(VLOOKUP(olympic_medals_country_year_cumsum[[#This Row],[Year_Country]],medals!D:H,5,FALSE)),0,VLOOKUP(olympic_medals_country_year_cumsum[[#This Row],[Year_Country]],medals!D:H,5,FALSE))</f>
        <v>0</v>
      </c>
      <c r="I730" s="1">
        <f>IF(ISNA(VLOOKUP(olympic_medals_country_year_cumsum[[#This Row],[Year_Country]],medals!D:H,2,FALSE)),0,VLOOKUP(olympic_medals_country_year_cumsum[[#This Row],[Year_Country]],medals!D:H,2,FALSE))</f>
        <v>0</v>
      </c>
      <c r="J730" s="1">
        <f>IF(ISNA(VLOOKUP(olympic_medals_country_year_cumsum[[#This Row],[Year_Country]],medals!D:H,3,FALSE)),0,VLOOKUP(olympic_medals_country_year_cumsum[[#This Row],[Year_Country]],medals!D:H,3,FALSE))</f>
        <v>0</v>
      </c>
      <c r="K730" s="1">
        <f>IF(ISNA(VLOOKUP(olympic_medals_country_year_cumsum[[#This Row],[Year_Country]],medals!D:H,4,FALSE)),0,VLOOKUP(olympic_medals_country_year_cumsum[[#This Row],[Year_Country]],medals!D:H,4,FALSE))</f>
        <v>0</v>
      </c>
      <c r="L730" s="1" t="str">
        <f>VLOOKUP(olympic_medals_country_year_cumsum[[#This Row],[WB_country_name]],'country_region_flag'!A:C,2,FALSE)</f>
        <v>Africa</v>
      </c>
      <c r="M730" s="1" t="str">
        <f>VLOOKUP(olympic_medals_country_year_cumsum[[#This Row],[WB_country_name]],'country_region_flag'!A:C,3,FALSE)</f>
        <v>https://public.flourish.studio/country-flags/svg/cm.svg</v>
      </c>
      <c r="N730" s="12" t="str">
        <f>IF(ISNA(VLOOKUP(olympic_medals_country_year_cumsum[[#This Row],[Year_Country]],gdp_capita_rank!F:G,2,FALSE)),0,VLOOKUP(olympic_medals_country_year_cumsum[[#This Row],[Year_Country]],gdp_capita_rank!F:G,2,FALSE))</f>
        <v>-75.49332354983322</v>
      </c>
    </row>
    <row r="731" spans="1:14" ht="15" customHeight="1" x14ac:dyDescent="0.2">
      <c r="A731" s="1" t="s">
        <v>53</v>
      </c>
      <c r="B731" s="1" t="s">
        <v>54</v>
      </c>
      <c r="C731" s="1">
        <v>46</v>
      </c>
      <c r="D731" s="1">
        <v>-7408</v>
      </c>
      <c r="E731" s="1">
        <v>1980</v>
      </c>
      <c r="F731" s="1" t="str">
        <f>TEXT(olympic_medals_country_year_cumsum[[#This Row],[year]],0)&amp;"-"&amp;olympic_medals_country_year_cumsum[[#This Row],[WB_country_code]]</f>
        <v>1980-COL</v>
      </c>
      <c r="G731" s="1" t="str">
        <f>IF(olympic_medals_country_year_cumsum[[#This Row],[year]]&lt;&gt;E730,1,IF(olympic_medals_country_year_cumsum[[#This Row],[Medals]]=0,"",G730+1))</f>
        <v/>
      </c>
      <c r="H731" s="1">
        <f>IF(ISNA(VLOOKUP(olympic_medals_country_year_cumsum[[#This Row],[Year_Country]],medals!D:H,5,FALSE)),0,VLOOKUP(olympic_medals_country_year_cumsum[[#This Row],[Year_Country]],medals!D:H,5,FALSE))</f>
        <v>0</v>
      </c>
      <c r="I731" s="1">
        <f>IF(ISNA(VLOOKUP(olympic_medals_country_year_cumsum[[#This Row],[Year_Country]],medals!D:H,2,FALSE)),0,VLOOKUP(olympic_medals_country_year_cumsum[[#This Row],[Year_Country]],medals!D:H,2,FALSE))</f>
        <v>0</v>
      </c>
      <c r="J731" s="1">
        <f>IF(ISNA(VLOOKUP(olympic_medals_country_year_cumsum[[#This Row],[Year_Country]],medals!D:H,3,FALSE)),0,VLOOKUP(olympic_medals_country_year_cumsum[[#This Row],[Year_Country]],medals!D:H,3,FALSE))</f>
        <v>0</v>
      </c>
      <c r="K731" s="1">
        <f>IF(ISNA(VLOOKUP(olympic_medals_country_year_cumsum[[#This Row],[Year_Country]],medals!D:H,4,FALSE)),0,VLOOKUP(olympic_medals_country_year_cumsum[[#This Row],[Year_Country]],medals!D:H,4,FALSE))</f>
        <v>0</v>
      </c>
      <c r="L731" s="1" t="str">
        <f>VLOOKUP(olympic_medals_country_year_cumsum[[#This Row],[WB_country_name]],'country_region_flag'!A:C,2,FALSE)</f>
        <v>Americas</v>
      </c>
      <c r="M731" s="1" t="str">
        <f>VLOOKUP(olympic_medals_country_year_cumsum[[#This Row],[WB_country_name]],'country_region_flag'!A:C,3,FALSE)</f>
        <v>https://public.flourish.studio/country-flags/svg/co.svg</v>
      </c>
      <c r="N731" s="12" t="str">
        <f>IF(ISNA(VLOOKUP(olympic_medals_country_year_cumsum[[#This Row],[Year_Country]],gdp_capita_rank!F:G,2,FALSE)),0,VLOOKUP(olympic_medals_country_year_cumsum[[#This Row],[Year_Country]],gdp_capita_rank!F:G,2,FALSE))</f>
        <v>-60.08409498166629</v>
      </c>
    </row>
    <row r="732" spans="1:14" ht="15" customHeight="1" x14ac:dyDescent="0.2">
      <c r="A732" s="1" t="s">
        <v>55</v>
      </c>
      <c r="B732" s="1" t="s">
        <v>56</v>
      </c>
      <c r="C732" s="1">
        <v>993</v>
      </c>
      <c r="D732" s="1">
        <v>-8408</v>
      </c>
      <c r="E732" s="1">
        <v>1980</v>
      </c>
      <c r="F732" s="1" t="str">
        <f>TEXT(olympic_medals_country_year_cumsum[[#This Row],[year]],0)&amp;"-"&amp;olympic_medals_country_year_cumsum[[#This Row],[WB_country_code]]</f>
        <v>1980-CRI</v>
      </c>
      <c r="G732" s="1" t="str">
        <f>IF(olympic_medals_country_year_cumsum[[#This Row],[year]]&lt;&gt;E731,1,IF(olympic_medals_country_year_cumsum[[#This Row],[Medals]]=0,"",G731+1))</f>
        <v/>
      </c>
      <c r="H732" s="1">
        <f>IF(ISNA(VLOOKUP(olympic_medals_country_year_cumsum[[#This Row],[Year_Country]],medals!D:H,5,FALSE)),0,VLOOKUP(olympic_medals_country_year_cumsum[[#This Row],[Year_Country]],medals!D:H,5,FALSE))</f>
        <v>0</v>
      </c>
      <c r="I732" s="1">
        <f>IF(ISNA(VLOOKUP(olympic_medals_country_year_cumsum[[#This Row],[Year_Country]],medals!D:H,2,FALSE)),0,VLOOKUP(olympic_medals_country_year_cumsum[[#This Row],[Year_Country]],medals!D:H,2,FALSE))</f>
        <v>0</v>
      </c>
      <c r="J732" s="1">
        <f>IF(ISNA(VLOOKUP(olympic_medals_country_year_cumsum[[#This Row],[Year_Country]],medals!D:H,3,FALSE)),0,VLOOKUP(olympic_medals_country_year_cumsum[[#This Row],[Year_Country]],medals!D:H,3,FALSE))</f>
        <v>0</v>
      </c>
      <c r="K732" s="1">
        <f>IF(ISNA(VLOOKUP(olympic_medals_country_year_cumsum[[#This Row],[Year_Country]],medals!D:H,4,FALSE)),0,VLOOKUP(olympic_medals_country_year_cumsum[[#This Row],[Year_Country]],medals!D:H,4,FALSE))</f>
        <v>0</v>
      </c>
      <c r="L732" s="1" t="str">
        <f>VLOOKUP(olympic_medals_country_year_cumsum[[#This Row],[WB_country_name]],'country_region_flag'!A:C,2,FALSE)</f>
        <v>Americas</v>
      </c>
      <c r="M732" s="1" t="str">
        <f>VLOOKUP(olympic_medals_country_year_cumsum[[#This Row],[WB_country_name]],'country_region_flag'!A:C,3,FALSE)</f>
        <v>https://public.flourish.studio/country-flags/svg/cr.svg</v>
      </c>
      <c r="N732" s="12" t="str">
        <f>IF(ISNA(VLOOKUP(olympic_medals_country_year_cumsum[[#This Row],[Year_Country]],gdp_capita_rank!F:G,2,FALSE)),0,VLOOKUP(olympic_medals_country_year_cumsum[[#This Row],[Year_Country]],gdp_capita_rank!F:G,2,FALSE))</f>
        <v>-37.398972723676295</v>
      </c>
    </row>
    <row r="733" spans="1:14" ht="15" customHeight="1" x14ac:dyDescent="0.2">
      <c r="A733" s="1" t="s">
        <v>59</v>
      </c>
      <c r="B733" s="1" t="s">
        <v>60</v>
      </c>
      <c r="C733" s="1">
        <v>3517</v>
      </c>
      <c r="D733" s="1">
        <v>3337</v>
      </c>
      <c r="E733" s="1">
        <v>1980</v>
      </c>
      <c r="F733" s="1" t="str">
        <f>TEXT(olympic_medals_country_year_cumsum[[#This Row],[year]],0)&amp;"-"&amp;olympic_medals_country_year_cumsum[[#This Row],[WB_country_code]]</f>
        <v>1980-CYP</v>
      </c>
      <c r="G733" s="1" t="str">
        <f>IF(olympic_medals_country_year_cumsum[[#This Row],[year]]&lt;&gt;E732,1,IF(olympic_medals_country_year_cumsum[[#This Row],[Medals]]=0,"",G732+1))</f>
        <v/>
      </c>
      <c r="H733" s="1">
        <f>IF(ISNA(VLOOKUP(olympic_medals_country_year_cumsum[[#This Row],[Year_Country]],medals!D:H,5,FALSE)),0,VLOOKUP(olympic_medals_country_year_cumsum[[#This Row],[Year_Country]],medals!D:H,5,FALSE))</f>
        <v>0</v>
      </c>
      <c r="I733" s="1">
        <f>IF(ISNA(VLOOKUP(olympic_medals_country_year_cumsum[[#This Row],[Year_Country]],medals!D:H,2,FALSE)),0,VLOOKUP(olympic_medals_country_year_cumsum[[#This Row],[Year_Country]],medals!D:H,2,FALSE))</f>
        <v>0</v>
      </c>
      <c r="J733" s="1">
        <f>IF(ISNA(VLOOKUP(olympic_medals_country_year_cumsum[[#This Row],[Year_Country]],medals!D:H,3,FALSE)),0,VLOOKUP(olympic_medals_country_year_cumsum[[#This Row],[Year_Country]],medals!D:H,3,FALSE))</f>
        <v>0</v>
      </c>
      <c r="K733" s="1">
        <f>IF(ISNA(VLOOKUP(olympic_medals_country_year_cumsum[[#This Row],[Year_Country]],medals!D:H,4,FALSE)),0,VLOOKUP(olympic_medals_country_year_cumsum[[#This Row],[Year_Country]],medals!D:H,4,FALSE))</f>
        <v>0</v>
      </c>
      <c r="L733" s="1" t="str">
        <f>VLOOKUP(olympic_medals_country_year_cumsum[[#This Row],[WB_country_name]],'country_region_flag'!A:C,2,FALSE)</f>
        <v>Asia</v>
      </c>
      <c r="M733" s="1" t="str">
        <f>VLOOKUP(olympic_medals_country_year_cumsum[[#This Row],[WB_country_name]],'country_region_flag'!A:C,3,FALSE)</f>
        <v>https://public.flourish.studio/country-flags/svg/cy.svg</v>
      </c>
      <c r="N733" s="12" t="str">
        <f>IF(ISNA(VLOOKUP(olympic_medals_country_year_cumsum[[#This Row],[Year_Country]],gdp_capita_rank!F:G,2,FALSE)),0,VLOOKUP(olympic_medals_country_year_cumsum[[#This Row],[Year_Country]],gdp_capita_rank!F:G,2,FALSE))</f>
        <v>32.38629181480301</v>
      </c>
    </row>
    <row r="734" spans="1:14" ht="15" customHeight="1" x14ac:dyDescent="0.2">
      <c r="A734" s="1" t="s">
        <v>65</v>
      </c>
      <c r="B734" s="1" t="s">
        <v>66</v>
      </c>
      <c r="C734" s="1">
        <v>1158</v>
      </c>
      <c r="D734" s="1">
        <v>4315</v>
      </c>
      <c r="E734" s="1">
        <v>1980</v>
      </c>
      <c r="F734" s="1" t="str">
        <f>TEXT(olympic_medals_country_year_cumsum[[#This Row],[year]],0)&amp;"-"&amp;olympic_medals_country_year_cumsum[[#This Row],[WB_country_code]]</f>
        <v>1980-DJI</v>
      </c>
      <c r="G734" s="1" t="str">
        <f>IF(olympic_medals_country_year_cumsum[[#This Row],[year]]&lt;&gt;E733,1,IF(olympic_medals_country_year_cumsum[[#This Row],[Medals]]=0,"",G733+1))</f>
        <v/>
      </c>
      <c r="H734" s="1">
        <f>IF(ISNA(VLOOKUP(olympic_medals_country_year_cumsum[[#This Row],[Year_Country]],medals!D:H,5,FALSE)),0,VLOOKUP(olympic_medals_country_year_cumsum[[#This Row],[Year_Country]],medals!D:H,5,FALSE))</f>
        <v>0</v>
      </c>
      <c r="I734" s="1">
        <f>IF(ISNA(VLOOKUP(olympic_medals_country_year_cumsum[[#This Row],[Year_Country]],medals!D:H,2,FALSE)),0,VLOOKUP(olympic_medals_country_year_cumsum[[#This Row],[Year_Country]],medals!D:H,2,FALSE))</f>
        <v>0</v>
      </c>
      <c r="J734" s="1">
        <f>IF(ISNA(VLOOKUP(olympic_medals_country_year_cumsum[[#This Row],[Year_Country]],medals!D:H,3,FALSE)),0,VLOOKUP(olympic_medals_country_year_cumsum[[#This Row],[Year_Country]],medals!D:H,3,FALSE))</f>
        <v>0</v>
      </c>
      <c r="K734" s="1">
        <f>IF(ISNA(VLOOKUP(olympic_medals_country_year_cumsum[[#This Row],[Year_Country]],medals!D:H,4,FALSE)),0,VLOOKUP(olympic_medals_country_year_cumsum[[#This Row],[Year_Country]],medals!D:H,4,FALSE))</f>
        <v>0</v>
      </c>
      <c r="L734" s="1" t="str">
        <f>VLOOKUP(olympic_medals_country_year_cumsum[[#This Row],[WB_country_name]],'country_region_flag'!A:C,2,FALSE)</f>
        <v>Africa</v>
      </c>
      <c r="M734" s="1" t="str">
        <f>VLOOKUP(olympic_medals_country_year_cumsum[[#This Row],[WB_country_name]],'country_region_flag'!A:C,3,FALSE)</f>
        <v>https://public.flourish.studio/country-flags/svg/dj.svg</v>
      </c>
      <c r="N73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35" spans="1:14" ht="15" customHeight="1" x14ac:dyDescent="0.2">
      <c r="A735" s="1" t="s">
        <v>69</v>
      </c>
      <c r="B735" s="1" t="s">
        <v>70</v>
      </c>
      <c r="C735" s="1">
        <v>1847</v>
      </c>
      <c r="D735" s="1">
        <v>-699</v>
      </c>
      <c r="E735" s="1">
        <v>1980</v>
      </c>
      <c r="F735" s="1" t="str">
        <f>TEXT(olympic_medals_country_year_cumsum[[#This Row],[year]],0)&amp;"-"&amp;olympic_medals_country_year_cumsum[[#This Row],[WB_country_code]]</f>
        <v>1980-DOM</v>
      </c>
      <c r="G735" s="1" t="str">
        <f>IF(olympic_medals_country_year_cumsum[[#This Row],[year]]&lt;&gt;E734,1,IF(olympic_medals_country_year_cumsum[[#This Row],[Medals]]=0,"",G734+1))</f>
        <v/>
      </c>
      <c r="H735" s="1">
        <f>IF(ISNA(VLOOKUP(olympic_medals_country_year_cumsum[[#This Row],[Year_Country]],medals!D:H,5,FALSE)),0,VLOOKUP(olympic_medals_country_year_cumsum[[#This Row],[Year_Country]],medals!D:H,5,FALSE))</f>
        <v>0</v>
      </c>
      <c r="I735" s="1">
        <f>IF(ISNA(VLOOKUP(olympic_medals_country_year_cumsum[[#This Row],[Year_Country]],medals!D:H,2,FALSE)),0,VLOOKUP(olympic_medals_country_year_cumsum[[#This Row],[Year_Country]],medals!D:H,2,FALSE))</f>
        <v>0</v>
      </c>
      <c r="J735" s="1">
        <f>IF(ISNA(VLOOKUP(olympic_medals_country_year_cumsum[[#This Row],[Year_Country]],medals!D:H,3,FALSE)),0,VLOOKUP(olympic_medals_country_year_cumsum[[#This Row],[Year_Country]],medals!D:H,3,FALSE))</f>
        <v>0</v>
      </c>
      <c r="K735" s="1">
        <f>IF(ISNA(VLOOKUP(olympic_medals_country_year_cumsum[[#This Row],[Year_Country]],medals!D:H,4,FALSE)),0,VLOOKUP(olympic_medals_country_year_cumsum[[#This Row],[Year_Country]],medals!D:H,4,FALSE))</f>
        <v>0</v>
      </c>
      <c r="L735" s="1" t="str">
        <f>VLOOKUP(olympic_medals_country_year_cumsum[[#This Row],[WB_country_name]],'country_region_flag'!A:C,2,FALSE)</f>
        <v>Americas</v>
      </c>
      <c r="M735" s="1" t="str">
        <f>VLOOKUP(olympic_medals_country_year_cumsum[[#This Row],[WB_country_name]],'country_region_flag'!A:C,3,FALSE)</f>
        <v>https://public.flourish.studio/country-flags/svg/do.svg</v>
      </c>
      <c r="N735" s="12" t="str">
        <f>IF(ISNA(VLOOKUP(olympic_medals_country_year_cumsum[[#This Row],[Year_Country]],gdp_capita_rank!F:G,2,FALSE)),0,VLOOKUP(olympic_medals_country_year_cumsum[[#This Row],[Year_Country]],gdp_capita_rank!F:G,2,FALSE))</f>
        <v>-63.2532801990702</v>
      </c>
    </row>
    <row r="736" spans="1:14" ht="15" customHeight="1" x14ac:dyDescent="0.2">
      <c r="A736" s="1" t="s">
        <v>71</v>
      </c>
      <c r="B736" s="1" t="s">
        <v>72</v>
      </c>
      <c r="C736" s="1">
        <v>3675</v>
      </c>
      <c r="D736" s="1">
        <v>305</v>
      </c>
      <c r="E736" s="1">
        <v>1980</v>
      </c>
      <c r="F736" s="1" t="str">
        <f>TEXT(olympic_medals_country_year_cumsum[[#This Row],[year]],0)&amp;"-"&amp;olympic_medals_country_year_cumsum[[#This Row],[WB_country_code]]</f>
        <v>1980-DZA</v>
      </c>
      <c r="G736" s="1" t="str">
        <f>IF(olympic_medals_country_year_cumsum[[#This Row],[year]]&lt;&gt;E735,1,IF(olympic_medals_country_year_cumsum[[#This Row],[Medals]]=0,"",G735+1))</f>
        <v/>
      </c>
      <c r="H736" s="1">
        <f>IF(ISNA(VLOOKUP(olympic_medals_country_year_cumsum[[#This Row],[Year_Country]],medals!D:H,5,FALSE)),0,VLOOKUP(olympic_medals_country_year_cumsum[[#This Row],[Year_Country]],medals!D:H,5,FALSE))</f>
        <v>0</v>
      </c>
      <c r="I736" s="1">
        <f>IF(ISNA(VLOOKUP(olympic_medals_country_year_cumsum[[#This Row],[Year_Country]],medals!D:H,2,FALSE)),0,VLOOKUP(olympic_medals_country_year_cumsum[[#This Row],[Year_Country]],medals!D:H,2,FALSE))</f>
        <v>0</v>
      </c>
      <c r="J736" s="1">
        <f>IF(ISNA(VLOOKUP(olympic_medals_country_year_cumsum[[#This Row],[Year_Country]],medals!D:H,3,FALSE)),0,VLOOKUP(olympic_medals_country_year_cumsum[[#This Row],[Year_Country]],medals!D:H,3,FALSE))</f>
        <v>0</v>
      </c>
      <c r="K736" s="1">
        <f>IF(ISNA(VLOOKUP(olympic_medals_country_year_cumsum[[#This Row],[Year_Country]],medals!D:H,4,FALSE)),0,VLOOKUP(olympic_medals_country_year_cumsum[[#This Row],[Year_Country]],medals!D:H,4,FALSE))</f>
        <v>0</v>
      </c>
      <c r="L736" s="1" t="str">
        <f>VLOOKUP(olympic_medals_country_year_cumsum[[#This Row],[WB_country_name]],'country_region_flag'!A:C,2,FALSE)</f>
        <v>Africa</v>
      </c>
      <c r="M736" s="1" t="str">
        <f>VLOOKUP(olympic_medals_country_year_cumsum[[#This Row],[WB_country_name]],'country_region_flag'!A:C,3,FALSE)</f>
        <v>https://public.flourish.studio/country-flags/svg/dz.svg</v>
      </c>
      <c r="N736" s="12" t="str">
        <f>IF(ISNA(VLOOKUP(olympic_medals_country_year_cumsum[[#This Row],[Year_Country]],gdp_capita_rank!F:G,2,FALSE)),0,VLOOKUP(olympic_medals_country_year_cumsum[[#This Row],[Year_Country]],gdp_capita_rank!F:G,2,FALSE))</f>
        <v>-29.311309648880062</v>
      </c>
    </row>
    <row r="737" spans="1:14" ht="15" customHeight="1" x14ac:dyDescent="0.2">
      <c r="A737" s="1" t="s">
        <v>73</v>
      </c>
      <c r="B737" s="1" t="s">
        <v>74</v>
      </c>
      <c r="C737" s="1">
        <v>-22</v>
      </c>
      <c r="D737" s="1">
        <v>-785</v>
      </c>
      <c r="E737" s="1">
        <v>1980</v>
      </c>
      <c r="F737" s="1" t="str">
        <f>TEXT(olympic_medals_country_year_cumsum[[#This Row],[year]],0)&amp;"-"&amp;olympic_medals_country_year_cumsum[[#This Row],[WB_country_code]]</f>
        <v>1980-ECU</v>
      </c>
      <c r="G737" s="1" t="str">
        <f>IF(olympic_medals_country_year_cumsum[[#This Row],[year]]&lt;&gt;E736,1,IF(olympic_medals_country_year_cumsum[[#This Row],[Medals]]=0,"",G736+1))</f>
        <v/>
      </c>
      <c r="H737" s="1">
        <f>IF(ISNA(VLOOKUP(olympic_medals_country_year_cumsum[[#This Row],[Year_Country]],medals!D:H,5,FALSE)),0,VLOOKUP(olympic_medals_country_year_cumsum[[#This Row],[Year_Country]],medals!D:H,5,FALSE))</f>
        <v>0</v>
      </c>
      <c r="I737" s="1">
        <f>IF(ISNA(VLOOKUP(olympic_medals_country_year_cumsum[[#This Row],[Year_Country]],medals!D:H,2,FALSE)),0,VLOOKUP(olympic_medals_country_year_cumsum[[#This Row],[Year_Country]],medals!D:H,2,FALSE))</f>
        <v>0</v>
      </c>
      <c r="J737" s="1">
        <f>IF(ISNA(VLOOKUP(olympic_medals_country_year_cumsum[[#This Row],[Year_Country]],medals!D:H,3,FALSE)),0,VLOOKUP(olympic_medals_country_year_cumsum[[#This Row],[Year_Country]],medals!D:H,3,FALSE))</f>
        <v>0</v>
      </c>
      <c r="K737" s="1">
        <f>IF(ISNA(VLOOKUP(olympic_medals_country_year_cumsum[[#This Row],[Year_Country]],medals!D:H,4,FALSE)),0,VLOOKUP(olympic_medals_country_year_cumsum[[#This Row],[Year_Country]],medals!D:H,4,FALSE))</f>
        <v>0</v>
      </c>
      <c r="L737" s="1" t="str">
        <f>VLOOKUP(olympic_medals_country_year_cumsum[[#This Row],[WB_country_name]],'country_region_flag'!A:C,2,FALSE)</f>
        <v>Americas</v>
      </c>
      <c r="M737" s="1" t="str">
        <f>VLOOKUP(olympic_medals_country_year_cumsum[[#This Row],[WB_country_name]],'country_region_flag'!A:C,3,FALSE)</f>
        <v>https://public.flourish.studio/country-flags/svg/ec.svg</v>
      </c>
      <c r="N737" s="12" t="str">
        <f>IF(ISNA(VLOOKUP(olympic_medals_country_year_cumsum[[#This Row],[Year_Country]],gdp_capita_rank!F:G,2,FALSE)),0,VLOOKUP(olympic_medals_country_year_cumsum[[#This Row],[Year_Country]],gdp_capita_rank!F:G,2,FALSE))</f>
        <v>-31.24610488820917</v>
      </c>
    </row>
    <row r="738" spans="1:14" ht="15" customHeight="1" x14ac:dyDescent="0.2">
      <c r="A738" s="1" t="s">
        <v>75</v>
      </c>
      <c r="B738" s="1" t="s">
        <v>76</v>
      </c>
      <c r="C738" s="1">
        <v>3005</v>
      </c>
      <c r="D738" s="1">
        <v>3125</v>
      </c>
      <c r="E738" s="1">
        <v>1980</v>
      </c>
      <c r="F738" s="1" t="str">
        <f>TEXT(olympic_medals_country_year_cumsum[[#This Row],[year]],0)&amp;"-"&amp;olympic_medals_country_year_cumsum[[#This Row],[WB_country_code]]</f>
        <v>1980-EGY</v>
      </c>
      <c r="G738" s="1" t="str">
        <f>IF(olympic_medals_country_year_cumsum[[#This Row],[year]]&lt;&gt;E737,1,IF(olympic_medals_country_year_cumsum[[#This Row],[Medals]]=0,"",G737+1))</f>
        <v/>
      </c>
      <c r="H738" s="1">
        <f>IF(ISNA(VLOOKUP(olympic_medals_country_year_cumsum[[#This Row],[Year_Country]],medals!D:H,5,FALSE)),0,VLOOKUP(olympic_medals_country_year_cumsum[[#This Row],[Year_Country]],medals!D:H,5,FALSE))</f>
        <v>0</v>
      </c>
      <c r="I738" s="1">
        <f>IF(ISNA(VLOOKUP(olympic_medals_country_year_cumsum[[#This Row],[Year_Country]],medals!D:H,2,FALSE)),0,VLOOKUP(olympic_medals_country_year_cumsum[[#This Row],[Year_Country]],medals!D:H,2,FALSE))</f>
        <v>0</v>
      </c>
      <c r="J738" s="1">
        <f>IF(ISNA(VLOOKUP(olympic_medals_country_year_cumsum[[#This Row],[Year_Country]],medals!D:H,3,FALSE)),0,VLOOKUP(olympic_medals_country_year_cumsum[[#This Row],[Year_Country]],medals!D:H,3,FALSE))</f>
        <v>0</v>
      </c>
      <c r="K738" s="1">
        <f>IF(ISNA(VLOOKUP(olympic_medals_country_year_cumsum[[#This Row],[Year_Country]],medals!D:H,4,FALSE)),0,VLOOKUP(olympic_medals_country_year_cumsum[[#This Row],[Year_Country]],medals!D:H,4,FALSE))</f>
        <v>0</v>
      </c>
      <c r="L738" s="1" t="str">
        <f>VLOOKUP(olympic_medals_country_year_cumsum[[#This Row],[WB_country_name]],'country_region_flag'!A:C,2,FALSE)</f>
        <v>Africa</v>
      </c>
      <c r="M738" s="1" t="str">
        <f>VLOOKUP(olympic_medals_country_year_cumsum[[#This Row],[WB_country_name]],'country_region_flag'!A:C,3,FALSE)</f>
        <v>https://public.flourish.studio/country-flags/svg/eg.svg</v>
      </c>
      <c r="N738" s="12" t="str">
        <f>IF(ISNA(VLOOKUP(olympic_medals_country_year_cumsum[[#This Row],[Year_Country]],gdp_capita_rank!F:G,2,FALSE)),0,VLOOKUP(olympic_medals_country_year_cumsum[[#This Row],[Year_Country]],gdp_capita_rank!F:G,2,FALSE))</f>
        <v>-84.50505859503822</v>
      </c>
    </row>
    <row r="739" spans="1:14" ht="15" customHeight="1" x14ac:dyDescent="0.2">
      <c r="A739" s="1" t="s">
        <v>77</v>
      </c>
      <c r="B739" s="1" t="s">
        <v>78</v>
      </c>
      <c r="C739" s="1">
        <v>1533</v>
      </c>
      <c r="D739" s="1">
        <v>3893</v>
      </c>
      <c r="E739" s="1">
        <v>1980</v>
      </c>
      <c r="F739" s="1" t="str">
        <f>TEXT(olympic_medals_country_year_cumsum[[#This Row],[year]],0)&amp;"-"&amp;olympic_medals_country_year_cumsum[[#This Row],[WB_country_code]]</f>
        <v>1980-ERI</v>
      </c>
      <c r="G739" s="1" t="str">
        <f>IF(olympic_medals_country_year_cumsum[[#This Row],[year]]&lt;&gt;E738,1,IF(olympic_medals_country_year_cumsum[[#This Row],[Medals]]=0,"",G738+1))</f>
        <v/>
      </c>
      <c r="H739" s="1">
        <f>IF(ISNA(VLOOKUP(olympic_medals_country_year_cumsum[[#This Row],[Year_Country]],medals!D:H,5,FALSE)),0,VLOOKUP(olympic_medals_country_year_cumsum[[#This Row],[Year_Country]],medals!D:H,5,FALSE))</f>
        <v>0</v>
      </c>
      <c r="I739" s="1">
        <f>IF(ISNA(VLOOKUP(olympic_medals_country_year_cumsum[[#This Row],[Year_Country]],medals!D:H,2,FALSE)),0,VLOOKUP(olympic_medals_country_year_cumsum[[#This Row],[Year_Country]],medals!D:H,2,FALSE))</f>
        <v>0</v>
      </c>
      <c r="J739" s="1">
        <f>IF(ISNA(VLOOKUP(olympic_medals_country_year_cumsum[[#This Row],[Year_Country]],medals!D:H,3,FALSE)),0,VLOOKUP(olympic_medals_country_year_cumsum[[#This Row],[Year_Country]],medals!D:H,3,FALSE))</f>
        <v>0</v>
      </c>
      <c r="K739" s="1">
        <f>IF(ISNA(VLOOKUP(olympic_medals_country_year_cumsum[[#This Row],[Year_Country]],medals!D:H,4,FALSE)),0,VLOOKUP(olympic_medals_country_year_cumsum[[#This Row],[Year_Country]],medals!D:H,4,FALSE))</f>
        <v>0</v>
      </c>
      <c r="L739" s="1" t="str">
        <f>VLOOKUP(olympic_medals_country_year_cumsum[[#This Row],[WB_country_name]],'country_region_flag'!A:C,2,FALSE)</f>
        <v>Africa</v>
      </c>
      <c r="M739" s="1" t="str">
        <f>VLOOKUP(olympic_medals_country_year_cumsum[[#This Row],[WB_country_name]],'country_region_flag'!A:C,3,FALSE)</f>
        <v>https://public.flourish.studio/country-flags/svg/er.svg</v>
      </c>
      <c r="N73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40" spans="1:14" ht="15" customHeight="1" x14ac:dyDescent="0.2">
      <c r="A740" s="1" t="s">
        <v>81</v>
      </c>
      <c r="B740" s="1" t="s">
        <v>82</v>
      </c>
      <c r="C740" s="1">
        <v>5943</v>
      </c>
      <c r="D740" s="1">
        <v>2472</v>
      </c>
      <c r="E740" s="1">
        <v>1980</v>
      </c>
      <c r="F740" s="1" t="str">
        <f>TEXT(olympic_medals_country_year_cumsum[[#This Row],[year]],0)&amp;"-"&amp;olympic_medals_country_year_cumsum[[#This Row],[WB_country_code]]</f>
        <v>1980-EST</v>
      </c>
      <c r="G740" s="1" t="str">
        <f>IF(olympic_medals_country_year_cumsum[[#This Row],[year]]&lt;&gt;E739,1,IF(olympic_medals_country_year_cumsum[[#This Row],[Medals]]=0,"",G739+1))</f>
        <v/>
      </c>
      <c r="H740" s="1">
        <f>IF(ISNA(VLOOKUP(olympic_medals_country_year_cumsum[[#This Row],[Year_Country]],medals!D:H,5,FALSE)),0,VLOOKUP(olympic_medals_country_year_cumsum[[#This Row],[Year_Country]],medals!D:H,5,FALSE))</f>
        <v>0</v>
      </c>
      <c r="I740" s="1">
        <f>IF(ISNA(VLOOKUP(olympic_medals_country_year_cumsum[[#This Row],[Year_Country]],medals!D:H,2,FALSE)),0,VLOOKUP(olympic_medals_country_year_cumsum[[#This Row],[Year_Country]],medals!D:H,2,FALSE))</f>
        <v>0</v>
      </c>
      <c r="J740" s="1">
        <f>IF(ISNA(VLOOKUP(olympic_medals_country_year_cumsum[[#This Row],[Year_Country]],medals!D:H,3,FALSE)),0,VLOOKUP(olympic_medals_country_year_cumsum[[#This Row],[Year_Country]],medals!D:H,3,FALSE))</f>
        <v>0</v>
      </c>
      <c r="K740" s="1">
        <f>IF(ISNA(VLOOKUP(olympic_medals_country_year_cumsum[[#This Row],[Year_Country]],medals!D:H,4,FALSE)),0,VLOOKUP(olympic_medals_country_year_cumsum[[#This Row],[Year_Country]],medals!D:H,4,FALSE))</f>
        <v>0</v>
      </c>
      <c r="L740" s="1" t="str">
        <f>VLOOKUP(olympic_medals_country_year_cumsum[[#This Row],[WB_country_name]],'country_region_flag'!A:C,2,FALSE)</f>
        <v>Europe</v>
      </c>
      <c r="M740" s="1" t="str">
        <f>VLOOKUP(olympic_medals_country_year_cumsum[[#This Row],[WB_country_name]],'country_region_flag'!A:C,3,FALSE)</f>
        <v>https://public.flourish.studio/country-flags/svg/ee.svg</v>
      </c>
      <c r="N74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41" spans="1:14" ht="15" customHeight="1" x14ac:dyDescent="0.2">
      <c r="A741" s="1" t="s">
        <v>87</v>
      </c>
      <c r="B741" s="1" t="s">
        <v>88</v>
      </c>
      <c r="C741" s="1">
        <v>-1813</v>
      </c>
      <c r="D741" s="1">
        <v>17842</v>
      </c>
      <c r="E741" s="1">
        <v>1980</v>
      </c>
      <c r="F741" s="1" t="str">
        <f>TEXT(olympic_medals_country_year_cumsum[[#This Row],[year]],0)&amp;"-"&amp;olympic_medals_country_year_cumsum[[#This Row],[WB_country_code]]</f>
        <v>1980-FJI</v>
      </c>
      <c r="G741" s="1" t="str">
        <f>IF(olympic_medals_country_year_cumsum[[#This Row],[year]]&lt;&gt;E740,1,IF(olympic_medals_country_year_cumsum[[#This Row],[Medals]]=0,"",G740+1))</f>
        <v/>
      </c>
      <c r="H741" s="1">
        <f>IF(ISNA(VLOOKUP(olympic_medals_country_year_cumsum[[#This Row],[Year_Country]],medals!D:H,5,FALSE)),0,VLOOKUP(olympic_medals_country_year_cumsum[[#This Row],[Year_Country]],medals!D:H,5,FALSE))</f>
        <v>0</v>
      </c>
      <c r="I741" s="1">
        <f>IF(ISNA(VLOOKUP(olympic_medals_country_year_cumsum[[#This Row],[Year_Country]],medals!D:H,2,FALSE)),0,VLOOKUP(olympic_medals_country_year_cumsum[[#This Row],[Year_Country]],medals!D:H,2,FALSE))</f>
        <v>0</v>
      </c>
      <c r="J741" s="1">
        <f>IF(ISNA(VLOOKUP(olympic_medals_country_year_cumsum[[#This Row],[Year_Country]],medals!D:H,3,FALSE)),0,VLOOKUP(olympic_medals_country_year_cumsum[[#This Row],[Year_Country]],medals!D:H,3,FALSE))</f>
        <v>0</v>
      </c>
      <c r="K741" s="1">
        <f>IF(ISNA(VLOOKUP(olympic_medals_country_year_cumsum[[#This Row],[Year_Country]],medals!D:H,4,FALSE)),0,VLOOKUP(olympic_medals_country_year_cumsum[[#This Row],[Year_Country]],medals!D:H,4,FALSE))</f>
        <v>0</v>
      </c>
      <c r="L741" s="1" t="str">
        <f>VLOOKUP(olympic_medals_country_year_cumsum[[#This Row],[WB_country_name]],'country_region_flag'!A:C,2,FALSE)</f>
        <v>Oceania</v>
      </c>
      <c r="M741" s="1" t="str">
        <f>VLOOKUP(olympic_medals_country_year_cumsum[[#This Row],[WB_country_name]],'country_region_flag'!A:C,3,FALSE)</f>
        <v>https://public.flourish.studio/country-flags/svg/fj.svg</v>
      </c>
      <c r="N741" s="12" t="str">
        <f>IF(ISNA(VLOOKUP(olympic_medals_country_year_cumsum[[#This Row],[Year_Country]],gdp_capita_rank!F:G,2,FALSE)),0,VLOOKUP(olympic_medals_country_year_cumsum[[#This Row],[Year_Country]],gdp_capita_rank!F:G,2,FALSE))</f>
        <v>-41.6361273747212</v>
      </c>
    </row>
    <row r="742" spans="1:14" ht="15" customHeight="1" x14ac:dyDescent="0.2">
      <c r="A742" s="1" t="s">
        <v>91</v>
      </c>
      <c r="B742" s="1" t="s">
        <v>92</v>
      </c>
      <c r="C742" s="1">
        <v>38</v>
      </c>
      <c r="D742" s="1">
        <v>945</v>
      </c>
      <c r="E742" s="1">
        <v>1980</v>
      </c>
      <c r="F742" s="1" t="str">
        <f>TEXT(olympic_medals_country_year_cumsum[[#This Row],[year]],0)&amp;"-"&amp;olympic_medals_country_year_cumsum[[#This Row],[WB_country_code]]</f>
        <v>1980-GAB</v>
      </c>
      <c r="G742" s="1" t="str">
        <f>IF(olympic_medals_country_year_cumsum[[#This Row],[year]]&lt;&gt;E741,1,IF(olympic_medals_country_year_cumsum[[#This Row],[Medals]]=0,"",G741+1))</f>
        <v/>
      </c>
      <c r="H742" s="1">
        <f>IF(ISNA(VLOOKUP(olympic_medals_country_year_cumsum[[#This Row],[Year_Country]],medals!D:H,5,FALSE)),0,VLOOKUP(olympic_medals_country_year_cumsum[[#This Row],[Year_Country]],medals!D:H,5,FALSE))</f>
        <v>0</v>
      </c>
      <c r="I742" s="1">
        <f>IF(ISNA(VLOOKUP(olympic_medals_country_year_cumsum[[#This Row],[Year_Country]],medals!D:H,2,FALSE)),0,VLOOKUP(olympic_medals_country_year_cumsum[[#This Row],[Year_Country]],medals!D:H,2,FALSE))</f>
        <v>0</v>
      </c>
      <c r="J742" s="1">
        <f>IF(ISNA(VLOOKUP(olympic_medals_country_year_cumsum[[#This Row],[Year_Country]],medals!D:H,3,FALSE)),0,VLOOKUP(olympic_medals_country_year_cumsum[[#This Row],[Year_Country]],medals!D:H,3,FALSE))</f>
        <v>0</v>
      </c>
      <c r="K742" s="1">
        <f>IF(ISNA(VLOOKUP(olympic_medals_country_year_cumsum[[#This Row],[Year_Country]],medals!D:H,4,FALSE)),0,VLOOKUP(olympic_medals_country_year_cumsum[[#This Row],[Year_Country]],medals!D:H,4,FALSE))</f>
        <v>0</v>
      </c>
      <c r="L742" s="1" t="str">
        <f>VLOOKUP(olympic_medals_country_year_cumsum[[#This Row],[WB_country_name]],'country_region_flag'!A:C,2,FALSE)</f>
        <v>Africa</v>
      </c>
      <c r="M742" s="1" t="str">
        <f>VLOOKUP(olympic_medals_country_year_cumsum[[#This Row],[WB_country_name]],'country_region_flag'!A:C,3,FALSE)</f>
        <v>https://public.flourish.studio/country-flags/svg/ga.svg</v>
      </c>
      <c r="N742" s="12" t="str">
        <f>IF(ISNA(VLOOKUP(olympic_medals_country_year_cumsum[[#This Row],[Year_Country]],gdp_capita_rank!F:G,2,FALSE)),0,VLOOKUP(olympic_medals_country_year_cumsum[[#This Row],[Year_Country]],gdp_capita_rank!F:G,2,FALSE))</f>
        <v>78.72096215501124</v>
      </c>
    </row>
    <row r="743" spans="1:14" ht="15" customHeight="1" x14ac:dyDescent="0.2">
      <c r="A743" s="1" t="s">
        <v>95</v>
      </c>
      <c r="B743" s="1" t="s">
        <v>96</v>
      </c>
      <c r="C743" s="1">
        <v>4168</v>
      </c>
      <c r="D743" s="1">
        <v>4483</v>
      </c>
      <c r="E743" s="1">
        <v>1980</v>
      </c>
      <c r="F743" s="1" t="str">
        <f>TEXT(olympic_medals_country_year_cumsum[[#This Row],[year]],0)&amp;"-"&amp;olympic_medals_country_year_cumsum[[#This Row],[WB_country_code]]</f>
        <v>1980-GEO</v>
      </c>
      <c r="G743" s="1" t="str">
        <f>IF(olympic_medals_country_year_cumsum[[#This Row],[year]]&lt;&gt;E742,1,IF(olympic_medals_country_year_cumsum[[#This Row],[Medals]]=0,"",G742+1))</f>
        <v/>
      </c>
      <c r="H743" s="1">
        <f>IF(ISNA(VLOOKUP(olympic_medals_country_year_cumsum[[#This Row],[Year_Country]],medals!D:H,5,FALSE)),0,VLOOKUP(olympic_medals_country_year_cumsum[[#This Row],[Year_Country]],medals!D:H,5,FALSE))</f>
        <v>0</v>
      </c>
      <c r="I743" s="1">
        <f>IF(ISNA(VLOOKUP(olympic_medals_country_year_cumsum[[#This Row],[Year_Country]],medals!D:H,2,FALSE)),0,VLOOKUP(olympic_medals_country_year_cumsum[[#This Row],[Year_Country]],medals!D:H,2,FALSE))</f>
        <v>0</v>
      </c>
      <c r="J743" s="1">
        <f>IF(ISNA(VLOOKUP(olympic_medals_country_year_cumsum[[#This Row],[Year_Country]],medals!D:H,3,FALSE)),0,VLOOKUP(olympic_medals_country_year_cumsum[[#This Row],[Year_Country]],medals!D:H,3,FALSE))</f>
        <v>0</v>
      </c>
      <c r="K743" s="1">
        <f>IF(ISNA(VLOOKUP(olympic_medals_country_year_cumsum[[#This Row],[Year_Country]],medals!D:H,4,FALSE)),0,VLOOKUP(olympic_medals_country_year_cumsum[[#This Row],[Year_Country]],medals!D:H,4,FALSE))</f>
        <v>0</v>
      </c>
      <c r="L743" s="1" t="str">
        <f>VLOOKUP(olympic_medals_country_year_cumsum[[#This Row],[WB_country_name]],'country_region_flag'!A:C,2,FALSE)</f>
        <v>Asia</v>
      </c>
      <c r="M743" s="1" t="str">
        <f>VLOOKUP(olympic_medals_country_year_cumsum[[#This Row],[WB_country_name]],'country_region_flag'!A:C,3,FALSE)</f>
        <v>https://public.flourish.studio/country-flags/svg/ge.svg</v>
      </c>
      <c r="N74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44" spans="1:14" ht="15" customHeight="1" x14ac:dyDescent="0.2">
      <c r="A744" s="1" t="s">
        <v>97</v>
      </c>
      <c r="B744" s="1" t="s">
        <v>98</v>
      </c>
      <c r="C744" s="1">
        <v>555</v>
      </c>
      <c r="D744" s="1">
        <v>-22</v>
      </c>
      <c r="E744" s="1">
        <v>1980</v>
      </c>
      <c r="F744" s="1" t="str">
        <f>TEXT(olympic_medals_country_year_cumsum[[#This Row],[year]],0)&amp;"-"&amp;olympic_medals_country_year_cumsum[[#This Row],[WB_country_code]]</f>
        <v>1980-GHA</v>
      </c>
      <c r="G744" s="1" t="str">
        <f>IF(olympic_medals_country_year_cumsum[[#This Row],[year]]&lt;&gt;E743,1,IF(olympic_medals_country_year_cumsum[[#This Row],[Medals]]=0,"",G743+1))</f>
        <v/>
      </c>
      <c r="H744" s="1">
        <f>IF(ISNA(VLOOKUP(olympic_medals_country_year_cumsum[[#This Row],[Year_Country]],medals!D:H,5,FALSE)),0,VLOOKUP(olympic_medals_country_year_cumsum[[#This Row],[Year_Country]],medals!D:H,5,FALSE))</f>
        <v>0</v>
      </c>
      <c r="I744" s="1">
        <f>IF(ISNA(VLOOKUP(olympic_medals_country_year_cumsum[[#This Row],[Year_Country]],medals!D:H,2,FALSE)),0,VLOOKUP(olympic_medals_country_year_cumsum[[#This Row],[Year_Country]],medals!D:H,2,FALSE))</f>
        <v>0</v>
      </c>
      <c r="J744" s="1">
        <f>IF(ISNA(VLOOKUP(olympic_medals_country_year_cumsum[[#This Row],[Year_Country]],medals!D:H,3,FALSE)),0,VLOOKUP(olympic_medals_country_year_cumsum[[#This Row],[Year_Country]],medals!D:H,3,FALSE))</f>
        <v>0</v>
      </c>
      <c r="K744" s="1">
        <f>IF(ISNA(VLOOKUP(olympic_medals_country_year_cumsum[[#This Row],[Year_Country]],medals!D:H,4,FALSE)),0,VLOOKUP(olympic_medals_country_year_cumsum[[#This Row],[Year_Country]],medals!D:H,4,FALSE))</f>
        <v>0</v>
      </c>
      <c r="L744" s="1" t="str">
        <f>VLOOKUP(olympic_medals_country_year_cumsum[[#This Row],[WB_country_name]],'country_region_flag'!A:C,2,FALSE)</f>
        <v>Africa</v>
      </c>
      <c r="M744" s="1" t="str">
        <f>VLOOKUP(olympic_medals_country_year_cumsum[[#This Row],[WB_country_name]],'country_region_flag'!A:C,3,FALSE)</f>
        <v>https://public.flourish.studio/country-flags/svg/gh.svg</v>
      </c>
      <c r="N744" s="12" t="str">
        <f>IF(ISNA(VLOOKUP(olympic_medals_country_year_cumsum[[#This Row],[Year_Country]],gdp_capita_rank!F:G,2,FALSE)),0,VLOOKUP(olympic_medals_country_year_cumsum[[#This Row],[Year_Country]],gdp_capita_rank!F:G,2,FALSE))</f>
        <v>-88.28049008145099</v>
      </c>
    </row>
    <row r="745" spans="1:14" ht="15" customHeight="1" x14ac:dyDescent="0.2">
      <c r="A745" s="1" t="s">
        <v>101</v>
      </c>
      <c r="B745" s="1" t="s">
        <v>102</v>
      </c>
      <c r="C745" s="1">
        <v>1205</v>
      </c>
      <c r="D745" s="1">
        <v>-6175</v>
      </c>
      <c r="E745" s="1">
        <v>1980</v>
      </c>
      <c r="F745" s="1" t="str">
        <f>TEXT(olympic_medals_country_year_cumsum[[#This Row],[year]],0)&amp;"-"&amp;olympic_medals_country_year_cumsum[[#This Row],[WB_country_code]]</f>
        <v>1980-GRD</v>
      </c>
      <c r="G745" s="1" t="str">
        <f>IF(olympic_medals_country_year_cumsum[[#This Row],[year]]&lt;&gt;E744,1,IF(olympic_medals_country_year_cumsum[[#This Row],[Medals]]=0,"",G744+1))</f>
        <v/>
      </c>
      <c r="H745" s="1">
        <f>IF(ISNA(VLOOKUP(olympic_medals_country_year_cumsum[[#This Row],[Year_Country]],medals!D:H,5,FALSE)),0,VLOOKUP(olympic_medals_country_year_cumsum[[#This Row],[Year_Country]],medals!D:H,5,FALSE))</f>
        <v>0</v>
      </c>
      <c r="I745" s="1">
        <f>IF(ISNA(VLOOKUP(olympic_medals_country_year_cumsum[[#This Row],[Year_Country]],medals!D:H,2,FALSE)),0,VLOOKUP(olympic_medals_country_year_cumsum[[#This Row],[Year_Country]],medals!D:H,2,FALSE))</f>
        <v>0</v>
      </c>
      <c r="J745" s="1">
        <f>IF(ISNA(VLOOKUP(olympic_medals_country_year_cumsum[[#This Row],[Year_Country]],medals!D:H,3,FALSE)),0,VLOOKUP(olympic_medals_country_year_cumsum[[#This Row],[Year_Country]],medals!D:H,3,FALSE))</f>
        <v>0</v>
      </c>
      <c r="K745" s="1">
        <f>IF(ISNA(VLOOKUP(olympic_medals_country_year_cumsum[[#This Row],[Year_Country]],medals!D:H,4,FALSE)),0,VLOOKUP(olympic_medals_country_year_cumsum[[#This Row],[Year_Country]],medals!D:H,4,FALSE))</f>
        <v>0</v>
      </c>
      <c r="L745" s="1" t="str">
        <f>VLOOKUP(olympic_medals_country_year_cumsum[[#This Row],[WB_country_name]],'country_region_flag'!A:C,2,FALSE)</f>
        <v>Americas</v>
      </c>
      <c r="M745" s="1" t="str">
        <f>VLOOKUP(olympic_medals_country_year_cumsum[[#This Row],[WB_country_name]],'country_region_flag'!A:C,3,FALSE)</f>
        <v>https://public.flourish.studio/country-flags/svg/gd.svg</v>
      </c>
      <c r="N745" s="12" t="str">
        <f>IF(ISNA(VLOOKUP(olympic_medals_country_year_cumsum[[#This Row],[Year_Country]],gdp_capita_rank!F:G,2,FALSE)),0,VLOOKUP(olympic_medals_country_year_cumsum[[#This Row],[Year_Country]],gdp_capita_rank!F:G,2,FALSE))</f>
        <v>-63.419700743504016</v>
      </c>
    </row>
    <row r="746" spans="1:14" ht="15" customHeight="1" x14ac:dyDescent="0.2">
      <c r="A746" s="1" t="s">
        <v>103</v>
      </c>
      <c r="B746" s="1" t="s">
        <v>104</v>
      </c>
      <c r="C746" s="1">
        <v>1462</v>
      </c>
      <c r="D746" s="1">
        <v>-9052</v>
      </c>
      <c r="E746" s="1">
        <v>1980</v>
      </c>
      <c r="F746" s="1" t="str">
        <f>TEXT(olympic_medals_country_year_cumsum[[#This Row],[year]],0)&amp;"-"&amp;olympic_medals_country_year_cumsum[[#This Row],[WB_country_code]]</f>
        <v>1980-GTM</v>
      </c>
      <c r="G746" s="1" t="str">
        <f>IF(olympic_medals_country_year_cumsum[[#This Row],[year]]&lt;&gt;E745,1,IF(olympic_medals_country_year_cumsum[[#This Row],[Medals]]=0,"",G745+1))</f>
        <v/>
      </c>
      <c r="H746" s="1">
        <f>IF(ISNA(VLOOKUP(olympic_medals_country_year_cumsum[[#This Row],[Year_Country]],medals!D:H,5,FALSE)),0,VLOOKUP(olympic_medals_country_year_cumsum[[#This Row],[Year_Country]],medals!D:H,5,FALSE))</f>
        <v>0</v>
      </c>
      <c r="I746" s="1">
        <f>IF(ISNA(VLOOKUP(olympic_medals_country_year_cumsum[[#This Row],[Year_Country]],medals!D:H,2,FALSE)),0,VLOOKUP(olympic_medals_country_year_cumsum[[#This Row],[Year_Country]],medals!D:H,2,FALSE))</f>
        <v>0</v>
      </c>
      <c r="J746" s="1">
        <f>IF(ISNA(VLOOKUP(olympic_medals_country_year_cumsum[[#This Row],[Year_Country]],medals!D:H,3,FALSE)),0,VLOOKUP(olympic_medals_country_year_cumsum[[#This Row],[Year_Country]],medals!D:H,3,FALSE))</f>
        <v>0</v>
      </c>
      <c r="K746" s="1">
        <f>IF(ISNA(VLOOKUP(olympic_medals_country_year_cumsum[[#This Row],[Year_Country]],medals!D:H,4,FALSE)),0,VLOOKUP(olympic_medals_country_year_cumsum[[#This Row],[Year_Country]],medals!D:H,4,FALSE))</f>
        <v>0</v>
      </c>
      <c r="L746" s="1" t="str">
        <f>VLOOKUP(olympic_medals_country_year_cumsum[[#This Row],[WB_country_name]],'country_region_flag'!A:C,2,FALSE)</f>
        <v>Americas</v>
      </c>
      <c r="M746" s="1" t="str">
        <f>VLOOKUP(olympic_medals_country_year_cumsum[[#This Row],[WB_country_name]],'country_region_flag'!A:C,3,FALSE)</f>
        <v>https://public.flourish.studio/country-flags/svg/gt.svg</v>
      </c>
      <c r="N746" s="12" t="str">
        <f>IF(ISNA(VLOOKUP(olympic_medals_country_year_cumsum[[#This Row],[Year_Country]],gdp_capita_rank!F:G,2,FALSE)),0,VLOOKUP(olympic_medals_country_year_cumsum[[#This Row],[Year_Country]],gdp_capita_rank!F:G,2,FALSE))</f>
        <v>-64.23084448733269</v>
      </c>
    </row>
    <row r="747" spans="1:14" ht="15" customHeight="1" x14ac:dyDescent="0.2">
      <c r="A747" s="1" t="s">
        <v>107</v>
      </c>
      <c r="B747" s="1" t="s">
        <v>108</v>
      </c>
      <c r="C747" s="1">
        <v>224</v>
      </c>
      <c r="D747" s="1">
        <v>11411</v>
      </c>
      <c r="E747" s="1">
        <v>1980</v>
      </c>
      <c r="F747" s="1" t="str">
        <f>TEXT(olympic_medals_country_year_cumsum[[#This Row],[year]],0)&amp;"-"&amp;olympic_medals_country_year_cumsum[[#This Row],[WB_country_code]]</f>
        <v>1980-HKG</v>
      </c>
      <c r="G747" s="1" t="str">
        <f>IF(olympic_medals_country_year_cumsum[[#This Row],[year]]&lt;&gt;E746,1,IF(olympic_medals_country_year_cumsum[[#This Row],[Medals]]=0,"",G746+1))</f>
        <v/>
      </c>
      <c r="H747" s="1">
        <f>IF(ISNA(VLOOKUP(olympic_medals_country_year_cumsum[[#This Row],[Year_Country]],medals!D:H,5,FALSE)),0,VLOOKUP(olympic_medals_country_year_cumsum[[#This Row],[Year_Country]],medals!D:H,5,FALSE))</f>
        <v>0</v>
      </c>
      <c r="I747" s="1">
        <f>IF(ISNA(VLOOKUP(olympic_medals_country_year_cumsum[[#This Row],[Year_Country]],medals!D:H,2,FALSE)),0,VLOOKUP(olympic_medals_country_year_cumsum[[#This Row],[Year_Country]],medals!D:H,2,FALSE))</f>
        <v>0</v>
      </c>
      <c r="J747" s="1">
        <f>IF(ISNA(VLOOKUP(olympic_medals_country_year_cumsum[[#This Row],[Year_Country]],medals!D:H,3,FALSE)),0,VLOOKUP(olympic_medals_country_year_cumsum[[#This Row],[Year_Country]],medals!D:H,3,FALSE))</f>
        <v>0</v>
      </c>
      <c r="K747" s="1">
        <f>IF(ISNA(VLOOKUP(olympic_medals_country_year_cumsum[[#This Row],[Year_Country]],medals!D:H,4,FALSE)),0,VLOOKUP(olympic_medals_country_year_cumsum[[#This Row],[Year_Country]],medals!D:H,4,FALSE))</f>
        <v>0</v>
      </c>
      <c r="L747" s="1" t="str">
        <f>VLOOKUP(olympic_medals_country_year_cumsum[[#This Row],[WB_country_name]],'country_region_flag'!A:C,2,FALSE)</f>
        <v>Asia</v>
      </c>
      <c r="M747" s="1" t="str">
        <f>VLOOKUP(olympic_medals_country_year_cumsum[[#This Row],[WB_country_name]],'country_region_flag'!A:C,3,FALSE)</f>
        <v>https://public.flourish.studio/country-flags/svg/hk.svg</v>
      </c>
      <c r="N747" s="12" t="str">
        <f>IF(ISNA(VLOOKUP(olympic_medals_country_year_cumsum[[#This Row],[Year_Country]],gdp_capita_rank!F:G,2,FALSE)),0,VLOOKUP(olympic_medals_country_year_cumsum[[#This Row],[Year_Country]],gdp_capita_rank!F:G,2,FALSE))</f>
        <v>78.32117746368341</v>
      </c>
    </row>
    <row r="748" spans="1:14" ht="15" customHeight="1" x14ac:dyDescent="0.2">
      <c r="A748" s="1" t="s">
        <v>109</v>
      </c>
      <c r="B748" s="1" t="s">
        <v>110</v>
      </c>
      <c r="C748" s="1">
        <v>458</v>
      </c>
      <c r="D748" s="1">
        <v>160</v>
      </c>
      <c r="E748" s="1">
        <v>1980</v>
      </c>
      <c r="F748" s="1" t="str">
        <f>TEXT(olympic_medals_country_year_cumsum[[#This Row],[year]],0)&amp;"-"&amp;olympic_medals_country_year_cumsum[[#This Row],[WB_country_code]]</f>
        <v>1980-HRV</v>
      </c>
      <c r="G748" s="1" t="str">
        <f>IF(olympic_medals_country_year_cumsum[[#This Row],[year]]&lt;&gt;E747,1,IF(olympic_medals_country_year_cumsum[[#This Row],[Medals]]=0,"",G747+1))</f>
        <v/>
      </c>
      <c r="H748" s="1">
        <f>IF(ISNA(VLOOKUP(olympic_medals_country_year_cumsum[[#This Row],[Year_Country]],medals!D:H,5,FALSE)),0,VLOOKUP(olympic_medals_country_year_cumsum[[#This Row],[Year_Country]],medals!D:H,5,FALSE))</f>
        <v>0</v>
      </c>
      <c r="I748" s="1">
        <f>IF(ISNA(VLOOKUP(olympic_medals_country_year_cumsum[[#This Row],[Year_Country]],medals!D:H,2,FALSE)),0,VLOOKUP(olympic_medals_country_year_cumsum[[#This Row],[Year_Country]],medals!D:H,2,FALSE))</f>
        <v>0</v>
      </c>
      <c r="J748" s="1">
        <f>IF(ISNA(VLOOKUP(olympic_medals_country_year_cumsum[[#This Row],[Year_Country]],medals!D:H,3,FALSE)),0,VLOOKUP(olympic_medals_country_year_cumsum[[#This Row],[Year_Country]],medals!D:H,3,FALSE))</f>
        <v>0</v>
      </c>
      <c r="K748" s="1">
        <f>IF(ISNA(VLOOKUP(olympic_medals_country_year_cumsum[[#This Row],[Year_Country]],medals!D:H,4,FALSE)),0,VLOOKUP(olympic_medals_country_year_cumsum[[#This Row],[Year_Country]],medals!D:H,4,FALSE))</f>
        <v>0</v>
      </c>
      <c r="L748" s="1" t="str">
        <f>VLOOKUP(olympic_medals_country_year_cumsum[[#This Row],[WB_country_name]],'country_region_flag'!A:C,2,FALSE)</f>
        <v>Europe</v>
      </c>
      <c r="M748" s="1" t="str">
        <f>VLOOKUP(olympic_medals_country_year_cumsum[[#This Row],[WB_country_name]],'country_region_flag'!A:C,3,FALSE)</f>
        <v>https://public.flourish.studio/country-flags/svg/hr.svg</v>
      </c>
      <c r="N74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49" spans="1:14" ht="15" customHeight="1" x14ac:dyDescent="0.2">
      <c r="A749" s="1" t="s">
        <v>113</v>
      </c>
      <c r="B749" s="1" t="s">
        <v>114</v>
      </c>
      <c r="C749" s="1">
        <v>-617</v>
      </c>
      <c r="D749" s="1">
        <v>10682</v>
      </c>
      <c r="E749" s="1">
        <v>1980</v>
      </c>
      <c r="F749" s="1" t="str">
        <f>TEXT(olympic_medals_country_year_cumsum[[#This Row],[year]],0)&amp;"-"&amp;olympic_medals_country_year_cumsum[[#This Row],[WB_country_code]]</f>
        <v>1980-IDN</v>
      </c>
      <c r="G749" s="1" t="str">
        <f>IF(olympic_medals_country_year_cumsum[[#This Row],[year]]&lt;&gt;E748,1,IF(olympic_medals_country_year_cumsum[[#This Row],[Medals]]=0,"",G748+1))</f>
        <v/>
      </c>
      <c r="H749" s="1">
        <f>IF(ISNA(VLOOKUP(olympic_medals_country_year_cumsum[[#This Row],[Year_Country]],medals!D:H,5,FALSE)),0,VLOOKUP(olympic_medals_country_year_cumsum[[#This Row],[Year_Country]],medals!D:H,5,FALSE))</f>
        <v>0</v>
      </c>
      <c r="I749" s="1">
        <f>IF(ISNA(VLOOKUP(olympic_medals_country_year_cumsum[[#This Row],[Year_Country]],medals!D:H,2,FALSE)),0,VLOOKUP(olympic_medals_country_year_cumsum[[#This Row],[Year_Country]],medals!D:H,2,FALSE))</f>
        <v>0</v>
      </c>
      <c r="J749" s="1">
        <f>IF(ISNA(VLOOKUP(olympic_medals_country_year_cumsum[[#This Row],[Year_Country]],medals!D:H,3,FALSE)),0,VLOOKUP(olympic_medals_country_year_cumsum[[#This Row],[Year_Country]],medals!D:H,3,FALSE))</f>
        <v>0</v>
      </c>
      <c r="K749" s="1">
        <f>IF(ISNA(VLOOKUP(olympic_medals_country_year_cumsum[[#This Row],[Year_Country]],medals!D:H,4,FALSE)),0,VLOOKUP(olympic_medals_country_year_cumsum[[#This Row],[Year_Country]],medals!D:H,4,FALSE))</f>
        <v>0</v>
      </c>
      <c r="L749" s="1" t="str">
        <f>VLOOKUP(olympic_medals_country_year_cumsum[[#This Row],[WB_country_name]],'country_region_flag'!A:C,2,FALSE)</f>
        <v>Asia</v>
      </c>
      <c r="M749" s="1" t="str">
        <f>VLOOKUP(olympic_medals_country_year_cumsum[[#This Row],[WB_country_name]],'country_region_flag'!A:C,3,FALSE)</f>
        <v>https://public.flourish.studio/country-flags/svg/id.svg</v>
      </c>
      <c r="N749" s="12" t="str">
        <f>IF(ISNA(VLOOKUP(olympic_medals_country_year_cumsum[[#This Row],[Year_Country]],gdp_capita_rank!F:G,2,FALSE)),0,VLOOKUP(olympic_medals_country_year_cumsum[[#This Row],[Year_Country]],gdp_capita_rank!F:G,2,FALSE))</f>
        <v>-84.69806888811277</v>
      </c>
    </row>
    <row r="750" spans="1:14" ht="15" customHeight="1" x14ac:dyDescent="0.2">
      <c r="A750" s="1" t="s">
        <v>119</v>
      </c>
      <c r="B750" s="1" t="s">
        <v>120</v>
      </c>
      <c r="C750" s="1">
        <v>357</v>
      </c>
      <c r="D750" s="1">
        <v>5142</v>
      </c>
      <c r="E750" s="1">
        <v>1980</v>
      </c>
      <c r="F750" s="1" t="str">
        <f>TEXT(olympic_medals_country_year_cumsum[[#This Row],[year]],0)&amp;"-"&amp;olympic_medals_country_year_cumsum[[#This Row],[WB_country_code]]</f>
        <v>1980-IRN</v>
      </c>
      <c r="G750" s="1" t="str">
        <f>IF(olympic_medals_country_year_cumsum[[#This Row],[year]]&lt;&gt;E749,1,IF(olympic_medals_country_year_cumsum[[#This Row],[Medals]]=0,"",G749+1))</f>
        <v/>
      </c>
      <c r="H750" s="1">
        <f>IF(ISNA(VLOOKUP(olympic_medals_country_year_cumsum[[#This Row],[Year_Country]],medals!D:H,5,FALSE)),0,VLOOKUP(olympic_medals_country_year_cumsum[[#This Row],[Year_Country]],medals!D:H,5,FALSE))</f>
        <v>0</v>
      </c>
      <c r="I750" s="1">
        <f>IF(ISNA(VLOOKUP(olympic_medals_country_year_cumsum[[#This Row],[Year_Country]],medals!D:H,2,FALSE)),0,VLOOKUP(olympic_medals_country_year_cumsum[[#This Row],[Year_Country]],medals!D:H,2,FALSE))</f>
        <v>0</v>
      </c>
      <c r="J750" s="1">
        <f>IF(ISNA(VLOOKUP(olympic_medals_country_year_cumsum[[#This Row],[Year_Country]],medals!D:H,3,FALSE)),0,VLOOKUP(olympic_medals_country_year_cumsum[[#This Row],[Year_Country]],medals!D:H,3,FALSE))</f>
        <v>0</v>
      </c>
      <c r="K750" s="1">
        <f>IF(ISNA(VLOOKUP(olympic_medals_country_year_cumsum[[#This Row],[Year_Country]],medals!D:H,4,FALSE)),0,VLOOKUP(olympic_medals_country_year_cumsum[[#This Row],[Year_Country]],medals!D:H,4,FALSE))</f>
        <v>0</v>
      </c>
      <c r="L750" s="1" t="str">
        <f>VLOOKUP(olympic_medals_country_year_cumsum[[#This Row],[WB_country_name]],'country_region_flag'!A:C,2,FALSE)</f>
        <v>Asia</v>
      </c>
      <c r="M750" s="1" t="str">
        <f>VLOOKUP(olympic_medals_country_year_cumsum[[#This Row],[WB_country_name]],'country_region_flag'!A:C,3,FALSE)</f>
        <v>https://public.flourish.studio/country-flags/svg/ir.svg</v>
      </c>
      <c r="N750" s="12" t="str">
        <f>IF(ISNA(VLOOKUP(olympic_medals_country_year_cumsum[[#This Row],[Year_Country]],gdp_capita_rank!F:G,2,FALSE)),0,VLOOKUP(olympic_medals_country_year_cumsum[[#This Row],[Year_Country]],gdp_capita_rank!F:G,2,FALSE))</f>
        <v>-23.369908520249865</v>
      </c>
    </row>
    <row r="751" spans="1:14" ht="15" customHeight="1" x14ac:dyDescent="0.2">
      <c r="A751" s="1" t="s">
        <v>121</v>
      </c>
      <c r="B751" s="1" t="s">
        <v>122</v>
      </c>
      <c r="C751" s="1">
        <v>3333</v>
      </c>
      <c r="D751" s="1">
        <v>444</v>
      </c>
      <c r="E751" s="1">
        <v>1980</v>
      </c>
      <c r="F751" s="1" t="str">
        <f>TEXT(olympic_medals_country_year_cumsum[[#This Row],[year]],0)&amp;"-"&amp;olympic_medals_country_year_cumsum[[#This Row],[WB_country_code]]</f>
        <v>1980-IRQ</v>
      </c>
      <c r="G751" s="1" t="str">
        <f>IF(olympic_medals_country_year_cumsum[[#This Row],[year]]&lt;&gt;E750,1,IF(olympic_medals_country_year_cumsum[[#This Row],[Medals]]=0,"",G750+1))</f>
        <v/>
      </c>
      <c r="H751" s="1">
        <f>IF(ISNA(VLOOKUP(olympic_medals_country_year_cumsum[[#This Row],[Year_Country]],medals!D:H,5,FALSE)),0,VLOOKUP(olympic_medals_country_year_cumsum[[#This Row],[Year_Country]],medals!D:H,5,FALSE))</f>
        <v>0</v>
      </c>
      <c r="I751" s="1">
        <f>IF(ISNA(VLOOKUP(olympic_medals_country_year_cumsum[[#This Row],[Year_Country]],medals!D:H,2,FALSE)),0,VLOOKUP(olympic_medals_country_year_cumsum[[#This Row],[Year_Country]],medals!D:H,2,FALSE))</f>
        <v>0</v>
      </c>
      <c r="J751" s="1">
        <f>IF(ISNA(VLOOKUP(olympic_medals_country_year_cumsum[[#This Row],[Year_Country]],medals!D:H,3,FALSE)),0,VLOOKUP(olympic_medals_country_year_cumsum[[#This Row],[Year_Country]],medals!D:H,3,FALSE))</f>
        <v>0</v>
      </c>
      <c r="K751" s="1">
        <f>IF(ISNA(VLOOKUP(olympic_medals_country_year_cumsum[[#This Row],[Year_Country]],medals!D:H,4,FALSE)),0,VLOOKUP(olympic_medals_country_year_cumsum[[#This Row],[Year_Country]],medals!D:H,4,FALSE))</f>
        <v>0</v>
      </c>
      <c r="L751" s="1" t="str">
        <f>VLOOKUP(olympic_medals_country_year_cumsum[[#This Row],[WB_country_name]],'country_region_flag'!A:C,2,FALSE)</f>
        <v>Asia</v>
      </c>
      <c r="M751" s="1" t="str">
        <f>VLOOKUP(olympic_medals_country_year_cumsum[[#This Row],[WB_country_name]],'country_region_flag'!A:C,3,FALSE)</f>
        <v>https://public.flourish.studio/country-flags/svg/iq.svg</v>
      </c>
      <c r="N751" s="12" t="str">
        <f>IF(ISNA(VLOOKUP(olympic_medals_country_year_cumsum[[#This Row],[Year_Country]],gdp_capita_rank!F:G,2,FALSE)),0,VLOOKUP(olympic_medals_country_year_cumsum[[#This Row],[Year_Country]],gdp_capita_rank!F:G,2,FALSE))</f>
        <v>20.44405364881626</v>
      </c>
    </row>
    <row r="752" spans="1:14" ht="15" customHeight="1" x14ac:dyDescent="0.2">
      <c r="A752" s="1" t="s">
        <v>123</v>
      </c>
      <c r="B752" s="1" t="s">
        <v>124</v>
      </c>
      <c r="C752" s="1">
        <v>6415</v>
      </c>
      <c r="D752" s="1">
        <v>-2195</v>
      </c>
      <c r="E752" s="1">
        <v>1980</v>
      </c>
      <c r="F752" s="1" t="str">
        <f>TEXT(olympic_medals_country_year_cumsum[[#This Row],[year]],0)&amp;"-"&amp;olympic_medals_country_year_cumsum[[#This Row],[WB_country_code]]</f>
        <v>1980-ISL</v>
      </c>
      <c r="G752" s="1" t="str">
        <f>IF(olympic_medals_country_year_cumsum[[#This Row],[year]]&lt;&gt;E751,1,IF(olympic_medals_country_year_cumsum[[#This Row],[Medals]]=0,"",G751+1))</f>
        <v/>
      </c>
      <c r="H752" s="1">
        <f>IF(ISNA(VLOOKUP(olympic_medals_country_year_cumsum[[#This Row],[Year_Country]],medals!D:H,5,FALSE)),0,VLOOKUP(olympic_medals_country_year_cumsum[[#This Row],[Year_Country]],medals!D:H,5,FALSE))</f>
        <v>0</v>
      </c>
      <c r="I752" s="1">
        <f>IF(ISNA(VLOOKUP(olympic_medals_country_year_cumsum[[#This Row],[Year_Country]],medals!D:H,2,FALSE)),0,VLOOKUP(olympic_medals_country_year_cumsum[[#This Row],[Year_Country]],medals!D:H,2,FALSE))</f>
        <v>0</v>
      </c>
      <c r="J752" s="1">
        <f>IF(ISNA(VLOOKUP(olympic_medals_country_year_cumsum[[#This Row],[Year_Country]],medals!D:H,3,FALSE)),0,VLOOKUP(olympic_medals_country_year_cumsum[[#This Row],[Year_Country]],medals!D:H,3,FALSE))</f>
        <v>0</v>
      </c>
      <c r="K752" s="1">
        <f>IF(ISNA(VLOOKUP(olympic_medals_country_year_cumsum[[#This Row],[Year_Country]],medals!D:H,4,FALSE)),0,VLOOKUP(olympic_medals_country_year_cumsum[[#This Row],[Year_Country]],medals!D:H,4,FALSE))</f>
        <v>0</v>
      </c>
      <c r="L752" s="1" t="str">
        <f>VLOOKUP(olympic_medals_country_year_cumsum[[#This Row],[WB_country_name]],'country_region_flag'!A:C,2,FALSE)</f>
        <v>Europe</v>
      </c>
      <c r="M752" s="1" t="str">
        <f>VLOOKUP(olympic_medals_country_year_cumsum[[#This Row],[WB_country_name]],'country_region_flag'!A:C,3,FALSE)</f>
        <v>https://public.flourish.studio/country-flags/svg/is.svg</v>
      </c>
      <c r="N752" s="12" t="str">
        <f>IF(ISNA(VLOOKUP(olympic_medals_country_year_cumsum[[#This Row],[Year_Country]],gdp_capita_rank!F:G,2,FALSE)),0,VLOOKUP(olympic_medals_country_year_cumsum[[#This Row],[Year_Country]],gdp_capita_rank!F:G,2,FALSE))</f>
        <v>363.6570214097484</v>
      </c>
    </row>
    <row r="753" spans="1:14" ht="15" customHeight="1" x14ac:dyDescent="0.2">
      <c r="A753" s="1" t="s">
        <v>125</v>
      </c>
      <c r="B753" s="1" t="s">
        <v>126</v>
      </c>
      <c r="C753" s="1">
        <v>3177</v>
      </c>
      <c r="D753" s="1">
        <v>3523</v>
      </c>
      <c r="E753" s="1">
        <v>1980</v>
      </c>
      <c r="F753" s="1" t="str">
        <f>TEXT(olympic_medals_country_year_cumsum[[#This Row],[year]],0)&amp;"-"&amp;olympic_medals_country_year_cumsum[[#This Row],[WB_country_code]]</f>
        <v>1980-ISR</v>
      </c>
      <c r="G753" s="1" t="str">
        <f>IF(olympic_medals_country_year_cumsum[[#This Row],[year]]&lt;&gt;E752,1,IF(olympic_medals_country_year_cumsum[[#This Row],[Medals]]=0,"",G752+1))</f>
        <v/>
      </c>
      <c r="H753" s="1">
        <f>IF(ISNA(VLOOKUP(olympic_medals_country_year_cumsum[[#This Row],[Year_Country]],medals!D:H,5,FALSE)),0,VLOOKUP(olympic_medals_country_year_cumsum[[#This Row],[Year_Country]],medals!D:H,5,FALSE))</f>
        <v>0</v>
      </c>
      <c r="I753" s="1">
        <f>IF(ISNA(VLOOKUP(olympic_medals_country_year_cumsum[[#This Row],[Year_Country]],medals!D:H,2,FALSE)),0,VLOOKUP(olympic_medals_country_year_cumsum[[#This Row],[Year_Country]],medals!D:H,2,FALSE))</f>
        <v>0</v>
      </c>
      <c r="J753" s="1">
        <f>IF(ISNA(VLOOKUP(olympic_medals_country_year_cumsum[[#This Row],[Year_Country]],medals!D:H,3,FALSE)),0,VLOOKUP(olympic_medals_country_year_cumsum[[#This Row],[Year_Country]],medals!D:H,3,FALSE))</f>
        <v>0</v>
      </c>
      <c r="K753" s="1">
        <f>IF(ISNA(VLOOKUP(olympic_medals_country_year_cumsum[[#This Row],[Year_Country]],medals!D:H,4,FALSE)),0,VLOOKUP(olympic_medals_country_year_cumsum[[#This Row],[Year_Country]],medals!D:H,4,FALSE))</f>
        <v>0</v>
      </c>
      <c r="L753" s="1" t="str">
        <f>VLOOKUP(olympic_medals_country_year_cumsum[[#This Row],[WB_country_name]],'country_region_flag'!A:C,2,FALSE)</f>
        <v>Asia</v>
      </c>
      <c r="M753" s="1" t="str">
        <f>VLOOKUP(olympic_medals_country_year_cumsum[[#This Row],[WB_country_name]],'country_region_flag'!A:C,3,FALSE)</f>
        <v>https://public.flourish.studio/country-flags/svg/il.svg</v>
      </c>
      <c r="N75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54" spans="1:14" ht="15" customHeight="1" x14ac:dyDescent="0.2">
      <c r="A754" s="1" t="s">
        <v>131</v>
      </c>
      <c r="B754" s="1" t="s">
        <v>132</v>
      </c>
      <c r="C754" s="1">
        <v>3195</v>
      </c>
      <c r="D754" s="1">
        <v>3593</v>
      </c>
      <c r="E754" s="1">
        <v>1980</v>
      </c>
      <c r="F754" s="1" t="str">
        <f>TEXT(olympic_medals_country_year_cumsum[[#This Row],[year]],0)&amp;"-"&amp;olympic_medals_country_year_cumsum[[#This Row],[WB_country_code]]</f>
        <v>1980-JOR</v>
      </c>
      <c r="G754" s="1" t="str">
        <f>IF(olympic_medals_country_year_cumsum[[#This Row],[year]]&lt;&gt;E753,1,IF(olympic_medals_country_year_cumsum[[#This Row],[Medals]]=0,"",G753+1))</f>
        <v/>
      </c>
      <c r="H754" s="1">
        <f>IF(ISNA(VLOOKUP(olympic_medals_country_year_cumsum[[#This Row],[Year_Country]],medals!D:H,5,FALSE)),0,VLOOKUP(olympic_medals_country_year_cumsum[[#This Row],[Year_Country]],medals!D:H,5,FALSE))</f>
        <v>0</v>
      </c>
      <c r="I754" s="1">
        <f>IF(ISNA(VLOOKUP(olympic_medals_country_year_cumsum[[#This Row],[Year_Country]],medals!D:H,2,FALSE)),0,VLOOKUP(olympic_medals_country_year_cumsum[[#This Row],[Year_Country]],medals!D:H,2,FALSE))</f>
        <v>0</v>
      </c>
      <c r="J754" s="1">
        <f>IF(ISNA(VLOOKUP(olympic_medals_country_year_cumsum[[#This Row],[Year_Country]],medals!D:H,3,FALSE)),0,VLOOKUP(olympic_medals_country_year_cumsum[[#This Row],[Year_Country]],medals!D:H,3,FALSE))</f>
        <v>0</v>
      </c>
      <c r="K754" s="1">
        <f>IF(ISNA(VLOOKUP(olympic_medals_country_year_cumsum[[#This Row],[Year_Country]],medals!D:H,4,FALSE)),0,VLOOKUP(olympic_medals_country_year_cumsum[[#This Row],[Year_Country]],medals!D:H,4,FALSE))</f>
        <v>0</v>
      </c>
      <c r="L754" s="1" t="str">
        <f>VLOOKUP(olympic_medals_country_year_cumsum[[#This Row],[WB_country_name]],'country_region_flag'!A:C,2,FALSE)</f>
        <v>Asia</v>
      </c>
      <c r="M754" s="1" t="str">
        <f>VLOOKUP(olympic_medals_country_year_cumsum[[#This Row],[WB_country_name]],'country_region_flag'!A:C,3,FALSE)</f>
        <v>https://public.flourish.studio/country-flags/svg/jo.svg</v>
      </c>
      <c r="N754" s="12" t="str">
        <f>IF(ISNA(VLOOKUP(olympic_medals_country_year_cumsum[[#This Row],[Year_Country]],gdp_capita_rank!F:G,2,FALSE)),0,VLOOKUP(olympic_medals_country_year_cumsum[[#This Row],[Year_Country]],gdp_capita_rank!F:G,2,FALSE))</f>
        <v>-44.8265843910377</v>
      </c>
    </row>
    <row r="755" spans="1:14" ht="15" customHeight="1" x14ac:dyDescent="0.2">
      <c r="A755" s="1" t="s">
        <v>133</v>
      </c>
      <c r="B755" s="1" t="s">
        <v>134</v>
      </c>
      <c r="C755" s="1">
        <v>3568</v>
      </c>
      <c r="D755" s="1">
        <v>13975</v>
      </c>
      <c r="E755" s="1">
        <v>1980</v>
      </c>
      <c r="F755" s="1" t="str">
        <f>TEXT(olympic_medals_country_year_cumsum[[#This Row],[year]],0)&amp;"-"&amp;olympic_medals_country_year_cumsum[[#This Row],[WB_country_code]]</f>
        <v>1980-JPN</v>
      </c>
      <c r="G755" s="1" t="str">
        <f>IF(olympic_medals_country_year_cumsum[[#This Row],[year]]&lt;&gt;E754,1,IF(olympic_medals_country_year_cumsum[[#This Row],[Medals]]=0,"",G754+1))</f>
        <v/>
      </c>
      <c r="H755" s="1">
        <f>IF(ISNA(VLOOKUP(olympic_medals_country_year_cumsum[[#This Row],[Year_Country]],medals!D:H,5,FALSE)),0,VLOOKUP(olympic_medals_country_year_cumsum[[#This Row],[Year_Country]],medals!D:H,5,FALSE))</f>
        <v>0</v>
      </c>
      <c r="I755" s="1">
        <f>IF(ISNA(VLOOKUP(olympic_medals_country_year_cumsum[[#This Row],[Year_Country]],medals!D:H,2,FALSE)),0,VLOOKUP(olympic_medals_country_year_cumsum[[#This Row],[Year_Country]],medals!D:H,2,FALSE))</f>
        <v>0</v>
      </c>
      <c r="J755" s="1">
        <f>IF(ISNA(VLOOKUP(olympic_medals_country_year_cumsum[[#This Row],[Year_Country]],medals!D:H,3,FALSE)),0,VLOOKUP(olympic_medals_country_year_cumsum[[#This Row],[Year_Country]],medals!D:H,3,FALSE))</f>
        <v>0</v>
      </c>
      <c r="K755" s="1">
        <f>IF(ISNA(VLOOKUP(olympic_medals_country_year_cumsum[[#This Row],[Year_Country]],medals!D:H,4,FALSE)),0,VLOOKUP(olympic_medals_country_year_cumsum[[#This Row],[Year_Country]],medals!D:H,4,FALSE))</f>
        <v>0</v>
      </c>
      <c r="L755" s="1" t="str">
        <f>VLOOKUP(olympic_medals_country_year_cumsum[[#This Row],[WB_country_name]],'country_region_flag'!A:C,2,FALSE)</f>
        <v>Asia</v>
      </c>
      <c r="M755" s="1" t="str">
        <f>VLOOKUP(olympic_medals_country_year_cumsum[[#This Row],[WB_country_name]],'country_region_flag'!A:C,3,FALSE)</f>
        <v>https://public.flourish.studio/country-flags/svg/jp.svg</v>
      </c>
      <c r="N755" s="12" t="str">
        <f>IF(ISNA(VLOOKUP(olympic_medals_country_year_cumsum[[#This Row],[Year_Country]],gdp_capita_rank!F:G,2,FALSE)),0,VLOOKUP(olympic_medals_country_year_cumsum[[#This Row],[Year_Country]],gdp_capita_rank!F:G,2,FALSE))</f>
        <v>202.4583907884123</v>
      </c>
    </row>
    <row r="756" spans="1:14" ht="15" customHeight="1" x14ac:dyDescent="0.2">
      <c r="A756" s="1" t="s">
        <v>135</v>
      </c>
      <c r="B756" s="1" t="s">
        <v>136</v>
      </c>
      <c r="C756" s="1">
        <v>5117</v>
      </c>
      <c r="D756" s="1">
        <v>7142</v>
      </c>
      <c r="E756" s="1">
        <v>1980</v>
      </c>
      <c r="F756" s="1" t="str">
        <f>TEXT(olympic_medals_country_year_cumsum[[#This Row],[year]],0)&amp;"-"&amp;olympic_medals_country_year_cumsum[[#This Row],[WB_country_code]]</f>
        <v>1980-KAZ</v>
      </c>
      <c r="G756" s="1" t="str">
        <f>IF(olympic_medals_country_year_cumsum[[#This Row],[year]]&lt;&gt;E755,1,IF(olympic_medals_country_year_cumsum[[#This Row],[Medals]]=0,"",G755+1))</f>
        <v/>
      </c>
      <c r="H756" s="1">
        <f>IF(ISNA(VLOOKUP(olympic_medals_country_year_cumsum[[#This Row],[Year_Country]],medals!D:H,5,FALSE)),0,VLOOKUP(olympic_medals_country_year_cumsum[[#This Row],[Year_Country]],medals!D:H,5,FALSE))</f>
        <v>0</v>
      </c>
      <c r="I756" s="1">
        <f>IF(ISNA(VLOOKUP(olympic_medals_country_year_cumsum[[#This Row],[Year_Country]],medals!D:H,2,FALSE)),0,VLOOKUP(olympic_medals_country_year_cumsum[[#This Row],[Year_Country]],medals!D:H,2,FALSE))</f>
        <v>0</v>
      </c>
      <c r="J756" s="1">
        <f>IF(ISNA(VLOOKUP(olympic_medals_country_year_cumsum[[#This Row],[Year_Country]],medals!D:H,3,FALSE)),0,VLOOKUP(olympic_medals_country_year_cumsum[[#This Row],[Year_Country]],medals!D:H,3,FALSE))</f>
        <v>0</v>
      </c>
      <c r="K756" s="1">
        <f>IF(ISNA(VLOOKUP(olympic_medals_country_year_cumsum[[#This Row],[Year_Country]],medals!D:H,4,FALSE)),0,VLOOKUP(olympic_medals_country_year_cumsum[[#This Row],[Year_Country]],medals!D:H,4,FALSE))</f>
        <v>0</v>
      </c>
      <c r="L756" s="1" t="str">
        <f>VLOOKUP(olympic_medals_country_year_cumsum[[#This Row],[WB_country_name]],'country_region_flag'!A:C,2,FALSE)</f>
        <v>Asia</v>
      </c>
      <c r="M756" s="1" t="str">
        <f>VLOOKUP(olympic_medals_country_year_cumsum[[#This Row],[WB_country_name]],'country_region_flag'!A:C,3,FALSE)</f>
        <v>https://public.flourish.studio/country-flags/svg/kz.svg</v>
      </c>
      <c r="N75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57" spans="1:14" ht="15" customHeight="1" x14ac:dyDescent="0.2">
      <c r="A757" s="1" t="s">
        <v>137</v>
      </c>
      <c r="B757" s="1" t="s">
        <v>138</v>
      </c>
      <c r="C757" s="1">
        <v>-128</v>
      </c>
      <c r="D757" s="1">
        <v>3682</v>
      </c>
      <c r="E757" s="1">
        <v>1980</v>
      </c>
      <c r="F757" s="1" t="str">
        <f>TEXT(olympic_medals_country_year_cumsum[[#This Row],[year]],0)&amp;"-"&amp;olympic_medals_country_year_cumsum[[#This Row],[WB_country_code]]</f>
        <v>1980-KEN</v>
      </c>
      <c r="G757" s="1" t="str">
        <f>IF(olympic_medals_country_year_cumsum[[#This Row],[year]]&lt;&gt;E756,1,IF(olympic_medals_country_year_cumsum[[#This Row],[Medals]]=0,"",G756+1))</f>
        <v/>
      </c>
      <c r="H757" s="1">
        <f>IF(ISNA(VLOOKUP(olympic_medals_country_year_cumsum[[#This Row],[Year_Country]],medals!D:H,5,FALSE)),0,VLOOKUP(olympic_medals_country_year_cumsum[[#This Row],[Year_Country]],medals!D:H,5,FALSE))</f>
        <v>0</v>
      </c>
      <c r="I757" s="1">
        <f>IF(ISNA(VLOOKUP(olympic_medals_country_year_cumsum[[#This Row],[Year_Country]],medals!D:H,2,FALSE)),0,VLOOKUP(olympic_medals_country_year_cumsum[[#This Row],[Year_Country]],medals!D:H,2,FALSE))</f>
        <v>0</v>
      </c>
      <c r="J757" s="1">
        <f>IF(ISNA(VLOOKUP(olympic_medals_country_year_cumsum[[#This Row],[Year_Country]],medals!D:H,3,FALSE)),0,VLOOKUP(olympic_medals_country_year_cumsum[[#This Row],[Year_Country]],medals!D:H,3,FALSE))</f>
        <v>0</v>
      </c>
      <c r="K757" s="1">
        <f>IF(ISNA(VLOOKUP(olympic_medals_country_year_cumsum[[#This Row],[Year_Country]],medals!D:H,4,FALSE)),0,VLOOKUP(olympic_medals_country_year_cumsum[[#This Row],[Year_Country]],medals!D:H,4,FALSE))</f>
        <v>0</v>
      </c>
      <c r="L757" s="1" t="str">
        <f>VLOOKUP(olympic_medals_country_year_cumsum[[#This Row],[WB_country_name]],'country_region_flag'!A:C,2,FALSE)</f>
        <v>Africa</v>
      </c>
      <c r="M757" s="1" t="str">
        <f>VLOOKUP(olympic_medals_country_year_cumsum[[#This Row],[WB_country_name]],'country_region_flag'!A:C,3,FALSE)</f>
        <v>https://public.flourish.studio/country-flags/svg/ke.svg</v>
      </c>
      <c r="N757" s="12" t="str">
        <f>IF(ISNA(VLOOKUP(olympic_medals_country_year_cumsum[[#This Row],[Year_Country]],gdp_capita_rank!F:G,2,FALSE)),0,VLOOKUP(olympic_medals_country_year_cumsum[[#This Row],[Year_Country]],gdp_capita_rank!F:G,2,FALSE))</f>
        <v>-85.9596742559728</v>
      </c>
    </row>
    <row r="758" spans="1:14" ht="15" customHeight="1" x14ac:dyDescent="0.2">
      <c r="A758" s="1" t="s">
        <v>139</v>
      </c>
      <c r="B758" s="1" t="s">
        <v>140</v>
      </c>
      <c r="C758" s="1">
        <v>4287</v>
      </c>
      <c r="D758" s="1">
        <v>746</v>
      </c>
      <c r="E758" s="1">
        <v>1980</v>
      </c>
      <c r="F758" s="1" t="str">
        <f>TEXT(olympic_medals_country_year_cumsum[[#This Row],[year]],0)&amp;"-"&amp;olympic_medals_country_year_cumsum[[#This Row],[WB_country_code]]</f>
        <v>1980-KGZ</v>
      </c>
      <c r="G758" s="1" t="str">
        <f>IF(olympic_medals_country_year_cumsum[[#This Row],[year]]&lt;&gt;E757,1,IF(olympic_medals_country_year_cumsum[[#This Row],[Medals]]=0,"",G757+1))</f>
        <v/>
      </c>
      <c r="H758" s="1">
        <f>IF(ISNA(VLOOKUP(olympic_medals_country_year_cumsum[[#This Row],[Year_Country]],medals!D:H,5,FALSE)),0,VLOOKUP(olympic_medals_country_year_cumsum[[#This Row],[Year_Country]],medals!D:H,5,FALSE))</f>
        <v>0</v>
      </c>
      <c r="I758" s="1">
        <f>IF(ISNA(VLOOKUP(olympic_medals_country_year_cumsum[[#This Row],[Year_Country]],medals!D:H,2,FALSE)),0,VLOOKUP(olympic_medals_country_year_cumsum[[#This Row],[Year_Country]],medals!D:H,2,FALSE))</f>
        <v>0</v>
      </c>
      <c r="J758" s="1">
        <f>IF(ISNA(VLOOKUP(olympic_medals_country_year_cumsum[[#This Row],[Year_Country]],medals!D:H,3,FALSE)),0,VLOOKUP(olympic_medals_country_year_cumsum[[#This Row],[Year_Country]],medals!D:H,3,FALSE))</f>
        <v>0</v>
      </c>
      <c r="K758" s="1">
        <f>IF(ISNA(VLOOKUP(olympic_medals_country_year_cumsum[[#This Row],[Year_Country]],medals!D:H,4,FALSE)),0,VLOOKUP(olympic_medals_country_year_cumsum[[#This Row],[Year_Country]],medals!D:H,4,FALSE))</f>
        <v>0</v>
      </c>
      <c r="L758" s="1" t="str">
        <f>VLOOKUP(olympic_medals_country_year_cumsum[[#This Row],[WB_country_name]],'country_region_flag'!A:C,2,FALSE)</f>
        <v>Asia</v>
      </c>
      <c r="M758" s="1" t="str">
        <f>VLOOKUP(olympic_medals_country_year_cumsum[[#This Row],[WB_country_name]],'country_region_flag'!A:C,3,FALSE)</f>
        <v>https://public.flourish.studio/country-flags/svg/kg.svg</v>
      </c>
      <c r="N75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59" spans="1:14" ht="15" customHeight="1" x14ac:dyDescent="0.2">
      <c r="A759" s="1" t="s">
        <v>141</v>
      </c>
      <c r="B759" s="1" t="s">
        <v>142</v>
      </c>
      <c r="C759" s="1">
        <v>3755</v>
      </c>
      <c r="D759" s="1">
        <v>12698</v>
      </c>
      <c r="E759" s="1">
        <v>1980</v>
      </c>
      <c r="F759" s="1" t="str">
        <f>TEXT(olympic_medals_country_year_cumsum[[#This Row],[year]],0)&amp;"-"&amp;olympic_medals_country_year_cumsum[[#This Row],[WB_country_code]]</f>
        <v>1980-KOR</v>
      </c>
      <c r="G759" s="1" t="str">
        <f>IF(olympic_medals_country_year_cumsum[[#This Row],[year]]&lt;&gt;E758,1,IF(olympic_medals_country_year_cumsum[[#This Row],[Medals]]=0,"",G758+1))</f>
        <v/>
      </c>
      <c r="H759" s="1">
        <f>IF(ISNA(VLOOKUP(olympic_medals_country_year_cumsum[[#This Row],[Year_Country]],medals!D:H,5,FALSE)),0,VLOOKUP(olympic_medals_country_year_cumsum[[#This Row],[Year_Country]],medals!D:H,5,FALSE))</f>
        <v>0</v>
      </c>
      <c r="I759" s="1">
        <f>IF(ISNA(VLOOKUP(olympic_medals_country_year_cumsum[[#This Row],[Year_Country]],medals!D:H,2,FALSE)),0,VLOOKUP(olympic_medals_country_year_cumsum[[#This Row],[Year_Country]],medals!D:H,2,FALSE))</f>
        <v>0</v>
      </c>
      <c r="J759" s="1">
        <f>IF(ISNA(VLOOKUP(olympic_medals_country_year_cumsum[[#This Row],[Year_Country]],medals!D:H,3,FALSE)),0,VLOOKUP(olympic_medals_country_year_cumsum[[#This Row],[Year_Country]],medals!D:H,3,FALSE))</f>
        <v>0</v>
      </c>
      <c r="K759" s="1">
        <f>IF(ISNA(VLOOKUP(olympic_medals_country_year_cumsum[[#This Row],[Year_Country]],medals!D:H,4,FALSE)),0,VLOOKUP(olympic_medals_country_year_cumsum[[#This Row],[Year_Country]],medals!D:H,4,FALSE))</f>
        <v>0</v>
      </c>
      <c r="L759" s="1" t="str">
        <f>VLOOKUP(olympic_medals_country_year_cumsum[[#This Row],[WB_country_name]],'country_region_flag'!A:C,2,FALSE)</f>
        <v>Asia</v>
      </c>
      <c r="M759" s="1" t="str">
        <f>VLOOKUP(olympic_medals_country_year_cumsum[[#This Row],[WB_country_name]],'country_region_flag'!A:C,3,FALSE)</f>
        <v>https://public.flourish.studio/country-flags/svg/kr.svg</v>
      </c>
      <c r="N759" s="12" t="str">
        <f>IF(ISNA(VLOOKUP(olympic_medals_country_year_cumsum[[#This Row],[Year_Country]],gdp_capita_rank!F:G,2,FALSE)),0,VLOOKUP(olympic_medals_country_year_cumsum[[#This Row],[Year_Country]],gdp_capita_rank!F:G,2,FALSE))</f>
        <v>-46.33813339612068</v>
      </c>
    </row>
    <row r="760" spans="1:14" ht="15" customHeight="1" x14ac:dyDescent="0.2">
      <c r="A760" s="1" t="s">
        <v>143</v>
      </c>
      <c r="B760" s="1" t="s">
        <v>144</v>
      </c>
      <c r="C760" s="1">
        <v>2937</v>
      </c>
      <c r="D760" s="1">
        <v>4797</v>
      </c>
      <c r="E760" s="1">
        <v>1980</v>
      </c>
      <c r="F760" s="1" t="str">
        <f>TEXT(olympic_medals_country_year_cumsum[[#This Row],[year]],0)&amp;"-"&amp;olympic_medals_country_year_cumsum[[#This Row],[WB_country_code]]</f>
        <v>1980-KWT</v>
      </c>
      <c r="G760" s="1" t="str">
        <f>IF(olympic_medals_country_year_cumsum[[#This Row],[year]]&lt;&gt;E759,1,IF(olympic_medals_country_year_cumsum[[#This Row],[Medals]]=0,"",G759+1))</f>
        <v/>
      </c>
      <c r="H760" s="1">
        <f>IF(ISNA(VLOOKUP(olympic_medals_country_year_cumsum[[#This Row],[Year_Country]],medals!D:H,5,FALSE)),0,VLOOKUP(olympic_medals_country_year_cumsum[[#This Row],[Year_Country]],medals!D:H,5,FALSE))</f>
        <v>0</v>
      </c>
      <c r="I760" s="1">
        <f>IF(ISNA(VLOOKUP(olympic_medals_country_year_cumsum[[#This Row],[Year_Country]],medals!D:H,2,FALSE)),0,VLOOKUP(olympic_medals_country_year_cumsum[[#This Row],[Year_Country]],medals!D:H,2,FALSE))</f>
        <v>0</v>
      </c>
      <c r="J760" s="1">
        <f>IF(ISNA(VLOOKUP(olympic_medals_country_year_cumsum[[#This Row],[Year_Country]],medals!D:H,3,FALSE)),0,VLOOKUP(olympic_medals_country_year_cumsum[[#This Row],[Year_Country]],medals!D:H,3,FALSE))</f>
        <v>0</v>
      </c>
      <c r="K760" s="1">
        <f>IF(ISNA(VLOOKUP(olympic_medals_country_year_cumsum[[#This Row],[Year_Country]],medals!D:H,4,FALSE)),0,VLOOKUP(olympic_medals_country_year_cumsum[[#This Row],[Year_Country]],medals!D:H,4,FALSE))</f>
        <v>0</v>
      </c>
      <c r="L760" s="1" t="str">
        <f>VLOOKUP(olympic_medals_country_year_cumsum[[#This Row],[WB_country_name]],'country_region_flag'!A:C,2,FALSE)</f>
        <v>Asia</v>
      </c>
      <c r="M760" s="1" t="str">
        <f>VLOOKUP(olympic_medals_country_year_cumsum[[#This Row],[WB_country_name]],'country_region_flag'!A:C,3,FALSE)</f>
        <v>https://public.flourish.studio/country-flags/svg/kw.svg</v>
      </c>
      <c r="N760" s="12" t="str">
        <f>IF(ISNA(VLOOKUP(olympic_medals_country_year_cumsum[[#This Row],[Year_Country]],gdp_capita_rank!F:G,2,FALSE)),0,VLOOKUP(olympic_medals_country_year_cumsum[[#This Row],[Year_Country]],gdp_capita_rank!F:G,2,FALSE))</f>
        <v>499.705816484384</v>
      </c>
    </row>
    <row r="761" spans="1:14" ht="15" customHeight="1" x14ac:dyDescent="0.2">
      <c r="A761" s="1" t="s">
        <v>147</v>
      </c>
      <c r="B761" s="1" t="s">
        <v>148</v>
      </c>
      <c r="C761" s="1">
        <v>692</v>
      </c>
      <c r="D761" s="1">
        <v>7983</v>
      </c>
      <c r="E761" s="1">
        <v>1980</v>
      </c>
      <c r="F761" s="1" t="str">
        <f>TEXT(olympic_medals_country_year_cumsum[[#This Row],[year]],0)&amp;"-"&amp;olympic_medals_country_year_cumsum[[#This Row],[WB_country_code]]</f>
        <v>1980-LKA</v>
      </c>
      <c r="G761" s="1" t="str">
        <f>IF(olympic_medals_country_year_cumsum[[#This Row],[year]]&lt;&gt;E760,1,IF(olympic_medals_country_year_cumsum[[#This Row],[Medals]]=0,"",G760+1))</f>
        <v/>
      </c>
      <c r="H761" s="1">
        <f>IF(ISNA(VLOOKUP(olympic_medals_country_year_cumsum[[#This Row],[Year_Country]],medals!D:H,5,FALSE)),0,VLOOKUP(olympic_medals_country_year_cumsum[[#This Row],[Year_Country]],medals!D:H,5,FALSE))</f>
        <v>0</v>
      </c>
      <c r="I761" s="1">
        <f>IF(ISNA(VLOOKUP(olympic_medals_country_year_cumsum[[#This Row],[Year_Country]],medals!D:H,2,FALSE)),0,VLOOKUP(olympic_medals_country_year_cumsum[[#This Row],[Year_Country]],medals!D:H,2,FALSE))</f>
        <v>0</v>
      </c>
      <c r="J761" s="1">
        <f>IF(ISNA(VLOOKUP(olympic_medals_country_year_cumsum[[#This Row],[Year_Country]],medals!D:H,3,FALSE)),0,VLOOKUP(olympic_medals_country_year_cumsum[[#This Row],[Year_Country]],medals!D:H,3,FALSE))</f>
        <v>0</v>
      </c>
      <c r="K761" s="1">
        <f>IF(ISNA(VLOOKUP(olympic_medals_country_year_cumsum[[#This Row],[Year_Country]],medals!D:H,4,FALSE)),0,VLOOKUP(olympic_medals_country_year_cumsum[[#This Row],[Year_Country]],medals!D:H,4,FALSE))</f>
        <v>0</v>
      </c>
      <c r="L761" s="1" t="str">
        <f>VLOOKUP(olympic_medals_country_year_cumsum[[#This Row],[WB_country_name]],'country_region_flag'!A:C,2,FALSE)</f>
        <v>Asia</v>
      </c>
      <c r="M761" s="1" t="str">
        <f>VLOOKUP(olympic_medals_country_year_cumsum[[#This Row],[WB_country_name]],'country_region_flag'!A:C,3,FALSE)</f>
        <v>https://public.flourish.studio/country-flags/svg/lk.svg</v>
      </c>
      <c r="N761" s="12" t="str">
        <f>IF(ISNA(VLOOKUP(olympic_medals_country_year_cumsum[[#This Row],[Year_Country]],gdp_capita_rank!F:G,2,FALSE)),0,VLOOKUP(olympic_medals_country_year_cumsum[[#This Row],[Year_Country]],gdp_capita_rank!F:G,2,FALSE))</f>
        <v>-91.57511634832474</v>
      </c>
    </row>
    <row r="762" spans="1:14" ht="15" customHeight="1" x14ac:dyDescent="0.2">
      <c r="A762" s="1" t="s">
        <v>149</v>
      </c>
      <c r="B762" s="1" t="s">
        <v>150</v>
      </c>
      <c r="C762" s="1">
        <v>5468</v>
      </c>
      <c r="D762" s="1">
        <v>2532</v>
      </c>
      <c r="E762" s="1">
        <v>1980</v>
      </c>
      <c r="F762" s="1" t="str">
        <f>TEXT(olympic_medals_country_year_cumsum[[#This Row],[year]],0)&amp;"-"&amp;olympic_medals_country_year_cumsum[[#This Row],[WB_country_code]]</f>
        <v>1980-LTU</v>
      </c>
      <c r="G762" s="1" t="str">
        <f>IF(olympic_medals_country_year_cumsum[[#This Row],[year]]&lt;&gt;E761,1,IF(olympic_medals_country_year_cumsum[[#This Row],[Medals]]=0,"",G761+1))</f>
        <v/>
      </c>
      <c r="H762" s="1">
        <f>IF(ISNA(VLOOKUP(olympic_medals_country_year_cumsum[[#This Row],[Year_Country]],medals!D:H,5,FALSE)),0,VLOOKUP(olympic_medals_country_year_cumsum[[#This Row],[Year_Country]],medals!D:H,5,FALSE))</f>
        <v>0</v>
      </c>
      <c r="I762" s="1">
        <f>IF(ISNA(VLOOKUP(olympic_medals_country_year_cumsum[[#This Row],[Year_Country]],medals!D:H,2,FALSE)),0,VLOOKUP(olympic_medals_country_year_cumsum[[#This Row],[Year_Country]],medals!D:H,2,FALSE))</f>
        <v>0</v>
      </c>
      <c r="J762" s="1">
        <f>IF(ISNA(VLOOKUP(olympic_medals_country_year_cumsum[[#This Row],[Year_Country]],medals!D:H,3,FALSE)),0,VLOOKUP(olympic_medals_country_year_cumsum[[#This Row],[Year_Country]],medals!D:H,3,FALSE))</f>
        <v>0</v>
      </c>
      <c r="K762" s="1">
        <f>IF(ISNA(VLOOKUP(olympic_medals_country_year_cumsum[[#This Row],[Year_Country]],medals!D:H,4,FALSE)),0,VLOOKUP(olympic_medals_country_year_cumsum[[#This Row],[Year_Country]],medals!D:H,4,FALSE))</f>
        <v>0</v>
      </c>
      <c r="L762" s="1" t="str">
        <f>VLOOKUP(olympic_medals_country_year_cumsum[[#This Row],[WB_country_name]],'country_region_flag'!A:C,2,FALSE)</f>
        <v>Europe</v>
      </c>
      <c r="M762" s="1" t="str">
        <f>VLOOKUP(olympic_medals_country_year_cumsum[[#This Row],[WB_country_name]],'country_region_flag'!A:C,3,FALSE)</f>
        <v>https://public.flourish.studio/country-flags/svg/lt.svg</v>
      </c>
      <c r="N76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63" spans="1:14" ht="15" customHeight="1" x14ac:dyDescent="0.2">
      <c r="A763" s="1" t="s">
        <v>151</v>
      </c>
      <c r="B763" s="1" t="s">
        <v>152</v>
      </c>
      <c r="C763" s="1">
        <v>5695</v>
      </c>
      <c r="D763" s="1">
        <v>241</v>
      </c>
      <c r="E763" s="1">
        <v>1980</v>
      </c>
      <c r="F763" s="1" t="str">
        <f>TEXT(olympic_medals_country_year_cumsum[[#This Row],[year]],0)&amp;"-"&amp;olympic_medals_country_year_cumsum[[#This Row],[WB_country_code]]</f>
        <v>1980-LVA</v>
      </c>
      <c r="G763" s="1" t="str">
        <f>IF(olympic_medals_country_year_cumsum[[#This Row],[year]]&lt;&gt;E762,1,IF(olympic_medals_country_year_cumsum[[#This Row],[Medals]]=0,"",G762+1))</f>
        <v/>
      </c>
      <c r="H763" s="1">
        <f>IF(ISNA(VLOOKUP(olympic_medals_country_year_cumsum[[#This Row],[Year_Country]],medals!D:H,5,FALSE)),0,VLOOKUP(olympic_medals_country_year_cumsum[[#This Row],[Year_Country]],medals!D:H,5,FALSE))</f>
        <v>0</v>
      </c>
      <c r="I763" s="1">
        <f>IF(ISNA(VLOOKUP(olympic_medals_country_year_cumsum[[#This Row],[Year_Country]],medals!D:H,2,FALSE)),0,VLOOKUP(olympic_medals_country_year_cumsum[[#This Row],[Year_Country]],medals!D:H,2,FALSE))</f>
        <v>0</v>
      </c>
      <c r="J763" s="1">
        <f>IF(ISNA(VLOOKUP(olympic_medals_country_year_cumsum[[#This Row],[Year_Country]],medals!D:H,3,FALSE)),0,VLOOKUP(olympic_medals_country_year_cumsum[[#This Row],[Year_Country]],medals!D:H,3,FALSE))</f>
        <v>0</v>
      </c>
      <c r="K763" s="1">
        <f>IF(ISNA(VLOOKUP(olympic_medals_country_year_cumsum[[#This Row],[Year_Country]],medals!D:H,4,FALSE)),0,VLOOKUP(olympic_medals_country_year_cumsum[[#This Row],[Year_Country]],medals!D:H,4,FALSE))</f>
        <v>0</v>
      </c>
      <c r="L763" s="1" t="str">
        <f>VLOOKUP(olympic_medals_country_year_cumsum[[#This Row],[WB_country_name]],'country_region_flag'!A:C,2,FALSE)</f>
        <v>Europe</v>
      </c>
      <c r="M763" s="1" t="str">
        <f>VLOOKUP(olympic_medals_country_year_cumsum[[#This Row],[WB_country_name]],'country_region_flag'!A:C,3,FALSE)</f>
        <v>https://public.flourish.studio/country-flags/svg/lv.svg</v>
      </c>
      <c r="N76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64" spans="1:14" ht="15" customHeight="1" x14ac:dyDescent="0.2">
      <c r="A764" s="1" t="s">
        <v>153</v>
      </c>
      <c r="B764" s="1" t="s">
        <v>154</v>
      </c>
      <c r="C764" s="1">
        <v>3402</v>
      </c>
      <c r="D764" s="1">
        <v>-682</v>
      </c>
      <c r="E764" s="1">
        <v>1980</v>
      </c>
      <c r="F764" s="1" t="str">
        <f>TEXT(olympic_medals_country_year_cumsum[[#This Row],[year]],0)&amp;"-"&amp;olympic_medals_country_year_cumsum[[#This Row],[WB_country_code]]</f>
        <v>1980-MAR</v>
      </c>
      <c r="G764" s="1" t="str">
        <f>IF(olympic_medals_country_year_cumsum[[#This Row],[year]]&lt;&gt;E763,1,IF(olympic_medals_country_year_cumsum[[#This Row],[Medals]]=0,"",G763+1))</f>
        <v/>
      </c>
      <c r="H764" s="1">
        <f>IF(ISNA(VLOOKUP(olympic_medals_country_year_cumsum[[#This Row],[Year_Country]],medals!D:H,5,FALSE)),0,VLOOKUP(olympic_medals_country_year_cumsum[[#This Row],[Year_Country]],medals!D:H,5,FALSE))</f>
        <v>0</v>
      </c>
      <c r="I764" s="1">
        <f>IF(ISNA(VLOOKUP(olympic_medals_country_year_cumsum[[#This Row],[Year_Country]],medals!D:H,2,FALSE)),0,VLOOKUP(olympic_medals_country_year_cumsum[[#This Row],[Year_Country]],medals!D:H,2,FALSE))</f>
        <v>0</v>
      </c>
      <c r="J764" s="1">
        <f>IF(ISNA(VLOOKUP(olympic_medals_country_year_cumsum[[#This Row],[Year_Country]],medals!D:H,3,FALSE)),0,VLOOKUP(olympic_medals_country_year_cumsum[[#This Row],[Year_Country]],medals!D:H,3,FALSE))</f>
        <v>0</v>
      </c>
      <c r="K764" s="1">
        <f>IF(ISNA(VLOOKUP(olympic_medals_country_year_cumsum[[#This Row],[Year_Country]],medals!D:H,4,FALSE)),0,VLOOKUP(olympic_medals_country_year_cumsum[[#This Row],[Year_Country]],medals!D:H,4,FALSE))</f>
        <v>0</v>
      </c>
      <c r="L764" s="1" t="str">
        <f>VLOOKUP(olympic_medals_country_year_cumsum[[#This Row],[WB_country_name]],'country_region_flag'!A:C,2,FALSE)</f>
        <v>Africa</v>
      </c>
      <c r="M764" s="1" t="str">
        <f>VLOOKUP(olympic_medals_country_year_cumsum[[#This Row],[WB_country_name]],'country_region_flag'!A:C,3,FALSE)</f>
        <v>https://public.flourish.studio/country-flags/svg/ma.svg</v>
      </c>
      <c r="N764" s="12" t="str">
        <f>IF(ISNA(VLOOKUP(olympic_medals_country_year_cumsum[[#This Row],[Year_Country]],gdp_capita_rank!F:G,2,FALSE)),0,VLOOKUP(olympic_medals_country_year_cumsum[[#This Row],[Year_Country]],gdp_capita_rank!F:G,2,FALSE))</f>
        <v>-65.6629370670657</v>
      </c>
    </row>
    <row r="765" spans="1:14" ht="15" customHeight="1" x14ac:dyDescent="0.2">
      <c r="A765" s="1" t="s">
        <v>155</v>
      </c>
      <c r="B765" s="1" t="s">
        <v>156</v>
      </c>
      <c r="C765" s="1">
        <v>470</v>
      </c>
      <c r="D765" s="1">
        <v>2885</v>
      </c>
      <c r="E765" s="1">
        <v>1980</v>
      </c>
      <c r="F765" s="1" t="str">
        <f>TEXT(olympic_medals_country_year_cumsum[[#This Row],[year]],0)&amp;"-"&amp;olympic_medals_country_year_cumsum[[#This Row],[WB_country_code]]</f>
        <v>1980-MDA</v>
      </c>
      <c r="G765" s="1" t="str">
        <f>IF(olympic_medals_country_year_cumsum[[#This Row],[year]]&lt;&gt;E764,1,IF(olympic_medals_country_year_cumsum[[#This Row],[Medals]]=0,"",G764+1))</f>
        <v/>
      </c>
      <c r="H765" s="1">
        <f>IF(ISNA(VLOOKUP(olympic_medals_country_year_cumsum[[#This Row],[Year_Country]],medals!D:H,5,FALSE)),0,VLOOKUP(olympic_medals_country_year_cumsum[[#This Row],[Year_Country]],medals!D:H,5,FALSE))</f>
        <v>0</v>
      </c>
      <c r="I765" s="1">
        <f>IF(ISNA(VLOOKUP(olympic_medals_country_year_cumsum[[#This Row],[Year_Country]],medals!D:H,2,FALSE)),0,VLOOKUP(olympic_medals_country_year_cumsum[[#This Row],[Year_Country]],medals!D:H,2,FALSE))</f>
        <v>0</v>
      </c>
      <c r="J765" s="1">
        <f>IF(ISNA(VLOOKUP(olympic_medals_country_year_cumsum[[#This Row],[Year_Country]],medals!D:H,3,FALSE)),0,VLOOKUP(olympic_medals_country_year_cumsum[[#This Row],[Year_Country]],medals!D:H,3,FALSE))</f>
        <v>0</v>
      </c>
      <c r="K765" s="1">
        <f>IF(ISNA(VLOOKUP(olympic_medals_country_year_cumsum[[#This Row],[Year_Country]],medals!D:H,4,FALSE)),0,VLOOKUP(olympic_medals_country_year_cumsum[[#This Row],[Year_Country]],medals!D:H,4,FALSE))</f>
        <v>0</v>
      </c>
      <c r="L765" s="1" t="str">
        <f>VLOOKUP(olympic_medals_country_year_cumsum[[#This Row],[WB_country_name]],'country_region_flag'!A:C,2,FALSE)</f>
        <v>Europe</v>
      </c>
      <c r="M765" s="1" t="str">
        <f>VLOOKUP(olympic_medals_country_year_cumsum[[#This Row],[WB_country_name]],'country_region_flag'!A:C,3,FALSE)</f>
        <v>https://public.flourish.studio/country-flags/svg/md.svg</v>
      </c>
      <c r="N76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66" spans="1:14" ht="15" customHeight="1" x14ac:dyDescent="0.2">
      <c r="A766" s="1" t="s">
        <v>159</v>
      </c>
      <c r="B766" s="1" t="s">
        <v>160</v>
      </c>
      <c r="C766" s="1">
        <v>416</v>
      </c>
      <c r="D766" s="1">
        <v>2174</v>
      </c>
      <c r="E766" s="1">
        <v>1980</v>
      </c>
      <c r="F766" s="1" t="str">
        <f>TEXT(olympic_medals_country_year_cumsum[[#This Row],[year]],0)&amp;"-"&amp;olympic_medals_country_year_cumsum[[#This Row],[WB_country_code]]</f>
        <v>1980-MKD</v>
      </c>
      <c r="G766" s="1" t="str">
        <f>IF(olympic_medals_country_year_cumsum[[#This Row],[year]]&lt;&gt;E765,1,IF(olympic_medals_country_year_cumsum[[#This Row],[Medals]]=0,"",G765+1))</f>
        <v/>
      </c>
      <c r="H766" s="1">
        <f>IF(ISNA(VLOOKUP(olympic_medals_country_year_cumsum[[#This Row],[Year_Country]],medals!D:H,5,FALSE)),0,VLOOKUP(olympic_medals_country_year_cumsum[[#This Row],[Year_Country]],medals!D:H,5,FALSE))</f>
        <v>0</v>
      </c>
      <c r="I766" s="1">
        <f>IF(ISNA(VLOOKUP(olympic_medals_country_year_cumsum[[#This Row],[Year_Country]],medals!D:H,2,FALSE)),0,VLOOKUP(olympic_medals_country_year_cumsum[[#This Row],[Year_Country]],medals!D:H,2,FALSE))</f>
        <v>0</v>
      </c>
      <c r="J766" s="1">
        <f>IF(ISNA(VLOOKUP(olympic_medals_country_year_cumsum[[#This Row],[Year_Country]],medals!D:H,3,FALSE)),0,VLOOKUP(olympic_medals_country_year_cumsum[[#This Row],[Year_Country]],medals!D:H,3,FALSE))</f>
        <v>0</v>
      </c>
      <c r="K766" s="1">
        <f>IF(ISNA(VLOOKUP(olympic_medals_country_year_cumsum[[#This Row],[Year_Country]],medals!D:H,4,FALSE)),0,VLOOKUP(olympic_medals_country_year_cumsum[[#This Row],[Year_Country]],medals!D:H,4,FALSE))</f>
        <v>0</v>
      </c>
      <c r="L766" s="1" t="str">
        <f>VLOOKUP(olympic_medals_country_year_cumsum[[#This Row],[WB_country_name]],'country_region_flag'!A:C,2,FALSE)</f>
        <v>Europe</v>
      </c>
      <c r="M766" s="1" t="str">
        <f>VLOOKUP(olympic_medals_country_year_cumsum[[#This Row],[WB_country_name]],'country_region_flag'!A:C,3,FALSE)</f>
        <v>https://public.flourish.studio/country-flags/svg/mk.svg</v>
      </c>
      <c r="N76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67" spans="1:14" ht="15" customHeight="1" x14ac:dyDescent="0.2">
      <c r="A767" s="1" t="s">
        <v>161</v>
      </c>
      <c r="B767" s="1" t="s">
        <v>162</v>
      </c>
      <c r="C767" s="1">
        <v>4243</v>
      </c>
      <c r="D767" s="1">
        <v>1927</v>
      </c>
      <c r="E767" s="1">
        <v>1980</v>
      </c>
      <c r="F767" s="1" t="str">
        <f>TEXT(olympic_medals_country_year_cumsum[[#This Row],[year]],0)&amp;"-"&amp;olympic_medals_country_year_cumsum[[#This Row],[WB_country_code]]</f>
        <v>1980-MNE</v>
      </c>
      <c r="G767" s="1" t="str">
        <f>IF(olympic_medals_country_year_cumsum[[#This Row],[year]]&lt;&gt;E766,1,IF(olympic_medals_country_year_cumsum[[#This Row],[Medals]]=0,"",G766+1))</f>
        <v/>
      </c>
      <c r="H767" s="1">
        <f>IF(ISNA(VLOOKUP(olympic_medals_country_year_cumsum[[#This Row],[Year_Country]],medals!D:H,5,FALSE)),0,VLOOKUP(olympic_medals_country_year_cumsum[[#This Row],[Year_Country]],medals!D:H,5,FALSE))</f>
        <v>0</v>
      </c>
      <c r="I767" s="1">
        <f>IF(ISNA(VLOOKUP(olympic_medals_country_year_cumsum[[#This Row],[Year_Country]],medals!D:H,2,FALSE)),0,VLOOKUP(olympic_medals_country_year_cumsum[[#This Row],[Year_Country]],medals!D:H,2,FALSE))</f>
        <v>0</v>
      </c>
      <c r="J767" s="1">
        <f>IF(ISNA(VLOOKUP(olympic_medals_country_year_cumsum[[#This Row],[Year_Country]],medals!D:H,3,FALSE)),0,VLOOKUP(olympic_medals_country_year_cumsum[[#This Row],[Year_Country]],medals!D:H,3,FALSE))</f>
        <v>0</v>
      </c>
      <c r="K767" s="1">
        <f>IF(ISNA(VLOOKUP(olympic_medals_country_year_cumsum[[#This Row],[Year_Country]],medals!D:H,4,FALSE)),0,VLOOKUP(olympic_medals_country_year_cumsum[[#This Row],[Year_Country]],medals!D:H,4,FALSE))</f>
        <v>0</v>
      </c>
      <c r="L767" s="1" t="str">
        <f>VLOOKUP(olympic_medals_country_year_cumsum[[#This Row],[WB_country_name]],'country_region_flag'!A:C,2,FALSE)</f>
        <v>Europe</v>
      </c>
      <c r="M767" s="1" t="str">
        <f>VLOOKUP(olympic_medals_country_year_cumsum[[#This Row],[WB_country_name]],'country_region_flag'!A:C,3,FALSE)</f>
        <v>https://public.flourish.studio/country-flags/svg/me.svg</v>
      </c>
      <c r="N76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68" spans="1:14" ht="15" customHeight="1" x14ac:dyDescent="0.2">
      <c r="A768" s="1" t="s">
        <v>165</v>
      </c>
      <c r="B768" s="1" t="s">
        <v>166</v>
      </c>
      <c r="C768" s="1">
        <v>-2595</v>
      </c>
      <c r="D768" s="1">
        <v>3258</v>
      </c>
      <c r="E768" s="1">
        <v>1980</v>
      </c>
      <c r="F768" s="1" t="str">
        <f>TEXT(olympic_medals_country_year_cumsum[[#This Row],[year]],0)&amp;"-"&amp;olympic_medals_country_year_cumsum[[#This Row],[WB_country_code]]</f>
        <v>1980-MOZ</v>
      </c>
      <c r="G768" s="1" t="str">
        <f>IF(olympic_medals_country_year_cumsum[[#This Row],[year]]&lt;&gt;E767,1,IF(olympic_medals_country_year_cumsum[[#This Row],[Medals]]=0,"",G767+1))</f>
        <v/>
      </c>
      <c r="H768" s="1">
        <f>IF(ISNA(VLOOKUP(olympic_medals_country_year_cumsum[[#This Row],[Year_Country]],medals!D:H,5,FALSE)),0,VLOOKUP(olympic_medals_country_year_cumsum[[#This Row],[Year_Country]],medals!D:H,5,FALSE))</f>
        <v>0</v>
      </c>
      <c r="I768" s="1">
        <f>IF(ISNA(VLOOKUP(olympic_medals_country_year_cumsum[[#This Row],[Year_Country]],medals!D:H,2,FALSE)),0,VLOOKUP(olympic_medals_country_year_cumsum[[#This Row],[Year_Country]],medals!D:H,2,FALSE))</f>
        <v>0</v>
      </c>
      <c r="J768" s="1">
        <f>IF(ISNA(VLOOKUP(olympic_medals_country_year_cumsum[[#This Row],[Year_Country]],medals!D:H,3,FALSE)),0,VLOOKUP(olympic_medals_country_year_cumsum[[#This Row],[Year_Country]],medals!D:H,3,FALSE))</f>
        <v>0</v>
      </c>
      <c r="K768" s="1">
        <f>IF(ISNA(VLOOKUP(olympic_medals_country_year_cumsum[[#This Row],[Year_Country]],medals!D:H,4,FALSE)),0,VLOOKUP(olympic_medals_country_year_cumsum[[#This Row],[Year_Country]],medals!D:H,4,FALSE))</f>
        <v>0</v>
      </c>
      <c r="L768" s="1" t="str">
        <f>VLOOKUP(olympic_medals_country_year_cumsum[[#This Row],[WB_country_name]],'country_region_flag'!A:C,2,FALSE)</f>
        <v>Africa</v>
      </c>
      <c r="M768" s="1" t="str">
        <f>VLOOKUP(olympic_medals_country_year_cumsum[[#This Row],[WB_country_name]],'country_region_flag'!A:C,3,FALSE)</f>
        <v>https://public.flourish.studio/country-flags/svg/mz.svg</v>
      </c>
      <c r="N76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69" spans="1:14" ht="15" customHeight="1" x14ac:dyDescent="0.2">
      <c r="A769" s="1" t="s">
        <v>167</v>
      </c>
      <c r="B769" s="1" t="s">
        <v>168</v>
      </c>
      <c r="C769" s="1">
        <v>-2015</v>
      </c>
      <c r="D769" s="1">
        <v>5748</v>
      </c>
      <c r="E769" s="1">
        <v>1980</v>
      </c>
      <c r="F769" s="1" t="str">
        <f>TEXT(olympic_medals_country_year_cumsum[[#This Row],[year]],0)&amp;"-"&amp;olympic_medals_country_year_cumsum[[#This Row],[WB_country_code]]</f>
        <v>1980-MUS</v>
      </c>
      <c r="G769" s="1" t="str">
        <f>IF(olympic_medals_country_year_cumsum[[#This Row],[year]]&lt;&gt;E768,1,IF(olympic_medals_country_year_cumsum[[#This Row],[Medals]]=0,"",G768+1))</f>
        <v/>
      </c>
      <c r="H769" s="1">
        <f>IF(ISNA(VLOOKUP(olympic_medals_country_year_cumsum[[#This Row],[Year_Country]],medals!D:H,5,FALSE)),0,VLOOKUP(olympic_medals_country_year_cumsum[[#This Row],[Year_Country]],medals!D:H,5,FALSE))</f>
        <v>0</v>
      </c>
      <c r="I769" s="1">
        <f>IF(ISNA(VLOOKUP(olympic_medals_country_year_cumsum[[#This Row],[Year_Country]],medals!D:H,2,FALSE)),0,VLOOKUP(olympic_medals_country_year_cumsum[[#This Row],[Year_Country]],medals!D:H,2,FALSE))</f>
        <v>0</v>
      </c>
      <c r="J769" s="1">
        <f>IF(ISNA(VLOOKUP(olympic_medals_country_year_cumsum[[#This Row],[Year_Country]],medals!D:H,3,FALSE)),0,VLOOKUP(olympic_medals_country_year_cumsum[[#This Row],[Year_Country]],medals!D:H,3,FALSE))</f>
        <v>0</v>
      </c>
      <c r="K769" s="1">
        <f>IF(ISNA(VLOOKUP(olympic_medals_country_year_cumsum[[#This Row],[Year_Country]],medals!D:H,4,FALSE)),0,VLOOKUP(olympic_medals_country_year_cumsum[[#This Row],[Year_Country]],medals!D:H,4,FALSE))</f>
        <v>0</v>
      </c>
      <c r="L769" s="1" t="str">
        <f>VLOOKUP(olympic_medals_country_year_cumsum[[#This Row],[WB_country_name]],'country_region_flag'!A:C,2,FALSE)</f>
        <v>Africa</v>
      </c>
      <c r="M769" s="1" t="str">
        <f>VLOOKUP(olympic_medals_country_year_cumsum[[#This Row],[WB_country_name]],'country_region_flag'!A:C,3,FALSE)</f>
        <v>https://public.flourish.studio/country-flags/svg/mu.svg</v>
      </c>
      <c r="N769" s="12" t="str">
        <f>IF(ISNA(VLOOKUP(olympic_medals_country_year_cumsum[[#This Row],[Year_Country]],gdp_capita_rank!F:G,2,FALSE)),0,VLOOKUP(olympic_medals_country_year_cumsum[[#This Row],[Year_Country]],gdp_capita_rank!F:G,2,FALSE))</f>
        <v>-63.350567397038084</v>
      </c>
    </row>
    <row r="770" spans="1:14" ht="15" customHeight="1" x14ac:dyDescent="0.2">
      <c r="A770" s="1" t="s">
        <v>169</v>
      </c>
      <c r="B770" s="1" t="s">
        <v>170</v>
      </c>
      <c r="C770" s="1">
        <v>317</v>
      </c>
      <c r="D770" s="1">
        <v>1017</v>
      </c>
      <c r="E770" s="1">
        <v>1980</v>
      </c>
      <c r="F770" s="1" t="str">
        <f>TEXT(olympic_medals_country_year_cumsum[[#This Row],[year]],0)&amp;"-"&amp;olympic_medals_country_year_cumsum[[#This Row],[WB_country_code]]</f>
        <v>1980-MYS</v>
      </c>
      <c r="G770" s="1" t="str">
        <f>IF(olympic_medals_country_year_cumsum[[#This Row],[year]]&lt;&gt;E769,1,IF(olympic_medals_country_year_cumsum[[#This Row],[Medals]]=0,"",G769+1))</f>
        <v/>
      </c>
      <c r="H770" s="1">
        <f>IF(ISNA(VLOOKUP(olympic_medals_country_year_cumsum[[#This Row],[Year_Country]],medals!D:H,5,FALSE)),0,VLOOKUP(olympic_medals_country_year_cumsum[[#This Row],[Year_Country]],medals!D:H,5,FALSE))</f>
        <v>0</v>
      </c>
      <c r="I770" s="1">
        <f>IF(ISNA(VLOOKUP(olympic_medals_country_year_cumsum[[#This Row],[Year_Country]],medals!D:H,2,FALSE)),0,VLOOKUP(olympic_medals_country_year_cumsum[[#This Row],[Year_Country]],medals!D:H,2,FALSE))</f>
        <v>0</v>
      </c>
      <c r="J770" s="1">
        <f>IF(ISNA(VLOOKUP(olympic_medals_country_year_cumsum[[#This Row],[Year_Country]],medals!D:H,3,FALSE)),0,VLOOKUP(olympic_medals_country_year_cumsum[[#This Row],[Year_Country]],medals!D:H,3,FALSE))</f>
        <v>0</v>
      </c>
      <c r="K770" s="1">
        <f>IF(ISNA(VLOOKUP(olympic_medals_country_year_cumsum[[#This Row],[Year_Country]],medals!D:H,4,FALSE)),0,VLOOKUP(olympic_medals_country_year_cumsum[[#This Row],[Year_Country]],medals!D:H,4,FALSE))</f>
        <v>0</v>
      </c>
      <c r="L770" s="1" t="str">
        <f>VLOOKUP(olympic_medals_country_year_cumsum[[#This Row],[WB_country_name]],'country_region_flag'!A:C,2,FALSE)</f>
        <v>Asia</v>
      </c>
      <c r="M770" s="1" t="str">
        <f>VLOOKUP(olympic_medals_country_year_cumsum[[#This Row],[WB_country_name]],'country_region_flag'!A:C,3,FALSE)</f>
        <v>https://public.flourish.studio/country-flags/svg/my.svg</v>
      </c>
      <c r="N770" s="12" t="str">
        <f>IF(ISNA(VLOOKUP(olympic_medals_country_year_cumsum[[#This Row],[Year_Country]],gdp_capita_rank!F:G,2,FALSE)),0,VLOOKUP(olympic_medals_country_year_cumsum[[#This Row],[Year_Country]],gdp_capita_rank!F:G,2,FALSE))</f>
        <v>-42.03559924547678</v>
      </c>
    </row>
    <row r="771" spans="1:14" ht="15" customHeight="1" x14ac:dyDescent="0.2">
      <c r="A771" s="1" t="s">
        <v>171</v>
      </c>
      <c r="B771" s="1" t="s">
        <v>172</v>
      </c>
      <c r="C771" s="1">
        <v>-2257</v>
      </c>
      <c r="D771" s="1">
        <v>1708</v>
      </c>
      <c r="E771" s="1">
        <v>1980</v>
      </c>
      <c r="F771" s="1" t="str">
        <f>TEXT(olympic_medals_country_year_cumsum[[#This Row],[year]],0)&amp;"-"&amp;olympic_medals_country_year_cumsum[[#This Row],[WB_country_code]]</f>
        <v>1980-NAM</v>
      </c>
      <c r="G771" s="1" t="str">
        <f>IF(olympic_medals_country_year_cumsum[[#This Row],[year]]&lt;&gt;E770,1,IF(olympic_medals_country_year_cumsum[[#This Row],[Medals]]=0,"",G770+1))</f>
        <v/>
      </c>
      <c r="H771" s="1">
        <f>IF(ISNA(VLOOKUP(olympic_medals_country_year_cumsum[[#This Row],[Year_Country]],medals!D:H,5,FALSE)),0,VLOOKUP(olympic_medals_country_year_cumsum[[#This Row],[Year_Country]],medals!D:H,5,FALSE))</f>
        <v>0</v>
      </c>
      <c r="I771" s="1">
        <f>IF(ISNA(VLOOKUP(olympic_medals_country_year_cumsum[[#This Row],[Year_Country]],medals!D:H,2,FALSE)),0,VLOOKUP(olympic_medals_country_year_cumsum[[#This Row],[Year_Country]],medals!D:H,2,FALSE))</f>
        <v>0</v>
      </c>
      <c r="J771" s="1">
        <f>IF(ISNA(VLOOKUP(olympic_medals_country_year_cumsum[[#This Row],[Year_Country]],medals!D:H,3,FALSE)),0,VLOOKUP(olympic_medals_country_year_cumsum[[#This Row],[Year_Country]],medals!D:H,3,FALSE))</f>
        <v>0</v>
      </c>
      <c r="K771" s="1">
        <f>IF(ISNA(VLOOKUP(olympic_medals_country_year_cumsum[[#This Row],[Year_Country]],medals!D:H,4,FALSE)),0,VLOOKUP(olympic_medals_country_year_cumsum[[#This Row],[Year_Country]],medals!D:H,4,FALSE))</f>
        <v>0</v>
      </c>
      <c r="L771" s="1" t="str">
        <f>VLOOKUP(olympic_medals_country_year_cumsum[[#This Row],[WB_country_name]],'country_region_flag'!A:C,2,FALSE)</f>
        <v>Africa</v>
      </c>
      <c r="M771" s="1" t="str">
        <f>VLOOKUP(olympic_medals_country_year_cumsum[[#This Row],[WB_country_name]],'country_region_flag'!A:C,3,FALSE)</f>
        <v>https://public.flourish.studio/country-flags/svg/na.svg</v>
      </c>
      <c r="N771" s="12" t="str">
        <f>IF(ISNA(VLOOKUP(olympic_medals_country_year_cumsum[[#This Row],[Year_Country]],gdp_capita_rank!F:G,2,FALSE)),0,VLOOKUP(olympic_medals_country_year_cumsum[[#This Row],[Year_Country]],gdp_capita_rank!F:G,2,FALSE))</f>
        <v>-22.371698074219285</v>
      </c>
    </row>
    <row r="772" spans="1:14" ht="15" customHeight="1" x14ac:dyDescent="0.2">
      <c r="A772" s="1" t="s">
        <v>173</v>
      </c>
      <c r="B772" s="1" t="s">
        <v>174</v>
      </c>
      <c r="C772" s="1">
        <v>1352</v>
      </c>
      <c r="D772" s="1">
        <v>212</v>
      </c>
      <c r="E772" s="1">
        <v>1980</v>
      </c>
      <c r="F772" s="1" t="str">
        <f>TEXT(olympic_medals_country_year_cumsum[[#This Row],[year]],0)&amp;"-"&amp;olympic_medals_country_year_cumsum[[#This Row],[WB_country_code]]</f>
        <v>1980-NER</v>
      </c>
      <c r="G772" s="1" t="str">
        <f>IF(olympic_medals_country_year_cumsum[[#This Row],[year]]&lt;&gt;E771,1,IF(olympic_medals_country_year_cumsum[[#This Row],[Medals]]=0,"",G771+1))</f>
        <v/>
      </c>
      <c r="H772" s="1">
        <f>IF(ISNA(VLOOKUP(olympic_medals_country_year_cumsum[[#This Row],[Year_Country]],medals!D:H,5,FALSE)),0,VLOOKUP(olympic_medals_country_year_cumsum[[#This Row],[Year_Country]],medals!D:H,5,FALSE))</f>
        <v>0</v>
      </c>
      <c r="I772" s="1">
        <f>IF(ISNA(VLOOKUP(olympic_medals_country_year_cumsum[[#This Row],[Year_Country]],medals!D:H,2,FALSE)),0,VLOOKUP(olympic_medals_country_year_cumsum[[#This Row],[Year_Country]],medals!D:H,2,FALSE))</f>
        <v>0</v>
      </c>
      <c r="J772" s="1">
        <f>IF(ISNA(VLOOKUP(olympic_medals_country_year_cumsum[[#This Row],[Year_Country]],medals!D:H,3,FALSE)),0,VLOOKUP(olympic_medals_country_year_cumsum[[#This Row],[Year_Country]],medals!D:H,3,FALSE))</f>
        <v>0</v>
      </c>
      <c r="K772" s="1">
        <f>IF(ISNA(VLOOKUP(olympic_medals_country_year_cumsum[[#This Row],[Year_Country]],medals!D:H,4,FALSE)),0,VLOOKUP(olympic_medals_country_year_cumsum[[#This Row],[Year_Country]],medals!D:H,4,FALSE))</f>
        <v>0</v>
      </c>
      <c r="L772" s="1" t="str">
        <f>VLOOKUP(olympic_medals_country_year_cumsum[[#This Row],[WB_country_name]],'country_region_flag'!A:C,2,FALSE)</f>
        <v>Africa</v>
      </c>
      <c r="M772" s="1" t="str">
        <f>VLOOKUP(olympic_medals_country_year_cumsum[[#This Row],[WB_country_name]],'country_region_flag'!A:C,3,FALSE)</f>
        <v>https://public.flourish.studio/country-flags/svg/ne.svg</v>
      </c>
      <c r="N772" s="12" t="str">
        <f>IF(ISNA(VLOOKUP(olympic_medals_country_year_cumsum[[#This Row],[Year_Country]],gdp_capita_rank!F:G,2,FALSE)),0,VLOOKUP(olympic_medals_country_year_cumsum[[#This Row],[Year_Country]],gdp_capita_rank!F:G,2,FALSE))</f>
        <v>-87.28822322629303</v>
      </c>
    </row>
    <row r="773" spans="1:14" ht="15" customHeight="1" x14ac:dyDescent="0.2">
      <c r="A773" s="1" t="s">
        <v>175</v>
      </c>
      <c r="B773" s="1" t="s">
        <v>176</v>
      </c>
      <c r="C773" s="1">
        <v>908</v>
      </c>
      <c r="D773" s="1">
        <v>753</v>
      </c>
      <c r="E773" s="1">
        <v>1980</v>
      </c>
      <c r="F773" s="1" t="str">
        <f>TEXT(olympic_medals_country_year_cumsum[[#This Row],[year]],0)&amp;"-"&amp;olympic_medals_country_year_cumsum[[#This Row],[WB_country_code]]</f>
        <v>1980-NGA</v>
      </c>
      <c r="G773" s="1" t="str">
        <f>IF(olympic_medals_country_year_cumsum[[#This Row],[year]]&lt;&gt;E772,1,IF(olympic_medals_country_year_cumsum[[#This Row],[Medals]]=0,"",G772+1))</f>
        <v/>
      </c>
      <c r="H773" s="1">
        <f>IF(ISNA(VLOOKUP(olympic_medals_country_year_cumsum[[#This Row],[Year_Country]],medals!D:H,5,FALSE)),0,VLOOKUP(olympic_medals_country_year_cumsum[[#This Row],[Year_Country]],medals!D:H,5,FALSE))</f>
        <v>0</v>
      </c>
      <c r="I773" s="1">
        <f>IF(ISNA(VLOOKUP(olympic_medals_country_year_cumsum[[#This Row],[Year_Country]],medals!D:H,2,FALSE)),0,VLOOKUP(olympic_medals_country_year_cumsum[[#This Row],[Year_Country]],medals!D:H,2,FALSE))</f>
        <v>0</v>
      </c>
      <c r="J773" s="1">
        <f>IF(ISNA(VLOOKUP(olympic_medals_country_year_cumsum[[#This Row],[Year_Country]],medals!D:H,3,FALSE)),0,VLOOKUP(olympic_medals_country_year_cumsum[[#This Row],[Year_Country]],medals!D:H,3,FALSE))</f>
        <v>0</v>
      </c>
      <c r="K773" s="1">
        <f>IF(ISNA(VLOOKUP(olympic_medals_country_year_cumsum[[#This Row],[Year_Country]],medals!D:H,4,FALSE)),0,VLOOKUP(olympic_medals_country_year_cumsum[[#This Row],[Year_Country]],medals!D:H,4,FALSE))</f>
        <v>0</v>
      </c>
      <c r="L773" s="1" t="str">
        <f>VLOOKUP(olympic_medals_country_year_cumsum[[#This Row],[WB_country_name]],'country_region_flag'!A:C,2,FALSE)</f>
        <v>Africa</v>
      </c>
      <c r="M773" s="1" t="str">
        <f>VLOOKUP(olympic_medals_country_year_cumsum[[#This Row],[WB_country_name]],'country_region_flag'!A:C,3,FALSE)</f>
        <v>https://public.flourish.studio/country-flags/svg/ng.svg</v>
      </c>
      <c r="N773" s="12" t="str">
        <f>IF(ISNA(VLOOKUP(olympic_medals_country_year_cumsum[[#This Row],[Year_Country]],gdp_capita_rank!F:G,2,FALSE)),0,VLOOKUP(olympic_medals_country_year_cumsum[[#This Row],[Year_Country]],gdp_capita_rank!F:G,2,FALSE))</f>
        <v>-72.46991271909502</v>
      </c>
    </row>
    <row r="774" spans="1:14" ht="15" customHeight="1" x14ac:dyDescent="0.2">
      <c r="A774" s="1" t="s">
        <v>179</v>
      </c>
      <c r="B774" s="1" t="s">
        <v>180</v>
      </c>
      <c r="C774" s="1">
        <v>5992</v>
      </c>
      <c r="D774" s="1">
        <v>1075</v>
      </c>
      <c r="E774" s="1">
        <v>1980</v>
      </c>
      <c r="F774" s="1" t="str">
        <f>TEXT(olympic_medals_country_year_cumsum[[#This Row],[year]],0)&amp;"-"&amp;olympic_medals_country_year_cumsum[[#This Row],[WB_country_code]]</f>
        <v>1980-NOR</v>
      </c>
      <c r="G774" s="1" t="str">
        <f>IF(olympic_medals_country_year_cumsum[[#This Row],[year]]&lt;&gt;E773,1,IF(olympic_medals_country_year_cumsum[[#This Row],[Medals]]=0,"",G773+1))</f>
        <v/>
      </c>
      <c r="H774" s="1">
        <f>IF(ISNA(VLOOKUP(olympic_medals_country_year_cumsum[[#This Row],[Year_Country]],medals!D:H,5,FALSE)),0,VLOOKUP(olympic_medals_country_year_cumsum[[#This Row],[Year_Country]],medals!D:H,5,FALSE))</f>
        <v>0</v>
      </c>
      <c r="I774" s="1">
        <f>IF(ISNA(VLOOKUP(olympic_medals_country_year_cumsum[[#This Row],[Year_Country]],medals!D:H,2,FALSE)),0,VLOOKUP(olympic_medals_country_year_cumsum[[#This Row],[Year_Country]],medals!D:H,2,FALSE))</f>
        <v>0</v>
      </c>
      <c r="J774" s="1">
        <f>IF(ISNA(VLOOKUP(olympic_medals_country_year_cumsum[[#This Row],[Year_Country]],medals!D:H,3,FALSE)),0,VLOOKUP(olympic_medals_country_year_cumsum[[#This Row],[Year_Country]],medals!D:H,3,FALSE))</f>
        <v>0</v>
      </c>
      <c r="K774" s="1">
        <f>IF(ISNA(VLOOKUP(olympic_medals_country_year_cumsum[[#This Row],[Year_Country]],medals!D:H,4,FALSE)),0,VLOOKUP(olympic_medals_country_year_cumsum[[#This Row],[Year_Country]],medals!D:H,4,FALSE))</f>
        <v>0</v>
      </c>
      <c r="L774" s="1" t="str">
        <f>VLOOKUP(olympic_medals_country_year_cumsum[[#This Row],[WB_country_name]],'country_region_flag'!A:C,2,FALSE)</f>
        <v>Europe</v>
      </c>
      <c r="M774" s="1" t="str">
        <f>VLOOKUP(olympic_medals_country_year_cumsum[[#This Row],[WB_country_name]],'country_region_flag'!A:C,3,FALSE)</f>
        <v>https://public.flourish.studio/country-flags/svg/no.svg</v>
      </c>
      <c r="N774" s="12" t="str">
        <f>IF(ISNA(VLOOKUP(olympic_medals_country_year_cumsum[[#This Row],[Year_Country]],gdp_capita_rank!F:G,2,FALSE)),0,VLOOKUP(olympic_medals_country_year_cumsum[[#This Row],[Year_Country]],gdp_capita_rank!F:G,2,FALSE))</f>
        <v>393.3881142369621</v>
      </c>
    </row>
    <row r="775" spans="1:14" ht="15" customHeight="1" x14ac:dyDescent="0.2">
      <c r="A775" s="1" t="s">
        <v>181</v>
      </c>
      <c r="B775" s="1" t="s">
        <v>182</v>
      </c>
      <c r="C775" s="1">
        <v>-413</v>
      </c>
      <c r="D775" s="1">
        <v>17478</v>
      </c>
      <c r="E775" s="1">
        <v>1980</v>
      </c>
      <c r="F775" s="1" t="str">
        <f>TEXT(olympic_medals_country_year_cumsum[[#This Row],[year]],0)&amp;"-"&amp;olympic_medals_country_year_cumsum[[#This Row],[WB_country_code]]</f>
        <v>1980-NZL</v>
      </c>
      <c r="G775" s="1" t="str">
        <f>IF(olympic_medals_country_year_cumsum[[#This Row],[year]]&lt;&gt;E774,1,IF(olympic_medals_country_year_cumsum[[#This Row],[Medals]]=0,"",G774+1))</f>
        <v/>
      </c>
      <c r="H775" s="1">
        <f>IF(ISNA(VLOOKUP(olympic_medals_country_year_cumsum[[#This Row],[Year_Country]],medals!D:H,5,FALSE)),0,VLOOKUP(olympic_medals_country_year_cumsum[[#This Row],[Year_Country]],medals!D:H,5,FALSE))</f>
        <v>0</v>
      </c>
      <c r="I775" s="1">
        <f>IF(ISNA(VLOOKUP(olympic_medals_country_year_cumsum[[#This Row],[Year_Country]],medals!D:H,2,FALSE)),0,VLOOKUP(olympic_medals_country_year_cumsum[[#This Row],[Year_Country]],medals!D:H,2,FALSE))</f>
        <v>0</v>
      </c>
      <c r="J775" s="1">
        <f>IF(ISNA(VLOOKUP(olympic_medals_country_year_cumsum[[#This Row],[Year_Country]],medals!D:H,3,FALSE)),0,VLOOKUP(olympic_medals_country_year_cumsum[[#This Row],[Year_Country]],medals!D:H,3,FALSE))</f>
        <v>0</v>
      </c>
      <c r="K775" s="1">
        <f>IF(ISNA(VLOOKUP(olympic_medals_country_year_cumsum[[#This Row],[Year_Country]],medals!D:H,4,FALSE)),0,VLOOKUP(olympic_medals_country_year_cumsum[[#This Row],[Year_Country]],medals!D:H,4,FALSE))</f>
        <v>0</v>
      </c>
      <c r="L775" s="1" t="str">
        <f>VLOOKUP(olympic_medals_country_year_cumsum[[#This Row],[WB_country_name]],'country_region_flag'!A:C,2,FALSE)</f>
        <v>Oceania</v>
      </c>
      <c r="M775" s="1" t="str">
        <f>VLOOKUP(olympic_medals_country_year_cumsum[[#This Row],[WB_country_name]],'country_region_flag'!A:C,3,FALSE)</f>
        <v>https://public.flourish.studio/country-flags/svg/nz.svg</v>
      </c>
      <c r="N775" s="12" t="str">
        <f>IF(ISNA(VLOOKUP(olympic_medals_country_year_cumsum[[#This Row],[Year_Country]],gdp_capita_rank!F:G,2,FALSE)),0,VLOOKUP(olympic_medals_country_year_cumsum[[#This Row],[Year_Country]],gdp_capita_rank!F:G,2,FALSE))</f>
        <v>133.5884392443189</v>
      </c>
    </row>
    <row r="776" spans="1:14" ht="15" customHeight="1" x14ac:dyDescent="0.2">
      <c r="A776" s="1" t="s">
        <v>183</v>
      </c>
      <c r="B776" s="1" t="s">
        <v>184</v>
      </c>
      <c r="C776" s="1">
        <v>3368</v>
      </c>
      <c r="D776" s="1">
        <v>7305</v>
      </c>
      <c r="E776" s="1">
        <v>1980</v>
      </c>
      <c r="F776" s="1" t="str">
        <f>TEXT(olympic_medals_country_year_cumsum[[#This Row],[year]],0)&amp;"-"&amp;olympic_medals_country_year_cumsum[[#This Row],[WB_country_code]]</f>
        <v>1980-PAK</v>
      </c>
      <c r="G776" s="1" t="str">
        <f>IF(olympic_medals_country_year_cumsum[[#This Row],[year]]&lt;&gt;E775,1,IF(olympic_medals_country_year_cumsum[[#This Row],[Medals]]=0,"",G775+1))</f>
        <v/>
      </c>
      <c r="H776" s="1">
        <f>IF(ISNA(VLOOKUP(olympic_medals_country_year_cumsum[[#This Row],[Year_Country]],medals!D:H,5,FALSE)),0,VLOOKUP(olympic_medals_country_year_cumsum[[#This Row],[Year_Country]],medals!D:H,5,FALSE))</f>
        <v>0</v>
      </c>
      <c r="I776" s="1">
        <f>IF(ISNA(VLOOKUP(olympic_medals_country_year_cumsum[[#This Row],[Year_Country]],medals!D:H,2,FALSE)),0,VLOOKUP(olympic_medals_country_year_cumsum[[#This Row],[Year_Country]],medals!D:H,2,FALSE))</f>
        <v>0</v>
      </c>
      <c r="J776" s="1">
        <f>IF(ISNA(VLOOKUP(olympic_medals_country_year_cumsum[[#This Row],[Year_Country]],medals!D:H,3,FALSE)),0,VLOOKUP(olympic_medals_country_year_cumsum[[#This Row],[Year_Country]],medals!D:H,3,FALSE))</f>
        <v>0</v>
      </c>
      <c r="K776" s="1">
        <f>IF(ISNA(VLOOKUP(olympic_medals_country_year_cumsum[[#This Row],[Year_Country]],medals!D:H,4,FALSE)),0,VLOOKUP(olympic_medals_country_year_cumsum[[#This Row],[Year_Country]],medals!D:H,4,FALSE))</f>
        <v>0</v>
      </c>
      <c r="L776" s="1" t="str">
        <f>VLOOKUP(olympic_medals_country_year_cumsum[[#This Row],[WB_country_name]],'country_region_flag'!A:C,2,FALSE)</f>
        <v>Asia</v>
      </c>
      <c r="M776" s="1" t="str">
        <f>VLOOKUP(olympic_medals_country_year_cumsum[[#This Row],[WB_country_name]],'country_region_flag'!A:C,3,FALSE)</f>
        <v>https://public.flourish.studio/country-flags/svg/pk.svg</v>
      </c>
      <c r="N776" s="12" t="str">
        <f>IF(ISNA(VLOOKUP(olympic_medals_country_year_cumsum[[#This Row],[Year_Country]],gdp_capita_rank!F:G,2,FALSE)),0,VLOOKUP(olympic_medals_country_year_cumsum[[#This Row],[Year_Country]],gdp_capita_rank!F:G,2,FALSE))</f>
        <v>-90.82215723093344</v>
      </c>
    </row>
    <row r="777" spans="1:14" ht="15" customHeight="1" x14ac:dyDescent="0.2">
      <c r="A777" s="1" t="s">
        <v>185</v>
      </c>
      <c r="B777" s="1" t="s">
        <v>186</v>
      </c>
      <c r="C777" s="1">
        <v>897</v>
      </c>
      <c r="D777" s="1">
        <v>-7953</v>
      </c>
      <c r="E777" s="1">
        <v>1980</v>
      </c>
      <c r="F777" s="1" t="str">
        <f>TEXT(olympic_medals_country_year_cumsum[[#This Row],[year]],0)&amp;"-"&amp;olympic_medals_country_year_cumsum[[#This Row],[WB_country_code]]</f>
        <v>1980-PAN</v>
      </c>
      <c r="G777" s="1" t="str">
        <f>IF(olympic_medals_country_year_cumsum[[#This Row],[year]]&lt;&gt;E776,1,IF(olympic_medals_country_year_cumsum[[#This Row],[Medals]]=0,"",G776+1))</f>
        <v/>
      </c>
      <c r="H777" s="1">
        <f>IF(ISNA(VLOOKUP(olympic_medals_country_year_cumsum[[#This Row],[Year_Country]],medals!D:H,5,FALSE)),0,VLOOKUP(olympic_medals_country_year_cumsum[[#This Row],[Year_Country]],medals!D:H,5,FALSE))</f>
        <v>0</v>
      </c>
      <c r="I777" s="1">
        <f>IF(ISNA(VLOOKUP(olympic_medals_country_year_cumsum[[#This Row],[Year_Country]],medals!D:H,2,FALSE)),0,VLOOKUP(olympic_medals_country_year_cumsum[[#This Row],[Year_Country]],medals!D:H,2,FALSE))</f>
        <v>0</v>
      </c>
      <c r="J777" s="1">
        <f>IF(ISNA(VLOOKUP(olympic_medals_country_year_cumsum[[#This Row],[Year_Country]],medals!D:H,3,FALSE)),0,VLOOKUP(olympic_medals_country_year_cumsum[[#This Row],[Year_Country]],medals!D:H,3,FALSE))</f>
        <v>0</v>
      </c>
      <c r="K777" s="1">
        <f>IF(ISNA(VLOOKUP(olympic_medals_country_year_cumsum[[#This Row],[Year_Country]],medals!D:H,4,FALSE)),0,VLOOKUP(olympic_medals_country_year_cumsum[[#This Row],[Year_Country]],medals!D:H,4,FALSE))</f>
        <v>0</v>
      </c>
      <c r="L777" s="1" t="str">
        <f>VLOOKUP(olympic_medals_country_year_cumsum[[#This Row],[WB_country_name]],'country_region_flag'!A:C,2,FALSE)</f>
        <v>Americas</v>
      </c>
      <c r="M777" s="1" t="str">
        <f>VLOOKUP(olympic_medals_country_year_cumsum[[#This Row],[WB_country_name]],'country_region_flag'!A:C,3,FALSE)</f>
        <v>https://public.flourish.studio/country-flags/svg/pa.svg</v>
      </c>
      <c r="N777" s="12" t="str">
        <f>IF(ISNA(VLOOKUP(olympic_medals_country_year_cumsum[[#This Row],[Year_Country]],gdp_capita_rank!F:G,2,FALSE)),0,VLOOKUP(olympic_medals_country_year_cumsum[[#This Row],[Year_Country]],gdp_capita_rank!F:G,2,FALSE))</f>
        <v>-26.244729579172176</v>
      </c>
    </row>
    <row r="778" spans="1:14" ht="15" customHeight="1" x14ac:dyDescent="0.2">
      <c r="A778" s="1" t="s">
        <v>187</v>
      </c>
      <c r="B778" s="1" t="s">
        <v>188</v>
      </c>
      <c r="C778" s="1">
        <v>-1205</v>
      </c>
      <c r="D778" s="1">
        <v>-7705</v>
      </c>
      <c r="E778" s="1">
        <v>1980</v>
      </c>
      <c r="F778" s="1" t="str">
        <f>TEXT(olympic_medals_country_year_cumsum[[#This Row],[year]],0)&amp;"-"&amp;olympic_medals_country_year_cumsum[[#This Row],[WB_country_code]]</f>
        <v>1980-PER</v>
      </c>
      <c r="G778" s="1" t="str">
        <f>IF(olympic_medals_country_year_cumsum[[#This Row],[year]]&lt;&gt;E777,1,IF(olympic_medals_country_year_cumsum[[#This Row],[Medals]]=0,"",G777+1))</f>
        <v/>
      </c>
      <c r="H778" s="1">
        <f>IF(ISNA(VLOOKUP(olympic_medals_country_year_cumsum[[#This Row],[Year_Country]],medals!D:H,5,FALSE)),0,VLOOKUP(olympic_medals_country_year_cumsum[[#This Row],[Year_Country]],medals!D:H,5,FALSE))</f>
        <v>0</v>
      </c>
      <c r="I778" s="1">
        <f>IF(ISNA(VLOOKUP(olympic_medals_country_year_cumsum[[#This Row],[Year_Country]],medals!D:H,2,FALSE)),0,VLOOKUP(olympic_medals_country_year_cumsum[[#This Row],[Year_Country]],medals!D:H,2,FALSE))</f>
        <v>0</v>
      </c>
      <c r="J778" s="1">
        <f>IF(ISNA(VLOOKUP(olympic_medals_country_year_cumsum[[#This Row],[Year_Country]],medals!D:H,3,FALSE)),0,VLOOKUP(olympic_medals_country_year_cumsum[[#This Row],[Year_Country]],medals!D:H,3,FALSE))</f>
        <v>0</v>
      </c>
      <c r="K778" s="1">
        <f>IF(ISNA(VLOOKUP(olympic_medals_country_year_cumsum[[#This Row],[Year_Country]],medals!D:H,4,FALSE)),0,VLOOKUP(olympic_medals_country_year_cumsum[[#This Row],[Year_Country]],medals!D:H,4,FALSE))</f>
        <v>0</v>
      </c>
      <c r="L778" s="1" t="str">
        <f>VLOOKUP(olympic_medals_country_year_cumsum[[#This Row],[WB_country_name]],'country_region_flag'!A:C,2,FALSE)</f>
        <v>Americas</v>
      </c>
      <c r="M778" s="1" t="str">
        <f>VLOOKUP(olympic_medals_country_year_cumsum[[#This Row],[WB_country_name]],'country_region_flag'!A:C,3,FALSE)</f>
        <v>https://public.flourish.studio/country-flags/svg/pe.svg</v>
      </c>
      <c r="N77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79" spans="1:14" ht="15" customHeight="1" x14ac:dyDescent="0.2">
      <c r="A779" s="1" t="s">
        <v>189</v>
      </c>
      <c r="B779" s="1" t="s">
        <v>190</v>
      </c>
      <c r="C779" s="1">
        <v>146</v>
      </c>
      <c r="D779" s="1">
        <v>12097</v>
      </c>
      <c r="E779" s="1">
        <v>1980</v>
      </c>
      <c r="F779" s="1" t="str">
        <f>TEXT(olympic_medals_country_year_cumsum[[#This Row],[year]],0)&amp;"-"&amp;olympic_medals_country_year_cumsum[[#This Row],[WB_country_code]]</f>
        <v>1980-PHL</v>
      </c>
      <c r="G779" s="1" t="str">
        <f>IF(olympic_medals_country_year_cumsum[[#This Row],[year]]&lt;&gt;E778,1,IF(olympic_medals_country_year_cumsum[[#This Row],[Medals]]=0,"",G778+1))</f>
        <v/>
      </c>
      <c r="H779" s="1">
        <f>IF(ISNA(VLOOKUP(olympic_medals_country_year_cumsum[[#This Row],[Year_Country]],medals!D:H,5,FALSE)),0,VLOOKUP(olympic_medals_country_year_cumsum[[#This Row],[Year_Country]],medals!D:H,5,FALSE))</f>
        <v>0</v>
      </c>
      <c r="I779" s="1">
        <f>IF(ISNA(VLOOKUP(olympic_medals_country_year_cumsum[[#This Row],[Year_Country]],medals!D:H,2,FALSE)),0,VLOOKUP(olympic_medals_country_year_cumsum[[#This Row],[Year_Country]],medals!D:H,2,FALSE))</f>
        <v>0</v>
      </c>
      <c r="J779" s="1">
        <f>IF(ISNA(VLOOKUP(olympic_medals_country_year_cumsum[[#This Row],[Year_Country]],medals!D:H,3,FALSE)),0,VLOOKUP(olympic_medals_country_year_cumsum[[#This Row],[Year_Country]],medals!D:H,3,FALSE))</f>
        <v>0</v>
      </c>
      <c r="K779" s="1">
        <f>IF(ISNA(VLOOKUP(olympic_medals_country_year_cumsum[[#This Row],[Year_Country]],medals!D:H,4,FALSE)),0,VLOOKUP(olympic_medals_country_year_cumsum[[#This Row],[Year_Country]],medals!D:H,4,FALSE))</f>
        <v>0</v>
      </c>
      <c r="L779" s="1" t="str">
        <f>VLOOKUP(olympic_medals_country_year_cumsum[[#This Row],[WB_country_name]],'country_region_flag'!A:C,2,FALSE)</f>
        <v>Asia</v>
      </c>
      <c r="M779" s="1" t="str">
        <f>VLOOKUP(olympic_medals_country_year_cumsum[[#This Row],[WB_country_name]],'country_region_flag'!A:C,3,FALSE)</f>
        <v>https://public.flourish.studio/country-flags/svg/ph.svg</v>
      </c>
      <c r="N779" s="12" t="str">
        <f>IF(ISNA(VLOOKUP(olympic_medals_country_year_cumsum[[#This Row],[Year_Country]],gdp_capita_rank!F:G,2,FALSE)),0,VLOOKUP(olympic_medals_country_year_cumsum[[#This Row],[Year_Country]],gdp_capita_rank!F:G,2,FALSE))</f>
        <v>-76.19372881108752</v>
      </c>
    </row>
    <row r="780" spans="1:14" ht="15" customHeight="1" x14ac:dyDescent="0.2">
      <c r="A780" s="1" t="s">
        <v>193</v>
      </c>
      <c r="B780" s="1" t="s">
        <v>194</v>
      </c>
      <c r="C780" s="1">
        <v>1847</v>
      </c>
      <c r="D780" s="1">
        <v>-6612</v>
      </c>
      <c r="E780" s="1">
        <v>1980</v>
      </c>
      <c r="F780" s="1" t="str">
        <f>TEXT(olympic_medals_country_year_cumsum[[#This Row],[year]],0)&amp;"-"&amp;olympic_medals_country_year_cumsum[[#This Row],[WB_country_code]]</f>
        <v>1980-PRI</v>
      </c>
      <c r="G780" s="1" t="str">
        <f>IF(olympic_medals_country_year_cumsum[[#This Row],[year]]&lt;&gt;E779,1,IF(olympic_medals_country_year_cumsum[[#This Row],[Medals]]=0,"",G779+1))</f>
        <v/>
      </c>
      <c r="H780" s="1">
        <f>IF(ISNA(VLOOKUP(olympic_medals_country_year_cumsum[[#This Row],[Year_Country]],medals!D:H,5,FALSE)),0,VLOOKUP(olympic_medals_country_year_cumsum[[#This Row],[Year_Country]],medals!D:H,5,FALSE))</f>
        <v>0</v>
      </c>
      <c r="I780" s="1">
        <f>IF(ISNA(VLOOKUP(olympic_medals_country_year_cumsum[[#This Row],[Year_Country]],medals!D:H,2,FALSE)),0,VLOOKUP(olympic_medals_country_year_cumsum[[#This Row],[Year_Country]],medals!D:H,2,FALSE))</f>
        <v>0</v>
      </c>
      <c r="J780" s="1">
        <f>IF(ISNA(VLOOKUP(olympic_medals_country_year_cumsum[[#This Row],[Year_Country]],medals!D:H,3,FALSE)),0,VLOOKUP(olympic_medals_country_year_cumsum[[#This Row],[Year_Country]],medals!D:H,3,FALSE))</f>
        <v>0</v>
      </c>
      <c r="K780" s="1">
        <f>IF(ISNA(VLOOKUP(olympic_medals_country_year_cumsum[[#This Row],[Year_Country]],medals!D:H,4,FALSE)),0,VLOOKUP(olympic_medals_country_year_cumsum[[#This Row],[Year_Country]],medals!D:H,4,FALSE))</f>
        <v>0</v>
      </c>
      <c r="L780" s="1" t="str">
        <f>VLOOKUP(olympic_medals_country_year_cumsum[[#This Row],[WB_country_name]],'country_region_flag'!A:C,2,FALSE)</f>
        <v>Americas</v>
      </c>
      <c r="M780" s="1" t="str">
        <f>VLOOKUP(olympic_medals_country_year_cumsum[[#This Row],[WB_country_name]],'country_region_flag'!A:C,3,FALSE)</f>
        <v>https://public.flourish.studio/country-flags/svg/pr.svg</v>
      </c>
      <c r="N780" s="12" t="str">
        <f>IF(ISNA(VLOOKUP(olympic_medals_country_year_cumsum[[#This Row],[Year_Country]],gdp_capita_rank!F:G,2,FALSE)),0,VLOOKUP(olympic_medals_country_year_cumsum[[#This Row],[Year_Country]],gdp_capita_rank!F:G,2,FALSE))</f>
        <v>40.85809855231486</v>
      </c>
    </row>
    <row r="781" spans="1:14" ht="15" customHeight="1" x14ac:dyDescent="0.2">
      <c r="A781" s="1" t="s">
        <v>197</v>
      </c>
      <c r="B781" s="1" t="s">
        <v>198</v>
      </c>
      <c r="C781" s="1">
        <v>3872</v>
      </c>
      <c r="D781" s="1">
        <v>-913</v>
      </c>
      <c r="E781" s="1">
        <v>1980</v>
      </c>
      <c r="F781" s="1" t="str">
        <f>TEXT(olympic_medals_country_year_cumsum[[#This Row],[year]],0)&amp;"-"&amp;olympic_medals_country_year_cumsum[[#This Row],[WB_country_code]]</f>
        <v>1980-PRT</v>
      </c>
      <c r="G781" s="1" t="str">
        <f>IF(olympic_medals_country_year_cumsum[[#This Row],[year]]&lt;&gt;E780,1,IF(olympic_medals_country_year_cumsum[[#This Row],[Medals]]=0,"",G780+1))</f>
        <v/>
      </c>
      <c r="H781" s="1">
        <f>IF(ISNA(VLOOKUP(olympic_medals_country_year_cumsum[[#This Row],[Year_Country]],medals!D:H,5,FALSE)),0,VLOOKUP(olympic_medals_country_year_cumsum[[#This Row],[Year_Country]],medals!D:H,5,FALSE))</f>
        <v>0</v>
      </c>
      <c r="I781" s="1">
        <f>IF(ISNA(VLOOKUP(olympic_medals_country_year_cumsum[[#This Row],[Year_Country]],medals!D:H,2,FALSE)),0,VLOOKUP(olympic_medals_country_year_cumsum[[#This Row],[Year_Country]],medals!D:H,2,FALSE))</f>
        <v>0</v>
      </c>
      <c r="J781" s="1">
        <f>IF(ISNA(VLOOKUP(olympic_medals_country_year_cumsum[[#This Row],[Year_Country]],medals!D:H,3,FALSE)),0,VLOOKUP(olympic_medals_country_year_cumsum[[#This Row],[Year_Country]],medals!D:H,3,FALSE))</f>
        <v>0</v>
      </c>
      <c r="K781" s="1">
        <f>IF(ISNA(VLOOKUP(olympic_medals_country_year_cumsum[[#This Row],[Year_Country]],medals!D:H,4,FALSE)),0,VLOOKUP(olympic_medals_country_year_cumsum[[#This Row],[Year_Country]],medals!D:H,4,FALSE))</f>
        <v>0</v>
      </c>
      <c r="L781" s="1" t="str">
        <f>VLOOKUP(olympic_medals_country_year_cumsum[[#This Row],[WB_country_name]],'country_region_flag'!A:C,2,FALSE)</f>
        <v>Europe</v>
      </c>
      <c r="M781" s="1" t="str">
        <f>VLOOKUP(olympic_medals_country_year_cumsum[[#This Row],[WB_country_name]],'country_region_flag'!A:C,3,FALSE)</f>
        <v>https://public.flourish.studio/country-flags/svg/pt.svg</v>
      </c>
      <c r="N781" s="12" t="str">
        <f>IF(ISNA(VLOOKUP(olympic_medals_country_year_cumsum[[#This Row],[Year_Country]],gdp_capita_rank!F:G,2,FALSE)),0,VLOOKUP(olympic_medals_country_year_cumsum[[#This Row],[Year_Country]],gdp_capita_rank!F:G,2,FALSE))</f>
        <v>5.369543092950399</v>
      </c>
    </row>
    <row r="782" spans="1:14" ht="15" customHeight="1" x14ac:dyDescent="0.2">
      <c r="A782" s="1" t="s">
        <v>199</v>
      </c>
      <c r="B782" s="1" t="s">
        <v>200</v>
      </c>
      <c r="C782" s="1">
        <v>-2527</v>
      </c>
      <c r="D782" s="1">
        <v>-5767</v>
      </c>
      <c r="E782" s="1">
        <v>1980</v>
      </c>
      <c r="F782" s="1" t="str">
        <f>TEXT(olympic_medals_country_year_cumsum[[#This Row],[year]],0)&amp;"-"&amp;olympic_medals_country_year_cumsum[[#This Row],[WB_country_code]]</f>
        <v>1980-PRY</v>
      </c>
      <c r="G782" s="1" t="str">
        <f>IF(olympic_medals_country_year_cumsum[[#This Row],[year]]&lt;&gt;E781,1,IF(olympic_medals_country_year_cumsum[[#This Row],[Medals]]=0,"",G781+1))</f>
        <v/>
      </c>
      <c r="H782" s="1">
        <f>IF(ISNA(VLOOKUP(olympic_medals_country_year_cumsum[[#This Row],[Year_Country]],medals!D:H,5,FALSE)),0,VLOOKUP(olympic_medals_country_year_cumsum[[#This Row],[Year_Country]],medals!D:H,5,FALSE))</f>
        <v>0</v>
      </c>
      <c r="I782" s="1">
        <f>IF(ISNA(VLOOKUP(olympic_medals_country_year_cumsum[[#This Row],[Year_Country]],medals!D:H,2,FALSE)),0,VLOOKUP(olympic_medals_country_year_cumsum[[#This Row],[Year_Country]],medals!D:H,2,FALSE))</f>
        <v>0</v>
      </c>
      <c r="J782" s="1">
        <f>IF(ISNA(VLOOKUP(olympic_medals_country_year_cumsum[[#This Row],[Year_Country]],medals!D:H,3,FALSE)),0,VLOOKUP(olympic_medals_country_year_cumsum[[#This Row],[Year_Country]],medals!D:H,3,FALSE))</f>
        <v>0</v>
      </c>
      <c r="K782" s="1">
        <f>IF(ISNA(VLOOKUP(olympic_medals_country_year_cumsum[[#This Row],[Year_Country]],medals!D:H,4,FALSE)),0,VLOOKUP(olympic_medals_country_year_cumsum[[#This Row],[Year_Country]],medals!D:H,4,FALSE))</f>
        <v>0</v>
      </c>
      <c r="L782" s="1" t="str">
        <f>VLOOKUP(olympic_medals_country_year_cumsum[[#This Row],[WB_country_name]],'country_region_flag'!A:C,2,FALSE)</f>
        <v>Americas</v>
      </c>
      <c r="M782" s="1" t="str">
        <f>VLOOKUP(olympic_medals_country_year_cumsum[[#This Row],[WB_country_name]],'country_region_flag'!A:C,3,FALSE)</f>
        <v>https://public.flourish.studio/country-flags/svg/py.svg</v>
      </c>
      <c r="N782" s="12" t="str">
        <f>IF(ISNA(VLOOKUP(olympic_medals_country_year_cumsum[[#This Row],[Year_Country]],gdp_capita_rank!F:G,2,FALSE)),0,VLOOKUP(olympic_medals_country_year_cumsum[[#This Row],[Year_Country]],gdp_capita_rank!F:G,2,FALSE))</f>
        <v>-54.80712474848235</v>
      </c>
    </row>
    <row r="783" spans="1:14" ht="15" customHeight="1" x14ac:dyDescent="0.2">
      <c r="A783" s="1" t="s">
        <v>201</v>
      </c>
      <c r="B783" s="1" t="s">
        <v>202</v>
      </c>
      <c r="C783" s="1">
        <v>2528</v>
      </c>
      <c r="D783" s="1">
        <v>5153</v>
      </c>
      <c r="E783" s="1">
        <v>1980</v>
      </c>
      <c r="F783" s="1" t="str">
        <f>TEXT(olympic_medals_country_year_cumsum[[#This Row],[year]],0)&amp;"-"&amp;olympic_medals_country_year_cumsum[[#This Row],[WB_country_code]]</f>
        <v>1980-QAT</v>
      </c>
      <c r="G783" s="1" t="str">
        <f>IF(olympic_medals_country_year_cumsum[[#This Row],[year]]&lt;&gt;E782,1,IF(olympic_medals_country_year_cumsum[[#This Row],[Medals]]=0,"",G782+1))</f>
        <v/>
      </c>
      <c r="H783" s="1">
        <f>IF(ISNA(VLOOKUP(olympic_medals_country_year_cumsum[[#This Row],[Year_Country]],medals!D:H,5,FALSE)),0,VLOOKUP(olympic_medals_country_year_cumsum[[#This Row],[Year_Country]],medals!D:H,5,FALSE))</f>
        <v>0</v>
      </c>
      <c r="I783" s="1">
        <f>IF(ISNA(VLOOKUP(olympic_medals_country_year_cumsum[[#This Row],[Year_Country]],medals!D:H,2,FALSE)),0,VLOOKUP(olympic_medals_country_year_cumsum[[#This Row],[Year_Country]],medals!D:H,2,FALSE))</f>
        <v>0</v>
      </c>
      <c r="J783" s="1">
        <f>IF(ISNA(VLOOKUP(olympic_medals_country_year_cumsum[[#This Row],[Year_Country]],medals!D:H,3,FALSE)),0,VLOOKUP(olympic_medals_country_year_cumsum[[#This Row],[Year_Country]],medals!D:H,3,FALSE))</f>
        <v>0</v>
      </c>
      <c r="K783" s="1">
        <f>IF(ISNA(VLOOKUP(olympic_medals_country_year_cumsum[[#This Row],[Year_Country]],medals!D:H,4,FALSE)),0,VLOOKUP(olympic_medals_country_year_cumsum[[#This Row],[Year_Country]],medals!D:H,4,FALSE))</f>
        <v>0</v>
      </c>
      <c r="L783" s="1" t="str">
        <f>VLOOKUP(olympic_medals_country_year_cumsum[[#This Row],[WB_country_name]],'country_region_flag'!A:C,2,FALSE)</f>
        <v>Asia</v>
      </c>
      <c r="M783" s="1" t="str">
        <f>VLOOKUP(olympic_medals_country_year_cumsum[[#This Row],[WB_country_name]],'country_region_flag'!A:C,3,FALSE)</f>
        <v>https://public.flourish.studio/country-flags/svg/qa.svg</v>
      </c>
      <c r="N783" s="12" t="str">
        <f>IF(ISNA(VLOOKUP(olympic_medals_country_year_cumsum[[#This Row],[Year_Country]],gdp_capita_rank!F:G,2,FALSE)),0,VLOOKUP(olympic_medals_country_year_cumsum[[#This Row],[Year_Country]],gdp_capita_rank!F:G,2,FALSE))</f>
        <v>782.726162554699</v>
      </c>
    </row>
    <row r="784" spans="1:14" ht="15" customHeight="1" x14ac:dyDescent="0.2">
      <c r="A784" s="1" t="s">
        <v>207</v>
      </c>
      <c r="B784" s="1" t="s">
        <v>208</v>
      </c>
      <c r="C784" s="1">
        <v>2465</v>
      </c>
      <c r="D784" s="1">
        <v>467</v>
      </c>
      <c r="E784" s="1">
        <v>1980</v>
      </c>
      <c r="F784" s="1" t="str">
        <f>TEXT(olympic_medals_country_year_cumsum[[#This Row],[year]],0)&amp;"-"&amp;olympic_medals_country_year_cumsum[[#This Row],[WB_country_code]]</f>
        <v>1980-SAU</v>
      </c>
      <c r="G784" s="1" t="str">
        <f>IF(olympic_medals_country_year_cumsum[[#This Row],[year]]&lt;&gt;E783,1,IF(olympic_medals_country_year_cumsum[[#This Row],[Medals]]=0,"",G783+1))</f>
        <v/>
      </c>
      <c r="H784" s="1">
        <f>IF(ISNA(VLOOKUP(olympic_medals_country_year_cumsum[[#This Row],[Year_Country]],medals!D:H,5,FALSE)),0,VLOOKUP(olympic_medals_country_year_cumsum[[#This Row],[Year_Country]],medals!D:H,5,FALSE))</f>
        <v>0</v>
      </c>
      <c r="I784" s="1">
        <f>IF(ISNA(VLOOKUP(olympic_medals_country_year_cumsum[[#This Row],[Year_Country]],medals!D:H,2,FALSE)),0,VLOOKUP(olympic_medals_country_year_cumsum[[#This Row],[Year_Country]],medals!D:H,2,FALSE))</f>
        <v>0</v>
      </c>
      <c r="J784" s="1">
        <f>IF(ISNA(VLOOKUP(olympic_medals_country_year_cumsum[[#This Row],[Year_Country]],medals!D:H,3,FALSE)),0,VLOOKUP(olympic_medals_country_year_cumsum[[#This Row],[Year_Country]],medals!D:H,3,FALSE))</f>
        <v>0</v>
      </c>
      <c r="K784" s="1">
        <f>IF(ISNA(VLOOKUP(olympic_medals_country_year_cumsum[[#This Row],[Year_Country]],medals!D:H,4,FALSE)),0,VLOOKUP(olympic_medals_country_year_cumsum[[#This Row],[Year_Country]],medals!D:H,4,FALSE))</f>
        <v>0</v>
      </c>
      <c r="L784" s="1" t="str">
        <f>VLOOKUP(olympic_medals_country_year_cumsum[[#This Row],[WB_country_name]],'country_region_flag'!A:C,2,FALSE)</f>
        <v>Asia</v>
      </c>
      <c r="M784" s="1" t="str">
        <f>VLOOKUP(olympic_medals_country_year_cumsum[[#This Row],[WB_country_name]],'country_region_flag'!A:C,3,FALSE)</f>
        <v>https://public.flourish.studio/country-flags/svg/sa.svg</v>
      </c>
      <c r="N784" s="12" t="str">
        <f>IF(ISNA(VLOOKUP(olympic_medals_country_year_cumsum[[#This Row],[Year_Country]],gdp_capita_rank!F:G,2,FALSE)),0,VLOOKUP(olympic_medals_country_year_cumsum[[#This Row],[Year_Country]],gdp_capita_rank!F:G,2,FALSE))</f>
        <v>406.02481407333056</v>
      </c>
    </row>
    <row r="785" spans="1:14" ht="15" customHeight="1" x14ac:dyDescent="0.2">
      <c r="A785" s="1" t="s">
        <v>209</v>
      </c>
      <c r="B785" s="1" t="s">
        <v>210</v>
      </c>
      <c r="C785" s="1">
        <v>156</v>
      </c>
      <c r="D785" s="1">
        <v>3253</v>
      </c>
      <c r="E785" s="1">
        <v>1980</v>
      </c>
      <c r="F785" s="1" t="str">
        <f>TEXT(olympic_medals_country_year_cumsum[[#This Row],[year]],0)&amp;"-"&amp;olympic_medals_country_year_cumsum[[#This Row],[WB_country_code]]</f>
        <v>1980-SDN</v>
      </c>
      <c r="G785" s="1" t="str">
        <f>IF(olympic_medals_country_year_cumsum[[#This Row],[year]]&lt;&gt;E784,1,IF(olympic_medals_country_year_cumsum[[#This Row],[Medals]]=0,"",G784+1))</f>
        <v/>
      </c>
      <c r="H785" s="1">
        <f>IF(ISNA(VLOOKUP(olympic_medals_country_year_cumsum[[#This Row],[Year_Country]],medals!D:H,5,FALSE)),0,VLOOKUP(olympic_medals_country_year_cumsum[[#This Row],[Year_Country]],medals!D:H,5,FALSE))</f>
        <v>0</v>
      </c>
      <c r="I785" s="1">
        <f>IF(ISNA(VLOOKUP(olympic_medals_country_year_cumsum[[#This Row],[Year_Country]],medals!D:H,2,FALSE)),0,VLOOKUP(olympic_medals_country_year_cumsum[[#This Row],[Year_Country]],medals!D:H,2,FALSE))</f>
        <v>0</v>
      </c>
      <c r="J785" s="1">
        <f>IF(ISNA(VLOOKUP(olympic_medals_country_year_cumsum[[#This Row],[Year_Country]],medals!D:H,3,FALSE)),0,VLOOKUP(olympic_medals_country_year_cumsum[[#This Row],[Year_Country]],medals!D:H,3,FALSE))</f>
        <v>0</v>
      </c>
      <c r="K785" s="1">
        <f>IF(ISNA(VLOOKUP(olympic_medals_country_year_cumsum[[#This Row],[Year_Country]],medals!D:H,4,FALSE)),0,VLOOKUP(olympic_medals_country_year_cumsum[[#This Row],[Year_Country]],medals!D:H,4,FALSE))</f>
        <v>0</v>
      </c>
      <c r="L785" s="1" t="str">
        <f>VLOOKUP(olympic_medals_country_year_cumsum[[#This Row],[WB_country_name]],'country_region_flag'!A:C,2,FALSE)</f>
        <v>Africa</v>
      </c>
      <c r="M785" s="1" t="str">
        <f>VLOOKUP(olympic_medals_country_year_cumsum[[#This Row],[WB_country_name]],'country_region_flag'!A:C,3,FALSE)</f>
        <v>https://public.flourish.studio/country-flags/svg/sd.svg</v>
      </c>
      <c r="N785" s="12" t="str">
        <f>IF(ISNA(VLOOKUP(olympic_medals_country_year_cumsum[[#This Row],[Year_Country]],gdp_capita_rank!F:G,2,FALSE)),0,VLOOKUP(olympic_medals_country_year_cumsum[[#This Row],[Year_Country]],gdp_capita_rank!F:G,2,FALSE))</f>
        <v>-86.57937180958814</v>
      </c>
    </row>
    <row r="786" spans="1:14" ht="15" customHeight="1" x14ac:dyDescent="0.2">
      <c r="A786" s="1" t="s">
        <v>211</v>
      </c>
      <c r="B786" s="1" t="s">
        <v>212</v>
      </c>
      <c r="C786" s="1">
        <v>1473</v>
      </c>
      <c r="D786" s="1">
        <v>-1763</v>
      </c>
      <c r="E786" s="1">
        <v>1980</v>
      </c>
      <c r="F786" s="1" t="str">
        <f>TEXT(olympic_medals_country_year_cumsum[[#This Row],[year]],0)&amp;"-"&amp;olympic_medals_country_year_cumsum[[#This Row],[WB_country_code]]</f>
        <v>1980-SEN</v>
      </c>
      <c r="G786" s="1" t="str">
        <f>IF(olympic_medals_country_year_cumsum[[#This Row],[year]]&lt;&gt;E785,1,IF(olympic_medals_country_year_cumsum[[#This Row],[Medals]]=0,"",G785+1))</f>
        <v/>
      </c>
      <c r="H786" s="1">
        <f>IF(ISNA(VLOOKUP(olympic_medals_country_year_cumsum[[#This Row],[Year_Country]],medals!D:H,5,FALSE)),0,VLOOKUP(olympic_medals_country_year_cumsum[[#This Row],[Year_Country]],medals!D:H,5,FALSE))</f>
        <v>0</v>
      </c>
      <c r="I786" s="1">
        <f>IF(ISNA(VLOOKUP(olympic_medals_country_year_cumsum[[#This Row],[Year_Country]],medals!D:H,2,FALSE)),0,VLOOKUP(olympic_medals_country_year_cumsum[[#This Row],[Year_Country]],medals!D:H,2,FALSE))</f>
        <v>0</v>
      </c>
      <c r="J786" s="1">
        <f>IF(ISNA(VLOOKUP(olympic_medals_country_year_cumsum[[#This Row],[Year_Country]],medals!D:H,3,FALSE)),0,VLOOKUP(olympic_medals_country_year_cumsum[[#This Row],[Year_Country]],medals!D:H,3,FALSE))</f>
        <v>0</v>
      </c>
      <c r="K786" s="1">
        <f>IF(ISNA(VLOOKUP(olympic_medals_country_year_cumsum[[#This Row],[Year_Country]],medals!D:H,4,FALSE)),0,VLOOKUP(olympic_medals_country_year_cumsum[[#This Row],[Year_Country]],medals!D:H,4,FALSE))</f>
        <v>0</v>
      </c>
      <c r="L786" s="1" t="str">
        <f>VLOOKUP(olympic_medals_country_year_cumsum[[#This Row],[WB_country_name]],'country_region_flag'!A:C,2,FALSE)</f>
        <v>Africa</v>
      </c>
      <c r="M786" s="1" t="str">
        <f>VLOOKUP(olympic_medals_country_year_cumsum[[#This Row],[WB_country_name]],'country_region_flag'!A:C,3,FALSE)</f>
        <v>https://public.flourish.studio/country-flags/svg/sn.svg</v>
      </c>
      <c r="N786" s="12" t="str">
        <f>IF(ISNA(VLOOKUP(olympic_medals_country_year_cumsum[[#This Row],[Year_Country]],gdp_capita_rank!F:G,2,FALSE)),0,VLOOKUP(olympic_medals_country_year_cumsum[[#This Row],[Year_Country]],gdp_capita_rank!F:G,2,FALSE))</f>
        <v>-75.2649645320951</v>
      </c>
    </row>
    <row r="787" spans="1:14" ht="15" customHeight="1" x14ac:dyDescent="0.2">
      <c r="A787" s="1" t="s">
        <v>213</v>
      </c>
      <c r="B787" s="1" t="s">
        <v>214</v>
      </c>
      <c r="C787" s="1">
        <v>128</v>
      </c>
      <c r="D787" s="1">
        <v>10385</v>
      </c>
      <c r="E787" s="1">
        <v>1980</v>
      </c>
      <c r="F787" s="1" t="str">
        <f>TEXT(olympic_medals_country_year_cumsum[[#This Row],[year]],0)&amp;"-"&amp;olympic_medals_country_year_cumsum[[#This Row],[WB_country_code]]</f>
        <v>1980-SGP</v>
      </c>
      <c r="G787" s="1" t="str">
        <f>IF(olympic_medals_country_year_cumsum[[#This Row],[year]]&lt;&gt;E786,1,IF(olympic_medals_country_year_cumsum[[#This Row],[Medals]]=0,"",G786+1))</f>
        <v/>
      </c>
      <c r="H787" s="1">
        <f>IF(ISNA(VLOOKUP(olympic_medals_country_year_cumsum[[#This Row],[Year_Country]],medals!D:H,5,FALSE)),0,VLOOKUP(olympic_medals_country_year_cumsum[[#This Row],[Year_Country]],medals!D:H,5,FALSE))</f>
        <v>0</v>
      </c>
      <c r="I787" s="1">
        <f>IF(ISNA(VLOOKUP(olympic_medals_country_year_cumsum[[#This Row],[Year_Country]],medals!D:H,2,FALSE)),0,VLOOKUP(olympic_medals_country_year_cumsum[[#This Row],[Year_Country]],medals!D:H,2,FALSE))</f>
        <v>0</v>
      </c>
      <c r="J787" s="1">
        <f>IF(ISNA(VLOOKUP(olympic_medals_country_year_cumsum[[#This Row],[Year_Country]],medals!D:H,3,FALSE)),0,VLOOKUP(olympic_medals_country_year_cumsum[[#This Row],[Year_Country]],medals!D:H,3,FALSE))</f>
        <v>0</v>
      </c>
      <c r="K787" s="1">
        <f>IF(ISNA(VLOOKUP(olympic_medals_country_year_cumsum[[#This Row],[Year_Country]],medals!D:H,4,FALSE)),0,VLOOKUP(olympic_medals_country_year_cumsum[[#This Row],[Year_Country]],medals!D:H,4,FALSE))</f>
        <v>0</v>
      </c>
      <c r="L787" s="1" t="str">
        <f>VLOOKUP(olympic_medals_country_year_cumsum[[#This Row],[WB_country_name]],'country_region_flag'!A:C,2,FALSE)</f>
        <v>Asia</v>
      </c>
      <c r="M787" s="1" t="str">
        <f>VLOOKUP(olympic_medals_country_year_cumsum[[#This Row],[WB_country_name]],'country_region_flag'!A:C,3,FALSE)</f>
        <v>https://public.flourish.studio/country-flags/svg/sg.svg</v>
      </c>
      <c r="N787" s="12" t="str">
        <f>IF(ISNA(VLOOKUP(olympic_medals_country_year_cumsum[[#This Row],[Year_Country]],gdp_capita_rank!F:G,2,FALSE)),0,VLOOKUP(olympic_medals_country_year_cumsum[[#This Row],[Year_Country]],gdp_capita_rank!F:G,2,FALSE))</f>
        <v>54.162357489851956</v>
      </c>
    </row>
    <row r="788" spans="1:14" ht="15" customHeight="1" x14ac:dyDescent="0.2">
      <c r="A788" s="1" t="s">
        <v>215</v>
      </c>
      <c r="B788" s="1" t="s">
        <v>216</v>
      </c>
      <c r="C788" s="1">
        <v>4393</v>
      </c>
      <c r="D788" s="1">
        <v>1242</v>
      </c>
      <c r="E788" s="1">
        <v>1980</v>
      </c>
      <c r="F788" s="1" t="str">
        <f>TEXT(olympic_medals_country_year_cumsum[[#This Row],[year]],0)&amp;"-"&amp;olympic_medals_country_year_cumsum[[#This Row],[WB_country_code]]</f>
        <v>1980-SMR</v>
      </c>
      <c r="G788" s="1" t="str">
        <f>IF(olympic_medals_country_year_cumsum[[#This Row],[year]]&lt;&gt;E787,1,IF(olympic_medals_country_year_cumsum[[#This Row],[Medals]]=0,"",G787+1))</f>
        <v/>
      </c>
      <c r="H788" s="1">
        <f>IF(ISNA(VLOOKUP(olympic_medals_country_year_cumsum[[#This Row],[Year_Country]],medals!D:H,5,FALSE)),0,VLOOKUP(olympic_medals_country_year_cumsum[[#This Row],[Year_Country]],medals!D:H,5,FALSE))</f>
        <v>0</v>
      </c>
      <c r="I788" s="1">
        <f>IF(ISNA(VLOOKUP(olympic_medals_country_year_cumsum[[#This Row],[Year_Country]],medals!D:H,2,FALSE)),0,VLOOKUP(olympic_medals_country_year_cumsum[[#This Row],[Year_Country]],medals!D:H,2,FALSE))</f>
        <v>0</v>
      </c>
      <c r="J788" s="1">
        <f>IF(ISNA(VLOOKUP(olympic_medals_country_year_cumsum[[#This Row],[Year_Country]],medals!D:H,3,FALSE)),0,VLOOKUP(olympic_medals_country_year_cumsum[[#This Row],[Year_Country]],medals!D:H,3,FALSE))</f>
        <v>0</v>
      </c>
      <c r="K788" s="1">
        <f>IF(ISNA(VLOOKUP(olympic_medals_country_year_cumsum[[#This Row],[Year_Country]],medals!D:H,4,FALSE)),0,VLOOKUP(olympic_medals_country_year_cumsum[[#This Row],[Year_Country]],medals!D:H,4,FALSE))</f>
        <v>0</v>
      </c>
      <c r="L788" s="1" t="str">
        <f>VLOOKUP(olympic_medals_country_year_cumsum[[#This Row],[WB_country_name]],'country_region_flag'!A:C,2,FALSE)</f>
        <v>Europe</v>
      </c>
      <c r="M788" s="1" t="str">
        <f>VLOOKUP(olympic_medals_country_year_cumsum[[#This Row],[WB_country_name]],'country_region_flag'!A:C,3,FALSE)</f>
        <v>https://public.flourish.studio/country-flags/svg/sm.svg</v>
      </c>
      <c r="N78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89" spans="1:14" ht="15" customHeight="1" x14ac:dyDescent="0.2">
      <c r="A789" s="1" t="s">
        <v>217</v>
      </c>
      <c r="B789" s="1" t="s">
        <v>218</v>
      </c>
      <c r="C789" s="1">
        <v>4483</v>
      </c>
      <c r="D789" s="1">
        <v>205</v>
      </c>
      <c r="E789" s="1">
        <v>1980</v>
      </c>
      <c r="F789" s="1" t="str">
        <f>TEXT(olympic_medals_country_year_cumsum[[#This Row],[year]],0)&amp;"-"&amp;olympic_medals_country_year_cumsum[[#This Row],[WB_country_code]]</f>
        <v>1980-SRB</v>
      </c>
      <c r="G789" s="1" t="str">
        <f>IF(olympic_medals_country_year_cumsum[[#This Row],[year]]&lt;&gt;E788,1,IF(olympic_medals_country_year_cumsum[[#This Row],[Medals]]=0,"",G788+1))</f>
        <v/>
      </c>
      <c r="H789" s="1">
        <f>IF(ISNA(VLOOKUP(olympic_medals_country_year_cumsum[[#This Row],[Year_Country]],medals!D:H,5,FALSE)),0,VLOOKUP(olympic_medals_country_year_cumsum[[#This Row],[Year_Country]],medals!D:H,5,FALSE))</f>
        <v>0</v>
      </c>
      <c r="I789" s="1">
        <f>IF(ISNA(VLOOKUP(olympic_medals_country_year_cumsum[[#This Row],[Year_Country]],medals!D:H,2,FALSE)),0,VLOOKUP(olympic_medals_country_year_cumsum[[#This Row],[Year_Country]],medals!D:H,2,FALSE))</f>
        <v>0</v>
      </c>
      <c r="J789" s="1">
        <f>IF(ISNA(VLOOKUP(olympic_medals_country_year_cumsum[[#This Row],[Year_Country]],medals!D:H,3,FALSE)),0,VLOOKUP(olympic_medals_country_year_cumsum[[#This Row],[Year_Country]],medals!D:H,3,FALSE))</f>
        <v>0</v>
      </c>
      <c r="K789" s="1">
        <f>IF(ISNA(VLOOKUP(olympic_medals_country_year_cumsum[[#This Row],[Year_Country]],medals!D:H,4,FALSE)),0,VLOOKUP(olympic_medals_country_year_cumsum[[#This Row],[Year_Country]],medals!D:H,4,FALSE))</f>
        <v>0</v>
      </c>
      <c r="L789" s="1" t="str">
        <f>VLOOKUP(olympic_medals_country_year_cumsum[[#This Row],[WB_country_name]],'country_region_flag'!A:C,2,FALSE)</f>
        <v>Europe</v>
      </c>
      <c r="M789" s="1" t="str">
        <f>VLOOKUP(olympic_medals_country_year_cumsum[[#This Row],[WB_country_name]],'country_region_flag'!A:C,3,FALSE)</f>
        <v>https://public.flourish.studio/country-flags/svg/rs.svg</v>
      </c>
      <c r="N78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90" spans="1:14" ht="15" customHeight="1" x14ac:dyDescent="0.2">
      <c r="A790" s="1" t="s">
        <v>219</v>
      </c>
      <c r="B790" s="1" t="s">
        <v>220</v>
      </c>
      <c r="C790" s="1">
        <v>583</v>
      </c>
      <c r="D790" s="1">
        <v>-5517</v>
      </c>
      <c r="E790" s="1">
        <v>1980</v>
      </c>
      <c r="F790" s="1" t="str">
        <f>TEXT(olympic_medals_country_year_cumsum[[#This Row],[year]],0)&amp;"-"&amp;olympic_medals_country_year_cumsum[[#This Row],[WB_country_code]]</f>
        <v>1980-SUR</v>
      </c>
      <c r="G790" s="1" t="str">
        <f>IF(olympic_medals_country_year_cumsum[[#This Row],[year]]&lt;&gt;E789,1,IF(olympic_medals_country_year_cumsum[[#This Row],[Medals]]=0,"",G789+1))</f>
        <v/>
      </c>
      <c r="H790" s="1">
        <f>IF(ISNA(VLOOKUP(olympic_medals_country_year_cumsum[[#This Row],[Year_Country]],medals!D:H,5,FALSE)),0,VLOOKUP(olympic_medals_country_year_cumsum[[#This Row],[Year_Country]],medals!D:H,5,FALSE))</f>
        <v>0</v>
      </c>
      <c r="I790" s="1">
        <f>IF(ISNA(VLOOKUP(olympic_medals_country_year_cumsum[[#This Row],[Year_Country]],medals!D:H,2,FALSE)),0,VLOOKUP(olympic_medals_country_year_cumsum[[#This Row],[Year_Country]],medals!D:H,2,FALSE))</f>
        <v>0</v>
      </c>
      <c r="J790" s="1">
        <f>IF(ISNA(VLOOKUP(olympic_medals_country_year_cumsum[[#This Row],[Year_Country]],medals!D:H,3,FALSE)),0,VLOOKUP(olympic_medals_country_year_cumsum[[#This Row],[Year_Country]],medals!D:H,3,FALSE))</f>
        <v>0</v>
      </c>
      <c r="K790" s="1">
        <f>IF(ISNA(VLOOKUP(olympic_medals_country_year_cumsum[[#This Row],[Year_Country]],medals!D:H,4,FALSE)),0,VLOOKUP(olympic_medals_country_year_cumsum[[#This Row],[Year_Country]],medals!D:H,4,FALSE))</f>
        <v>0</v>
      </c>
      <c r="L790" s="1" t="str">
        <f>VLOOKUP(olympic_medals_country_year_cumsum[[#This Row],[WB_country_name]],'country_region_flag'!A:C,2,FALSE)</f>
        <v>Americas</v>
      </c>
      <c r="M790" s="1" t="str">
        <f>VLOOKUP(olympic_medals_country_year_cumsum[[#This Row],[WB_country_name]],'country_region_flag'!A:C,3,FALSE)</f>
        <v>https://public.flourish.studio/country-flags/svg/sr.svg</v>
      </c>
      <c r="N790" s="12" t="str">
        <f>IF(ISNA(VLOOKUP(olympic_medals_country_year_cumsum[[#This Row],[Year_Country]],gdp_capita_rank!F:G,2,FALSE)),0,VLOOKUP(olympic_medals_country_year_cumsum[[#This Row],[Year_Country]],gdp_capita_rank!F:G,2,FALSE))</f>
        <v>-33.70174638032453</v>
      </c>
    </row>
    <row r="791" spans="1:14" ht="15" customHeight="1" x14ac:dyDescent="0.2">
      <c r="A791" s="1" t="s">
        <v>221</v>
      </c>
      <c r="B791" s="1" t="s">
        <v>222</v>
      </c>
      <c r="C791" s="1">
        <v>4815</v>
      </c>
      <c r="D791" s="1">
        <v>1712</v>
      </c>
      <c r="E791" s="1">
        <v>1980</v>
      </c>
      <c r="F791" s="1" t="str">
        <f>TEXT(olympic_medals_country_year_cumsum[[#This Row],[year]],0)&amp;"-"&amp;olympic_medals_country_year_cumsum[[#This Row],[WB_country_code]]</f>
        <v>1980-SVK</v>
      </c>
      <c r="G791" s="1" t="str">
        <f>IF(olympic_medals_country_year_cumsum[[#This Row],[year]]&lt;&gt;E790,1,IF(olympic_medals_country_year_cumsum[[#This Row],[Medals]]=0,"",G790+1))</f>
        <v/>
      </c>
      <c r="H791" s="1">
        <f>IF(ISNA(VLOOKUP(olympic_medals_country_year_cumsum[[#This Row],[Year_Country]],medals!D:H,5,FALSE)),0,VLOOKUP(olympic_medals_country_year_cumsum[[#This Row],[Year_Country]],medals!D:H,5,FALSE))</f>
        <v>0</v>
      </c>
      <c r="I791" s="1">
        <f>IF(ISNA(VLOOKUP(olympic_medals_country_year_cumsum[[#This Row],[Year_Country]],medals!D:H,2,FALSE)),0,VLOOKUP(olympic_medals_country_year_cumsum[[#This Row],[Year_Country]],medals!D:H,2,FALSE))</f>
        <v>0</v>
      </c>
      <c r="J791" s="1">
        <f>IF(ISNA(VLOOKUP(olympic_medals_country_year_cumsum[[#This Row],[Year_Country]],medals!D:H,3,FALSE)),0,VLOOKUP(olympic_medals_country_year_cumsum[[#This Row],[Year_Country]],medals!D:H,3,FALSE))</f>
        <v>0</v>
      </c>
      <c r="K791" s="1">
        <f>IF(ISNA(VLOOKUP(olympic_medals_country_year_cumsum[[#This Row],[Year_Country]],medals!D:H,4,FALSE)),0,VLOOKUP(olympic_medals_country_year_cumsum[[#This Row],[Year_Country]],medals!D:H,4,FALSE))</f>
        <v>0</v>
      </c>
      <c r="L791" s="1" t="str">
        <f>VLOOKUP(olympic_medals_country_year_cumsum[[#This Row],[WB_country_name]],'country_region_flag'!A:C,2,FALSE)</f>
        <v>Europe</v>
      </c>
      <c r="M791" s="1" t="str">
        <f>VLOOKUP(olympic_medals_country_year_cumsum[[#This Row],[WB_country_name]],'country_region_flag'!A:C,3,FALSE)</f>
        <v>https://public.flourish.studio/country-flags/svg/sk.svg</v>
      </c>
      <c r="N79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92" spans="1:14" ht="15" customHeight="1" x14ac:dyDescent="0.2">
      <c r="A792" s="1" t="s">
        <v>223</v>
      </c>
      <c r="B792" s="1" t="s">
        <v>224</v>
      </c>
      <c r="C792" s="1">
        <v>4605</v>
      </c>
      <c r="D792" s="1">
        <v>1452</v>
      </c>
      <c r="E792" s="1">
        <v>1980</v>
      </c>
      <c r="F792" s="1" t="str">
        <f>TEXT(olympic_medals_country_year_cumsum[[#This Row],[year]],0)&amp;"-"&amp;olympic_medals_country_year_cumsum[[#This Row],[WB_country_code]]</f>
        <v>1980-SVN</v>
      </c>
      <c r="G792" s="1" t="str">
        <f>IF(olympic_medals_country_year_cumsum[[#This Row],[year]]&lt;&gt;E791,1,IF(olympic_medals_country_year_cumsum[[#This Row],[Medals]]=0,"",G791+1))</f>
        <v/>
      </c>
      <c r="H792" s="1">
        <f>IF(ISNA(VLOOKUP(olympic_medals_country_year_cumsum[[#This Row],[Year_Country]],medals!D:H,5,FALSE)),0,VLOOKUP(olympic_medals_country_year_cumsum[[#This Row],[Year_Country]],medals!D:H,5,FALSE))</f>
        <v>0</v>
      </c>
      <c r="I792" s="1">
        <f>IF(ISNA(VLOOKUP(olympic_medals_country_year_cumsum[[#This Row],[Year_Country]],medals!D:H,2,FALSE)),0,VLOOKUP(olympic_medals_country_year_cumsum[[#This Row],[Year_Country]],medals!D:H,2,FALSE))</f>
        <v>0</v>
      </c>
      <c r="J792" s="1">
        <f>IF(ISNA(VLOOKUP(olympic_medals_country_year_cumsum[[#This Row],[Year_Country]],medals!D:H,3,FALSE)),0,VLOOKUP(olympic_medals_country_year_cumsum[[#This Row],[Year_Country]],medals!D:H,3,FALSE))</f>
        <v>0</v>
      </c>
      <c r="K792" s="1">
        <f>IF(ISNA(VLOOKUP(olympic_medals_country_year_cumsum[[#This Row],[Year_Country]],medals!D:H,4,FALSE)),0,VLOOKUP(olympic_medals_country_year_cumsum[[#This Row],[Year_Country]],medals!D:H,4,FALSE))</f>
        <v>0</v>
      </c>
      <c r="L792" s="1" t="str">
        <f>VLOOKUP(olympic_medals_country_year_cumsum[[#This Row],[WB_country_name]],'country_region_flag'!A:C,2,FALSE)</f>
        <v>Europe</v>
      </c>
      <c r="M792" s="1" t="str">
        <f>VLOOKUP(olympic_medals_country_year_cumsum[[#This Row],[WB_country_name]],'country_region_flag'!A:C,3,FALSE)</f>
        <v>https://public.flourish.studio/country-flags/svg/si.svg</v>
      </c>
      <c r="N79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93" spans="1:14" ht="15" customHeight="1" x14ac:dyDescent="0.2">
      <c r="A793" s="1" t="s">
        <v>227</v>
      </c>
      <c r="B793" s="1" t="s">
        <v>228</v>
      </c>
      <c r="C793" s="1">
        <v>335</v>
      </c>
      <c r="D793" s="1">
        <v>363</v>
      </c>
      <c r="E793" s="1">
        <v>1980</v>
      </c>
      <c r="F793" s="1" t="str">
        <f>TEXT(olympic_medals_country_year_cumsum[[#This Row],[year]],0)&amp;"-"&amp;olympic_medals_country_year_cumsum[[#This Row],[WB_country_code]]</f>
        <v>1980-SYR</v>
      </c>
      <c r="G793" s="1" t="str">
        <f>IF(olympic_medals_country_year_cumsum[[#This Row],[year]]&lt;&gt;E792,1,IF(olympic_medals_country_year_cumsum[[#This Row],[Medals]]=0,"",G792+1))</f>
        <v/>
      </c>
      <c r="H793" s="1">
        <f>IF(ISNA(VLOOKUP(olympic_medals_country_year_cumsum[[#This Row],[Year_Country]],medals!D:H,5,FALSE)),0,VLOOKUP(olympic_medals_country_year_cumsum[[#This Row],[Year_Country]],medals!D:H,5,FALSE))</f>
        <v>0</v>
      </c>
      <c r="I793" s="1">
        <f>IF(ISNA(VLOOKUP(olympic_medals_country_year_cumsum[[#This Row],[Year_Country]],medals!D:H,2,FALSE)),0,VLOOKUP(olympic_medals_country_year_cumsum[[#This Row],[Year_Country]],medals!D:H,2,FALSE))</f>
        <v>0</v>
      </c>
      <c r="J793" s="1">
        <f>IF(ISNA(VLOOKUP(olympic_medals_country_year_cumsum[[#This Row],[Year_Country]],medals!D:H,3,FALSE)),0,VLOOKUP(olympic_medals_country_year_cumsum[[#This Row],[Year_Country]],medals!D:H,3,FALSE))</f>
        <v>0</v>
      </c>
      <c r="K793" s="1">
        <f>IF(ISNA(VLOOKUP(olympic_medals_country_year_cumsum[[#This Row],[Year_Country]],medals!D:H,4,FALSE)),0,VLOOKUP(olympic_medals_country_year_cumsum[[#This Row],[Year_Country]],medals!D:H,4,FALSE))</f>
        <v>0</v>
      </c>
      <c r="L793" s="1" t="str">
        <f>VLOOKUP(olympic_medals_country_year_cumsum[[#This Row],[WB_country_name]],'country_region_flag'!A:C,2,FALSE)</f>
        <v>Asia</v>
      </c>
      <c r="M793" s="1" t="str">
        <f>VLOOKUP(olympic_medals_country_year_cumsum[[#This Row],[WB_country_name]],'country_region_flag'!A:C,3,FALSE)</f>
        <v>https://public.flourish.studio/country-flags/svg/sy.svg</v>
      </c>
      <c r="N793" s="12" t="str">
        <f>IF(ISNA(VLOOKUP(olympic_medals_country_year_cumsum[[#This Row],[Year_Country]],gdp_capita_rank!F:G,2,FALSE)),0,VLOOKUP(olympic_medals_country_year_cumsum[[#This Row],[Year_Country]],gdp_capita_rank!F:G,2,FALSE))</f>
        <v>-54.08231948259301</v>
      </c>
    </row>
    <row r="794" spans="1:14" ht="15" customHeight="1" x14ac:dyDescent="0.2">
      <c r="A794" s="1" t="s">
        <v>229</v>
      </c>
      <c r="B794" s="1" t="s">
        <v>230</v>
      </c>
      <c r="C794" s="1">
        <v>612</v>
      </c>
      <c r="D794" s="1">
        <v>122</v>
      </c>
      <c r="E794" s="1">
        <v>1980</v>
      </c>
      <c r="F794" s="1" t="str">
        <f>TEXT(olympic_medals_country_year_cumsum[[#This Row],[year]],0)&amp;"-"&amp;olympic_medals_country_year_cumsum[[#This Row],[WB_country_code]]</f>
        <v>1980-TGO</v>
      </c>
      <c r="G794" s="1" t="str">
        <f>IF(olympic_medals_country_year_cumsum[[#This Row],[year]]&lt;&gt;E793,1,IF(olympic_medals_country_year_cumsum[[#This Row],[Medals]]=0,"",G793+1))</f>
        <v/>
      </c>
      <c r="H794" s="1">
        <f>IF(ISNA(VLOOKUP(olympic_medals_country_year_cumsum[[#This Row],[Year_Country]],medals!D:H,5,FALSE)),0,VLOOKUP(olympic_medals_country_year_cumsum[[#This Row],[Year_Country]],medals!D:H,5,FALSE))</f>
        <v>0</v>
      </c>
      <c r="I794" s="1">
        <f>IF(ISNA(VLOOKUP(olympic_medals_country_year_cumsum[[#This Row],[Year_Country]],medals!D:H,2,FALSE)),0,VLOOKUP(olympic_medals_country_year_cumsum[[#This Row],[Year_Country]],medals!D:H,2,FALSE))</f>
        <v>0</v>
      </c>
      <c r="J794" s="1">
        <f>IF(ISNA(VLOOKUP(olympic_medals_country_year_cumsum[[#This Row],[Year_Country]],medals!D:H,3,FALSE)),0,VLOOKUP(olympic_medals_country_year_cumsum[[#This Row],[Year_Country]],medals!D:H,3,FALSE))</f>
        <v>0</v>
      </c>
      <c r="K794" s="1">
        <f>IF(ISNA(VLOOKUP(olympic_medals_country_year_cumsum[[#This Row],[Year_Country]],medals!D:H,4,FALSE)),0,VLOOKUP(olympic_medals_country_year_cumsum[[#This Row],[Year_Country]],medals!D:H,4,FALSE))</f>
        <v>0</v>
      </c>
      <c r="L794" s="1" t="str">
        <f>VLOOKUP(olympic_medals_country_year_cumsum[[#This Row],[WB_country_name]],'country_region_flag'!A:C,2,FALSE)</f>
        <v>Africa</v>
      </c>
      <c r="M794" s="1" t="str">
        <f>VLOOKUP(olympic_medals_country_year_cumsum[[#This Row],[WB_country_name]],'country_region_flag'!A:C,3,FALSE)</f>
        <v>https://public.flourish.studio/country-flags/svg/tg.svg</v>
      </c>
      <c r="N794" s="12" t="str">
        <f>IF(ISNA(VLOOKUP(olympic_medals_country_year_cumsum[[#This Row],[Year_Country]],gdp_capita_rank!F:G,2,FALSE)),0,VLOOKUP(olympic_medals_country_year_cumsum[[#This Row],[Year_Country]],gdp_capita_rank!F:G,2,FALSE))</f>
        <v>-87.47435146677822</v>
      </c>
    </row>
    <row r="795" spans="1:14" ht="15" customHeight="1" x14ac:dyDescent="0.2">
      <c r="A795" s="1" t="s">
        <v>231</v>
      </c>
      <c r="B795" s="1" t="s">
        <v>232</v>
      </c>
      <c r="C795" s="1">
        <v>1375</v>
      </c>
      <c r="D795" s="1">
        <v>10052</v>
      </c>
      <c r="E795" s="1">
        <v>1980</v>
      </c>
      <c r="F795" s="1" t="str">
        <f>TEXT(olympic_medals_country_year_cumsum[[#This Row],[year]],0)&amp;"-"&amp;olympic_medals_country_year_cumsum[[#This Row],[WB_country_code]]</f>
        <v>1980-THA</v>
      </c>
      <c r="G795" s="1" t="str">
        <f>IF(olympic_medals_country_year_cumsum[[#This Row],[year]]&lt;&gt;E794,1,IF(olympic_medals_country_year_cumsum[[#This Row],[Medals]]=0,"",G794+1))</f>
        <v/>
      </c>
      <c r="H795" s="1">
        <f>IF(ISNA(VLOOKUP(olympic_medals_country_year_cumsum[[#This Row],[Year_Country]],medals!D:H,5,FALSE)),0,VLOOKUP(olympic_medals_country_year_cumsum[[#This Row],[Year_Country]],medals!D:H,5,FALSE))</f>
        <v>0</v>
      </c>
      <c r="I795" s="1">
        <f>IF(ISNA(VLOOKUP(olympic_medals_country_year_cumsum[[#This Row],[Year_Country]],medals!D:H,2,FALSE)),0,VLOOKUP(olympic_medals_country_year_cumsum[[#This Row],[Year_Country]],medals!D:H,2,FALSE))</f>
        <v>0</v>
      </c>
      <c r="J795" s="1">
        <f>IF(ISNA(VLOOKUP(olympic_medals_country_year_cumsum[[#This Row],[Year_Country]],medals!D:H,3,FALSE)),0,VLOOKUP(olympic_medals_country_year_cumsum[[#This Row],[Year_Country]],medals!D:H,3,FALSE))</f>
        <v>0</v>
      </c>
      <c r="K795" s="1">
        <f>IF(ISNA(VLOOKUP(olympic_medals_country_year_cumsum[[#This Row],[Year_Country]],medals!D:H,4,FALSE)),0,VLOOKUP(olympic_medals_country_year_cumsum[[#This Row],[Year_Country]],medals!D:H,4,FALSE))</f>
        <v>0</v>
      </c>
      <c r="L795" s="1" t="str">
        <f>VLOOKUP(olympic_medals_country_year_cumsum[[#This Row],[WB_country_name]],'country_region_flag'!A:C,2,FALSE)</f>
        <v>Asia</v>
      </c>
      <c r="M795" s="1" t="str">
        <f>VLOOKUP(olympic_medals_country_year_cumsum[[#This Row],[WB_country_name]],'country_region_flag'!A:C,3,FALSE)</f>
        <v>https://public.flourish.studio/country-flags/svg/th.svg</v>
      </c>
      <c r="N795" s="12" t="str">
        <f>IF(ISNA(VLOOKUP(olympic_medals_country_year_cumsum[[#This Row],[Year_Country]],gdp_capita_rank!F:G,2,FALSE)),0,VLOOKUP(olympic_medals_country_year_cumsum[[#This Row],[Year_Country]],gdp_capita_rank!F:G,2,FALSE))</f>
        <v>-77.87201118117656</v>
      </c>
    </row>
    <row r="796" spans="1:14" ht="15" customHeight="1" x14ac:dyDescent="0.2">
      <c r="A796" s="1" t="s">
        <v>233</v>
      </c>
      <c r="B796" s="1" t="s">
        <v>234</v>
      </c>
      <c r="C796" s="1">
        <v>3855</v>
      </c>
      <c r="D796" s="1">
        <v>6877</v>
      </c>
      <c r="E796" s="1">
        <v>1980</v>
      </c>
      <c r="F796" s="1" t="str">
        <f>TEXT(olympic_medals_country_year_cumsum[[#This Row],[year]],0)&amp;"-"&amp;olympic_medals_country_year_cumsum[[#This Row],[WB_country_code]]</f>
        <v>1980-TJK</v>
      </c>
      <c r="G796" s="1" t="str">
        <f>IF(olympic_medals_country_year_cumsum[[#This Row],[year]]&lt;&gt;E795,1,IF(olympic_medals_country_year_cumsum[[#This Row],[Medals]]=0,"",G795+1))</f>
        <v/>
      </c>
      <c r="H796" s="1">
        <f>IF(ISNA(VLOOKUP(olympic_medals_country_year_cumsum[[#This Row],[Year_Country]],medals!D:H,5,FALSE)),0,VLOOKUP(olympic_medals_country_year_cumsum[[#This Row],[Year_Country]],medals!D:H,5,FALSE))</f>
        <v>0</v>
      </c>
      <c r="I796" s="1">
        <f>IF(ISNA(VLOOKUP(olympic_medals_country_year_cumsum[[#This Row],[Year_Country]],medals!D:H,2,FALSE)),0,VLOOKUP(olympic_medals_country_year_cumsum[[#This Row],[Year_Country]],medals!D:H,2,FALSE))</f>
        <v>0</v>
      </c>
      <c r="J796" s="1">
        <f>IF(ISNA(VLOOKUP(olympic_medals_country_year_cumsum[[#This Row],[Year_Country]],medals!D:H,3,FALSE)),0,VLOOKUP(olympic_medals_country_year_cumsum[[#This Row],[Year_Country]],medals!D:H,3,FALSE))</f>
        <v>0</v>
      </c>
      <c r="K796" s="1">
        <f>IF(ISNA(VLOOKUP(olympic_medals_country_year_cumsum[[#This Row],[Year_Country]],medals!D:H,4,FALSE)),0,VLOOKUP(olympic_medals_country_year_cumsum[[#This Row],[Year_Country]],medals!D:H,4,FALSE))</f>
        <v>0</v>
      </c>
      <c r="L796" s="1" t="str">
        <f>VLOOKUP(olympic_medals_country_year_cumsum[[#This Row],[WB_country_name]],'country_region_flag'!A:C,2,FALSE)</f>
        <v>Asia</v>
      </c>
      <c r="M796" s="1" t="str">
        <f>VLOOKUP(olympic_medals_country_year_cumsum[[#This Row],[WB_country_name]],'country_region_flag'!A:C,3,FALSE)</f>
        <v>https://public.flourish.studio/country-flags/svg/tj.svg</v>
      </c>
      <c r="N79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97" spans="1:14" ht="15" customHeight="1" x14ac:dyDescent="0.2">
      <c r="A797" s="1" t="s">
        <v>235</v>
      </c>
      <c r="B797" s="1" t="s">
        <v>236</v>
      </c>
      <c r="C797" s="1">
        <v>3795</v>
      </c>
      <c r="D797" s="1">
        <v>5838</v>
      </c>
      <c r="E797" s="1">
        <v>1980</v>
      </c>
      <c r="F797" s="1" t="str">
        <f>TEXT(olympic_medals_country_year_cumsum[[#This Row],[year]],0)&amp;"-"&amp;olympic_medals_country_year_cumsum[[#This Row],[WB_country_code]]</f>
        <v>1980-TKM</v>
      </c>
      <c r="G797" s="1" t="str">
        <f>IF(olympic_medals_country_year_cumsum[[#This Row],[year]]&lt;&gt;E796,1,IF(olympic_medals_country_year_cumsum[[#This Row],[Medals]]=0,"",G796+1))</f>
        <v/>
      </c>
      <c r="H797" s="1">
        <f>IF(ISNA(VLOOKUP(olympic_medals_country_year_cumsum[[#This Row],[Year_Country]],medals!D:H,5,FALSE)),0,VLOOKUP(olympic_medals_country_year_cumsum[[#This Row],[Year_Country]],medals!D:H,5,FALSE))</f>
        <v>0</v>
      </c>
      <c r="I797" s="1">
        <f>IF(ISNA(VLOOKUP(olympic_medals_country_year_cumsum[[#This Row],[Year_Country]],medals!D:H,2,FALSE)),0,VLOOKUP(olympic_medals_country_year_cumsum[[#This Row],[Year_Country]],medals!D:H,2,FALSE))</f>
        <v>0</v>
      </c>
      <c r="J797" s="1">
        <f>IF(ISNA(VLOOKUP(olympic_medals_country_year_cumsum[[#This Row],[Year_Country]],medals!D:H,3,FALSE)),0,VLOOKUP(olympic_medals_country_year_cumsum[[#This Row],[Year_Country]],medals!D:H,3,FALSE))</f>
        <v>0</v>
      </c>
      <c r="K797" s="1">
        <f>IF(ISNA(VLOOKUP(olympic_medals_country_year_cumsum[[#This Row],[Year_Country]],medals!D:H,4,FALSE)),0,VLOOKUP(olympic_medals_country_year_cumsum[[#This Row],[Year_Country]],medals!D:H,4,FALSE))</f>
        <v>0</v>
      </c>
      <c r="L797" s="1" t="str">
        <f>VLOOKUP(olympic_medals_country_year_cumsum[[#This Row],[WB_country_name]],'country_region_flag'!A:C,2,FALSE)</f>
        <v>Asia</v>
      </c>
      <c r="M797" s="1" t="str">
        <f>VLOOKUP(olympic_medals_country_year_cumsum[[#This Row],[WB_country_name]],'country_region_flag'!A:C,3,FALSE)</f>
        <v>https://public.flourish.studio/country-flags/svg/tm.svg</v>
      </c>
      <c r="N79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798" spans="1:14" ht="15" customHeight="1" x14ac:dyDescent="0.2">
      <c r="A798" s="1" t="s">
        <v>237</v>
      </c>
      <c r="B798" s="1" t="s">
        <v>238</v>
      </c>
      <c r="C798" s="1">
        <v>-2113</v>
      </c>
      <c r="D798" s="1">
        <v>-1752</v>
      </c>
      <c r="E798" s="1">
        <v>1980</v>
      </c>
      <c r="F798" s="1" t="str">
        <f>TEXT(olympic_medals_country_year_cumsum[[#This Row],[year]],0)&amp;"-"&amp;olympic_medals_country_year_cumsum[[#This Row],[WB_country_code]]</f>
        <v>1980-TON</v>
      </c>
      <c r="G798" s="1" t="str">
        <f>IF(olympic_medals_country_year_cumsum[[#This Row],[year]]&lt;&gt;E797,1,IF(olympic_medals_country_year_cumsum[[#This Row],[Medals]]=0,"",G797+1))</f>
        <v/>
      </c>
      <c r="H798" s="1">
        <f>IF(ISNA(VLOOKUP(olympic_medals_country_year_cumsum[[#This Row],[Year_Country]],medals!D:H,5,FALSE)),0,VLOOKUP(olympic_medals_country_year_cumsum[[#This Row],[Year_Country]],medals!D:H,5,FALSE))</f>
        <v>0</v>
      </c>
      <c r="I798" s="1">
        <f>IF(ISNA(VLOOKUP(olympic_medals_country_year_cumsum[[#This Row],[Year_Country]],medals!D:H,2,FALSE)),0,VLOOKUP(olympic_medals_country_year_cumsum[[#This Row],[Year_Country]],medals!D:H,2,FALSE))</f>
        <v>0</v>
      </c>
      <c r="J798" s="1">
        <f>IF(ISNA(VLOOKUP(olympic_medals_country_year_cumsum[[#This Row],[Year_Country]],medals!D:H,3,FALSE)),0,VLOOKUP(olympic_medals_country_year_cumsum[[#This Row],[Year_Country]],medals!D:H,3,FALSE))</f>
        <v>0</v>
      </c>
      <c r="K798" s="1">
        <f>IF(ISNA(VLOOKUP(olympic_medals_country_year_cumsum[[#This Row],[Year_Country]],medals!D:H,4,FALSE)),0,VLOOKUP(olympic_medals_country_year_cumsum[[#This Row],[Year_Country]],medals!D:H,4,FALSE))</f>
        <v>0</v>
      </c>
      <c r="L798" s="1" t="str">
        <f>VLOOKUP(olympic_medals_country_year_cumsum[[#This Row],[WB_country_name]],'country_region_flag'!A:C,2,FALSE)</f>
        <v>Oceania</v>
      </c>
      <c r="M798" s="1" t="str">
        <f>VLOOKUP(olympic_medals_country_year_cumsum[[#This Row],[WB_country_name]],'country_region_flag'!A:C,3,FALSE)</f>
        <v>https://public.flourish.studio/country-flags/svg/to.svg</v>
      </c>
      <c r="N798" s="12" t="str">
        <f>IF(ISNA(VLOOKUP(olympic_medals_country_year_cumsum[[#This Row],[Year_Country]],gdp_capita_rank!F:G,2,FALSE)),0,VLOOKUP(olympic_medals_country_year_cumsum[[#This Row],[Year_Country]],gdp_capita_rank!F:G,2,FALSE))</f>
        <v>-82.77203262480649</v>
      </c>
    </row>
    <row r="799" spans="1:14" ht="15" customHeight="1" x14ac:dyDescent="0.2">
      <c r="A799" s="1" t="s">
        <v>239</v>
      </c>
      <c r="B799" s="1" t="s">
        <v>240</v>
      </c>
      <c r="C799" s="1">
        <v>1065</v>
      </c>
      <c r="D799" s="1">
        <v>-6152</v>
      </c>
      <c r="E799" s="1">
        <v>1980</v>
      </c>
      <c r="F799" s="1" t="str">
        <f>TEXT(olympic_medals_country_year_cumsum[[#This Row],[year]],0)&amp;"-"&amp;olympic_medals_country_year_cumsum[[#This Row],[WB_country_code]]</f>
        <v>1980-TTO</v>
      </c>
      <c r="G799" s="1" t="str">
        <f>IF(olympic_medals_country_year_cumsum[[#This Row],[year]]&lt;&gt;E798,1,IF(olympic_medals_country_year_cumsum[[#This Row],[Medals]]=0,"",G798+1))</f>
        <v/>
      </c>
      <c r="H799" s="1">
        <f>IF(ISNA(VLOOKUP(olympic_medals_country_year_cumsum[[#This Row],[Year_Country]],medals!D:H,5,FALSE)),0,VLOOKUP(olympic_medals_country_year_cumsum[[#This Row],[Year_Country]],medals!D:H,5,FALSE))</f>
        <v>0</v>
      </c>
      <c r="I799" s="1">
        <f>IF(ISNA(VLOOKUP(olympic_medals_country_year_cumsum[[#This Row],[Year_Country]],medals!D:H,2,FALSE)),0,VLOOKUP(olympic_medals_country_year_cumsum[[#This Row],[Year_Country]],medals!D:H,2,FALSE))</f>
        <v>0</v>
      </c>
      <c r="J799" s="1">
        <f>IF(ISNA(VLOOKUP(olympic_medals_country_year_cumsum[[#This Row],[Year_Country]],medals!D:H,3,FALSE)),0,VLOOKUP(olympic_medals_country_year_cumsum[[#This Row],[Year_Country]],medals!D:H,3,FALSE))</f>
        <v>0</v>
      </c>
      <c r="K799" s="1">
        <f>IF(ISNA(VLOOKUP(olympic_medals_country_year_cumsum[[#This Row],[Year_Country]],medals!D:H,4,FALSE)),0,VLOOKUP(olympic_medals_country_year_cumsum[[#This Row],[Year_Country]],medals!D:H,4,FALSE))</f>
        <v>0</v>
      </c>
      <c r="L799" s="1" t="str">
        <f>VLOOKUP(olympic_medals_country_year_cumsum[[#This Row],[WB_country_name]],'country_region_flag'!A:C,2,FALSE)</f>
        <v>Americas</v>
      </c>
      <c r="M799" s="1" t="str">
        <f>VLOOKUP(olympic_medals_country_year_cumsum[[#This Row],[WB_country_name]],'country_region_flag'!A:C,3,FALSE)</f>
        <v>https://public.flourish.studio/country-flags/svg/tt.svg</v>
      </c>
      <c r="N799" s="12" t="str">
        <f>IF(ISNA(VLOOKUP(olympic_medals_country_year_cumsum[[#This Row],[Year_Country]],gdp_capita_rank!F:G,2,FALSE)),0,VLOOKUP(olympic_medals_country_year_cumsum[[#This Row],[Year_Country]],gdp_capita_rank!F:G,2,FALSE))</f>
        <v>72.95693029084337</v>
      </c>
    </row>
    <row r="800" spans="1:14" ht="15" customHeight="1" x14ac:dyDescent="0.2">
      <c r="A800" s="1" t="s">
        <v>241</v>
      </c>
      <c r="B800" s="1" t="s">
        <v>242</v>
      </c>
      <c r="C800" s="1">
        <v>368</v>
      </c>
      <c r="D800" s="1">
        <v>1018</v>
      </c>
      <c r="E800" s="1">
        <v>1980</v>
      </c>
      <c r="F800" s="1" t="str">
        <f>TEXT(olympic_medals_country_year_cumsum[[#This Row],[year]],0)&amp;"-"&amp;olympic_medals_country_year_cumsum[[#This Row],[WB_country_code]]</f>
        <v>1980-TUN</v>
      </c>
      <c r="G800" s="1" t="str">
        <f>IF(olympic_medals_country_year_cumsum[[#This Row],[year]]&lt;&gt;E799,1,IF(olympic_medals_country_year_cumsum[[#This Row],[Medals]]=0,"",G799+1))</f>
        <v/>
      </c>
      <c r="H800" s="1">
        <f>IF(ISNA(VLOOKUP(olympic_medals_country_year_cumsum[[#This Row],[Year_Country]],medals!D:H,5,FALSE)),0,VLOOKUP(olympic_medals_country_year_cumsum[[#This Row],[Year_Country]],medals!D:H,5,FALSE))</f>
        <v>0</v>
      </c>
      <c r="I800" s="1">
        <f>IF(ISNA(VLOOKUP(olympic_medals_country_year_cumsum[[#This Row],[Year_Country]],medals!D:H,2,FALSE)),0,VLOOKUP(olympic_medals_country_year_cumsum[[#This Row],[Year_Country]],medals!D:H,2,FALSE))</f>
        <v>0</v>
      </c>
      <c r="J800" s="1">
        <f>IF(ISNA(VLOOKUP(olympic_medals_country_year_cumsum[[#This Row],[Year_Country]],medals!D:H,3,FALSE)),0,VLOOKUP(olympic_medals_country_year_cumsum[[#This Row],[Year_Country]],medals!D:H,3,FALSE))</f>
        <v>0</v>
      </c>
      <c r="K800" s="1">
        <f>IF(ISNA(VLOOKUP(olympic_medals_country_year_cumsum[[#This Row],[Year_Country]],medals!D:H,4,FALSE)),0,VLOOKUP(olympic_medals_country_year_cumsum[[#This Row],[Year_Country]],medals!D:H,4,FALSE))</f>
        <v>0</v>
      </c>
      <c r="L800" s="1" t="str">
        <f>VLOOKUP(olympic_medals_country_year_cumsum[[#This Row],[WB_country_name]],'country_region_flag'!A:C,2,FALSE)</f>
        <v>Africa</v>
      </c>
      <c r="M800" s="1" t="str">
        <f>VLOOKUP(olympic_medals_country_year_cumsum[[#This Row],[WB_country_name]],'country_region_flag'!A:C,3,FALSE)</f>
        <v>https://public.flourish.studio/country-flags/svg/tn.svg</v>
      </c>
      <c r="N800" s="12" t="str">
        <f>IF(ISNA(VLOOKUP(olympic_medals_country_year_cumsum[[#This Row],[Year_Country]],gdp_capita_rank!F:G,2,FALSE)),0,VLOOKUP(olympic_medals_country_year_cumsum[[#This Row],[Year_Country]],gdp_capita_rank!F:G,2,FALSE))</f>
        <v>-58.417699793322534</v>
      </c>
    </row>
    <row r="801" spans="1:14" ht="15" customHeight="1" x14ac:dyDescent="0.2">
      <c r="A801" s="1" t="s">
        <v>243</v>
      </c>
      <c r="B801" s="1" t="s">
        <v>244</v>
      </c>
      <c r="C801" s="1">
        <v>3993</v>
      </c>
      <c r="D801" s="1">
        <v>3287</v>
      </c>
      <c r="E801" s="1">
        <v>1980</v>
      </c>
      <c r="F801" s="1" t="str">
        <f>TEXT(olympic_medals_country_year_cumsum[[#This Row],[year]],0)&amp;"-"&amp;olympic_medals_country_year_cumsum[[#This Row],[WB_country_code]]</f>
        <v>1980-TUR</v>
      </c>
      <c r="G801" s="1" t="str">
        <f>IF(olympic_medals_country_year_cumsum[[#This Row],[year]]&lt;&gt;E800,1,IF(olympic_medals_country_year_cumsum[[#This Row],[Medals]]=0,"",G800+1))</f>
        <v/>
      </c>
      <c r="H801" s="1">
        <f>IF(ISNA(VLOOKUP(olympic_medals_country_year_cumsum[[#This Row],[Year_Country]],medals!D:H,5,FALSE)),0,VLOOKUP(olympic_medals_country_year_cumsum[[#This Row],[Year_Country]],medals!D:H,5,FALSE))</f>
        <v>0</v>
      </c>
      <c r="I801" s="1">
        <f>IF(ISNA(VLOOKUP(olympic_medals_country_year_cumsum[[#This Row],[Year_Country]],medals!D:H,2,FALSE)),0,VLOOKUP(olympic_medals_country_year_cumsum[[#This Row],[Year_Country]],medals!D:H,2,FALSE))</f>
        <v>0</v>
      </c>
      <c r="J801" s="1">
        <f>IF(ISNA(VLOOKUP(olympic_medals_country_year_cumsum[[#This Row],[Year_Country]],medals!D:H,3,FALSE)),0,VLOOKUP(olympic_medals_country_year_cumsum[[#This Row],[Year_Country]],medals!D:H,3,FALSE))</f>
        <v>0</v>
      </c>
      <c r="K801" s="1">
        <f>IF(ISNA(VLOOKUP(olympic_medals_country_year_cumsum[[#This Row],[Year_Country]],medals!D:H,4,FALSE)),0,VLOOKUP(olympic_medals_country_year_cumsum[[#This Row],[Year_Country]],medals!D:H,4,FALSE))</f>
        <v>0</v>
      </c>
      <c r="L801" s="1" t="str">
        <f>VLOOKUP(olympic_medals_country_year_cumsum[[#This Row],[WB_country_name]],'country_region_flag'!A:C,2,FALSE)</f>
        <v>Asia</v>
      </c>
      <c r="M801" s="1" t="str">
        <f>VLOOKUP(olympic_medals_country_year_cumsum[[#This Row],[WB_country_name]],'country_region_flag'!A:C,3,FALSE)</f>
        <v>https://public.flourish.studio/country-flags/svg/tr.svg</v>
      </c>
      <c r="N801" s="12" t="str">
        <f>IF(ISNA(VLOOKUP(olympic_medals_country_year_cumsum[[#This Row],[Year_Country]],gdp_capita_rank!F:G,2,FALSE)),0,VLOOKUP(olympic_medals_country_year_cumsum[[#This Row],[Year_Country]],gdp_capita_rank!F:G,2,FALSE))</f>
        <v>-51.1683958521402</v>
      </c>
    </row>
    <row r="802" spans="1:14" ht="15" customHeight="1" x14ac:dyDescent="0.2">
      <c r="A802" s="1" t="s">
        <v>249</v>
      </c>
      <c r="B802" s="1" t="s">
        <v>250</v>
      </c>
      <c r="C802" s="1">
        <v>5043</v>
      </c>
      <c r="D802" s="1">
        <v>3052</v>
      </c>
      <c r="E802" s="1">
        <v>1980</v>
      </c>
      <c r="F802" s="1" t="str">
        <f>TEXT(olympic_medals_country_year_cumsum[[#This Row],[year]],0)&amp;"-"&amp;olympic_medals_country_year_cumsum[[#This Row],[WB_country_code]]</f>
        <v>1980-UKR</v>
      </c>
      <c r="G802" s="1" t="str">
        <f>IF(olympic_medals_country_year_cumsum[[#This Row],[year]]&lt;&gt;E801,1,IF(olympic_medals_country_year_cumsum[[#This Row],[Medals]]=0,"",G801+1))</f>
        <v/>
      </c>
      <c r="H802" s="1">
        <f>IF(ISNA(VLOOKUP(olympic_medals_country_year_cumsum[[#This Row],[Year_Country]],medals!D:H,5,FALSE)),0,VLOOKUP(olympic_medals_country_year_cumsum[[#This Row],[Year_Country]],medals!D:H,5,FALSE))</f>
        <v>0</v>
      </c>
      <c r="I802" s="1">
        <f>IF(ISNA(VLOOKUP(olympic_medals_country_year_cumsum[[#This Row],[Year_Country]],medals!D:H,2,FALSE)),0,VLOOKUP(olympic_medals_country_year_cumsum[[#This Row],[Year_Country]],medals!D:H,2,FALSE))</f>
        <v>0</v>
      </c>
      <c r="J802" s="1">
        <f>IF(ISNA(VLOOKUP(olympic_medals_country_year_cumsum[[#This Row],[Year_Country]],medals!D:H,3,FALSE)),0,VLOOKUP(olympic_medals_country_year_cumsum[[#This Row],[Year_Country]],medals!D:H,3,FALSE))</f>
        <v>0</v>
      </c>
      <c r="K802" s="1">
        <f>IF(ISNA(VLOOKUP(olympic_medals_country_year_cumsum[[#This Row],[Year_Country]],medals!D:H,4,FALSE)),0,VLOOKUP(olympic_medals_country_year_cumsum[[#This Row],[Year_Country]],medals!D:H,4,FALSE))</f>
        <v>0</v>
      </c>
      <c r="L802" s="1" t="str">
        <f>VLOOKUP(olympic_medals_country_year_cumsum[[#This Row],[WB_country_name]],'country_region_flag'!A:C,2,FALSE)</f>
        <v>Europe</v>
      </c>
      <c r="M802" s="1" t="str">
        <f>VLOOKUP(olympic_medals_country_year_cumsum[[#This Row],[WB_country_name]],'country_region_flag'!A:C,3,FALSE)</f>
        <v>https://public.flourish.studio/country-flags/svg/ua.svg</v>
      </c>
      <c r="N80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03" spans="1:14" ht="15" customHeight="1" x14ac:dyDescent="0.2">
      <c r="A803" s="1" t="s">
        <v>251</v>
      </c>
      <c r="B803" s="1" t="s">
        <v>252</v>
      </c>
      <c r="C803" s="1">
        <v>-3485</v>
      </c>
      <c r="D803" s="1">
        <v>-5617</v>
      </c>
      <c r="E803" s="1">
        <v>1980</v>
      </c>
      <c r="F803" s="1" t="str">
        <f>TEXT(olympic_medals_country_year_cumsum[[#This Row],[year]],0)&amp;"-"&amp;olympic_medals_country_year_cumsum[[#This Row],[WB_country_code]]</f>
        <v>1980-URY</v>
      </c>
      <c r="G803" s="1" t="str">
        <f>IF(olympic_medals_country_year_cumsum[[#This Row],[year]]&lt;&gt;E802,1,IF(olympic_medals_country_year_cumsum[[#This Row],[Medals]]=0,"",G802+1))</f>
        <v/>
      </c>
      <c r="H803" s="1">
        <f>IF(ISNA(VLOOKUP(olympic_medals_country_year_cumsum[[#This Row],[Year_Country]],medals!D:H,5,FALSE)),0,VLOOKUP(olympic_medals_country_year_cumsum[[#This Row],[Year_Country]],medals!D:H,5,FALSE))</f>
        <v>0</v>
      </c>
      <c r="I803" s="1">
        <f>IF(ISNA(VLOOKUP(olympic_medals_country_year_cumsum[[#This Row],[Year_Country]],medals!D:H,2,FALSE)),0,VLOOKUP(olympic_medals_country_year_cumsum[[#This Row],[Year_Country]],medals!D:H,2,FALSE))</f>
        <v>0</v>
      </c>
      <c r="J803" s="1">
        <f>IF(ISNA(VLOOKUP(olympic_medals_country_year_cumsum[[#This Row],[Year_Country]],medals!D:H,3,FALSE)),0,VLOOKUP(olympic_medals_country_year_cumsum[[#This Row],[Year_Country]],medals!D:H,3,FALSE))</f>
        <v>0</v>
      </c>
      <c r="K803" s="1">
        <f>IF(ISNA(VLOOKUP(olympic_medals_country_year_cumsum[[#This Row],[Year_Country]],medals!D:H,4,FALSE)),0,VLOOKUP(olympic_medals_country_year_cumsum[[#This Row],[Year_Country]],medals!D:H,4,FALSE))</f>
        <v>0</v>
      </c>
      <c r="L803" s="1" t="str">
        <f>VLOOKUP(olympic_medals_country_year_cumsum[[#This Row],[WB_country_name]],'country_region_flag'!A:C,2,FALSE)</f>
        <v>Americas</v>
      </c>
      <c r="M803" s="1" t="str">
        <f>VLOOKUP(olympic_medals_country_year_cumsum[[#This Row],[WB_country_name]],'country_region_flag'!A:C,3,FALSE)</f>
        <v>https://public.flourish.studio/country-flags/svg/uy.svg</v>
      </c>
      <c r="N803" s="12" t="str">
        <f>IF(ISNA(VLOOKUP(olympic_medals_country_year_cumsum[[#This Row],[Year_Country]],gdp_capita_rank!F:G,2,FALSE)),0,VLOOKUP(olympic_medals_country_year_cumsum[[#This Row],[Year_Country]],gdp_capita_rank!F:G,2,FALSE))</f>
        <v>7.626856342263073</v>
      </c>
    </row>
    <row r="804" spans="1:14" ht="15" customHeight="1" x14ac:dyDescent="0.2">
      <c r="A804" s="1" t="s">
        <v>253</v>
      </c>
      <c r="B804" s="1" t="s">
        <v>254</v>
      </c>
      <c r="C804" s="1">
        <v>3888</v>
      </c>
      <c r="D804" s="1">
        <v>-900</v>
      </c>
      <c r="E804" s="1">
        <v>1980</v>
      </c>
      <c r="F804" s="1" t="str">
        <f>TEXT(olympic_medals_country_year_cumsum[[#This Row],[year]],0)&amp;"-"&amp;olympic_medals_country_year_cumsum[[#This Row],[WB_country_code]]</f>
        <v>1980-USA</v>
      </c>
      <c r="G804" s="1" t="str">
        <f>IF(olympic_medals_country_year_cumsum[[#This Row],[year]]&lt;&gt;E803,1,IF(olympic_medals_country_year_cumsum[[#This Row],[Medals]]=0,"",G803+1))</f>
        <v/>
      </c>
      <c r="H804" s="1">
        <f>IF(ISNA(VLOOKUP(olympic_medals_country_year_cumsum[[#This Row],[Year_Country]],medals!D:H,5,FALSE)),0,VLOOKUP(olympic_medals_country_year_cumsum[[#This Row],[Year_Country]],medals!D:H,5,FALSE))</f>
        <v>0</v>
      </c>
      <c r="I804" s="1">
        <f>IF(ISNA(VLOOKUP(olympic_medals_country_year_cumsum[[#This Row],[Year_Country]],medals!D:H,2,FALSE)),0,VLOOKUP(olympic_medals_country_year_cumsum[[#This Row],[Year_Country]],medals!D:H,2,FALSE))</f>
        <v>0</v>
      </c>
      <c r="J804" s="1">
        <f>IF(ISNA(VLOOKUP(olympic_medals_country_year_cumsum[[#This Row],[Year_Country]],medals!D:H,3,FALSE)),0,VLOOKUP(olympic_medals_country_year_cumsum[[#This Row],[Year_Country]],medals!D:H,3,FALSE))</f>
        <v>0</v>
      </c>
      <c r="K804" s="1">
        <f>IF(ISNA(VLOOKUP(olympic_medals_country_year_cumsum[[#This Row],[Year_Country]],medals!D:H,4,FALSE)),0,VLOOKUP(olympic_medals_country_year_cumsum[[#This Row],[Year_Country]],medals!D:H,4,FALSE))</f>
        <v>0</v>
      </c>
      <c r="L804" s="1" t="str">
        <f>VLOOKUP(olympic_medals_country_year_cumsum[[#This Row],[WB_country_name]],'country_region_flag'!A:C,2,FALSE)</f>
        <v>Americas</v>
      </c>
      <c r="M804" s="1" t="str">
        <f>VLOOKUP(olympic_medals_country_year_cumsum[[#This Row],[WB_country_name]],'country_region_flag'!A:C,3,FALSE)</f>
        <v>https://public.flourish.studio/country-flags/svg/us.svg</v>
      </c>
      <c r="N804" s="12" t="str">
        <f>IF(ISNA(VLOOKUP(olympic_medals_country_year_cumsum[[#This Row],[Year_Country]],gdp_capita_rank!F:G,2,FALSE)),0,VLOOKUP(olympic_medals_country_year_cumsum[[#This Row],[Year_Country]],gdp_capita_rank!F:G,2,FALSE))</f>
        <v>293.3653003648061</v>
      </c>
    </row>
    <row r="805" spans="1:14" ht="15" customHeight="1" x14ac:dyDescent="0.2">
      <c r="A805" s="1" t="s">
        <v>255</v>
      </c>
      <c r="B805" s="1" t="s">
        <v>256</v>
      </c>
      <c r="C805" s="1">
        <v>4132</v>
      </c>
      <c r="D805" s="1">
        <v>6925</v>
      </c>
      <c r="E805" s="1">
        <v>1980</v>
      </c>
      <c r="F805" s="1" t="str">
        <f>TEXT(olympic_medals_country_year_cumsum[[#This Row],[year]],0)&amp;"-"&amp;olympic_medals_country_year_cumsum[[#This Row],[WB_country_code]]</f>
        <v>1980-UZB</v>
      </c>
      <c r="G805" s="1" t="str">
        <f>IF(olympic_medals_country_year_cumsum[[#This Row],[year]]&lt;&gt;E804,1,IF(olympic_medals_country_year_cumsum[[#This Row],[Medals]]=0,"",G804+1))</f>
        <v/>
      </c>
      <c r="H805" s="1">
        <f>IF(ISNA(VLOOKUP(olympic_medals_country_year_cumsum[[#This Row],[Year_Country]],medals!D:H,5,FALSE)),0,VLOOKUP(olympic_medals_country_year_cumsum[[#This Row],[Year_Country]],medals!D:H,5,FALSE))</f>
        <v>0</v>
      </c>
      <c r="I805" s="1">
        <f>IF(ISNA(VLOOKUP(olympic_medals_country_year_cumsum[[#This Row],[Year_Country]],medals!D:H,2,FALSE)),0,VLOOKUP(olympic_medals_country_year_cumsum[[#This Row],[Year_Country]],medals!D:H,2,FALSE))</f>
        <v>0</v>
      </c>
      <c r="J805" s="1">
        <f>IF(ISNA(VLOOKUP(olympic_medals_country_year_cumsum[[#This Row],[Year_Country]],medals!D:H,3,FALSE)),0,VLOOKUP(olympic_medals_country_year_cumsum[[#This Row],[Year_Country]],medals!D:H,3,FALSE))</f>
        <v>0</v>
      </c>
      <c r="K805" s="1">
        <f>IF(ISNA(VLOOKUP(olympic_medals_country_year_cumsum[[#This Row],[Year_Country]],medals!D:H,4,FALSE)),0,VLOOKUP(olympic_medals_country_year_cumsum[[#This Row],[Year_Country]],medals!D:H,4,FALSE))</f>
        <v>0</v>
      </c>
      <c r="L805" s="1" t="str">
        <f>VLOOKUP(olympic_medals_country_year_cumsum[[#This Row],[WB_country_name]],'country_region_flag'!A:C,2,FALSE)</f>
        <v>Asia</v>
      </c>
      <c r="M805" s="1" t="str">
        <f>VLOOKUP(olympic_medals_country_year_cumsum[[#This Row],[WB_country_name]],'country_region_flag'!A:C,3,FALSE)</f>
        <v>https://public.flourish.studio/country-flags/svg/uz.svg</v>
      </c>
      <c r="N80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06" spans="1:14" ht="15" customHeight="1" x14ac:dyDescent="0.2">
      <c r="A806" s="1" t="s">
        <v>259</v>
      </c>
      <c r="B806" s="1" t="s">
        <v>260</v>
      </c>
      <c r="C806" s="1">
        <v>1835</v>
      </c>
      <c r="D806" s="1">
        <v>-6493</v>
      </c>
      <c r="E806" s="1">
        <v>1980</v>
      </c>
      <c r="F806" s="1" t="str">
        <f>TEXT(olympic_medals_country_year_cumsum[[#This Row],[year]],0)&amp;"-"&amp;olympic_medals_country_year_cumsum[[#This Row],[WB_country_code]]</f>
        <v>1980-VIR</v>
      </c>
      <c r="G806" s="1" t="str">
        <f>IF(olympic_medals_country_year_cumsum[[#This Row],[year]]&lt;&gt;E805,1,IF(olympic_medals_country_year_cumsum[[#This Row],[Medals]]=0,"",G805+1))</f>
        <v/>
      </c>
      <c r="H806" s="1">
        <f>IF(ISNA(VLOOKUP(olympic_medals_country_year_cumsum[[#This Row],[Year_Country]],medals!D:H,5,FALSE)),0,VLOOKUP(olympic_medals_country_year_cumsum[[#This Row],[Year_Country]],medals!D:H,5,FALSE))</f>
        <v>0</v>
      </c>
      <c r="I806" s="1">
        <f>IF(ISNA(VLOOKUP(olympic_medals_country_year_cumsum[[#This Row],[Year_Country]],medals!D:H,2,FALSE)),0,VLOOKUP(olympic_medals_country_year_cumsum[[#This Row],[Year_Country]],medals!D:H,2,FALSE))</f>
        <v>0</v>
      </c>
      <c r="J806" s="1">
        <f>IF(ISNA(VLOOKUP(olympic_medals_country_year_cumsum[[#This Row],[Year_Country]],medals!D:H,3,FALSE)),0,VLOOKUP(olympic_medals_country_year_cumsum[[#This Row],[Year_Country]],medals!D:H,3,FALSE))</f>
        <v>0</v>
      </c>
      <c r="K806" s="1">
        <f>IF(ISNA(VLOOKUP(olympic_medals_country_year_cumsum[[#This Row],[Year_Country]],medals!D:H,4,FALSE)),0,VLOOKUP(olympic_medals_country_year_cumsum[[#This Row],[Year_Country]],medals!D:H,4,FALSE))</f>
        <v>0</v>
      </c>
      <c r="L806" s="1" t="str">
        <f>VLOOKUP(olympic_medals_country_year_cumsum[[#This Row],[WB_country_name]],'country_region_flag'!A:C,2,FALSE)</f>
        <v>Americas</v>
      </c>
      <c r="M806" s="1" t="str">
        <f>VLOOKUP(olympic_medals_country_year_cumsum[[#This Row],[WB_country_name]],'country_region_flag'!A:C,3,FALSE)</f>
        <v>https://public.flourish.studio/country-flags/svg/vi.svg</v>
      </c>
      <c r="N80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07" spans="1:14" ht="15" customHeight="1" x14ac:dyDescent="0.2">
      <c r="A807" s="1" t="s">
        <v>261</v>
      </c>
      <c r="B807" s="1" t="s">
        <v>262</v>
      </c>
      <c r="C807" s="1">
        <v>2103</v>
      </c>
      <c r="D807" s="1">
        <v>10585</v>
      </c>
      <c r="E807" s="1">
        <v>1980</v>
      </c>
      <c r="F807" s="1" t="str">
        <f>TEXT(olympic_medals_country_year_cumsum[[#This Row],[year]],0)&amp;"-"&amp;olympic_medals_country_year_cumsum[[#This Row],[WB_country_code]]</f>
        <v>1980-VNM</v>
      </c>
      <c r="G807" s="1" t="str">
        <f>IF(olympic_medals_country_year_cumsum[[#This Row],[year]]&lt;&gt;E806,1,IF(olympic_medals_country_year_cumsum[[#This Row],[Medals]]=0,"",G806+1))</f>
        <v/>
      </c>
      <c r="H807" s="1">
        <f>IF(ISNA(VLOOKUP(olympic_medals_country_year_cumsum[[#This Row],[Year_Country]],medals!D:H,5,FALSE)),0,VLOOKUP(olympic_medals_country_year_cumsum[[#This Row],[Year_Country]],medals!D:H,5,FALSE))</f>
        <v>0</v>
      </c>
      <c r="I807" s="1">
        <f>IF(ISNA(VLOOKUP(olympic_medals_country_year_cumsum[[#This Row],[Year_Country]],medals!D:H,2,FALSE)),0,VLOOKUP(olympic_medals_country_year_cumsum[[#This Row],[Year_Country]],medals!D:H,2,FALSE))</f>
        <v>0</v>
      </c>
      <c r="J807" s="1">
        <f>IF(ISNA(VLOOKUP(olympic_medals_country_year_cumsum[[#This Row],[Year_Country]],medals!D:H,3,FALSE)),0,VLOOKUP(olympic_medals_country_year_cumsum[[#This Row],[Year_Country]],medals!D:H,3,FALSE))</f>
        <v>0</v>
      </c>
      <c r="K807" s="1">
        <f>IF(ISNA(VLOOKUP(olympic_medals_country_year_cumsum[[#This Row],[Year_Country]],medals!D:H,4,FALSE)),0,VLOOKUP(olympic_medals_country_year_cumsum[[#This Row],[Year_Country]],medals!D:H,4,FALSE))</f>
        <v>0</v>
      </c>
      <c r="L807" s="1" t="str">
        <f>VLOOKUP(olympic_medals_country_year_cumsum[[#This Row],[WB_country_name]],'country_region_flag'!A:C,2,FALSE)</f>
        <v>Asia</v>
      </c>
      <c r="M807" s="1" t="str">
        <f>VLOOKUP(olympic_medals_country_year_cumsum[[#This Row],[WB_country_name]],'country_region_flag'!A:C,3,FALSE)</f>
        <v>https://public.flourish.studio/country-flags/svg/vn.svg</v>
      </c>
      <c r="N80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08" spans="1:14" ht="15" customHeight="1" x14ac:dyDescent="0.2">
      <c r="A808" s="1" t="s">
        <v>263</v>
      </c>
      <c r="B808" s="1" t="s">
        <v>264</v>
      </c>
      <c r="C808" s="1">
        <v>-1382</v>
      </c>
      <c r="D808" s="1">
        <v>-17177</v>
      </c>
      <c r="E808" s="1">
        <v>1980</v>
      </c>
      <c r="F808" s="1" t="str">
        <f>TEXT(olympic_medals_country_year_cumsum[[#This Row],[year]],0)&amp;"-"&amp;olympic_medals_country_year_cumsum[[#This Row],[WB_country_code]]</f>
        <v>1980-WSM</v>
      </c>
      <c r="G808" s="1" t="str">
        <f>IF(olympic_medals_country_year_cumsum[[#This Row],[year]]&lt;&gt;E807,1,IF(olympic_medals_country_year_cumsum[[#This Row],[Medals]]=0,"",G807+1))</f>
        <v/>
      </c>
      <c r="H808" s="1">
        <f>IF(ISNA(VLOOKUP(olympic_medals_country_year_cumsum[[#This Row],[Year_Country]],medals!D:H,5,FALSE)),0,VLOOKUP(olympic_medals_country_year_cumsum[[#This Row],[Year_Country]],medals!D:H,5,FALSE))</f>
        <v>0</v>
      </c>
      <c r="I808" s="1">
        <f>IF(ISNA(VLOOKUP(olympic_medals_country_year_cumsum[[#This Row],[Year_Country]],medals!D:H,2,FALSE)),0,VLOOKUP(olympic_medals_country_year_cumsum[[#This Row],[Year_Country]],medals!D:H,2,FALSE))</f>
        <v>0</v>
      </c>
      <c r="J808" s="1">
        <f>IF(ISNA(VLOOKUP(olympic_medals_country_year_cumsum[[#This Row],[Year_Country]],medals!D:H,3,FALSE)),0,VLOOKUP(olympic_medals_country_year_cumsum[[#This Row],[Year_Country]],medals!D:H,3,FALSE))</f>
        <v>0</v>
      </c>
      <c r="K808" s="1">
        <f>IF(ISNA(VLOOKUP(olympic_medals_country_year_cumsum[[#This Row],[Year_Country]],medals!D:H,4,FALSE)),0,VLOOKUP(olympic_medals_country_year_cumsum[[#This Row],[Year_Country]],medals!D:H,4,FALSE))</f>
        <v>0</v>
      </c>
      <c r="L808" s="1" t="str">
        <f>VLOOKUP(olympic_medals_country_year_cumsum[[#This Row],[WB_country_name]],'country_region_flag'!A:C,2,FALSE)</f>
        <v>Oceania</v>
      </c>
      <c r="M808" s="1" t="str">
        <f>VLOOKUP(olympic_medals_country_year_cumsum[[#This Row],[WB_country_name]],'country_region_flag'!A:C,3,FALSE)</f>
        <v>https://public.flourish.studio/country-flags/svg/as.svg</v>
      </c>
      <c r="N80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09" spans="1:14" ht="15" customHeight="1" x14ac:dyDescent="0.2">
      <c r="A809" s="1" t="s">
        <v>265</v>
      </c>
      <c r="B809" s="1" t="s">
        <v>266</v>
      </c>
      <c r="C809" s="1">
        <v>4267</v>
      </c>
      <c r="D809" s="1">
        <v>2117</v>
      </c>
      <c r="E809" s="1">
        <v>1980</v>
      </c>
      <c r="F809" s="1" t="str">
        <f>TEXT(olympic_medals_country_year_cumsum[[#This Row],[year]],0)&amp;"-"&amp;olympic_medals_country_year_cumsum[[#This Row],[WB_country_code]]</f>
        <v>1980-XKX</v>
      </c>
      <c r="G809" s="1" t="str">
        <f>IF(olympic_medals_country_year_cumsum[[#This Row],[year]]&lt;&gt;E808,1,IF(olympic_medals_country_year_cumsum[[#This Row],[Medals]]=0,"",G808+1))</f>
        <v/>
      </c>
      <c r="H809" s="1">
        <f>IF(ISNA(VLOOKUP(olympic_medals_country_year_cumsum[[#This Row],[Year_Country]],medals!D:H,5,FALSE)),0,VLOOKUP(olympic_medals_country_year_cumsum[[#This Row],[Year_Country]],medals!D:H,5,FALSE))</f>
        <v>0</v>
      </c>
      <c r="I809" s="1">
        <f>IF(ISNA(VLOOKUP(olympic_medals_country_year_cumsum[[#This Row],[Year_Country]],medals!D:H,2,FALSE)),0,VLOOKUP(olympic_medals_country_year_cumsum[[#This Row],[Year_Country]],medals!D:H,2,FALSE))</f>
        <v>0</v>
      </c>
      <c r="J809" s="1">
        <f>IF(ISNA(VLOOKUP(olympic_medals_country_year_cumsum[[#This Row],[Year_Country]],medals!D:H,3,FALSE)),0,VLOOKUP(olympic_medals_country_year_cumsum[[#This Row],[Year_Country]],medals!D:H,3,FALSE))</f>
        <v>0</v>
      </c>
      <c r="K809" s="1">
        <f>IF(ISNA(VLOOKUP(olympic_medals_country_year_cumsum[[#This Row],[Year_Country]],medals!D:H,4,FALSE)),0,VLOOKUP(olympic_medals_country_year_cumsum[[#This Row],[Year_Country]],medals!D:H,4,FALSE))</f>
        <v>0</v>
      </c>
      <c r="L809" s="1" t="str">
        <f>VLOOKUP(olympic_medals_country_year_cumsum[[#This Row],[WB_country_name]],'country_region_flag'!A:C,2,FALSE)</f>
        <v>Europe</v>
      </c>
      <c r="M809" s="1" t="str">
        <f>VLOOKUP(olympic_medals_country_year_cumsum[[#This Row],[WB_country_name]],'country_region_flag'!A:C,3,FALSE)</f>
        <v/>
      </c>
      <c r="N80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10" spans="1:14" ht="15" customHeight="1" x14ac:dyDescent="0.2">
      <c r="A810" s="1" t="s">
        <v>269</v>
      </c>
      <c r="B810" s="1" t="s">
        <v>270</v>
      </c>
      <c r="C810" s="1">
        <v>-257</v>
      </c>
      <c r="D810" s="1">
        <v>2822</v>
      </c>
      <c r="E810" s="1">
        <v>1980</v>
      </c>
      <c r="F810" s="1" t="str">
        <f>TEXT(olympic_medals_country_year_cumsum[[#This Row],[year]],0)&amp;"-"&amp;olympic_medals_country_year_cumsum[[#This Row],[WB_country_code]]</f>
        <v>1980-ZAF</v>
      </c>
      <c r="G810" s="1" t="str">
        <f>IF(olympic_medals_country_year_cumsum[[#This Row],[year]]&lt;&gt;E809,1,IF(olympic_medals_country_year_cumsum[[#This Row],[Medals]]=0,"",G809+1))</f>
        <v/>
      </c>
      <c r="H810" s="1">
        <f>IF(ISNA(VLOOKUP(olympic_medals_country_year_cumsum[[#This Row],[Year_Country]],medals!D:H,5,FALSE)),0,VLOOKUP(olympic_medals_country_year_cumsum[[#This Row],[Year_Country]],medals!D:H,5,FALSE))</f>
        <v>0</v>
      </c>
      <c r="I810" s="1">
        <f>IF(ISNA(VLOOKUP(olympic_medals_country_year_cumsum[[#This Row],[Year_Country]],medals!D:H,2,FALSE)),0,VLOOKUP(olympic_medals_country_year_cumsum[[#This Row],[Year_Country]],medals!D:H,2,FALSE))</f>
        <v>0</v>
      </c>
      <c r="J810" s="1">
        <f>IF(ISNA(VLOOKUP(olympic_medals_country_year_cumsum[[#This Row],[Year_Country]],medals!D:H,3,FALSE)),0,VLOOKUP(olympic_medals_country_year_cumsum[[#This Row],[Year_Country]],medals!D:H,3,FALSE))</f>
        <v>0</v>
      </c>
      <c r="K810" s="1">
        <f>IF(ISNA(VLOOKUP(olympic_medals_country_year_cumsum[[#This Row],[Year_Country]],medals!D:H,4,FALSE)),0,VLOOKUP(olympic_medals_country_year_cumsum[[#This Row],[Year_Country]],medals!D:H,4,FALSE))</f>
        <v>0</v>
      </c>
      <c r="L810" s="1" t="str">
        <f>VLOOKUP(olympic_medals_country_year_cumsum[[#This Row],[WB_country_name]],'country_region_flag'!A:C,2,FALSE)</f>
        <v>Africa</v>
      </c>
      <c r="M810" s="1" t="str">
        <f>VLOOKUP(olympic_medals_country_year_cumsum[[#This Row],[WB_country_name]],'country_region_flag'!A:C,3,FALSE)</f>
        <v>https://public.flourish.studio/country-flags/svg/za.svg</v>
      </c>
      <c r="N810" s="12" t="str">
        <f>IF(ISNA(VLOOKUP(olympic_medals_country_year_cumsum[[#This Row],[Year_Country]],gdp_capita_rank!F:G,2,FALSE)),0,VLOOKUP(olympic_medals_country_year_cumsum[[#This Row],[Year_Country]],gdp_capita_rank!F:G,2,FALSE))</f>
        <v>-5.069592223403946</v>
      </c>
    </row>
    <row r="811" spans="1:14" ht="15" customHeight="1" x14ac:dyDescent="0.2">
      <c r="A811" s="1" t="s">
        <v>271</v>
      </c>
      <c r="B811" s="1" t="s">
        <v>272</v>
      </c>
      <c r="C811" s="1">
        <v>-1542</v>
      </c>
      <c r="D811" s="1">
        <v>2828</v>
      </c>
      <c r="E811" s="1">
        <v>1980</v>
      </c>
      <c r="F811" s="1" t="str">
        <f>TEXT(olympic_medals_country_year_cumsum[[#This Row],[year]],0)&amp;"-"&amp;olympic_medals_country_year_cumsum[[#This Row],[WB_country_code]]</f>
        <v>1980-ZMB</v>
      </c>
      <c r="G811" s="1" t="str">
        <f>IF(olympic_medals_country_year_cumsum[[#This Row],[year]]&lt;&gt;E810,1,IF(olympic_medals_country_year_cumsum[[#This Row],[Medals]]=0,"",G810+1))</f>
        <v/>
      </c>
      <c r="H811" s="1">
        <f>IF(ISNA(VLOOKUP(olympic_medals_country_year_cumsum[[#This Row],[Year_Country]],medals!D:H,5,FALSE)),0,VLOOKUP(olympic_medals_country_year_cumsum[[#This Row],[Year_Country]],medals!D:H,5,FALSE))</f>
        <v>0</v>
      </c>
      <c r="I811" s="1">
        <f>IF(ISNA(VLOOKUP(olympic_medals_country_year_cumsum[[#This Row],[Year_Country]],medals!D:H,2,FALSE)),0,VLOOKUP(olympic_medals_country_year_cumsum[[#This Row],[Year_Country]],medals!D:H,2,FALSE))</f>
        <v>0</v>
      </c>
      <c r="J811" s="1">
        <f>IF(ISNA(VLOOKUP(olympic_medals_country_year_cumsum[[#This Row],[Year_Country]],medals!D:H,3,FALSE)),0,VLOOKUP(olympic_medals_country_year_cumsum[[#This Row],[Year_Country]],medals!D:H,3,FALSE))</f>
        <v>0</v>
      </c>
      <c r="K811" s="1">
        <f>IF(ISNA(VLOOKUP(olympic_medals_country_year_cumsum[[#This Row],[Year_Country]],medals!D:H,4,FALSE)),0,VLOOKUP(olympic_medals_country_year_cumsum[[#This Row],[Year_Country]],medals!D:H,4,FALSE))</f>
        <v>0</v>
      </c>
      <c r="L811" s="1" t="str">
        <f>VLOOKUP(olympic_medals_country_year_cumsum[[#This Row],[WB_country_name]],'country_region_flag'!A:C,2,FALSE)</f>
        <v>Africa</v>
      </c>
      <c r="M811" s="1" t="str">
        <f>VLOOKUP(olympic_medals_country_year_cumsum[[#This Row],[WB_country_name]],'country_region_flag'!A:C,3,FALSE)</f>
        <v>https://public.flourish.studio/country-flags/svg/zm.svg</v>
      </c>
      <c r="N811" s="12" t="str">
        <f>IF(ISNA(VLOOKUP(olympic_medals_country_year_cumsum[[#This Row],[Year_Country]],gdp_capita_rank!F:G,2,FALSE)),0,VLOOKUP(olympic_medals_country_year_cumsum[[#This Row],[Year_Country]],gdp_capita_rank!F:G,2,FALSE))</f>
        <v>-78.76667801779438</v>
      </c>
    </row>
    <row r="812" spans="1:14" ht="15" customHeight="1" x14ac:dyDescent="0.2">
      <c r="A812" s="1" t="s">
        <v>253</v>
      </c>
      <c r="B812" s="1" t="s">
        <v>254</v>
      </c>
      <c r="C812" s="1">
        <v>3888</v>
      </c>
      <c r="D812" s="1">
        <v>-900</v>
      </c>
      <c r="E812" s="1">
        <v>1984</v>
      </c>
      <c r="F812" s="1" t="str">
        <f>TEXT(olympic_medals_country_year_cumsum[[#This Row],[year]],0)&amp;"-"&amp;olympic_medals_country_year_cumsum[[#This Row],[WB_country_code]]</f>
        <v>1984-USA</v>
      </c>
      <c r="G812" s="1">
        <f>IF(olympic_medals_country_year_cumsum[[#This Row],[year]]&lt;&gt;E811,1,IF(olympic_medals_country_year_cumsum[[#This Row],[Medals]]=0,"",G811+1))</f>
        <v>1</v>
      </c>
      <c r="H812" s="1">
        <f>IF(ISNA(VLOOKUP(olympic_medals_country_year_cumsum[[#This Row],[Year_Country]],medals!D:H,5,FALSE)),0,VLOOKUP(olympic_medals_country_year_cumsum[[#This Row],[Year_Country]],medals!D:H,5,FALSE))</f>
        <v>180</v>
      </c>
      <c r="I812" s="1">
        <f>IF(ISNA(VLOOKUP(olympic_medals_country_year_cumsum[[#This Row],[Year_Country]],medals!D:H,2,FALSE)),0,VLOOKUP(olympic_medals_country_year_cumsum[[#This Row],[Year_Country]],medals!D:H,2,FALSE))</f>
        <v>87</v>
      </c>
      <c r="J812" s="1">
        <f>IF(ISNA(VLOOKUP(olympic_medals_country_year_cumsum[[#This Row],[Year_Country]],medals!D:H,3,FALSE)),0,VLOOKUP(olympic_medals_country_year_cumsum[[#This Row],[Year_Country]],medals!D:H,3,FALSE))</f>
        <v>63</v>
      </c>
      <c r="K812" s="1">
        <f>IF(ISNA(VLOOKUP(olympic_medals_country_year_cumsum[[#This Row],[Year_Country]],medals!D:H,4,FALSE)),0,VLOOKUP(olympic_medals_country_year_cumsum[[#This Row],[Year_Country]],medals!D:H,4,FALSE))</f>
        <v>30</v>
      </c>
      <c r="L812" s="1" t="str">
        <f>VLOOKUP(olympic_medals_country_year_cumsum[[#This Row],[WB_country_name]],'country_region_flag'!A:C,2,FALSE)</f>
        <v>Americas</v>
      </c>
      <c r="M812" s="1" t="str">
        <f>VLOOKUP(olympic_medals_country_year_cumsum[[#This Row],[WB_country_name]],'country_region_flag'!A:C,3,FALSE)</f>
        <v>https://public.flourish.studio/country-flags/svg/us.svg</v>
      </c>
      <c r="N812" s="12" t="str">
        <f>IF(ISNA(VLOOKUP(olympic_medals_country_year_cumsum[[#This Row],[Year_Country]],gdp_capita_rank!F:G,2,FALSE)),0,VLOOKUP(olympic_medals_country_year_cumsum[[#This Row],[Year_Country]],gdp_capita_rank!F:G,2,FALSE))</f>
        <v>500.98737635836227</v>
      </c>
    </row>
    <row r="813" spans="1:14" ht="15" customHeight="1" x14ac:dyDescent="0.2">
      <c r="A813" s="1" t="s">
        <v>203</v>
      </c>
      <c r="B813" s="1" t="s">
        <v>204</v>
      </c>
      <c r="C813" s="1">
        <v>4443</v>
      </c>
      <c r="D813" s="1">
        <v>261</v>
      </c>
      <c r="E813" s="1">
        <v>1984</v>
      </c>
      <c r="F813" s="1" t="str">
        <f>TEXT(olympic_medals_country_year_cumsum[[#This Row],[year]],0)&amp;"-"&amp;olympic_medals_country_year_cumsum[[#This Row],[WB_country_code]]</f>
        <v>1984-ROU</v>
      </c>
      <c r="G813" s="1">
        <f>IF(olympic_medals_country_year_cumsum[[#This Row],[year]]&lt;&gt;E812,1,IF(olympic_medals_country_year_cumsum[[#This Row],[Medals]]=0,"",G812+1))</f>
        <v>2</v>
      </c>
      <c r="H813" s="1">
        <f>IF(ISNA(VLOOKUP(olympic_medals_country_year_cumsum[[#This Row],[Year_Country]],medals!D:H,5,FALSE)),0,VLOOKUP(olympic_medals_country_year_cumsum[[#This Row],[Year_Country]],medals!D:H,5,FALSE))</f>
        <v>58</v>
      </c>
      <c r="I813" s="1">
        <f>IF(ISNA(VLOOKUP(olympic_medals_country_year_cumsum[[#This Row],[Year_Country]],medals!D:H,2,FALSE)),0,VLOOKUP(olympic_medals_country_year_cumsum[[#This Row],[Year_Country]],medals!D:H,2,FALSE))</f>
        <v>24</v>
      </c>
      <c r="J813" s="1">
        <f>IF(ISNA(VLOOKUP(olympic_medals_country_year_cumsum[[#This Row],[Year_Country]],medals!D:H,3,FALSE)),0,VLOOKUP(olympic_medals_country_year_cumsum[[#This Row],[Year_Country]],medals!D:H,3,FALSE))</f>
        <v>17</v>
      </c>
      <c r="K813" s="1">
        <f>IF(ISNA(VLOOKUP(olympic_medals_country_year_cumsum[[#This Row],[Year_Country]],medals!D:H,4,FALSE)),0,VLOOKUP(olympic_medals_country_year_cumsum[[#This Row],[Year_Country]],medals!D:H,4,FALSE))</f>
        <v>17</v>
      </c>
      <c r="L813" s="1" t="str">
        <f>VLOOKUP(olympic_medals_country_year_cumsum[[#This Row],[WB_country_name]],'country_region_flag'!A:C,2,FALSE)</f>
        <v>Europe</v>
      </c>
      <c r="M813" s="1" t="str">
        <f>VLOOKUP(olympic_medals_country_year_cumsum[[#This Row],[WB_country_name]],'country_region_flag'!A:C,3,FALSE)</f>
        <v>https://public.flourish.studio/country-flags/svg/ro.svg</v>
      </c>
      <c r="N81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14" spans="1:14" ht="15" customHeight="1" x14ac:dyDescent="0.2">
      <c r="A814" s="1" t="s">
        <v>63</v>
      </c>
      <c r="B814" s="1" t="s">
        <v>64</v>
      </c>
      <c r="C814" s="1">
        <v>5252</v>
      </c>
      <c r="D814" s="1">
        <v>134</v>
      </c>
      <c r="E814" s="1">
        <v>1984</v>
      </c>
      <c r="F814" s="1" t="str">
        <f>TEXT(olympic_medals_country_year_cumsum[[#This Row],[year]],0)&amp;"-"&amp;olympic_medals_country_year_cumsum[[#This Row],[WB_country_code]]</f>
        <v>1984-DEU</v>
      </c>
      <c r="G814" s="1">
        <f>IF(olympic_medals_country_year_cumsum[[#This Row],[year]]&lt;&gt;E813,1,IF(olympic_medals_country_year_cumsum[[#This Row],[Medals]]=0,"",G813+1))</f>
        <v>3</v>
      </c>
      <c r="H814" s="1">
        <f>IF(ISNA(VLOOKUP(olympic_medals_country_year_cumsum[[#This Row],[Year_Country]],medals!D:H,5,FALSE)),0,VLOOKUP(olympic_medals_country_year_cumsum[[#This Row],[Year_Country]],medals!D:H,5,FALSE))</f>
        <v>62</v>
      </c>
      <c r="I814" s="1">
        <f>IF(ISNA(VLOOKUP(olympic_medals_country_year_cumsum[[#This Row],[Year_Country]],medals!D:H,2,FALSE)),0,VLOOKUP(olympic_medals_country_year_cumsum[[#This Row],[Year_Country]],medals!D:H,2,FALSE))</f>
        <v>17</v>
      </c>
      <c r="J814" s="1">
        <f>IF(ISNA(VLOOKUP(olympic_medals_country_year_cumsum[[#This Row],[Year_Country]],medals!D:H,3,FALSE)),0,VLOOKUP(olympic_medals_country_year_cumsum[[#This Row],[Year_Country]],medals!D:H,3,FALSE))</f>
        <v>20</v>
      </c>
      <c r="K814" s="1">
        <f>IF(ISNA(VLOOKUP(olympic_medals_country_year_cumsum[[#This Row],[Year_Country]],medals!D:H,4,FALSE)),0,VLOOKUP(olympic_medals_country_year_cumsum[[#This Row],[Year_Country]],medals!D:H,4,FALSE))</f>
        <v>25</v>
      </c>
      <c r="L814" s="1" t="str">
        <f>VLOOKUP(olympic_medals_country_year_cumsum[[#This Row],[WB_country_name]],'country_region_flag'!A:C,2,FALSE)</f>
        <v>Europe</v>
      </c>
      <c r="M814" s="1" t="str">
        <f>VLOOKUP(olympic_medals_country_year_cumsum[[#This Row],[WB_country_name]],'country_region_flag'!A:C,3,FALSE)</f>
        <v>https://public.flourish.studio/country-flags/svg/de.svg</v>
      </c>
      <c r="N814" s="12" t="str">
        <f>IF(ISNA(VLOOKUP(olympic_medals_country_year_cumsum[[#This Row],[Year_Country]],gdp_capita_rank!F:G,2,FALSE)),0,VLOOKUP(olympic_medals_country_year_cumsum[[#This Row],[Year_Country]],gdp_capita_rank!F:G,2,FALSE))</f>
        <v>226.90978416150065</v>
      </c>
    </row>
    <row r="815" spans="1:14" ht="15" customHeight="1" x14ac:dyDescent="0.2">
      <c r="A815" s="1" t="s">
        <v>47</v>
      </c>
      <c r="B815" s="1" t="s">
        <v>48</v>
      </c>
      <c r="C815" s="1">
        <v>3992</v>
      </c>
      <c r="D815" s="1">
        <v>11638</v>
      </c>
      <c r="E815" s="1">
        <v>1984</v>
      </c>
      <c r="F815" s="1" t="str">
        <f>TEXT(olympic_medals_country_year_cumsum[[#This Row],[year]],0)&amp;"-"&amp;olympic_medals_country_year_cumsum[[#This Row],[WB_country_code]]</f>
        <v>1984-CHN</v>
      </c>
      <c r="G815" s="1">
        <f>IF(olympic_medals_country_year_cumsum[[#This Row],[year]]&lt;&gt;E814,1,IF(olympic_medals_country_year_cumsum[[#This Row],[Medals]]=0,"",G814+1))</f>
        <v>4</v>
      </c>
      <c r="H815" s="1">
        <f>IF(ISNA(VLOOKUP(olympic_medals_country_year_cumsum[[#This Row],[Year_Country]],medals!D:H,5,FALSE)),0,VLOOKUP(olympic_medals_country_year_cumsum[[#This Row],[Year_Country]],medals!D:H,5,FALSE))</f>
        <v>33</v>
      </c>
      <c r="I815" s="1">
        <f>IF(ISNA(VLOOKUP(olympic_medals_country_year_cumsum[[#This Row],[Year_Country]],medals!D:H,2,FALSE)),0,VLOOKUP(olympic_medals_country_year_cumsum[[#This Row],[Year_Country]],medals!D:H,2,FALSE))</f>
        <v>15</v>
      </c>
      <c r="J815" s="1">
        <f>IF(ISNA(VLOOKUP(olympic_medals_country_year_cumsum[[#This Row],[Year_Country]],medals!D:H,3,FALSE)),0,VLOOKUP(olympic_medals_country_year_cumsum[[#This Row],[Year_Country]],medals!D:H,3,FALSE))</f>
        <v>8</v>
      </c>
      <c r="K815" s="1">
        <f>IF(ISNA(VLOOKUP(olympic_medals_country_year_cumsum[[#This Row],[Year_Country]],medals!D:H,4,FALSE)),0,VLOOKUP(olympic_medals_country_year_cumsum[[#This Row],[Year_Country]],medals!D:H,4,FALSE))</f>
        <v>10</v>
      </c>
      <c r="L815" s="1" t="str">
        <f>VLOOKUP(olympic_medals_country_year_cumsum[[#This Row],[WB_country_name]],'country_region_flag'!A:C,2,FALSE)</f>
        <v>Asia</v>
      </c>
      <c r="M815" s="1" t="str">
        <f>VLOOKUP(olympic_medals_country_year_cumsum[[#This Row],[WB_country_name]],'country_region_flag'!A:C,3,FALSE)</f>
        <v>https://public.flourish.studio/country-flags/svg/cn.svg</v>
      </c>
      <c r="N815" s="12" t="str">
        <f>IF(ISNA(VLOOKUP(olympic_medals_country_year_cumsum[[#This Row],[Year_Country]],gdp_capita_rank!F:G,2,FALSE)),0,VLOOKUP(olympic_medals_country_year_cumsum[[#This Row],[Year_Country]],gdp_capita_rank!F:G,2,FALSE))</f>
        <v>-89.37852185781765</v>
      </c>
    </row>
    <row r="816" spans="1:14" ht="15" customHeight="1" x14ac:dyDescent="0.2">
      <c r="A816" s="1" t="s">
        <v>127</v>
      </c>
      <c r="B816" s="1" t="s">
        <v>128</v>
      </c>
      <c r="C816" s="1">
        <v>419</v>
      </c>
      <c r="D816" s="1">
        <v>1248</v>
      </c>
      <c r="E816" s="1">
        <v>1984</v>
      </c>
      <c r="F816" s="1" t="str">
        <f>TEXT(olympic_medals_country_year_cumsum[[#This Row],[year]],0)&amp;"-"&amp;olympic_medals_country_year_cumsum[[#This Row],[WB_country_code]]</f>
        <v>1984-ITA</v>
      </c>
      <c r="G816" s="1">
        <f>IF(olympic_medals_country_year_cumsum[[#This Row],[year]]&lt;&gt;E815,1,IF(olympic_medals_country_year_cumsum[[#This Row],[Medals]]=0,"",G815+1))</f>
        <v>5</v>
      </c>
      <c r="H816" s="1">
        <f>IF(ISNA(VLOOKUP(olympic_medals_country_year_cumsum[[#This Row],[Year_Country]],medals!D:H,5,FALSE)),0,VLOOKUP(olympic_medals_country_year_cumsum[[#This Row],[Year_Country]],medals!D:H,5,FALSE))</f>
        <v>33</v>
      </c>
      <c r="I816" s="1">
        <f>IF(ISNA(VLOOKUP(olympic_medals_country_year_cumsum[[#This Row],[Year_Country]],medals!D:H,2,FALSE)),0,VLOOKUP(olympic_medals_country_year_cumsum[[#This Row],[Year_Country]],medals!D:H,2,FALSE))</f>
        <v>14</v>
      </c>
      <c r="J816" s="1">
        <f>IF(ISNA(VLOOKUP(olympic_medals_country_year_cumsum[[#This Row],[Year_Country]],medals!D:H,3,FALSE)),0,VLOOKUP(olympic_medals_country_year_cumsum[[#This Row],[Year_Country]],medals!D:H,3,FALSE))</f>
        <v>6</v>
      </c>
      <c r="K816" s="1">
        <f>IF(ISNA(VLOOKUP(olympic_medals_country_year_cumsum[[#This Row],[Year_Country]],medals!D:H,4,FALSE)),0,VLOOKUP(olympic_medals_country_year_cumsum[[#This Row],[Year_Country]],medals!D:H,4,FALSE))</f>
        <v>13</v>
      </c>
      <c r="L816" s="1" t="str">
        <f>VLOOKUP(olympic_medals_country_year_cumsum[[#This Row],[WB_country_name]],'country_region_flag'!A:C,2,FALSE)</f>
        <v>Europe</v>
      </c>
      <c r="M816" s="1" t="str">
        <f>VLOOKUP(olympic_medals_country_year_cumsum[[#This Row],[WB_country_name]],'country_region_flag'!A:C,3,FALSE)</f>
        <v>https://public.flourish.studio/country-flags/svg/it.svg</v>
      </c>
      <c r="N816" s="12" t="str">
        <f>IF(ISNA(VLOOKUP(olympic_medals_country_year_cumsum[[#This Row],[Year_Country]],gdp_capita_rank!F:G,2,FALSE)),0,VLOOKUP(olympic_medals_country_year_cumsum[[#This Row],[Year_Country]],gdp_capita_rank!F:G,2,FALSE))</f>
        <v>171.6787296560086</v>
      </c>
    </row>
    <row r="817" spans="1:14" ht="15" customHeight="1" x14ac:dyDescent="0.2">
      <c r="A817" s="1" t="s">
        <v>41</v>
      </c>
      <c r="B817" s="1" t="s">
        <v>42</v>
      </c>
      <c r="C817" s="1">
        <v>4542</v>
      </c>
      <c r="D817" s="1">
        <v>-757</v>
      </c>
      <c r="E817" s="1">
        <v>1984</v>
      </c>
      <c r="F817" s="1" t="str">
        <f>TEXT(olympic_medals_country_year_cumsum[[#This Row],[year]],0)&amp;"-"&amp;olympic_medals_country_year_cumsum[[#This Row],[WB_country_code]]</f>
        <v>1984-CAN</v>
      </c>
      <c r="G817" s="1">
        <f>IF(olympic_medals_country_year_cumsum[[#This Row],[year]]&lt;&gt;E816,1,IF(olympic_medals_country_year_cumsum[[#This Row],[Medals]]=0,"",G816+1))</f>
        <v>6</v>
      </c>
      <c r="H817" s="1">
        <f>IF(ISNA(VLOOKUP(olympic_medals_country_year_cumsum[[#This Row],[Year_Country]],medals!D:H,5,FALSE)),0,VLOOKUP(olympic_medals_country_year_cumsum[[#This Row],[Year_Country]],medals!D:H,5,FALSE))</f>
        <v>51</v>
      </c>
      <c r="I817" s="1">
        <f>IF(ISNA(VLOOKUP(olympic_medals_country_year_cumsum[[#This Row],[Year_Country]],medals!D:H,2,FALSE)),0,VLOOKUP(olympic_medals_country_year_cumsum[[#This Row],[Year_Country]],medals!D:H,2,FALSE))</f>
        <v>11</v>
      </c>
      <c r="J817" s="1">
        <f>IF(ISNA(VLOOKUP(olympic_medals_country_year_cumsum[[#This Row],[Year_Country]],medals!D:H,3,FALSE)),0,VLOOKUP(olympic_medals_country_year_cumsum[[#This Row],[Year_Country]],medals!D:H,3,FALSE))</f>
        <v>22</v>
      </c>
      <c r="K817" s="1">
        <f>IF(ISNA(VLOOKUP(olympic_medals_country_year_cumsum[[#This Row],[Year_Country]],medals!D:H,4,FALSE)),0,VLOOKUP(olympic_medals_country_year_cumsum[[#This Row],[Year_Country]],medals!D:H,4,FALSE))</f>
        <v>18</v>
      </c>
      <c r="L817" s="1" t="str">
        <f>VLOOKUP(olympic_medals_country_year_cumsum[[#This Row],[WB_country_name]],'country_region_flag'!A:C,2,FALSE)</f>
        <v>Americas</v>
      </c>
      <c r="M817" s="1" t="str">
        <f>VLOOKUP(olympic_medals_country_year_cumsum[[#This Row],[WB_country_name]],'country_region_flag'!A:C,3,FALSE)</f>
        <v>https://public.flourish.studio/country-flags/svg/ca.svg</v>
      </c>
      <c r="N817" s="12" t="str">
        <f>IF(ISNA(VLOOKUP(olympic_medals_country_year_cumsum[[#This Row],[Year_Country]],gdp_capita_rank!F:G,2,FALSE)),0,VLOOKUP(olympic_medals_country_year_cumsum[[#This Row],[Year_Country]],gdp_capita_rank!F:G,2,FALSE))</f>
        <v>388.9856988510099</v>
      </c>
    </row>
    <row r="818" spans="1:14" ht="15" customHeight="1" x14ac:dyDescent="0.2">
      <c r="A818" s="1" t="s">
        <v>133</v>
      </c>
      <c r="B818" s="1" t="s">
        <v>134</v>
      </c>
      <c r="C818" s="1">
        <v>3568</v>
      </c>
      <c r="D818" s="1">
        <v>13975</v>
      </c>
      <c r="E818" s="1">
        <v>1984</v>
      </c>
      <c r="F818" s="1" t="str">
        <f>TEXT(olympic_medals_country_year_cumsum[[#This Row],[year]],0)&amp;"-"&amp;olympic_medals_country_year_cumsum[[#This Row],[WB_country_code]]</f>
        <v>1984-JPN</v>
      </c>
      <c r="G818" s="1">
        <f>IF(olympic_medals_country_year_cumsum[[#This Row],[year]]&lt;&gt;E817,1,IF(olympic_medals_country_year_cumsum[[#This Row],[Medals]]=0,"",G817+1))</f>
        <v>7</v>
      </c>
      <c r="H818" s="1">
        <f>IF(ISNA(VLOOKUP(olympic_medals_country_year_cumsum[[#This Row],[Year_Country]],medals!D:H,5,FALSE)),0,VLOOKUP(olympic_medals_country_year_cumsum[[#This Row],[Year_Country]],medals!D:H,5,FALSE))</f>
        <v>33</v>
      </c>
      <c r="I818" s="1">
        <f>IF(ISNA(VLOOKUP(olympic_medals_country_year_cumsum[[#This Row],[Year_Country]],medals!D:H,2,FALSE)),0,VLOOKUP(olympic_medals_country_year_cumsum[[#This Row],[Year_Country]],medals!D:H,2,FALSE))</f>
        <v>10</v>
      </c>
      <c r="J818" s="1">
        <f>IF(ISNA(VLOOKUP(olympic_medals_country_year_cumsum[[#This Row],[Year_Country]],medals!D:H,3,FALSE)),0,VLOOKUP(olympic_medals_country_year_cumsum[[#This Row],[Year_Country]],medals!D:H,3,FALSE))</f>
        <v>8</v>
      </c>
      <c r="K818" s="1">
        <f>IF(ISNA(VLOOKUP(olympic_medals_country_year_cumsum[[#This Row],[Year_Country]],medals!D:H,4,FALSE)),0,VLOOKUP(olympic_medals_country_year_cumsum[[#This Row],[Year_Country]],medals!D:H,4,FALSE))</f>
        <v>15</v>
      </c>
      <c r="L818" s="1" t="str">
        <f>VLOOKUP(olympic_medals_country_year_cumsum[[#This Row],[WB_country_name]],'country_region_flag'!A:C,2,FALSE)</f>
        <v>Asia</v>
      </c>
      <c r="M818" s="1" t="str">
        <f>VLOOKUP(olympic_medals_country_year_cumsum[[#This Row],[WB_country_name]],'country_region_flag'!A:C,3,FALSE)</f>
        <v>https://public.flourish.studio/country-flags/svg/jp.svg</v>
      </c>
      <c r="N818" s="12" t="str">
        <f>IF(ISNA(VLOOKUP(olympic_medals_country_year_cumsum[[#This Row],[Year_Country]],gdp_capita_rank!F:G,2,FALSE)),0,VLOOKUP(olympic_medals_country_year_cumsum[[#This Row],[Year_Country]],gdp_capita_rank!F:G,2,FALSE))</f>
        <v>293.4025751168303</v>
      </c>
    </row>
    <row r="819" spans="1:14" ht="15" customHeight="1" x14ac:dyDescent="0.2">
      <c r="A819" s="1" t="s">
        <v>181</v>
      </c>
      <c r="B819" s="1" t="s">
        <v>182</v>
      </c>
      <c r="C819" s="1">
        <v>-413</v>
      </c>
      <c r="D819" s="1">
        <v>17478</v>
      </c>
      <c r="E819" s="1">
        <v>1984</v>
      </c>
      <c r="F819" s="1" t="str">
        <f>TEXT(olympic_medals_country_year_cumsum[[#This Row],[year]],0)&amp;"-"&amp;olympic_medals_country_year_cumsum[[#This Row],[WB_country_code]]</f>
        <v>1984-NZL</v>
      </c>
      <c r="G819" s="1">
        <f>IF(olympic_medals_country_year_cumsum[[#This Row],[year]]&lt;&gt;E818,1,IF(olympic_medals_country_year_cumsum[[#This Row],[Medals]]=0,"",G818+1))</f>
        <v>8</v>
      </c>
      <c r="H819" s="1">
        <f>IF(ISNA(VLOOKUP(olympic_medals_country_year_cumsum[[#This Row],[Year_Country]],medals!D:H,5,FALSE)),0,VLOOKUP(olympic_medals_country_year_cumsum[[#This Row],[Year_Country]],medals!D:H,5,FALSE))</f>
        <v>13</v>
      </c>
      <c r="I819" s="1">
        <f>IF(ISNA(VLOOKUP(olympic_medals_country_year_cumsum[[#This Row],[Year_Country]],medals!D:H,2,FALSE)),0,VLOOKUP(olympic_medals_country_year_cumsum[[#This Row],[Year_Country]],medals!D:H,2,FALSE))</f>
        <v>10</v>
      </c>
      <c r="J819" s="1">
        <f>IF(ISNA(VLOOKUP(olympic_medals_country_year_cumsum[[#This Row],[Year_Country]],medals!D:H,3,FALSE)),0,VLOOKUP(olympic_medals_country_year_cumsum[[#This Row],[Year_Country]],medals!D:H,3,FALSE))</f>
        <v>1</v>
      </c>
      <c r="K819" s="1">
        <f>IF(ISNA(VLOOKUP(olympic_medals_country_year_cumsum[[#This Row],[Year_Country]],medals!D:H,4,FALSE)),0,VLOOKUP(olympic_medals_country_year_cumsum[[#This Row],[Year_Country]],medals!D:H,4,FALSE))</f>
        <v>2</v>
      </c>
      <c r="L819" s="1" t="str">
        <f>VLOOKUP(olympic_medals_country_year_cumsum[[#This Row],[WB_country_name]],'country_region_flag'!A:C,2,FALSE)</f>
        <v>Oceania</v>
      </c>
      <c r="M819" s="1" t="str">
        <f>VLOOKUP(olympic_medals_country_year_cumsum[[#This Row],[WB_country_name]],'country_region_flag'!A:C,3,FALSE)</f>
        <v>https://public.flourish.studio/country-flags/svg/nz.svg</v>
      </c>
      <c r="N819" s="12" t="str">
        <f>IF(ISNA(VLOOKUP(olympic_medals_country_year_cumsum[[#This Row],[Year_Country]],gdp_capita_rank!F:G,2,FALSE)),0,VLOOKUP(olympic_medals_country_year_cumsum[[#This Row],[Year_Country]],gdp_capita_rank!F:G,2,FALSE))</f>
        <v>135.6656039256361</v>
      </c>
    </row>
    <row r="820" spans="1:14" ht="15" customHeight="1" x14ac:dyDescent="0.2">
      <c r="A820" s="1" t="s">
        <v>267</v>
      </c>
      <c r="B820" s="1" t="s">
        <v>268</v>
      </c>
      <c r="C820" s="1">
        <v>4483</v>
      </c>
      <c r="D820" s="1">
        <v>205</v>
      </c>
      <c r="E820" s="1">
        <v>1984</v>
      </c>
      <c r="F820" s="1" t="str">
        <f>TEXT(olympic_medals_country_year_cumsum[[#This Row],[year]],0)&amp;"-"&amp;olympic_medals_country_year_cumsum[[#This Row],[WB_country_code]]</f>
        <v>1984-YGL</v>
      </c>
      <c r="G820" s="1">
        <f>IF(olympic_medals_country_year_cumsum[[#This Row],[year]]&lt;&gt;E819,1,IF(olympic_medals_country_year_cumsum[[#This Row],[Medals]]=0,"",G819+1))</f>
        <v>9</v>
      </c>
      <c r="H820" s="1">
        <f>IF(ISNA(VLOOKUP(olympic_medals_country_year_cumsum[[#This Row],[Year_Country]],medals!D:H,5,FALSE)),0,VLOOKUP(olympic_medals_country_year_cumsum[[#This Row],[Year_Country]],medals!D:H,5,FALSE))</f>
        <v>21</v>
      </c>
      <c r="I820" s="1">
        <f>IF(ISNA(VLOOKUP(olympic_medals_country_year_cumsum[[#This Row],[Year_Country]],medals!D:H,2,FALSE)),0,VLOOKUP(olympic_medals_country_year_cumsum[[#This Row],[Year_Country]],medals!D:H,2,FALSE))</f>
        <v>8</v>
      </c>
      <c r="J820" s="1">
        <f>IF(ISNA(VLOOKUP(olympic_medals_country_year_cumsum[[#This Row],[Year_Country]],medals!D:H,3,FALSE)),0,VLOOKUP(olympic_medals_country_year_cumsum[[#This Row],[Year_Country]],medals!D:H,3,FALSE))</f>
        <v>5</v>
      </c>
      <c r="K820" s="1">
        <f>IF(ISNA(VLOOKUP(olympic_medals_country_year_cumsum[[#This Row],[Year_Country]],medals!D:H,4,FALSE)),0,VLOOKUP(olympic_medals_country_year_cumsum[[#This Row],[Year_Country]],medals!D:H,4,FALSE))</f>
        <v>8</v>
      </c>
      <c r="L820" s="1" t="str">
        <f>VLOOKUP(olympic_medals_country_year_cumsum[[#This Row],[WB_country_name]],'country_region_flag'!A:C,2,FALSE)</f>
        <v>Europe</v>
      </c>
      <c r="M820" s="1" t="str">
        <f>VLOOKUP(olympic_medals_country_year_cumsum[[#This Row],[WB_country_name]],'country_region_flag'!A:C,3,FALSE)</f>
        <v/>
      </c>
      <c r="N820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821" spans="1:14" ht="15" customHeight="1" x14ac:dyDescent="0.2">
      <c r="A821" s="1" t="s">
        <v>141</v>
      </c>
      <c r="B821" s="1" t="s">
        <v>142</v>
      </c>
      <c r="C821" s="1">
        <v>3755</v>
      </c>
      <c r="D821" s="1">
        <v>12698</v>
      </c>
      <c r="E821" s="1">
        <v>1984</v>
      </c>
      <c r="F821" s="1" t="str">
        <f>TEXT(olympic_medals_country_year_cumsum[[#This Row],[year]],0)&amp;"-"&amp;olympic_medals_country_year_cumsum[[#This Row],[WB_country_code]]</f>
        <v>1984-KOR</v>
      </c>
      <c r="G821" s="1">
        <f>IF(olympic_medals_country_year_cumsum[[#This Row],[year]]&lt;&gt;E820,1,IF(olympic_medals_country_year_cumsum[[#This Row],[Medals]]=0,"",G820+1))</f>
        <v>10</v>
      </c>
      <c r="H821" s="1">
        <f>IF(ISNA(VLOOKUP(olympic_medals_country_year_cumsum[[#This Row],[Year_Country]],medals!D:H,5,FALSE)),0,VLOOKUP(olympic_medals_country_year_cumsum[[#This Row],[Year_Country]],medals!D:H,5,FALSE))</f>
        <v>19</v>
      </c>
      <c r="I821" s="1">
        <f>IF(ISNA(VLOOKUP(olympic_medals_country_year_cumsum[[#This Row],[Year_Country]],medals!D:H,2,FALSE)),0,VLOOKUP(olympic_medals_country_year_cumsum[[#This Row],[Year_Country]],medals!D:H,2,FALSE))</f>
        <v>6</v>
      </c>
      <c r="J821" s="1">
        <f>IF(ISNA(VLOOKUP(olympic_medals_country_year_cumsum[[#This Row],[Year_Country]],medals!D:H,3,FALSE)),0,VLOOKUP(olympic_medals_country_year_cumsum[[#This Row],[Year_Country]],medals!D:H,3,FALSE))</f>
        <v>6</v>
      </c>
      <c r="K821" s="1">
        <f>IF(ISNA(VLOOKUP(olympic_medals_country_year_cumsum[[#This Row],[Year_Country]],medals!D:H,4,FALSE)),0,VLOOKUP(olympic_medals_country_year_cumsum[[#This Row],[Year_Country]],medals!D:H,4,FALSE))</f>
        <v>7</v>
      </c>
      <c r="L821" s="1" t="str">
        <f>VLOOKUP(olympic_medals_country_year_cumsum[[#This Row],[WB_country_name]],'country_region_flag'!A:C,2,FALSE)</f>
        <v>Asia</v>
      </c>
      <c r="M821" s="1" t="str">
        <f>VLOOKUP(olympic_medals_country_year_cumsum[[#This Row],[WB_country_name]],'country_region_flag'!A:C,3,FALSE)</f>
        <v>https://public.flourish.studio/country-flags/svg/kr.svg</v>
      </c>
      <c r="N821" s="12" t="str">
        <f>IF(ISNA(VLOOKUP(olympic_medals_country_year_cumsum[[#This Row],[Year_Country]],gdp_capita_rank!F:G,2,FALSE)),0,VLOOKUP(olympic_medals_country_year_cumsum[[#This Row],[Year_Country]],gdp_capita_rank!F:G,2,FALSE))</f>
        <v>-15.28933285645314</v>
      </c>
    </row>
    <row r="822" spans="1:14" ht="15" customHeight="1" x14ac:dyDescent="0.2">
      <c r="A822" s="1" t="s">
        <v>93</v>
      </c>
      <c r="B822" s="1" t="s">
        <v>94</v>
      </c>
      <c r="C822" s="1">
        <v>5408</v>
      </c>
      <c r="D822" s="1">
        <v>-165</v>
      </c>
      <c r="E822" s="1">
        <v>1984</v>
      </c>
      <c r="F822" s="1" t="str">
        <f>TEXT(olympic_medals_country_year_cumsum[[#This Row],[year]],0)&amp;"-"&amp;olympic_medals_country_year_cumsum[[#This Row],[WB_country_code]]</f>
        <v>1984-GBR</v>
      </c>
      <c r="G822" s="1">
        <f>IF(olympic_medals_country_year_cumsum[[#This Row],[year]]&lt;&gt;E821,1,IF(olympic_medals_country_year_cumsum[[#This Row],[Medals]]=0,"",G821+1))</f>
        <v>11</v>
      </c>
      <c r="H822" s="1">
        <f>IF(ISNA(VLOOKUP(olympic_medals_country_year_cumsum[[#This Row],[Year_Country]],medals!D:H,5,FALSE)),0,VLOOKUP(olympic_medals_country_year_cumsum[[#This Row],[Year_Country]],medals!D:H,5,FALSE))</f>
        <v>38</v>
      </c>
      <c r="I822" s="1">
        <f>IF(ISNA(VLOOKUP(olympic_medals_country_year_cumsum[[#This Row],[Year_Country]],medals!D:H,2,FALSE)),0,VLOOKUP(olympic_medals_country_year_cumsum[[#This Row],[Year_Country]],medals!D:H,2,FALSE))</f>
        <v>5</v>
      </c>
      <c r="J822" s="1">
        <f>IF(ISNA(VLOOKUP(olympic_medals_country_year_cumsum[[#This Row],[Year_Country]],medals!D:H,3,FALSE)),0,VLOOKUP(olympic_medals_country_year_cumsum[[#This Row],[Year_Country]],medals!D:H,3,FALSE))</f>
        <v>11</v>
      </c>
      <c r="K822" s="1">
        <f>IF(ISNA(VLOOKUP(olympic_medals_country_year_cumsum[[#This Row],[Year_Country]],medals!D:H,4,FALSE)),0,VLOOKUP(olympic_medals_country_year_cumsum[[#This Row],[Year_Country]],medals!D:H,4,FALSE))</f>
        <v>22</v>
      </c>
      <c r="L822" s="1" t="str">
        <f>VLOOKUP(olympic_medals_country_year_cumsum[[#This Row],[WB_country_name]],'country_region_flag'!A:C,2,FALSE)</f>
        <v>Europe</v>
      </c>
      <c r="M822" s="1" t="str">
        <f>VLOOKUP(olympic_medals_country_year_cumsum[[#This Row],[WB_country_name]],'country_region_flag'!A:C,3,FALSE)</f>
        <v>https://public.flourish.studio/country-flags/svg/gb.svg</v>
      </c>
      <c r="N822" s="12" t="str">
        <f>IF(ISNA(VLOOKUP(olympic_medals_country_year_cumsum[[#This Row],[Year_Country]],gdp_capita_rank!F:G,2,FALSE)),0,VLOOKUP(olympic_medals_country_year_cumsum[[#This Row],[Year_Country]],gdp_capita_rank!F:G,2,FALSE))</f>
        <v>187.1049532560776</v>
      </c>
    </row>
    <row r="823" spans="1:14" ht="15" customHeight="1" x14ac:dyDescent="0.2">
      <c r="A823" s="1" t="s">
        <v>89</v>
      </c>
      <c r="B823" s="1" t="s">
        <v>90</v>
      </c>
      <c r="C823" s="1">
        <v>4887</v>
      </c>
      <c r="D823" s="1">
        <v>233</v>
      </c>
      <c r="E823" s="1">
        <v>1984</v>
      </c>
      <c r="F823" s="1" t="str">
        <f>TEXT(olympic_medals_country_year_cumsum[[#This Row],[year]],0)&amp;"-"&amp;olympic_medals_country_year_cumsum[[#This Row],[WB_country_code]]</f>
        <v>1984-FRA</v>
      </c>
      <c r="G823" s="1">
        <f>IF(olympic_medals_country_year_cumsum[[#This Row],[year]]&lt;&gt;E822,1,IF(olympic_medals_country_year_cumsum[[#This Row],[Medals]]=0,"",G822+1))</f>
        <v>12</v>
      </c>
      <c r="H823" s="1">
        <f>IF(ISNA(VLOOKUP(olympic_medals_country_year_cumsum[[#This Row],[Year_Country]],medals!D:H,5,FALSE)),0,VLOOKUP(olympic_medals_country_year_cumsum[[#This Row],[Year_Country]],medals!D:H,5,FALSE))</f>
        <v>31</v>
      </c>
      <c r="I823" s="1">
        <f>IF(ISNA(VLOOKUP(olympic_medals_country_year_cumsum[[#This Row],[Year_Country]],medals!D:H,2,FALSE)),0,VLOOKUP(olympic_medals_country_year_cumsum[[#This Row],[Year_Country]],medals!D:H,2,FALSE))</f>
        <v>5</v>
      </c>
      <c r="J823" s="1">
        <f>IF(ISNA(VLOOKUP(olympic_medals_country_year_cumsum[[#This Row],[Year_Country]],medals!D:H,3,FALSE)),0,VLOOKUP(olympic_medals_country_year_cumsum[[#This Row],[Year_Country]],medals!D:H,3,FALSE))</f>
        <v>8</v>
      </c>
      <c r="K823" s="1">
        <f>IF(ISNA(VLOOKUP(olympic_medals_country_year_cumsum[[#This Row],[Year_Country]],medals!D:H,4,FALSE)),0,VLOOKUP(olympic_medals_country_year_cumsum[[#This Row],[Year_Country]],medals!D:H,4,FALSE))</f>
        <v>18</v>
      </c>
      <c r="L823" s="1" t="str">
        <f>VLOOKUP(olympic_medals_country_year_cumsum[[#This Row],[WB_country_name]],'country_region_flag'!A:C,2,FALSE)</f>
        <v>Europe</v>
      </c>
      <c r="M823" s="1" t="str">
        <f>VLOOKUP(olympic_medals_country_year_cumsum[[#This Row],[WB_country_name]],'country_region_flag'!A:C,3,FALSE)</f>
        <v>https://public.flourish.studio/country-flags/svg/fr.svg</v>
      </c>
      <c r="N823" s="12" t="str">
        <f>IF(ISNA(VLOOKUP(olympic_medals_country_year_cumsum[[#This Row],[Year_Country]],gdp_capita_rank!F:G,2,FALSE)),0,VLOOKUP(olympic_medals_country_year_cumsum[[#This Row],[Year_Country]],gdp_capita_rank!F:G,2,FALSE))</f>
        <v>231.01319403896227</v>
      </c>
    </row>
    <row r="824" spans="1:14" ht="15" customHeight="1" x14ac:dyDescent="0.2">
      <c r="A824" s="1" t="s">
        <v>177</v>
      </c>
      <c r="B824" s="1" t="s">
        <v>178</v>
      </c>
      <c r="C824" s="1">
        <v>5235</v>
      </c>
      <c r="D824" s="1">
        <v>492</v>
      </c>
      <c r="E824" s="1">
        <v>1984</v>
      </c>
      <c r="F824" s="1" t="str">
        <f>TEXT(olympic_medals_country_year_cumsum[[#This Row],[year]],0)&amp;"-"&amp;olympic_medals_country_year_cumsum[[#This Row],[WB_country_code]]</f>
        <v>1984-NLD</v>
      </c>
      <c r="G824" s="1">
        <f>IF(olympic_medals_country_year_cumsum[[#This Row],[year]]&lt;&gt;E823,1,IF(olympic_medals_country_year_cumsum[[#This Row],[Medals]]=0,"",G823+1))</f>
        <v>13</v>
      </c>
      <c r="H824" s="1">
        <f>IF(ISNA(VLOOKUP(olympic_medals_country_year_cumsum[[#This Row],[Year_Country]],medals!D:H,5,FALSE)),0,VLOOKUP(olympic_medals_country_year_cumsum[[#This Row],[Year_Country]],medals!D:H,5,FALSE))</f>
        <v>14</v>
      </c>
      <c r="I824" s="1">
        <f>IF(ISNA(VLOOKUP(olympic_medals_country_year_cumsum[[#This Row],[Year_Country]],medals!D:H,2,FALSE)),0,VLOOKUP(olympic_medals_country_year_cumsum[[#This Row],[Year_Country]],medals!D:H,2,FALSE))</f>
        <v>5</v>
      </c>
      <c r="J824" s="1">
        <f>IF(ISNA(VLOOKUP(olympic_medals_country_year_cumsum[[#This Row],[Year_Country]],medals!D:H,3,FALSE)),0,VLOOKUP(olympic_medals_country_year_cumsum[[#This Row],[Year_Country]],medals!D:H,3,FALSE))</f>
        <v>3</v>
      </c>
      <c r="K824" s="1">
        <f>IF(ISNA(VLOOKUP(olympic_medals_country_year_cumsum[[#This Row],[Year_Country]],medals!D:H,4,FALSE)),0,VLOOKUP(olympic_medals_country_year_cumsum[[#This Row],[Year_Country]],medals!D:H,4,FALSE))</f>
        <v>6</v>
      </c>
      <c r="L824" s="1" t="str">
        <f>VLOOKUP(olympic_medals_country_year_cumsum[[#This Row],[WB_country_name]],'country_region_flag'!A:C,2,FALSE)</f>
        <v>Europe</v>
      </c>
      <c r="M824" s="1" t="str">
        <f>VLOOKUP(olympic_medals_country_year_cumsum[[#This Row],[WB_country_name]],'country_region_flag'!A:C,3,FALSE)</f>
        <v>https://public.flourish.studio/country-flags/svg/nl.svg</v>
      </c>
      <c r="N824" s="12" t="str">
        <f>IF(ISNA(VLOOKUP(olympic_medals_country_year_cumsum[[#This Row],[Year_Country]],gdp_capita_rank!F:G,2,FALSE)),0,VLOOKUP(olympic_medals_country_year_cumsum[[#This Row],[Year_Country]],gdp_capita_rank!F:G,2,FALSE))</f>
        <v>250.21708206172093</v>
      </c>
    </row>
    <row r="825" spans="1:14" ht="15" customHeight="1" x14ac:dyDescent="0.2">
      <c r="A825" s="1" t="s">
        <v>13</v>
      </c>
      <c r="B825" s="1" t="s">
        <v>14</v>
      </c>
      <c r="C825" s="1">
        <v>-3527</v>
      </c>
      <c r="D825" s="1">
        <v>14913</v>
      </c>
      <c r="E825" s="1">
        <v>1984</v>
      </c>
      <c r="F825" s="1" t="str">
        <f>TEXT(olympic_medals_country_year_cumsum[[#This Row],[year]],0)&amp;"-"&amp;olympic_medals_country_year_cumsum[[#This Row],[WB_country_code]]</f>
        <v>1984-AUS</v>
      </c>
      <c r="G825" s="1">
        <f>IF(olympic_medals_country_year_cumsum[[#This Row],[year]]&lt;&gt;E824,1,IF(olympic_medals_country_year_cumsum[[#This Row],[Medals]]=0,"",G824+1))</f>
        <v>14</v>
      </c>
      <c r="H825" s="1">
        <f>IF(ISNA(VLOOKUP(olympic_medals_country_year_cumsum[[#This Row],[Year_Country]],medals!D:H,5,FALSE)),0,VLOOKUP(olympic_medals_country_year_cumsum[[#This Row],[Year_Country]],medals!D:H,5,FALSE))</f>
        <v>26</v>
      </c>
      <c r="I825" s="1">
        <f>IF(ISNA(VLOOKUP(olympic_medals_country_year_cumsum[[#This Row],[Year_Country]],medals!D:H,2,FALSE)),0,VLOOKUP(olympic_medals_country_year_cumsum[[#This Row],[Year_Country]],medals!D:H,2,FALSE))</f>
        <v>4</v>
      </c>
      <c r="J825" s="1">
        <f>IF(ISNA(VLOOKUP(olympic_medals_country_year_cumsum[[#This Row],[Year_Country]],medals!D:H,3,FALSE)),0,VLOOKUP(olympic_medals_country_year_cumsum[[#This Row],[Year_Country]],medals!D:H,3,FALSE))</f>
        <v>8</v>
      </c>
      <c r="K825" s="1">
        <f>IF(ISNA(VLOOKUP(olympic_medals_country_year_cumsum[[#This Row],[Year_Country]],medals!D:H,4,FALSE)),0,VLOOKUP(olympic_medals_country_year_cumsum[[#This Row],[Year_Country]],medals!D:H,4,FALSE))</f>
        <v>14</v>
      </c>
      <c r="L825" s="1" t="str">
        <f>VLOOKUP(olympic_medals_country_year_cumsum[[#This Row],[WB_country_name]],'country_region_flag'!A:C,2,FALSE)</f>
        <v>Oceania</v>
      </c>
      <c r="M825" s="1" t="str">
        <f>VLOOKUP(olympic_medals_country_year_cumsum[[#This Row],[WB_country_name]],'country_region_flag'!A:C,3,FALSE)</f>
        <v>https://public.flourish.studio/country-flags/svg/au.svg</v>
      </c>
      <c r="N825" s="12" t="str">
        <f>IF(ISNA(VLOOKUP(olympic_medals_country_year_cumsum[[#This Row],[Year_Country]],gdp_capita_rank!F:G,2,FALSE)),0,VLOOKUP(olympic_medals_country_year_cumsum[[#This Row],[Year_Country]],gdp_capita_rank!F:G,2,FALSE))</f>
        <v>336.0169605696616</v>
      </c>
    </row>
    <row r="826" spans="1:14" ht="15" customHeight="1" x14ac:dyDescent="0.2">
      <c r="A826" s="1" t="s">
        <v>85</v>
      </c>
      <c r="B826" s="1" t="s">
        <v>86</v>
      </c>
      <c r="C826" s="1">
        <v>6017</v>
      </c>
      <c r="D826" s="1">
        <v>2493</v>
      </c>
      <c r="E826" s="1">
        <v>1984</v>
      </c>
      <c r="F826" s="1" t="str">
        <f>TEXT(olympic_medals_country_year_cumsum[[#This Row],[year]],0)&amp;"-"&amp;olympic_medals_country_year_cumsum[[#This Row],[WB_country_code]]</f>
        <v>1984-FIN</v>
      </c>
      <c r="G826" s="1">
        <f>IF(olympic_medals_country_year_cumsum[[#This Row],[year]]&lt;&gt;E825,1,IF(olympic_medals_country_year_cumsum[[#This Row],[Medals]]=0,"",G825+1))</f>
        <v>15</v>
      </c>
      <c r="H826" s="1">
        <f>IF(ISNA(VLOOKUP(olympic_medals_country_year_cumsum[[#This Row],[Year_Country]],medals!D:H,5,FALSE)),0,VLOOKUP(olympic_medals_country_year_cumsum[[#This Row],[Year_Country]],medals!D:H,5,FALSE))</f>
        <v>12</v>
      </c>
      <c r="I826" s="1">
        <f>IF(ISNA(VLOOKUP(olympic_medals_country_year_cumsum[[#This Row],[Year_Country]],medals!D:H,2,FALSE)),0,VLOOKUP(olympic_medals_country_year_cumsum[[#This Row],[Year_Country]],medals!D:H,2,FALSE))</f>
        <v>4</v>
      </c>
      <c r="J826" s="1">
        <f>IF(ISNA(VLOOKUP(olympic_medals_country_year_cumsum[[#This Row],[Year_Country]],medals!D:H,3,FALSE)),0,VLOOKUP(olympic_medals_country_year_cumsum[[#This Row],[Year_Country]],medals!D:H,3,FALSE))</f>
        <v>2</v>
      </c>
      <c r="K826" s="1">
        <f>IF(ISNA(VLOOKUP(olympic_medals_country_year_cumsum[[#This Row],[Year_Country]],medals!D:H,4,FALSE)),0,VLOOKUP(olympic_medals_country_year_cumsum[[#This Row],[Year_Country]],medals!D:H,4,FALSE))</f>
        <v>6</v>
      </c>
      <c r="L826" s="1" t="str">
        <f>VLOOKUP(olympic_medals_country_year_cumsum[[#This Row],[WB_country_name]],'country_region_flag'!A:C,2,FALSE)</f>
        <v>Europe</v>
      </c>
      <c r="M826" s="1" t="str">
        <f>VLOOKUP(olympic_medals_country_year_cumsum[[#This Row],[WB_country_name]],'country_region_flag'!A:C,3,FALSE)</f>
        <v>https://public.flourish.studio/country-flags/svg/fi.svg</v>
      </c>
      <c r="N826" s="12" t="str">
        <f>IF(ISNA(VLOOKUP(olympic_medals_country_year_cumsum[[#This Row],[Year_Country]],gdp_capita_rank!F:G,2,FALSE)),0,VLOOKUP(olympic_medals_country_year_cumsum[[#This Row],[Year_Country]],gdp_capita_rank!F:G,2,FALSE))</f>
        <v>280.28921444940414</v>
      </c>
    </row>
    <row r="827" spans="1:14" ht="15" customHeight="1" x14ac:dyDescent="0.2">
      <c r="A827" s="1" t="s">
        <v>225</v>
      </c>
      <c r="B827" s="1" t="s">
        <v>226</v>
      </c>
      <c r="C827" s="1">
        <v>5933</v>
      </c>
      <c r="D827" s="1">
        <v>1805</v>
      </c>
      <c r="E827" s="1">
        <v>1984</v>
      </c>
      <c r="F827" s="1" t="str">
        <f>TEXT(olympic_medals_country_year_cumsum[[#This Row],[year]],0)&amp;"-"&amp;olympic_medals_country_year_cumsum[[#This Row],[WB_country_code]]</f>
        <v>1984-SWE</v>
      </c>
      <c r="G827" s="1">
        <f>IF(olympic_medals_country_year_cumsum[[#This Row],[year]]&lt;&gt;E826,1,IF(olympic_medals_country_year_cumsum[[#This Row],[Medals]]=0,"",G826+1))</f>
        <v>16</v>
      </c>
      <c r="H827" s="1">
        <f>IF(ISNA(VLOOKUP(olympic_medals_country_year_cumsum[[#This Row],[Year_Country]],medals!D:H,5,FALSE)),0,VLOOKUP(olympic_medals_country_year_cumsum[[#This Row],[Year_Country]],medals!D:H,5,FALSE))</f>
        <v>21</v>
      </c>
      <c r="I827" s="1">
        <f>IF(ISNA(VLOOKUP(olympic_medals_country_year_cumsum[[#This Row],[Year_Country]],medals!D:H,2,FALSE)),0,VLOOKUP(olympic_medals_country_year_cumsum[[#This Row],[Year_Country]],medals!D:H,2,FALSE))</f>
        <v>3</v>
      </c>
      <c r="J827" s="1">
        <f>IF(ISNA(VLOOKUP(olympic_medals_country_year_cumsum[[#This Row],[Year_Country]],medals!D:H,3,FALSE)),0,VLOOKUP(olympic_medals_country_year_cumsum[[#This Row],[Year_Country]],medals!D:H,3,FALSE))</f>
        <v>12</v>
      </c>
      <c r="K827" s="1">
        <f>IF(ISNA(VLOOKUP(olympic_medals_country_year_cumsum[[#This Row],[Year_Country]],medals!D:H,4,FALSE)),0,VLOOKUP(olympic_medals_country_year_cumsum[[#This Row],[Year_Country]],medals!D:H,4,FALSE))</f>
        <v>6</v>
      </c>
      <c r="L827" s="1" t="str">
        <f>VLOOKUP(olympic_medals_country_year_cumsum[[#This Row],[WB_country_name]],'country_region_flag'!A:C,2,FALSE)</f>
        <v>Europe</v>
      </c>
      <c r="M827" s="1" t="str">
        <f>VLOOKUP(olympic_medals_country_year_cumsum[[#This Row],[WB_country_name]],'country_region_flag'!A:C,3,FALSE)</f>
        <v>https://public.flourish.studio/country-flags/svg/se.svg</v>
      </c>
      <c r="N827" s="12" t="str">
        <f>IF(ISNA(VLOOKUP(olympic_medals_country_year_cumsum[[#This Row],[Year_Country]],gdp_capita_rank!F:G,2,FALSE)),0,VLOOKUP(olympic_medals_country_year_cumsum[[#This Row],[Year_Country]],gdp_capita_rank!F:G,2,FALSE))</f>
        <v>359.8002399749151</v>
      </c>
    </row>
    <row r="828" spans="1:14" ht="15" customHeight="1" x14ac:dyDescent="0.2">
      <c r="A828" s="1" t="s">
        <v>79</v>
      </c>
      <c r="B828" s="1" t="s">
        <v>80</v>
      </c>
      <c r="C828" s="1">
        <v>404</v>
      </c>
      <c r="D828" s="1">
        <v>-368</v>
      </c>
      <c r="E828" s="1">
        <v>1984</v>
      </c>
      <c r="F828" s="1" t="str">
        <f>TEXT(olympic_medals_country_year_cumsum[[#This Row],[year]],0)&amp;"-"&amp;olympic_medals_country_year_cumsum[[#This Row],[WB_country_code]]</f>
        <v>1984-ESP</v>
      </c>
      <c r="G828" s="1">
        <f>IF(olympic_medals_country_year_cumsum[[#This Row],[year]]&lt;&gt;E827,1,IF(olympic_medals_country_year_cumsum[[#This Row],[Medals]]=0,"",G827+1))</f>
        <v>17</v>
      </c>
      <c r="H828" s="1">
        <f>IF(ISNA(VLOOKUP(olympic_medals_country_year_cumsum[[#This Row],[Year_Country]],medals!D:H,5,FALSE)),0,VLOOKUP(olympic_medals_country_year_cumsum[[#This Row],[Year_Country]],medals!D:H,5,FALSE))</f>
        <v>8</v>
      </c>
      <c r="I828" s="1">
        <f>IF(ISNA(VLOOKUP(olympic_medals_country_year_cumsum[[#This Row],[Year_Country]],medals!D:H,2,FALSE)),0,VLOOKUP(olympic_medals_country_year_cumsum[[#This Row],[Year_Country]],medals!D:H,2,FALSE))</f>
        <v>2</v>
      </c>
      <c r="J828" s="1">
        <f>IF(ISNA(VLOOKUP(olympic_medals_country_year_cumsum[[#This Row],[Year_Country]],medals!D:H,3,FALSE)),0,VLOOKUP(olympic_medals_country_year_cumsum[[#This Row],[Year_Country]],medals!D:H,3,FALSE))</f>
        <v>3</v>
      </c>
      <c r="K828" s="1">
        <f>IF(ISNA(VLOOKUP(olympic_medals_country_year_cumsum[[#This Row],[Year_Country]],medals!D:H,4,FALSE)),0,VLOOKUP(olympic_medals_country_year_cumsum[[#This Row],[Year_Country]],medals!D:H,4,FALSE))</f>
        <v>3</v>
      </c>
      <c r="L828" s="1" t="str">
        <f>VLOOKUP(olympic_medals_country_year_cumsum[[#This Row],[WB_country_name]],'country_region_flag'!A:C,2,FALSE)</f>
        <v>Europe</v>
      </c>
      <c r="M828" s="1" t="str">
        <f>VLOOKUP(olympic_medals_country_year_cumsum[[#This Row],[WB_country_name]],'country_region_flag'!A:C,3,FALSE)</f>
        <v>https://public.flourish.studio/country-flags/svg/es.svg</v>
      </c>
      <c r="N828" s="12" t="str">
        <f>IF(ISNA(VLOOKUP(olympic_medals_country_year_cumsum[[#This Row],[Year_Country]],gdp_capita_rank!F:G,2,FALSE)),0,VLOOKUP(olympic_medals_country_year_cumsum[[#This Row],[Year_Country]],gdp_capita_rank!F:G,2,FALSE))</f>
        <v>57.607094231856195</v>
      </c>
    </row>
    <row r="829" spans="1:14" ht="15" customHeight="1" x14ac:dyDescent="0.2">
      <c r="A829" s="1" t="s">
        <v>157</v>
      </c>
      <c r="B829" s="1" t="s">
        <v>158</v>
      </c>
      <c r="C829" s="1">
        <v>1943</v>
      </c>
      <c r="D829" s="1">
        <v>-9913</v>
      </c>
      <c r="E829" s="1">
        <v>1984</v>
      </c>
      <c r="F829" s="1" t="str">
        <f>TEXT(olympic_medals_country_year_cumsum[[#This Row],[year]],0)&amp;"-"&amp;olympic_medals_country_year_cumsum[[#This Row],[WB_country_code]]</f>
        <v>1984-MEX</v>
      </c>
      <c r="G829" s="1">
        <f>IF(olympic_medals_country_year_cumsum[[#This Row],[year]]&lt;&gt;E828,1,IF(olympic_medals_country_year_cumsum[[#This Row],[Medals]]=0,"",G828+1))</f>
        <v>18</v>
      </c>
      <c r="H829" s="1">
        <f>IF(ISNA(VLOOKUP(olympic_medals_country_year_cumsum[[#This Row],[Year_Country]],medals!D:H,5,FALSE)),0,VLOOKUP(olympic_medals_country_year_cumsum[[#This Row],[Year_Country]],medals!D:H,5,FALSE))</f>
        <v>6</v>
      </c>
      <c r="I829" s="1">
        <f>IF(ISNA(VLOOKUP(olympic_medals_country_year_cumsum[[#This Row],[Year_Country]],medals!D:H,2,FALSE)),0,VLOOKUP(olympic_medals_country_year_cumsum[[#This Row],[Year_Country]],medals!D:H,2,FALSE))</f>
        <v>2</v>
      </c>
      <c r="J829" s="1">
        <f>IF(ISNA(VLOOKUP(olympic_medals_country_year_cumsum[[#This Row],[Year_Country]],medals!D:H,3,FALSE)),0,VLOOKUP(olympic_medals_country_year_cumsum[[#This Row],[Year_Country]],medals!D:H,3,FALSE))</f>
        <v>3</v>
      </c>
      <c r="K829" s="1">
        <f>IF(ISNA(VLOOKUP(olympic_medals_country_year_cumsum[[#This Row],[Year_Country]],medals!D:H,4,FALSE)),0,VLOOKUP(olympic_medals_country_year_cumsum[[#This Row],[Year_Country]],medals!D:H,4,FALSE))</f>
        <v>1</v>
      </c>
      <c r="L829" s="1" t="str">
        <f>VLOOKUP(olympic_medals_country_year_cumsum[[#This Row],[WB_country_name]],'country_region_flag'!A:C,2,FALSE)</f>
        <v>Americas</v>
      </c>
      <c r="M829" s="1" t="str">
        <f>VLOOKUP(olympic_medals_country_year_cumsum[[#This Row],[WB_country_name]],'country_region_flag'!A:C,3,FALSE)</f>
        <v>https://public.flourish.studio/country-flags/svg/mx.svg</v>
      </c>
      <c r="N829" s="12" t="str">
        <f>IF(ISNA(VLOOKUP(olympic_medals_country_year_cumsum[[#This Row],[Year_Country]],gdp_capita_rank!F:G,2,FALSE)),0,VLOOKUP(olympic_medals_country_year_cumsum[[#This Row],[Year_Country]],gdp_capita_rank!F:G,2,FALSE))</f>
        <v>-12.003445785202645</v>
      </c>
    </row>
    <row r="830" spans="1:14" ht="15" customHeight="1" x14ac:dyDescent="0.2">
      <c r="A830" s="1" t="s">
        <v>153</v>
      </c>
      <c r="B830" s="1" t="s">
        <v>154</v>
      </c>
      <c r="C830" s="1">
        <v>3402</v>
      </c>
      <c r="D830" s="1">
        <v>-682</v>
      </c>
      <c r="E830" s="1">
        <v>1984</v>
      </c>
      <c r="F830" s="1" t="str">
        <f>TEXT(olympic_medals_country_year_cumsum[[#This Row],[year]],0)&amp;"-"&amp;olympic_medals_country_year_cumsum[[#This Row],[WB_country_code]]</f>
        <v>1984-MAR</v>
      </c>
      <c r="G830" s="1">
        <f>IF(olympic_medals_country_year_cumsum[[#This Row],[year]]&lt;&gt;E829,1,IF(olympic_medals_country_year_cumsum[[#This Row],[Medals]]=0,"",G829+1))</f>
        <v>19</v>
      </c>
      <c r="H830" s="1">
        <f>IF(ISNA(VLOOKUP(olympic_medals_country_year_cumsum[[#This Row],[Year_Country]],medals!D:H,5,FALSE)),0,VLOOKUP(olympic_medals_country_year_cumsum[[#This Row],[Year_Country]],medals!D:H,5,FALSE))</f>
        <v>2</v>
      </c>
      <c r="I830" s="1">
        <f>IF(ISNA(VLOOKUP(olympic_medals_country_year_cumsum[[#This Row],[Year_Country]],medals!D:H,2,FALSE)),0,VLOOKUP(olympic_medals_country_year_cumsum[[#This Row],[Year_Country]],medals!D:H,2,FALSE))</f>
        <v>2</v>
      </c>
      <c r="J830" s="1">
        <f>IF(ISNA(VLOOKUP(olympic_medals_country_year_cumsum[[#This Row],[Year_Country]],medals!D:H,3,FALSE)),0,VLOOKUP(olympic_medals_country_year_cumsum[[#This Row],[Year_Country]],medals!D:H,3,FALSE))</f>
        <v>0</v>
      </c>
      <c r="K830" s="1">
        <f>IF(ISNA(VLOOKUP(olympic_medals_country_year_cumsum[[#This Row],[Year_Country]],medals!D:H,4,FALSE)),0,VLOOKUP(olympic_medals_country_year_cumsum[[#This Row],[Year_Country]],medals!D:H,4,FALSE))</f>
        <v>0</v>
      </c>
      <c r="L830" s="1" t="str">
        <f>VLOOKUP(olympic_medals_country_year_cumsum[[#This Row],[WB_country_name]],'country_region_flag'!A:C,2,FALSE)</f>
        <v>Africa</v>
      </c>
      <c r="M830" s="1" t="str">
        <f>VLOOKUP(olympic_medals_country_year_cumsum[[#This Row],[WB_country_name]],'country_region_flag'!A:C,3,FALSE)</f>
        <v>https://public.flourish.studio/country-flags/svg/ma.svg</v>
      </c>
      <c r="N830" s="12" t="str">
        <f>IF(ISNA(VLOOKUP(olympic_medals_country_year_cumsum[[#This Row],[Year_Country]],gdp_capita_rank!F:G,2,FALSE)),0,VLOOKUP(olympic_medals_country_year_cumsum[[#This Row],[Year_Country]],gdp_capita_rank!F:G,2,FALSE))</f>
        <v>-76.30552835342894</v>
      </c>
    </row>
    <row r="831" spans="1:14" ht="15" customHeight="1" x14ac:dyDescent="0.2">
      <c r="A831" s="1" t="s">
        <v>35</v>
      </c>
      <c r="B831" s="1" t="s">
        <v>36</v>
      </c>
      <c r="C831" s="1">
        <v>-1578</v>
      </c>
      <c r="D831" s="1">
        <v>-4792</v>
      </c>
      <c r="E831" s="1">
        <v>1984</v>
      </c>
      <c r="F831" s="1" t="str">
        <f>TEXT(olympic_medals_country_year_cumsum[[#This Row],[year]],0)&amp;"-"&amp;olympic_medals_country_year_cumsum[[#This Row],[WB_country_code]]</f>
        <v>1984-BRA</v>
      </c>
      <c r="G831" s="1">
        <f>IF(olympic_medals_country_year_cumsum[[#This Row],[year]]&lt;&gt;E830,1,IF(olympic_medals_country_year_cumsum[[#This Row],[Medals]]=0,"",G830+1))</f>
        <v>20</v>
      </c>
      <c r="H831" s="1">
        <f>IF(ISNA(VLOOKUP(olympic_medals_country_year_cumsum[[#This Row],[Year_Country]],medals!D:H,5,FALSE)),0,VLOOKUP(olympic_medals_country_year_cumsum[[#This Row],[Year_Country]],medals!D:H,5,FALSE))</f>
        <v>8</v>
      </c>
      <c r="I831" s="1">
        <f>IF(ISNA(VLOOKUP(olympic_medals_country_year_cumsum[[#This Row],[Year_Country]],medals!D:H,2,FALSE)),0,VLOOKUP(olympic_medals_country_year_cumsum[[#This Row],[Year_Country]],medals!D:H,2,FALSE))</f>
        <v>1</v>
      </c>
      <c r="J831" s="1">
        <f>IF(ISNA(VLOOKUP(olympic_medals_country_year_cumsum[[#This Row],[Year_Country]],medals!D:H,3,FALSE)),0,VLOOKUP(olympic_medals_country_year_cumsum[[#This Row],[Year_Country]],medals!D:H,3,FALSE))</f>
        <v>5</v>
      </c>
      <c r="K831" s="1">
        <f>IF(ISNA(VLOOKUP(olympic_medals_country_year_cumsum[[#This Row],[Year_Country]],medals!D:H,4,FALSE)),0,VLOOKUP(olympic_medals_country_year_cumsum[[#This Row],[Year_Country]],medals!D:H,4,FALSE))</f>
        <v>2</v>
      </c>
      <c r="L831" s="1" t="str">
        <f>VLOOKUP(olympic_medals_country_year_cumsum[[#This Row],[WB_country_name]],'country_region_flag'!A:C,2,FALSE)</f>
        <v>Americas</v>
      </c>
      <c r="M831" s="1" t="str">
        <f>VLOOKUP(olympic_medals_country_year_cumsum[[#This Row],[WB_country_name]],'country_region_flag'!A:C,3,FALSE)</f>
        <v>https://public.flourish.studio/country-flags/svg/br.svg</v>
      </c>
      <c r="N83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32" spans="1:14" ht="15" customHeight="1" x14ac:dyDescent="0.2">
      <c r="A832" s="1" t="s">
        <v>21</v>
      </c>
      <c r="B832" s="1" t="s">
        <v>22</v>
      </c>
      <c r="C832" s="1">
        <v>5083</v>
      </c>
      <c r="D832" s="1">
        <v>433</v>
      </c>
      <c r="E832" s="1">
        <v>1984</v>
      </c>
      <c r="F832" s="1" t="str">
        <f>TEXT(olympic_medals_country_year_cumsum[[#This Row],[year]],0)&amp;"-"&amp;olympic_medals_country_year_cumsum[[#This Row],[WB_country_code]]</f>
        <v>1984-BEL</v>
      </c>
      <c r="G832" s="1">
        <f>IF(olympic_medals_country_year_cumsum[[#This Row],[year]]&lt;&gt;E831,1,IF(olympic_medals_country_year_cumsum[[#This Row],[Medals]]=0,"",G831+1))</f>
        <v>21</v>
      </c>
      <c r="H832" s="1">
        <f>IF(ISNA(VLOOKUP(olympic_medals_country_year_cumsum[[#This Row],[Year_Country]],medals!D:H,5,FALSE)),0,VLOOKUP(olympic_medals_country_year_cumsum[[#This Row],[Year_Country]],medals!D:H,5,FALSE))</f>
        <v>5</v>
      </c>
      <c r="I832" s="1">
        <f>IF(ISNA(VLOOKUP(olympic_medals_country_year_cumsum[[#This Row],[Year_Country]],medals!D:H,2,FALSE)),0,VLOOKUP(olympic_medals_country_year_cumsum[[#This Row],[Year_Country]],medals!D:H,2,FALSE))</f>
        <v>1</v>
      </c>
      <c r="J832" s="1">
        <f>IF(ISNA(VLOOKUP(olympic_medals_country_year_cumsum[[#This Row],[Year_Country]],medals!D:H,3,FALSE)),0,VLOOKUP(olympic_medals_country_year_cumsum[[#This Row],[Year_Country]],medals!D:H,3,FALSE))</f>
        <v>2</v>
      </c>
      <c r="K832" s="1">
        <f>IF(ISNA(VLOOKUP(olympic_medals_country_year_cumsum[[#This Row],[Year_Country]],medals!D:H,4,FALSE)),0,VLOOKUP(olympic_medals_country_year_cumsum[[#This Row],[Year_Country]],medals!D:H,4,FALSE))</f>
        <v>2</v>
      </c>
      <c r="L832" s="1" t="str">
        <f>VLOOKUP(olympic_medals_country_year_cumsum[[#This Row],[WB_country_name]],'country_region_flag'!A:C,2,FALSE)</f>
        <v>Europe</v>
      </c>
      <c r="M832" s="1" t="str">
        <f>VLOOKUP(olympic_medals_country_year_cumsum[[#This Row],[WB_country_name]],'country_region_flag'!A:C,3,FALSE)</f>
        <v>https://public.flourish.studio/country-flags/svg/be.svg</v>
      </c>
      <c r="N832" s="12" t="str">
        <f>IF(ISNA(VLOOKUP(olympic_medals_country_year_cumsum[[#This Row],[Year_Country]],gdp_capita_rank!F:G,2,FALSE)),0,VLOOKUP(olympic_medals_country_year_cumsum[[#This Row],[Year_Country]],gdp_capita_rank!F:G,2,FALSE))</f>
        <v>196.8660842973482</v>
      </c>
    </row>
    <row r="833" spans="1:14" ht="15" customHeight="1" x14ac:dyDescent="0.2">
      <c r="A833" s="1" t="s">
        <v>15</v>
      </c>
      <c r="B833" s="1" t="s">
        <v>16</v>
      </c>
      <c r="C833" s="1">
        <v>482</v>
      </c>
      <c r="D833" s="1">
        <v>1637</v>
      </c>
      <c r="E833" s="1">
        <v>1984</v>
      </c>
      <c r="F833" s="1" t="str">
        <f>TEXT(olympic_medals_country_year_cumsum[[#This Row],[year]],0)&amp;"-"&amp;olympic_medals_country_year_cumsum[[#This Row],[WB_country_code]]</f>
        <v>1984-AUT</v>
      </c>
      <c r="G833" s="1">
        <f>IF(olympic_medals_country_year_cumsum[[#This Row],[year]]&lt;&gt;E832,1,IF(olympic_medals_country_year_cumsum[[#This Row],[Medals]]=0,"",G832+1))</f>
        <v>22</v>
      </c>
      <c r="H833" s="1">
        <f>IF(ISNA(VLOOKUP(olympic_medals_country_year_cumsum[[#This Row],[Year_Country]],medals!D:H,5,FALSE)),0,VLOOKUP(olympic_medals_country_year_cumsum[[#This Row],[Year_Country]],medals!D:H,5,FALSE))</f>
        <v>3</v>
      </c>
      <c r="I833" s="1">
        <f>IF(ISNA(VLOOKUP(olympic_medals_country_year_cumsum[[#This Row],[Year_Country]],medals!D:H,2,FALSE)),0,VLOOKUP(olympic_medals_country_year_cumsum[[#This Row],[Year_Country]],medals!D:H,2,FALSE))</f>
        <v>1</v>
      </c>
      <c r="J833" s="1">
        <f>IF(ISNA(VLOOKUP(olympic_medals_country_year_cumsum[[#This Row],[Year_Country]],medals!D:H,3,FALSE)),0,VLOOKUP(olympic_medals_country_year_cumsum[[#This Row],[Year_Country]],medals!D:H,3,FALSE))</f>
        <v>1</v>
      </c>
      <c r="K833" s="1">
        <f>IF(ISNA(VLOOKUP(olympic_medals_country_year_cumsum[[#This Row],[Year_Country]],medals!D:H,4,FALSE)),0,VLOOKUP(olympic_medals_country_year_cumsum[[#This Row],[Year_Country]],medals!D:H,4,FALSE))</f>
        <v>1</v>
      </c>
      <c r="L833" s="1" t="str">
        <f>VLOOKUP(olympic_medals_country_year_cumsum[[#This Row],[WB_country_name]],'country_region_flag'!A:C,2,FALSE)</f>
        <v>Europe</v>
      </c>
      <c r="M833" s="1" t="str">
        <f>VLOOKUP(olympic_medals_country_year_cumsum[[#This Row],[WB_country_name]],'country_region_flag'!A:C,3,FALSE)</f>
        <v>https://public.flourish.studio/country-flags/svg/at.svg</v>
      </c>
      <c r="N833" s="12" t="str">
        <f>IF(ISNA(VLOOKUP(olympic_medals_country_year_cumsum[[#This Row],[Year_Country]],gdp_capita_rank!F:G,2,FALSE)),0,VLOOKUP(olympic_medals_country_year_cumsum[[#This Row],[Year_Country]],gdp_capita_rank!F:G,2,FALSE))</f>
        <v>215.60346832291728</v>
      </c>
    </row>
    <row r="834" spans="1:14" ht="15" customHeight="1" x14ac:dyDescent="0.2">
      <c r="A834" s="1" t="s">
        <v>137</v>
      </c>
      <c r="B834" s="1" t="s">
        <v>138</v>
      </c>
      <c r="C834" s="1">
        <v>-128</v>
      </c>
      <c r="D834" s="1">
        <v>3682</v>
      </c>
      <c r="E834" s="1">
        <v>1984</v>
      </c>
      <c r="F834" s="1" t="str">
        <f>TEXT(olympic_medals_country_year_cumsum[[#This Row],[year]],0)&amp;"-"&amp;olympic_medals_country_year_cumsum[[#This Row],[WB_country_code]]</f>
        <v>1984-KEN</v>
      </c>
      <c r="G834" s="1">
        <f>IF(olympic_medals_country_year_cumsum[[#This Row],[year]]&lt;&gt;E833,1,IF(olympic_medals_country_year_cumsum[[#This Row],[Medals]]=0,"",G833+1))</f>
        <v>23</v>
      </c>
      <c r="H834" s="1">
        <f>IF(ISNA(VLOOKUP(olympic_medals_country_year_cumsum[[#This Row],[Year_Country]],medals!D:H,5,FALSE)),0,VLOOKUP(olympic_medals_country_year_cumsum[[#This Row],[Year_Country]],medals!D:H,5,FALSE))</f>
        <v>3</v>
      </c>
      <c r="I834" s="1">
        <f>IF(ISNA(VLOOKUP(olympic_medals_country_year_cumsum[[#This Row],[Year_Country]],medals!D:H,2,FALSE)),0,VLOOKUP(olympic_medals_country_year_cumsum[[#This Row],[Year_Country]],medals!D:H,2,FALSE))</f>
        <v>1</v>
      </c>
      <c r="J834" s="1">
        <f>IF(ISNA(VLOOKUP(olympic_medals_country_year_cumsum[[#This Row],[Year_Country]],medals!D:H,3,FALSE)),0,VLOOKUP(olympic_medals_country_year_cumsum[[#This Row],[Year_Country]],medals!D:H,3,FALSE))</f>
        <v>0</v>
      </c>
      <c r="K834" s="1">
        <f>IF(ISNA(VLOOKUP(olympic_medals_country_year_cumsum[[#This Row],[Year_Country]],medals!D:H,4,FALSE)),0,VLOOKUP(olympic_medals_country_year_cumsum[[#This Row],[Year_Country]],medals!D:H,4,FALSE))</f>
        <v>2</v>
      </c>
      <c r="L834" s="1" t="str">
        <f>VLOOKUP(olympic_medals_country_year_cumsum[[#This Row],[WB_country_name]],'country_region_flag'!A:C,2,FALSE)</f>
        <v>Africa</v>
      </c>
      <c r="M834" s="1" t="str">
        <f>VLOOKUP(olympic_medals_country_year_cumsum[[#This Row],[WB_country_name]],'country_region_flag'!A:C,3,FALSE)</f>
        <v>https://public.flourish.studio/country-flags/svg/ke.svg</v>
      </c>
      <c r="N834" s="12" t="str">
        <f>IF(ISNA(VLOOKUP(olympic_medals_country_year_cumsum[[#This Row],[Year_Country]],gdp_capita_rank!F:G,2,FALSE)),0,VLOOKUP(olympic_medals_country_year_cumsum[[#This Row],[Year_Country]],gdp_capita_rank!F:G,2,FALSE))</f>
        <v>-88.41111402015432</v>
      </c>
    </row>
    <row r="835" spans="1:14" ht="15" customHeight="1" x14ac:dyDescent="0.2">
      <c r="A835" s="1" t="s">
        <v>197</v>
      </c>
      <c r="B835" s="1" t="s">
        <v>198</v>
      </c>
      <c r="C835" s="1">
        <v>3872</v>
      </c>
      <c r="D835" s="1">
        <v>-913</v>
      </c>
      <c r="E835" s="1">
        <v>1984</v>
      </c>
      <c r="F835" s="1" t="str">
        <f>TEXT(olympic_medals_country_year_cumsum[[#This Row],[year]],0)&amp;"-"&amp;olympic_medals_country_year_cumsum[[#This Row],[WB_country_code]]</f>
        <v>1984-PRT</v>
      </c>
      <c r="G835" s="1">
        <f>IF(olympic_medals_country_year_cumsum[[#This Row],[year]]&lt;&gt;E834,1,IF(olympic_medals_country_year_cumsum[[#This Row],[Medals]]=0,"",G834+1))</f>
        <v>24</v>
      </c>
      <c r="H835" s="1">
        <f>IF(ISNA(VLOOKUP(olympic_medals_country_year_cumsum[[#This Row],[Year_Country]],medals!D:H,5,FALSE)),0,VLOOKUP(olympic_medals_country_year_cumsum[[#This Row],[Year_Country]],medals!D:H,5,FALSE))</f>
        <v>3</v>
      </c>
      <c r="I835" s="1">
        <f>IF(ISNA(VLOOKUP(olympic_medals_country_year_cumsum[[#This Row],[Year_Country]],medals!D:H,2,FALSE)),0,VLOOKUP(olympic_medals_country_year_cumsum[[#This Row],[Year_Country]],medals!D:H,2,FALSE))</f>
        <v>1</v>
      </c>
      <c r="J835" s="1">
        <f>IF(ISNA(VLOOKUP(olympic_medals_country_year_cumsum[[#This Row],[Year_Country]],medals!D:H,3,FALSE)),0,VLOOKUP(olympic_medals_country_year_cumsum[[#This Row],[Year_Country]],medals!D:H,3,FALSE))</f>
        <v>0</v>
      </c>
      <c r="K835" s="1">
        <f>IF(ISNA(VLOOKUP(olympic_medals_country_year_cumsum[[#This Row],[Year_Country]],medals!D:H,4,FALSE)),0,VLOOKUP(olympic_medals_country_year_cumsum[[#This Row],[Year_Country]],medals!D:H,4,FALSE))</f>
        <v>2</v>
      </c>
      <c r="L835" s="1" t="str">
        <f>VLOOKUP(olympic_medals_country_year_cumsum[[#This Row],[WB_country_name]],'country_region_flag'!A:C,2,FALSE)</f>
        <v>Europe</v>
      </c>
      <c r="M835" s="1" t="str">
        <f>VLOOKUP(olympic_medals_country_year_cumsum[[#This Row],[WB_country_name]],'country_region_flag'!A:C,3,FALSE)</f>
        <v>https://public.flourish.studio/country-flags/svg/pt.svg</v>
      </c>
      <c r="N835" s="12" t="str">
        <f>IF(ISNA(VLOOKUP(olympic_medals_country_year_cumsum[[#This Row],[Year_Country]],gdp_capita_rank!F:G,2,FALSE)),0,VLOOKUP(olympic_medals_country_year_cumsum[[#This Row],[Year_Country]],gdp_capita_rank!F:G,2,FALSE))</f>
        <v>-11.4467299540945</v>
      </c>
    </row>
    <row r="836" spans="1:14" ht="15" customHeight="1" x14ac:dyDescent="0.2">
      <c r="A836" s="1" t="s">
        <v>183</v>
      </c>
      <c r="B836" s="1" t="s">
        <v>184</v>
      </c>
      <c r="C836" s="1">
        <v>3368</v>
      </c>
      <c r="D836" s="1">
        <v>7305</v>
      </c>
      <c r="E836" s="1">
        <v>1984</v>
      </c>
      <c r="F836" s="1" t="str">
        <f>TEXT(olympic_medals_country_year_cumsum[[#This Row],[year]],0)&amp;"-"&amp;olympic_medals_country_year_cumsum[[#This Row],[WB_country_code]]</f>
        <v>1984-PAK</v>
      </c>
      <c r="G836" s="1">
        <f>IF(olympic_medals_country_year_cumsum[[#This Row],[year]]&lt;&gt;E835,1,IF(olympic_medals_country_year_cumsum[[#This Row],[Medals]]=0,"",G835+1))</f>
        <v>25</v>
      </c>
      <c r="H836" s="1">
        <f>IF(ISNA(VLOOKUP(olympic_medals_country_year_cumsum[[#This Row],[Year_Country]],medals!D:H,5,FALSE)),0,VLOOKUP(olympic_medals_country_year_cumsum[[#This Row],[Year_Country]],medals!D:H,5,FALSE))</f>
        <v>1</v>
      </c>
      <c r="I836" s="1">
        <f>IF(ISNA(VLOOKUP(olympic_medals_country_year_cumsum[[#This Row],[Year_Country]],medals!D:H,2,FALSE)),0,VLOOKUP(olympic_medals_country_year_cumsum[[#This Row],[Year_Country]],medals!D:H,2,FALSE))</f>
        <v>1</v>
      </c>
      <c r="J836" s="1">
        <f>IF(ISNA(VLOOKUP(olympic_medals_country_year_cumsum[[#This Row],[Year_Country]],medals!D:H,3,FALSE)),0,VLOOKUP(olympic_medals_country_year_cumsum[[#This Row],[Year_Country]],medals!D:H,3,FALSE))</f>
        <v>0</v>
      </c>
      <c r="K836" s="1">
        <f>IF(ISNA(VLOOKUP(olympic_medals_country_year_cumsum[[#This Row],[Year_Country]],medals!D:H,4,FALSE)),0,VLOOKUP(olympic_medals_country_year_cumsum[[#This Row],[Year_Country]],medals!D:H,4,FALSE))</f>
        <v>0</v>
      </c>
      <c r="L836" s="1" t="str">
        <f>VLOOKUP(olympic_medals_country_year_cumsum[[#This Row],[WB_country_name]],'country_region_flag'!A:C,2,FALSE)</f>
        <v>Asia</v>
      </c>
      <c r="M836" s="1" t="str">
        <f>VLOOKUP(olympic_medals_country_year_cumsum[[#This Row],[WB_country_name]],'country_region_flag'!A:C,3,FALSE)</f>
        <v>https://public.flourish.studio/country-flags/svg/pk.svg</v>
      </c>
      <c r="N836" s="12" t="str">
        <f>IF(ISNA(VLOOKUP(olympic_medals_country_year_cumsum[[#This Row],[Year_Country]],gdp_capita_rank!F:G,2,FALSE)),0,VLOOKUP(olympic_medals_country_year_cumsum[[#This Row],[Year_Country]],gdp_capita_rank!F:G,2,FALSE))</f>
        <v>-88.36758768783565</v>
      </c>
    </row>
    <row r="837" spans="1:14" ht="15" customHeight="1" x14ac:dyDescent="0.2">
      <c r="A837" s="1" t="s">
        <v>43</v>
      </c>
      <c r="B837" s="1" t="s">
        <v>44</v>
      </c>
      <c r="C837" s="1">
        <v>4692</v>
      </c>
      <c r="D837" s="1">
        <v>747</v>
      </c>
      <c r="E837" s="1">
        <v>1984</v>
      </c>
      <c r="F837" s="1" t="str">
        <f>TEXT(olympic_medals_country_year_cumsum[[#This Row],[year]],0)&amp;"-"&amp;olympic_medals_country_year_cumsum[[#This Row],[WB_country_code]]</f>
        <v>1984-CHE</v>
      </c>
      <c r="G837" s="1">
        <f>IF(olympic_medals_country_year_cumsum[[#This Row],[year]]&lt;&gt;E836,1,IF(olympic_medals_country_year_cumsum[[#This Row],[Medals]]=0,"",G836+1))</f>
        <v>26</v>
      </c>
      <c r="H837" s="1">
        <f>IF(ISNA(VLOOKUP(olympic_medals_country_year_cumsum[[#This Row],[Year_Country]],medals!D:H,5,FALSE)),0,VLOOKUP(olympic_medals_country_year_cumsum[[#This Row],[Year_Country]],medals!D:H,5,FALSE))</f>
        <v>8</v>
      </c>
      <c r="I837" s="1">
        <f>IF(ISNA(VLOOKUP(olympic_medals_country_year_cumsum[[#This Row],[Year_Country]],medals!D:H,2,FALSE)),0,VLOOKUP(olympic_medals_country_year_cumsum[[#This Row],[Year_Country]],medals!D:H,2,FALSE))</f>
        <v>0</v>
      </c>
      <c r="J837" s="1">
        <f>IF(ISNA(VLOOKUP(olympic_medals_country_year_cumsum[[#This Row],[Year_Country]],medals!D:H,3,FALSE)),0,VLOOKUP(olympic_medals_country_year_cumsum[[#This Row],[Year_Country]],medals!D:H,3,FALSE))</f>
        <v>4</v>
      </c>
      <c r="K837" s="1">
        <f>IF(ISNA(VLOOKUP(olympic_medals_country_year_cumsum[[#This Row],[Year_Country]],medals!D:H,4,FALSE)),0,VLOOKUP(olympic_medals_country_year_cumsum[[#This Row],[Year_Country]],medals!D:H,4,FALSE))</f>
        <v>4</v>
      </c>
      <c r="L837" s="1" t="str">
        <f>VLOOKUP(olympic_medals_country_year_cumsum[[#This Row],[WB_country_name]],'country_region_flag'!A:C,2,FALSE)</f>
        <v>Europe</v>
      </c>
      <c r="M837" s="1" t="str">
        <f>VLOOKUP(olympic_medals_country_year_cumsum[[#This Row],[WB_country_name]],'country_region_flag'!A:C,3,FALSE)</f>
        <v>https://public.flourish.studio/country-flags/svg/ch.svg</v>
      </c>
      <c r="N837" s="12" t="str">
        <f>IF(ISNA(VLOOKUP(olympic_medals_country_year_cumsum[[#This Row],[Year_Country]],gdp_capita_rank!F:G,2,FALSE)),0,VLOOKUP(olympic_medals_country_year_cumsum[[#This Row],[Year_Country]],gdp_capita_rank!F:G,2,FALSE))</f>
        <v>496.4248338787005</v>
      </c>
    </row>
    <row r="838" spans="1:14" ht="15" customHeight="1" x14ac:dyDescent="0.2">
      <c r="A838" s="1" t="s">
        <v>67</v>
      </c>
      <c r="B838" s="1" t="s">
        <v>68</v>
      </c>
      <c r="C838" s="1">
        <v>5567</v>
      </c>
      <c r="D838" s="1">
        <v>1258</v>
      </c>
      <c r="E838" s="1">
        <v>1984</v>
      </c>
      <c r="F838" s="1" t="str">
        <f>TEXT(olympic_medals_country_year_cumsum[[#This Row],[year]],0)&amp;"-"&amp;olympic_medals_country_year_cumsum[[#This Row],[WB_country_code]]</f>
        <v>1984-DNK</v>
      </c>
      <c r="G838" s="1">
        <f>IF(olympic_medals_country_year_cumsum[[#This Row],[year]]&lt;&gt;E837,1,IF(olympic_medals_country_year_cumsum[[#This Row],[Medals]]=0,"",G837+1))</f>
        <v>27</v>
      </c>
      <c r="H838" s="1">
        <f>IF(ISNA(VLOOKUP(olympic_medals_country_year_cumsum[[#This Row],[Year_Country]],medals!D:H,5,FALSE)),0,VLOOKUP(olympic_medals_country_year_cumsum[[#This Row],[Year_Country]],medals!D:H,5,FALSE))</f>
        <v>6</v>
      </c>
      <c r="I838" s="1">
        <f>IF(ISNA(VLOOKUP(olympic_medals_country_year_cumsum[[#This Row],[Year_Country]],medals!D:H,2,FALSE)),0,VLOOKUP(olympic_medals_country_year_cumsum[[#This Row],[Year_Country]],medals!D:H,2,FALSE))</f>
        <v>0</v>
      </c>
      <c r="J838" s="1">
        <f>IF(ISNA(VLOOKUP(olympic_medals_country_year_cumsum[[#This Row],[Year_Country]],medals!D:H,3,FALSE)),0,VLOOKUP(olympic_medals_country_year_cumsum[[#This Row],[Year_Country]],medals!D:H,3,FALSE))</f>
        <v>3</v>
      </c>
      <c r="K838" s="1">
        <f>IF(ISNA(VLOOKUP(olympic_medals_country_year_cumsum[[#This Row],[Year_Country]],medals!D:H,4,FALSE)),0,VLOOKUP(olympic_medals_country_year_cumsum[[#This Row],[Year_Country]],medals!D:H,4,FALSE))</f>
        <v>3</v>
      </c>
      <c r="L838" s="1" t="str">
        <f>VLOOKUP(olympic_medals_country_year_cumsum[[#This Row],[WB_country_name]],'country_region_flag'!A:C,2,FALSE)</f>
        <v>Europe</v>
      </c>
      <c r="M838" s="1" t="str">
        <f>VLOOKUP(olympic_medals_country_year_cumsum[[#This Row],[WB_country_name]],'country_region_flag'!A:C,3,FALSE)</f>
        <v>https://public.flourish.studio/country-flags/svg/dk.svg</v>
      </c>
      <c r="N838" s="12" t="str">
        <f>IF(ISNA(VLOOKUP(olympic_medals_country_year_cumsum[[#This Row],[Year_Country]],gdp_capita_rank!F:G,2,FALSE)),0,VLOOKUP(olympic_medals_country_year_cumsum[[#This Row],[Year_Country]],gdp_capita_rank!F:G,2,FALSE))</f>
        <v>305.8802407211185</v>
      </c>
    </row>
    <row r="839" spans="1:14" ht="15" customHeight="1" x14ac:dyDescent="0.2">
      <c r="A839" s="1" t="s">
        <v>179</v>
      </c>
      <c r="B839" s="1" t="s">
        <v>180</v>
      </c>
      <c r="C839" s="1">
        <v>5992</v>
      </c>
      <c r="D839" s="1">
        <v>1075</v>
      </c>
      <c r="E839" s="1">
        <v>1984</v>
      </c>
      <c r="F839" s="1" t="str">
        <f>TEXT(olympic_medals_country_year_cumsum[[#This Row],[year]],0)&amp;"-"&amp;olympic_medals_country_year_cumsum[[#This Row],[WB_country_code]]</f>
        <v>1984-NOR</v>
      </c>
      <c r="G839" s="1">
        <f>IF(olympic_medals_country_year_cumsum[[#This Row],[year]]&lt;&gt;E838,1,IF(olympic_medals_country_year_cumsum[[#This Row],[Medals]]=0,"",G838+1))</f>
        <v>28</v>
      </c>
      <c r="H839" s="1">
        <f>IF(ISNA(VLOOKUP(olympic_medals_country_year_cumsum[[#This Row],[Year_Country]],medals!D:H,5,FALSE)),0,VLOOKUP(olympic_medals_country_year_cumsum[[#This Row],[Year_Country]],medals!D:H,5,FALSE))</f>
        <v>4</v>
      </c>
      <c r="I839" s="1">
        <f>IF(ISNA(VLOOKUP(olympic_medals_country_year_cumsum[[#This Row],[Year_Country]],medals!D:H,2,FALSE)),0,VLOOKUP(olympic_medals_country_year_cumsum[[#This Row],[Year_Country]],medals!D:H,2,FALSE))</f>
        <v>0</v>
      </c>
      <c r="J839" s="1">
        <f>IF(ISNA(VLOOKUP(olympic_medals_country_year_cumsum[[#This Row],[Year_Country]],medals!D:H,3,FALSE)),0,VLOOKUP(olympic_medals_country_year_cumsum[[#This Row],[Year_Country]],medals!D:H,3,FALSE))</f>
        <v>1</v>
      </c>
      <c r="K839" s="1">
        <f>IF(ISNA(VLOOKUP(olympic_medals_country_year_cumsum[[#This Row],[Year_Country]],medals!D:H,4,FALSE)),0,VLOOKUP(olympic_medals_country_year_cumsum[[#This Row],[Year_Country]],medals!D:H,4,FALSE))</f>
        <v>3</v>
      </c>
      <c r="L839" s="1" t="str">
        <f>VLOOKUP(olympic_medals_country_year_cumsum[[#This Row],[WB_country_name]],'country_region_flag'!A:C,2,FALSE)</f>
        <v>Europe</v>
      </c>
      <c r="M839" s="1" t="str">
        <f>VLOOKUP(olympic_medals_country_year_cumsum[[#This Row],[WB_country_name]],'country_region_flag'!A:C,3,FALSE)</f>
        <v>https://public.flourish.studio/country-flags/svg/no.svg</v>
      </c>
      <c r="N839" s="12" t="str">
        <f>IF(ISNA(VLOOKUP(olympic_medals_country_year_cumsum[[#This Row],[Year_Country]],gdp_capita_rank!F:G,2,FALSE)),0,VLOOKUP(olympic_medals_country_year_cumsum[[#This Row],[Year_Country]],gdp_capita_rank!F:G,2,FALSE))</f>
        <v>426.15929276400755</v>
      </c>
    </row>
    <row r="840" spans="1:14" ht="15" customHeight="1" x14ac:dyDescent="0.2">
      <c r="A840" s="1" t="s">
        <v>129</v>
      </c>
      <c r="B840" s="1" t="s">
        <v>130</v>
      </c>
      <c r="C840" s="1">
        <v>180</v>
      </c>
      <c r="D840" s="1">
        <v>-768</v>
      </c>
      <c r="E840" s="1">
        <v>1984</v>
      </c>
      <c r="F840" s="1" t="str">
        <f>TEXT(olympic_medals_country_year_cumsum[[#This Row],[year]],0)&amp;"-"&amp;olympic_medals_country_year_cumsum[[#This Row],[WB_country_code]]</f>
        <v>1984-JAM</v>
      </c>
      <c r="G840" s="1">
        <f>IF(olympic_medals_country_year_cumsum[[#This Row],[year]]&lt;&gt;E839,1,IF(olympic_medals_country_year_cumsum[[#This Row],[Medals]]=0,"",G839+1))</f>
        <v>29</v>
      </c>
      <c r="H840" s="1">
        <f>IF(ISNA(VLOOKUP(olympic_medals_country_year_cumsum[[#This Row],[Year_Country]],medals!D:H,5,FALSE)),0,VLOOKUP(olympic_medals_country_year_cumsum[[#This Row],[Year_Country]],medals!D:H,5,FALSE))</f>
        <v>3</v>
      </c>
      <c r="I840" s="1">
        <f>IF(ISNA(VLOOKUP(olympic_medals_country_year_cumsum[[#This Row],[Year_Country]],medals!D:H,2,FALSE)),0,VLOOKUP(olympic_medals_country_year_cumsum[[#This Row],[Year_Country]],medals!D:H,2,FALSE))</f>
        <v>0</v>
      </c>
      <c r="J840" s="1">
        <f>IF(ISNA(VLOOKUP(olympic_medals_country_year_cumsum[[#This Row],[Year_Country]],medals!D:H,3,FALSE)),0,VLOOKUP(olympic_medals_country_year_cumsum[[#This Row],[Year_Country]],medals!D:H,3,FALSE))</f>
        <v>1</v>
      </c>
      <c r="K840" s="1">
        <f>IF(ISNA(VLOOKUP(olympic_medals_country_year_cumsum[[#This Row],[Year_Country]],medals!D:H,4,FALSE)),0,VLOOKUP(olympic_medals_country_year_cumsum[[#This Row],[Year_Country]],medals!D:H,4,FALSE))</f>
        <v>2</v>
      </c>
      <c r="L840" s="1" t="str">
        <f>VLOOKUP(olympic_medals_country_year_cumsum[[#This Row],[WB_country_name]],'country_region_flag'!A:C,2,FALSE)</f>
        <v>Americas</v>
      </c>
      <c r="M840" s="1" t="str">
        <f>VLOOKUP(olympic_medals_country_year_cumsum[[#This Row],[WB_country_name]],'country_region_flag'!A:C,3,FALSE)</f>
        <v>https://public.flourish.studio/country-flags/svg/jm.svg</v>
      </c>
      <c r="N840" s="12" t="str">
        <f>IF(ISNA(VLOOKUP(olympic_medals_country_year_cumsum[[#This Row],[Year_Country]],gdp_capita_rank!F:G,2,FALSE)),0,VLOOKUP(olympic_medals_country_year_cumsum[[#This Row],[Year_Country]],gdp_capita_rank!F:G,2,FALSE))</f>
        <v>-63.20094315622832</v>
      </c>
    </row>
    <row r="841" spans="1:14" ht="15" customHeight="1" x14ac:dyDescent="0.2">
      <c r="A841" s="1" t="s">
        <v>99</v>
      </c>
      <c r="B841" s="1" t="s">
        <v>100</v>
      </c>
      <c r="C841" s="1">
        <v>3798</v>
      </c>
      <c r="D841" s="1">
        <v>2373</v>
      </c>
      <c r="E841" s="1">
        <v>1984</v>
      </c>
      <c r="F841" s="1" t="str">
        <f>TEXT(olympic_medals_country_year_cumsum[[#This Row],[year]],0)&amp;"-"&amp;olympic_medals_country_year_cumsum[[#This Row],[WB_country_code]]</f>
        <v>1984-GRC</v>
      </c>
      <c r="G841" s="1">
        <f>IF(olympic_medals_country_year_cumsum[[#This Row],[year]]&lt;&gt;E840,1,IF(olympic_medals_country_year_cumsum[[#This Row],[Medals]]=0,"",G840+1))</f>
        <v>30</v>
      </c>
      <c r="H841" s="1">
        <f>IF(ISNA(VLOOKUP(olympic_medals_country_year_cumsum[[#This Row],[Year_Country]],medals!D:H,5,FALSE)),0,VLOOKUP(olympic_medals_country_year_cumsum[[#This Row],[Year_Country]],medals!D:H,5,FALSE))</f>
        <v>2</v>
      </c>
      <c r="I841" s="1">
        <f>IF(ISNA(VLOOKUP(olympic_medals_country_year_cumsum[[#This Row],[Year_Country]],medals!D:H,2,FALSE)),0,VLOOKUP(olympic_medals_country_year_cumsum[[#This Row],[Year_Country]],medals!D:H,2,FALSE))</f>
        <v>0</v>
      </c>
      <c r="J841" s="1">
        <f>IF(ISNA(VLOOKUP(olympic_medals_country_year_cumsum[[#This Row],[Year_Country]],medals!D:H,3,FALSE)),0,VLOOKUP(olympic_medals_country_year_cumsum[[#This Row],[Year_Country]],medals!D:H,3,FALSE))</f>
        <v>1</v>
      </c>
      <c r="K841" s="1">
        <f>IF(ISNA(VLOOKUP(olympic_medals_country_year_cumsum[[#This Row],[Year_Country]],medals!D:H,4,FALSE)),0,VLOOKUP(olympic_medals_country_year_cumsum[[#This Row],[Year_Country]],medals!D:H,4,FALSE))</f>
        <v>1</v>
      </c>
      <c r="L841" s="1" t="str">
        <f>VLOOKUP(olympic_medals_country_year_cumsum[[#This Row],[WB_country_name]],'country_region_flag'!A:C,2,FALSE)</f>
        <v>Europe</v>
      </c>
      <c r="M841" s="1" t="str">
        <f>VLOOKUP(olympic_medals_country_year_cumsum[[#This Row],[WB_country_name]],'country_region_flag'!A:C,3,FALSE)</f>
        <v>https://public.flourish.studio/country-flags/svg/gr.svg</v>
      </c>
      <c r="N841" s="12" t="str">
        <f>IF(ISNA(VLOOKUP(olympic_medals_country_year_cumsum[[#This Row],[Year_Country]],gdp_capita_rank!F:G,2,FALSE)),0,VLOOKUP(olympic_medals_country_year_cumsum[[#This Row],[Year_Country]],gdp_capita_rank!F:G,2,FALSE))</f>
        <v>70.33433420935869</v>
      </c>
    </row>
    <row r="842" spans="1:14" ht="15" customHeight="1" x14ac:dyDescent="0.2">
      <c r="A842" s="1" t="s">
        <v>175</v>
      </c>
      <c r="B842" s="1" t="s">
        <v>176</v>
      </c>
      <c r="C842" s="1">
        <v>908</v>
      </c>
      <c r="D842" s="1">
        <v>753</v>
      </c>
      <c r="E842" s="1">
        <v>1984</v>
      </c>
      <c r="F842" s="1" t="str">
        <f>TEXT(olympic_medals_country_year_cumsum[[#This Row],[year]],0)&amp;"-"&amp;olympic_medals_country_year_cumsum[[#This Row],[WB_country_code]]</f>
        <v>1984-NGA</v>
      </c>
      <c r="G842" s="1">
        <f>IF(olympic_medals_country_year_cumsum[[#This Row],[year]]&lt;&gt;E841,1,IF(olympic_medals_country_year_cumsum[[#This Row],[Medals]]=0,"",G841+1))</f>
        <v>31</v>
      </c>
      <c r="H842" s="1">
        <f>IF(ISNA(VLOOKUP(olympic_medals_country_year_cumsum[[#This Row],[Year_Country]],medals!D:H,5,FALSE)),0,VLOOKUP(olympic_medals_country_year_cumsum[[#This Row],[Year_Country]],medals!D:H,5,FALSE))</f>
        <v>2</v>
      </c>
      <c r="I842" s="1">
        <f>IF(ISNA(VLOOKUP(olympic_medals_country_year_cumsum[[#This Row],[Year_Country]],medals!D:H,2,FALSE)),0,VLOOKUP(olympic_medals_country_year_cumsum[[#This Row],[Year_Country]],medals!D:H,2,FALSE))</f>
        <v>0</v>
      </c>
      <c r="J842" s="1">
        <f>IF(ISNA(VLOOKUP(olympic_medals_country_year_cumsum[[#This Row],[Year_Country]],medals!D:H,3,FALSE)),0,VLOOKUP(olympic_medals_country_year_cumsum[[#This Row],[Year_Country]],medals!D:H,3,FALSE))</f>
        <v>1</v>
      </c>
      <c r="K842" s="1">
        <f>IF(ISNA(VLOOKUP(olympic_medals_country_year_cumsum[[#This Row],[Year_Country]],medals!D:H,4,FALSE)),0,VLOOKUP(olympic_medals_country_year_cumsum[[#This Row],[Year_Country]],medals!D:H,4,FALSE))</f>
        <v>1</v>
      </c>
      <c r="L842" s="1" t="str">
        <f>VLOOKUP(olympic_medals_country_year_cumsum[[#This Row],[WB_country_name]],'country_region_flag'!A:C,2,FALSE)</f>
        <v>Africa</v>
      </c>
      <c r="M842" s="1" t="str">
        <f>VLOOKUP(olympic_medals_country_year_cumsum[[#This Row],[WB_country_name]],'country_region_flag'!A:C,3,FALSE)</f>
        <v>https://public.flourish.studio/country-flags/svg/ng.svg</v>
      </c>
      <c r="N842" s="12" t="str">
        <f>IF(ISNA(VLOOKUP(olympic_medals_country_year_cumsum[[#This Row],[Year_Country]],gdp_capita_rank!F:G,2,FALSE)),0,VLOOKUP(olympic_medals_country_year_cumsum[[#This Row],[Year_Country]],gdp_capita_rank!F:G,2,FALSE))</f>
        <v>-68.28720569895023</v>
      </c>
    </row>
    <row r="843" spans="1:14" ht="15" customHeight="1" x14ac:dyDescent="0.2">
      <c r="A843" s="1" t="s">
        <v>193</v>
      </c>
      <c r="B843" s="1" t="s">
        <v>194</v>
      </c>
      <c r="C843" s="1">
        <v>1847</v>
      </c>
      <c r="D843" s="1">
        <v>-6612</v>
      </c>
      <c r="E843" s="1">
        <v>1984</v>
      </c>
      <c r="F843" s="1" t="str">
        <f>TEXT(olympic_medals_country_year_cumsum[[#This Row],[year]],0)&amp;"-"&amp;olympic_medals_country_year_cumsum[[#This Row],[WB_country_code]]</f>
        <v>1984-PRI</v>
      </c>
      <c r="G843" s="1">
        <f>IF(olympic_medals_country_year_cumsum[[#This Row],[year]]&lt;&gt;E842,1,IF(olympic_medals_country_year_cumsum[[#This Row],[Medals]]=0,"",G842+1))</f>
        <v>32</v>
      </c>
      <c r="H843" s="1">
        <f>IF(ISNA(VLOOKUP(olympic_medals_country_year_cumsum[[#This Row],[Year_Country]],medals!D:H,5,FALSE)),0,VLOOKUP(olympic_medals_country_year_cumsum[[#This Row],[Year_Country]],medals!D:H,5,FALSE))</f>
        <v>2</v>
      </c>
      <c r="I843" s="1">
        <f>IF(ISNA(VLOOKUP(olympic_medals_country_year_cumsum[[#This Row],[Year_Country]],medals!D:H,2,FALSE)),0,VLOOKUP(olympic_medals_country_year_cumsum[[#This Row],[Year_Country]],medals!D:H,2,FALSE))</f>
        <v>0</v>
      </c>
      <c r="J843" s="1">
        <f>IF(ISNA(VLOOKUP(olympic_medals_country_year_cumsum[[#This Row],[Year_Country]],medals!D:H,3,FALSE)),0,VLOOKUP(olympic_medals_country_year_cumsum[[#This Row],[Year_Country]],medals!D:H,3,FALSE))</f>
        <v>1</v>
      </c>
      <c r="K843" s="1">
        <f>IF(ISNA(VLOOKUP(olympic_medals_country_year_cumsum[[#This Row],[Year_Country]],medals!D:H,4,FALSE)),0,VLOOKUP(olympic_medals_country_year_cumsum[[#This Row],[Year_Country]],medals!D:H,4,FALSE))</f>
        <v>1</v>
      </c>
      <c r="L843" s="1" t="str">
        <f>VLOOKUP(olympic_medals_country_year_cumsum[[#This Row],[WB_country_name]],'country_region_flag'!A:C,2,FALSE)</f>
        <v>Americas</v>
      </c>
      <c r="M843" s="1" t="str">
        <f>VLOOKUP(olympic_medals_country_year_cumsum[[#This Row],[WB_country_name]],'country_region_flag'!A:C,3,FALSE)</f>
        <v>https://public.flourish.studio/country-flags/svg/pr.svg</v>
      </c>
      <c r="N843" s="12" t="str">
        <f>IF(ISNA(VLOOKUP(olympic_medals_country_year_cumsum[[#This Row],[Year_Country]],gdp_capita_rank!F:G,2,FALSE)),0,VLOOKUP(olympic_medals_country_year_cumsum[[#This Row],[Year_Country]],gdp_capita_rank!F:G,2,FALSE))</f>
        <v>101.13798979504271</v>
      </c>
    </row>
    <row r="844" spans="1:14" ht="15" customHeight="1" x14ac:dyDescent="0.2">
      <c r="A844" s="1" t="s">
        <v>49</v>
      </c>
      <c r="B844" s="1" t="s">
        <v>50</v>
      </c>
      <c r="C844" s="1">
        <v>682</v>
      </c>
      <c r="D844" s="1">
        <v>-527</v>
      </c>
      <c r="E844" s="1">
        <v>1984</v>
      </c>
      <c r="F844" s="1" t="str">
        <f>TEXT(olympic_medals_country_year_cumsum[[#This Row],[year]],0)&amp;"-"&amp;olympic_medals_country_year_cumsum[[#This Row],[WB_country_code]]</f>
        <v>1984-CIV</v>
      </c>
      <c r="G844" s="1">
        <f>IF(olympic_medals_country_year_cumsum[[#This Row],[year]]&lt;&gt;E843,1,IF(olympic_medals_country_year_cumsum[[#This Row],[Medals]]=0,"",G843+1))</f>
        <v>33</v>
      </c>
      <c r="H844" s="1">
        <f>IF(ISNA(VLOOKUP(olympic_medals_country_year_cumsum[[#This Row],[Year_Country]],medals!D:H,5,FALSE)),0,VLOOKUP(olympic_medals_country_year_cumsum[[#This Row],[Year_Country]],medals!D:H,5,FALSE))</f>
        <v>1</v>
      </c>
      <c r="I844" s="1">
        <f>IF(ISNA(VLOOKUP(olympic_medals_country_year_cumsum[[#This Row],[Year_Country]],medals!D:H,2,FALSE)),0,VLOOKUP(olympic_medals_country_year_cumsum[[#This Row],[Year_Country]],medals!D:H,2,FALSE))</f>
        <v>0</v>
      </c>
      <c r="J844" s="1">
        <f>IF(ISNA(VLOOKUP(olympic_medals_country_year_cumsum[[#This Row],[Year_Country]],medals!D:H,3,FALSE)),0,VLOOKUP(olympic_medals_country_year_cumsum[[#This Row],[Year_Country]],medals!D:H,3,FALSE))</f>
        <v>1</v>
      </c>
      <c r="K844" s="1">
        <f>IF(ISNA(VLOOKUP(olympic_medals_country_year_cumsum[[#This Row],[Year_Country]],medals!D:H,4,FALSE)),0,VLOOKUP(olympic_medals_country_year_cumsum[[#This Row],[Year_Country]],medals!D:H,4,FALSE))</f>
        <v>0</v>
      </c>
      <c r="L844" s="1" t="str">
        <f>VLOOKUP(olympic_medals_country_year_cumsum[[#This Row],[WB_country_name]],'country_region_flag'!A:C,2,FALSE)</f>
        <v>Africa</v>
      </c>
      <c r="M844" s="1" t="str">
        <f>VLOOKUP(olympic_medals_country_year_cumsum[[#This Row],[WB_country_name]],'country_region_flag'!A:C,3,FALSE)</f>
        <v>https://public.flourish.studio/country-flags/svg/ci.svg</v>
      </c>
      <c r="N844" s="12" t="str">
        <f>IF(ISNA(VLOOKUP(olympic_medals_country_year_cumsum[[#This Row],[Year_Country]],gdp_capita_rank!F:G,2,FALSE)),0,VLOOKUP(olympic_medals_country_year_cumsum[[#This Row],[Year_Country]],gdp_capita_rank!F:G,2,FALSE))</f>
        <v>-75.03940350928829</v>
      </c>
    </row>
    <row r="845" spans="1:14" ht="15" customHeight="1" x14ac:dyDescent="0.2">
      <c r="A845" s="1" t="s">
        <v>53</v>
      </c>
      <c r="B845" s="1" t="s">
        <v>54</v>
      </c>
      <c r="C845" s="1">
        <v>46</v>
      </c>
      <c r="D845" s="1">
        <v>-7408</v>
      </c>
      <c r="E845" s="1">
        <v>1984</v>
      </c>
      <c r="F845" s="1" t="str">
        <f>TEXT(olympic_medals_country_year_cumsum[[#This Row],[year]],0)&amp;"-"&amp;olympic_medals_country_year_cumsum[[#This Row],[WB_country_code]]</f>
        <v>1984-COL</v>
      </c>
      <c r="G845" s="1">
        <f>IF(olympic_medals_country_year_cumsum[[#This Row],[year]]&lt;&gt;E844,1,IF(olympic_medals_country_year_cumsum[[#This Row],[Medals]]=0,"",G844+1))</f>
        <v>34</v>
      </c>
      <c r="H845" s="1">
        <f>IF(ISNA(VLOOKUP(olympic_medals_country_year_cumsum[[#This Row],[Year_Country]],medals!D:H,5,FALSE)),0,VLOOKUP(olympic_medals_country_year_cumsum[[#This Row],[Year_Country]],medals!D:H,5,FALSE))</f>
        <v>1</v>
      </c>
      <c r="I845" s="1">
        <f>IF(ISNA(VLOOKUP(olympic_medals_country_year_cumsum[[#This Row],[Year_Country]],medals!D:H,2,FALSE)),0,VLOOKUP(olympic_medals_country_year_cumsum[[#This Row],[Year_Country]],medals!D:H,2,FALSE))</f>
        <v>0</v>
      </c>
      <c r="J845" s="1">
        <f>IF(ISNA(VLOOKUP(olympic_medals_country_year_cumsum[[#This Row],[Year_Country]],medals!D:H,3,FALSE)),0,VLOOKUP(olympic_medals_country_year_cumsum[[#This Row],[Year_Country]],medals!D:H,3,FALSE))</f>
        <v>1</v>
      </c>
      <c r="K845" s="1">
        <f>IF(ISNA(VLOOKUP(olympic_medals_country_year_cumsum[[#This Row],[Year_Country]],medals!D:H,4,FALSE)),0,VLOOKUP(olympic_medals_country_year_cumsum[[#This Row],[Year_Country]],medals!D:H,4,FALSE))</f>
        <v>0</v>
      </c>
      <c r="L845" s="1" t="str">
        <f>VLOOKUP(olympic_medals_country_year_cumsum[[#This Row],[WB_country_name]],'country_region_flag'!A:C,2,FALSE)</f>
        <v>Americas</v>
      </c>
      <c r="M845" s="1" t="str">
        <f>VLOOKUP(olympic_medals_country_year_cumsum[[#This Row],[WB_country_name]],'country_region_flag'!A:C,3,FALSE)</f>
        <v>https://public.flourish.studio/country-flags/svg/co.svg</v>
      </c>
      <c r="N845" s="12" t="str">
        <f>IF(ISNA(VLOOKUP(olympic_medals_country_year_cumsum[[#This Row],[Year_Country]],gdp_capita_rank!F:G,2,FALSE)),0,VLOOKUP(olympic_medals_country_year_cumsum[[#This Row],[Year_Country]],gdp_capita_rank!F:G,2,FALSE))</f>
        <v>-53.196205061496784</v>
      </c>
    </row>
    <row r="846" spans="1:14" ht="15" customHeight="1" x14ac:dyDescent="0.2">
      <c r="A846" s="1" t="s">
        <v>75</v>
      </c>
      <c r="B846" s="1" t="s">
        <v>76</v>
      </c>
      <c r="C846" s="1">
        <v>3005</v>
      </c>
      <c r="D846" s="1">
        <v>3125</v>
      </c>
      <c r="E846" s="1">
        <v>1984</v>
      </c>
      <c r="F846" s="1" t="str">
        <f>TEXT(olympic_medals_country_year_cumsum[[#This Row],[year]],0)&amp;"-"&amp;olympic_medals_country_year_cumsum[[#This Row],[WB_country_code]]</f>
        <v>1984-EGY</v>
      </c>
      <c r="G846" s="1">
        <f>IF(olympic_medals_country_year_cumsum[[#This Row],[year]]&lt;&gt;E845,1,IF(olympic_medals_country_year_cumsum[[#This Row],[Medals]]=0,"",G845+1))</f>
        <v>35</v>
      </c>
      <c r="H846" s="1">
        <f>IF(ISNA(VLOOKUP(olympic_medals_country_year_cumsum[[#This Row],[Year_Country]],medals!D:H,5,FALSE)),0,VLOOKUP(olympic_medals_country_year_cumsum[[#This Row],[Year_Country]],medals!D:H,5,FALSE))</f>
        <v>1</v>
      </c>
      <c r="I846" s="1">
        <f>IF(ISNA(VLOOKUP(olympic_medals_country_year_cumsum[[#This Row],[Year_Country]],medals!D:H,2,FALSE)),0,VLOOKUP(olympic_medals_country_year_cumsum[[#This Row],[Year_Country]],medals!D:H,2,FALSE))</f>
        <v>0</v>
      </c>
      <c r="J846" s="1">
        <f>IF(ISNA(VLOOKUP(olympic_medals_country_year_cumsum[[#This Row],[Year_Country]],medals!D:H,3,FALSE)),0,VLOOKUP(olympic_medals_country_year_cumsum[[#This Row],[Year_Country]],medals!D:H,3,FALSE))</f>
        <v>1</v>
      </c>
      <c r="K846" s="1">
        <f>IF(ISNA(VLOOKUP(olympic_medals_country_year_cumsum[[#This Row],[Year_Country]],medals!D:H,4,FALSE)),0,VLOOKUP(olympic_medals_country_year_cumsum[[#This Row],[Year_Country]],medals!D:H,4,FALSE))</f>
        <v>0</v>
      </c>
      <c r="L846" s="1" t="str">
        <f>VLOOKUP(olympic_medals_country_year_cumsum[[#This Row],[WB_country_name]],'country_region_flag'!A:C,2,FALSE)</f>
        <v>Africa</v>
      </c>
      <c r="M846" s="1" t="str">
        <f>VLOOKUP(olympic_medals_country_year_cumsum[[#This Row],[WB_country_name]],'country_region_flag'!A:C,3,FALSE)</f>
        <v>https://public.flourish.studio/country-flags/svg/eg.svg</v>
      </c>
      <c r="N846" s="12" t="str">
        <f>IF(ISNA(VLOOKUP(olympic_medals_country_year_cumsum[[#This Row],[Year_Country]],gdp_capita_rank!F:G,2,FALSE)),0,VLOOKUP(olympic_medals_country_year_cumsum[[#This Row],[Year_Country]],gdp_capita_rank!F:G,2,FALSE))</f>
        <v>-75.5023973183877</v>
      </c>
    </row>
    <row r="847" spans="1:14" ht="15" customHeight="1" x14ac:dyDescent="0.2">
      <c r="A847" s="1" t="s">
        <v>117</v>
      </c>
      <c r="B847" s="1" t="s">
        <v>118</v>
      </c>
      <c r="C847" s="1">
        <v>5332</v>
      </c>
      <c r="D847" s="1">
        <v>-623</v>
      </c>
      <c r="E847" s="1">
        <v>1984</v>
      </c>
      <c r="F847" s="1" t="str">
        <f>TEXT(olympic_medals_country_year_cumsum[[#This Row],[year]],0)&amp;"-"&amp;olympic_medals_country_year_cumsum[[#This Row],[WB_country_code]]</f>
        <v>1984-IRL</v>
      </c>
      <c r="G847" s="1">
        <f>IF(olympic_medals_country_year_cumsum[[#This Row],[year]]&lt;&gt;E846,1,IF(olympic_medals_country_year_cumsum[[#This Row],[Medals]]=0,"",G846+1))</f>
        <v>36</v>
      </c>
      <c r="H847" s="1">
        <f>IF(ISNA(VLOOKUP(olympic_medals_country_year_cumsum[[#This Row],[Year_Country]],medals!D:H,5,FALSE)),0,VLOOKUP(olympic_medals_country_year_cumsum[[#This Row],[Year_Country]],medals!D:H,5,FALSE))</f>
        <v>1</v>
      </c>
      <c r="I847" s="1">
        <f>IF(ISNA(VLOOKUP(olympic_medals_country_year_cumsum[[#This Row],[Year_Country]],medals!D:H,2,FALSE)),0,VLOOKUP(olympic_medals_country_year_cumsum[[#This Row],[Year_Country]],medals!D:H,2,FALSE))</f>
        <v>0</v>
      </c>
      <c r="J847" s="1">
        <f>IF(ISNA(VLOOKUP(olympic_medals_country_year_cumsum[[#This Row],[Year_Country]],medals!D:H,3,FALSE)),0,VLOOKUP(olympic_medals_country_year_cumsum[[#This Row],[Year_Country]],medals!D:H,3,FALSE))</f>
        <v>1</v>
      </c>
      <c r="K847" s="1">
        <f>IF(ISNA(VLOOKUP(olympic_medals_country_year_cumsum[[#This Row],[Year_Country]],medals!D:H,4,FALSE)),0,VLOOKUP(olympic_medals_country_year_cumsum[[#This Row],[Year_Country]],medals!D:H,4,FALSE))</f>
        <v>0</v>
      </c>
      <c r="L847" s="1" t="str">
        <f>VLOOKUP(olympic_medals_country_year_cumsum[[#This Row],[WB_country_name]],'country_region_flag'!A:C,2,FALSE)</f>
        <v>Europe</v>
      </c>
      <c r="M847" s="1" t="str">
        <f>VLOOKUP(olympic_medals_country_year_cumsum[[#This Row],[WB_country_name]],'country_region_flag'!A:C,3,FALSE)</f>
        <v>https://public.flourish.studio/country-flags/svg/ie.svg</v>
      </c>
      <c r="N847" s="12" t="str">
        <f>IF(ISNA(VLOOKUP(olympic_medals_country_year_cumsum[[#This Row],[Year_Country]],gdp_capita_rank!F:G,2,FALSE)),0,VLOOKUP(olympic_medals_country_year_cumsum[[#This Row],[Year_Country]],gdp_capita_rank!F:G,2,FALSE))</f>
        <v>99.80095915147972</v>
      </c>
    </row>
    <row r="848" spans="1:14" ht="15" customHeight="1" x14ac:dyDescent="0.2">
      <c r="A848" s="1" t="s">
        <v>187</v>
      </c>
      <c r="B848" s="1" t="s">
        <v>188</v>
      </c>
      <c r="C848" s="1">
        <v>-1205</v>
      </c>
      <c r="D848" s="1">
        <v>-7705</v>
      </c>
      <c r="E848" s="1">
        <v>1984</v>
      </c>
      <c r="F848" s="1" t="str">
        <f>TEXT(olympic_medals_country_year_cumsum[[#This Row],[year]],0)&amp;"-"&amp;olympic_medals_country_year_cumsum[[#This Row],[WB_country_code]]</f>
        <v>1984-PER</v>
      </c>
      <c r="G848" s="1">
        <f>IF(olympic_medals_country_year_cumsum[[#This Row],[year]]&lt;&gt;E847,1,IF(olympic_medals_country_year_cumsum[[#This Row],[Medals]]=0,"",G847+1))</f>
        <v>37</v>
      </c>
      <c r="H848" s="1">
        <f>IF(ISNA(VLOOKUP(olympic_medals_country_year_cumsum[[#This Row],[Year_Country]],medals!D:H,5,FALSE)),0,VLOOKUP(olympic_medals_country_year_cumsum[[#This Row],[Year_Country]],medals!D:H,5,FALSE))</f>
        <v>1</v>
      </c>
      <c r="I848" s="1">
        <f>IF(ISNA(VLOOKUP(olympic_medals_country_year_cumsum[[#This Row],[Year_Country]],medals!D:H,2,FALSE)),0,VLOOKUP(olympic_medals_country_year_cumsum[[#This Row],[Year_Country]],medals!D:H,2,FALSE))</f>
        <v>0</v>
      </c>
      <c r="J848" s="1">
        <f>IF(ISNA(VLOOKUP(olympic_medals_country_year_cumsum[[#This Row],[Year_Country]],medals!D:H,3,FALSE)),0,VLOOKUP(olympic_medals_country_year_cumsum[[#This Row],[Year_Country]],medals!D:H,3,FALSE))</f>
        <v>1</v>
      </c>
      <c r="K848" s="1">
        <f>IF(ISNA(VLOOKUP(olympic_medals_country_year_cumsum[[#This Row],[Year_Country]],medals!D:H,4,FALSE)),0,VLOOKUP(olympic_medals_country_year_cumsum[[#This Row],[Year_Country]],medals!D:H,4,FALSE))</f>
        <v>0</v>
      </c>
      <c r="L848" s="1" t="str">
        <f>VLOOKUP(olympic_medals_country_year_cumsum[[#This Row],[WB_country_name]],'country_region_flag'!A:C,2,FALSE)</f>
        <v>Americas</v>
      </c>
      <c r="M848" s="1" t="str">
        <f>VLOOKUP(olympic_medals_country_year_cumsum[[#This Row],[WB_country_name]],'country_region_flag'!A:C,3,FALSE)</f>
        <v>https://public.flourish.studio/country-flags/svg/pe.svg</v>
      </c>
      <c r="N848" s="12" t="str">
        <f>IF(ISNA(VLOOKUP(olympic_medals_country_year_cumsum[[#This Row],[Year_Country]],gdp_capita_rank!F:G,2,FALSE)),0,VLOOKUP(olympic_medals_country_year_cumsum[[#This Row],[Year_Country]],gdp_capita_rank!F:G,2,FALSE))</f>
        <v>-62.980152325353764</v>
      </c>
    </row>
    <row r="849" spans="1:14" ht="15" customHeight="1" x14ac:dyDescent="0.2">
      <c r="A849" s="1" t="s">
        <v>227</v>
      </c>
      <c r="B849" s="1" t="s">
        <v>228</v>
      </c>
      <c r="C849" s="1">
        <v>335</v>
      </c>
      <c r="D849" s="1">
        <v>363</v>
      </c>
      <c r="E849" s="1">
        <v>1984</v>
      </c>
      <c r="F849" s="1" t="str">
        <f>TEXT(olympic_medals_country_year_cumsum[[#This Row],[year]],0)&amp;"-"&amp;olympic_medals_country_year_cumsum[[#This Row],[WB_country_code]]</f>
        <v>1984-SYR</v>
      </c>
      <c r="G849" s="1">
        <f>IF(olympic_medals_country_year_cumsum[[#This Row],[year]]&lt;&gt;E848,1,IF(olympic_medals_country_year_cumsum[[#This Row],[Medals]]=0,"",G848+1))</f>
        <v>38</v>
      </c>
      <c r="H849" s="1">
        <f>IF(ISNA(VLOOKUP(olympic_medals_country_year_cumsum[[#This Row],[Year_Country]],medals!D:H,5,FALSE)),0,VLOOKUP(olympic_medals_country_year_cumsum[[#This Row],[Year_Country]],medals!D:H,5,FALSE))</f>
        <v>1</v>
      </c>
      <c r="I849" s="1">
        <f>IF(ISNA(VLOOKUP(olympic_medals_country_year_cumsum[[#This Row],[Year_Country]],medals!D:H,2,FALSE)),0,VLOOKUP(olympic_medals_country_year_cumsum[[#This Row],[Year_Country]],medals!D:H,2,FALSE))</f>
        <v>0</v>
      </c>
      <c r="J849" s="1">
        <f>IF(ISNA(VLOOKUP(olympic_medals_country_year_cumsum[[#This Row],[Year_Country]],medals!D:H,3,FALSE)),0,VLOOKUP(olympic_medals_country_year_cumsum[[#This Row],[Year_Country]],medals!D:H,3,FALSE))</f>
        <v>1</v>
      </c>
      <c r="K849" s="1">
        <f>IF(ISNA(VLOOKUP(olympic_medals_country_year_cumsum[[#This Row],[Year_Country]],medals!D:H,4,FALSE)),0,VLOOKUP(olympic_medals_country_year_cumsum[[#This Row],[Year_Country]],medals!D:H,4,FALSE))</f>
        <v>0</v>
      </c>
      <c r="L849" s="1" t="str">
        <f>VLOOKUP(olympic_medals_country_year_cumsum[[#This Row],[WB_country_name]],'country_region_flag'!A:C,2,FALSE)</f>
        <v>Asia</v>
      </c>
      <c r="M849" s="1" t="str">
        <f>VLOOKUP(olympic_medals_country_year_cumsum[[#This Row],[WB_country_name]],'country_region_flag'!A:C,3,FALSE)</f>
        <v>https://public.flourish.studio/country-flags/svg/sy.svg</v>
      </c>
      <c r="N849" s="12" t="str">
        <f>IF(ISNA(VLOOKUP(olympic_medals_country_year_cumsum[[#This Row],[Year_Country]],gdp_capita_rank!F:G,2,FALSE)),0,VLOOKUP(olympic_medals_country_year_cumsum[[#This Row],[Year_Country]],gdp_capita_rank!F:G,2,FALSE))</f>
        <v>-33.83225246182428</v>
      </c>
    </row>
    <row r="850" spans="1:14" ht="15" customHeight="1" x14ac:dyDescent="0.2">
      <c r="A850" s="1" t="s">
        <v>231</v>
      </c>
      <c r="B850" s="1" t="s">
        <v>232</v>
      </c>
      <c r="C850" s="1">
        <v>1375</v>
      </c>
      <c r="D850" s="1">
        <v>10052</v>
      </c>
      <c r="E850" s="1">
        <v>1984</v>
      </c>
      <c r="F850" s="1" t="str">
        <f>TEXT(olympic_medals_country_year_cumsum[[#This Row],[year]],0)&amp;"-"&amp;olympic_medals_country_year_cumsum[[#This Row],[WB_country_code]]</f>
        <v>1984-THA</v>
      </c>
      <c r="G850" s="1">
        <f>IF(olympic_medals_country_year_cumsum[[#This Row],[year]]&lt;&gt;E849,1,IF(olympic_medals_country_year_cumsum[[#This Row],[Medals]]=0,"",G849+1))</f>
        <v>39</v>
      </c>
      <c r="H850" s="1">
        <f>IF(ISNA(VLOOKUP(olympic_medals_country_year_cumsum[[#This Row],[Year_Country]],medals!D:H,5,FALSE)),0,VLOOKUP(olympic_medals_country_year_cumsum[[#This Row],[Year_Country]],medals!D:H,5,FALSE))</f>
        <v>1</v>
      </c>
      <c r="I850" s="1">
        <f>IF(ISNA(VLOOKUP(olympic_medals_country_year_cumsum[[#This Row],[Year_Country]],medals!D:H,2,FALSE)),0,VLOOKUP(olympic_medals_country_year_cumsum[[#This Row],[Year_Country]],medals!D:H,2,FALSE))</f>
        <v>0</v>
      </c>
      <c r="J850" s="1">
        <f>IF(ISNA(VLOOKUP(olympic_medals_country_year_cumsum[[#This Row],[Year_Country]],medals!D:H,3,FALSE)),0,VLOOKUP(olympic_medals_country_year_cumsum[[#This Row],[Year_Country]],medals!D:H,3,FALSE))</f>
        <v>1</v>
      </c>
      <c r="K850" s="1">
        <f>IF(ISNA(VLOOKUP(olympic_medals_country_year_cumsum[[#This Row],[Year_Country]],medals!D:H,4,FALSE)),0,VLOOKUP(olympic_medals_country_year_cumsum[[#This Row],[Year_Country]],medals!D:H,4,FALSE))</f>
        <v>0</v>
      </c>
      <c r="L850" s="1" t="str">
        <f>VLOOKUP(olympic_medals_country_year_cumsum[[#This Row],[WB_country_name]],'country_region_flag'!A:C,2,FALSE)</f>
        <v>Asia</v>
      </c>
      <c r="M850" s="1" t="str">
        <f>VLOOKUP(olympic_medals_country_year_cumsum[[#This Row],[WB_country_name]],'country_region_flag'!A:C,3,FALSE)</f>
        <v>https://public.flourish.studio/country-flags/svg/th.svg</v>
      </c>
      <c r="N850" s="12" t="str">
        <f>IF(ISNA(VLOOKUP(olympic_medals_country_year_cumsum[[#This Row],[Year_Country]],gdp_capita_rank!F:G,2,FALSE)),0,VLOOKUP(olympic_medals_country_year_cumsum[[#This Row],[Year_Country]],gdp_capita_rank!F:G,2,FALSE))</f>
        <v>-70.44175914872434</v>
      </c>
    </row>
    <row r="851" spans="1:14" ht="15" customHeight="1" x14ac:dyDescent="0.2">
      <c r="A851" s="1" t="s">
        <v>243</v>
      </c>
      <c r="B851" s="1" t="s">
        <v>244</v>
      </c>
      <c r="C851" s="1">
        <v>3993</v>
      </c>
      <c r="D851" s="1">
        <v>3287</v>
      </c>
      <c r="E851" s="1">
        <v>1984</v>
      </c>
      <c r="F851" s="1" t="str">
        <f>TEXT(olympic_medals_country_year_cumsum[[#This Row],[year]],0)&amp;"-"&amp;olympic_medals_country_year_cumsum[[#This Row],[WB_country_code]]</f>
        <v>1984-TUR</v>
      </c>
      <c r="G851" s="1">
        <f>IF(olympic_medals_country_year_cumsum[[#This Row],[year]]&lt;&gt;E850,1,IF(olympic_medals_country_year_cumsum[[#This Row],[Medals]]=0,"",G850+1))</f>
        <v>40</v>
      </c>
      <c r="H851" s="1">
        <f>IF(ISNA(VLOOKUP(olympic_medals_country_year_cumsum[[#This Row],[Year_Country]],medals!D:H,5,FALSE)),0,VLOOKUP(olympic_medals_country_year_cumsum[[#This Row],[Year_Country]],medals!D:H,5,FALSE))</f>
        <v>3</v>
      </c>
      <c r="I851" s="1">
        <f>IF(ISNA(VLOOKUP(olympic_medals_country_year_cumsum[[#This Row],[Year_Country]],medals!D:H,2,FALSE)),0,VLOOKUP(olympic_medals_country_year_cumsum[[#This Row],[Year_Country]],medals!D:H,2,FALSE))</f>
        <v>0</v>
      </c>
      <c r="J851" s="1">
        <f>IF(ISNA(VLOOKUP(olympic_medals_country_year_cumsum[[#This Row],[Year_Country]],medals!D:H,3,FALSE)),0,VLOOKUP(olympic_medals_country_year_cumsum[[#This Row],[Year_Country]],medals!D:H,3,FALSE))</f>
        <v>0</v>
      </c>
      <c r="K851" s="1">
        <f>IF(ISNA(VLOOKUP(olympic_medals_country_year_cumsum[[#This Row],[Year_Country]],medals!D:H,4,FALSE)),0,VLOOKUP(olympic_medals_country_year_cumsum[[#This Row],[Year_Country]],medals!D:H,4,FALSE))</f>
        <v>3</v>
      </c>
      <c r="L851" s="1" t="str">
        <f>VLOOKUP(olympic_medals_country_year_cumsum[[#This Row],[WB_country_name]],'country_region_flag'!A:C,2,FALSE)</f>
        <v>Asia</v>
      </c>
      <c r="M851" s="1" t="str">
        <f>VLOOKUP(olympic_medals_country_year_cumsum[[#This Row],[WB_country_name]],'country_region_flag'!A:C,3,FALSE)</f>
        <v>https://public.flourish.studio/country-flags/svg/tr.svg</v>
      </c>
      <c r="N851" s="12" t="str">
        <f>IF(ISNA(VLOOKUP(olympic_medals_country_year_cumsum[[#This Row],[Year_Country]],gdp_capita_rank!F:G,2,FALSE)),0,VLOOKUP(olympic_medals_country_year_cumsum[[#This Row],[Year_Country]],gdp_capita_rank!F:G,2,FALSE))</f>
        <v>-56.26551352758099</v>
      </c>
    </row>
    <row r="852" spans="1:14" ht="15" customHeight="1" x14ac:dyDescent="0.2">
      <c r="A852" s="1" t="s">
        <v>257</v>
      </c>
      <c r="B852" s="1" t="s">
        <v>258</v>
      </c>
      <c r="C852" s="1">
        <v>1048</v>
      </c>
      <c r="D852" s="1">
        <v>-6687</v>
      </c>
      <c r="E852" s="1">
        <v>1984</v>
      </c>
      <c r="F852" s="1" t="str">
        <f>TEXT(olympic_medals_country_year_cumsum[[#This Row],[year]],0)&amp;"-"&amp;olympic_medals_country_year_cumsum[[#This Row],[WB_country_code]]</f>
        <v>1984-VEN</v>
      </c>
      <c r="G852" s="1">
        <f>IF(olympic_medals_country_year_cumsum[[#This Row],[year]]&lt;&gt;E851,1,IF(olympic_medals_country_year_cumsum[[#This Row],[Medals]]=0,"",G851+1))</f>
        <v>41</v>
      </c>
      <c r="H852" s="1">
        <f>IF(ISNA(VLOOKUP(olympic_medals_country_year_cumsum[[#This Row],[Year_Country]],medals!D:H,5,FALSE)),0,VLOOKUP(olympic_medals_country_year_cumsum[[#This Row],[Year_Country]],medals!D:H,5,FALSE))</f>
        <v>3</v>
      </c>
      <c r="I852" s="1">
        <f>IF(ISNA(VLOOKUP(olympic_medals_country_year_cumsum[[#This Row],[Year_Country]],medals!D:H,2,FALSE)),0,VLOOKUP(olympic_medals_country_year_cumsum[[#This Row],[Year_Country]],medals!D:H,2,FALSE))</f>
        <v>0</v>
      </c>
      <c r="J852" s="1">
        <f>IF(ISNA(VLOOKUP(olympic_medals_country_year_cumsum[[#This Row],[Year_Country]],medals!D:H,3,FALSE)),0,VLOOKUP(olympic_medals_country_year_cumsum[[#This Row],[Year_Country]],medals!D:H,3,FALSE))</f>
        <v>0</v>
      </c>
      <c r="K852" s="1">
        <f>IF(ISNA(VLOOKUP(olympic_medals_country_year_cumsum[[#This Row],[Year_Country]],medals!D:H,4,FALSE)),0,VLOOKUP(olympic_medals_country_year_cumsum[[#This Row],[Year_Country]],medals!D:H,4,FALSE))</f>
        <v>3</v>
      </c>
      <c r="L852" s="1" t="str">
        <f>VLOOKUP(olympic_medals_country_year_cumsum[[#This Row],[WB_country_name]],'country_region_flag'!A:C,2,FALSE)</f>
        <v>Americas</v>
      </c>
      <c r="M852" s="1" t="str">
        <f>VLOOKUP(olympic_medals_country_year_cumsum[[#This Row],[WB_country_name]],'country_region_flag'!A:C,3,FALSE)</f>
        <v>https://public.flourish.studio/country-flags/svg/ve.svg</v>
      </c>
      <c r="N852" s="12" t="str">
        <f>IF(ISNA(VLOOKUP(olympic_medals_country_year_cumsum[[#This Row],[Year_Country]],gdp_capita_rank!F:G,2,FALSE)),0,VLOOKUP(olympic_medals_country_year_cumsum[[#This Row],[Year_Country]],gdp_capita_rank!F:G,2,FALSE))</f>
        <v>23.957027123816623</v>
      </c>
    </row>
    <row r="853" spans="1:14" ht="15" customHeight="1" x14ac:dyDescent="0.2">
      <c r="A853" s="1" t="s">
        <v>71</v>
      </c>
      <c r="B853" s="1" t="s">
        <v>72</v>
      </c>
      <c r="C853" s="1">
        <v>3675</v>
      </c>
      <c r="D853" s="1">
        <v>305</v>
      </c>
      <c r="E853" s="1">
        <v>1984</v>
      </c>
      <c r="F853" s="1" t="str">
        <f>TEXT(olympic_medals_country_year_cumsum[[#This Row],[year]],0)&amp;"-"&amp;olympic_medals_country_year_cumsum[[#This Row],[WB_country_code]]</f>
        <v>1984-DZA</v>
      </c>
      <c r="G853" s="1">
        <f>IF(olympic_medals_country_year_cumsum[[#This Row],[year]]&lt;&gt;E852,1,IF(olympic_medals_country_year_cumsum[[#This Row],[Medals]]=0,"",G852+1))</f>
        <v>42</v>
      </c>
      <c r="H853" s="1">
        <f>IF(ISNA(VLOOKUP(olympic_medals_country_year_cumsum[[#This Row],[Year_Country]],medals!D:H,5,FALSE)),0,VLOOKUP(olympic_medals_country_year_cumsum[[#This Row],[Year_Country]],medals!D:H,5,FALSE))</f>
        <v>2</v>
      </c>
      <c r="I853" s="1">
        <f>IF(ISNA(VLOOKUP(olympic_medals_country_year_cumsum[[#This Row],[Year_Country]],medals!D:H,2,FALSE)),0,VLOOKUP(olympic_medals_country_year_cumsum[[#This Row],[Year_Country]],medals!D:H,2,FALSE))</f>
        <v>0</v>
      </c>
      <c r="J853" s="1">
        <f>IF(ISNA(VLOOKUP(olympic_medals_country_year_cumsum[[#This Row],[Year_Country]],medals!D:H,3,FALSE)),0,VLOOKUP(olympic_medals_country_year_cumsum[[#This Row],[Year_Country]],medals!D:H,3,FALSE))</f>
        <v>0</v>
      </c>
      <c r="K853" s="1">
        <f>IF(ISNA(VLOOKUP(olympic_medals_country_year_cumsum[[#This Row],[Year_Country]],medals!D:H,4,FALSE)),0,VLOOKUP(olympic_medals_country_year_cumsum[[#This Row],[Year_Country]],medals!D:H,4,FALSE))</f>
        <v>2</v>
      </c>
      <c r="L853" s="1" t="str">
        <f>VLOOKUP(olympic_medals_country_year_cumsum[[#This Row],[WB_country_name]],'country_region_flag'!A:C,2,FALSE)</f>
        <v>Africa</v>
      </c>
      <c r="M853" s="1" t="str">
        <f>VLOOKUP(olympic_medals_country_year_cumsum[[#This Row],[WB_country_name]],'country_region_flag'!A:C,3,FALSE)</f>
        <v>https://public.flourish.studio/country-flags/svg/dz.svg</v>
      </c>
      <c r="N853" s="12" t="str">
        <f>IF(ISNA(VLOOKUP(olympic_medals_country_year_cumsum[[#This Row],[Year_Country]],gdp_capita_rank!F:G,2,FALSE)),0,VLOOKUP(olympic_medals_country_year_cumsum[[#This Row],[Year_Country]],gdp_capita_rank!F:G,2,FALSE))</f>
        <v>-11.89287486036086</v>
      </c>
    </row>
    <row r="854" spans="1:14" ht="15" customHeight="1" x14ac:dyDescent="0.2">
      <c r="A854" s="1" t="s">
        <v>51</v>
      </c>
      <c r="B854" s="1" t="s">
        <v>52</v>
      </c>
      <c r="C854" s="1">
        <v>387</v>
      </c>
      <c r="D854" s="1">
        <v>1152</v>
      </c>
      <c r="E854" s="1">
        <v>1984</v>
      </c>
      <c r="F854" s="1" t="str">
        <f>TEXT(olympic_medals_country_year_cumsum[[#This Row],[year]],0)&amp;"-"&amp;olympic_medals_country_year_cumsum[[#This Row],[WB_country_code]]</f>
        <v>1984-CMR</v>
      </c>
      <c r="G854" s="1">
        <f>IF(olympic_medals_country_year_cumsum[[#This Row],[year]]&lt;&gt;E853,1,IF(olympic_medals_country_year_cumsum[[#This Row],[Medals]]=0,"",G853+1))</f>
        <v>43</v>
      </c>
      <c r="H854" s="1">
        <f>IF(ISNA(VLOOKUP(olympic_medals_country_year_cumsum[[#This Row],[Year_Country]],medals!D:H,5,FALSE)),0,VLOOKUP(olympic_medals_country_year_cumsum[[#This Row],[Year_Country]],medals!D:H,5,FALSE))</f>
        <v>1</v>
      </c>
      <c r="I854" s="1">
        <f>IF(ISNA(VLOOKUP(olympic_medals_country_year_cumsum[[#This Row],[Year_Country]],medals!D:H,2,FALSE)),0,VLOOKUP(olympic_medals_country_year_cumsum[[#This Row],[Year_Country]],medals!D:H,2,FALSE))</f>
        <v>0</v>
      </c>
      <c r="J854" s="1">
        <f>IF(ISNA(VLOOKUP(olympic_medals_country_year_cumsum[[#This Row],[Year_Country]],medals!D:H,3,FALSE)),0,VLOOKUP(olympic_medals_country_year_cumsum[[#This Row],[Year_Country]],medals!D:H,3,FALSE))</f>
        <v>0</v>
      </c>
      <c r="K854" s="1">
        <f>IF(ISNA(VLOOKUP(olympic_medals_country_year_cumsum[[#This Row],[Year_Country]],medals!D:H,4,FALSE)),0,VLOOKUP(olympic_medals_country_year_cumsum[[#This Row],[Year_Country]],medals!D:H,4,FALSE))</f>
        <v>1</v>
      </c>
      <c r="L854" s="1" t="str">
        <f>VLOOKUP(olympic_medals_country_year_cumsum[[#This Row],[WB_country_name]],'country_region_flag'!A:C,2,FALSE)</f>
        <v>Africa</v>
      </c>
      <c r="M854" s="1" t="str">
        <f>VLOOKUP(olympic_medals_country_year_cumsum[[#This Row],[WB_country_name]],'country_region_flag'!A:C,3,FALSE)</f>
        <v>https://public.flourish.studio/country-flags/svg/cm.svg</v>
      </c>
      <c r="N854" s="12" t="str">
        <f>IF(ISNA(VLOOKUP(olympic_medals_country_year_cumsum[[#This Row],[Year_Country]],gdp_capita_rank!F:G,2,FALSE)),0,VLOOKUP(olympic_medals_country_year_cumsum[[#This Row],[Year_Country]],gdp_capita_rank!F:G,2,FALSE))</f>
        <v>-73.00735562386268</v>
      </c>
    </row>
    <row r="855" spans="1:14" ht="15" customHeight="1" x14ac:dyDescent="0.2">
      <c r="A855" s="1" t="s">
        <v>69</v>
      </c>
      <c r="B855" s="1" t="s">
        <v>70</v>
      </c>
      <c r="C855" s="1">
        <v>1847</v>
      </c>
      <c r="D855" s="1">
        <v>-699</v>
      </c>
      <c r="E855" s="1">
        <v>1984</v>
      </c>
      <c r="F855" s="1" t="str">
        <f>TEXT(olympic_medals_country_year_cumsum[[#This Row],[year]],0)&amp;"-"&amp;olympic_medals_country_year_cumsum[[#This Row],[WB_country_code]]</f>
        <v>1984-DOM</v>
      </c>
      <c r="G855" s="1">
        <f>IF(olympic_medals_country_year_cumsum[[#This Row],[year]]&lt;&gt;E854,1,IF(olympic_medals_country_year_cumsum[[#This Row],[Medals]]=0,"",G854+1))</f>
        <v>44</v>
      </c>
      <c r="H855" s="1">
        <f>IF(ISNA(VLOOKUP(olympic_medals_country_year_cumsum[[#This Row],[Year_Country]],medals!D:H,5,FALSE)),0,VLOOKUP(olympic_medals_country_year_cumsum[[#This Row],[Year_Country]],medals!D:H,5,FALSE))</f>
        <v>1</v>
      </c>
      <c r="I855" s="1">
        <f>IF(ISNA(VLOOKUP(olympic_medals_country_year_cumsum[[#This Row],[Year_Country]],medals!D:H,2,FALSE)),0,VLOOKUP(olympic_medals_country_year_cumsum[[#This Row],[Year_Country]],medals!D:H,2,FALSE))</f>
        <v>0</v>
      </c>
      <c r="J855" s="1">
        <f>IF(ISNA(VLOOKUP(olympic_medals_country_year_cumsum[[#This Row],[Year_Country]],medals!D:H,3,FALSE)),0,VLOOKUP(olympic_medals_country_year_cumsum[[#This Row],[Year_Country]],medals!D:H,3,FALSE))</f>
        <v>0</v>
      </c>
      <c r="K855" s="1">
        <f>IF(ISNA(VLOOKUP(olympic_medals_country_year_cumsum[[#This Row],[Year_Country]],medals!D:H,4,FALSE)),0,VLOOKUP(olympic_medals_country_year_cumsum[[#This Row],[Year_Country]],medals!D:H,4,FALSE))</f>
        <v>1</v>
      </c>
      <c r="L855" s="1" t="str">
        <f>VLOOKUP(olympic_medals_country_year_cumsum[[#This Row],[WB_country_name]],'country_region_flag'!A:C,2,FALSE)</f>
        <v>Americas</v>
      </c>
      <c r="M855" s="1" t="str">
        <f>VLOOKUP(olympic_medals_country_year_cumsum[[#This Row],[WB_country_name]],'country_region_flag'!A:C,3,FALSE)</f>
        <v>https://public.flourish.studio/country-flags/svg/do.svg</v>
      </c>
      <c r="N855" s="12" t="str">
        <f>IF(ISNA(VLOOKUP(olympic_medals_country_year_cumsum[[#This Row],[Year_Country]],gdp_capita_rank!F:G,2,FALSE)),0,VLOOKUP(olympic_medals_country_year_cumsum[[#This Row],[Year_Country]],gdp_capita_rank!F:G,2,FALSE))</f>
        <v>-35.21737268222323</v>
      </c>
    </row>
    <row r="856" spans="1:14" ht="15" customHeight="1" x14ac:dyDescent="0.2">
      <c r="A856" s="1" t="s">
        <v>123</v>
      </c>
      <c r="B856" s="1" t="s">
        <v>124</v>
      </c>
      <c r="C856" s="1">
        <v>6415</v>
      </c>
      <c r="D856" s="1">
        <v>-2195</v>
      </c>
      <c r="E856" s="1">
        <v>1984</v>
      </c>
      <c r="F856" s="1" t="str">
        <f>TEXT(olympic_medals_country_year_cumsum[[#This Row],[year]],0)&amp;"-"&amp;olympic_medals_country_year_cumsum[[#This Row],[WB_country_code]]</f>
        <v>1984-ISL</v>
      </c>
      <c r="G856" s="1">
        <f>IF(olympic_medals_country_year_cumsum[[#This Row],[year]]&lt;&gt;E855,1,IF(olympic_medals_country_year_cumsum[[#This Row],[Medals]]=0,"",G855+1))</f>
        <v>45</v>
      </c>
      <c r="H856" s="1">
        <f>IF(ISNA(VLOOKUP(olympic_medals_country_year_cumsum[[#This Row],[Year_Country]],medals!D:H,5,FALSE)),0,VLOOKUP(olympic_medals_country_year_cumsum[[#This Row],[Year_Country]],medals!D:H,5,FALSE))</f>
        <v>1</v>
      </c>
      <c r="I856" s="1">
        <f>IF(ISNA(VLOOKUP(olympic_medals_country_year_cumsum[[#This Row],[Year_Country]],medals!D:H,2,FALSE)),0,VLOOKUP(olympic_medals_country_year_cumsum[[#This Row],[Year_Country]],medals!D:H,2,FALSE))</f>
        <v>0</v>
      </c>
      <c r="J856" s="1">
        <f>IF(ISNA(VLOOKUP(olympic_medals_country_year_cumsum[[#This Row],[Year_Country]],medals!D:H,3,FALSE)),0,VLOOKUP(olympic_medals_country_year_cumsum[[#This Row],[Year_Country]],medals!D:H,3,FALSE))</f>
        <v>0</v>
      </c>
      <c r="K856" s="1">
        <f>IF(ISNA(VLOOKUP(olympic_medals_country_year_cumsum[[#This Row],[Year_Country]],medals!D:H,4,FALSE)),0,VLOOKUP(olympic_medals_country_year_cumsum[[#This Row],[Year_Country]],medals!D:H,4,FALSE))</f>
        <v>1</v>
      </c>
      <c r="L856" s="1" t="str">
        <f>VLOOKUP(olympic_medals_country_year_cumsum[[#This Row],[WB_country_name]],'country_region_flag'!A:C,2,FALSE)</f>
        <v>Europe</v>
      </c>
      <c r="M856" s="1" t="str">
        <f>VLOOKUP(olympic_medals_country_year_cumsum[[#This Row],[WB_country_name]],'country_region_flag'!A:C,3,FALSE)</f>
        <v>https://public.flourish.studio/country-flags/svg/is.svg</v>
      </c>
      <c r="N856" s="12" t="str">
        <f>IF(ISNA(VLOOKUP(olympic_medals_country_year_cumsum[[#This Row],[Year_Country]],gdp_capita_rank!F:G,2,FALSE)),0,VLOOKUP(olympic_medals_country_year_cumsum[[#This Row],[Year_Country]],gdp_capita_rank!F:G,2,FALSE))</f>
        <v>319.80234872453025</v>
      </c>
    </row>
    <row r="857" spans="1:14" ht="15" customHeight="1" x14ac:dyDescent="0.2">
      <c r="A857" s="1" t="s">
        <v>271</v>
      </c>
      <c r="B857" s="1" t="s">
        <v>272</v>
      </c>
      <c r="C857" s="1">
        <v>-1542</v>
      </c>
      <c r="D857" s="1">
        <v>2828</v>
      </c>
      <c r="E857" s="1">
        <v>1984</v>
      </c>
      <c r="F857" s="1" t="str">
        <f>TEXT(olympic_medals_country_year_cumsum[[#This Row],[year]],0)&amp;"-"&amp;olympic_medals_country_year_cumsum[[#This Row],[WB_country_code]]</f>
        <v>1984-ZMB</v>
      </c>
      <c r="G857" s="1">
        <f>IF(olympic_medals_country_year_cumsum[[#This Row],[year]]&lt;&gt;E856,1,IF(olympic_medals_country_year_cumsum[[#This Row],[Medals]]=0,"",G856+1))</f>
        <v>46</v>
      </c>
      <c r="H857" s="1">
        <f>IF(ISNA(VLOOKUP(olympic_medals_country_year_cumsum[[#This Row],[Year_Country]],medals!D:H,5,FALSE)),0,VLOOKUP(olympic_medals_country_year_cumsum[[#This Row],[Year_Country]],medals!D:H,5,FALSE))</f>
        <v>1</v>
      </c>
      <c r="I857" s="1">
        <f>IF(ISNA(VLOOKUP(olympic_medals_country_year_cumsum[[#This Row],[Year_Country]],medals!D:H,2,FALSE)),0,VLOOKUP(olympic_medals_country_year_cumsum[[#This Row],[Year_Country]],medals!D:H,2,FALSE))</f>
        <v>0</v>
      </c>
      <c r="J857" s="1">
        <f>IF(ISNA(VLOOKUP(olympic_medals_country_year_cumsum[[#This Row],[Year_Country]],medals!D:H,3,FALSE)),0,VLOOKUP(olympic_medals_country_year_cumsum[[#This Row],[Year_Country]],medals!D:H,3,FALSE))</f>
        <v>0</v>
      </c>
      <c r="K857" s="1">
        <f>IF(ISNA(VLOOKUP(olympic_medals_country_year_cumsum[[#This Row],[Year_Country]],medals!D:H,4,FALSE)),0,VLOOKUP(olympic_medals_country_year_cumsum[[#This Row],[Year_Country]],medals!D:H,4,FALSE))</f>
        <v>1</v>
      </c>
      <c r="L857" s="1" t="str">
        <f>VLOOKUP(olympic_medals_country_year_cumsum[[#This Row],[WB_country_name]],'country_region_flag'!A:C,2,FALSE)</f>
        <v>Africa</v>
      </c>
      <c r="M857" s="1" t="str">
        <f>VLOOKUP(olympic_medals_country_year_cumsum[[#This Row],[WB_country_name]],'country_region_flag'!A:C,3,FALSE)</f>
        <v>https://public.flourish.studio/country-flags/svg/zm.svg</v>
      </c>
      <c r="N857" s="12" t="str">
        <f>IF(ISNA(VLOOKUP(olympic_medals_country_year_cumsum[[#This Row],[Year_Country]],gdp_capita_rank!F:G,2,FALSE)),0,VLOOKUP(olympic_medals_country_year_cumsum[[#This Row],[Year_Country]],gdp_capita_rank!F:G,2,FALSE))</f>
        <v>-85.28529152581763</v>
      </c>
    </row>
    <row r="858" spans="1:14" ht="15" customHeight="1" x14ac:dyDescent="0.2">
      <c r="A858" s="1" t="s">
        <v>5</v>
      </c>
      <c r="B858" s="1" t="s">
        <v>6</v>
      </c>
      <c r="C858" s="1">
        <v>3452</v>
      </c>
      <c r="D858" s="1">
        <v>6918</v>
      </c>
      <c r="E858" s="1">
        <v>1984</v>
      </c>
      <c r="F858" s="1" t="str">
        <f>TEXT(olympic_medals_country_year_cumsum[[#This Row],[year]],0)&amp;"-"&amp;olympic_medals_country_year_cumsum[[#This Row],[WB_country_code]]</f>
        <v>1984-AFG</v>
      </c>
      <c r="G858" s="1" t="str">
        <f>IF(olympic_medals_country_year_cumsum[[#This Row],[year]]&lt;&gt;E857,1,IF(olympic_medals_country_year_cumsum[[#This Row],[Medals]]=0,"",G857+1))</f>
        <v/>
      </c>
      <c r="H858" s="1">
        <f>IF(ISNA(VLOOKUP(olympic_medals_country_year_cumsum[[#This Row],[Year_Country]],medals!D:H,5,FALSE)),0,VLOOKUP(olympic_medals_country_year_cumsum[[#This Row],[Year_Country]],medals!D:H,5,FALSE))</f>
        <v>0</v>
      </c>
      <c r="I858" s="1">
        <f>IF(ISNA(VLOOKUP(olympic_medals_country_year_cumsum[[#This Row],[Year_Country]],medals!D:H,2,FALSE)),0,VLOOKUP(olympic_medals_country_year_cumsum[[#This Row],[Year_Country]],medals!D:H,2,FALSE))</f>
        <v>0</v>
      </c>
      <c r="J858" s="1">
        <f>IF(ISNA(VLOOKUP(olympic_medals_country_year_cumsum[[#This Row],[Year_Country]],medals!D:H,3,FALSE)),0,VLOOKUP(olympic_medals_country_year_cumsum[[#This Row],[Year_Country]],medals!D:H,3,FALSE))</f>
        <v>0</v>
      </c>
      <c r="K858" s="1">
        <f>IF(ISNA(VLOOKUP(olympic_medals_country_year_cumsum[[#This Row],[Year_Country]],medals!D:H,4,FALSE)),0,VLOOKUP(olympic_medals_country_year_cumsum[[#This Row],[Year_Country]],medals!D:H,4,FALSE))</f>
        <v>0</v>
      </c>
      <c r="L858" s="1" t="str">
        <f>VLOOKUP(olympic_medals_country_year_cumsum[[#This Row],[WB_country_name]],'country_region_flag'!A:C,2,FALSE)</f>
        <v>Asia</v>
      </c>
      <c r="M858" s="1" t="str">
        <f>VLOOKUP(olympic_medals_country_year_cumsum[[#This Row],[WB_country_name]],'country_region_flag'!A:C,3,FALSE)</f>
        <v>https://public.flourish.studio/country-flags/svg/af.svg</v>
      </c>
      <c r="N85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59" spans="1:14" ht="15" customHeight="1" x14ac:dyDescent="0.2">
      <c r="A859" s="1" t="s">
        <v>7</v>
      </c>
      <c r="B859" s="1" t="s">
        <v>8</v>
      </c>
      <c r="C859" s="1">
        <v>2447</v>
      </c>
      <c r="D859" s="1">
        <v>5437</v>
      </c>
      <c r="E859" s="1">
        <v>1984</v>
      </c>
      <c r="F859" s="1" t="str">
        <f>TEXT(olympic_medals_country_year_cumsum[[#This Row],[year]],0)&amp;"-"&amp;olympic_medals_country_year_cumsum[[#This Row],[WB_country_code]]</f>
        <v>1984-ARE</v>
      </c>
      <c r="G859" s="1" t="str">
        <f>IF(olympic_medals_country_year_cumsum[[#This Row],[year]]&lt;&gt;E858,1,IF(olympic_medals_country_year_cumsum[[#This Row],[Medals]]=0,"",G858+1))</f>
        <v/>
      </c>
      <c r="H859" s="1">
        <f>IF(ISNA(VLOOKUP(olympic_medals_country_year_cumsum[[#This Row],[Year_Country]],medals!D:H,5,FALSE)),0,VLOOKUP(olympic_medals_country_year_cumsum[[#This Row],[Year_Country]],medals!D:H,5,FALSE))</f>
        <v>0</v>
      </c>
      <c r="I859" s="1">
        <f>IF(ISNA(VLOOKUP(olympic_medals_country_year_cumsum[[#This Row],[Year_Country]],medals!D:H,2,FALSE)),0,VLOOKUP(olympic_medals_country_year_cumsum[[#This Row],[Year_Country]],medals!D:H,2,FALSE))</f>
        <v>0</v>
      </c>
      <c r="J859" s="1">
        <f>IF(ISNA(VLOOKUP(olympic_medals_country_year_cumsum[[#This Row],[Year_Country]],medals!D:H,3,FALSE)),0,VLOOKUP(olympic_medals_country_year_cumsum[[#This Row],[Year_Country]],medals!D:H,3,FALSE))</f>
        <v>0</v>
      </c>
      <c r="K859" s="1">
        <f>IF(ISNA(VLOOKUP(olympic_medals_country_year_cumsum[[#This Row],[Year_Country]],medals!D:H,4,FALSE)),0,VLOOKUP(olympic_medals_country_year_cumsum[[#This Row],[Year_Country]],medals!D:H,4,FALSE))</f>
        <v>0</v>
      </c>
      <c r="L859" s="1" t="str">
        <f>VLOOKUP(olympic_medals_country_year_cumsum[[#This Row],[WB_country_name]],'country_region_flag'!A:C,2,FALSE)</f>
        <v>Asia</v>
      </c>
      <c r="M859" s="1" t="str">
        <f>VLOOKUP(olympic_medals_country_year_cumsum[[#This Row],[WB_country_name]],'country_region_flag'!A:C,3,FALSE)</f>
        <v>https://public.flourish.studio/country-flags/svg/ae.svg</v>
      </c>
      <c r="N859" s="12" t="str">
        <f>IF(ISNA(VLOOKUP(olympic_medals_country_year_cumsum[[#This Row],[Year_Country]],gdp_capita_rank!F:G,2,FALSE)),0,VLOOKUP(olympic_medals_country_year_cumsum[[#This Row],[Year_Country]],gdp_capita_rank!F:G,2,FALSE))</f>
        <v>1021.6869225668491</v>
      </c>
    </row>
    <row r="860" spans="1:14" ht="15" customHeight="1" x14ac:dyDescent="0.2">
      <c r="A860" s="1" t="s">
        <v>9</v>
      </c>
      <c r="B860" s="1" t="s">
        <v>10</v>
      </c>
      <c r="C860" s="1">
        <v>-3458</v>
      </c>
      <c r="D860" s="1">
        <v>-5867</v>
      </c>
      <c r="E860" s="1">
        <v>1984</v>
      </c>
      <c r="F860" s="1" t="str">
        <f>TEXT(olympic_medals_country_year_cumsum[[#This Row],[year]],0)&amp;"-"&amp;olympic_medals_country_year_cumsum[[#This Row],[WB_country_code]]</f>
        <v>1984-ARG</v>
      </c>
      <c r="G860" s="1" t="str">
        <f>IF(olympic_medals_country_year_cumsum[[#This Row],[year]]&lt;&gt;E859,1,IF(olympic_medals_country_year_cumsum[[#This Row],[Medals]]=0,"",G859+1))</f>
        <v/>
      </c>
      <c r="H860" s="1">
        <f>IF(ISNA(VLOOKUP(olympic_medals_country_year_cumsum[[#This Row],[Year_Country]],medals!D:H,5,FALSE)),0,VLOOKUP(olympic_medals_country_year_cumsum[[#This Row],[Year_Country]],medals!D:H,5,FALSE))</f>
        <v>0</v>
      </c>
      <c r="I860" s="1">
        <f>IF(ISNA(VLOOKUP(olympic_medals_country_year_cumsum[[#This Row],[Year_Country]],medals!D:H,2,FALSE)),0,VLOOKUP(olympic_medals_country_year_cumsum[[#This Row],[Year_Country]],medals!D:H,2,FALSE))</f>
        <v>0</v>
      </c>
      <c r="J860" s="1">
        <f>IF(ISNA(VLOOKUP(olympic_medals_country_year_cumsum[[#This Row],[Year_Country]],medals!D:H,3,FALSE)),0,VLOOKUP(olympic_medals_country_year_cumsum[[#This Row],[Year_Country]],medals!D:H,3,FALSE))</f>
        <v>0</v>
      </c>
      <c r="K860" s="1">
        <f>IF(ISNA(VLOOKUP(olympic_medals_country_year_cumsum[[#This Row],[Year_Country]],medals!D:H,4,FALSE)),0,VLOOKUP(olympic_medals_country_year_cumsum[[#This Row],[Year_Country]],medals!D:H,4,FALSE))</f>
        <v>0</v>
      </c>
      <c r="L860" s="1" t="str">
        <f>VLOOKUP(olympic_medals_country_year_cumsum[[#This Row],[WB_country_name]],'country_region_flag'!A:C,2,FALSE)</f>
        <v>Americas</v>
      </c>
      <c r="M860" s="1" t="str">
        <f>VLOOKUP(olympic_medals_country_year_cumsum[[#This Row],[WB_country_name]],'country_region_flag'!A:C,3,FALSE)</f>
        <v>https://public.flourish.studio/country-flags/svg/ar.svg</v>
      </c>
      <c r="N860" s="12" t="str">
        <f>IF(ISNA(VLOOKUP(olympic_medals_country_year_cumsum[[#This Row],[Year_Country]],gdp_capita_rank!F:G,2,FALSE)),0,VLOOKUP(olympic_medals_country_year_cumsum[[#This Row],[Year_Country]],gdp_capita_rank!F:G,2,FALSE))</f>
        <v>32.94732086047594</v>
      </c>
    </row>
    <row r="861" spans="1:14" ht="15" customHeight="1" x14ac:dyDescent="0.2">
      <c r="A861" s="1" t="s">
        <v>11</v>
      </c>
      <c r="B861" s="1" t="s">
        <v>12</v>
      </c>
      <c r="C861" s="1">
        <v>4017</v>
      </c>
      <c r="D861" s="1">
        <v>445</v>
      </c>
      <c r="E861" s="1">
        <v>1984</v>
      </c>
      <c r="F861" s="1" t="str">
        <f>TEXT(olympic_medals_country_year_cumsum[[#This Row],[year]],0)&amp;"-"&amp;olympic_medals_country_year_cumsum[[#This Row],[WB_country_code]]</f>
        <v>1984-ARM</v>
      </c>
      <c r="G861" s="1" t="str">
        <f>IF(olympic_medals_country_year_cumsum[[#This Row],[year]]&lt;&gt;E860,1,IF(olympic_medals_country_year_cumsum[[#This Row],[Medals]]=0,"",G860+1))</f>
        <v/>
      </c>
      <c r="H861" s="1">
        <f>IF(ISNA(VLOOKUP(olympic_medals_country_year_cumsum[[#This Row],[Year_Country]],medals!D:H,5,FALSE)),0,VLOOKUP(olympic_medals_country_year_cumsum[[#This Row],[Year_Country]],medals!D:H,5,FALSE))</f>
        <v>0</v>
      </c>
      <c r="I861" s="1">
        <f>IF(ISNA(VLOOKUP(olympic_medals_country_year_cumsum[[#This Row],[Year_Country]],medals!D:H,2,FALSE)),0,VLOOKUP(olympic_medals_country_year_cumsum[[#This Row],[Year_Country]],medals!D:H,2,FALSE))</f>
        <v>0</v>
      </c>
      <c r="J861" s="1">
        <f>IF(ISNA(VLOOKUP(olympic_medals_country_year_cumsum[[#This Row],[Year_Country]],medals!D:H,3,FALSE)),0,VLOOKUP(olympic_medals_country_year_cumsum[[#This Row],[Year_Country]],medals!D:H,3,FALSE))</f>
        <v>0</v>
      </c>
      <c r="K861" s="1">
        <f>IF(ISNA(VLOOKUP(olympic_medals_country_year_cumsum[[#This Row],[Year_Country]],medals!D:H,4,FALSE)),0,VLOOKUP(olympic_medals_country_year_cumsum[[#This Row],[Year_Country]],medals!D:H,4,FALSE))</f>
        <v>0</v>
      </c>
      <c r="L861" s="1" t="str">
        <f>VLOOKUP(olympic_medals_country_year_cumsum[[#This Row],[WB_country_name]],'country_region_flag'!A:C,2,FALSE)</f>
        <v>Asia</v>
      </c>
      <c r="M861" s="1" t="str">
        <f>VLOOKUP(olympic_medals_country_year_cumsum[[#This Row],[WB_country_name]],'country_region_flag'!A:C,3,FALSE)</f>
        <v>https://public.flourish.studio/country-flags/svg/am.svg</v>
      </c>
      <c r="N86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62" spans="1:14" ht="15" customHeight="1" x14ac:dyDescent="0.2">
      <c r="A862" s="1" t="s">
        <v>17</v>
      </c>
      <c r="B862" s="1" t="s">
        <v>18</v>
      </c>
      <c r="C862" s="1">
        <v>4038</v>
      </c>
      <c r="D862" s="1">
        <v>4987</v>
      </c>
      <c r="E862" s="1">
        <v>1984</v>
      </c>
      <c r="F862" s="1" t="str">
        <f>TEXT(olympic_medals_country_year_cumsum[[#This Row],[year]],0)&amp;"-"&amp;olympic_medals_country_year_cumsum[[#This Row],[WB_country_code]]</f>
        <v>1984-AZE</v>
      </c>
      <c r="G862" s="1" t="str">
        <f>IF(olympic_medals_country_year_cumsum[[#This Row],[year]]&lt;&gt;E861,1,IF(olympic_medals_country_year_cumsum[[#This Row],[Medals]]=0,"",G861+1))</f>
        <v/>
      </c>
      <c r="H862" s="1">
        <f>IF(ISNA(VLOOKUP(olympic_medals_country_year_cumsum[[#This Row],[Year_Country]],medals!D:H,5,FALSE)),0,VLOOKUP(olympic_medals_country_year_cumsum[[#This Row],[Year_Country]],medals!D:H,5,FALSE))</f>
        <v>0</v>
      </c>
      <c r="I862" s="1">
        <f>IF(ISNA(VLOOKUP(olympic_medals_country_year_cumsum[[#This Row],[Year_Country]],medals!D:H,2,FALSE)),0,VLOOKUP(olympic_medals_country_year_cumsum[[#This Row],[Year_Country]],medals!D:H,2,FALSE))</f>
        <v>0</v>
      </c>
      <c r="J862" s="1">
        <f>IF(ISNA(VLOOKUP(olympic_medals_country_year_cumsum[[#This Row],[Year_Country]],medals!D:H,3,FALSE)),0,VLOOKUP(olympic_medals_country_year_cumsum[[#This Row],[Year_Country]],medals!D:H,3,FALSE))</f>
        <v>0</v>
      </c>
      <c r="K862" s="1">
        <f>IF(ISNA(VLOOKUP(olympic_medals_country_year_cumsum[[#This Row],[Year_Country]],medals!D:H,4,FALSE)),0,VLOOKUP(olympic_medals_country_year_cumsum[[#This Row],[Year_Country]],medals!D:H,4,FALSE))</f>
        <v>0</v>
      </c>
      <c r="L862" s="1" t="str">
        <f>VLOOKUP(olympic_medals_country_year_cumsum[[#This Row],[WB_country_name]],'country_region_flag'!A:C,2,FALSE)</f>
        <v>Asia</v>
      </c>
      <c r="M862" s="1" t="str">
        <f>VLOOKUP(olympic_medals_country_year_cumsum[[#This Row],[WB_country_name]],'country_region_flag'!A:C,3,FALSE)</f>
        <v>https://public.flourish.studio/country-flags/svg/az.svg</v>
      </c>
      <c r="N86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63" spans="1:14" ht="15" customHeight="1" x14ac:dyDescent="0.2">
      <c r="A863" s="1" t="s">
        <v>19</v>
      </c>
      <c r="B863" s="1" t="s">
        <v>20</v>
      </c>
      <c r="C863" s="1">
        <v>-337</v>
      </c>
      <c r="D863" s="1">
        <v>2935</v>
      </c>
      <c r="E863" s="1">
        <v>1984</v>
      </c>
      <c r="F863" s="1" t="str">
        <f>TEXT(olympic_medals_country_year_cumsum[[#This Row],[year]],0)&amp;"-"&amp;olympic_medals_country_year_cumsum[[#This Row],[WB_country_code]]</f>
        <v>1984-BDI</v>
      </c>
      <c r="G863" s="1" t="str">
        <f>IF(olympic_medals_country_year_cumsum[[#This Row],[year]]&lt;&gt;E862,1,IF(olympic_medals_country_year_cumsum[[#This Row],[Medals]]=0,"",G862+1))</f>
        <v/>
      </c>
      <c r="H863" s="1">
        <f>IF(ISNA(VLOOKUP(olympic_medals_country_year_cumsum[[#This Row],[Year_Country]],medals!D:H,5,FALSE)),0,VLOOKUP(olympic_medals_country_year_cumsum[[#This Row],[Year_Country]],medals!D:H,5,FALSE))</f>
        <v>0</v>
      </c>
      <c r="I863" s="1">
        <f>IF(ISNA(VLOOKUP(olympic_medals_country_year_cumsum[[#This Row],[Year_Country]],medals!D:H,2,FALSE)),0,VLOOKUP(olympic_medals_country_year_cumsum[[#This Row],[Year_Country]],medals!D:H,2,FALSE))</f>
        <v>0</v>
      </c>
      <c r="J863" s="1">
        <f>IF(ISNA(VLOOKUP(olympic_medals_country_year_cumsum[[#This Row],[Year_Country]],medals!D:H,3,FALSE)),0,VLOOKUP(olympic_medals_country_year_cumsum[[#This Row],[Year_Country]],medals!D:H,3,FALSE))</f>
        <v>0</v>
      </c>
      <c r="K863" s="1">
        <f>IF(ISNA(VLOOKUP(olympic_medals_country_year_cumsum[[#This Row],[Year_Country]],medals!D:H,4,FALSE)),0,VLOOKUP(olympic_medals_country_year_cumsum[[#This Row],[Year_Country]],medals!D:H,4,FALSE))</f>
        <v>0</v>
      </c>
      <c r="L863" s="1" t="str">
        <f>VLOOKUP(olympic_medals_country_year_cumsum[[#This Row],[WB_country_name]],'country_region_flag'!A:C,2,FALSE)</f>
        <v>Africa</v>
      </c>
      <c r="M863" s="1" t="str">
        <f>VLOOKUP(olympic_medals_country_year_cumsum[[#This Row],[WB_country_name]],'country_region_flag'!A:C,3,FALSE)</f>
        <v>https://public.flourish.studio/country-flags/svg/bi.svg</v>
      </c>
      <c r="N863" s="12" t="str">
        <f>IF(ISNA(VLOOKUP(olympic_medals_country_year_cumsum[[#This Row],[Year_Country]],gdp_capita_rank!F:G,2,FALSE)),0,VLOOKUP(olympic_medals_country_year_cumsum[[#This Row],[Year_Country]],gdp_capita_rank!F:G,2,FALSE))</f>
        <v>-92.84413055928717</v>
      </c>
    </row>
    <row r="864" spans="1:14" ht="15" customHeight="1" x14ac:dyDescent="0.2">
      <c r="A864" s="1" t="s">
        <v>23</v>
      </c>
      <c r="B864" s="1" t="s">
        <v>24</v>
      </c>
      <c r="C864" s="1">
        <v>1237</v>
      </c>
      <c r="D864" s="1">
        <v>-152</v>
      </c>
      <c r="E864" s="1">
        <v>1984</v>
      </c>
      <c r="F864" s="1" t="str">
        <f>TEXT(olympic_medals_country_year_cumsum[[#This Row],[year]],0)&amp;"-"&amp;olympic_medals_country_year_cumsum[[#This Row],[WB_country_code]]</f>
        <v>1984-BFA</v>
      </c>
      <c r="G864" s="1" t="str">
        <f>IF(olympic_medals_country_year_cumsum[[#This Row],[year]]&lt;&gt;E863,1,IF(olympic_medals_country_year_cumsum[[#This Row],[Medals]]=0,"",G863+1))</f>
        <v/>
      </c>
      <c r="H864" s="1">
        <f>IF(ISNA(VLOOKUP(olympic_medals_country_year_cumsum[[#This Row],[Year_Country]],medals!D:H,5,FALSE)),0,VLOOKUP(olympic_medals_country_year_cumsum[[#This Row],[Year_Country]],medals!D:H,5,FALSE))</f>
        <v>0</v>
      </c>
      <c r="I864" s="1">
        <f>IF(ISNA(VLOOKUP(olympic_medals_country_year_cumsum[[#This Row],[Year_Country]],medals!D:H,2,FALSE)),0,VLOOKUP(olympic_medals_country_year_cumsum[[#This Row],[Year_Country]],medals!D:H,2,FALSE))</f>
        <v>0</v>
      </c>
      <c r="J864" s="1">
        <f>IF(ISNA(VLOOKUP(olympic_medals_country_year_cumsum[[#This Row],[Year_Country]],medals!D:H,3,FALSE)),0,VLOOKUP(olympic_medals_country_year_cumsum[[#This Row],[Year_Country]],medals!D:H,3,FALSE))</f>
        <v>0</v>
      </c>
      <c r="K864" s="1">
        <f>IF(ISNA(VLOOKUP(olympic_medals_country_year_cumsum[[#This Row],[Year_Country]],medals!D:H,4,FALSE)),0,VLOOKUP(olympic_medals_country_year_cumsum[[#This Row],[Year_Country]],medals!D:H,4,FALSE))</f>
        <v>0</v>
      </c>
      <c r="L864" s="1" t="str">
        <f>VLOOKUP(olympic_medals_country_year_cumsum[[#This Row],[WB_country_name]],'country_region_flag'!A:C,2,FALSE)</f>
        <v>Africa</v>
      </c>
      <c r="M864" s="1" t="str">
        <f>VLOOKUP(olympic_medals_country_year_cumsum[[#This Row],[WB_country_name]],'country_region_flag'!A:C,3,FALSE)</f>
        <v>https://public.flourish.studio/country-flags/svg/bf.svg</v>
      </c>
      <c r="N864" s="12" t="str">
        <f>IF(ISNA(VLOOKUP(olympic_medals_country_year_cumsum[[#This Row],[Year_Country]],gdp_capita_rank!F:G,2,FALSE)),0,VLOOKUP(olympic_medals_country_year_cumsum[[#This Row],[Year_Country]],gdp_capita_rank!F:G,2,FALSE))</f>
        <v>-93.38891175088857</v>
      </c>
    </row>
    <row r="865" spans="1:14" ht="15" customHeight="1" x14ac:dyDescent="0.2">
      <c r="A865" s="1" t="s">
        <v>25</v>
      </c>
      <c r="B865" s="1" t="s">
        <v>26</v>
      </c>
      <c r="C865" s="1">
        <v>4268</v>
      </c>
      <c r="D865" s="1">
        <v>2332</v>
      </c>
      <c r="E865" s="1">
        <v>1984</v>
      </c>
      <c r="F865" s="1" t="str">
        <f>TEXT(olympic_medals_country_year_cumsum[[#This Row],[year]],0)&amp;"-"&amp;olympic_medals_country_year_cumsum[[#This Row],[WB_country_code]]</f>
        <v>1984-BGR</v>
      </c>
      <c r="G865" s="1" t="str">
        <f>IF(olympic_medals_country_year_cumsum[[#This Row],[year]]&lt;&gt;E864,1,IF(olympic_medals_country_year_cumsum[[#This Row],[Medals]]=0,"",G864+1))</f>
        <v/>
      </c>
      <c r="H865" s="1">
        <f>IF(ISNA(VLOOKUP(olympic_medals_country_year_cumsum[[#This Row],[Year_Country]],medals!D:H,5,FALSE)),0,VLOOKUP(olympic_medals_country_year_cumsum[[#This Row],[Year_Country]],medals!D:H,5,FALSE))</f>
        <v>0</v>
      </c>
      <c r="I865" s="1">
        <f>IF(ISNA(VLOOKUP(olympic_medals_country_year_cumsum[[#This Row],[Year_Country]],medals!D:H,2,FALSE)),0,VLOOKUP(olympic_medals_country_year_cumsum[[#This Row],[Year_Country]],medals!D:H,2,FALSE))</f>
        <v>0</v>
      </c>
      <c r="J865" s="1">
        <f>IF(ISNA(VLOOKUP(olympic_medals_country_year_cumsum[[#This Row],[Year_Country]],medals!D:H,3,FALSE)),0,VLOOKUP(olympic_medals_country_year_cumsum[[#This Row],[Year_Country]],medals!D:H,3,FALSE))</f>
        <v>0</v>
      </c>
      <c r="K865" s="1">
        <f>IF(ISNA(VLOOKUP(olympic_medals_country_year_cumsum[[#This Row],[Year_Country]],medals!D:H,4,FALSE)),0,VLOOKUP(olympic_medals_country_year_cumsum[[#This Row],[Year_Country]],medals!D:H,4,FALSE))</f>
        <v>0</v>
      </c>
      <c r="L865" s="1" t="str">
        <f>VLOOKUP(olympic_medals_country_year_cumsum[[#This Row],[WB_country_name]],'country_region_flag'!A:C,2,FALSE)</f>
        <v>Europe</v>
      </c>
      <c r="M865" s="1" t="str">
        <f>VLOOKUP(olympic_medals_country_year_cumsum[[#This Row],[WB_country_name]],'country_region_flag'!A:C,3,FALSE)</f>
        <v>https://public.flourish.studio/country-flags/svg/bg.svg</v>
      </c>
      <c r="N865" s="12" t="str">
        <f>IF(ISNA(VLOOKUP(olympic_medals_country_year_cumsum[[#This Row],[Year_Country]],gdp_capita_rank!F:G,2,FALSE)),0,VLOOKUP(olympic_medals_country_year_cumsum[[#This Row],[Year_Country]],gdp_capita_rank!F:G,2,FALSE))</f>
        <v>-31.0749997169602</v>
      </c>
    </row>
    <row r="866" spans="1:14" ht="15" customHeight="1" x14ac:dyDescent="0.2">
      <c r="A866" s="1" t="s">
        <v>27</v>
      </c>
      <c r="B866" s="1" t="s">
        <v>28</v>
      </c>
      <c r="C866" s="1">
        <v>2623</v>
      </c>
      <c r="D866" s="1">
        <v>5057</v>
      </c>
      <c r="E866" s="1">
        <v>1984</v>
      </c>
      <c r="F866" s="1" t="str">
        <f>TEXT(olympic_medals_country_year_cumsum[[#This Row],[year]],0)&amp;"-"&amp;olympic_medals_country_year_cumsum[[#This Row],[WB_country_code]]</f>
        <v>1984-BHR</v>
      </c>
      <c r="G866" s="1" t="str">
        <f>IF(olympic_medals_country_year_cumsum[[#This Row],[year]]&lt;&gt;E865,1,IF(olympic_medals_country_year_cumsum[[#This Row],[Medals]]=0,"",G865+1))</f>
        <v/>
      </c>
      <c r="H866" s="1">
        <f>IF(ISNA(VLOOKUP(olympic_medals_country_year_cumsum[[#This Row],[Year_Country]],medals!D:H,5,FALSE)),0,VLOOKUP(olympic_medals_country_year_cumsum[[#This Row],[Year_Country]],medals!D:H,5,FALSE))</f>
        <v>0</v>
      </c>
      <c r="I866" s="1">
        <f>IF(ISNA(VLOOKUP(olympic_medals_country_year_cumsum[[#This Row],[Year_Country]],medals!D:H,2,FALSE)),0,VLOOKUP(olympic_medals_country_year_cumsum[[#This Row],[Year_Country]],medals!D:H,2,FALSE))</f>
        <v>0</v>
      </c>
      <c r="J866" s="1">
        <f>IF(ISNA(VLOOKUP(olympic_medals_country_year_cumsum[[#This Row],[Year_Country]],medals!D:H,3,FALSE)),0,VLOOKUP(olympic_medals_country_year_cumsum[[#This Row],[Year_Country]],medals!D:H,3,FALSE))</f>
        <v>0</v>
      </c>
      <c r="K866" s="1">
        <f>IF(ISNA(VLOOKUP(olympic_medals_country_year_cumsum[[#This Row],[Year_Country]],medals!D:H,4,FALSE)),0,VLOOKUP(olympic_medals_country_year_cumsum[[#This Row],[Year_Country]],medals!D:H,4,FALSE))</f>
        <v>0</v>
      </c>
      <c r="L866" s="1" t="str">
        <f>VLOOKUP(olympic_medals_country_year_cumsum[[#This Row],[WB_country_name]],'country_region_flag'!A:C,2,FALSE)</f>
        <v>Asia</v>
      </c>
      <c r="M866" s="1" t="str">
        <f>VLOOKUP(olympic_medals_country_year_cumsum[[#This Row],[WB_country_name]],'country_region_flag'!A:C,3,FALSE)</f>
        <v>https://public.flourish.studio/country-flags/svg/bh.svg</v>
      </c>
      <c r="N866" s="12" t="str">
        <f>IF(ISNA(VLOOKUP(olympic_medals_country_year_cumsum[[#This Row],[Year_Country]],gdp_capita_rank!F:G,2,FALSE)),0,VLOOKUP(olympic_medals_country_year_cumsum[[#This Row],[Year_Country]],gdp_capita_rank!F:G,2,FALSE))</f>
        <v>227.02246119919653</v>
      </c>
    </row>
    <row r="867" spans="1:14" ht="15" customHeight="1" x14ac:dyDescent="0.2">
      <c r="A867" s="1" t="s">
        <v>29</v>
      </c>
      <c r="B867" s="1" t="s">
        <v>30</v>
      </c>
      <c r="C867" s="1">
        <v>2508</v>
      </c>
      <c r="D867" s="1">
        <v>-7735</v>
      </c>
      <c r="E867" s="1">
        <v>1984</v>
      </c>
      <c r="F867" s="1" t="str">
        <f>TEXT(olympic_medals_country_year_cumsum[[#This Row],[year]],0)&amp;"-"&amp;olympic_medals_country_year_cumsum[[#This Row],[WB_country_code]]</f>
        <v>1984-BHS</v>
      </c>
      <c r="G867" s="1" t="str">
        <f>IF(olympic_medals_country_year_cumsum[[#This Row],[year]]&lt;&gt;E866,1,IF(olympic_medals_country_year_cumsum[[#This Row],[Medals]]=0,"",G866+1))</f>
        <v/>
      </c>
      <c r="H867" s="1">
        <f>IF(ISNA(VLOOKUP(olympic_medals_country_year_cumsum[[#This Row],[Year_Country]],medals!D:H,5,FALSE)),0,VLOOKUP(olympic_medals_country_year_cumsum[[#This Row],[Year_Country]],medals!D:H,5,FALSE))</f>
        <v>0</v>
      </c>
      <c r="I867" s="1">
        <f>IF(ISNA(VLOOKUP(olympic_medals_country_year_cumsum[[#This Row],[Year_Country]],medals!D:H,2,FALSE)),0,VLOOKUP(olympic_medals_country_year_cumsum[[#This Row],[Year_Country]],medals!D:H,2,FALSE))</f>
        <v>0</v>
      </c>
      <c r="J867" s="1">
        <f>IF(ISNA(VLOOKUP(olympic_medals_country_year_cumsum[[#This Row],[Year_Country]],medals!D:H,3,FALSE)),0,VLOOKUP(olympic_medals_country_year_cumsum[[#This Row],[Year_Country]],medals!D:H,3,FALSE))</f>
        <v>0</v>
      </c>
      <c r="K867" s="1">
        <f>IF(ISNA(VLOOKUP(olympic_medals_country_year_cumsum[[#This Row],[Year_Country]],medals!D:H,4,FALSE)),0,VLOOKUP(olympic_medals_country_year_cumsum[[#This Row],[Year_Country]],medals!D:H,4,FALSE))</f>
        <v>0</v>
      </c>
      <c r="L867" s="1" t="str">
        <f>VLOOKUP(olympic_medals_country_year_cumsum[[#This Row],[WB_country_name]],'country_region_flag'!A:C,2,FALSE)</f>
        <v>Americas</v>
      </c>
      <c r="M867" s="1" t="str">
        <f>VLOOKUP(olympic_medals_country_year_cumsum[[#This Row],[WB_country_name]],'country_region_flag'!A:C,3,FALSE)</f>
        <v>https://public.flourish.studio/country-flags/svg/bs.svg</v>
      </c>
      <c r="N867" s="12" t="str">
        <f>IF(ISNA(VLOOKUP(olympic_medals_country_year_cumsum[[#This Row],[Year_Country]],gdp_capita_rank!F:G,2,FALSE)),0,VLOOKUP(olympic_medals_country_year_cumsum[[#This Row],[Year_Country]],gdp_capita_rank!F:G,2,FALSE))</f>
        <v>197.0833649401325</v>
      </c>
    </row>
    <row r="868" spans="1:14" ht="15" customHeight="1" x14ac:dyDescent="0.2">
      <c r="A868" s="1" t="s">
        <v>31</v>
      </c>
      <c r="B868" s="1" t="s">
        <v>32</v>
      </c>
      <c r="C868" s="1">
        <v>539</v>
      </c>
      <c r="D868" s="1">
        <v>2757</v>
      </c>
      <c r="E868" s="1">
        <v>1984</v>
      </c>
      <c r="F868" s="1" t="str">
        <f>TEXT(olympic_medals_country_year_cumsum[[#This Row],[year]],0)&amp;"-"&amp;olympic_medals_country_year_cumsum[[#This Row],[WB_country_code]]</f>
        <v>1984-BLR</v>
      </c>
      <c r="G868" s="1" t="str">
        <f>IF(olympic_medals_country_year_cumsum[[#This Row],[year]]&lt;&gt;E867,1,IF(olympic_medals_country_year_cumsum[[#This Row],[Medals]]=0,"",G867+1))</f>
        <v/>
      </c>
      <c r="H868" s="1">
        <f>IF(ISNA(VLOOKUP(olympic_medals_country_year_cumsum[[#This Row],[Year_Country]],medals!D:H,5,FALSE)),0,VLOOKUP(olympic_medals_country_year_cumsum[[#This Row],[Year_Country]],medals!D:H,5,FALSE))</f>
        <v>0</v>
      </c>
      <c r="I868" s="1">
        <f>IF(ISNA(VLOOKUP(olympic_medals_country_year_cumsum[[#This Row],[Year_Country]],medals!D:H,2,FALSE)),0,VLOOKUP(olympic_medals_country_year_cumsum[[#This Row],[Year_Country]],medals!D:H,2,FALSE))</f>
        <v>0</v>
      </c>
      <c r="J868" s="1">
        <f>IF(ISNA(VLOOKUP(olympic_medals_country_year_cumsum[[#This Row],[Year_Country]],medals!D:H,3,FALSE)),0,VLOOKUP(olympic_medals_country_year_cumsum[[#This Row],[Year_Country]],medals!D:H,3,FALSE))</f>
        <v>0</v>
      </c>
      <c r="K868" s="1">
        <f>IF(ISNA(VLOOKUP(olympic_medals_country_year_cumsum[[#This Row],[Year_Country]],medals!D:H,4,FALSE)),0,VLOOKUP(olympic_medals_country_year_cumsum[[#This Row],[Year_Country]],medals!D:H,4,FALSE))</f>
        <v>0</v>
      </c>
      <c r="L868" s="1" t="str">
        <f>VLOOKUP(olympic_medals_country_year_cumsum[[#This Row],[WB_country_name]],'country_region_flag'!A:C,2,FALSE)</f>
        <v>Europe</v>
      </c>
      <c r="M868" s="1" t="str">
        <f>VLOOKUP(olympic_medals_country_year_cumsum[[#This Row],[WB_country_name]],'country_region_flag'!A:C,3,FALSE)</f>
        <v>https://public.flourish.studio/country-flags/svg/by.svg</v>
      </c>
      <c r="N86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69" spans="1:14" ht="15" customHeight="1" x14ac:dyDescent="0.2">
      <c r="A869" s="1" t="s">
        <v>33</v>
      </c>
      <c r="B869" s="1" t="s">
        <v>34</v>
      </c>
      <c r="C869" s="1">
        <v>3228</v>
      </c>
      <c r="D869" s="1">
        <v>-6478</v>
      </c>
      <c r="E869" s="1">
        <v>1984</v>
      </c>
      <c r="F869" s="1" t="str">
        <f>TEXT(olympic_medals_country_year_cumsum[[#This Row],[year]],0)&amp;"-"&amp;olympic_medals_country_year_cumsum[[#This Row],[WB_country_code]]</f>
        <v>1984-BMU</v>
      </c>
      <c r="G869" s="1" t="str">
        <f>IF(olympic_medals_country_year_cumsum[[#This Row],[year]]&lt;&gt;E868,1,IF(olympic_medals_country_year_cumsum[[#This Row],[Medals]]=0,"",G868+1))</f>
        <v/>
      </c>
      <c r="H869" s="1">
        <f>IF(ISNA(VLOOKUP(olympic_medals_country_year_cumsum[[#This Row],[Year_Country]],medals!D:H,5,FALSE)),0,VLOOKUP(olympic_medals_country_year_cumsum[[#This Row],[Year_Country]],medals!D:H,5,FALSE))</f>
        <v>0</v>
      </c>
      <c r="I869" s="1">
        <f>IF(ISNA(VLOOKUP(olympic_medals_country_year_cumsum[[#This Row],[Year_Country]],medals!D:H,2,FALSE)),0,VLOOKUP(olympic_medals_country_year_cumsum[[#This Row],[Year_Country]],medals!D:H,2,FALSE))</f>
        <v>0</v>
      </c>
      <c r="J869" s="1">
        <f>IF(ISNA(VLOOKUP(olympic_medals_country_year_cumsum[[#This Row],[Year_Country]],medals!D:H,3,FALSE)),0,VLOOKUP(olympic_medals_country_year_cumsum[[#This Row],[Year_Country]],medals!D:H,3,FALSE))</f>
        <v>0</v>
      </c>
      <c r="K869" s="1">
        <f>IF(ISNA(VLOOKUP(olympic_medals_country_year_cumsum[[#This Row],[Year_Country]],medals!D:H,4,FALSE)),0,VLOOKUP(olympic_medals_country_year_cumsum[[#This Row],[Year_Country]],medals!D:H,4,FALSE))</f>
        <v>0</v>
      </c>
      <c r="L869" s="1" t="str">
        <f>VLOOKUP(olympic_medals_country_year_cumsum[[#This Row],[WB_country_name]],'country_region_flag'!A:C,2,FALSE)</f>
        <v>Americas</v>
      </c>
      <c r="M869" s="1" t="str">
        <f>VLOOKUP(olympic_medals_country_year_cumsum[[#This Row],[WB_country_name]],'country_region_flag'!A:C,3,FALSE)</f>
        <v>https://public.flourish.studio/country-flags/svg/bm.svg</v>
      </c>
      <c r="N869" s="12" t="str">
        <f>IF(ISNA(VLOOKUP(olympic_medals_country_year_cumsum[[#This Row],[Year_Country]],gdp_capita_rank!F:G,2,FALSE)),0,VLOOKUP(olympic_medals_country_year_cumsum[[#This Row],[Year_Country]],gdp_capita_rank!F:G,2,FALSE))</f>
        <v>513.2238920408528</v>
      </c>
    </row>
    <row r="870" spans="1:14" ht="15" customHeight="1" x14ac:dyDescent="0.2">
      <c r="A870" s="1" t="s">
        <v>37</v>
      </c>
      <c r="B870" s="1" t="s">
        <v>38</v>
      </c>
      <c r="C870" s="1">
        <v>131</v>
      </c>
      <c r="D870" s="1">
        <v>-5962</v>
      </c>
      <c r="E870" s="1">
        <v>1984</v>
      </c>
      <c r="F870" s="1" t="str">
        <f>TEXT(olympic_medals_country_year_cumsum[[#This Row],[year]],0)&amp;"-"&amp;olympic_medals_country_year_cumsum[[#This Row],[WB_country_code]]</f>
        <v>1984-BRB</v>
      </c>
      <c r="G870" s="1" t="str">
        <f>IF(olympic_medals_country_year_cumsum[[#This Row],[year]]&lt;&gt;E869,1,IF(olympic_medals_country_year_cumsum[[#This Row],[Medals]]=0,"",G869+1))</f>
        <v/>
      </c>
      <c r="H870" s="1">
        <f>IF(ISNA(VLOOKUP(olympic_medals_country_year_cumsum[[#This Row],[Year_Country]],medals!D:H,5,FALSE)),0,VLOOKUP(olympic_medals_country_year_cumsum[[#This Row],[Year_Country]],medals!D:H,5,FALSE))</f>
        <v>0</v>
      </c>
      <c r="I870" s="1">
        <f>IF(ISNA(VLOOKUP(olympic_medals_country_year_cumsum[[#This Row],[Year_Country]],medals!D:H,2,FALSE)),0,VLOOKUP(olympic_medals_country_year_cumsum[[#This Row],[Year_Country]],medals!D:H,2,FALSE))</f>
        <v>0</v>
      </c>
      <c r="J870" s="1">
        <f>IF(ISNA(VLOOKUP(olympic_medals_country_year_cumsum[[#This Row],[Year_Country]],medals!D:H,3,FALSE)),0,VLOOKUP(olympic_medals_country_year_cumsum[[#This Row],[Year_Country]],medals!D:H,3,FALSE))</f>
        <v>0</v>
      </c>
      <c r="K870" s="1">
        <f>IF(ISNA(VLOOKUP(olympic_medals_country_year_cumsum[[#This Row],[Year_Country]],medals!D:H,4,FALSE)),0,VLOOKUP(olympic_medals_country_year_cumsum[[#This Row],[Year_Country]],medals!D:H,4,FALSE))</f>
        <v>0</v>
      </c>
      <c r="L870" s="1" t="str">
        <f>VLOOKUP(olympic_medals_country_year_cumsum[[#This Row],[WB_country_name]],'country_region_flag'!A:C,2,FALSE)</f>
        <v>Americas</v>
      </c>
      <c r="M870" s="1" t="str">
        <f>VLOOKUP(olympic_medals_country_year_cumsum[[#This Row],[WB_country_name]],'country_region_flag'!A:C,3,FALSE)</f>
        <v>https://public.flourish.studio/country-flags/svg/bb.svg</v>
      </c>
      <c r="N870" s="12" t="str">
        <f>IF(ISNA(VLOOKUP(olympic_medals_country_year_cumsum[[#This Row],[Year_Country]],gdp_capita_rank!F:G,2,FALSE)),0,VLOOKUP(olympic_medals_country_year_cumsum[[#This Row],[Year_Country]],gdp_capita_rank!F:G,2,FALSE))</f>
        <v>83.7629097672862</v>
      </c>
    </row>
    <row r="871" spans="1:14" ht="15" customHeight="1" x14ac:dyDescent="0.2">
      <c r="A871" s="1" t="s">
        <v>39</v>
      </c>
      <c r="B871" s="1" t="s">
        <v>40</v>
      </c>
      <c r="C871" s="1">
        <v>-2463</v>
      </c>
      <c r="D871" s="1">
        <v>259</v>
      </c>
      <c r="E871" s="1">
        <v>1984</v>
      </c>
      <c r="F871" s="1" t="str">
        <f>TEXT(olympic_medals_country_year_cumsum[[#This Row],[year]],0)&amp;"-"&amp;olympic_medals_country_year_cumsum[[#This Row],[WB_country_code]]</f>
        <v>1984-BWA</v>
      </c>
      <c r="G871" s="1" t="str">
        <f>IF(olympic_medals_country_year_cumsum[[#This Row],[year]]&lt;&gt;E870,1,IF(olympic_medals_country_year_cumsum[[#This Row],[Medals]]=0,"",G870+1))</f>
        <v/>
      </c>
      <c r="H871" s="1">
        <f>IF(ISNA(VLOOKUP(olympic_medals_country_year_cumsum[[#This Row],[Year_Country]],medals!D:H,5,FALSE)),0,VLOOKUP(olympic_medals_country_year_cumsum[[#This Row],[Year_Country]],medals!D:H,5,FALSE))</f>
        <v>0</v>
      </c>
      <c r="I871" s="1">
        <f>IF(ISNA(VLOOKUP(olympic_medals_country_year_cumsum[[#This Row],[Year_Country]],medals!D:H,2,FALSE)),0,VLOOKUP(olympic_medals_country_year_cumsum[[#This Row],[Year_Country]],medals!D:H,2,FALSE))</f>
        <v>0</v>
      </c>
      <c r="J871" s="1">
        <f>IF(ISNA(VLOOKUP(olympic_medals_country_year_cumsum[[#This Row],[Year_Country]],medals!D:H,3,FALSE)),0,VLOOKUP(olympic_medals_country_year_cumsum[[#This Row],[Year_Country]],medals!D:H,3,FALSE))</f>
        <v>0</v>
      </c>
      <c r="K871" s="1">
        <f>IF(ISNA(VLOOKUP(olympic_medals_country_year_cumsum[[#This Row],[Year_Country]],medals!D:H,4,FALSE)),0,VLOOKUP(olympic_medals_country_year_cumsum[[#This Row],[Year_Country]],medals!D:H,4,FALSE))</f>
        <v>0</v>
      </c>
      <c r="L871" s="1" t="str">
        <f>VLOOKUP(olympic_medals_country_year_cumsum[[#This Row],[WB_country_name]],'country_region_flag'!A:C,2,FALSE)</f>
        <v>Africa</v>
      </c>
      <c r="M871" s="1" t="str">
        <f>VLOOKUP(olympic_medals_country_year_cumsum[[#This Row],[WB_country_name]],'country_region_flag'!A:C,3,FALSE)</f>
        <v>https://public.flourish.studio/country-flags/svg/bw.svg</v>
      </c>
      <c r="N871" s="12" t="str">
        <f>IF(ISNA(VLOOKUP(olympic_medals_country_year_cumsum[[#This Row],[Year_Country]],gdp_capita_rank!F:G,2,FALSE)),0,VLOOKUP(olympic_medals_country_year_cumsum[[#This Row],[Year_Country]],gdp_capita_rank!F:G,2,FALSE))</f>
        <v>-60.37453970598698</v>
      </c>
    </row>
    <row r="872" spans="1:14" ht="15" customHeight="1" x14ac:dyDescent="0.2">
      <c r="A872" s="1" t="s">
        <v>45</v>
      </c>
      <c r="B872" s="1" t="s">
        <v>46</v>
      </c>
      <c r="C872" s="1">
        <v>-3345</v>
      </c>
      <c r="D872" s="1">
        <v>-7067</v>
      </c>
      <c r="E872" s="1">
        <v>1984</v>
      </c>
      <c r="F872" s="1" t="str">
        <f>TEXT(olympic_medals_country_year_cumsum[[#This Row],[year]],0)&amp;"-"&amp;olympic_medals_country_year_cumsum[[#This Row],[WB_country_code]]</f>
        <v>1984-CHL</v>
      </c>
      <c r="G872" s="1" t="str">
        <f>IF(olympic_medals_country_year_cumsum[[#This Row],[year]]&lt;&gt;E871,1,IF(olympic_medals_country_year_cumsum[[#This Row],[Medals]]=0,"",G871+1))</f>
        <v/>
      </c>
      <c r="H872" s="1">
        <f>IF(ISNA(VLOOKUP(olympic_medals_country_year_cumsum[[#This Row],[Year_Country]],medals!D:H,5,FALSE)),0,VLOOKUP(olympic_medals_country_year_cumsum[[#This Row],[Year_Country]],medals!D:H,5,FALSE))</f>
        <v>0</v>
      </c>
      <c r="I872" s="1">
        <f>IF(ISNA(VLOOKUP(olympic_medals_country_year_cumsum[[#This Row],[Year_Country]],medals!D:H,2,FALSE)),0,VLOOKUP(olympic_medals_country_year_cumsum[[#This Row],[Year_Country]],medals!D:H,2,FALSE))</f>
        <v>0</v>
      </c>
      <c r="J872" s="1">
        <f>IF(ISNA(VLOOKUP(olympic_medals_country_year_cumsum[[#This Row],[Year_Country]],medals!D:H,3,FALSE)),0,VLOOKUP(olympic_medals_country_year_cumsum[[#This Row],[Year_Country]],medals!D:H,3,FALSE))</f>
        <v>0</v>
      </c>
      <c r="K872" s="1">
        <f>IF(ISNA(VLOOKUP(olympic_medals_country_year_cumsum[[#This Row],[Year_Country]],medals!D:H,4,FALSE)),0,VLOOKUP(olympic_medals_country_year_cumsum[[#This Row],[Year_Country]],medals!D:H,4,FALSE))</f>
        <v>0</v>
      </c>
      <c r="L872" s="1" t="str">
        <f>VLOOKUP(olympic_medals_country_year_cumsum[[#This Row],[WB_country_name]],'country_region_flag'!A:C,2,FALSE)</f>
        <v>Americas</v>
      </c>
      <c r="M872" s="1" t="str">
        <f>VLOOKUP(olympic_medals_country_year_cumsum[[#This Row],[WB_country_name]],'country_region_flag'!A:C,3,FALSE)</f>
        <v>https://public.flourish.studio/country-flags/svg/cl.svg</v>
      </c>
      <c r="N872" s="12" t="str">
        <f>IF(ISNA(VLOOKUP(olympic_medals_country_year_cumsum[[#This Row],[Year_Country]],gdp_capita_rank!F:G,2,FALSE)),0,VLOOKUP(olympic_medals_country_year_cumsum[[#This Row],[Year_Country]],gdp_capita_rank!F:G,2,FALSE))</f>
        <v>-43.15706712348113</v>
      </c>
    </row>
    <row r="873" spans="1:14" ht="15" customHeight="1" x14ac:dyDescent="0.2">
      <c r="A873" s="1" t="s">
        <v>55</v>
      </c>
      <c r="B873" s="1" t="s">
        <v>56</v>
      </c>
      <c r="C873" s="1">
        <v>993</v>
      </c>
      <c r="D873" s="1">
        <v>-8408</v>
      </c>
      <c r="E873" s="1">
        <v>1984</v>
      </c>
      <c r="F873" s="1" t="str">
        <f>TEXT(olympic_medals_country_year_cumsum[[#This Row],[year]],0)&amp;"-"&amp;olympic_medals_country_year_cumsum[[#This Row],[WB_country_code]]</f>
        <v>1984-CRI</v>
      </c>
      <c r="G873" s="1" t="str">
        <f>IF(olympic_medals_country_year_cumsum[[#This Row],[year]]&lt;&gt;E872,1,IF(olympic_medals_country_year_cumsum[[#This Row],[Medals]]=0,"",G872+1))</f>
        <v/>
      </c>
      <c r="H873" s="1">
        <f>IF(ISNA(VLOOKUP(olympic_medals_country_year_cumsum[[#This Row],[Year_Country]],medals!D:H,5,FALSE)),0,VLOOKUP(olympic_medals_country_year_cumsum[[#This Row],[Year_Country]],medals!D:H,5,FALSE))</f>
        <v>0</v>
      </c>
      <c r="I873" s="1">
        <f>IF(ISNA(VLOOKUP(olympic_medals_country_year_cumsum[[#This Row],[Year_Country]],medals!D:H,2,FALSE)),0,VLOOKUP(olympic_medals_country_year_cumsum[[#This Row],[Year_Country]],medals!D:H,2,FALSE))</f>
        <v>0</v>
      </c>
      <c r="J873" s="1">
        <f>IF(ISNA(VLOOKUP(olympic_medals_country_year_cumsum[[#This Row],[Year_Country]],medals!D:H,3,FALSE)),0,VLOOKUP(olympic_medals_country_year_cumsum[[#This Row],[Year_Country]],medals!D:H,3,FALSE))</f>
        <v>0</v>
      </c>
      <c r="K873" s="1">
        <f>IF(ISNA(VLOOKUP(olympic_medals_country_year_cumsum[[#This Row],[Year_Country]],medals!D:H,4,FALSE)),0,VLOOKUP(olympic_medals_country_year_cumsum[[#This Row],[Year_Country]],medals!D:H,4,FALSE))</f>
        <v>0</v>
      </c>
      <c r="L873" s="1" t="str">
        <f>VLOOKUP(olympic_medals_country_year_cumsum[[#This Row],[WB_country_name]],'country_region_flag'!A:C,2,FALSE)</f>
        <v>Americas</v>
      </c>
      <c r="M873" s="1" t="str">
        <f>VLOOKUP(olympic_medals_country_year_cumsum[[#This Row],[WB_country_name]],'country_region_flag'!A:C,3,FALSE)</f>
        <v>https://public.flourish.studio/country-flags/svg/cr.svg</v>
      </c>
      <c r="N873" s="12" t="str">
        <f>IF(ISNA(VLOOKUP(olympic_medals_country_year_cumsum[[#This Row],[Year_Country]],gdp_capita_rank!F:G,2,FALSE)),0,VLOOKUP(olympic_medals_country_year_cumsum[[#This Row],[Year_Country]],gdp_capita_rank!F:G,2,FALSE))</f>
        <v>-52.34428241200153</v>
      </c>
    </row>
    <row r="874" spans="1:14" ht="15" customHeight="1" x14ac:dyDescent="0.2">
      <c r="A874" s="1" t="s">
        <v>57</v>
      </c>
      <c r="B874" s="1" t="s">
        <v>58</v>
      </c>
      <c r="C874" s="1">
        <v>2312</v>
      </c>
      <c r="D874" s="1">
        <v>-8235</v>
      </c>
      <c r="E874" s="1">
        <v>1984</v>
      </c>
      <c r="F874" s="1" t="str">
        <f>TEXT(olympic_medals_country_year_cumsum[[#This Row],[year]],0)&amp;"-"&amp;olympic_medals_country_year_cumsum[[#This Row],[WB_country_code]]</f>
        <v>1984-CUB</v>
      </c>
      <c r="G874" s="1" t="str">
        <f>IF(olympic_medals_country_year_cumsum[[#This Row],[year]]&lt;&gt;E873,1,IF(olympic_medals_country_year_cumsum[[#This Row],[Medals]]=0,"",G873+1))</f>
        <v/>
      </c>
      <c r="H874" s="1">
        <f>IF(ISNA(VLOOKUP(olympic_medals_country_year_cumsum[[#This Row],[Year_Country]],medals!D:H,5,FALSE)),0,VLOOKUP(olympic_medals_country_year_cumsum[[#This Row],[Year_Country]],medals!D:H,5,FALSE))</f>
        <v>0</v>
      </c>
      <c r="I874" s="1">
        <f>IF(ISNA(VLOOKUP(olympic_medals_country_year_cumsum[[#This Row],[Year_Country]],medals!D:H,2,FALSE)),0,VLOOKUP(olympic_medals_country_year_cumsum[[#This Row],[Year_Country]],medals!D:H,2,FALSE))</f>
        <v>0</v>
      </c>
      <c r="J874" s="1">
        <f>IF(ISNA(VLOOKUP(olympic_medals_country_year_cumsum[[#This Row],[Year_Country]],medals!D:H,3,FALSE)),0,VLOOKUP(olympic_medals_country_year_cumsum[[#This Row],[Year_Country]],medals!D:H,3,FALSE))</f>
        <v>0</v>
      </c>
      <c r="K874" s="1">
        <f>IF(ISNA(VLOOKUP(olympic_medals_country_year_cumsum[[#This Row],[Year_Country]],medals!D:H,4,FALSE)),0,VLOOKUP(olympic_medals_country_year_cumsum[[#This Row],[Year_Country]],medals!D:H,4,FALSE))</f>
        <v>0</v>
      </c>
      <c r="L874" s="1" t="str">
        <f>VLOOKUP(olympic_medals_country_year_cumsum[[#This Row],[WB_country_name]],'country_region_flag'!A:C,2,FALSE)</f>
        <v>Americas</v>
      </c>
      <c r="M874" s="1" t="str">
        <f>VLOOKUP(olympic_medals_country_year_cumsum[[#This Row],[WB_country_name]],'country_region_flag'!A:C,3,FALSE)</f>
        <v>https://public.flourish.studio/country-flags/svg/cu.svg</v>
      </c>
      <c r="N874" s="12" t="str">
        <f>IF(ISNA(VLOOKUP(olympic_medals_country_year_cumsum[[#This Row],[Year_Country]],gdp_capita_rank!F:G,2,FALSE)),0,VLOOKUP(olympic_medals_country_year_cumsum[[#This Row],[Year_Country]],gdp_capita_rank!F:G,2,FALSE))</f>
        <v>-16.166528860197943</v>
      </c>
    </row>
    <row r="875" spans="1:14" ht="15" customHeight="1" x14ac:dyDescent="0.2">
      <c r="A875" s="1" t="s">
        <v>59</v>
      </c>
      <c r="B875" s="1" t="s">
        <v>60</v>
      </c>
      <c r="C875" s="1">
        <v>3517</v>
      </c>
      <c r="D875" s="1">
        <v>3337</v>
      </c>
      <c r="E875" s="1">
        <v>1984</v>
      </c>
      <c r="F875" s="1" t="str">
        <f>TEXT(olympic_medals_country_year_cumsum[[#This Row],[year]],0)&amp;"-"&amp;olympic_medals_country_year_cumsum[[#This Row],[WB_country_code]]</f>
        <v>1984-CYP</v>
      </c>
      <c r="G875" s="1" t="str">
        <f>IF(olympic_medals_country_year_cumsum[[#This Row],[year]]&lt;&gt;E874,1,IF(olympic_medals_country_year_cumsum[[#This Row],[Medals]]=0,"",G874+1))</f>
        <v/>
      </c>
      <c r="H875" s="1">
        <f>IF(ISNA(VLOOKUP(olympic_medals_country_year_cumsum[[#This Row],[Year_Country]],medals!D:H,5,FALSE)),0,VLOOKUP(olympic_medals_country_year_cumsum[[#This Row],[Year_Country]],medals!D:H,5,FALSE))</f>
        <v>0</v>
      </c>
      <c r="I875" s="1">
        <f>IF(ISNA(VLOOKUP(olympic_medals_country_year_cumsum[[#This Row],[Year_Country]],medals!D:H,2,FALSE)),0,VLOOKUP(olympic_medals_country_year_cumsum[[#This Row],[Year_Country]],medals!D:H,2,FALSE))</f>
        <v>0</v>
      </c>
      <c r="J875" s="1">
        <f>IF(ISNA(VLOOKUP(olympic_medals_country_year_cumsum[[#This Row],[Year_Country]],medals!D:H,3,FALSE)),0,VLOOKUP(olympic_medals_country_year_cumsum[[#This Row],[Year_Country]],medals!D:H,3,FALSE))</f>
        <v>0</v>
      </c>
      <c r="K875" s="1">
        <f>IF(ISNA(VLOOKUP(olympic_medals_country_year_cumsum[[#This Row],[Year_Country]],medals!D:H,4,FALSE)),0,VLOOKUP(olympic_medals_country_year_cumsum[[#This Row],[Year_Country]],medals!D:H,4,FALSE))</f>
        <v>0</v>
      </c>
      <c r="L875" s="1" t="str">
        <f>VLOOKUP(olympic_medals_country_year_cumsum[[#This Row],[WB_country_name]],'country_region_flag'!A:C,2,FALSE)</f>
        <v>Asia</v>
      </c>
      <c r="M875" s="1" t="str">
        <f>VLOOKUP(olympic_medals_country_year_cumsum[[#This Row],[WB_country_name]],'country_region_flag'!A:C,3,FALSE)</f>
        <v>https://public.flourish.studio/country-flags/svg/cy.svg</v>
      </c>
      <c r="N875" s="12" t="str">
        <f>IF(ISNA(VLOOKUP(olympic_medals_country_year_cumsum[[#This Row],[Year_Country]],gdp_capita_rank!F:G,2,FALSE)),0,VLOOKUP(olympic_medals_country_year_cumsum[[#This Row],[Year_Country]],gdp_capita_rank!F:G,2,FALSE))</f>
        <v>49.4897842732334</v>
      </c>
    </row>
    <row r="876" spans="1:14" ht="15" customHeight="1" x14ac:dyDescent="0.2">
      <c r="A876" s="1" t="s">
        <v>61</v>
      </c>
      <c r="B876" s="1" t="s">
        <v>62</v>
      </c>
      <c r="C876" s="1">
        <v>4981</v>
      </c>
      <c r="D876" s="1">
        <v>1547</v>
      </c>
      <c r="E876" s="1">
        <v>1984</v>
      </c>
      <c r="F876" s="1" t="str">
        <f>TEXT(olympic_medals_country_year_cumsum[[#This Row],[year]],0)&amp;"-"&amp;olympic_medals_country_year_cumsum[[#This Row],[WB_country_code]]</f>
        <v>1984-CZE</v>
      </c>
      <c r="G876" s="1" t="str">
        <f>IF(olympic_medals_country_year_cumsum[[#This Row],[year]]&lt;&gt;E875,1,IF(olympic_medals_country_year_cumsum[[#This Row],[Medals]]=0,"",G875+1))</f>
        <v/>
      </c>
      <c r="H876" s="1">
        <f>IF(ISNA(VLOOKUP(olympic_medals_country_year_cumsum[[#This Row],[Year_Country]],medals!D:H,5,FALSE)),0,VLOOKUP(olympic_medals_country_year_cumsum[[#This Row],[Year_Country]],medals!D:H,5,FALSE))</f>
        <v>0</v>
      </c>
      <c r="I876" s="1">
        <f>IF(ISNA(VLOOKUP(olympic_medals_country_year_cumsum[[#This Row],[Year_Country]],medals!D:H,2,FALSE)),0,VLOOKUP(olympic_medals_country_year_cumsum[[#This Row],[Year_Country]],medals!D:H,2,FALSE))</f>
        <v>0</v>
      </c>
      <c r="J876" s="1">
        <f>IF(ISNA(VLOOKUP(olympic_medals_country_year_cumsum[[#This Row],[Year_Country]],medals!D:H,3,FALSE)),0,VLOOKUP(olympic_medals_country_year_cumsum[[#This Row],[Year_Country]],medals!D:H,3,FALSE))</f>
        <v>0</v>
      </c>
      <c r="K876" s="1">
        <f>IF(ISNA(VLOOKUP(olympic_medals_country_year_cumsum[[#This Row],[Year_Country]],medals!D:H,4,FALSE)),0,VLOOKUP(olympic_medals_country_year_cumsum[[#This Row],[Year_Country]],medals!D:H,4,FALSE))</f>
        <v>0</v>
      </c>
      <c r="L876" s="1" t="str">
        <f>VLOOKUP(olympic_medals_country_year_cumsum[[#This Row],[WB_country_name]],'country_region_flag'!A:C,2,FALSE)</f>
        <v>Europe</v>
      </c>
      <c r="M876" s="1" t="str">
        <f>VLOOKUP(olympic_medals_country_year_cumsum[[#This Row],[WB_country_name]],'country_region_flag'!A:C,3,FALSE)</f>
        <v>https://public.flourish.studio/country-flags/svg/cz.svg</v>
      </c>
      <c r="N87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77" spans="1:14" ht="15" customHeight="1" x14ac:dyDescent="0.2">
      <c r="A877" s="1" t="s">
        <v>65</v>
      </c>
      <c r="B877" s="1" t="s">
        <v>66</v>
      </c>
      <c r="C877" s="1">
        <v>1158</v>
      </c>
      <c r="D877" s="1">
        <v>4315</v>
      </c>
      <c r="E877" s="1">
        <v>1984</v>
      </c>
      <c r="F877" s="1" t="str">
        <f>TEXT(olympic_medals_country_year_cumsum[[#This Row],[year]],0)&amp;"-"&amp;olympic_medals_country_year_cumsum[[#This Row],[WB_country_code]]</f>
        <v>1984-DJI</v>
      </c>
      <c r="G877" s="1" t="str">
        <f>IF(olympic_medals_country_year_cumsum[[#This Row],[year]]&lt;&gt;E876,1,IF(olympic_medals_country_year_cumsum[[#This Row],[Medals]]=0,"",G876+1))</f>
        <v/>
      </c>
      <c r="H877" s="1">
        <f>IF(ISNA(VLOOKUP(olympic_medals_country_year_cumsum[[#This Row],[Year_Country]],medals!D:H,5,FALSE)),0,VLOOKUP(olympic_medals_country_year_cumsum[[#This Row],[Year_Country]],medals!D:H,5,FALSE))</f>
        <v>0</v>
      </c>
      <c r="I877" s="1">
        <f>IF(ISNA(VLOOKUP(olympic_medals_country_year_cumsum[[#This Row],[Year_Country]],medals!D:H,2,FALSE)),0,VLOOKUP(olympic_medals_country_year_cumsum[[#This Row],[Year_Country]],medals!D:H,2,FALSE))</f>
        <v>0</v>
      </c>
      <c r="J877" s="1">
        <f>IF(ISNA(VLOOKUP(olympic_medals_country_year_cumsum[[#This Row],[Year_Country]],medals!D:H,3,FALSE)),0,VLOOKUP(olympic_medals_country_year_cumsum[[#This Row],[Year_Country]],medals!D:H,3,FALSE))</f>
        <v>0</v>
      </c>
      <c r="K877" s="1">
        <f>IF(ISNA(VLOOKUP(olympic_medals_country_year_cumsum[[#This Row],[Year_Country]],medals!D:H,4,FALSE)),0,VLOOKUP(olympic_medals_country_year_cumsum[[#This Row],[Year_Country]],medals!D:H,4,FALSE))</f>
        <v>0</v>
      </c>
      <c r="L877" s="1" t="str">
        <f>VLOOKUP(olympic_medals_country_year_cumsum[[#This Row],[WB_country_name]],'country_region_flag'!A:C,2,FALSE)</f>
        <v>Africa</v>
      </c>
      <c r="M877" s="1" t="str">
        <f>VLOOKUP(olympic_medals_country_year_cumsum[[#This Row],[WB_country_name]],'country_region_flag'!A:C,3,FALSE)</f>
        <v>https://public.flourish.studio/country-flags/svg/dj.svg</v>
      </c>
      <c r="N87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78" spans="1:14" ht="15" customHeight="1" x14ac:dyDescent="0.2">
      <c r="A878" s="1" t="s">
        <v>73</v>
      </c>
      <c r="B878" s="1" t="s">
        <v>74</v>
      </c>
      <c r="C878" s="1">
        <v>-22</v>
      </c>
      <c r="D878" s="1">
        <v>-785</v>
      </c>
      <c r="E878" s="1">
        <v>1984</v>
      </c>
      <c r="F878" s="1" t="str">
        <f>TEXT(olympic_medals_country_year_cumsum[[#This Row],[year]],0)&amp;"-"&amp;olympic_medals_country_year_cumsum[[#This Row],[WB_country_code]]</f>
        <v>1984-ECU</v>
      </c>
      <c r="G878" s="1" t="str">
        <f>IF(olympic_medals_country_year_cumsum[[#This Row],[year]]&lt;&gt;E877,1,IF(olympic_medals_country_year_cumsum[[#This Row],[Medals]]=0,"",G877+1))</f>
        <v/>
      </c>
      <c r="H878" s="1">
        <f>IF(ISNA(VLOOKUP(olympic_medals_country_year_cumsum[[#This Row],[Year_Country]],medals!D:H,5,FALSE)),0,VLOOKUP(olympic_medals_country_year_cumsum[[#This Row],[Year_Country]],medals!D:H,5,FALSE))</f>
        <v>0</v>
      </c>
      <c r="I878" s="1">
        <f>IF(ISNA(VLOOKUP(olympic_medals_country_year_cumsum[[#This Row],[Year_Country]],medals!D:H,2,FALSE)),0,VLOOKUP(olympic_medals_country_year_cumsum[[#This Row],[Year_Country]],medals!D:H,2,FALSE))</f>
        <v>0</v>
      </c>
      <c r="J878" s="1">
        <f>IF(ISNA(VLOOKUP(olympic_medals_country_year_cumsum[[#This Row],[Year_Country]],medals!D:H,3,FALSE)),0,VLOOKUP(olympic_medals_country_year_cumsum[[#This Row],[Year_Country]],medals!D:H,3,FALSE))</f>
        <v>0</v>
      </c>
      <c r="K878" s="1">
        <f>IF(ISNA(VLOOKUP(olympic_medals_country_year_cumsum[[#This Row],[Year_Country]],medals!D:H,4,FALSE)),0,VLOOKUP(olympic_medals_country_year_cumsum[[#This Row],[Year_Country]],medals!D:H,4,FALSE))</f>
        <v>0</v>
      </c>
      <c r="L878" s="1" t="str">
        <f>VLOOKUP(olympic_medals_country_year_cumsum[[#This Row],[WB_country_name]],'country_region_flag'!A:C,2,FALSE)</f>
        <v>Americas</v>
      </c>
      <c r="M878" s="1" t="str">
        <f>VLOOKUP(olympic_medals_country_year_cumsum[[#This Row],[WB_country_name]],'country_region_flag'!A:C,3,FALSE)</f>
        <v>https://public.flourish.studio/country-flags/svg/ec.svg</v>
      </c>
      <c r="N878" s="12" t="str">
        <f>IF(ISNA(VLOOKUP(olympic_medals_country_year_cumsum[[#This Row],[Year_Country]],gdp_capita_rank!F:G,2,FALSE)),0,VLOOKUP(olympic_medals_country_year_cumsum[[#This Row],[Year_Country]],gdp_capita_rank!F:G,2,FALSE))</f>
        <v>-34.20573647462318</v>
      </c>
    </row>
    <row r="879" spans="1:14" ht="15" customHeight="1" x14ac:dyDescent="0.2">
      <c r="A879" s="1" t="s">
        <v>77</v>
      </c>
      <c r="B879" s="1" t="s">
        <v>78</v>
      </c>
      <c r="C879" s="1">
        <v>1533</v>
      </c>
      <c r="D879" s="1">
        <v>3893</v>
      </c>
      <c r="E879" s="1">
        <v>1984</v>
      </c>
      <c r="F879" s="1" t="str">
        <f>TEXT(olympic_medals_country_year_cumsum[[#This Row],[year]],0)&amp;"-"&amp;olympic_medals_country_year_cumsum[[#This Row],[WB_country_code]]</f>
        <v>1984-ERI</v>
      </c>
      <c r="G879" s="1" t="str">
        <f>IF(olympic_medals_country_year_cumsum[[#This Row],[year]]&lt;&gt;E878,1,IF(olympic_medals_country_year_cumsum[[#This Row],[Medals]]=0,"",G878+1))</f>
        <v/>
      </c>
      <c r="H879" s="1">
        <f>IF(ISNA(VLOOKUP(olympic_medals_country_year_cumsum[[#This Row],[Year_Country]],medals!D:H,5,FALSE)),0,VLOOKUP(olympic_medals_country_year_cumsum[[#This Row],[Year_Country]],medals!D:H,5,FALSE))</f>
        <v>0</v>
      </c>
      <c r="I879" s="1">
        <f>IF(ISNA(VLOOKUP(olympic_medals_country_year_cumsum[[#This Row],[Year_Country]],medals!D:H,2,FALSE)),0,VLOOKUP(olympic_medals_country_year_cumsum[[#This Row],[Year_Country]],medals!D:H,2,FALSE))</f>
        <v>0</v>
      </c>
      <c r="J879" s="1">
        <f>IF(ISNA(VLOOKUP(olympic_medals_country_year_cumsum[[#This Row],[Year_Country]],medals!D:H,3,FALSE)),0,VLOOKUP(olympic_medals_country_year_cumsum[[#This Row],[Year_Country]],medals!D:H,3,FALSE))</f>
        <v>0</v>
      </c>
      <c r="K879" s="1">
        <f>IF(ISNA(VLOOKUP(olympic_medals_country_year_cumsum[[#This Row],[Year_Country]],medals!D:H,4,FALSE)),0,VLOOKUP(olympic_medals_country_year_cumsum[[#This Row],[Year_Country]],medals!D:H,4,FALSE))</f>
        <v>0</v>
      </c>
      <c r="L879" s="1" t="str">
        <f>VLOOKUP(olympic_medals_country_year_cumsum[[#This Row],[WB_country_name]],'country_region_flag'!A:C,2,FALSE)</f>
        <v>Africa</v>
      </c>
      <c r="M879" s="1" t="str">
        <f>VLOOKUP(olympic_medals_country_year_cumsum[[#This Row],[WB_country_name]],'country_region_flag'!A:C,3,FALSE)</f>
        <v>https://public.flourish.studio/country-flags/svg/er.svg</v>
      </c>
      <c r="N87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80" spans="1:14" ht="15" customHeight="1" x14ac:dyDescent="0.2">
      <c r="A880" s="1" t="s">
        <v>81</v>
      </c>
      <c r="B880" s="1" t="s">
        <v>82</v>
      </c>
      <c r="C880" s="1">
        <v>5943</v>
      </c>
      <c r="D880" s="1">
        <v>2472</v>
      </c>
      <c r="E880" s="1">
        <v>1984</v>
      </c>
      <c r="F880" s="1" t="str">
        <f>TEXT(olympic_medals_country_year_cumsum[[#This Row],[year]],0)&amp;"-"&amp;olympic_medals_country_year_cumsum[[#This Row],[WB_country_code]]</f>
        <v>1984-EST</v>
      </c>
      <c r="G880" s="1" t="str">
        <f>IF(olympic_medals_country_year_cumsum[[#This Row],[year]]&lt;&gt;E879,1,IF(olympic_medals_country_year_cumsum[[#This Row],[Medals]]=0,"",G879+1))</f>
        <v/>
      </c>
      <c r="H880" s="1">
        <f>IF(ISNA(VLOOKUP(olympic_medals_country_year_cumsum[[#This Row],[Year_Country]],medals!D:H,5,FALSE)),0,VLOOKUP(olympic_medals_country_year_cumsum[[#This Row],[Year_Country]],medals!D:H,5,FALSE))</f>
        <v>0</v>
      </c>
      <c r="I880" s="1">
        <f>IF(ISNA(VLOOKUP(olympic_medals_country_year_cumsum[[#This Row],[Year_Country]],medals!D:H,2,FALSE)),0,VLOOKUP(olympic_medals_country_year_cumsum[[#This Row],[Year_Country]],medals!D:H,2,FALSE))</f>
        <v>0</v>
      </c>
      <c r="J880" s="1">
        <f>IF(ISNA(VLOOKUP(olympic_medals_country_year_cumsum[[#This Row],[Year_Country]],medals!D:H,3,FALSE)),0,VLOOKUP(olympic_medals_country_year_cumsum[[#This Row],[Year_Country]],medals!D:H,3,FALSE))</f>
        <v>0</v>
      </c>
      <c r="K880" s="1">
        <f>IF(ISNA(VLOOKUP(olympic_medals_country_year_cumsum[[#This Row],[Year_Country]],medals!D:H,4,FALSE)),0,VLOOKUP(olympic_medals_country_year_cumsum[[#This Row],[Year_Country]],medals!D:H,4,FALSE))</f>
        <v>0</v>
      </c>
      <c r="L880" s="1" t="str">
        <f>VLOOKUP(olympic_medals_country_year_cumsum[[#This Row],[WB_country_name]],'country_region_flag'!A:C,2,FALSE)</f>
        <v>Europe</v>
      </c>
      <c r="M880" s="1" t="str">
        <f>VLOOKUP(olympic_medals_country_year_cumsum[[#This Row],[WB_country_name]],'country_region_flag'!A:C,3,FALSE)</f>
        <v>https://public.flourish.studio/country-flags/svg/ee.svg</v>
      </c>
      <c r="N88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81" spans="1:14" ht="15" customHeight="1" x14ac:dyDescent="0.2">
      <c r="A881" s="1" t="s">
        <v>83</v>
      </c>
      <c r="B881" s="1" t="s">
        <v>84</v>
      </c>
      <c r="C881" s="1">
        <v>903</v>
      </c>
      <c r="D881" s="1">
        <v>387</v>
      </c>
      <c r="E881" s="1">
        <v>1984</v>
      </c>
      <c r="F881" s="1" t="str">
        <f>TEXT(olympic_medals_country_year_cumsum[[#This Row],[year]],0)&amp;"-"&amp;olympic_medals_country_year_cumsum[[#This Row],[WB_country_code]]</f>
        <v>1984-ETH</v>
      </c>
      <c r="G881" s="1" t="str">
        <f>IF(olympic_medals_country_year_cumsum[[#This Row],[year]]&lt;&gt;E880,1,IF(olympic_medals_country_year_cumsum[[#This Row],[Medals]]=0,"",G880+1))</f>
        <v/>
      </c>
      <c r="H881" s="1">
        <f>IF(ISNA(VLOOKUP(olympic_medals_country_year_cumsum[[#This Row],[Year_Country]],medals!D:H,5,FALSE)),0,VLOOKUP(olympic_medals_country_year_cumsum[[#This Row],[Year_Country]],medals!D:H,5,FALSE))</f>
        <v>0</v>
      </c>
      <c r="I881" s="1">
        <f>IF(ISNA(VLOOKUP(olympic_medals_country_year_cumsum[[#This Row],[Year_Country]],medals!D:H,2,FALSE)),0,VLOOKUP(olympic_medals_country_year_cumsum[[#This Row],[Year_Country]],medals!D:H,2,FALSE))</f>
        <v>0</v>
      </c>
      <c r="J881" s="1">
        <f>IF(ISNA(VLOOKUP(olympic_medals_country_year_cumsum[[#This Row],[Year_Country]],medals!D:H,3,FALSE)),0,VLOOKUP(olympic_medals_country_year_cumsum[[#This Row],[Year_Country]],medals!D:H,3,FALSE))</f>
        <v>0</v>
      </c>
      <c r="K881" s="1">
        <f>IF(ISNA(VLOOKUP(olympic_medals_country_year_cumsum[[#This Row],[Year_Country]],medals!D:H,4,FALSE)),0,VLOOKUP(olympic_medals_country_year_cumsum[[#This Row],[Year_Country]],medals!D:H,4,FALSE))</f>
        <v>0</v>
      </c>
      <c r="L881" s="1" t="str">
        <f>VLOOKUP(olympic_medals_country_year_cumsum[[#This Row],[WB_country_name]],'country_region_flag'!A:C,2,FALSE)</f>
        <v>Africa</v>
      </c>
      <c r="M881" s="1" t="str">
        <f>VLOOKUP(olympic_medals_country_year_cumsum[[#This Row],[WB_country_name]],'country_region_flag'!A:C,3,FALSE)</f>
        <v>https://public.flourish.studio/country-flags/svg/et.svg</v>
      </c>
      <c r="N881" s="12" t="str">
        <f>IF(ISNA(VLOOKUP(olympic_medals_country_year_cumsum[[#This Row],[Year_Country]],gdp_capita_rank!F:G,2,FALSE)),0,VLOOKUP(olympic_medals_country_year_cumsum[[#This Row],[Year_Country]],gdp_capita_rank!F:G,2,FALSE))</f>
        <v>-92.75075955608744</v>
      </c>
    </row>
    <row r="882" spans="1:14" ht="15" customHeight="1" x14ac:dyDescent="0.2">
      <c r="A882" s="1" t="s">
        <v>87</v>
      </c>
      <c r="B882" s="1" t="s">
        <v>88</v>
      </c>
      <c r="C882" s="1">
        <v>-1813</v>
      </c>
      <c r="D882" s="1">
        <v>17842</v>
      </c>
      <c r="E882" s="1">
        <v>1984</v>
      </c>
      <c r="F882" s="1" t="str">
        <f>TEXT(olympic_medals_country_year_cumsum[[#This Row],[year]],0)&amp;"-"&amp;olympic_medals_country_year_cumsum[[#This Row],[WB_country_code]]</f>
        <v>1984-FJI</v>
      </c>
      <c r="G882" s="1" t="str">
        <f>IF(olympic_medals_country_year_cumsum[[#This Row],[year]]&lt;&gt;E881,1,IF(olympic_medals_country_year_cumsum[[#This Row],[Medals]]=0,"",G881+1))</f>
        <v/>
      </c>
      <c r="H882" s="1">
        <f>IF(ISNA(VLOOKUP(olympic_medals_country_year_cumsum[[#This Row],[Year_Country]],medals!D:H,5,FALSE)),0,VLOOKUP(olympic_medals_country_year_cumsum[[#This Row],[Year_Country]],medals!D:H,5,FALSE))</f>
        <v>0</v>
      </c>
      <c r="I882" s="1">
        <f>IF(ISNA(VLOOKUP(olympic_medals_country_year_cumsum[[#This Row],[Year_Country]],medals!D:H,2,FALSE)),0,VLOOKUP(olympic_medals_country_year_cumsum[[#This Row],[Year_Country]],medals!D:H,2,FALSE))</f>
        <v>0</v>
      </c>
      <c r="J882" s="1">
        <f>IF(ISNA(VLOOKUP(olympic_medals_country_year_cumsum[[#This Row],[Year_Country]],medals!D:H,3,FALSE)),0,VLOOKUP(olympic_medals_country_year_cumsum[[#This Row],[Year_Country]],medals!D:H,3,FALSE))</f>
        <v>0</v>
      </c>
      <c r="K882" s="1">
        <f>IF(ISNA(VLOOKUP(olympic_medals_country_year_cumsum[[#This Row],[Year_Country]],medals!D:H,4,FALSE)),0,VLOOKUP(olympic_medals_country_year_cumsum[[#This Row],[Year_Country]],medals!D:H,4,FALSE))</f>
        <v>0</v>
      </c>
      <c r="L882" s="1" t="str">
        <f>VLOOKUP(olympic_medals_country_year_cumsum[[#This Row],[WB_country_name]],'country_region_flag'!A:C,2,FALSE)</f>
        <v>Oceania</v>
      </c>
      <c r="M882" s="1" t="str">
        <f>VLOOKUP(olympic_medals_country_year_cumsum[[#This Row],[WB_country_name]],'country_region_flag'!A:C,3,FALSE)</f>
        <v>https://public.flourish.studio/country-flags/svg/fj.svg</v>
      </c>
      <c r="N882" s="12" t="str">
        <f>IF(ISNA(VLOOKUP(olympic_medals_country_year_cumsum[[#This Row],[Year_Country]],gdp_capita_rank!F:G,2,FALSE)),0,VLOOKUP(olympic_medals_country_year_cumsum[[#This Row],[Year_Country]],gdp_capita_rank!F:G,2,FALSE))</f>
        <v>-41.806346746366295</v>
      </c>
    </row>
    <row r="883" spans="1:14" ht="15" customHeight="1" x14ac:dyDescent="0.2">
      <c r="A883" s="1" t="s">
        <v>91</v>
      </c>
      <c r="B883" s="1" t="s">
        <v>92</v>
      </c>
      <c r="C883" s="1">
        <v>38</v>
      </c>
      <c r="D883" s="1">
        <v>945</v>
      </c>
      <c r="E883" s="1">
        <v>1984</v>
      </c>
      <c r="F883" s="1" t="str">
        <f>TEXT(olympic_medals_country_year_cumsum[[#This Row],[year]],0)&amp;"-"&amp;olympic_medals_country_year_cumsum[[#This Row],[WB_country_code]]</f>
        <v>1984-GAB</v>
      </c>
      <c r="G883" s="1" t="str">
        <f>IF(olympic_medals_country_year_cumsum[[#This Row],[year]]&lt;&gt;E882,1,IF(olympic_medals_country_year_cumsum[[#This Row],[Medals]]=0,"",G882+1))</f>
        <v/>
      </c>
      <c r="H883" s="1">
        <f>IF(ISNA(VLOOKUP(olympic_medals_country_year_cumsum[[#This Row],[Year_Country]],medals!D:H,5,FALSE)),0,VLOOKUP(olympic_medals_country_year_cumsum[[#This Row],[Year_Country]],medals!D:H,5,FALSE))</f>
        <v>0</v>
      </c>
      <c r="I883" s="1">
        <f>IF(ISNA(VLOOKUP(olympic_medals_country_year_cumsum[[#This Row],[Year_Country]],medals!D:H,2,FALSE)),0,VLOOKUP(olympic_medals_country_year_cumsum[[#This Row],[Year_Country]],medals!D:H,2,FALSE))</f>
        <v>0</v>
      </c>
      <c r="J883" s="1">
        <f>IF(ISNA(VLOOKUP(olympic_medals_country_year_cumsum[[#This Row],[Year_Country]],medals!D:H,3,FALSE)),0,VLOOKUP(olympic_medals_country_year_cumsum[[#This Row],[Year_Country]],medals!D:H,3,FALSE))</f>
        <v>0</v>
      </c>
      <c r="K883" s="1">
        <f>IF(ISNA(VLOOKUP(olympic_medals_country_year_cumsum[[#This Row],[Year_Country]],medals!D:H,4,FALSE)),0,VLOOKUP(olympic_medals_country_year_cumsum[[#This Row],[Year_Country]],medals!D:H,4,FALSE))</f>
        <v>0</v>
      </c>
      <c r="L883" s="1" t="str">
        <f>VLOOKUP(olympic_medals_country_year_cumsum[[#This Row],[WB_country_name]],'country_region_flag'!A:C,2,FALSE)</f>
        <v>Africa</v>
      </c>
      <c r="M883" s="1" t="str">
        <f>VLOOKUP(olympic_medals_country_year_cumsum[[#This Row],[WB_country_name]],'country_region_flag'!A:C,3,FALSE)</f>
        <v>https://public.flourish.studio/country-flags/svg/ga.svg</v>
      </c>
      <c r="N883" s="12" t="str">
        <f>IF(ISNA(VLOOKUP(olympic_medals_country_year_cumsum[[#This Row],[Year_Country]],gdp_capita_rank!F:G,2,FALSE)),0,VLOOKUP(olympic_medals_country_year_cumsum[[#This Row],[Year_Country]],gdp_capita_rank!F:G,2,FALSE))</f>
        <v>50.00121867797779</v>
      </c>
    </row>
    <row r="884" spans="1:14" ht="15" customHeight="1" x14ac:dyDescent="0.2">
      <c r="A884" s="1" t="s">
        <v>95</v>
      </c>
      <c r="B884" s="1" t="s">
        <v>96</v>
      </c>
      <c r="C884" s="1">
        <v>4168</v>
      </c>
      <c r="D884" s="1">
        <v>4483</v>
      </c>
      <c r="E884" s="1">
        <v>1984</v>
      </c>
      <c r="F884" s="1" t="str">
        <f>TEXT(olympic_medals_country_year_cumsum[[#This Row],[year]],0)&amp;"-"&amp;olympic_medals_country_year_cumsum[[#This Row],[WB_country_code]]</f>
        <v>1984-GEO</v>
      </c>
      <c r="G884" s="1" t="str">
        <f>IF(olympic_medals_country_year_cumsum[[#This Row],[year]]&lt;&gt;E883,1,IF(olympic_medals_country_year_cumsum[[#This Row],[Medals]]=0,"",G883+1))</f>
        <v/>
      </c>
      <c r="H884" s="1">
        <f>IF(ISNA(VLOOKUP(olympic_medals_country_year_cumsum[[#This Row],[Year_Country]],medals!D:H,5,FALSE)),0,VLOOKUP(olympic_medals_country_year_cumsum[[#This Row],[Year_Country]],medals!D:H,5,FALSE))</f>
        <v>0</v>
      </c>
      <c r="I884" s="1">
        <f>IF(ISNA(VLOOKUP(olympic_medals_country_year_cumsum[[#This Row],[Year_Country]],medals!D:H,2,FALSE)),0,VLOOKUP(olympic_medals_country_year_cumsum[[#This Row],[Year_Country]],medals!D:H,2,FALSE))</f>
        <v>0</v>
      </c>
      <c r="J884" s="1">
        <f>IF(ISNA(VLOOKUP(olympic_medals_country_year_cumsum[[#This Row],[Year_Country]],medals!D:H,3,FALSE)),0,VLOOKUP(olympic_medals_country_year_cumsum[[#This Row],[Year_Country]],medals!D:H,3,FALSE))</f>
        <v>0</v>
      </c>
      <c r="K884" s="1">
        <f>IF(ISNA(VLOOKUP(olympic_medals_country_year_cumsum[[#This Row],[Year_Country]],medals!D:H,4,FALSE)),0,VLOOKUP(olympic_medals_country_year_cumsum[[#This Row],[Year_Country]],medals!D:H,4,FALSE))</f>
        <v>0</v>
      </c>
      <c r="L884" s="1" t="str">
        <f>VLOOKUP(olympic_medals_country_year_cumsum[[#This Row],[WB_country_name]],'country_region_flag'!A:C,2,FALSE)</f>
        <v>Asia</v>
      </c>
      <c r="M884" s="1" t="str">
        <f>VLOOKUP(olympic_medals_country_year_cumsum[[#This Row],[WB_country_name]],'country_region_flag'!A:C,3,FALSE)</f>
        <v>https://public.flourish.studio/country-flags/svg/ge.svg</v>
      </c>
      <c r="N88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85" spans="1:14" ht="15" customHeight="1" x14ac:dyDescent="0.2">
      <c r="A885" s="1" t="s">
        <v>97</v>
      </c>
      <c r="B885" s="1" t="s">
        <v>98</v>
      </c>
      <c r="C885" s="1">
        <v>555</v>
      </c>
      <c r="D885" s="1">
        <v>-22</v>
      </c>
      <c r="E885" s="1">
        <v>1984</v>
      </c>
      <c r="F885" s="1" t="str">
        <f>TEXT(olympic_medals_country_year_cumsum[[#This Row],[year]],0)&amp;"-"&amp;olympic_medals_country_year_cumsum[[#This Row],[WB_country_code]]</f>
        <v>1984-GHA</v>
      </c>
      <c r="G885" s="1" t="str">
        <f>IF(olympic_medals_country_year_cumsum[[#This Row],[year]]&lt;&gt;E884,1,IF(olympic_medals_country_year_cumsum[[#This Row],[Medals]]=0,"",G884+1))</f>
        <v/>
      </c>
      <c r="H885" s="1">
        <f>IF(ISNA(VLOOKUP(olympic_medals_country_year_cumsum[[#This Row],[Year_Country]],medals!D:H,5,FALSE)),0,VLOOKUP(olympic_medals_country_year_cumsum[[#This Row],[Year_Country]],medals!D:H,5,FALSE))</f>
        <v>0</v>
      </c>
      <c r="I885" s="1">
        <f>IF(ISNA(VLOOKUP(olympic_medals_country_year_cumsum[[#This Row],[Year_Country]],medals!D:H,2,FALSE)),0,VLOOKUP(olympic_medals_country_year_cumsum[[#This Row],[Year_Country]],medals!D:H,2,FALSE))</f>
        <v>0</v>
      </c>
      <c r="J885" s="1">
        <f>IF(ISNA(VLOOKUP(olympic_medals_country_year_cumsum[[#This Row],[Year_Country]],medals!D:H,3,FALSE)),0,VLOOKUP(olympic_medals_country_year_cumsum[[#This Row],[Year_Country]],medals!D:H,3,FALSE))</f>
        <v>0</v>
      </c>
      <c r="K885" s="1">
        <f>IF(ISNA(VLOOKUP(olympic_medals_country_year_cumsum[[#This Row],[Year_Country]],medals!D:H,4,FALSE)),0,VLOOKUP(olympic_medals_country_year_cumsum[[#This Row],[Year_Country]],medals!D:H,4,FALSE))</f>
        <v>0</v>
      </c>
      <c r="L885" s="1" t="str">
        <f>VLOOKUP(olympic_medals_country_year_cumsum[[#This Row],[WB_country_name]],'country_region_flag'!A:C,2,FALSE)</f>
        <v>Africa</v>
      </c>
      <c r="M885" s="1" t="str">
        <f>VLOOKUP(olympic_medals_country_year_cumsum[[#This Row],[WB_country_name]],'country_region_flag'!A:C,3,FALSE)</f>
        <v>https://public.flourish.studio/country-flags/svg/gh.svg</v>
      </c>
      <c r="N885" s="12" t="str">
        <f>IF(ISNA(VLOOKUP(olympic_medals_country_year_cumsum[[#This Row],[Year_Country]],gdp_capita_rank!F:G,2,FALSE)),0,VLOOKUP(olympic_medals_country_year_cumsum[[#This Row],[Year_Country]],gdp_capita_rank!F:G,2,FALSE))</f>
        <v>-88.39215900446715</v>
      </c>
    </row>
    <row r="886" spans="1:14" ht="15" customHeight="1" x14ac:dyDescent="0.2">
      <c r="A886" s="1" t="s">
        <v>101</v>
      </c>
      <c r="B886" s="1" t="s">
        <v>102</v>
      </c>
      <c r="C886" s="1">
        <v>1205</v>
      </c>
      <c r="D886" s="1">
        <v>-6175</v>
      </c>
      <c r="E886" s="1">
        <v>1984</v>
      </c>
      <c r="F886" s="1" t="str">
        <f>TEXT(olympic_medals_country_year_cumsum[[#This Row],[year]],0)&amp;"-"&amp;olympic_medals_country_year_cumsum[[#This Row],[WB_country_code]]</f>
        <v>1984-GRD</v>
      </c>
      <c r="G886" s="1" t="str">
        <f>IF(olympic_medals_country_year_cumsum[[#This Row],[year]]&lt;&gt;E885,1,IF(olympic_medals_country_year_cumsum[[#This Row],[Medals]]=0,"",G885+1))</f>
        <v/>
      </c>
      <c r="H886" s="1">
        <f>IF(ISNA(VLOOKUP(olympic_medals_country_year_cumsum[[#This Row],[Year_Country]],medals!D:H,5,FALSE)),0,VLOOKUP(olympic_medals_country_year_cumsum[[#This Row],[Year_Country]],medals!D:H,5,FALSE))</f>
        <v>0</v>
      </c>
      <c r="I886" s="1">
        <f>IF(ISNA(VLOOKUP(olympic_medals_country_year_cumsum[[#This Row],[Year_Country]],medals!D:H,2,FALSE)),0,VLOOKUP(olympic_medals_country_year_cumsum[[#This Row],[Year_Country]],medals!D:H,2,FALSE))</f>
        <v>0</v>
      </c>
      <c r="J886" s="1">
        <f>IF(ISNA(VLOOKUP(olympic_medals_country_year_cumsum[[#This Row],[Year_Country]],medals!D:H,3,FALSE)),0,VLOOKUP(olympic_medals_country_year_cumsum[[#This Row],[Year_Country]],medals!D:H,3,FALSE))</f>
        <v>0</v>
      </c>
      <c r="K886" s="1">
        <f>IF(ISNA(VLOOKUP(olympic_medals_country_year_cumsum[[#This Row],[Year_Country]],medals!D:H,4,FALSE)),0,VLOOKUP(olympic_medals_country_year_cumsum[[#This Row],[Year_Country]],medals!D:H,4,FALSE))</f>
        <v>0</v>
      </c>
      <c r="L886" s="1" t="str">
        <f>VLOOKUP(olympic_medals_country_year_cumsum[[#This Row],[WB_country_name]],'country_region_flag'!A:C,2,FALSE)</f>
        <v>Americas</v>
      </c>
      <c r="M886" s="1" t="str">
        <f>VLOOKUP(olympic_medals_country_year_cumsum[[#This Row],[WB_country_name]],'country_region_flag'!A:C,3,FALSE)</f>
        <v>https://public.flourish.studio/country-flags/svg/gd.svg</v>
      </c>
      <c r="N886" s="12" t="str">
        <f>IF(ISNA(VLOOKUP(olympic_medals_country_year_cumsum[[#This Row],[Year_Country]],gdp_capita_rank!F:G,2,FALSE)),0,VLOOKUP(olympic_medals_country_year_cumsum[[#This Row],[Year_Country]],gdp_capita_rank!F:G,2,FALSE))</f>
        <v>-48.71931117123622</v>
      </c>
    </row>
    <row r="887" spans="1:14" ht="15" customHeight="1" x14ac:dyDescent="0.2">
      <c r="A887" s="1" t="s">
        <v>103</v>
      </c>
      <c r="B887" s="1" t="s">
        <v>104</v>
      </c>
      <c r="C887" s="1">
        <v>1462</v>
      </c>
      <c r="D887" s="1">
        <v>-9052</v>
      </c>
      <c r="E887" s="1">
        <v>1984</v>
      </c>
      <c r="F887" s="1" t="str">
        <f>TEXT(olympic_medals_country_year_cumsum[[#This Row],[year]],0)&amp;"-"&amp;olympic_medals_country_year_cumsum[[#This Row],[WB_country_code]]</f>
        <v>1984-GTM</v>
      </c>
      <c r="G887" s="1" t="str">
        <f>IF(olympic_medals_country_year_cumsum[[#This Row],[year]]&lt;&gt;E886,1,IF(olympic_medals_country_year_cumsum[[#This Row],[Medals]]=0,"",G886+1))</f>
        <v/>
      </c>
      <c r="H887" s="1">
        <f>IF(ISNA(VLOOKUP(olympic_medals_country_year_cumsum[[#This Row],[Year_Country]],medals!D:H,5,FALSE)),0,VLOOKUP(olympic_medals_country_year_cumsum[[#This Row],[Year_Country]],medals!D:H,5,FALSE))</f>
        <v>0</v>
      </c>
      <c r="I887" s="1">
        <f>IF(ISNA(VLOOKUP(olympic_medals_country_year_cumsum[[#This Row],[Year_Country]],medals!D:H,2,FALSE)),0,VLOOKUP(olympic_medals_country_year_cumsum[[#This Row],[Year_Country]],medals!D:H,2,FALSE))</f>
        <v>0</v>
      </c>
      <c r="J887" s="1">
        <f>IF(ISNA(VLOOKUP(olympic_medals_country_year_cumsum[[#This Row],[Year_Country]],medals!D:H,3,FALSE)),0,VLOOKUP(olympic_medals_country_year_cumsum[[#This Row],[Year_Country]],medals!D:H,3,FALSE))</f>
        <v>0</v>
      </c>
      <c r="K887" s="1">
        <f>IF(ISNA(VLOOKUP(olympic_medals_country_year_cumsum[[#This Row],[Year_Country]],medals!D:H,4,FALSE)),0,VLOOKUP(olympic_medals_country_year_cumsum[[#This Row],[Year_Country]],medals!D:H,4,FALSE))</f>
        <v>0</v>
      </c>
      <c r="L887" s="1" t="str">
        <f>VLOOKUP(olympic_medals_country_year_cumsum[[#This Row],[WB_country_name]],'country_region_flag'!A:C,2,FALSE)</f>
        <v>Americas</v>
      </c>
      <c r="M887" s="1" t="str">
        <f>VLOOKUP(olympic_medals_country_year_cumsum[[#This Row],[WB_country_name]],'country_region_flag'!A:C,3,FALSE)</f>
        <v>https://public.flourish.studio/country-flags/svg/gt.svg</v>
      </c>
      <c r="N887" s="12" t="str">
        <f>IF(ISNA(VLOOKUP(olympic_medals_country_year_cumsum[[#This Row],[Year_Country]],gdp_capita_rank!F:G,2,FALSE)),0,VLOOKUP(olympic_medals_country_year_cumsum[[#This Row],[Year_Country]],gdp_capita_rank!F:G,2,FALSE))</f>
        <v>-56.65970765011217</v>
      </c>
    </row>
    <row r="888" spans="1:14" ht="15" customHeight="1" x14ac:dyDescent="0.2">
      <c r="A888" s="1" t="s">
        <v>105</v>
      </c>
      <c r="B888" s="1" t="s">
        <v>106</v>
      </c>
      <c r="C888" s="1">
        <v>68</v>
      </c>
      <c r="D888" s="1">
        <v>-5815</v>
      </c>
      <c r="E888" s="1">
        <v>1984</v>
      </c>
      <c r="F888" s="1" t="str">
        <f>TEXT(olympic_medals_country_year_cumsum[[#This Row],[year]],0)&amp;"-"&amp;olympic_medals_country_year_cumsum[[#This Row],[WB_country_code]]</f>
        <v>1984-GUY</v>
      </c>
      <c r="G888" s="1" t="str">
        <f>IF(olympic_medals_country_year_cumsum[[#This Row],[year]]&lt;&gt;E887,1,IF(olympic_medals_country_year_cumsum[[#This Row],[Medals]]=0,"",G887+1))</f>
        <v/>
      </c>
      <c r="H888" s="1">
        <f>IF(ISNA(VLOOKUP(olympic_medals_country_year_cumsum[[#This Row],[Year_Country]],medals!D:H,5,FALSE)),0,VLOOKUP(olympic_medals_country_year_cumsum[[#This Row],[Year_Country]],medals!D:H,5,FALSE))</f>
        <v>0</v>
      </c>
      <c r="I888" s="1">
        <f>IF(ISNA(VLOOKUP(olympic_medals_country_year_cumsum[[#This Row],[Year_Country]],medals!D:H,2,FALSE)),0,VLOOKUP(olympic_medals_country_year_cumsum[[#This Row],[Year_Country]],medals!D:H,2,FALSE))</f>
        <v>0</v>
      </c>
      <c r="J888" s="1">
        <f>IF(ISNA(VLOOKUP(olympic_medals_country_year_cumsum[[#This Row],[Year_Country]],medals!D:H,3,FALSE)),0,VLOOKUP(olympic_medals_country_year_cumsum[[#This Row],[Year_Country]],medals!D:H,3,FALSE))</f>
        <v>0</v>
      </c>
      <c r="K888" s="1">
        <f>IF(ISNA(VLOOKUP(olympic_medals_country_year_cumsum[[#This Row],[Year_Country]],medals!D:H,4,FALSE)),0,VLOOKUP(olympic_medals_country_year_cumsum[[#This Row],[Year_Country]],medals!D:H,4,FALSE))</f>
        <v>0</v>
      </c>
      <c r="L888" s="1" t="str">
        <f>VLOOKUP(olympic_medals_country_year_cumsum[[#This Row],[WB_country_name]],'country_region_flag'!A:C,2,FALSE)</f>
        <v>Americas</v>
      </c>
      <c r="M888" s="1" t="str">
        <f>VLOOKUP(olympic_medals_country_year_cumsum[[#This Row],[WB_country_name]],'country_region_flag'!A:C,3,FALSE)</f>
        <v>https://public.flourish.studio/country-flags/svg/gy.svg</v>
      </c>
      <c r="N888" s="12" t="str">
        <f>IF(ISNA(VLOOKUP(olympic_medals_country_year_cumsum[[#This Row],[Year_Country]],gdp_capita_rank!F:G,2,FALSE)),0,VLOOKUP(olympic_medals_country_year_cumsum[[#This Row],[Year_Country]],gdp_capita_rank!F:G,2,FALSE))</f>
        <v>-80.20429426523104</v>
      </c>
    </row>
    <row r="889" spans="1:14" ht="15" customHeight="1" x14ac:dyDescent="0.2">
      <c r="A889" s="1" t="s">
        <v>107</v>
      </c>
      <c r="B889" s="1" t="s">
        <v>108</v>
      </c>
      <c r="C889" s="1">
        <v>224</v>
      </c>
      <c r="D889" s="1">
        <v>11411</v>
      </c>
      <c r="E889" s="1">
        <v>1984</v>
      </c>
      <c r="F889" s="1" t="str">
        <f>TEXT(olympic_medals_country_year_cumsum[[#This Row],[year]],0)&amp;"-"&amp;olympic_medals_country_year_cumsum[[#This Row],[WB_country_code]]</f>
        <v>1984-HKG</v>
      </c>
      <c r="G889" s="1" t="str">
        <f>IF(olympic_medals_country_year_cumsum[[#This Row],[year]]&lt;&gt;E888,1,IF(olympic_medals_country_year_cumsum[[#This Row],[Medals]]=0,"",G888+1))</f>
        <v/>
      </c>
      <c r="H889" s="1">
        <f>IF(ISNA(VLOOKUP(olympic_medals_country_year_cumsum[[#This Row],[Year_Country]],medals!D:H,5,FALSE)),0,VLOOKUP(olympic_medals_country_year_cumsum[[#This Row],[Year_Country]],medals!D:H,5,FALSE))</f>
        <v>0</v>
      </c>
      <c r="I889" s="1">
        <f>IF(ISNA(VLOOKUP(olympic_medals_country_year_cumsum[[#This Row],[Year_Country]],medals!D:H,2,FALSE)),0,VLOOKUP(olympic_medals_country_year_cumsum[[#This Row],[Year_Country]],medals!D:H,2,FALSE))</f>
        <v>0</v>
      </c>
      <c r="J889" s="1">
        <f>IF(ISNA(VLOOKUP(olympic_medals_country_year_cumsum[[#This Row],[Year_Country]],medals!D:H,3,FALSE)),0,VLOOKUP(olympic_medals_country_year_cumsum[[#This Row],[Year_Country]],medals!D:H,3,FALSE))</f>
        <v>0</v>
      </c>
      <c r="K889" s="1">
        <f>IF(ISNA(VLOOKUP(olympic_medals_country_year_cumsum[[#This Row],[Year_Country]],medals!D:H,4,FALSE)),0,VLOOKUP(olympic_medals_country_year_cumsum[[#This Row],[Year_Country]],medals!D:H,4,FALSE))</f>
        <v>0</v>
      </c>
      <c r="L889" s="1" t="str">
        <f>VLOOKUP(olympic_medals_country_year_cumsum[[#This Row],[WB_country_name]],'country_region_flag'!A:C,2,FALSE)</f>
        <v>Asia</v>
      </c>
      <c r="M889" s="1" t="str">
        <f>VLOOKUP(olympic_medals_country_year_cumsum[[#This Row],[WB_country_name]],'country_region_flag'!A:C,3,FALSE)</f>
        <v>https://public.flourish.studio/country-flags/svg/hk.svg</v>
      </c>
      <c r="N889" s="12" t="str">
        <f>IF(ISNA(VLOOKUP(olympic_medals_country_year_cumsum[[#This Row],[Year_Country]],gdp_capita_rank!F:G,2,FALSE)),0,VLOOKUP(olympic_medals_country_year_cumsum[[#This Row],[Year_Country]],gdp_capita_rank!F:G,2,FALSE))</f>
        <v>117.92055007317089</v>
      </c>
    </row>
    <row r="890" spans="1:14" ht="15" customHeight="1" x14ac:dyDescent="0.2">
      <c r="A890" s="1" t="s">
        <v>109</v>
      </c>
      <c r="B890" s="1" t="s">
        <v>110</v>
      </c>
      <c r="C890" s="1">
        <v>458</v>
      </c>
      <c r="D890" s="1">
        <v>160</v>
      </c>
      <c r="E890" s="1">
        <v>1984</v>
      </c>
      <c r="F890" s="1" t="str">
        <f>TEXT(olympic_medals_country_year_cumsum[[#This Row],[year]],0)&amp;"-"&amp;olympic_medals_country_year_cumsum[[#This Row],[WB_country_code]]</f>
        <v>1984-HRV</v>
      </c>
      <c r="G890" s="1" t="str">
        <f>IF(olympic_medals_country_year_cumsum[[#This Row],[year]]&lt;&gt;E889,1,IF(olympic_medals_country_year_cumsum[[#This Row],[Medals]]=0,"",G889+1))</f>
        <v/>
      </c>
      <c r="H890" s="1">
        <f>IF(ISNA(VLOOKUP(olympic_medals_country_year_cumsum[[#This Row],[Year_Country]],medals!D:H,5,FALSE)),0,VLOOKUP(olympic_medals_country_year_cumsum[[#This Row],[Year_Country]],medals!D:H,5,FALSE))</f>
        <v>0</v>
      </c>
      <c r="I890" s="1">
        <f>IF(ISNA(VLOOKUP(olympic_medals_country_year_cumsum[[#This Row],[Year_Country]],medals!D:H,2,FALSE)),0,VLOOKUP(olympic_medals_country_year_cumsum[[#This Row],[Year_Country]],medals!D:H,2,FALSE))</f>
        <v>0</v>
      </c>
      <c r="J890" s="1">
        <f>IF(ISNA(VLOOKUP(olympic_medals_country_year_cumsum[[#This Row],[Year_Country]],medals!D:H,3,FALSE)),0,VLOOKUP(olympic_medals_country_year_cumsum[[#This Row],[Year_Country]],medals!D:H,3,FALSE))</f>
        <v>0</v>
      </c>
      <c r="K890" s="1">
        <f>IF(ISNA(VLOOKUP(olympic_medals_country_year_cumsum[[#This Row],[Year_Country]],medals!D:H,4,FALSE)),0,VLOOKUP(olympic_medals_country_year_cumsum[[#This Row],[Year_Country]],medals!D:H,4,FALSE))</f>
        <v>0</v>
      </c>
      <c r="L890" s="1" t="str">
        <f>VLOOKUP(olympic_medals_country_year_cumsum[[#This Row],[WB_country_name]],'country_region_flag'!A:C,2,FALSE)</f>
        <v>Europe</v>
      </c>
      <c r="M890" s="1" t="str">
        <f>VLOOKUP(olympic_medals_country_year_cumsum[[#This Row],[WB_country_name]],'country_region_flag'!A:C,3,FALSE)</f>
        <v>https://public.flourish.studio/country-flags/svg/hr.svg</v>
      </c>
      <c r="N89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91" spans="1:14" ht="15" customHeight="1" x14ac:dyDescent="0.2">
      <c r="A891" s="1" t="s">
        <v>111</v>
      </c>
      <c r="B891" s="1" t="s">
        <v>112</v>
      </c>
      <c r="C891" s="1">
        <v>475</v>
      </c>
      <c r="D891" s="1">
        <v>1908</v>
      </c>
      <c r="E891" s="1">
        <v>1984</v>
      </c>
      <c r="F891" s="1" t="str">
        <f>TEXT(olympic_medals_country_year_cumsum[[#This Row],[year]],0)&amp;"-"&amp;olympic_medals_country_year_cumsum[[#This Row],[WB_country_code]]</f>
        <v>1984-HUN</v>
      </c>
      <c r="G891" s="1" t="str">
        <f>IF(olympic_medals_country_year_cumsum[[#This Row],[year]]&lt;&gt;E890,1,IF(olympic_medals_country_year_cumsum[[#This Row],[Medals]]=0,"",G890+1))</f>
        <v/>
      </c>
      <c r="H891" s="1">
        <f>IF(ISNA(VLOOKUP(olympic_medals_country_year_cumsum[[#This Row],[Year_Country]],medals!D:H,5,FALSE)),0,VLOOKUP(olympic_medals_country_year_cumsum[[#This Row],[Year_Country]],medals!D:H,5,FALSE))</f>
        <v>0</v>
      </c>
      <c r="I891" s="1">
        <f>IF(ISNA(VLOOKUP(olympic_medals_country_year_cumsum[[#This Row],[Year_Country]],medals!D:H,2,FALSE)),0,VLOOKUP(olympic_medals_country_year_cumsum[[#This Row],[Year_Country]],medals!D:H,2,FALSE))</f>
        <v>0</v>
      </c>
      <c r="J891" s="1">
        <f>IF(ISNA(VLOOKUP(olympic_medals_country_year_cumsum[[#This Row],[Year_Country]],medals!D:H,3,FALSE)),0,VLOOKUP(olympic_medals_country_year_cumsum[[#This Row],[Year_Country]],medals!D:H,3,FALSE))</f>
        <v>0</v>
      </c>
      <c r="K891" s="1">
        <f>IF(ISNA(VLOOKUP(olympic_medals_country_year_cumsum[[#This Row],[Year_Country]],medals!D:H,4,FALSE)),0,VLOOKUP(olympic_medals_country_year_cumsum[[#This Row],[Year_Country]],medals!D:H,4,FALSE))</f>
        <v>0</v>
      </c>
      <c r="L891" s="1" t="str">
        <f>VLOOKUP(olympic_medals_country_year_cumsum[[#This Row],[WB_country_name]],'country_region_flag'!A:C,2,FALSE)</f>
        <v>Europe</v>
      </c>
      <c r="M891" s="1" t="str">
        <f>VLOOKUP(olympic_medals_country_year_cumsum[[#This Row],[WB_country_name]],'country_region_flag'!A:C,3,FALSE)</f>
        <v>https://public.flourish.studio/country-flags/svg/hu.svg</v>
      </c>
      <c r="N89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92" spans="1:14" ht="15" customHeight="1" x14ac:dyDescent="0.2">
      <c r="A892" s="1" t="s">
        <v>113</v>
      </c>
      <c r="B892" s="1" t="s">
        <v>114</v>
      </c>
      <c r="C892" s="1">
        <v>-617</v>
      </c>
      <c r="D892" s="1">
        <v>10682</v>
      </c>
      <c r="E892" s="1">
        <v>1984</v>
      </c>
      <c r="F892" s="1" t="str">
        <f>TEXT(olympic_medals_country_year_cumsum[[#This Row],[year]],0)&amp;"-"&amp;olympic_medals_country_year_cumsum[[#This Row],[WB_country_code]]</f>
        <v>1984-IDN</v>
      </c>
      <c r="G892" s="1" t="str">
        <f>IF(olympic_medals_country_year_cumsum[[#This Row],[year]]&lt;&gt;E891,1,IF(olympic_medals_country_year_cumsum[[#This Row],[Medals]]=0,"",G891+1))</f>
        <v/>
      </c>
      <c r="H892" s="1">
        <f>IF(ISNA(VLOOKUP(olympic_medals_country_year_cumsum[[#This Row],[Year_Country]],medals!D:H,5,FALSE)),0,VLOOKUP(olympic_medals_country_year_cumsum[[#This Row],[Year_Country]],medals!D:H,5,FALSE))</f>
        <v>0</v>
      </c>
      <c r="I892" s="1">
        <f>IF(ISNA(VLOOKUP(olympic_medals_country_year_cumsum[[#This Row],[Year_Country]],medals!D:H,2,FALSE)),0,VLOOKUP(olympic_medals_country_year_cumsum[[#This Row],[Year_Country]],medals!D:H,2,FALSE))</f>
        <v>0</v>
      </c>
      <c r="J892" s="1">
        <f>IF(ISNA(VLOOKUP(olympic_medals_country_year_cumsum[[#This Row],[Year_Country]],medals!D:H,3,FALSE)),0,VLOOKUP(olympic_medals_country_year_cumsum[[#This Row],[Year_Country]],medals!D:H,3,FALSE))</f>
        <v>0</v>
      </c>
      <c r="K892" s="1">
        <f>IF(ISNA(VLOOKUP(olympic_medals_country_year_cumsum[[#This Row],[Year_Country]],medals!D:H,4,FALSE)),0,VLOOKUP(olympic_medals_country_year_cumsum[[#This Row],[Year_Country]],medals!D:H,4,FALSE))</f>
        <v>0</v>
      </c>
      <c r="L892" s="1" t="str">
        <f>VLOOKUP(olympic_medals_country_year_cumsum[[#This Row],[WB_country_name]],'country_region_flag'!A:C,2,FALSE)</f>
        <v>Asia</v>
      </c>
      <c r="M892" s="1" t="str">
        <f>VLOOKUP(olympic_medals_country_year_cumsum[[#This Row],[WB_country_name]],'country_region_flag'!A:C,3,FALSE)</f>
        <v>https://public.flourish.studio/country-flags/svg/id.svg</v>
      </c>
      <c r="N892" s="12" t="str">
        <f>IF(ISNA(VLOOKUP(olympic_medals_country_year_cumsum[[#This Row],[Year_Country]],gdp_capita_rank!F:G,2,FALSE)),0,VLOOKUP(olympic_medals_country_year_cumsum[[#This Row],[Year_Country]],gdp_capita_rank!F:G,2,FALSE))</f>
        <v>-81.65154481482678</v>
      </c>
    </row>
    <row r="893" spans="1:14" ht="15" customHeight="1" x14ac:dyDescent="0.2">
      <c r="A893" s="1" t="s">
        <v>115</v>
      </c>
      <c r="B893" s="1" t="s">
        <v>116</v>
      </c>
      <c r="C893" s="1">
        <v>286</v>
      </c>
      <c r="D893" s="1">
        <v>772</v>
      </c>
      <c r="E893" s="1">
        <v>1984</v>
      </c>
      <c r="F893" s="1" t="str">
        <f>TEXT(olympic_medals_country_year_cumsum[[#This Row],[year]],0)&amp;"-"&amp;olympic_medals_country_year_cumsum[[#This Row],[WB_country_code]]</f>
        <v>1984-IND</v>
      </c>
      <c r="G893" s="1" t="str">
        <f>IF(olympic_medals_country_year_cumsum[[#This Row],[year]]&lt;&gt;E892,1,IF(olympic_medals_country_year_cumsum[[#This Row],[Medals]]=0,"",G892+1))</f>
        <v/>
      </c>
      <c r="H893" s="1">
        <f>IF(ISNA(VLOOKUP(olympic_medals_country_year_cumsum[[#This Row],[Year_Country]],medals!D:H,5,FALSE)),0,VLOOKUP(olympic_medals_country_year_cumsum[[#This Row],[Year_Country]],medals!D:H,5,FALSE))</f>
        <v>0</v>
      </c>
      <c r="I893" s="1">
        <f>IF(ISNA(VLOOKUP(olympic_medals_country_year_cumsum[[#This Row],[Year_Country]],medals!D:H,2,FALSE)),0,VLOOKUP(olympic_medals_country_year_cumsum[[#This Row],[Year_Country]],medals!D:H,2,FALSE))</f>
        <v>0</v>
      </c>
      <c r="J893" s="1">
        <f>IF(ISNA(VLOOKUP(olympic_medals_country_year_cumsum[[#This Row],[Year_Country]],medals!D:H,3,FALSE)),0,VLOOKUP(olympic_medals_country_year_cumsum[[#This Row],[Year_Country]],medals!D:H,3,FALSE))</f>
        <v>0</v>
      </c>
      <c r="K893" s="1">
        <f>IF(ISNA(VLOOKUP(olympic_medals_country_year_cumsum[[#This Row],[Year_Country]],medals!D:H,4,FALSE)),0,VLOOKUP(olympic_medals_country_year_cumsum[[#This Row],[Year_Country]],medals!D:H,4,FALSE))</f>
        <v>0</v>
      </c>
      <c r="L893" s="1" t="str">
        <f>VLOOKUP(olympic_medals_country_year_cumsum[[#This Row],[WB_country_name]],'country_region_flag'!A:C,2,FALSE)</f>
        <v>Asia</v>
      </c>
      <c r="M893" s="1" t="str">
        <f>VLOOKUP(olympic_medals_country_year_cumsum[[#This Row],[WB_country_name]],'country_region_flag'!A:C,3,FALSE)</f>
        <v>https://public.flourish.studio/country-flags/svg/in.svg</v>
      </c>
      <c r="N893" s="12" t="str">
        <f>IF(ISNA(VLOOKUP(olympic_medals_country_year_cumsum[[#This Row],[Year_Country]],gdp_capita_rank!F:G,2,FALSE)),0,VLOOKUP(olympic_medals_country_year_cumsum[[#This Row],[Year_Country]],gdp_capita_rank!F:G,2,FALSE))</f>
        <v>-90.23816692111136</v>
      </c>
    </row>
    <row r="894" spans="1:14" ht="15" customHeight="1" x14ac:dyDescent="0.2">
      <c r="A894" s="1" t="s">
        <v>119</v>
      </c>
      <c r="B894" s="1" t="s">
        <v>120</v>
      </c>
      <c r="C894" s="1">
        <v>357</v>
      </c>
      <c r="D894" s="1">
        <v>5142</v>
      </c>
      <c r="E894" s="1">
        <v>1984</v>
      </c>
      <c r="F894" s="1" t="str">
        <f>TEXT(olympic_medals_country_year_cumsum[[#This Row],[year]],0)&amp;"-"&amp;olympic_medals_country_year_cumsum[[#This Row],[WB_country_code]]</f>
        <v>1984-IRN</v>
      </c>
      <c r="G894" s="1" t="str">
        <f>IF(olympic_medals_country_year_cumsum[[#This Row],[year]]&lt;&gt;E893,1,IF(olympic_medals_country_year_cumsum[[#This Row],[Medals]]=0,"",G893+1))</f>
        <v/>
      </c>
      <c r="H894" s="1">
        <f>IF(ISNA(VLOOKUP(olympic_medals_country_year_cumsum[[#This Row],[Year_Country]],medals!D:H,5,FALSE)),0,VLOOKUP(olympic_medals_country_year_cumsum[[#This Row],[Year_Country]],medals!D:H,5,FALSE))</f>
        <v>0</v>
      </c>
      <c r="I894" s="1">
        <f>IF(ISNA(VLOOKUP(olympic_medals_country_year_cumsum[[#This Row],[Year_Country]],medals!D:H,2,FALSE)),0,VLOOKUP(olympic_medals_country_year_cumsum[[#This Row],[Year_Country]],medals!D:H,2,FALSE))</f>
        <v>0</v>
      </c>
      <c r="J894" s="1">
        <f>IF(ISNA(VLOOKUP(olympic_medals_country_year_cumsum[[#This Row],[Year_Country]],medals!D:H,3,FALSE)),0,VLOOKUP(olympic_medals_country_year_cumsum[[#This Row],[Year_Country]],medals!D:H,3,FALSE))</f>
        <v>0</v>
      </c>
      <c r="K894" s="1">
        <f>IF(ISNA(VLOOKUP(olympic_medals_country_year_cumsum[[#This Row],[Year_Country]],medals!D:H,4,FALSE)),0,VLOOKUP(olympic_medals_country_year_cumsum[[#This Row],[Year_Country]],medals!D:H,4,FALSE))</f>
        <v>0</v>
      </c>
      <c r="L894" s="1" t="str">
        <f>VLOOKUP(olympic_medals_country_year_cumsum[[#This Row],[WB_country_name]],'country_region_flag'!A:C,2,FALSE)</f>
        <v>Asia</v>
      </c>
      <c r="M894" s="1" t="str">
        <f>VLOOKUP(olympic_medals_country_year_cumsum[[#This Row],[WB_country_name]],'country_region_flag'!A:C,3,FALSE)</f>
        <v>https://public.flourish.studio/country-flags/svg/ir.svg</v>
      </c>
      <c r="N894" s="12" t="str">
        <f>IF(ISNA(VLOOKUP(olympic_medals_country_year_cumsum[[#This Row],[Year_Country]],gdp_capita_rank!F:G,2,FALSE)),0,VLOOKUP(olympic_medals_country_year_cumsum[[#This Row],[Year_Country]],gdp_capita_rank!F:G,2,FALSE))</f>
        <v>24.83948840969673</v>
      </c>
    </row>
    <row r="895" spans="1:14" ht="15" customHeight="1" x14ac:dyDescent="0.2">
      <c r="A895" s="1" t="s">
        <v>121</v>
      </c>
      <c r="B895" s="1" t="s">
        <v>122</v>
      </c>
      <c r="C895" s="1">
        <v>3333</v>
      </c>
      <c r="D895" s="1">
        <v>444</v>
      </c>
      <c r="E895" s="1">
        <v>1984</v>
      </c>
      <c r="F895" s="1" t="str">
        <f>TEXT(olympic_medals_country_year_cumsum[[#This Row],[year]],0)&amp;"-"&amp;olympic_medals_country_year_cumsum[[#This Row],[WB_country_code]]</f>
        <v>1984-IRQ</v>
      </c>
      <c r="G895" s="1" t="str">
        <f>IF(olympic_medals_country_year_cumsum[[#This Row],[year]]&lt;&gt;E894,1,IF(olympic_medals_country_year_cumsum[[#This Row],[Medals]]=0,"",G894+1))</f>
        <v/>
      </c>
      <c r="H895" s="1">
        <f>IF(ISNA(VLOOKUP(olympic_medals_country_year_cumsum[[#This Row],[Year_Country]],medals!D:H,5,FALSE)),0,VLOOKUP(olympic_medals_country_year_cumsum[[#This Row],[Year_Country]],medals!D:H,5,FALSE))</f>
        <v>0</v>
      </c>
      <c r="I895" s="1">
        <f>IF(ISNA(VLOOKUP(olympic_medals_country_year_cumsum[[#This Row],[Year_Country]],medals!D:H,2,FALSE)),0,VLOOKUP(olympic_medals_country_year_cumsum[[#This Row],[Year_Country]],medals!D:H,2,FALSE))</f>
        <v>0</v>
      </c>
      <c r="J895" s="1">
        <f>IF(ISNA(VLOOKUP(olympic_medals_country_year_cumsum[[#This Row],[Year_Country]],medals!D:H,3,FALSE)),0,VLOOKUP(olympic_medals_country_year_cumsum[[#This Row],[Year_Country]],medals!D:H,3,FALSE))</f>
        <v>0</v>
      </c>
      <c r="K895" s="1">
        <f>IF(ISNA(VLOOKUP(olympic_medals_country_year_cumsum[[#This Row],[Year_Country]],medals!D:H,4,FALSE)),0,VLOOKUP(olympic_medals_country_year_cumsum[[#This Row],[Year_Country]],medals!D:H,4,FALSE))</f>
        <v>0</v>
      </c>
      <c r="L895" s="1" t="str">
        <f>VLOOKUP(olympic_medals_country_year_cumsum[[#This Row],[WB_country_name]],'country_region_flag'!A:C,2,FALSE)</f>
        <v>Asia</v>
      </c>
      <c r="M895" s="1" t="str">
        <f>VLOOKUP(olympic_medals_country_year_cumsum[[#This Row],[WB_country_name]],'country_region_flag'!A:C,3,FALSE)</f>
        <v>https://public.flourish.studio/country-flags/svg/iq.svg</v>
      </c>
      <c r="N895" s="12" t="str">
        <f>IF(ISNA(VLOOKUP(olympic_medals_country_year_cumsum[[#This Row],[Year_Country]],gdp_capita_rank!F:G,2,FALSE)),0,VLOOKUP(olympic_medals_country_year_cumsum[[#This Row],[Year_Country]],gdp_capita_rank!F:G,2,FALSE))</f>
        <v>7.148491453820845</v>
      </c>
    </row>
    <row r="896" spans="1:14" ht="15" customHeight="1" x14ac:dyDescent="0.2">
      <c r="A896" s="1" t="s">
        <v>125</v>
      </c>
      <c r="B896" s="1" t="s">
        <v>126</v>
      </c>
      <c r="C896" s="1">
        <v>3177</v>
      </c>
      <c r="D896" s="1">
        <v>3523</v>
      </c>
      <c r="E896" s="1">
        <v>1984</v>
      </c>
      <c r="F896" s="1" t="str">
        <f>TEXT(olympic_medals_country_year_cumsum[[#This Row],[year]],0)&amp;"-"&amp;olympic_medals_country_year_cumsum[[#This Row],[WB_country_code]]</f>
        <v>1984-ISR</v>
      </c>
      <c r="G896" s="1" t="str">
        <f>IF(olympic_medals_country_year_cumsum[[#This Row],[year]]&lt;&gt;E895,1,IF(olympic_medals_country_year_cumsum[[#This Row],[Medals]]=0,"",G895+1))</f>
        <v/>
      </c>
      <c r="H896" s="1">
        <f>IF(ISNA(VLOOKUP(olympic_medals_country_year_cumsum[[#This Row],[Year_Country]],medals!D:H,5,FALSE)),0,VLOOKUP(olympic_medals_country_year_cumsum[[#This Row],[Year_Country]],medals!D:H,5,FALSE))</f>
        <v>0</v>
      </c>
      <c r="I896" s="1">
        <f>IF(ISNA(VLOOKUP(olympic_medals_country_year_cumsum[[#This Row],[Year_Country]],medals!D:H,2,FALSE)),0,VLOOKUP(olympic_medals_country_year_cumsum[[#This Row],[Year_Country]],medals!D:H,2,FALSE))</f>
        <v>0</v>
      </c>
      <c r="J896" s="1">
        <f>IF(ISNA(VLOOKUP(olympic_medals_country_year_cumsum[[#This Row],[Year_Country]],medals!D:H,3,FALSE)),0,VLOOKUP(olympic_medals_country_year_cumsum[[#This Row],[Year_Country]],medals!D:H,3,FALSE))</f>
        <v>0</v>
      </c>
      <c r="K896" s="1">
        <f>IF(ISNA(VLOOKUP(olympic_medals_country_year_cumsum[[#This Row],[Year_Country]],medals!D:H,4,FALSE)),0,VLOOKUP(olympic_medals_country_year_cumsum[[#This Row],[Year_Country]],medals!D:H,4,FALSE))</f>
        <v>0</v>
      </c>
      <c r="L896" s="1" t="str">
        <f>VLOOKUP(olympic_medals_country_year_cumsum[[#This Row],[WB_country_name]],'country_region_flag'!A:C,2,FALSE)</f>
        <v>Asia</v>
      </c>
      <c r="M896" s="1" t="str">
        <f>VLOOKUP(olympic_medals_country_year_cumsum[[#This Row],[WB_country_name]],'country_region_flag'!A:C,3,FALSE)</f>
        <v>https://public.flourish.studio/country-flags/svg/il.svg</v>
      </c>
      <c r="N89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97" spans="1:14" ht="15" customHeight="1" x14ac:dyDescent="0.2">
      <c r="A897" s="1" t="s">
        <v>131</v>
      </c>
      <c r="B897" s="1" t="s">
        <v>132</v>
      </c>
      <c r="C897" s="1">
        <v>3195</v>
      </c>
      <c r="D897" s="1">
        <v>3593</v>
      </c>
      <c r="E897" s="1">
        <v>1984</v>
      </c>
      <c r="F897" s="1" t="str">
        <f>TEXT(olympic_medals_country_year_cumsum[[#This Row],[year]],0)&amp;"-"&amp;olympic_medals_country_year_cumsum[[#This Row],[WB_country_code]]</f>
        <v>1984-JOR</v>
      </c>
      <c r="G897" s="1" t="str">
        <f>IF(olympic_medals_country_year_cumsum[[#This Row],[year]]&lt;&gt;E896,1,IF(olympic_medals_country_year_cumsum[[#This Row],[Medals]]=0,"",G896+1))</f>
        <v/>
      </c>
      <c r="H897" s="1">
        <f>IF(ISNA(VLOOKUP(olympic_medals_country_year_cumsum[[#This Row],[Year_Country]],medals!D:H,5,FALSE)),0,VLOOKUP(olympic_medals_country_year_cumsum[[#This Row],[Year_Country]],medals!D:H,5,FALSE))</f>
        <v>0</v>
      </c>
      <c r="I897" s="1">
        <f>IF(ISNA(VLOOKUP(olympic_medals_country_year_cumsum[[#This Row],[Year_Country]],medals!D:H,2,FALSE)),0,VLOOKUP(olympic_medals_country_year_cumsum[[#This Row],[Year_Country]],medals!D:H,2,FALSE))</f>
        <v>0</v>
      </c>
      <c r="J897" s="1">
        <f>IF(ISNA(VLOOKUP(olympic_medals_country_year_cumsum[[#This Row],[Year_Country]],medals!D:H,3,FALSE)),0,VLOOKUP(olympic_medals_country_year_cumsum[[#This Row],[Year_Country]],medals!D:H,3,FALSE))</f>
        <v>0</v>
      </c>
      <c r="K897" s="1">
        <f>IF(ISNA(VLOOKUP(olympic_medals_country_year_cumsum[[#This Row],[Year_Country]],medals!D:H,4,FALSE)),0,VLOOKUP(olympic_medals_country_year_cumsum[[#This Row],[Year_Country]],medals!D:H,4,FALSE))</f>
        <v>0</v>
      </c>
      <c r="L897" s="1" t="str">
        <f>VLOOKUP(olympic_medals_country_year_cumsum[[#This Row],[WB_country_name]],'country_region_flag'!A:C,2,FALSE)</f>
        <v>Asia</v>
      </c>
      <c r="M897" s="1" t="str">
        <f>VLOOKUP(olympic_medals_country_year_cumsum[[#This Row],[WB_country_name]],'country_region_flag'!A:C,3,FALSE)</f>
        <v>https://public.flourish.studio/country-flags/svg/jo.svg</v>
      </c>
      <c r="N897" s="12" t="str">
        <f>IF(ISNA(VLOOKUP(olympic_medals_country_year_cumsum[[#This Row],[Year_Country]],gdp_capita_rank!F:G,2,FALSE)),0,VLOOKUP(olympic_medals_country_year_cumsum[[#This Row],[Year_Country]],gdp_capita_rank!F:G,2,FALSE))</f>
        <v>-33.70307754010437</v>
      </c>
    </row>
    <row r="898" spans="1:14" ht="15" customHeight="1" x14ac:dyDescent="0.2">
      <c r="A898" s="1" t="s">
        <v>135</v>
      </c>
      <c r="B898" s="1" t="s">
        <v>136</v>
      </c>
      <c r="C898" s="1">
        <v>5117</v>
      </c>
      <c r="D898" s="1">
        <v>7142</v>
      </c>
      <c r="E898" s="1">
        <v>1984</v>
      </c>
      <c r="F898" s="1" t="str">
        <f>TEXT(olympic_medals_country_year_cumsum[[#This Row],[year]],0)&amp;"-"&amp;olympic_medals_country_year_cumsum[[#This Row],[WB_country_code]]</f>
        <v>1984-KAZ</v>
      </c>
      <c r="G898" s="1" t="str">
        <f>IF(olympic_medals_country_year_cumsum[[#This Row],[year]]&lt;&gt;E897,1,IF(olympic_medals_country_year_cumsum[[#This Row],[Medals]]=0,"",G897+1))</f>
        <v/>
      </c>
      <c r="H898" s="1">
        <f>IF(ISNA(VLOOKUP(olympic_medals_country_year_cumsum[[#This Row],[Year_Country]],medals!D:H,5,FALSE)),0,VLOOKUP(olympic_medals_country_year_cumsum[[#This Row],[Year_Country]],medals!D:H,5,FALSE))</f>
        <v>0</v>
      </c>
      <c r="I898" s="1">
        <f>IF(ISNA(VLOOKUP(olympic_medals_country_year_cumsum[[#This Row],[Year_Country]],medals!D:H,2,FALSE)),0,VLOOKUP(olympic_medals_country_year_cumsum[[#This Row],[Year_Country]],medals!D:H,2,FALSE))</f>
        <v>0</v>
      </c>
      <c r="J898" s="1">
        <f>IF(ISNA(VLOOKUP(olympic_medals_country_year_cumsum[[#This Row],[Year_Country]],medals!D:H,3,FALSE)),0,VLOOKUP(olympic_medals_country_year_cumsum[[#This Row],[Year_Country]],medals!D:H,3,FALSE))</f>
        <v>0</v>
      </c>
      <c r="K898" s="1">
        <f>IF(ISNA(VLOOKUP(olympic_medals_country_year_cumsum[[#This Row],[Year_Country]],medals!D:H,4,FALSE)),0,VLOOKUP(olympic_medals_country_year_cumsum[[#This Row],[Year_Country]],medals!D:H,4,FALSE))</f>
        <v>0</v>
      </c>
      <c r="L898" s="1" t="str">
        <f>VLOOKUP(olympic_medals_country_year_cumsum[[#This Row],[WB_country_name]],'country_region_flag'!A:C,2,FALSE)</f>
        <v>Asia</v>
      </c>
      <c r="M898" s="1" t="str">
        <f>VLOOKUP(olympic_medals_country_year_cumsum[[#This Row],[WB_country_name]],'country_region_flag'!A:C,3,FALSE)</f>
        <v>https://public.flourish.studio/country-flags/svg/kz.svg</v>
      </c>
      <c r="N89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899" spans="1:14" ht="15" customHeight="1" x14ac:dyDescent="0.2">
      <c r="A899" s="1" t="s">
        <v>139</v>
      </c>
      <c r="B899" s="1" t="s">
        <v>140</v>
      </c>
      <c r="C899" s="1">
        <v>4287</v>
      </c>
      <c r="D899" s="1">
        <v>746</v>
      </c>
      <c r="E899" s="1">
        <v>1984</v>
      </c>
      <c r="F899" s="1" t="str">
        <f>TEXT(olympic_medals_country_year_cumsum[[#This Row],[year]],0)&amp;"-"&amp;olympic_medals_country_year_cumsum[[#This Row],[WB_country_code]]</f>
        <v>1984-KGZ</v>
      </c>
      <c r="G899" s="1" t="str">
        <f>IF(olympic_medals_country_year_cumsum[[#This Row],[year]]&lt;&gt;E898,1,IF(olympic_medals_country_year_cumsum[[#This Row],[Medals]]=0,"",G898+1))</f>
        <v/>
      </c>
      <c r="H899" s="1">
        <f>IF(ISNA(VLOOKUP(olympic_medals_country_year_cumsum[[#This Row],[Year_Country]],medals!D:H,5,FALSE)),0,VLOOKUP(olympic_medals_country_year_cumsum[[#This Row],[Year_Country]],medals!D:H,5,FALSE))</f>
        <v>0</v>
      </c>
      <c r="I899" s="1">
        <f>IF(ISNA(VLOOKUP(olympic_medals_country_year_cumsum[[#This Row],[Year_Country]],medals!D:H,2,FALSE)),0,VLOOKUP(olympic_medals_country_year_cumsum[[#This Row],[Year_Country]],medals!D:H,2,FALSE))</f>
        <v>0</v>
      </c>
      <c r="J899" s="1">
        <f>IF(ISNA(VLOOKUP(olympic_medals_country_year_cumsum[[#This Row],[Year_Country]],medals!D:H,3,FALSE)),0,VLOOKUP(olympic_medals_country_year_cumsum[[#This Row],[Year_Country]],medals!D:H,3,FALSE))</f>
        <v>0</v>
      </c>
      <c r="K899" s="1">
        <f>IF(ISNA(VLOOKUP(olympic_medals_country_year_cumsum[[#This Row],[Year_Country]],medals!D:H,4,FALSE)),0,VLOOKUP(olympic_medals_country_year_cumsum[[#This Row],[Year_Country]],medals!D:H,4,FALSE))</f>
        <v>0</v>
      </c>
      <c r="L899" s="1" t="str">
        <f>VLOOKUP(olympic_medals_country_year_cumsum[[#This Row],[WB_country_name]],'country_region_flag'!A:C,2,FALSE)</f>
        <v>Asia</v>
      </c>
      <c r="M899" s="1" t="str">
        <f>VLOOKUP(olympic_medals_country_year_cumsum[[#This Row],[WB_country_name]],'country_region_flag'!A:C,3,FALSE)</f>
        <v>https://public.flourish.studio/country-flags/svg/kg.svg</v>
      </c>
      <c r="N89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00" spans="1:14" ht="15" customHeight="1" x14ac:dyDescent="0.2">
      <c r="A900" s="1" t="s">
        <v>143</v>
      </c>
      <c r="B900" s="1" t="s">
        <v>144</v>
      </c>
      <c r="C900" s="1">
        <v>2937</v>
      </c>
      <c r="D900" s="1">
        <v>4797</v>
      </c>
      <c r="E900" s="1">
        <v>1984</v>
      </c>
      <c r="F900" s="1" t="str">
        <f>TEXT(olympic_medals_country_year_cumsum[[#This Row],[year]],0)&amp;"-"&amp;olympic_medals_country_year_cumsum[[#This Row],[WB_country_code]]</f>
        <v>1984-KWT</v>
      </c>
      <c r="G900" s="1" t="str">
        <f>IF(olympic_medals_country_year_cumsum[[#This Row],[year]]&lt;&gt;E899,1,IF(olympic_medals_country_year_cumsum[[#This Row],[Medals]]=0,"",G899+1))</f>
        <v/>
      </c>
      <c r="H900" s="1">
        <f>IF(ISNA(VLOOKUP(olympic_medals_country_year_cumsum[[#This Row],[Year_Country]],medals!D:H,5,FALSE)),0,VLOOKUP(olympic_medals_country_year_cumsum[[#This Row],[Year_Country]],medals!D:H,5,FALSE))</f>
        <v>0</v>
      </c>
      <c r="I900" s="1">
        <f>IF(ISNA(VLOOKUP(olympic_medals_country_year_cumsum[[#This Row],[Year_Country]],medals!D:H,2,FALSE)),0,VLOOKUP(olympic_medals_country_year_cumsum[[#This Row],[Year_Country]],medals!D:H,2,FALSE))</f>
        <v>0</v>
      </c>
      <c r="J900" s="1">
        <f>IF(ISNA(VLOOKUP(olympic_medals_country_year_cumsum[[#This Row],[Year_Country]],medals!D:H,3,FALSE)),0,VLOOKUP(olympic_medals_country_year_cumsum[[#This Row],[Year_Country]],medals!D:H,3,FALSE))</f>
        <v>0</v>
      </c>
      <c r="K900" s="1">
        <f>IF(ISNA(VLOOKUP(olympic_medals_country_year_cumsum[[#This Row],[Year_Country]],medals!D:H,4,FALSE)),0,VLOOKUP(olympic_medals_country_year_cumsum[[#This Row],[Year_Country]],medals!D:H,4,FALSE))</f>
        <v>0</v>
      </c>
      <c r="L900" s="1" t="str">
        <f>VLOOKUP(olympic_medals_country_year_cumsum[[#This Row],[WB_country_name]],'country_region_flag'!A:C,2,FALSE)</f>
        <v>Asia</v>
      </c>
      <c r="M900" s="1" t="str">
        <f>VLOOKUP(olympic_medals_country_year_cumsum[[#This Row],[WB_country_name]],'country_region_flag'!A:C,3,FALSE)</f>
        <v>https://public.flourish.studio/country-flags/svg/kw.svg</v>
      </c>
      <c r="N900" s="12" t="str">
        <f>IF(ISNA(VLOOKUP(olympic_medals_country_year_cumsum[[#This Row],[Year_Country]],gdp_capita_rank!F:G,2,FALSE)),0,VLOOKUP(olympic_medals_country_year_cumsum[[#This Row],[Year_Country]],gdp_capita_rank!F:G,2,FALSE))</f>
        <v>319.91151557413593</v>
      </c>
    </row>
    <row r="901" spans="1:14" ht="15" customHeight="1" x14ac:dyDescent="0.2">
      <c r="A901" s="1" t="s">
        <v>145</v>
      </c>
      <c r="B901" s="1" t="s">
        <v>146</v>
      </c>
      <c r="C901" s="1">
        <v>3387</v>
      </c>
      <c r="D901" s="1">
        <v>355</v>
      </c>
      <c r="E901" s="1">
        <v>1984</v>
      </c>
      <c r="F901" s="1" t="str">
        <f>TEXT(olympic_medals_country_year_cumsum[[#This Row],[year]],0)&amp;"-"&amp;olympic_medals_country_year_cumsum[[#This Row],[WB_country_code]]</f>
        <v>1984-LBN</v>
      </c>
      <c r="G901" s="1" t="str">
        <f>IF(olympic_medals_country_year_cumsum[[#This Row],[year]]&lt;&gt;E900,1,IF(olympic_medals_country_year_cumsum[[#This Row],[Medals]]=0,"",G900+1))</f>
        <v/>
      </c>
      <c r="H901" s="1">
        <f>IF(ISNA(VLOOKUP(olympic_medals_country_year_cumsum[[#This Row],[Year_Country]],medals!D:H,5,FALSE)),0,VLOOKUP(olympic_medals_country_year_cumsum[[#This Row],[Year_Country]],medals!D:H,5,FALSE))</f>
        <v>0</v>
      </c>
      <c r="I901" s="1">
        <f>IF(ISNA(VLOOKUP(olympic_medals_country_year_cumsum[[#This Row],[Year_Country]],medals!D:H,2,FALSE)),0,VLOOKUP(olympic_medals_country_year_cumsum[[#This Row],[Year_Country]],medals!D:H,2,FALSE))</f>
        <v>0</v>
      </c>
      <c r="J901" s="1">
        <f>IF(ISNA(VLOOKUP(olympic_medals_country_year_cumsum[[#This Row],[Year_Country]],medals!D:H,3,FALSE)),0,VLOOKUP(olympic_medals_country_year_cumsum[[#This Row],[Year_Country]],medals!D:H,3,FALSE))</f>
        <v>0</v>
      </c>
      <c r="K901" s="1">
        <f>IF(ISNA(VLOOKUP(olympic_medals_country_year_cumsum[[#This Row],[Year_Country]],medals!D:H,4,FALSE)),0,VLOOKUP(olympic_medals_country_year_cumsum[[#This Row],[Year_Country]],medals!D:H,4,FALSE))</f>
        <v>0</v>
      </c>
      <c r="L901" s="1" t="str">
        <f>VLOOKUP(olympic_medals_country_year_cumsum[[#This Row],[WB_country_name]],'country_region_flag'!A:C,2,FALSE)</f>
        <v>Asia</v>
      </c>
      <c r="M901" s="1" t="str">
        <f>VLOOKUP(olympic_medals_country_year_cumsum[[#This Row],[WB_country_name]],'country_region_flag'!A:C,3,FALSE)</f>
        <v>https://public.flourish.studio/country-flags/svg/lb.svg</v>
      </c>
      <c r="N90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02" spans="1:14" ht="15" customHeight="1" x14ac:dyDescent="0.2">
      <c r="A902" s="1" t="s">
        <v>147</v>
      </c>
      <c r="B902" s="1" t="s">
        <v>148</v>
      </c>
      <c r="C902" s="1">
        <v>692</v>
      </c>
      <c r="D902" s="1">
        <v>7983</v>
      </c>
      <c r="E902" s="1">
        <v>1984</v>
      </c>
      <c r="F902" s="1" t="str">
        <f>TEXT(olympic_medals_country_year_cumsum[[#This Row],[year]],0)&amp;"-"&amp;olympic_medals_country_year_cumsum[[#This Row],[WB_country_code]]</f>
        <v>1984-LKA</v>
      </c>
      <c r="G902" s="1" t="str">
        <f>IF(olympic_medals_country_year_cumsum[[#This Row],[year]]&lt;&gt;E901,1,IF(olympic_medals_country_year_cumsum[[#This Row],[Medals]]=0,"",G901+1))</f>
        <v/>
      </c>
      <c r="H902" s="1">
        <f>IF(ISNA(VLOOKUP(olympic_medals_country_year_cumsum[[#This Row],[Year_Country]],medals!D:H,5,FALSE)),0,VLOOKUP(olympic_medals_country_year_cumsum[[#This Row],[Year_Country]],medals!D:H,5,FALSE))</f>
        <v>0</v>
      </c>
      <c r="I902" s="1">
        <f>IF(ISNA(VLOOKUP(olympic_medals_country_year_cumsum[[#This Row],[Year_Country]],medals!D:H,2,FALSE)),0,VLOOKUP(olympic_medals_country_year_cumsum[[#This Row],[Year_Country]],medals!D:H,2,FALSE))</f>
        <v>0</v>
      </c>
      <c r="J902" s="1">
        <f>IF(ISNA(VLOOKUP(olympic_medals_country_year_cumsum[[#This Row],[Year_Country]],medals!D:H,3,FALSE)),0,VLOOKUP(olympic_medals_country_year_cumsum[[#This Row],[Year_Country]],medals!D:H,3,FALSE))</f>
        <v>0</v>
      </c>
      <c r="K902" s="1">
        <f>IF(ISNA(VLOOKUP(olympic_medals_country_year_cumsum[[#This Row],[Year_Country]],medals!D:H,4,FALSE)),0,VLOOKUP(olympic_medals_country_year_cumsum[[#This Row],[Year_Country]],medals!D:H,4,FALSE))</f>
        <v>0</v>
      </c>
      <c r="L902" s="1" t="str">
        <f>VLOOKUP(olympic_medals_country_year_cumsum[[#This Row],[WB_country_name]],'country_region_flag'!A:C,2,FALSE)</f>
        <v>Asia</v>
      </c>
      <c r="M902" s="1" t="str">
        <f>VLOOKUP(olympic_medals_country_year_cumsum[[#This Row],[WB_country_name]],'country_region_flag'!A:C,3,FALSE)</f>
        <v>https://public.flourish.studio/country-flags/svg/lk.svg</v>
      </c>
      <c r="N902" s="12" t="str">
        <f>IF(ISNA(VLOOKUP(olympic_medals_country_year_cumsum[[#This Row],[Year_Country]],gdp_capita_rank!F:G,2,FALSE)),0,VLOOKUP(olympic_medals_country_year_cumsum[[#This Row],[Year_Country]],gdp_capita_rank!F:G,2,FALSE))</f>
        <v>-86.6349588465054</v>
      </c>
    </row>
    <row r="903" spans="1:14" ht="15" customHeight="1" x14ac:dyDescent="0.2">
      <c r="A903" s="1" t="s">
        <v>149</v>
      </c>
      <c r="B903" s="1" t="s">
        <v>150</v>
      </c>
      <c r="C903" s="1">
        <v>5468</v>
      </c>
      <c r="D903" s="1">
        <v>2532</v>
      </c>
      <c r="E903" s="1">
        <v>1984</v>
      </c>
      <c r="F903" s="1" t="str">
        <f>TEXT(olympic_medals_country_year_cumsum[[#This Row],[year]],0)&amp;"-"&amp;olympic_medals_country_year_cumsum[[#This Row],[WB_country_code]]</f>
        <v>1984-LTU</v>
      </c>
      <c r="G903" s="1" t="str">
        <f>IF(olympic_medals_country_year_cumsum[[#This Row],[year]]&lt;&gt;E902,1,IF(olympic_medals_country_year_cumsum[[#This Row],[Medals]]=0,"",G902+1))</f>
        <v/>
      </c>
      <c r="H903" s="1">
        <f>IF(ISNA(VLOOKUP(olympic_medals_country_year_cumsum[[#This Row],[Year_Country]],medals!D:H,5,FALSE)),0,VLOOKUP(olympic_medals_country_year_cumsum[[#This Row],[Year_Country]],medals!D:H,5,FALSE))</f>
        <v>0</v>
      </c>
      <c r="I903" s="1">
        <f>IF(ISNA(VLOOKUP(olympic_medals_country_year_cumsum[[#This Row],[Year_Country]],medals!D:H,2,FALSE)),0,VLOOKUP(olympic_medals_country_year_cumsum[[#This Row],[Year_Country]],medals!D:H,2,FALSE))</f>
        <v>0</v>
      </c>
      <c r="J903" s="1">
        <f>IF(ISNA(VLOOKUP(olympic_medals_country_year_cumsum[[#This Row],[Year_Country]],medals!D:H,3,FALSE)),0,VLOOKUP(olympic_medals_country_year_cumsum[[#This Row],[Year_Country]],medals!D:H,3,FALSE))</f>
        <v>0</v>
      </c>
      <c r="K903" s="1">
        <f>IF(ISNA(VLOOKUP(olympic_medals_country_year_cumsum[[#This Row],[Year_Country]],medals!D:H,4,FALSE)),0,VLOOKUP(olympic_medals_country_year_cumsum[[#This Row],[Year_Country]],medals!D:H,4,FALSE))</f>
        <v>0</v>
      </c>
      <c r="L903" s="1" t="str">
        <f>VLOOKUP(olympic_medals_country_year_cumsum[[#This Row],[WB_country_name]],'country_region_flag'!A:C,2,FALSE)</f>
        <v>Europe</v>
      </c>
      <c r="M903" s="1" t="str">
        <f>VLOOKUP(olympic_medals_country_year_cumsum[[#This Row],[WB_country_name]],'country_region_flag'!A:C,3,FALSE)</f>
        <v>https://public.flourish.studio/country-flags/svg/lt.svg</v>
      </c>
      <c r="N90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04" spans="1:14" ht="15" customHeight="1" x14ac:dyDescent="0.2">
      <c r="A904" s="1" t="s">
        <v>151</v>
      </c>
      <c r="B904" s="1" t="s">
        <v>152</v>
      </c>
      <c r="C904" s="1">
        <v>5695</v>
      </c>
      <c r="D904" s="1">
        <v>241</v>
      </c>
      <c r="E904" s="1">
        <v>1984</v>
      </c>
      <c r="F904" s="1" t="str">
        <f>TEXT(olympic_medals_country_year_cumsum[[#This Row],[year]],0)&amp;"-"&amp;olympic_medals_country_year_cumsum[[#This Row],[WB_country_code]]</f>
        <v>1984-LVA</v>
      </c>
      <c r="G904" s="1" t="str">
        <f>IF(olympic_medals_country_year_cumsum[[#This Row],[year]]&lt;&gt;E903,1,IF(olympic_medals_country_year_cumsum[[#This Row],[Medals]]=0,"",G903+1))</f>
        <v/>
      </c>
      <c r="H904" s="1">
        <f>IF(ISNA(VLOOKUP(olympic_medals_country_year_cumsum[[#This Row],[Year_Country]],medals!D:H,5,FALSE)),0,VLOOKUP(olympic_medals_country_year_cumsum[[#This Row],[Year_Country]],medals!D:H,5,FALSE))</f>
        <v>0</v>
      </c>
      <c r="I904" s="1">
        <f>IF(ISNA(VLOOKUP(olympic_medals_country_year_cumsum[[#This Row],[Year_Country]],medals!D:H,2,FALSE)),0,VLOOKUP(olympic_medals_country_year_cumsum[[#This Row],[Year_Country]],medals!D:H,2,FALSE))</f>
        <v>0</v>
      </c>
      <c r="J904" s="1">
        <f>IF(ISNA(VLOOKUP(olympic_medals_country_year_cumsum[[#This Row],[Year_Country]],medals!D:H,3,FALSE)),0,VLOOKUP(olympic_medals_country_year_cumsum[[#This Row],[Year_Country]],medals!D:H,3,FALSE))</f>
        <v>0</v>
      </c>
      <c r="K904" s="1">
        <f>IF(ISNA(VLOOKUP(olympic_medals_country_year_cumsum[[#This Row],[Year_Country]],medals!D:H,4,FALSE)),0,VLOOKUP(olympic_medals_country_year_cumsum[[#This Row],[Year_Country]],medals!D:H,4,FALSE))</f>
        <v>0</v>
      </c>
      <c r="L904" s="1" t="str">
        <f>VLOOKUP(olympic_medals_country_year_cumsum[[#This Row],[WB_country_name]],'country_region_flag'!A:C,2,FALSE)</f>
        <v>Europe</v>
      </c>
      <c r="M904" s="1" t="str">
        <f>VLOOKUP(olympic_medals_country_year_cumsum[[#This Row],[WB_country_name]],'country_region_flag'!A:C,3,FALSE)</f>
        <v>https://public.flourish.studio/country-flags/svg/lv.svg</v>
      </c>
      <c r="N90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05" spans="1:14" ht="15" customHeight="1" x14ac:dyDescent="0.2">
      <c r="A905" s="1" t="s">
        <v>155</v>
      </c>
      <c r="B905" s="1" t="s">
        <v>156</v>
      </c>
      <c r="C905" s="1">
        <v>470</v>
      </c>
      <c r="D905" s="1">
        <v>2885</v>
      </c>
      <c r="E905" s="1">
        <v>1984</v>
      </c>
      <c r="F905" s="1" t="str">
        <f>TEXT(olympic_medals_country_year_cumsum[[#This Row],[year]],0)&amp;"-"&amp;olympic_medals_country_year_cumsum[[#This Row],[WB_country_code]]</f>
        <v>1984-MDA</v>
      </c>
      <c r="G905" s="1" t="str">
        <f>IF(olympic_medals_country_year_cumsum[[#This Row],[year]]&lt;&gt;E904,1,IF(olympic_medals_country_year_cumsum[[#This Row],[Medals]]=0,"",G904+1))</f>
        <v/>
      </c>
      <c r="H905" s="1">
        <f>IF(ISNA(VLOOKUP(olympic_medals_country_year_cumsum[[#This Row],[Year_Country]],medals!D:H,5,FALSE)),0,VLOOKUP(olympic_medals_country_year_cumsum[[#This Row],[Year_Country]],medals!D:H,5,FALSE))</f>
        <v>0</v>
      </c>
      <c r="I905" s="1">
        <f>IF(ISNA(VLOOKUP(olympic_medals_country_year_cumsum[[#This Row],[Year_Country]],medals!D:H,2,FALSE)),0,VLOOKUP(olympic_medals_country_year_cumsum[[#This Row],[Year_Country]],medals!D:H,2,FALSE))</f>
        <v>0</v>
      </c>
      <c r="J905" s="1">
        <f>IF(ISNA(VLOOKUP(olympic_medals_country_year_cumsum[[#This Row],[Year_Country]],medals!D:H,3,FALSE)),0,VLOOKUP(olympic_medals_country_year_cumsum[[#This Row],[Year_Country]],medals!D:H,3,FALSE))</f>
        <v>0</v>
      </c>
      <c r="K905" s="1">
        <f>IF(ISNA(VLOOKUP(olympic_medals_country_year_cumsum[[#This Row],[Year_Country]],medals!D:H,4,FALSE)),0,VLOOKUP(olympic_medals_country_year_cumsum[[#This Row],[Year_Country]],medals!D:H,4,FALSE))</f>
        <v>0</v>
      </c>
      <c r="L905" s="1" t="str">
        <f>VLOOKUP(olympic_medals_country_year_cumsum[[#This Row],[WB_country_name]],'country_region_flag'!A:C,2,FALSE)</f>
        <v>Europe</v>
      </c>
      <c r="M905" s="1" t="str">
        <f>VLOOKUP(olympic_medals_country_year_cumsum[[#This Row],[WB_country_name]],'country_region_flag'!A:C,3,FALSE)</f>
        <v>https://public.flourish.studio/country-flags/svg/md.svg</v>
      </c>
      <c r="N90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06" spans="1:14" ht="15" customHeight="1" x14ac:dyDescent="0.2">
      <c r="A906" s="1" t="s">
        <v>159</v>
      </c>
      <c r="B906" s="1" t="s">
        <v>160</v>
      </c>
      <c r="C906" s="1">
        <v>416</v>
      </c>
      <c r="D906" s="1">
        <v>2174</v>
      </c>
      <c r="E906" s="1">
        <v>1984</v>
      </c>
      <c r="F906" s="1" t="str">
        <f>TEXT(olympic_medals_country_year_cumsum[[#This Row],[year]],0)&amp;"-"&amp;olympic_medals_country_year_cumsum[[#This Row],[WB_country_code]]</f>
        <v>1984-MKD</v>
      </c>
      <c r="G906" s="1" t="str">
        <f>IF(olympic_medals_country_year_cumsum[[#This Row],[year]]&lt;&gt;E905,1,IF(olympic_medals_country_year_cumsum[[#This Row],[Medals]]=0,"",G905+1))</f>
        <v/>
      </c>
      <c r="H906" s="1">
        <f>IF(ISNA(VLOOKUP(olympic_medals_country_year_cumsum[[#This Row],[Year_Country]],medals!D:H,5,FALSE)),0,VLOOKUP(olympic_medals_country_year_cumsum[[#This Row],[Year_Country]],medals!D:H,5,FALSE))</f>
        <v>0</v>
      </c>
      <c r="I906" s="1">
        <f>IF(ISNA(VLOOKUP(olympic_medals_country_year_cumsum[[#This Row],[Year_Country]],medals!D:H,2,FALSE)),0,VLOOKUP(olympic_medals_country_year_cumsum[[#This Row],[Year_Country]],medals!D:H,2,FALSE))</f>
        <v>0</v>
      </c>
      <c r="J906" s="1">
        <f>IF(ISNA(VLOOKUP(olympic_medals_country_year_cumsum[[#This Row],[Year_Country]],medals!D:H,3,FALSE)),0,VLOOKUP(olympic_medals_country_year_cumsum[[#This Row],[Year_Country]],medals!D:H,3,FALSE))</f>
        <v>0</v>
      </c>
      <c r="K906" s="1">
        <f>IF(ISNA(VLOOKUP(olympic_medals_country_year_cumsum[[#This Row],[Year_Country]],medals!D:H,4,FALSE)),0,VLOOKUP(olympic_medals_country_year_cumsum[[#This Row],[Year_Country]],medals!D:H,4,FALSE))</f>
        <v>0</v>
      </c>
      <c r="L906" s="1" t="str">
        <f>VLOOKUP(olympic_medals_country_year_cumsum[[#This Row],[WB_country_name]],'country_region_flag'!A:C,2,FALSE)</f>
        <v>Europe</v>
      </c>
      <c r="M906" s="1" t="str">
        <f>VLOOKUP(olympic_medals_country_year_cumsum[[#This Row],[WB_country_name]],'country_region_flag'!A:C,3,FALSE)</f>
        <v>https://public.flourish.studio/country-flags/svg/mk.svg</v>
      </c>
      <c r="N90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07" spans="1:14" ht="15" customHeight="1" x14ac:dyDescent="0.2">
      <c r="A907" s="1" t="s">
        <v>161</v>
      </c>
      <c r="B907" s="1" t="s">
        <v>162</v>
      </c>
      <c r="C907" s="1">
        <v>4243</v>
      </c>
      <c r="D907" s="1">
        <v>1927</v>
      </c>
      <c r="E907" s="1">
        <v>1984</v>
      </c>
      <c r="F907" s="1" t="str">
        <f>TEXT(olympic_medals_country_year_cumsum[[#This Row],[year]],0)&amp;"-"&amp;olympic_medals_country_year_cumsum[[#This Row],[WB_country_code]]</f>
        <v>1984-MNE</v>
      </c>
      <c r="G907" s="1" t="str">
        <f>IF(olympic_medals_country_year_cumsum[[#This Row],[year]]&lt;&gt;E906,1,IF(olympic_medals_country_year_cumsum[[#This Row],[Medals]]=0,"",G906+1))</f>
        <v/>
      </c>
      <c r="H907" s="1">
        <f>IF(ISNA(VLOOKUP(olympic_medals_country_year_cumsum[[#This Row],[Year_Country]],medals!D:H,5,FALSE)),0,VLOOKUP(olympic_medals_country_year_cumsum[[#This Row],[Year_Country]],medals!D:H,5,FALSE))</f>
        <v>0</v>
      </c>
      <c r="I907" s="1">
        <f>IF(ISNA(VLOOKUP(olympic_medals_country_year_cumsum[[#This Row],[Year_Country]],medals!D:H,2,FALSE)),0,VLOOKUP(olympic_medals_country_year_cumsum[[#This Row],[Year_Country]],medals!D:H,2,FALSE))</f>
        <v>0</v>
      </c>
      <c r="J907" s="1">
        <f>IF(ISNA(VLOOKUP(olympic_medals_country_year_cumsum[[#This Row],[Year_Country]],medals!D:H,3,FALSE)),0,VLOOKUP(olympic_medals_country_year_cumsum[[#This Row],[Year_Country]],medals!D:H,3,FALSE))</f>
        <v>0</v>
      </c>
      <c r="K907" s="1">
        <f>IF(ISNA(VLOOKUP(olympic_medals_country_year_cumsum[[#This Row],[Year_Country]],medals!D:H,4,FALSE)),0,VLOOKUP(olympic_medals_country_year_cumsum[[#This Row],[Year_Country]],medals!D:H,4,FALSE))</f>
        <v>0</v>
      </c>
      <c r="L907" s="1" t="str">
        <f>VLOOKUP(olympic_medals_country_year_cumsum[[#This Row],[WB_country_name]],'country_region_flag'!A:C,2,FALSE)</f>
        <v>Europe</v>
      </c>
      <c r="M907" s="1" t="str">
        <f>VLOOKUP(olympic_medals_country_year_cumsum[[#This Row],[WB_country_name]],'country_region_flag'!A:C,3,FALSE)</f>
        <v>https://public.flourish.studio/country-flags/svg/me.svg</v>
      </c>
      <c r="N90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08" spans="1:14" ht="15" customHeight="1" x14ac:dyDescent="0.2">
      <c r="A908" s="1" t="s">
        <v>163</v>
      </c>
      <c r="B908" s="1" t="s">
        <v>164</v>
      </c>
      <c r="C908" s="1">
        <v>4792</v>
      </c>
      <c r="D908" s="1">
        <v>10692</v>
      </c>
      <c r="E908" s="1">
        <v>1984</v>
      </c>
      <c r="F908" s="1" t="str">
        <f>TEXT(olympic_medals_country_year_cumsum[[#This Row],[year]],0)&amp;"-"&amp;olympic_medals_country_year_cumsum[[#This Row],[WB_country_code]]</f>
        <v>1984-MNG</v>
      </c>
      <c r="G908" s="1" t="str">
        <f>IF(olympic_medals_country_year_cumsum[[#This Row],[year]]&lt;&gt;E907,1,IF(olympic_medals_country_year_cumsum[[#This Row],[Medals]]=0,"",G907+1))</f>
        <v/>
      </c>
      <c r="H908" s="1">
        <f>IF(ISNA(VLOOKUP(olympic_medals_country_year_cumsum[[#This Row],[Year_Country]],medals!D:H,5,FALSE)),0,VLOOKUP(olympic_medals_country_year_cumsum[[#This Row],[Year_Country]],medals!D:H,5,FALSE))</f>
        <v>0</v>
      </c>
      <c r="I908" s="1">
        <f>IF(ISNA(VLOOKUP(olympic_medals_country_year_cumsum[[#This Row],[Year_Country]],medals!D:H,2,FALSE)),0,VLOOKUP(olympic_medals_country_year_cumsum[[#This Row],[Year_Country]],medals!D:H,2,FALSE))</f>
        <v>0</v>
      </c>
      <c r="J908" s="1">
        <f>IF(ISNA(VLOOKUP(olympic_medals_country_year_cumsum[[#This Row],[Year_Country]],medals!D:H,3,FALSE)),0,VLOOKUP(olympic_medals_country_year_cumsum[[#This Row],[Year_Country]],medals!D:H,3,FALSE))</f>
        <v>0</v>
      </c>
      <c r="K908" s="1">
        <f>IF(ISNA(VLOOKUP(olympic_medals_country_year_cumsum[[#This Row],[Year_Country]],medals!D:H,4,FALSE)),0,VLOOKUP(olympic_medals_country_year_cumsum[[#This Row],[Year_Country]],medals!D:H,4,FALSE))</f>
        <v>0</v>
      </c>
      <c r="L908" s="1" t="str">
        <f>VLOOKUP(olympic_medals_country_year_cumsum[[#This Row],[WB_country_name]],'country_region_flag'!A:C,2,FALSE)</f>
        <v>Asia</v>
      </c>
      <c r="M908" s="1" t="str">
        <f>VLOOKUP(olympic_medals_country_year_cumsum[[#This Row],[WB_country_name]],'country_region_flag'!A:C,3,FALSE)</f>
        <v>https://public.flourish.studio/country-flags/svg/mn.svg</v>
      </c>
      <c r="N908" s="12" t="str">
        <f>IF(ISNA(VLOOKUP(olympic_medals_country_year_cumsum[[#This Row],[Year_Country]],gdp_capita_rank!F:G,2,FALSE)),0,VLOOKUP(olympic_medals_country_year_cumsum[[#This Row],[Year_Country]],gdp_capita_rank!F:G,2,FALSE))</f>
        <v>-60.63920788798921</v>
      </c>
    </row>
    <row r="909" spans="1:14" ht="15" customHeight="1" x14ac:dyDescent="0.2">
      <c r="A909" s="1" t="s">
        <v>165</v>
      </c>
      <c r="B909" s="1" t="s">
        <v>166</v>
      </c>
      <c r="C909" s="1">
        <v>-2595</v>
      </c>
      <c r="D909" s="1">
        <v>3258</v>
      </c>
      <c r="E909" s="1">
        <v>1984</v>
      </c>
      <c r="F909" s="1" t="str">
        <f>TEXT(olympic_medals_country_year_cumsum[[#This Row],[year]],0)&amp;"-"&amp;olympic_medals_country_year_cumsum[[#This Row],[WB_country_code]]</f>
        <v>1984-MOZ</v>
      </c>
      <c r="G909" s="1" t="str">
        <f>IF(olympic_medals_country_year_cumsum[[#This Row],[year]]&lt;&gt;E908,1,IF(olympic_medals_country_year_cumsum[[#This Row],[Medals]]=0,"",G908+1))</f>
        <v/>
      </c>
      <c r="H909" s="1">
        <f>IF(ISNA(VLOOKUP(olympic_medals_country_year_cumsum[[#This Row],[Year_Country]],medals!D:H,5,FALSE)),0,VLOOKUP(olympic_medals_country_year_cumsum[[#This Row],[Year_Country]],medals!D:H,5,FALSE))</f>
        <v>0</v>
      </c>
      <c r="I909" s="1">
        <f>IF(ISNA(VLOOKUP(olympic_medals_country_year_cumsum[[#This Row],[Year_Country]],medals!D:H,2,FALSE)),0,VLOOKUP(olympic_medals_country_year_cumsum[[#This Row],[Year_Country]],medals!D:H,2,FALSE))</f>
        <v>0</v>
      </c>
      <c r="J909" s="1">
        <f>IF(ISNA(VLOOKUP(olympic_medals_country_year_cumsum[[#This Row],[Year_Country]],medals!D:H,3,FALSE)),0,VLOOKUP(olympic_medals_country_year_cumsum[[#This Row],[Year_Country]],medals!D:H,3,FALSE))</f>
        <v>0</v>
      </c>
      <c r="K909" s="1">
        <f>IF(ISNA(VLOOKUP(olympic_medals_country_year_cumsum[[#This Row],[Year_Country]],medals!D:H,4,FALSE)),0,VLOOKUP(olympic_medals_country_year_cumsum[[#This Row],[Year_Country]],medals!D:H,4,FALSE))</f>
        <v>0</v>
      </c>
      <c r="L909" s="1" t="str">
        <f>VLOOKUP(olympic_medals_country_year_cumsum[[#This Row],[WB_country_name]],'country_region_flag'!A:C,2,FALSE)</f>
        <v>Africa</v>
      </c>
      <c r="M909" s="1" t="str">
        <f>VLOOKUP(olympic_medals_country_year_cumsum[[#This Row],[WB_country_name]],'country_region_flag'!A:C,3,FALSE)</f>
        <v>https://public.flourish.studio/country-flags/svg/mz.svg</v>
      </c>
      <c r="N90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10" spans="1:14" ht="15" customHeight="1" x14ac:dyDescent="0.2">
      <c r="A910" s="1" t="s">
        <v>167</v>
      </c>
      <c r="B910" s="1" t="s">
        <v>168</v>
      </c>
      <c r="C910" s="1">
        <v>-2015</v>
      </c>
      <c r="D910" s="1">
        <v>5748</v>
      </c>
      <c r="E910" s="1">
        <v>1984</v>
      </c>
      <c r="F910" s="1" t="str">
        <f>TEXT(olympic_medals_country_year_cumsum[[#This Row],[year]],0)&amp;"-"&amp;olympic_medals_country_year_cumsum[[#This Row],[WB_country_code]]</f>
        <v>1984-MUS</v>
      </c>
      <c r="G910" s="1" t="str">
        <f>IF(olympic_medals_country_year_cumsum[[#This Row],[year]]&lt;&gt;E909,1,IF(olympic_medals_country_year_cumsum[[#This Row],[Medals]]=0,"",G909+1))</f>
        <v/>
      </c>
      <c r="H910" s="1">
        <f>IF(ISNA(VLOOKUP(olympic_medals_country_year_cumsum[[#This Row],[Year_Country]],medals!D:H,5,FALSE)),0,VLOOKUP(olympic_medals_country_year_cumsum[[#This Row],[Year_Country]],medals!D:H,5,FALSE))</f>
        <v>0</v>
      </c>
      <c r="I910" s="1">
        <f>IF(ISNA(VLOOKUP(olympic_medals_country_year_cumsum[[#This Row],[Year_Country]],medals!D:H,2,FALSE)),0,VLOOKUP(olympic_medals_country_year_cumsum[[#This Row],[Year_Country]],medals!D:H,2,FALSE))</f>
        <v>0</v>
      </c>
      <c r="J910" s="1">
        <f>IF(ISNA(VLOOKUP(olympic_medals_country_year_cumsum[[#This Row],[Year_Country]],medals!D:H,3,FALSE)),0,VLOOKUP(olympic_medals_country_year_cumsum[[#This Row],[Year_Country]],medals!D:H,3,FALSE))</f>
        <v>0</v>
      </c>
      <c r="K910" s="1">
        <f>IF(ISNA(VLOOKUP(olympic_medals_country_year_cumsum[[#This Row],[Year_Country]],medals!D:H,4,FALSE)),0,VLOOKUP(olympic_medals_country_year_cumsum[[#This Row],[Year_Country]],medals!D:H,4,FALSE))</f>
        <v>0</v>
      </c>
      <c r="L910" s="1" t="str">
        <f>VLOOKUP(olympic_medals_country_year_cumsum[[#This Row],[WB_country_name]],'country_region_flag'!A:C,2,FALSE)</f>
        <v>Africa</v>
      </c>
      <c r="M910" s="1" t="str">
        <f>VLOOKUP(olympic_medals_country_year_cumsum[[#This Row],[WB_country_name]],'country_region_flag'!A:C,3,FALSE)</f>
        <v>https://public.flourish.studio/country-flags/svg/mu.svg</v>
      </c>
      <c r="N910" s="12" t="str">
        <f>IF(ISNA(VLOOKUP(olympic_medals_country_year_cumsum[[#This Row],[Year_Country]],gdp_capita_rank!F:G,2,FALSE)),0,VLOOKUP(olympic_medals_country_year_cumsum[[#This Row],[Year_Country]],gdp_capita_rank!F:G,2,FALSE))</f>
        <v>-63.91561745139613</v>
      </c>
    </row>
    <row r="911" spans="1:14" ht="15" customHeight="1" x14ac:dyDescent="0.2">
      <c r="A911" s="1" t="s">
        <v>169</v>
      </c>
      <c r="B911" s="1" t="s">
        <v>170</v>
      </c>
      <c r="C911" s="1">
        <v>317</v>
      </c>
      <c r="D911" s="1">
        <v>1017</v>
      </c>
      <c r="E911" s="1">
        <v>1984</v>
      </c>
      <c r="F911" s="1" t="str">
        <f>TEXT(olympic_medals_country_year_cumsum[[#This Row],[year]],0)&amp;"-"&amp;olympic_medals_country_year_cumsum[[#This Row],[WB_country_code]]</f>
        <v>1984-MYS</v>
      </c>
      <c r="G911" s="1" t="str">
        <f>IF(olympic_medals_country_year_cumsum[[#This Row],[year]]&lt;&gt;E910,1,IF(olympic_medals_country_year_cumsum[[#This Row],[Medals]]=0,"",G910+1))</f>
        <v/>
      </c>
      <c r="H911" s="1">
        <f>IF(ISNA(VLOOKUP(olympic_medals_country_year_cumsum[[#This Row],[Year_Country]],medals!D:H,5,FALSE)),0,VLOOKUP(olympic_medals_country_year_cumsum[[#This Row],[Year_Country]],medals!D:H,5,FALSE))</f>
        <v>0</v>
      </c>
      <c r="I911" s="1">
        <f>IF(ISNA(VLOOKUP(olympic_medals_country_year_cumsum[[#This Row],[Year_Country]],medals!D:H,2,FALSE)),0,VLOOKUP(olympic_medals_country_year_cumsum[[#This Row],[Year_Country]],medals!D:H,2,FALSE))</f>
        <v>0</v>
      </c>
      <c r="J911" s="1">
        <f>IF(ISNA(VLOOKUP(olympic_medals_country_year_cumsum[[#This Row],[Year_Country]],medals!D:H,3,FALSE)),0,VLOOKUP(olympic_medals_country_year_cumsum[[#This Row],[Year_Country]],medals!D:H,3,FALSE))</f>
        <v>0</v>
      </c>
      <c r="K911" s="1">
        <f>IF(ISNA(VLOOKUP(olympic_medals_country_year_cumsum[[#This Row],[Year_Country]],medals!D:H,4,FALSE)),0,VLOOKUP(olympic_medals_country_year_cumsum[[#This Row],[Year_Country]],medals!D:H,4,FALSE))</f>
        <v>0</v>
      </c>
      <c r="L911" s="1" t="str">
        <f>VLOOKUP(olympic_medals_country_year_cumsum[[#This Row],[WB_country_name]],'country_region_flag'!A:C,2,FALSE)</f>
        <v>Asia</v>
      </c>
      <c r="M911" s="1" t="str">
        <f>VLOOKUP(olympic_medals_country_year_cumsum[[#This Row],[WB_country_name]],'country_region_flag'!A:C,3,FALSE)</f>
        <v>https://public.flourish.studio/country-flags/svg/my.svg</v>
      </c>
      <c r="N911" s="12" t="str">
        <f>IF(ISNA(VLOOKUP(olympic_medals_country_year_cumsum[[#This Row],[Year_Country]],gdp_capita_rank!F:G,2,FALSE)),0,VLOOKUP(olympic_medals_country_year_cumsum[[#This Row],[Year_Country]],gdp_capita_rank!F:G,2,FALSE))</f>
        <v>-18.873585915371947</v>
      </c>
    </row>
    <row r="912" spans="1:14" ht="15" customHeight="1" x14ac:dyDescent="0.2">
      <c r="A912" s="1" t="s">
        <v>171</v>
      </c>
      <c r="B912" s="1" t="s">
        <v>172</v>
      </c>
      <c r="C912" s="1">
        <v>-2257</v>
      </c>
      <c r="D912" s="1">
        <v>1708</v>
      </c>
      <c r="E912" s="1">
        <v>1984</v>
      </c>
      <c r="F912" s="1" t="str">
        <f>TEXT(olympic_medals_country_year_cumsum[[#This Row],[year]],0)&amp;"-"&amp;olympic_medals_country_year_cumsum[[#This Row],[WB_country_code]]</f>
        <v>1984-NAM</v>
      </c>
      <c r="G912" s="1" t="str">
        <f>IF(olympic_medals_country_year_cumsum[[#This Row],[year]]&lt;&gt;E911,1,IF(olympic_medals_country_year_cumsum[[#This Row],[Medals]]=0,"",G911+1))</f>
        <v/>
      </c>
      <c r="H912" s="1">
        <f>IF(ISNA(VLOOKUP(olympic_medals_country_year_cumsum[[#This Row],[Year_Country]],medals!D:H,5,FALSE)),0,VLOOKUP(olympic_medals_country_year_cumsum[[#This Row],[Year_Country]],medals!D:H,5,FALSE))</f>
        <v>0</v>
      </c>
      <c r="I912" s="1">
        <f>IF(ISNA(VLOOKUP(olympic_medals_country_year_cumsum[[#This Row],[Year_Country]],medals!D:H,2,FALSE)),0,VLOOKUP(olympic_medals_country_year_cumsum[[#This Row],[Year_Country]],medals!D:H,2,FALSE))</f>
        <v>0</v>
      </c>
      <c r="J912" s="1">
        <f>IF(ISNA(VLOOKUP(olympic_medals_country_year_cumsum[[#This Row],[Year_Country]],medals!D:H,3,FALSE)),0,VLOOKUP(olympic_medals_country_year_cumsum[[#This Row],[Year_Country]],medals!D:H,3,FALSE))</f>
        <v>0</v>
      </c>
      <c r="K912" s="1">
        <f>IF(ISNA(VLOOKUP(olympic_medals_country_year_cumsum[[#This Row],[Year_Country]],medals!D:H,4,FALSE)),0,VLOOKUP(olympic_medals_country_year_cumsum[[#This Row],[Year_Country]],medals!D:H,4,FALSE))</f>
        <v>0</v>
      </c>
      <c r="L912" s="1" t="str">
        <f>VLOOKUP(olympic_medals_country_year_cumsum[[#This Row],[WB_country_name]],'country_region_flag'!A:C,2,FALSE)</f>
        <v>Africa</v>
      </c>
      <c r="M912" s="1" t="str">
        <f>VLOOKUP(olympic_medals_country_year_cumsum[[#This Row],[WB_country_name]],'country_region_flag'!A:C,3,FALSE)</f>
        <v>https://public.flourish.studio/country-flags/svg/na.svg</v>
      </c>
      <c r="N912" s="12" t="str">
        <f>IF(ISNA(VLOOKUP(olympic_medals_country_year_cumsum[[#This Row],[Year_Country]],gdp_capita_rank!F:G,2,FALSE)),0,VLOOKUP(olympic_medals_country_year_cumsum[[#This Row],[Year_Country]],gdp_capita_rank!F:G,2,FALSE))</f>
        <v>-35.5055591244299</v>
      </c>
    </row>
    <row r="913" spans="1:14" ht="15" customHeight="1" x14ac:dyDescent="0.2">
      <c r="A913" s="1" t="s">
        <v>173</v>
      </c>
      <c r="B913" s="1" t="s">
        <v>174</v>
      </c>
      <c r="C913" s="1">
        <v>1352</v>
      </c>
      <c r="D913" s="1">
        <v>212</v>
      </c>
      <c r="E913" s="1">
        <v>1984</v>
      </c>
      <c r="F913" s="1" t="str">
        <f>TEXT(olympic_medals_country_year_cumsum[[#This Row],[year]],0)&amp;"-"&amp;olympic_medals_country_year_cumsum[[#This Row],[WB_country_code]]</f>
        <v>1984-NER</v>
      </c>
      <c r="G913" s="1" t="str">
        <f>IF(olympic_medals_country_year_cumsum[[#This Row],[year]]&lt;&gt;E912,1,IF(olympic_medals_country_year_cumsum[[#This Row],[Medals]]=0,"",G912+1))</f>
        <v/>
      </c>
      <c r="H913" s="1">
        <f>IF(ISNA(VLOOKUP(olympic_medals_country_year_cumsum[[#This Row],[Year_Country]],medals!D:H,5,FALSE)),0,VLOOKUP(olympic_medals_country_year_cumsum[[#This Row],[Year_Country]],medals!D:H,5,FALSE))</f>
        <v>0</v>
      </c>
      <c r="I913" s="1">
        <f>IF(ISNA(VLOOKUP(olympic_medals_country_year_cumsum[[#This Row],[Year_Country]],medals!D:H,2,FALSE)),0,VLOOKUP(olympic_medals_country_year_cumsum[[#This Row],[Year_Country]],medals!D:H,2,FALSE))</f>
        <v>0</v>
      </c>
      <c r="J913" s="1">
        <f>IF(ISNA(VLOOKUP(olympic_medals_country_year_cumsum[[#This Row],[Year_Country]],medals!D:H,3,FALSE)),0,VLOOKUP(olympic_medals_country_year_cumsum[[#This Row],[Year_Country]],medals!D:H,3,FALSE))</f>
        <v>0</v>
      </c>
      <c r="K913" s="1">
        <f>IF(ISNA(VLOOKUP(olympic_medals_country_year_cumsum[[#This Row],[Year_Country]],medals!D:H,4,FALSE)),0,VLOOKUP(olympic_medals_country_year_cumsum[[#This Row],[Year_Country]],medals!D:H,4,FALSE))</f>
        <v>0</v>
      </c>
      <c r="L913" s="1" t="str">
        <f>VLOOKUP(olympic_medals_country_year_cumsum[[#This Row],[WB_country_name]],'country_region_flag'!A:C,2,FALSE)</f>
        <v>Africa</v>
      </c>
      <c r="M913" s="1" t="str">
        <f>VLOOKUP(olympic_medals_country_year_cumsum[[#This Row],[WB_country_name]],'country_region_flag'!A:C,3,FALSE)</f>
        <v>https://public.flourish.studio/country-flags/svg/ne.svg</v>
      </c>
      <c r="N913" s="12" t="str">
        <f>IF(ISNA(VLOOKUP(olympic_medals_country_year_cumsum[[#This Row],[Year_Country]],gdp_capita_rank!F:G,2,FALSE)),0,VLOOKUP(olympic_medals_country_year_cumsum[[#This Row],[Year_Country]],gdp_capita_rank!F:G,2,FALSE))</f>
        <v>-92.64510289457195</v>
      </c>
    </row>
    <row r="914" spans="1:14" ht="15" customHeight="1" x14ac:dyDescent="0.2">
      <c r="A914" s="1" t="s">
        <v>185</v>
      </c>
      <c r="B914" s="1" t="s">
        <v>186</v>
      </c>
      <c r="C914" s="1">
        <v>897</v>
      </c>
      <c r="D914" s="1">
        <v>-7953</v>
      </c>
      <c r="E914" s="1">
        <v>1984</v>
      </c>
      <c r="F914" s="1" t="str">
        <f>TEXT(olympic_medals_country_year_cumsum[[#This Row],[year]],0)&amp;"-"&amp;olympic_medals_country_year_cumsum[[#This Row],[WB_country_code]]</f>
        <v>1984-PAN</v>
      </c>
      <c r="G914" s="1" t="str">
        <f>IF(olympic_medals_country_year_cumsum[[#This Row],[year]]&lt;&gt;E913,1,IF(olympic_medals_country_year_cumsum[[#This Row],[Medals]]=0,"",G913+1))</f>
        <v/>
      </c>
      <c r="H914" s="1">
        <f>IF(ISNA(VLOOKUP(olympic_medals_country_year_cumsum[[#This Row],[Year_Country]],medals!D:H,5,FALSE)),0,VLOOKUP(olympic_medals_country_year_cumsum[[#This Row],[Year_Country]],medals!D:H,5,FALSE))</f>
        <v>0</v>
      </c>
      <c r="I914" s="1">
        <f>IF(ISNA(VLOOKUP(olympic_medals_country_year_cumsum[[#This Row],[Year_Country]],medals!D:H,2,FALSE)),0,VLOOKUP(olympic_medals_country_year_cumsum[[#This Row],[Year_Country]],medals!D:H,2,FALSE))</f>
        <v>0</v>
      </c>
      <c r="J914" s="1">
        <f>IF(ISNA(VLOOKUP(olympic_medals_country_year_cumsum[[#This Row],[Year_Country]],medals!D:H,3,FALSE)),0,VLOOKUP(olympic_medals_country_year_cumsum[[#This Row],[Year_Country]],medals!D:H,3,FALSE))</f>
        <v>0</v>
      </c>
      <c r="K914" s="1">
        <f>IF(ISNA(VLOOKUP(olympic_medals_country_year_cumsum[[#This Row],[Year_Country]],medals!D:H,4,FALSE)),0,VLOOKUP(olympic_medals_country_year_cumsum[[#This Row],[Year_Country]],medals!D:H,4,FALSE))</f>
        <v>0</v>
      </c>
      <c r="L914" s="1" t="str">
        <f>VLOOKUP(olympic_medals_country_year_cumsum[[#This Row],[WB_country_name]],'country_region_flag'!A:C,2,FALSE)</f>
        <v>Americas</v>
      </c>
      <c r="M914" s="1" t="str">
        <f>VLOOKUP(olympic_medals_country_year_cumsum[[#This Row],[WB_country_name]],'country_region_flag'!A:C,3,FALSE)</f>
        <v>https://public.flourish.studio/country-flags/svg/pa.svg</v>
      </c>
      <c r="N914" s="12" t="str">
        <f>IF(ISNA(VLOOKUP(olympic_medals_country_year_cumsum[[#This Row],[Year_Country]],gdp_capita_rank!F:G,2,FALSE)),0,VLOOKUP(olympic_medals_country_year_cumsum[[#This Row],[Year_Country]],gdp_capita_rank!F:G,2,FALSE))</f>
        <v>1.066739568713876</v>
      </c>
    </row>
    <row r="915" spans="1:14" ht="15" customHeight="1" x14ac:dyDescent="0.2">
      <c r="A915" s="1" t="s">
        <v>189</v>
      </c>
      <c r="B915" s="1" t="s">
        <v>190</v>
      </c>
      <c r="C915" s="1">
        <v>146</v>
      </c>
      <c r="D915" s="1">
        <v>12097</v>
      </c>
      <c r="E915" s="1">
        <v>1984</v>
      </c>
      <c r="F915" s="1" t="str">
        <f>TEXT(olympic_medals_country_year_cumsum[[#This Row],[year]],0)&amp;"-"&amp;olympic_medals_country_year_cumsum[[#This Row],[WB_country_code]]</f>
        <v>1984-PHL</v>
      </c>
      <c r="G915" s="1" t="str">
        <f>IF(olympic_medals_country_year_cumsum[[#This Row],[year]]&lt;&gt;E914,1,IF(olympic_medals_country_year_cumsum[[#This Row],[Medals]]=0,"",G914+1))</f>
        <v/>
      </c>
      <c r="H915" s="1">
        <f>IF(ISNA(VLOOKUP(olympic_medals_country_year_cumsum[[#This Row],[Year_Country]],medals!D:H,5,FALSE)),0,VLOOKUP(olympic_medals_country_year_cumsum[[#This Row],[Year_Country]],medals!D:H,5,FALSE))</f>
        <v>0</v>
      </c>
      <c r="I915" s="1">
        <f>IF(ISNA(VLOOKUP(olympic_medals_country_year_cumsum[[#This Row],[Year_Country]],medals!D:H,2,FALSE)),0,VLOOKUP(olympic_medals_country_year_cumsum[[#This Row],[Year_Country]],medals!D:H,2,FALSE))</f>
        <v>0</v>
      </c>
      <c r="J915" s="1">
        <f>IF(ISNA(VLOOKUP(olympic_medals_country_year_cumsum[[#This Row],[Year_Country]],medals!D:H,3,FALSE)),0,VLOOKUP(olympic_medals_country_year_cumsum[[#This Row],[Year_Country]],medals!D:H,3,FALSE))</f>
        <v>0</v>
      </c>
      <c r="K915" s="1">
        <f>IF(ISNA(VLOOKUP(olympic_medals_country_year_cumsum[[#This Row],[Year_Country]],medals!D:H,4,FALSE)),0,VLOOKUP(olympic_medals_country_year_cumsum[[#This Row],[Year_Country]],medals!D:H,4,FALSE))</f>
        <v>0</v>
      </c>
      <c r="L915" s="1" t="str">
        <f>VLOOKUP(olympic_medals_country_year_cumsum[[#This Row],[WB_country_name]],'country_region_flag'!A:C,2,FALSE)</f>
        <v>Asia</v>
      </c>
      <c r="M915" s="1" t="str">
        <f>VLOOKUP(olympic_medals_country_year_cumsum[[#This Row],[WB_country_name]],'country_region_flag'!A:C,3,FALSE)</f>
        <v>https://public.flourish.studio/country-flags/svg/ph.svg</v>
      </c>
      <c r="N915" s="12" t="str">
        <f>IF(ISNA(VLOOKUP(olympic_medals_country_year_cumsum[[#This Row],[Year_Country]],gdp_capita_rank!F:G,2,FALSE)),0,VLOOKUP(olympic_medals_country_year_cumsum[[#This Row],[Year_Country]],gdp_capita_rank!F:G,2,FALSE))</f>
        <v>-76.56352717805976</v>
      </c>
    </row>
    <row r="916" spans="1:14" ht="15" customHeight="1" x14ac:dyDescent="0.2">
      <c r="A916" s="1" t="s">
        <v>191</v>
      </c>
      <c r="B916" s="1" t="s">
        <v>192</v>
      </c>
      <c r="C916" s="1">
        <v>5225</v>
      </c>
      <c r="D916" s="1">
        <v>210</v>
      </c>
      <c r="E916" s="1">
        <v>1984</v>
      </c>
      <c r="F916" s="1" t="str">
        <f>TEXT(olympic_medals_country_year_cumsum[[#This Row],[year]],0)&amp;"-"&amp;olympic_medals_country_year_cumsum[[#This Row],[WB_country_code]]</f>
        <v>1984-POL</v>
      </c>
      <c r="G916" s="1" t="str">
        <f>IF(olympic_medals_country_year_cumsum[[#This Row],[year]]&lt;&gt;E915,1,IF(olympic_medals_country_year_cumsum[[#This Row],[Medals]]=0,"",G915+1))</f>
        <v/>
      </c>
      <c r="H916" s="1">
        <f>IF(ISNA(VLOOKUP(olympic_medals_country_year_cumsum[[#This Row],[Year_Country]],medals!D:H,5,FALSE)),0,VLOOKUP(olympic_medals_country_year_cumsum[[#This Row],[Year_Country]],medals!D:H,5,FALSE))</f>
        <v>0</v>
      </c>
      <c r="I916" s="1">
        <f>IF(ISNA(VLOOKUP(olympic_medals_country_year_cumsum[[#This Row],[Year_Country]],medals!D:H,2,FALSE)),0,VLOOKUP(olympic_medals_country_year_cumsum[[#This Row],[Year_Country]],medals!D:H,2,FALSE))</f>
        <v>0</v>
      </c>
      <c r="J916" s="1">
        <f>IF(ISNA(VLOOKUP(olympic_medals_country_year_cumsum[[#This Row],[Year_Country]],medals!D:H,3,FALSE)),0,VLOOKUP(olympic_medals_country_year_cumsum[[#This Row],[Year_Country]],medals!D:H,3,FALSE))</f>
        <v>0</v>
      </c>
      <c r="K916" s="1">
        <f>IF(ISNA(VLOOKUP(olympic_medals_country_year_cumsum[[#This Row],[Year_Country]],medals!D:H,4,FALSE)),0,VLOOKUP(olympic_medals_country_year_cumsum[[#This Row],[Year_Country]],medals!D:H,4,FALSE))</f>
        <v>0</v>
      </c>
      <c r="L916" s="1" t="str">
        <f>VLOOKUP(olympic_medals_country_year_cumsum[[#This Row],[WB_country_name]],'country_region_flag'!A:C,2,FALSE)</f>
        <v>Europe</v>
      </c>
      <c r="M916" s="1" t="str">
        <f>VLOOKUP(olympic_medals_country_year_cumsum[[#This Row],[WB_country_name]],'country_region_flag'!A:C,3,FALSE)</f>
        <v>https://public.flourish.studio/country-flags/svg/pl.svg</v>
      </c>
      <c r="N91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17" spans="1:14" ht="15" customHeight="1" x14ac:dyDescent="0.2">
      <c r="A917" s="1" t="s">
        <v>195</v>
      </c>
      <c r="B917" s="1" t="s">
        <v>196</v>
      </c>
      <c r="C917" s="1">
        <v>3902</v>
      </c>
      <c r="D917" s="1">
        <v>12575</v>
      </c>
      <c r="E917" s="1">
        <v>1984</v>
      </c>
      <c r="F917" s="1" t="str">
        <f>TEXT(olympic_medals_country_year_cumsum[[#This Row],[year]],0)&amp;"-"&amp;olympic_medals_country_year_cumsum[[#This Row],[WB_country_code]]</f>
        <v>1984-PRK</v>
      </c>
      <c r="G917" s="1" t="str">
        <f>IF(olympic_medals_country_year_cumsum[[#This Row],[year]]&lt;&gt;E916,1,IF(olympic_medals_country_year_cumsum[[#This Row],[Medals]]=0,"",G916+1))</f>
        <v/>
      </c>
      <c r="H917" s="1">
        <f>IF(ISNA(VLOOKUP(olympic_medals_country_year_cumsum[[#This Row],[Year_Country]],medals!D:H,5,FALSE)),0,VLOOKUP(olympic_medals_country_year_cumsum[[#This Row],[Year_Country]],medals!D:H,5,FALSE))</f>
        <v>0</v>
      </c>
      <c r="I917" s="1">
        <f>IF(ISNA(VLOOKUP(olympic_medals_country_year_cumsum[[#This Row],[Year_Country]],medals!D:H,2,FALSE)),0,VLOOKUP(olympic_medals_country_year_cumsum[[#This Row],[Year_Country]],medals!D:H,2,FALSE))</f>
        <v>0</v>
      </c>
      <c r="J917" s="1">
        <f>IF(ISNA(VLOOKUP(olympic_medals_country_year_cumsum[[#This Row],[Year_Country]],medals!D:H,3,FALSE)),0,VLOOKUP(olympic_medals_country_year_cumsum[[#This Row],[Year_Country]],medals!D:H,3,FALSE))</f>
        <v>0</v>
      </c>
      <c r="K917" s="1">
        <f>IF(ISNA(VLOOKUP(olympic_medals_country_year_cumsum[[#This Row],[Year_Country]],medals!D:H,4,FALSE)),0,VLOOKUP(olympic_medals_country_year_cumsum[[#This Row],[Year_Country]],medals!D:H,4,FALSE))</f>
        <v>0</v>
      </c>
      <c r="L917" s="1" t="str">
        <f>VLOOKUP(olympic_medals_country_year_cumsum[[#This Row],[WB_country_name]],'country_region_flag'!A:C,2,FALSE)</f>
        <v>Asia</v>
      </c>
      <c r="M917" s="1" t="str">
        <f>VLOOKUP(olympic_medals_country_year_cumsum[[#This Row],[WB_country_name]],'country_region_flag'!A:C,3,FALSE)</f>
        <v>https://public.flourish.studio/country-flags/svg/kp.svg</v>
      </c>
      <c r="N91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18" spans="1:14" ht="15" customHeight="1" x14ac:dyDescent="0.2">
      <c r="A918" s="1" t="s">
        <v>199</v>
      </c>
      <c r="B918" s="1" t="s">
        <v>200</v>
      </c>
      <c r="C918" s="1">
        <v>-2527</v>
      </c>
      <c r="D918" s="1">
        <v>-5767</v>
      </c>
      <c r="E918" s="1">
        <v>1984</v>
      </c>
      <c r="F918" s="1" t="str">
        <f>TEXT(olympic_medals_country_year_cumsum[[#This Row],[year]],0)&amp;"-"&amp;olympic_medals_country_year_cumsum[[#This Row],[WB_country_code]]</f>
        <v>1984-PRY</v>
      </c>
      <c r="G918" s="1" t="str">
        <f>IF(olympic_medals_country_year_cumsum[[#This Row],[year]]&lt;&gt;E917,1,IF(olympic_medals_country_year_cumsum[[#This Row],[Medals]]=0,"",G917+1))</f>
        <v/>
      </c>
      <c r="H918" s="1">
        <f>IF(ISNA(VLOOKUP(olympic_medals_country_year_cumsum[[#This Row],[Year_Country]],medals!D:H,5,FALSE)),0,VLOOKUP(olympic_medals_country_year_cumsum[[#This Row],[Year_Country]],medals!D:H,5,FALSE))</f>
        <v>0</v>
      </c>
      <c r="I918" s="1">
        <f>IF(ISNA(VLOOKUP(olympic_medals_country_year_cumsum[[#This Row],[Year_Country]],medals!D:H,2,FALSE)),0,VLOOKUP(olympic_medals_country_year_cumsum[[#This Row],[Year_Country]],medals!D:H,2,FALSE))</f>
        <v>0</v>
      </c>
      <c r="J918" s="1">
        <f>IF(ISNA(VLOOKUP(olympic_medals_country_year_cumsum[[#This Row],[Year_Country]],medals!D:H,3,FALSE)),0,VLOOKUP(olympic_medals_country_year_cumsum[[#This Row],[Year_Country]],medals!D:H,3,FALSE))</f>
        <v>0</v>
      </c>
      <c r="K918" s="1">
        <f>IF(ISNA(VLOOKUP(olympic_medals_country_year_cumsum[[#This Row],[Year_Country]],medals!D:H,4,FALSE)),0,VLOOKUP(olympic_medals_country_year_cumsum[[#This Row],[Year_Country]],medals!D:H,4,FALSE))</f>
        <v>0</v>
      </c>
      <c r="L918" s="1" t="str">
        <f>VLOOKUP(olympic_medals_country_year_cumsum[[#This Row],[WB_country_name]],'country_region_flag'!A:C,2,FALSE)</f>
        <v>Americas</v>
      </c>
      <c r="M918" s="1" t="str">
        <f>VLOOKUP(olympic_medals_country_year_cumsum[[#This Row],[WB_country_name]],'country_region_flag'!A:C,3,FALSE)</f>
        <v>https://public.flourish.studio/country-flags/svg/py.svg</v>
      </c>
      <c r="N918" s="12" t="str">
        <f>IF(ISNA(VLOOKUP(olympic_medals_country_year_cumsum[[#This Row],[Year_Country]],gdp_capita_rank!F:G,2,FALSE)),0,VLOOKUP(olympic_medals_country_year_cumsum[[#This Row],[Year_Country]],gdp_capita_rank!F:G,2,FALSE))</f>
        <v>-54.02847065768681</v>
      </c>
    </row>
    <row r="919" spans="1:14" ht="15" customHeight="1" x14ac:dyDescent="0.2">
      <c r="A919" s="1" t="s">
        <v>201</v>
      </c>
      <c r="B919" s="1" t="s">
        <v>202</v>
      </c>
      <c r="C919" s="1">
        <v>2528</v>
      </c>
      <c r="D919" s="1">
        <v>5153</v>
      </c>
      <c r="E919" s="1">
        <v>1984</v>
      </c>
      <c r="F919" s="1" t="str">
        <f>TEXT(olympic_medals_country_year_cumsum[[#This Row],[year]],0)&amp;"-"&amp;olympic_medals_country_year_cumsum[[#This Row],[WB_country_code]]</f>
        <v>1984-QAT</v>
      </c>
      <c r="G919" s="1" t="str">
        <f>IF(olympic_medals_country_year_cumsum[[#This Row],[year]]&lt;&gt;E918,1,IF(olympic_medals_country_year_cumsum[[#This Row],[Medals]]=0,"",G918+1))</f>
        <v/>
      </c>
      <c r="H919" s="1">
        <f>IF(ISNA(VLOOKUP(olympic_medals_country_year_cumsum[[#This Row],[Year_Country]],medals!D:H,5,FALSE)),0,VLOOKUP(olympic_medals_country_year_cumsum[[#This Row],[Year_Country]],medals!D:H,5,FALSE))</f>
        <v>0</v>
      </c>
      <c r="I919" s="1">
        <f>IF(ISNA(VLOOKUP(olympic_medals_country_year_cumsum[[#This Row],[Year_Country]],medals!D:H,2,FALSE)),0,VLOOKUP(olympic_medals_country_year_cumsum[[#This Row],[Year_Country]],medals!D:H,2,FALSE))</f>
        <v>0</v>
      </c>
      <c r="J919" s="1">
        <f>IF(ISNA(VLOOKUP(olympic_medals_country_year_cumsum[[#This Row],[Year_Country]],medals!D:H,3,FALSE)),0,VLOOKUP(olympic_medals_country_year_cumsum[[#This Row],[Year_Country]],medals!D:H,3,FALSE))</f>
        <v>0</v>
      </c>
      <c r="K919" s="1">
        <f>IF(ISNA(VLOOKUP(olympic_medals_country_year_cumsum[[#This Row],[Year_Country]],medals!D:H,4,FALSE)),0,VLOOKUP(olympic_medals_country_year_cumsum[[#This Row],[Year_Country]],medals!D:H,4,FALSE))</f>
        <v>0</v>
      </c>
      <c r="L919" s="1" t="str">
        <f>VLOOKUP(olympic_medals_country_year_cumsum[[#This Row],[WB_country_name]],'country_region_flag'!A:C,2,FALSE)</f>
        <v>Asia</v>
      </c>
      <c r="M919" s="1" t="str">
        <f>VLOOKUP(olympic_medals_country_year_cumsum[[#This Row],[WB_country_name]],'country_region_flag'!A:C,3,FALSE)</f>
        <v>https://public.flourish.studio/country-flags/svg/qa.svg</v>
      </c>
      <c r="N919" s="12" t="str">
        <f>IF(ISNA(VLOOKUP(olympic_medals_country_year_cumsum[[#This Row],[Year_Country]],gdp_capita_rank!F:G,2,FALSE)),0,VLOOKUP(olympic_medals_country_year_cumsum[[#This Row],[Year_Country]],gdp_capita_rank!F:G,2,FALSE))</f>
        <v>575.7873784479953</v>
      </c>
    </row>
    <row r="920" spans="1:14" ht="15" customHeight="1" x14ac:dyDescent="0.2">
      <c r="A920" s="1" t="s">
        <v>205</v>
      </c>
      <c r="B920" s="1" t="s">
        <v>206</v>
      </c>
      <c r="C920" s="1">
        <v>5575</v>
      </c>
      <c r="D920" s="1">
        <v>376</v>
      </c>
      <c r="E920" s="1">
        <v>1984</v>
      </c>
      <c r="F920" s="1" t="str">
        <f>TEXT(olympic_medals_country_year_cumsum[[#This Row],[year]],0)&amp;"-"&amp;olympic_medals_country_year_cumsum[[#This Row],[WB_country_code]]</f>
        <v>1984-RUS</v>
      </c>
      <c r="G920" s="1" t="str">
        <f>IF(olympic_medals_country_year_cumsum[[#This Row],[year]]&lt;&gt;E919,1,IF(olympic_medals_country_year_cumsum[[#This Row],[Medals]]=0,"",G919+1))</f>
        <v/>
      </c>
      <c r="H920" s="1">
        <f>IF(ISNA(VLOOKUP(olympic_medals_country_year_cumsum[[#This Row],[Year_Country]],medals!D:H,5,FALSE)),0,VLOOKUP(olympic_medals_country_year_cumsum[[#This Row],[Year_Country]],medals!D:H,5,FALSE))</f>
        <v>0</v>
      </c>
      <c r="I920" s="1">
        <f>IF(ISNA(VLOOKUP(olympic_medals_country_year_cumsum[[#This Row],[Year_Country]],medals!D:H,2,FALSE)),0,VLOOKUP(olympic_medals_country_year_cumsum[[#This Row],[Year_Country]],medals!D:H,2,FALSE))</f>
        <v>0</v>
      </c>
      <c r="J920" s="1">
        <f>IF(ISNA(VLOOKUP(olympic_medals_country_year_cumsum[[#This Row],[Year_Country]],medals!D:H,3,FALSE)),0,VLOOKUP(olympic_medals_country_year_cumsum[[#This Row],[Year_Country]],medals!D:H,3,FALSE))</f>
        <v>0</v>
      </c>
      <c r="K920" s="1">
        <f>IF(ISNA(VLOOKUP(olympic_medals_country_year_cumsum[[#This Row],[Year_Country]],medals!D:H,4,FALSE)),0,VLOOKUP(olympic_medals_country_year_cumsum[[#This Row],[Year_Country]],medals!D:H,4,FALSE))</f>
        <v>0</v>
      </c>
      <c r="L920" s="1" t="str">
        <f>VLOOKUP(olympic_medals_country_year_cumsum[[#This Row],[WB_country_name]],'country_region_flag'!A:C,2,FALSE)</f>
        <v>Europe</v>
      </c>
      <c r="M920" s="1" t="str">
        <f>VLOOKUP(olympic_medals_country_year_cumsum[[#This Row],[WB_country_name]],'country_region_flag'!A:C,3,FALSE)</f>
        <v>https://public.flourish.studio/country-flags/svg/ru.svg</v>
      </c>
      <c r="N92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21" spans="1:14" ht="15" customHeight="1" x14ac:dyDescent="0.2">
      <c r="A921" s="1" t="s">
        <v>207</v>
      </c>
      <c r="B921" s="1" t="s">
        <v>208</v>
      </c>
      <c r="C921" s="1">
        <v>2465</v>
      </c>
      <c r="D921" s="1">
        <v>467</v>
      </c>
      <c r="E921" s="1">
        <v>1984</v>
      </c>
      <c r="F921" s="1" t="str">
        <f>TEXT(olympic_medals_country_year_cumsum[[#This Row],[year]],0)&amp;"-"&amp;olympic_medals_country_year_cumsum[[#This Row],[WB_country_code]]</f>
        <v>1984-SAU</v>
      </c>
      <c r="G921" s="1" t="str">
        <f>IF(olympic_medals_country_year_cumsum[[#This Row],[year]]&lt;&gt;E920,1,IF(olympic_medals_country_year_cumsum[[#This Row],[Medals]]=0,"",G920+1))</f>
        <v/>
      </c>
      <c r="H921" s="1">
        <f>IF(ISNA(VLOOKUP(olympic_medals_country_year_cumsum[[#This Row],[Year_Country]],medals!D:H,5,FALSE)),0,VLOOKUP(olympic_medals_country_year_cumsum[[#This Row],[Year_Country]],medals!D:H,5,FALSE))</f>
        <v>0</v>
      </c>
      <c r="I921" s="1">
        <f>IF(ISNA(VLOOKUP(olympic_medals_country_year_cumsum[[#This Row],[Year_Country]],medals!D:H,2,FALSE)),0,VLOOKUP(olympic_medals_country_year_cumsum[[#This Row],[Year_Country]],medals!D:H,2,FALSE))</f>
        <v>0</v>
      </c>
      <c r="J921" s="1">
        <f>IF(ISNA(VLOOKUP(olympic_medals_country_year_cumsum[[#This Row],[Year_Country]],medals!D:H,3,FALSE)),0,VLOOKUP(olympic_medals_country_year_cumsum[[#This Row],[Year_Country]],medals!D:H,3,FALSE))</f>
        <v>0</v>
      </c>
      <c r="K921" s="1">
        <f>IF(ISNA(VLOOKUP(olympic_medals_country_year_cumsum[[#This Row],[Year_Country]],medals!D:H,4,FALSE)),0,VLOOKUP(olympic_medals_country_year_cumsum[[#This Row],[Year_Country]],medals!D:H,4,FALSE))</f>
        <v>0</v>
      </c>
      <c r="L921" s="1" t="str">
        <f>VLOOKUP(olympic_medals_country_year_cumsum[[#This Row],[WB_country_name]],'country_region_flag'!A:C,2,FALSE)</f>
        <v>Asia</v>
      </c>
      <c r="M921" s="1" t="str">
        <f>VLOOKUP(olympic_medals_country_year_cumsum[[#This Row],[WB_country_name]],'country_region_flag'!A:C,3,FALSE)</f>
        <v>https://public.flourish.studio/country-flags/svg/sa.svg</v>
      </c>
      <c r="N921" s="12" t="str">
        <f>IF(ISNA(VLOOKUP(olympic_medals_country_year_cumsum[[#This Row],[Year_Country]],gdp_capita_rank!F:G,2,FALSE)),0,VLOOKUP(olympic_medals_country_year_cumsum[[#This Row],[Year_Country]],gdp_capita_rank!F:G,2,FALSE))</f>
        <v>241.09971951619582</v>
      </c>
    </row>
    <row r="922" spans="1:14" ht="15" customHeight="1" x14ac:dyDescent="0.2">
      <c r="A922" s="1" t="s">
        <v>209</v>
      </c>
      <c r="B922" s="1" t="s">
        <v>210</v>
      </c>
      <c r="C922" s="1">
        <v>156</v>
      </c>
      <c r="D922" s="1">
        <v>3253</v>
      </c>
      <c r="E922" s="1">
        <v>1984</v>
      </c>
      <c r="F922" s="1" t="str">
        <f>TEXT(olympic_medals_country_year_cumsum[[#This Row],[year]],0)&amp;"-"&amp;olympic_medals_country_year_cumsum[[#This Row],[WB_country_code]]</f>
        <v>1984-SDN</v>
      </c>
      <c r="G922" s="1" t="str">
        <f>IF(olympic_medals_country_year_cumsum[[#This Row],[year]]&lt;&gt;E921,1,IF(olympic_medals_country_year_cumsum[[#This Row],[Medals]]=0,"",G921+1))</f>
        <v/>
      </c>
      <c r="H922" s="1">
        <f>IF(ISNA(VLOOKUP(olympic_medals_country_year_cumsum[[#This Row],[Year_Country]],medals!D:H,5,FALSE)),0,VLOOKUP(olympic_medals_country_year_cumsum[[#This Row],[Year_Country]],medals!D:H,5,FALSE))</f>
        <v>0</v>
      </c>
      <c r="I922" s="1">
        <f>IF(ISNA(VLOOKUP(olympic_medals_country_year_cumsum[[#This Row],[Year_Country]],medals!D:H,2,FALSE)),0,VLOOKUP(olympic_medals_country_year_cumsum[[#This Row],[Year_Country]],medals!D:H,2,FALSE))</f>
        <v>0</v>
      </c>
      <c r="J922" s="1">
        <f>IF(ISNA(VLOOKUP(olympic_medals_country_year_cumsum[[#This Row],[Year_Country]],medals!D:H,3,FALSE)),0,VLOOKUP(olympic_medals_country_year_cumsum[[#This Row],[Year_Country]],medals!D:H,3,FALSE))</f>
        <v>0</v>
      </c>
      <c r="K922" s="1">
        <f>IF(ISNA(VLOOKUP(olympic_medals_country_year_cumsum[[#This Row],[Year_Country]],medals!D:H,4,FALSE)),0,VLOOKUP(olympic_medals_country_year_cumsum[[#This Row],[Year_Country]],medals!D:H,4,FALSE))</f>
        <v>0</v>
      </c>
      <c r="L922" s="1" t="str">
        <f>VLOOKUP(olympic_medals_country_year_cumsum[[#This Row],[WB_country_name]],'country_region_flag'!A:C,2,FALSE)</f>
        <v>Africa</v>
      </c>
      <c r="M922" s="1" t="str">
        <f>VLOOKUP(olympic_medals_country_year_cumsum[[#This Row],[WB_country_name]],'country_region_flag'!A:C,3,FALSE)</f>
        <v>https://public.flourish.studio/country-flags/svg/sd.svg</v>
      </c>
      <c r="N922" s="12" t="str">
        <f>IF(ISNA(VLOOKUP(olympic_medals_country_year_cumsum[[#This Row],[Year_Country]],gdp_capita_rank!F:G,2,FALSE)),0,VLOOKUP(olympic_medals_country_year_cumsum[[#This Row],[Year_Country]],gdp_capita_rank!F:G,2,FALSE))</f>
        <v>-84.57096824945882</v>
      </c>
    </row>
    <row r="923" spans="1:14" ht="15" customHeight="1" x14ac:dyDescent="0.2">
      <c r="A923" s="1" t="s">
        <v>211</v>
      </c>
      <c r="B923" s="1" t="s">
        <v>212</v>
      </c>
      <c r="C923" s="1">
        <v>1473</v>
      </c>
      <c r="D923" s="1">
        <v>-1763</v>
      </c>
      <c r="E923" s="1">
        <v>1984</v>
      </c>
      <c r="F923" s="1" t="str">
        <f>TEXT(olympic_medals_country_year_cumsum[[#This Row],[year]],0)&amp;"-"&amp;olympic_medals_country_year_cumsum[[#This Row],[WB_country_code]]</f>
        <v>1984-SEN</v>
      </c>
      <c r="G923" s="1" t="str">
        <f>IF(olympic_medals_country_year_cumsum[[#This Row],[year]]&lt;&gt;E922,1,IF(olympic_medals_country_year_cumsum[[#This Row],[Medals]]=0,"",G922+1))</f>
        <v/>
      </c>
      <c r="H923" s="1">
        <f>IF(ISNA(VLOOKUP(olympic_medals_country_year_cumsum[[#This Row],[Year_Country]],medals!D:H,5,FALSE)),0,VLOOKUP(olympic_medals_country_year_cumsum[[#This Row],[Year_Country]],medals!D:H,5,FALSE))</f>
        <v>0</v>
      </c>
      <c r="I923" s="1">
        <f>IF(ISNA(VLOOKUP(olympic_medals_country_year_cumsum[[#This Row],[Year_Country]],medals!D:H,2,FALSE)),0,VLOOKUP(olympic_medals_country_year_cumsum[[#This Row],[Year_Country]],medals!D:H,2,FALSE))</f>
        <v>0</v>
      </c>
      <c r="J923" s="1">
        <f>IF(ISNA(VLOOKUP(olympic_medals_country_year_cumsum[[#This Row],[Year_Country]],medals!D:H,3,FALSE)),0,VLOOKUP(olympic_medals_country_year_cumsum[[#This Row],[Year_Country]],medals!D:H,3,FALSE))</f>
        <v>0</v>
      </c>
      <c r="K923" s="1">
        <f>IF(ISNA(VLOOKUP(olympic_medals_country_year_cumsum[[#This Row],[Year_Country]],medals!D:H,4,FALSE)),0,VLOOKUP(olympic_medals_country_year_cumsum[[#This Row],[Year_Country]],medals!D:H,4,FALSE))</f>
        <v>0</v>
      </c>
      <c r="L923" s="1" t="str">
        <f>VLOOKUP(olympic_medals_country_year_cumsum[[#This Row],[WB_country_name]],'country_region_flag'!A:C,2,FALSE)</f>
        <v>Africa</v>
      </c>
      <c r="M923" s="1" t="str">
        <f>VLOOKUP(olympic_medals_country_year_cumsum[[#This Row],[WB_country_name]],'country_region_flag'!A:C,3,FALSE)</f>
        <v>https://public.flourish.studio/country-flags/svg/sn.svg</v>
      </c>
      <c r="N923" s="12" t="str">
        <f>IF(ISNA(VLOOKUP(olympic_medals_country_year_cumsum[[#This Row],[Year_Country]],gdp_capita_rank!F:G,2,FALSE)),0,VLOOKUP(olympic_medals_country_year_cumsum[[#This Row],[Year_Country]],gdp_capita_rank!F:G,2,FALSE))</f>
        <v>-80.70976135022204</v>
      </c>
    </row>
    <row r="924" spans="1:14" ht="15" customHeight="1" x14ac:dyDescent="0.2">
      <c r="A924" s="1" t="s">
        <v>213</v>
      </c>
      <c r="B924" s="1" t="s">
        <v>214</v>
      </c>
      <c r="C924" s="1">
        <v>128</v>
      </c>
      <c r="D924" s="1">
        <v>10385</v>
      </c>
      <c r="E924" s="1">
        <v>1984</v>
      </c>
      <c r="F924" s="1" t="str">
        <f>TEXT(olympic_medals_country_year_cumsum[[#This Row],[year]],0)&amp;"-"&amp;olympic_medals_country_year_cumsum[[#This Row],[WB_country_code]]</f>
        <v>1984-SGP</v>
      </c>
      <c r="G924" s="1" t="str">
        <f>IF(olympic_medals_country_year_cumsum[[#This Row],[year]]&lt;&gt;E923,1,IF(olympic_medals_country_year_cumsum[[#This Row],[Medals]]=0,"",G923+1))</f>
        <v/>
      </c>
      <c r="H924" s="1">
        <f>IF(ISNA(VLOOKUP(olympic_medals_country_year_cumsum[[#This Row],[Year_Country]],medals!D:H,5,FALSE)),0,VLOOKUP(olympic_medals_country_year_cumsum[[#This Row],[Year_Country]],medals!D:H,5,FALSE))</f>
        <v>0</v>
      </c>
      <c r="I924" s="1">
        <f>IF(ISNA(VLOOKUP(olympic_medals_country_year_cumsum[[#This Row],[Year_Country]],medals!D:H,2,FALSE)),0,VLOOKUP(olympic_medals_country_year_cumsum[[#This Row],[Year_Country]],medals!D:H,2,FALSE))</f>
        <v>0</v>
      </c>
      <c r="J924" s="1">
        <f>IF(ISNA(VLOOKUP(olympic_medals_country_year_cumsum[[#This Row],[Year_Country]],medals!D:H,3,FALSE)),0,VLOOKUP(olympic_medals_country_year_cumsum[[#This Row],[Year_Country]],medals!D:H,3,FALSE))</f>
        <v>0</v>
      </c>
      <c r="K924" s="1">
        <f>IF(ISNA(VLOOKUP(olympic_medals_country_year_cumsum[[#This Row],[Year_Country]],medals!D:H,4,FALSE)),0,VLOOKUP(olympic_medals_country_year_cumsum[[#This Row],[Year_Country]],medals!D:H,4,FALSE))</f>
        <v>0</v>
      </c>
      <c r="L924" s="1" t="str">
        <f>VLOOKUP(olympic_medals_country_year_cumsum[[#This Row],[WB_country_name]],'country_region_flag'!A:C,2,FALSE)</f>
        <v>Asia</v>
      </c>
      <c r="M924" s="1" t="str">
        <f>VLOOKUP(olympic_medals_country_year_cumsum[[#This Row],[WB_country_name]],'country_region_flag'!A:C,3,FALSE)</f>
        <v>https://public.flourish.studio/country-flags/svg/sg.svg</v>
      </c>
      <c r="N924" s="12" t="str">
        <f>IF(ISNA(VLOOKUP(olympic_medals_country_year_cumsum[[#This Row],[Year_Country]],gdp_capita_rank!F:G,2,FALSE)),0,VLOOKUP(olympic_medals_country_year_cumsum[[#This Row],[Year_Country]],gdp_capita_rank!F:G,2,FALSE))</f>
        <v>153.72762776264776</v>
      </c>
    </row>
    <row r="925" spans="1:14" ht="15" customHeight="1" x14ac:dyDescent="0.2">
      <c r="A925" s="1" t="s">
        <v>215</v>
      </c>
      <c r="B925" s="1" t="s">
        <v>216</v>
      </c>
      <c r="C925" s="1">
        <v>4393</v>
      </c>
      <c r="D925" s="1">
        <v>1242</v>
      </c>
      <c r="E925" s="1">
        <v>1984</v>
      </c>
      <c r="F925" s="1" t="str">
        <f>TEXT(olympic_medals_country_year_cumsum[[#This Row],[year]],0)&amp;"-"&amp;olympic_medals_country_year_cumsum[[#This Row],[WB_country_code]]</f>
        <v>1984-SMR</v>
      </c>
      <c r="G925" s="1" t="str">
        <f>IF(olympic_medals_country_year_cumsum[[#This Row],[year]]&lt;&gt;E924,1,IF(olympic_medals_country_year_cumsum[[#This Row],[Medals]]=0,"",G924+1))</f>
        <v/>
      </c>
      <c r="H925" s="1">
        <f>IF(ISNA(VLOOKUP(olympic_medals_country_year_cumsum[[#This Row],[Year_Country]],medals!D:H,5,FALSE)),0,VLOOKUP(olympic_medals_country_year_cumsum[[#This Row],[Year_Country]],medals!D:H,5,FALSE))</f>
        <v>0</v>
      </c>
      <c r="I925" s="1">
        <f>IF(ISNA(VLOOKUP(olympic_medals_country_year_cumsum[[#This Row],[Year_Country]],medals!D:H,2,FALSE)),0,VLOOKUP(olympic_medals_country_year_cumsum[[#This Row],[Year_Country]],medals!D:H,2,FALSE))</f>
        <v>0</v>
      </c>
      <c r="J925" s="1">
        <f>IF(ISNA(VLOOKUP(olympic_medals_country_year_cumsum[[#This Row],[Year_Country]],medals!D:H,3,FALSE)),0,VLOOKUP(olympic_medals_country_year_cumsum[[#This Row],[Year_Country]],medals!D:H,3,FALSE))</f>
        <v>0</v>
      </c>
      <c r="K925" s="1">
        <f>IF(ISNA(VLOOKUP(olympic_medals_country_year_cumsum[[#This Row],[Year_Country]],medals!D:H,4,FALSE)),0,VLOOKUP(olympic_medals_country_year_cumsum[[#This Row],[Year_Country]],medals!D:H,4,FALSE))</f>
        <v>0</v>
      </c>
      <c r="L925" s="1" t="str">
        <f>VLOOKUP(olympic_medals_country_year_cumsum[[#This Row],[WB_country_name]],'country_region_flag'!A:C,2,FALSE)</f>
        <v>Europe</v>
      </c>
      <c r="M925" s="1" t="str">
        <f>VLOOKUP(olympic_medals_country_year_cumsum[[#This Row],[WB_country_name]],'country_region_flag'!A:C,3,FALSE)</f>
        <v>https://public.flourish.studio/country-flags/svg/sm.svg</v>
      </c>
      <c r="N92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26" spans="1:14" ht="15" customHeight="1" x14ac:dyDescent="0.2">
      <c r="A926" s="1" t="s">
        <v>217</v>
      </c>
      <c r="B926" s="1" t="s">
        <v>218</v>
      </c>
      <c r="C926" s="1">
        <v>4483</v>
      </c>
      <c r="D926" s="1">
        <v>205</v>
      </c>
      <c r="E926" s="1">
        <v>1984</v>
      </c>
      <c r="F926" s="1" t="str">
        <f>TEXT(olympic_medals_country_year_cumsum[[#This Row],[year]],0)&amp;"-"&amp;olympic_medals_country_year_cumsum[[#This Row],[WB_country_code]]</f>
        <v>1984-SRB</v>
      </c>
      <c r="G926" s="1" t="str">
        <f>IF(olympic_medals_country_year_cumsum[[#This Row],[year]]&lt;&gt;E925,1,IF(olympic_medals_country_year_cumsum[[#This Row],[Medals]]=0,"",G925+1))</f>
        <v/>
      </c>
      <c r="H926" s="1">
        <f>IF(ISNA(VLOOKUP(olympic_medals_country_year_cumsum[[#This Row],[Year_Country]],medals!D:H,5,FALSE)),0,VLOOKUP(olympic_medals_country_year_cumsum[[#This Row],[Year_Country]],medals!D:H,5,FALSE))</f>
        <v>0</v>
      </c>
      <c r="I926" s="1">
        <f>IF(ISNA(VLOOKUP(olympic_medals_country_year_cumsum[[#This Row],[Year_Country]],medals!D:H,2,FALSE)),0,VLOOKUP(olympic_medals_country_year_cumsum[[#This Row],[Year_Country]],medals!D:H,2,FALSE))</f>
        <v>0</v>
      </c>
      <c r="J926" s="1">
        <f>IF(ISNA(VLOOKUP(olympic_medals_country_year_cumsum[[#This Row],[Year_Country]],medals!D:H,3,FALSE)),0,VLOOKUP(olympic_medals_country_year_cumsum[[#This Row],[Year_Country]],medals!D:H,3,FALSE))</f>
        <v>0</v>
      </c>
      <c r="K926" s="1">
        <f>IF(ISNA(VLOOKUP(olympic_medals_country_year_cumsum[[#This Row],[Year_Country]],medals!D:H,4,FALSE)),0,VLOOKUP(olympic_medals_country_year_cumsum[[#This Row],[Year_Country]],medals!D:H,4,FALSE))</f>
        <v>0</v>
      </c>
      <c r="L926" s="1" t="str">
        <f>VLOOKUP(olympic_medals_country_year_cumsum[[#This Row],[WB_country_name]],'country_region_flag'!A:C,2,FALSE)</f>
        <v>Europe</v>
      </c>
      <c r="M926" s="1" t="str">
        <f>VLOOKUP(olympic_medals_country_year_cumsum[[#This Row],[WB_country_name]],'country_region_flag'!A:C,3,FALSE)</f>
        <v>https://public.flourish.studio/country-flags/svg/rs.svg</v>
      </c>
      <c r="N92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27" spans="1:14" ht="15" customHeight="1" x14ac:dyDescent="0.2">
      <c r="A927" s="1" t="s">
        <v>219</v>
      </c>
      <c r="B927" s="1" t="s">
        <v>220</v>
      </c>
      <c r="C927" s="1">
        <v>583</v>
      </c>
      <c r="D927" s="1">
        <v>-5517</v>
      </c>
      <c r="E927" s="1">
        <v>1984</v>
      </c>
      <c r="F927" s="1" t="str">
        <f>TEXT(olympic_medals_country_year_cumsum[[#This Row],[year]],0)&amp;"-"&amp;olympic_medals_country_year_cumsum[[#This Row],[WB_country_code]]</f>
        <v>1984-SUR</v>
      </c>
      <c r="G927" s="1" t="str">
        <f>IF(olympic_medals_country_year_cumsum[[#This Row],[year]]&lt;&gt;E926,1,IF(olympic_medals_country_year_cumsum[[#This Row],[Medals]]=0,"",G926+1))</f>
        <v/>
      </c>
      <c r="H927" s="1">
        <f>IF(ISNA(VLOOKUP(olympic_medals_country_year_cumsum[[#This Row],[Year_Country]],medals!D:H,5,FALSE)),0,VLOOKUP(olympic_medals_country_year_cumsum[[#This Row],[Year_Country]],medals!D:H,5,FALSE))</f>
        <v>0</v>
      </c>
      <c r="I927" s="1">
        <f>IF(ISNA(VLOOKUP(olympic_medals_country_year_cumsum[[#This Row],[Year_Country]],medals!D:H,2,FALSE)),0,VLOOKUP(olympic_medals_country_year_cumsum[[#This Row],[Year_Country]],medals!D:H,2,FALSE))</f>
        <v>0</v>
      </c>
      <c r="J927" s="1">
        <f>IF(ISNA(VLOOKUP(olympic_medals_country_year_cumsum[[#This Row],[Year_Country]],medals!D:H,3,FALSE)),0,VLOOKUP(olympic_medals_country_year_cumsum[[#This Row],[Year_Country]],medals!D:H,3,FALSE))</f>
        <v>0</v>
      </c>
      <c r="K927" s="1">
        <f>IF(ISNA(VLOOKUP(olympic_medals_country_year_cumsum[[#This Row],[Year_Country]],medals!D:H,4,FALSE)),0,VLOOKUP(olympic_medals_country_year_cumsum[[#This Row],[Year_Country]],medals!D:H,4,FALSE))</f>
        <v>0</v>
      </c>
      <c r="L927" s="1" t="str">
        <f>VLOOKUP(olympic_medals_country_year_cumsum[[#This Row],[WB_country_name]],'country_region_flag'!A:C,2,FALSE)</f>
        <v>Americas</v>
      </c>
      <c r="M927" s="1" t="str">
        <f>VLOOKUP(olympic_medals_country_year_cumsum[[#This Row],[WB_country_name]],'country_region_flag'!A:C,3,FALSE)</f>
        <v>https://public.flourish.studio/country-flags/svg/sr.svg</v>
      </c>
      <c r="N927" s="12" t="str">
        <f>IF(ISNA(VLOOKUP(olympic_medals_country_year_cumsum[[#This Row],[Year_Country]],gdp_capita_rank!F:G,2,FALSE)),0,VLOOKUP(olympic_medals_country_year_cumsum[[#This Row],[Year_Country]],gdp_capita_rank!F:G,2,FALSE))</f>
        <v>-20.73538967842212</v>
      </c>
    </row>
    <row r="928" spans="1:14" ht="15" customHeight="1" x14ac:dyDescent="0.2">
      <c r="A928" s="1" t="s">
        <v>221</v>
      </c>
      <c r="B928" s="1" t="s">
        <v>222</v>
      </c>
      <c r="C928" s="1">
        <v>4815</v>
      </c>
      <c r="D928" s="1">
        <v>1712</v>
      </c>
      <c r="E928" s="1">
        <v>1984</v>
      </c>
      <c r="F928" s="1" t="str">
        <f>TEXT(olympic_medals_country_year_cumsum[[#This Row],[year]],0)&amp;"-"&amp;olympic_medals_country_year_cumsum[[#This Row],[WB_country_code]]</f>
        <v>1984-SVK</v>
      </c>
      <c r="G928" s="1" t="str">
        <f>IF(olympic_medals_country_year_cumsum[[#This Row],[year]]&lt;&gt;E927,1,IF(olympic_medals_country_year_cumsum[[#This Row],[Medals]]=0,"",G927+1))</f>
        <v/>
      </c>
      <c r="H928" s="1">
        <f>IF(ISNA(VLOOKUP(olympic_medals_country_year_cumsum[[#This Row],[Year_Country]],medals!D:H,5,FALSE)),0,VLOOKUP(olympic_medals_country_year_cumsum[[#This Row],[Year_Country]],medals!D:H,5,FALSE))</f>
        <v>0</v>
      </c>
      <c r="I928" s="1">
        <f>IF(ISNA(VLOOKUP(olympic_medals_country_year_cumsum[[#This Row],[Year_Country]],medals!D:H,2,FALSE)),0,VLOOKUP(olympic_medals_country_year_cumsum[[#This Row],[Year_Country]],medals!D:H,2,FALSE))</f>
        <v>0</v>
      </c>
      <c r="J928" s="1">
        <f>IF(ISNA(VLOOKUP(olympic_medals_country_year_cumsum[[#This Row],[Year_Country]],medals!D:H,3,FALSE)),0,VLOOKUP(olympic_medals_country_year_cumsum[[#This Row],[Year_Country]],medals!D:H,3,FALSE))</f>
        <v>0</v>
      </c>
      <c r="K928" s="1">
        <f>IF(ISNA(VLOOKUP(olympic_medals_country_year_cumsum[[#This Row],[Year_Country]],medals!D:H,4,FALSE)),0,VLOOKUP(olympic_medals_country_year_cumsum[[#This Row],[Year_Country]],medals!D:H,4,FALSE))</f>
        <v>0</v>
      </c>
      <c r="L928" s="1" t="str">
        <f>VLOOKUP(olympic_medals_country_year_cumsum[[#This Row],[WB_country_name]],'country_region_flag'!A:C,2,FALSE)</f>
        <v>Europe</v>
      </c>
      <c r="M928" s="1" t="str">
        <f>VLOOKUP(olympic_medals_country_year_cumsum[[#This Row],[WB_country_name]],'country_region_flag'!A:C,3,FALSE)</f>
        <v>https://public.flourish.studio/country-flags/svg/sk.svg</v>
      </c>
      <c r="N92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29" spans="1:14" ht="15" customHeight="1" x14ac:dyDescent="0.2">
      <c r="A929" s="1" t="s">
        <v>223</v>
      </c>
      <c r="B929" s="1" t="s">
        <v>224</v>
      </c>
      <c r="C929" s="1">
        <v>4605</v>
      </c>
      <c r="D929" s="1">
        <v>1452</v>
      </c>
      <c r="E929" s="1">
        <v>1984</v>
      </c>
      <c r="F929" s="1" t="str">
        <f>TEXT(olympic_medals_country_year_cumsum[[#This Row],[year]],0)&amp;"-"&amp;olympic_medals_country_year_cumsum[[#This Row],[WB_country_code]]</f>
        <v>1984-SVN</v>
      </c>
      <c r="G929" s="1" t="str">
        <f>IF(olympic_medals_country_year_cumsum[[#This Row],[year]]&lt;&gt;E928,1,IF(olympic_medals_country_year_cumsum[[#This Row],[Medals]]=0,"",G928+1))</f>
        <v/>
      </c>
      <c r="H929" s="1">
        <f>IF(ISNA(VLOOKUP(olympic_medals_country_year_cumsum[[#This Row],[Year_Country]],medals!D:H,5,FALSE)),0,VLOOKUP(olympic_medals_country_year_cumsum[[#This Row],[Year_Country]],medals!D:H,5,FALSE))</f>
        <v>0</v>
      </c>
      <c r="I929" s="1">
        <f>IF(ISNA(VLOOKUP(olympic_medals_country_year_cumsum[[#This Row],[Year_Country]],medals!D:H,2,FALSE)),0,VLOOKUP(olympic_medals_country_year_cumsum[[#This Row],[Year_Country]],medals!D:H,2,FALSE))</f>
        <v>0</v>
      </c>
      <c r="J929" s="1">
        <f>IF(ISNA(VLOOKUP(olympic_medals_country_year_cumsum[[#This Row],[Year_Country]],medals!D:H,3,FALSE)),0,VLOOKUP(olympic_medals_country_year_cumsum[[#This Row],[Year_Country]],medals!D:H,3,FALSE))</f>
        <v>0</v>
      </c>
      <c r="K929" s="1">
        <f>IF(ISNA(VLOOKUP(olympic_medals_country_year_cumsum[[#This Row],[Year_Country]],medals!D:H,4,FALSE)),0,VLOOKUP(olympic_medals_country_year_cumsum[[#This Row],[Year_Country]],medals!D:H,4,FALSE))</f>
        <v>0</v>
      </c>
      <c r="L929" s="1" t="str">
        <f>VLOOKUP(olympic_medals_country_year_cumsum[[#This Row],[WB_country_name]],'country_region_flag'!A:C,2,FALSE)</f>
        <v>Europe</v>
      </c>
      <c r="M929" s="1" t="str">
        <f>VLOOKUP(olympic_medals_country_year_cumsum[[#This Row],[WB_country_name]],'country_region_flag'!A:C,3,FALSE)</f>
        <v>https://public.flourish.studio/country-flags/svg/si.svg</v>
      </c>
      <c r="N92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30" spans="1:14" ht="15" customHeight="1" x14ac:dyDescent="0.2">
      <c r="A930" s="1" t="s">
        <v>229</v>
      </c>
      <c r="B930" s="1" t="s">
        <v>230</v>
      </c>
      <c r="C930" s="1">
        <v>612</v>
      </c>
      <c r="D930" s="1">
        <v>122</v>
      </c>
      <c r="E930" s="1">
        <v>1984</v>
      </c>
      <c r="F930" s="1" t="str">
        <f>TEXT(olympic_medals_country_year_cumsum[[#This Row],[year]],0)&amp;"-"&amp;olympic_medals_country_year_cumsum[[#This Row],[WB_country_code]]</f>
        <v>1984-TGO</v>
      </c>
      <c r="G930" s="1" t="str">
        <f>IF(olympic_medals_country_year_cumsum[[#This Row],[year]]&lt;&gt;E929,1,IF(olympic_medals_country_year_cumsum[[#This Row],[Medals]]=0,"",G929+1))</f>
        <v/>
      </c>
      <c r="H930" s="1">
        <f>IF(ISNA(VLOOKUP(olympic_medals_country_year_cumsum[[#This Row],[Year_Country]],medals!D:H,5,FALSE)),0,VLOOKUP(olympic_medals_country_year_cumsum[[#This Row],[Year_Country]],medals!D:H,5,FALSE))</f>
        <v>0</v>
      </c>
      <c r="I930" s="1">
        <f>IF(ISNA(VLOOKUP(olympic_medals_country_year_cumsum[[#This Row],[Year_Country]],medals!D:H,2,FALSE)),0,VLOOKUP(olympic_medals_country_year_cumsum[[#This Row],[Year_Country]],medals!D:H,2,FALSE))</f>
        <v>0</v>
      </c>
      <c r="J930" s="1">
        <f>IF(ISNA(VLOOKUP(olympic_medals_country_year_cumsum[[#This Row],[Year_Country]],medals!D:H,3,FALSE)),0,VLOOKUP(olympic_medals_country_year_cumsum[[#This Row],[Year_Country]],medals!D:H,3,FALSE))</f>
        <v>0</v>
      </c>
      <c r="K930" s="1">
        <f>IF(ISNA(VLOOKUP(olympic_medals_country_year_cumsum[[#This Row],[Year_Country]],medals!D:H,4,FALSE)),0,VLOOKUP(olympic_medals_country_year_cumsum[[#This Row],[Year_Country]],medals!D:H,4,FALSE))</f>
        <v>0</v>
      </c>
      <c r="L930" s="1" t="str">
        <f>VLOOKUP(olympic_medals_country_year_cumsum[[#This Row],[WB_country_name]],'country_region_flag'!A:C,2,FALSE)</f>
        <v>Africa</v>
      </c>
      <c r="M930" s="1" t="str">
        <f>VLOOKUP(olympic_medals_country_year_cumsum[[#This Row],[WB_country_name]],'country_region_flag'!A:C,3,FALSE)</f>
        <v>https://public.flourish.studio/country-flags/svg/tg.svg</v>
      </c>
      <c r="N930" s="12" t="str">
        <f>IF(ISNA(VLOOKUP(olympic_medals_country_year_cumsum[[#This Row],[Year_Country]],gdp_capita_rank!F:G,2,FALSE)),0,VLOOKUP(olympic_medals_country_year_cumsum[[#This Row],[Year_Country]],gdp_capita_rank!F:G,2,FALSE))</f>
        <v>-92.20106410115973</v>
      </c>
    </row>
    <row r="931" spans="1:14" ht="15" customHeight="1" x14ac:dyDescent="0.2">
      <c r="A931" s="1" t="s">
        <v>233</v>
      </c>
      <c r="B931" s="1" t="s">
        <v>234</v>
      </c>
      <c r="C931" s="1">
        <v>3855</v>
      </c>
      <c r="D931" s="1">
        <v>6877</v>
      </c>
      <c r="E931" s="1">
        <v>1984</v>
      </c>
      <c r="F931" s="1" t="str">
        <f>TEXT(olympic_medals_country_year_cumsum[[#This Row],[year]],0)&amp;"-"&amp;olympic_medals_country_year_cumsum[[#This Row],[WB_country_code]]</f>
        <v>1984-TJK</v>
      </c>
      <c r="G931" s="1" t="str">
        <f>IF(olympic_medals_country_year_cumsum[[#This Row],[year]]&lt;&gt;E930,1,IF(olympic_medals_country_year_cumsum[[#This Row],[Medals]]=0,"",G930+1))</f>
        <v/>
      </c>
      <c r="H931" s="1">
        <f>IF(ISNA(VLOOKUP(olympic_medals_country_year_cumsum[[#This Row],[Year_Country]],medals!D:H,5,FALSE)),0,VLOOKUP(olympic_medals_country_year_cumsum[[#This Row],[Year_Country]],medals!D:H,5,FALSE))</f>
        <v>0</v>
      </c>
      <c r="I931" s="1">
        <f>IF(ISNA(VLOOKUP(olympic_medals_country_year_cumsum[[#This Row],[Year_Country]],medals!D:H,2,FALSE)),0,VLOOKUP(olympic_medals_country_year_cumsum[[#This Row],[Year_Country]],medals!D:H,2,FALSE))</f>
        <v>0</v>
      </c>
      <c r="J931" s="1">
        <f>IF(ISNA(VLOOKUP(olympic_medals_country_year_cumsum[[#This Row],[Year_Country]],medals!D:H,3,FALSE)),0,VLOOKUP(olympic_medals_country_year_cumsum[[#This Row],[Year_Country]],medals!D:H,3,FALSE))</f>
        <v>0</v>
      </c>
      <c r="K931" s="1">
        <f>IF(ISNA(VLOOKUP(olympic_medals_country_year_cumsum[[#This Row],[Year_Country]],medals!D:H,4,FALSE)),0,VLOOKUP(olympic_medals_country_year_cumsum[[#This Row],[Year_Country]],medals!D:H,4,FALSE))</f>
        <v>0</v>
      </c>
      <c r="L931" s="1" t="str">
        <f>VLOOKUP(olympic_medals_country_year_cumsum[[#This Row],[WB_country_name]],'country_region_flag'!A:C,2,FALSE)</f>
        <v>Asia</v>
      </c>
      <c r="M931" s="1" t="str">
        <f>VLOOKUP(olympic_medals_country_year_cumsum[[#This Row],[WB_country_name]],'country_region_flag'!A:C,3,FALSE)</f>
        <v>https://public.flourish.studio/country-flags/svg/tj.svg</v>
      </c>
      <c r="N93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32" spans="1:14" ht="15" customHeight="1" x14ac:dyDescent="0.2">
      <c r="A932" s="1" t="s">
        <v>235</v>
      </c>
      <c r="B932" s="1" t="s">
        <v>236</v>
      </c>
      <c r="C932" s="1">
        <v>3795</v>
      </c>
      <c r="D932" s="1">
        <v>5838</v>
      </c>
      <c r="E932" s="1">
        <v>1984</v>
      </c>
      <c r="F932" s="1" t="str">
        <f>TEXT(olympic_medals_country_year_cumsum[[#This Row],[year]],0)&amp;"-"&amp;olympic_medals_country_year_cumsum[[#This Row],[WB_country_code]]</f>
        <v>1984-TKM</v>
      </c>
      <c r="G932" s="1" t="str">
        <f>IF(olympic_medals_country_year_cumsum[[#This Row],[year]]&lt;&gt;E931,1,IF(olympic_medals_country_year_cumsum[[#This Row],[Medals]]=0,"",G931+1))</f>
        <v/>
      </c>
      <c r="H932" s="1">
        <f>IF(ISNA(VLOOKUP(olympic_medals_country_year_cumsum[[#This Row],[Year_Country]],medals!D:H,5,FALSE)),0,VLOOKUP(olympic_medals_country_year_cumsum[[#This Row],[Year_Country]],medals!D:H,5,FALSE))</f>
        <v>0</v>
      </c>
      <c r="I932" s="1">
        <f>IF(ISNA(VLOOKUP(olympic_medals_country_year_cumsum[[#This Row],[Year_Country]],medals!D:H,2,FALSE)),0,VLOOKUP(olympic_medals_country_year_cumsum[[#This Row],[Year_Country]],medals!D:H,2,FALSE))</f>
        <v>0</v>
      </c>
      <c r="J932" s="1">
        <f>IF(ISNA(VLOOKUP(olympic_medals_country_year_cumsum[[#This Row],[Year_Country]],medals!D:H,3,FALSE)),0,VLOOKUP(olympic_medals_country_year_cumsum[[#This Row],[Year_Country]],medals!D:H,3,FALSE))</f>
        <v>0</v>
      </c>
      <c r="K932" s="1">
        <f>IF(ISNA(VLOOKUP(olympic_medals_country_year_cumsum[[#This Row],[Year_Country]],medals!D:H,4,FALSE)),0,VLOOKUP(olympic_medals_country_year_cumsum[[#This Row],[Year_Country]],medals!D:H,4,FALSE))</f>
        <v>0</v>
      </c>
      <c r="L932" s="1" t="str">
        <f>VLOOKUP(olympic_medals_country_year_cumsum[[#This Row],[WB_country_name]],'country_region_flag'!A:C,2,FALSE)</f>
        <v>Asia</v>
      </c>
      <c r="M932" s="1" t="str">
        <f>VLOOKUP(olympic_medals_country_year_cumsum[[#This Row],[WB_country_name]],'country_region_flag'!A:C,3,FALSE)</f>
        <v>https://public.flourish.studio/country-flags/svg/tm.svg</v>
      </c>
      <c r="N93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33" spans="1:14" ht="15" customHeight="1" x14ac:dyDescent="0.2">
      <c r="A933" s="1" t="s">
        <v>237</v>
      </c>
      <c r="B933" s="1" t="s">
        <v>238</v>
      </c>
      <c r="C933" s="1">
        <v>-2113</v>
      </c>
      <c r="D933" s="1">
        <v>-1752</v>
      </c>
      <c r="E933" s="1">
        <v>1984</v>
      </c>
      <c r="F933" s="1" t="str">
        <f>TEXT(olympic_medals_country_year_cumsum[[#This Row],[year]],0)&amp;"-"&amp;olympic_medals_country_year_cumsum[[#This Row],[WB_country_code]]</f>
        <v>1984-TON</v>
      </c>
      <c r="G933" s="1" t="str">
        <f>IF(olympic_medals_country_year_cumsum[[#This Row],[year]]&lt;&gt;E932,1,IF(olympic_medals_country_year_cumsum[[#This Row],[Medals]]=0,"",G932+1))</f>
        <v/>
      </c>
      <c r="H933" s="1">
        <f>IF(ISNA(VLOOKUP(olympic_medals_country_year_cumsum[[#This Row],[Year_Country]],medals!D:H,5,FALSE)),0,VLOOKUP(olympic_medals_country_year_cumsum[[#This Row],[Year_Country]],medals!D:H,5,FALSE))</f>
        <v>0</v>
      </c>
      <c r="I933" s="1">
        <f>IF(ISNA(VLOOKUP(olympic_medals_country_year_cumsum[[#This Row],[Year_Country]],medals!D:H,2,FALSE)),0,VLOOKUP(olympic_medals_country_year_cumsum[[#This Row],[Year_Country]],medals!D:H,2,FALSE))</f>
        <v>0</v>
      </c>
      <c r="J933" s="1">
        <f>IF(ISNA(VLOOKUP(olympic_medals_country_year_cumsum[[#This Row],[Year_Country]],medals!D:H,3,FALSE)),0,VLOOKUP(olympic_medals_country_year_cumsum[[#This Row],[Year_Country]],medals!D:H,3,FALSE))</f>
        <v>0</v>
      </c>
      <c r="K933" s="1">
        <f>IF(ISNA(VLOOKUP(olympic_medals_country_year_cumsum[[#This Row],[Year_Country]],medals!D:H,4,FALSE)),0,VLOOKUP(olympic_medals_country_year_cumsum[[#This Row],[Year_Country]],medals!D:H,4,FALSE))</f>
        <v>0</v>
      </c>
      <c r="L933" s="1" t="str">
        <f>VLOOKUP(olympic_medals_country_year_cumsum[[#This Row],[WB_country_name]],'country_region_flag'!A:C,2,FALSE)</f>
        <v>Oceania</v>
      </c>
      <c r="M933" s="1" t="str">
        <f>VLOOKUP(olympic_medals_country_year_cumsum[[#This Row],[WB_country_name]],'country_region_flag'!A:C,3,FALSE)</f>
        <v>https://public.flourish.studio/country-flags/svg/to.svg</v>
      </c>
      <c r="N933" s="12" t="str">
        <f>IF(ISNA(VLOOKUP(olympic_medals_country_year_cumsum[[#This Row],[Year_Country]],gdp_capita_rank!F:G,2,FALSE)),0,VLOOKUP(olympic_medals_country_year_cumsum[[#This Row],[Year_Country]],gdp_capita_rank!F:G,2,FALSE))</f>
        <v>-76.75553446659454</v>
      </c>
    </row>
    <row r="934" spans="1:14" ht="15" customHeight="1" x14ac:dyDescent="0.2">
      <c r="A934" s="1" t="s">
        <v>239</v>
      </c>
      <c r="B934" s="1" t="s">
        <v>240</v>
      </c>
      <c r="C934" s="1">
        <v>1065</v>
      </c>
      <c r="D934" s="1">
        <v>-6152</v>
      </c>
      <c r="E934" s="1">
        <v>1984</v>
      </c>
      <c r="F934" s="1" t="str">
        <f>TEXT(olympic_medals_country_year_cumsum[[#This Row],[year]],0)&amp;"-"&amp;olympic_medals_country_year_cumsum[[#This Row],[WB_country_code]]</f>
        <v>1984-TTO</v>
      </c>
      <c r="G934" s="1" t="str">
        <f>IF(olympic_medals_country_year_cumsum[[#This Row],[year]]&lt;&gt;E933,1,IF(olympic_medals_country_year_cumsum[[#This Row],[Medals]]=0,"",G933+1))</f>
        <v/>
      </c>
      <c r="H934" s="1">
        <f>IF(ISNA(VLOOKUP(olympic_medals_country_year_cumsum[[#This Row],[Year_Country]],medals!D:H,5,FALSE)),0,VLOOKUP(olympic_medals_country_year_cumsum[[#This Row],[Year_Country]],medals!D:H,5,FALSE))</f>
        <v>0</v>
      </c>
      <c r="I934" s="1">
        <f>IF(ISNA(VLOOKUP(olympic_medals_country_year_cumsum[[#This Row],[Year_Country]],medals!D:H,2,FALSE)),0,VLOOKUP(olympic_medals_country_year_cumsum[[#This Row],[Year_Country]],medals!D:H,2,FALSE))</f>
        <v>0</v>
      </c>
      <c r="J934" s="1">
        <f>IF(ISNA(VLOOKUP(olympic_medals_country_year_cumsum[[#This Row],[Year_Country]],medals!D:H,3,FALSE)),0,VLOOKUP(olympic_medals_country_year_cumsum[[#This Row],[Year_Country]],medals!D:H,3,FALSE))</f>
        <v>0</v>
      </c>
      <c r="K934" s="1">
        <f>IF(ISNA(VLOOKUP(olympic_medals_country_year_cumsum[[#This Row],[Year_Country]],medals!D:H,4,FALSE)),0,VLOOKUP(olympic_medals_country_year_cumsum[[#This Row],[Year_Country]],medals!D:H,4,FALSE))</f>
        <v>0</v>
      </c>
      <c r="L934" s="1" t="str">
        <f>VLOOKUP(olympic_medals_country_year_cumsum[[#This Row],[WB_country_name]],'country_region_flag'!A:C,2,FALSE)</f>
        <v>Americas</v>
      </c>
      <c r="M934" s="1" t="str">
        <f>VLOOKUP(olympic_medals_country_year_cumsum[[#This Row],[WB_country_name]],'country_region_flag'!A:C,3,FALSE)</f>
        <v>https://public.flourish.studio/country-flags/svg/tt.svg</v>
      </c>
      <c r="N934" s="12" t="str">
        <f>IF(ISNA(VLOOKUP(olympic_medals_country_year_cumsum[[#This Row],[Year_Country]],gdp_capita_rank!F:G,2,FALSE)),0,VLOOKUP(olympic_medals_country_year_cumsum[[#This Row],[Year_Country]],gdp_capita_rank!F:G,2,FALSE))</f>
        <v>129.82816113160814</v>
      </c>
    </row>
    <row r="935" spans="1:14" ht="15" customHeight="1" x14ac:dyDescent="0.2">
      <c r="A935" s="1" t="s">
        <v>241</v>
      </c>
      <c r="B935" s="1" t="s">
        <v>242</v>
      </c>
      <c r="C935" s="1">
        <v>368</v>
      </c>
      <c r="D935" s="1">
        <v>1018</v>
      </c>
      <c r="E935" s="1">
        <v>1984</v>
      </c>
      <c r="F935" s="1" t="str">
        <f>TEXT(olympic_medals_country_year_cumsum[[#This Row],[year]],0)&amp;"-"&amp;olympic_medals_country_year_cumsum[[#This Row],[WB_country_code]]</f>
        <v>1984-TUN</v>
      </c>
      <c r="G935" s="1" t="str">
        <f>IF(olympic_medals_country_year_cumsum[[#This Row],[year]]&lt;&gt;E934,1,IF(olympic_medals_country_year_cumsum[[#This Row],[Medals]]=0,"",G934+1))</f>
        <v/>
      </c>
      <c r="H935" s="1">
        <f>IF(ISNA(VLOOKUP(olympic_medals_country_year_cumsum[[#This Row],[Year_Country]],medals!D:H,5,FALSE)),0,VLOOKUP(olympic_medals_country_year_cumsum[[#This Row],[Year_Country]],medals!D:H,5,FALSE))</f>
        <v>0</v>
      </c>
      <c r="I935" s="1">
        <f>IF(ISNA(VLOOKUP(olympic_medals_country_year_cumsum[[#This Row],[Year_Country]],medals!D:H,2,FALSE)),0,VLOOKUP(olympic_medals_country_year_cumsum[[#This Row],[Year_Country]],medals!D:H,2,FALSE))</f>
        <v>0</v>
      </c>
      <c r="J935" s="1">
        <f>IF(ISNA(VLOOKUP(olympic_medals_country_year_cumsum[[#This Row],[Year_Country]],medals!D:H,3,FALSE)),0,VLOOKUP(olympic_medals_country_year_cumsum[[#This Row],[Year_Country]],medals!D:H,3,FALSE))</f>
        <v>0</v>
      </c>
      <c r="K935" s="1">
        <f>IF(ISNA(VLOOKUP(olympic_medals_country_year_cumsum[[#This Row],[Year_Country]],medals!D:H,4,FALSE)),0,VLOOKUP(olympic_medals_country_year_cumsum[[#This Row],[Year_Country]],medals!D:H,4,FALSE))</f>
        <v>0</v>
      </c>
      <c r="L935" s="1" t="str">
        <f>VLOOKUP(olympic_medals_country_year_cumsum[[#This Row],[WB_country_name]],'country_region_flag'!A:C,2,FALSE)</f>
        <v>Africa</v>
      </c>
      <c r="M935" s="1" t="str">
        <f>VLOOKUP(olympic_medals_country_year_cumsum[[#This Row],[WB_country_name]],'country_region_flag'!A:C,3,FALSE)</f>
        <v>https://public.flourish.studio/country-flags/svg/tn.svg</v>
      </c>
      <c r="N935" s="12" t="str">
        <f>IF(ISNA(VLOOKUP(olympic_medals_country_year_cumsum[[#This Row],[Year_Country]],gdp_capita_rank!F:G,2,FALSE)),0,VLOOKUP(olympic_medals_country_year_cumsum[[#This Row],[Year_Country]],gdp_capita_rank!F:G,2,FALSE))</f>
        <v>-60.19446705695894</v>
      </c>
    </row>
    <row r="936" spans="1:14" ht="15" customHeight="1" x14ac:dyDescent="0.2">
      <c r="A936" s="1" t="s">
        <v>245</v>
      </c>
      <c r="B936" s="1" t="s">
        <v>246</v>
      </c>
      <c r="C936" s="1">
        <v>-68</v>
      </c>
      <c r="D936" s="1">
        <v>3928</v>
      </c>
      <c r="E936" s="1">
        <v>1984</v>
      </c>
      <c r="F936" s="1" t="str">
        <f>TEXT(olympic_medals_country_year_cumsum[[#This Row],[year]],0)&amp;"-"&amp;olympic_medals_country_year_cumsum[[#This Row],[WB_country_code]]</f>
        <v>1984-TZA</v>
      </c>
      <c r="G936" s="1" t="str">
        <f>IF(olympic_medals_country_year_cumsum[[#This Row],[year]]&lt;&gt;E935,1,IF(olympic_medals_country_year_cumsum[[#This Row],[Medals]]=0,"",G935+1))</f>
        <v/>
      </c>
      <c r="H936" s="1">
        <f>IF(ISNA(VLOOKUP(olympic_medals_country_year_cumsum[[#This Row],[Year_Country]],medals!D:H,5,FALSE)),0,VLOOKUP(olympic_medals_country_year_cumsum[[#This Row],[Year_Country]],medals!D:H,5,FALSE))</f>
        <v>0</v>
      </c>
      <c r="I936" s="1">
        <f>IF(ISNA(VLOOKUP(olympic_medals_country_year_cumsum[[#This Row],[Year_Country]],medals!D:H,2,FALSE)),0,VLOOKUP(olympic_medals_country_year_cumsum[[#This Row],[Year_Country]],medals!D:H,2,FALSE))</f>
        <v>0</v>
      </c>
      <c r="J936" s="1">
        <f>IF(ISNA(VLOOKUP(olympic_medals_country_year_cumsum[[#This Row],[Year_Country]],medals!D:H,3,FALSE)),0,VLOOKUP(olympic_medals_country_year_cumsum[[#This Row],[Year_Country]],medals!D:H,3,FALSE))</f>
        <v>0</v>
      </c>
      <c r="K936" s="1">
        <f>IF(ISNA(VLOOKUP(olympic_medals_country_year_cumsum[[#This Row],[Year_Country]],medals!D:H,4,FALSE)),0,VLOOKUP(olympic_medals_country_year_cumsum[[#This Row],[Year_Country]],medals!D:H,4,FALSE))</f>
        <v>0</v>
      </c>
      <c r="L936" s="1" t="str">
        <f>VLOOKUP(olympic_medals_country_year_cumsum[[#This Row],[WB_country_name]],'country_region_flag'!A:C,2,FALSE)</f>
        <v>Africa</v>
      </c>
      <c r="M936" s="1" t="str">
        <f>VLOOKUP(olympic_medals_country_year_cumsum[[#This Row],[WB_country_name]],'country_region_flag'!A:C,3,FALSE)</f>
        <v>https://public.flourish.studio/country-flags/svg/tz.svg</v>
      </c>
      <c r="N93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37" spans="1:14" ht="15" customHeight="1" x14ac:dyDescent="0.2">
      <c r="A937" s="1" t="s">
        <v>247</v>
      </c>
      <c r="B937" s="1" t="s">
        <v>248</v>
      </c>
      <c r="C937" s="1">
        <v>32</v>
      </c>
      <c r="D937" s="1">
        <v>3255</v>
      </c>
      <c r="E937" s="1">
        <v>1984</v>
      </c>
      <c r="F937" s="1" t="str">
        <f>TEXT(olympic_medals_country_year_cumsum[[#This Row],[year]],0)&amp;"-"&amp;olympic_medals_country_year_cumsum[[#This Row],[WB_country_code]]</f>
        <v>1984-UGA</v>
      </c>
      <c r="G937" s="1" t="str">
        <f>IF(olympic_medals_country_year_cumsum[[#This Row],[year]]&lt;&gt;E936,1,IF(olympic_medals_country_year_cumsum[[#This Row],[Medals]]=0,"",G936+1))</f>
        <v/>
      </c>
      <c r="H937" s="1">
        <f>IF(ISNA(VLOOKUP(olympic_medals_country_year_cumsum[[#This Row],[Year_Country]],medals!D:H,5,FALSE)),0,VLOOKUP(olympic_medals_country_year_cumsum[[#This Row],[Year_Country]],medals!D:H,5,FALSE))</f>
        <v>0</v>
      </c>
      <c r="I937" s="1">
        <f>IF(ISNA(VLOOKUP(olympic_medals_country_year_cumsum[[#This Row],[Year_Country]],medals!D:H,2,FALSE)),0,VLOOKUP(olympic_medals_country_year_cumsum[[#This Row],[Year_Country]],medals!D:H,2,FALSE))</f>
        <v>0</v>
      </c>
      <c r="J937" s="1">
        <f>IF(ISNA(VLOOKUP(olympic_medals_country_year_cumsum[[#This Row],[Year_Country]],medals!D:H,3,FALSE)),0,VLOOKUP(olympic_medals_country_year_cumsum[[#This Row],[Year_Country]],medals!D:H,3,FALSE))</f>
        <v>0</v>
      </c>
      <c r="K937" s="1">
        <f>IF(ISNA(VLOOKUP(olympic_medals_country_year_cumsum[[#This Row],[Year_Country]],medals!D:H,4,FALSE)),0,VLOOKUP(olympic_medals_country_year_cumsum[[#This Row],[Year_Country]],medals!D:H,4,FALSE))</f>
        <v>0</v>
      </c>
      <c r="L937" s="1" t="str">
        <f>VLOOKUP(olympic_medals_country_year_cumsum[[#This Row],[WB_country_name]],'country_region_flag'!A:C,2,FALSE)</f>
        <v>Africa</v>
      </c>
      <c r="M937" s="1" t="str">
        <f>VLOOKUP(olympic_medals_country_year_cumsum[[#This Row],[WB_country_name]],'country_region_flag'!A:C,3,FALSE)</f>
        <v>https://public.flourish.studio/country-flags/svg/ug.svg</v>
      </c>
      <c r="N937" s="12" t="str">
        <f>IF(ISNA(VLOOKUP(olympic_medals_country_year_cumsum[[#This Row],[Year_Country]],gdp_capita_rank!F:G,2,FALSE)),0,VLOOKUP(olympic_medals_country_year_cumsum[[#This Row],[Year_Country]],gdp_capita_rank!F:G,2,FALSE))</f>
        <v>-91.31790077766156</v>
      </c>
    </row>
    <row r="938" spans="1:14" ht="15" customHeight="1" x14ac:dyDescent="0.2">
      <c r="A938" s="1" t="s">
        <v>249</v>
      </c>
      <c r="B938" s="1" t="s">
        <v>250</v>
      </c>
      <c r="C938" s="1">
        <v>5043</v>
      </c>
      <c r="D938" s="1">
        <v>3052</v>
      </c>
      <c r="E938" s="1">
        <v>1984</v>
      </c>
      <c r="F938" s="1" t="str">
        <f>TEXT(olympic_medals_country_year_cumsum[[#This Row],[year]],0)&amp;"-"&amp;olympic_medals_country_year_cumsum[[#This Row],[WB_country_code]]</f>
        <v>1984-UKR</v>
      </c>
      <c r="G938" s="1" t="str">
        <f>IF(olympic_medals_country_year_cumsum[[#This Row],[year]]&lt;&gt;E937,1,IF(olympic_medals_country_year_cumsum[[#This Row],[Medals]]=0,"",G937+1))</f>
        <v/>
      </c>
      <c r="H938" s="1">
        <f>IF(ISNA(VLOOKUP(olympic_medals_country_year_cumsum[[#This Row],[Year_Country]],medals!D:H,5,FALSE)),0,VLOOKUP(olympic_medals_country_year_cumsum[[#This Row],[Year_Country]],medals!D:H,5,FALSE))</f>
        <v>0</v>
      </c>
      <c r="I938" s="1">
        <f>IF(ISNA(VLOOKUP(olympic_medals_country_year_cumsum[[#This Row],[Year_Country]],medals!D:H,2,FALSE)),0,VLOOKUP(olympic_medals_country_year_cumsum[[#This Row],[Year_Country]],medals!D:H,2,FALSE))</f>
        <v>0</v>
      </c>
      <c r="J938" s="1">
        <f>IF(ISNA(VLOOKUP(olympic_medals_country_year_cumsum[[#This Row],[Year_Country]],medals!D:H,3,FALSE)),0,VLOOKUP(olympic_medals_country_year_cumsum[[#This Row],[Year_Country]],medals!D:H,3,FALSE))</f>
        <v>0</v>
      </c>
      <c r="K938" s="1">
        <f>IF(ISNA(VLOOKUP(olympic_medals_country_year_cumsum[[#This Row],[Year_Country]],medals!D:H,4,FALSE)),0,VLOOKUP(olympic_medals_country_year_cumsum[[#This Row],[Year_Country]],medals!D:H,4,FALSE))</f>
        <v>0</v>
      </c>
      <c r="L938" s="1" t="str">
        <f>VLOOKUP(olympic_medals_country_year_cumsum[[#This Row],[WB_country_name]],'country_region_flag'!A:C,2,FALSE)</f>
        <v>Europe</v>
      </c>
      <c r="M938" s="1" t="str">
        <f>VLOOKUP(olympic_medals_country_year_cumsum[[#This Row],[WB_country_name]],'country_region_flag'!A:C,3,FALSE)</f>
        <v>https://public.flourish.studio/country-flags/svg/ua.svg</v>
      </c>
      <c r="N93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39" spans="1:14" ht="15" customHeight="1" x14ac:dyDescent="0.2">
      <c r="A939" s="1" t="s">
        <v>251</v>
      </c>
      <c r="B939" s="1" t="s">
        <v>252</v>
      </c>
      <c r="C939" s="1">
        <v>-3485</v>
      </c>
      <c r="D939" s="1">
        <v>-5617</v>
      </c>
      <c r="E939" s="1">
        <v>1984</v>
      </c>
      <c r="F939" s="1" t="str">
        <f>TEXT(olympic_medals_country_year_cumsum[[#This Row],[year]],0)&amp;"-"&amp;olympic_medals_country_year_cumsum[[#This Row],[WB_country_code]]</f>
        <v>1984-URY</v>
      </c>
      <c r="G939" s="1" t="str">
        <f>IF(olympic_medals_country_year_cumsum[[#This Row],[year]]&lt;&gt;E938,1,IF(olympic_medals_country_year_cumsum[[#This Row],[Medals]]=0,"",G938+1))</f>
        <v/>
      </c>
      <c r="H939" s="1">
        <f>IF(ISNA(VLOOKUP(olympic_medals_country_year_cumsum[[#This Row],[Year_Country]],medals!D:H,5,FALSE)),0,VLOOKUP(olympic_medals_country_year_cumsum[[#This Row],[Year_Country]],medals!D:H,5,FALSE))</f>
        <v>0</v>
      </c>
      <c r="I939" s="1">
        <f>IF(ISNA(VLOOKUP(olympic_medals_country_year_cumsum[[#This Row],[Year_Country]],medals!D:H,2,FALSE)),0,VLOOKUP(olympic_medals_country_year_cumsum[[#This Row],[Year_Country]],medals!D:H,2,FALSE))</f>
        <v>0</v>
      </c>
      <c r="J939" s="1">
        <f>IF(ISNA(VLOOKUP(olympic_medals_country_year_cumsum[[#This Row],[Year_Country]],medals!D:H,3,FALSE)),0,VLOOKUP(olympic_medals_country_year_cumsum[[#This Row],[Year_Country]],medals!D:H,3,FALSE))</f>
        <v>0</v>
      </c>
      <c r="K939" s="1">
        <f>IF(ISNA(VLOOKUP(olympic_medals_country_year_cumsum[[#This Row],[Year_Country]],medals!D:H,4,FALSE)),0,VLOOKUP(olympic_medals_country_year_cumsum[[#This Row],[Year_Country]],medals!D:H,4,FALSE))</f>
        <v>0</v>
      </c>
      <c r="L939" s="1" t="str">
        <f>VLOOKUP(olympic_medals_country_year_cumsum[[#This Row],[WB_country_name]],'country_region_flag'!A:C,2,FALSE)</f>
        <v>Americas</v>
      </c>
      <c r="M939" s="1" t="str">
        <f>VLOOKUP(olympic_medals_country_year_cumsum[[#This Row],[WB_country_name]],'country_region_flag'!A:C,3,FALSE)</f>
        <v>https://public.flourish.studio/country-flags/svg/uy.svg</v>
      </c>
      <c r="N939" s="12" t="str">
        <f>IF(ISNA(VLOOKUP(olympic_medals_country_year_cumsum[[#This Row],[Year_Country]],gdp_capita_rank!F:G,2,FALSE)),0,VLOOKUP(olympic_medals_country_year_cumsum[[#This Row],[Year_Country]],gdp_capita_rank!F:G,2,FALSE))</f>
        <v>-43.404535383841306</v>
      </c>
    </row>
    <row r="940" spans="1:14" ht="15" customHeight="1" x14ac:dyDescent="0.2">
      <c r="A940" s="1" t="s">
        <v>255</v>
      </c>
      <c r="B940" s="1" t="s">
        <v>256</v>
      </c>
      <c r="C940" s="1">
        <v>4132</v>
      </c>
      <c r="D940" s="1">
        <v>6925</v>
      </c>
      <c r="E940" s="1">
        <v>1984</v>
      </c>
      <c r="F940" s="1" t="str">
        <f>TEXT(olympic_medals_country_year_cumsum[[#This Row],[year]],0)&amp;"-"&amp;olympic_medals_country_year_cumsum[[#This Row],[WB_country_code]]</f>
        <v>1984-UZB</v>
      </c>
      <c r="G940" s="1" t="str">
        <f>IF(olympic_medals_country_year_cumsum[[#This Row],[year]]&lt;&gt;E939,1,IF(olympic_medals_country_year_cumsum[[#This Row],[Medals]]=0,"",G939+1))</f>
        <v/>
      </c>
      <c r="H940" s="1">
        <f>IF(ISNA(VLOOKUP(olympic_medals_country_year_cumsum[[#This Row],[Year_Country]],medals!D:H,5,FALSE)),0,VLOOKUP(olympic_medals_country_year_cumsum[[#This Row],[Year_Country]],medals!D:H,5,FALSE))</f>
        <v>0</v>
      </c>
      <c r="I940" s="1">
        <f>IF(ISNA(VLOOKUP(olympic_medals_country_year_cumsum[[#This Row],[Year_Country]],medals!D:H,2,FALSE)),0,VLOOKUP(olympic_medals_country_year_cumsum[[#This Row],[Year_Country]],medals!D:H,2,FALSE))</f>
        <v>0</v>
      </c>
      <c r="J940" s="1">
        <f>IF(ISNA(VLOOKUP(olympic_medals_country_year_cumsum[[#This Row],[Year_Country]],medals!D:H,3,FALSE)),0,VLOOKUP(olympic_medals_country_year_cumsum[[#This Row],[Year_Country]],medals!D:H,3,FALSE))</f>
        <v>0</v>
      </c>
      <c r="K940" s="1">
        <f>IF(ISNA(VLOOKUP(olympic_medals_country_year_cumsum[[#This Row],[Year_Country]],medals!D:H,4,FALSE)),0,VLOOKUP(olympic_medals_country_year_cumsum[[#This Row],[Year_Country]],medals!D:H,4,FALSE))</f>
        <v>0</v>
      </c>
      <c r="L940" s="1" t="str">
        <f>VLOOKUP(olympic_medals_country_year_cumsum[[#This Row],[WB_country_name]],'country_region_flag'!A:C,2,FALSE)</f>
        <v>Asia</v>
      </c>
      <c r="M940" s="1" t="str">
        <f>VLOOKUP(olympic_medals_country_year_cumsum[[#This Row],[WB_country_name]],'country_region_flag'!A:C,3,FALSE)</f>
        <v>https://public.flourish.studio/country-flags/svg/uz.svg</v>
      </c>
      <c r="N94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41" spans="1:14" ht="15" customHeight="1" x14ac:dyDescent="0.2">
      <c r="A941" s="1" t="s">
        <v>259</v>
      </c>
      <c r="B941" s="1" t="s">
        <v>260</v>
      </c>
      <c r="C941" s="1">
        <v>1835</v>
      </c>
      <c r="D941" s="1">
        <v>-6493</v>
      </c>
      <c r="E941" s="1">
        <v>1984</v>
      </c>
      <c r="F941" s="1" t="str">
        <f>TEXT(olympic_medals_country_year_cumsum[[#This Row],[year]],0)&amp;"-"&amp;olympic_medals_country_year_cumsum[[#This Row],[WB_country_code]]</f>
        <v>1984-VIR</v>
      </c>
      <c r="G941" s="1" t="str">
        <f>IF(olympic_medals_country_year_cumsum[[#This Row],[year]]&lt;&gt;E940,1,IF(olympic_medals_country_year_cumsum[[#This Row],[Medals]]=0,"",G940+1))</f>
        <v/>
      </c>
      <c r="H941" s="1">
        <f>IF(ISNA(VLOOKUP(olympic_medals_country_year_cumsum[[#This Row],[Year_Country]],medals!D:H,5,FALSE)),0,VLOOKUP(olympic_medals_country_year_cumsum[[#This Row],[Year_Country]],medals!D:H,5,FALSE))</f>
        <v>0</v>
      </c>
      <c r="I941" s="1">
        <f>IF(ISNA(VLOOKUP(olympic_medals_country_year_cumsum[[#This Row],[Year_Country]],medals!D:H,2,FALSE)),0,VLOOKUP(olympic_medals_country_year_cumsum[[#This Row],[Year_Country]],medals!D:H,2,FALSE))</f>
        <v>0</v>
      </c>
      <c r="J941" s="1">
        <f>IF(ISNA(VLOOKUP(olympic_medals_country_year_cumsum[[#This Row],[Year_Country]],medals!D:H,3,FALSE)),0,VLOOKUP(olympic_medals_country_year_cumsum[[#This Row],[Year_Country]],medals!D:H,3,FALSE))</f>
        <v>0</v>
      </c>
      <c r="K941" s="1">
        <f>IF(ISNA(VLOOKUP(olympic_medals_country_year_cumsum[[#This Row],[Year_Country]],medals!D:H,4,FALSE)),0,VLOOKUP(olympic_medals_country_year_cumsum[[#This Row],[Year_Country]],medals!D:H,4,FALSE))</f>
        <v>0</v>
      </c>
      <c r="L941" s="1" t="str">
        <f>VLOOKUP(olympic_medals_country_year_cumsum[[#This Row],[WB_country_name]],'country_region_flag'!A:C,2,FALSE)</f>
        <v>Americas</v>
      </c>
      <c r="M941" s="1" t="str">
        <f>VLOOKUP(olympic_medals_country_year_cumsum[[#This Row],[WB_country_name]],'country_region_flag'!A:C,3,FALSE)</f>
        <v>https://public.flourish.studio/country-flags/svg/vi.svg</v>
      </c>
      <c r="N94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42" spans="1:14" ht="15" customHeight="1" x14ac:dyDescent="0.2">
      <c r="A942" s="1" t="s">
        <v>261</v>
      </c>
      <c r="B942" s="1" t="s">
        <v>262</v>
      </c>
      <c r="C942" s="1">
        <v>2103</v>
      </c>
      <c r="D942" s="1">
        <v>10585</v>
      </c>
      <c r="E942" s="1">
        <v>1984</v>
      </c>
      <c r="F942" s="1" t="str">
        <f>TEXT(olympic_medals_country_year_cumsum[[#This Row],[year]],0)&amp;"-"&amp;olympic_medals_country_year_cumsum[[#This Row],[WB_country_code]]</f>
        <v>1984-VNM</v>
      </c>
      <c r="G942" s="1" t="str">
        <f>IF(olympic_medals_country_year_cumsum[[#This Row],[year]]&lt;&gt;E941,1,IF(olympic_medals_country_year_cumsum[[#This Row],[Medals]]=0,"",G941+1))</f>
        <v/>
      </c>
      <c r="H942" s="1">
        <f>IF(ISNA(VLOOKUP(olympic_medals_country_year_cumsum[[#This Row],[Year_Country]],medals!D:H,5,FALSE)),0,VLOOKUP(olympic_medals_country_year_cumsum[[#This Row],[Year_Country]],medals!D:H,5,FALSE))</f>
        <v>0</v>
      </c>
      <c r="I942" s="1">
        <f>IF(ISNA(VLOOKUP(olympic_medals_country_year_cumsum[[#This Row],[Year_Country]],medals!D:H,2,FALSE)),0,VLOOKUP(olympic_medals_country_year_cumsum[[#This Row],[Year_Country]],medals!D:H,2,FALSE))</f>
        <v>0</v>
      </c>
      <c r="J942" s="1">
        <f>IF(ISNA(VLOOKUP(olympic_medals_country_year_cumsum[[#This Row],[Year_Country]],medals!D:H,3,FALSE)),0,VLOOKUP(olympic_medals_country_year_cumsum[[#This Row],[Year_Country]],medals!D:H,3,FALSE))</f>
        <v>0</v>
      </c>
      <c r="K942" s="1">
        <f>IF(ISNA(VLOOKUP(olympic_medals_country_year_cumsum[[#This Row],[Year_Country]],medals!D:H,4,FALSE)),0,VLOOKUP(olympic_medals_country_year_cumsum[[#This Row],[Year_Country]],medals!D:H,4,FALSE))</f>
        <v>0</v>
      </c>
      <c r="L942" s="1" t="str">
        <f>VLOOKUP(olympic_medals_country_year_cumsum[[#This Row],[WB_country_name]],'country_region_flag'!A:C,2,FALSE)</f>
        <v>Asia</v>
      </c>
      <c r="M942" s="1" t="str">
        <f>VLOOKUP(olympic_medals_country_year_cumsum[[#This Row],[WB_country_name]],'country_region_flag'!A:C,3,FALSE)</f>
        <v>https://public.flourish.studio/country-flags/svg/vn.svg</v>
      </c>
      <c r="N94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43" spans="1:14" ht="15" customHeight="1" x14ac:dyDescent="0.2">
      <c r="A943" s="1" t="s">
        <v>263</v>
      </c>
      <c r="B943" s="1" t="s">
        <v>264</v>
      </c>
      <c r="C943" s="1">
        <v>-1382</v>
      </c>
      <c r="D943" s="1">
        <v>-17177</v>
      </c>
      <c r="E943" s="1">
        <v>1984</v>
      </c>
      <c r="F943" s="1" t="str">
        <f>TEXT(olympic_medals_country_year_cumsum[[#This Row],[year]],0)&amp;"-"&amp;olympic_medals_country_year_cumsum[[#This Row],[WB_country_code]]</f>
        <v>1984-WSM</v>
      </c>
      <c r="G943" s="1" t="str">
        <f>IF(olympic_medals_country_year_cumsum[[#This Row],[year]]&lt;&gt;E942,1,IF(olympic_medals_country_year_cumsum[[#This Row],[Medals]]=0,"",G942+1))</f>
        <v/>
      </c>
      <c r="H943" s="1">
        <f>IF(ISNA(VLOOKUP(olympic_medals_country_year_cumsum[[#This Row],[Year_Country]],medals!D:H,5,FALSE)),0,VLOOKUP(olympic_medals_country_year_cumsum[[#This Row],[Year_Country]],medals!D:H,5,FALSE))</f>
        <v>0</v>
      </c>
      <c r="I943" s="1">
        <f>IF(ISNA(VLOOKUP(olympic_medals_country_year_cumsum[[#This Row],[Year_Country]],medals!D:H,2,FALSE)),0,VLOOKUP(olympic_medals_country_year_cumsum[[#This Row],[Year_Country]],medals!D:H,2,FALSE))</f>
        <v>0</v>
      </c>
      <c r="J943" s="1">
        <f>IF(ISNA(VLOOKUP(olympic_medals_country_year_cumsum[[#This Row],[Year_Country]],medals!D:H,3,FALSE)),0,VLOOKUP(olympic_medals_country_year_cumsum[[#This Row],[Year_Country]],medals!D:H,3,FALSE))</f>
        <v>0</v>
      </c>
      <c r="K943" s="1">
        <f>IF(ISNA(VLOOKUP(olympic_medals_country_year_cumsum[[#This Row],[Year_Country]],medals!D:H,4,FALSE)),0,VLOOKUP(olympic_medals_country_year_cumsum[[#This Row],[Year_Country]],medals!D:H,4,FALSE))</f>
        <v>0</v>
      </c>
      <c r="L943" s="1" t="str">
        <f>VLOOKUP(olympic_medals_country_year_cumsum[[#This Row],[WB_country_name]],'country_region_flag'!A:C,2,FALSE)</f>
        <v>Oceania</v>
      </c>
      <c r="M943" s="1" t="str">
        <f>VLOOKUP(olympic_medals_country_year_cumsum[[#This Row],[WB_country_name]],'country_region_flag'!A:C,3,FALSE)</f>
        <v>https://public.flourish.studio/country-flags/svg/as.svg</v>
      </c>
      <c r="N943" s="12" t="str">
        <f>IF(ISNA(VLOOKUP(olympic_medals_country_year_cumsum[[#This Row],[Year_Country]],gdp_capita_rank!F:G,2,FALSE)),0,VLOOKUP(olympic_medals_country_year_cumsum[[#This Row],[Year_Country]],gdp_capita_rank!F:G,2,FALSE))</f>
        <v>-77.01669246050655</v>
      </c>
    </row>
    <row r="944" spans="1:14" ht="15" customHeight="1" x14ac:dyDescent="0.2">
      <c r="A944" s="1" t="s">
        <v>265</v>
      </c>
      <c r="B944" s="1" t="s">
        <v>266</v>
      </c>
      <c r="C944" s="1">
        <v>4267</v>
      </c>
      <c r="D944" s="1">
        <v>2117</v>
      </c>
      <c r="E944" s="1">
        <v>1984</v>
      </c>
      <c r="F944" s="1" t="str">
        <f>TEXT(olympic_medals_country_year_cumsum[[#This Row],[year]],0)&amp;"-"&amp;olympic_medals_country_year_cumsum[[#This Row],[WB_country_code]]</f>
        <v>1984-XKX</v>
      </c>
      <c r="G944" s="1" t="str">
        <f>IF(olympic_medals_country_year_cumsum[[#This Row],[year]]&lt;&gt;E943,1,IF(olympic_medals_country_year_cumsum[[#This Row],[Medals]]=0,"",G943+1))</f>
        <v/>
      </c>
      <c r="H944" s="1">
        <f>IF(ISNA(VLOOKUP(olympic_medals_country_year_cumsum[[#This Row],[Year_Country]],medals!D:H,5,FALSE)),0,VLOOKUP(olympic_medals_country_year_cumsum[[#This Row],[Year_Country]],medals!D:H,5,FALSE))</f>
        <v>0</v>
      </c>
      <c r="I944" s="1">
        <f>IF(ISNA(VLOOKUP(olympic_medals_country_year_cumsum[[#This Row],[Year_Country]],medals!D:H,2,FALSE)),0,VLOOKUP(olympic_medals_country_year_cumsum[[#This Row],[Year_Country]],medals!D:H,2,FALSE))</f>
        <v>0</v>
      </c>
      <c r="J944" s="1">
        <f>IF(ISNA(VLOOKUP(olympic_medals_country_year_cumsum[[#This Row],[Year_Country]],medals!D:H,3,FALSE)),0,VLOOKUP(olympic_medals_country_year_cumsum[[#This Row],[Year_Country]],medals!D:H,3,FALSE))</f>
        <v>0</v>
      </c>
      <c r="K944" s="1">
        <f>IF(ISNA(VLOOKUP(olympic_medals_country_year_cumsum[[#This Row],[Year_Country]],medals!D:H,4,FALSE)),0,VLOOKUP(olympic_medals_country_year_cumsum[[#This Row],[Year_Country]],medals!D:H,4,FALSE))</f>
        <v>0</v>
      </c>
      <c r="L944" s="1" t="str">
        <f>VLOOKUP(olympic_medals_country_year_cumsum[[#This Row],[WB_country_name]],'country_region_flag'!A:C,2,FALSE)</f>
        <v>Europe</v>
      </c>
      <c r="M944" s="1" t="str">
        <f>VLOOKUP(olympic_medals_country_year_cumsum[[#This Row],[WB_country_name]],'country_region_flag'!A:C,3,FALSE)</f>
        <v/>
      </c>
      <c r="N94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45" spans="1:14" ht="15" customHeight="1" x14ac:dyDescent="0.2">
      <c r="A945" s="1" t="s">
        <v>269</v>
      </c>
      <c r="B945" s="1" t="s">
        <v>270</v>
      </c>
      <c r="C945" s="1">
        <v>-257</v>
      </c>
      <c r="D945" s="1">
        <v>2822</v>
      </c>
      <c r="E945" s="1">
        <v>1984</v>
      </c>
      <c r="F945" s="1" t="str">
        <f>TEXT(olympic_medals_country_year_cumsum[[#This Row],[year]],0)&amp;"-"&amp;olympic_medals_country_year_cumsum[[#This Row],[WB_country_code]]</f>
        <v>1984-ZAF</v>
      </c>
      <c r="G945" s="1" t="str">
        <f>IF(olympic_medals_country_year_cumsum[[#This Row],[year]]&lt;&gt;E944,1,IF(olympic_medals_country_year_cumsum[[#This Row],[Medals]]=0,"",G944+1))</f>
        <v/>
      </c>
      <c r="H945" s="1">
        <f>IF(ISNA(VLOOKUP(olympic_medals_country_year_cumsum[[#This Row],[Year_Country]],medals!D:H,5,FALSE)),0,VLOOKUP(olympic_medals_country_year_cumsum[[#This Row],[Year_Country]],medals!D:H,5,FALSE))</f>
        <v>0</v>
      </c>
      <c r="I945" s="1">
        <f>IF(ISNA(VLOOKUP(olympic_medals_country_year_cumsum[[#This Row],[Year_Country]],medals!D:H,2,FALSE)),0,VLOOKUP(olympic_medals_country_year_cumsum[[#This Row],[Year_Country]],medals!D:H,2,FALSE))</f>
        <v>0</v>
      </c>
      <c r="J945" s="1">
        <f>IF(ISNA(VLOOKUP(olympic_medals_country_year_cumsum[[#This Row],[Year_Country]],medals!D:H,3,FALSE)),0,VLOOKUP(olympic_medals_country_year_cumsum[[#This Row],[Year_Country]],medals!D:H,3,FALSE))</f>
        <v>0</v>
      </c>
      <c r="K945" s="1">
        <f>IF(ISNA(VLOOKUP(olympic_medals_country_year_cumsum[[#This Row],[Year_Country]],medals!D:H,4,FALSE)),0,VLOOKUP(olympic_medals_country_year_cumsum[[#This Row],[Year_Country]],medals!D:H,4,FALSE))</f>
        <v>0</v>
      </c>
      <c r="L945" s="1" t="str">
        <f>VLOOKUP(olympic_medals_country_year_cumsum[[#This Row],[WB_country_name]],'country_region_flag'!A:C,2,FALSE)</f>
        <v>Africa</v>
      </c>
      <c r="M945" s="1" t="str">
        <f>VLOOKUP(olympic_medals_country_year_cumsum[[#This Row],[WB_country_name]],'country_region_flag'!A:C,3,FALSE)</f>
        <v>https://public.flourish.studio/country-flags/svg/za.svg</v>
      </c>
      <c r="N945" s="12" t="str">
        <f>IF(ISNA(VLOOKUP(olympic_medals_country_year_cumsum[[#This Row],[Year_Country]],gdp_capita_rank!F:G,2,FALSE)),0,VLOOKUP(olympic_medals_country_year_cumsum[[#This Row],[Year_Country]],gdp_capita_rank!F:G,2,FALSE))</f>
        <v>-9.085426425806695</v>
      </c>
    </row>
    <row r="946" spans="1:14" ht="15" customHeight="1" x14ac:dyDescent="0.2">
      <c r="A946" s="1" t="s">
        <v>273</v>
      </c>
      <c r="B946" s="1" t="s">
        <v>274</v>
      </c>
      <c r="C946" s="1">
        <v>-1782</v>
      </c>
      <c r="D946" s="1">
        <v>3103</v>
      </c>
      <c r="E946" s="1">
        <v>1984</v>
      </c>
      <c r="F946" s="1" t="str">
        <f>TEXT(olympic_medals_country_year_cumsum[[#This Row],[year]],0)&amp;"-"&amp;olympic_medals_country_year_cumsum[[#This Row],[WB_country_code]]</f>
        <v>1984-ZWE</v>
      </c>
      <c r="G946" s="1" t="str">
        <f>IF(olympic_medals_country_year_cumsum[[#This Row],[year]]&lt;&gt;E945,1,IF(olympic_medals_country_year_cumsum[[#This Row],[Medals]]=0,"",G945+1))</f>
        <v/>
      </c>
      <c r="H946" s="1">
        <f>IF(ISNA(VLOOKUP(olympic_medals_country_year_cumsum[[#This Row],[Year_Country]],medals!D:H,5,FALSE)),0,VLOOKUP(olympic_medals_country_year_cumsum[[#This Row],[Year_Country]],medals!D:H,5,FALSE))</f>
        <v>0</v>
      </c>
      <c r="I946" s="1">
        <f>IF(ISNA(VLOOKUP(olympic_medals_country_year_cumsum[[#This Row],[Year_Country]],medals!D:H,2,FALSE)),0,VLOOKUP(olympic_medals_country_year_cumsum[[#This Row],[Year_Country]],medals!D:H,2,FALSE))</f>
        <v>0</v>
      </c>
      <c r="J946" s="1">
        <f>IF(ISNA(VLOOKUP(olympic_medals_country_year_cumsum[[#This Row],[Year_Country]],medals!D:H,3,FALSE)),0,VLOOKUP(olympic_medals_country_year_cumsum[[#This Row],[Year_Country]],medals!D:H,3,FALSE))</f>
        <v>0</v>
      </c>
      <c r="K946" s="1">
        <f>IF(ISNA(VLOOKUP(olympic_medals_country_year_cumsum[[#This Row],[Year_Country]],medals!D:H,4,FALSE)),0,VLOOKUP(olympic_medals_country_year_cumsum[[#This Row],[Year_Country]],medals!D:H,4,FALSE))</f>
        <v>0</v>
      </c>
      <c r="L946" s="1" t="str">
        <f>VLOOKUP(olympic_medals_country_year_cumsum[[#This Row],[WB_country_name]],'country_region_flag'!A:C,2,FALSE)</f>
        <v>Africa</v>
      </c>
      <c r="M946" s="1" t="str">
        <f>VLOOKUP(olympic_medals_country_year_cumsum[[#This Row],[WB_country_name]],'country_region_flag'!A:C,3,FALSE)</f>
        <v>https://public.flourish.studio/country-flags/svg/zw.svg</v>
      </c>
      <c r="N946" s="12" t="str">
        <f>IF(ISNA(VLOOKUP(olympic_medals_country_year_cumsum[[#This Row],[Year_Country]],gdp_capita_rank!F:G,2,FALSE)),0,VLOOKUP(olympic_medals_country_year_cumsum[[#This Row],[Year_Country]],gdp_capita_rank!F:G,2,FALSE))</f>
        <v>-73.45139441727491</v>
      </c>
    </row>
    <row r="947" spans="1:14" ht="15" customHeight="1" x14ac:dyDescent="0.2">
      <c r="A947" s="1" t="s">
        <v>205</v>
      </c>
      <c r="B947" s="1" t="s">
        <v>206</v>
      </c>
      <c r="C947" s="1">
        <v>5575</v>
      </c>
      <c r="D947" s="1">
        <v>376</v>
      </c>
      <c r="E947" s="1">
        <v>1988</v>
      </c>
      <c r="F947" s="1" t="str">
        <f>TEXT(olympic_medals_country_year_cumsum[[#This Row],[year]],0)&amp;"-"&amp;olympic_medals_country_year_cumsum[[#This Row],[WB_country_code]]</f>
        <v>1988-RUS</v>
      </c>
      <c r="G947" s="1">
        <f>IF(olympic_medals_country_year_cumsum[[#This Row],[year]]&lt;&gt;E946,1,IF(olympic_medals_country_year_cumsum[[#This Row],[Medals]]=0,"",G946+1))</f>
        <v>1</v>
      </c>
      <c r="H947" s="1">
        <f>IF(ISNA(VLOOKUP(olympic_medals_country_year_cumsum[[#This Row],[Year_Country]],medals!D:H,5,FALSE)),0,VLOOKUP(olympic_medals_country_year_cumsum[[#This Row],[Year_Country]],medals!D:H,5,FALSE))</f>
        <v>138</v>
      </c>
      <c r="I947" s="1">
        <f>IF(ISNA(VLOOKUP(olympic_medals_country_year_cumsum[[#This Row],[Year_Country]],medals!D:H,2,FALSE)),0,VLOOKUP(olympic_medals_country_year_cumsum[[#This Row],[Year_Country]],medals!D:H,2,FALSE))</f>
        <v>57</v>
      </c>
      <c r="J947" s="1">
        <f>IF(ISNA(VLOOKUP(olympic_medals_country_year_cumsum[[#This Row],[Year_Country]],medals!D:H,3,FALSE)),0,VLOOKUP(olympic_medals_country_year_cumsum[[#This Row],[Year_Country]],medals!D:H,3,FALSE))</f>
        <v>33</v>
      </c>
      <c r="K947" s="1">
        <f>IF(ISNA(VLOOKUP(olympic_medals_country_year_cumsum[[#This Row],[Year_Country]],medals!D:H,4,FALSE)),0,VLOOKUP(olympic_medals_country_year_cumsum[[#This Row],[Year_Country]],medals!D:H,4,FALSE))</f>
        <v>48</v>
      </c>
      <c r="L947" s="1" t="str">
        <f>VLOOKUP(olympic_medals_country_year_cumsum[[#This Row],[WB_country_name]],'country_region_flag'!A:C,2,FALSE)</f>
        <v>Europe</v>
      </c>
      <c r="M947" s="1" t="str">
        <f>VLOOKUP(olympic_medals_country_year_cumsum[[#This Row],[WB_country_name]],'country_region_flag'!A:C,3,FALSE)</f>
        <v>https://public.flourish.studio/country-flags/svg/ru.svg</v>
      </c>
      <c r="N947" s="12" t="str">
        <f>IF(ISNA(VLOOKUP(olympic_medals_country_year_cumsum[[#This Row],[Year_Country]],gdp_capita_rank!F:G,2,FALSE)),0,VLOOKUP(olympic_medals_country_year_cumsum[[#This Row],[Year_Country]],gdp_capita_rank!F:G,2,FALSE))</f>
        <v>-12.507419359047406</v>
      </c>
    </row>
    <row r="948" spans="1:14" ht="15" customHeight="1" x14ac:dyDescent="0.2">
      <c r="A948" s="1" t="s">
        <v>63</v>
      </c>
      <c r="B948" s="1" t="s">
        <v>64</v>
      </c>
      <c r="C948" s="1">
        <v>5252</v>
      </c>
      <c r="D948" s="1">
        <v>134</v>
      </c>
      <c r="E948" s="1">
        <v>1988</v>
      </c>
      <c r="F948" s="1" t="str">
        <f>TEXT(olympic_medals_country_year_cumsum[[#This Row],[year]],0)&amp;"-"&amp;olympic_medals_country_year_cumsum[[#This Row],[WB_country_code]]</f>
        <v>1988-DEU</v>
      </c>
      <c r="G948" s="1">
        <f>IF(olympic_medals_country_year_cumsum[[#This Row],[year]]&lt;&gt;E947,1,IF(olympic_medals_country_year_cumsum[[#This Row],[Medals]]=0,"",G947+1))</f>
        <v>2</v>
      </c>
      <c r="H948" s="1">
        <f>IF(ISNA(VLOOKUP(olympic_medals_country_year_cumsum[[#This Row],[Year_Country]],medals!D:H,5,FALSE)),0,VLOOKUP(olympic_medals_country_year_cumsum[[#This Row],[Year_Country]],medals!D:H,5,FALSE))</f>
        <v>146</v>
      </c>
      <c r="I948" s="1">
        <f>IF(ISNA(VLOOKUP(olympic_medals_country_year_cumsum[[#This Row],[Year_Country]],medals!D:H,2,FALSE)),0,VLOOKUP(olympic_medals_country_year_cumsum[[#This Row],[Year_Country]],medals!D:H,2,FALSE))</f>
        <v>50</v>
      </c>
      <c r="J948" s="1">
        <f>IF(ISNA(VLOOKUP(olympic_medals_country_year_cumsum[[#This Row],[Year_Country]],medals!D:H,3,FALSE)),0,VLOOKUP(olympic_medals_country_year_cumsum[[#This Row],[Year_Country]],medals!D:H,3,FALSE))</f>
        <v>50</v>
      </c>
      <c r="K948" s="1">
        <f>IF(ISNA(VLOOKUP(olympic_medals_country_year_cumsum[[#This Row],[Year_Country]],medals!D:H,4,FALSE)),0,VLOOKUP(olympic_medals_country_year_cumsum[[#This Row],[Year_Country]],medals!D:H,4,FALSE))</f>
        <v>46</v>
      </c>
      <c r="L948" s="1" t="str">
        <f>VLOOKUP(olympic_medals_country_year_cumsum[[#This Row],[WB_country_name]],'country_region_flag'!A:C,2,FALSE)</f>
        <v>Europe</v>
      </c>
      <c r="M948" s="1" t="str">
        <f>VLOOKUP(olympic_medals_country_year_cumsum[[#This Row],[WB_country_name]],'country_region_flag'!A:C,3,FALSE)</f>
        <v>https://public.flourish.studio/country-flags/svg/de.svg</v>
      </c>
      <c r="N948" s="12" t="str">
        <f>IF(ISNA(VLOOKUP(olympic_medals_country_year_cumsum[[#This Row],[Year_Country]],gdp_capita_rank!F:G,2,FALSE)),0,VLOOKUP(olympic_medals_country_year_cumsum[[#This Row],[Year_Country]],gdp_capita_rank!F:G,2,FALSE))</f>
        <v>315.25824675239954</v>
      </c>
    </row>
    <row r="949" spans="1:14" ht="15" customHeight="1" x14ac:dyDescent="0.2">
      <c r="A949" s="1" t="s">
        <v>253</v>
      </c>
      <c r="B949" s="1" t="s">
        <v>254</v>
      </c>
      <c r="C949" s="1">
        <v>3888</v>
      </c>
      <c r="D949" s="1">
        <v>-900</v>
      </c>
      <c r="E949" s="1">
        <v>1988</v>
      </c>
      <c r="F949" s="1" t="str">
        <f>TEXT(olympic_medals_country_year_cumsum[[#This Row],[year]],0)&amp;"-"&amp;olympic_medals_country_year_cumsum[[#This Row],[WB_country_code]]</f>
        <v>1988-USA</v>
      </c>
      <c r="G949" s="1">
        <f>IF(olympic_medals_country_year_cumsum[[#This Row],[year]]&lt;&gt;E948,1,IF(olympic_medals_country_year_cumsum[[#This Row],[Medals]]=0,"",G948+1))</f>
        <v>3</v>
      </c>
      <c r="H949" s="1">
        <f>IF(ISNA(VLOOKUP(olympic_medals_country_year_cumsum[[#This Row],[Year_Country]],medals!D:H,5,FALSE)),0,VLOOKUP(olympic_medals_country_year_cumsum[[#This Row],[Year_Country]],medals!D:H,5,FALSE))</f>
        <v>101</v>
      </c>
      <c r="I949" s="1">
        <f>IF(ISNA(VLOOKUP(olympic_medals_country_year_cumsum[[#This Row],[Year_Country]],medals!D:H,2,FALSE)),0,VLOOKUP(olympic_medals_country_year_cumsum[[#This Row],[Year_Country]],medals!D:H,2,FALSE))</f>
        <v>40</v>
      </c>
      <c r="J949" s="1">
        <f>IF(ISNA(VLOOKUP(olympic_medals_country_year_cumsum[[#This Row],[Year_Country]],medals!D:H,3,FALSE)),0,VLOOKUP(olympic_medals_country_year_cumsum[[#This Row],[Year_Country]],medals!D:H,3,FALSE))</f>
        <v>33</v>
      </c>
      <c r="K949" s="1">
        <f>IF(ISNA(VLOOKUP(olympic_medals_country_year_cumsum[[#This Row],[Year_Country]],medals!D:H,4,FALSE)),0,VLOOKUP(olympic_medals_country_year_cumsum[[#This Row],[Year_Country]],medals!D:H,4,FALSE))</f>
        <v>28</v>
      </c>
      <c r="L949" s="1" t="str">
        <f>VLOOKUP(olympic_medals_country_year_cumsum[[#This Row],[WB_country_name]],'country_region_flag'!A:C,2,FALSE)</f>
        <v>Americas</v>
      </c>
      <c r="M949" s="1" t="str">
        <f>VLOOKUP(olympic_medals_country_year_cumsum[[#This Row],[WB_country_name]],'country_region_flag'!A:C,3,FALSE)</f>
        <v>https://public.flourish.studio/country-flags/svg/us.svg</v>
      </c>
      <c r="N949" s="12" t="str">
        <f>IF(ISNA(VLOOKUP(olympic_medals_country_year_cumsum[[#This Row],[Year_Country]],gdp_capita_rank!F:G,2,FALSE)),0,VLOOKUP(olympic_medals_country_year_cumsum[[#This Row],[Year_Country]],gdp_capita_rank!F:G,2,FALSE))</f>
        <v>395.981883238598</v>
      </c>
    </row>
    <row r="950" spans="1:14" ht="15" customHeight="1" x14ac:dyDescent="0.2">
      <c r="A950" s="1" t="s">
        <v>141</v>
      </c>
      <c r="B950" s="1" t="s">
        <v>142</v>
      </c>
      <c r="C950" s="1">
        <v>3755</v>
      </c>
      <c r="D950" s="1">
        <v>12698</v>
      </c>
      <c r="E950" s="1">
        <v>1988</v>
      </c>
      <c r="F950" s="1" t="str">
        <f>TEXT(olympic_medals_country_year_cumsum[[#This Row],[year]],0)&amp;"-"&amp;olympic_medals_country_year_cumsum[[#This Row],[WB_country_code]]</f>
        <v>1988-KOR</v>
      </c>
      <c r="G950" s="1">
        <f>IF(olympic_medals_country_year_cumsum[[#This Row],[year]]&lt;&gt;E949,1,IF(olympic_medals_country_year_cumsum[[#This Row],[Medals]]=0,"",G949+1))</f>
        <v>4</v>
      </c>
      <c r="H950" s="1">
        <f>IF(ISNA(VLOOKUP(olympic_medals_country_year_cumsum[[#This Row],[Year_Country]],medals!D:H,5,FALSE)),0,VLOOKUP(olympic_medals_country_year_cumsum[[#This Row],[Year_Country]],medals!D:H,5,FALSE))</f>
        <v>35</v>
      </c>
      <c r="I950" s="1">
        <f>IF(ISNA(VLOOKUP(olympic_medals_country_year_cumsum[[#This Row],[Year_Country]],medals!D:H,2,FALSE)),0,VLOOKUP(olympic_medals_country_year_cumsum[[#This Row],[Year_Country]],medals!D:H,2,FALSE))</f>
        <v>13</v>
      </c>
      <c r="J950" s="1">
        <f>IF(ISNA(VLOOKUP(olympic_medals_country_year_cumsum[[#This Row],[Year_Country]],medals!D:H,3,FALSE)),0,VLOOKUP(olympic_medals_country_year_cumsum[[#This Row],[Year_Country]],medals!D:H,3,FALSE))</f>
        <v>10</v>
      </c>
      <c r="K950" s="1">
        <f>IF(ISNA(VLOOKUP(olympic_medals_country_year_cumsum[[#This Row],[Year_Country]],medals!D:H,4,FALSE)),0,VLOOKUP(olympic_medals_country_year_cumsum[[#This Row],[Year_Country]],medals!D:H,4,FALSE))</f>
        <v>12</v>
      </c>
      <c r="L950" s="1" t="str">
        <f>VLOOKUP(olympic_medals_country_year_cumsum[[#This Row],[WB_country_name]],'country_region_flag'!A:C,2,FALSE)</f>
        <v>Asia</v>
      </c>
      <c r="M950" s="1" t="str">
        <f>VLOOKUP(olympic_medals_country_year_cumsum[[#This Row],[WB_country_name]],'country_region_flag'!A:C,3,FALSE)</f>
        <v>https://public.flourish.studio/country-flags/svg/kr.svg</v>
      </c>
      <c r="N950" s="12" t="str">
        <f>IF(ISNA(VLOOKUP(olympic_medals_country_year_cumsum[[#This Row],[Year_Country]],gdp_capita_rank!F:G,2,FALSE)),0,VLOOKUP(olympic_medals_country_year_cumsum[[#This Row],[Year_Country]],gdp_capita_rank!F:G,2,FALSE))</f>
        <v>9.970505220949903</v>
      </c>
    </row>
    <row r="951" spans="1:14" ht="15" customHeight="1" x14ac:dyDescent="0.2">
      <c r="A951" s="1" t="s">
        <v>111</v>
      </c>
      <c r="B951" s="1" t="s">
        <v>112</v>
      </c>
      <c r="C951" s="1">
        <v>475</v>
      </c>
      <c r="D951" s="1">
        <v>1908</v>
      </c>
      <c r="E951" s="1">
        <v>1988</v>
      </c>
      <c r="F951" s="1" t="str">
        <f>TEXT(olympic_medals_country_year_cumsum[[#This Row],[year]],0)&amp;"-"&amp;olympic_medals_country_year_cumsum[[#This Row],[WB_country_code]]</f>
        <v>1988-HUN</v>
      </c>
      <c r="G951" s="1">
        <f>IF(olympic_medals_country_year_cumsum[[#This Row],[year]]&lt;&gt;E950,1,IF(olympic_medals_country_year_cumsum[[#This Row],[Medals]]=0,"",G950+1))</f>
        <v>5</v>
      </c>
      <c r="H951" s="1">
        <f>IF(ISNA(VLOOKUP(olympic_medals_country_year_cumsum[[#This Row],[Year_Country]],medals!D:H,5,FALSE)),0,VLOOKUP(olympic_medals_country_year_cumsum[[#This Row],[Year_Country]],medals!D:H,5,FALSE))</f>
        <v>24</v>
      </c>
      <c r="I951" s="1">
        <f>IF(ISNA(VLOOKUP(olympic_medals_country_year_cumsum[[#This Row],[Year_Country]],medals!D:H,2,FALSE)),0,VLOOKUP(olympic_medals_country_year_cumsum[[#This Row],[Year_Country]],medals!D:H,2,FALSE))</f>
        <v>11</v>
      </c>
      <c r="J951" s="1">
        <f>IF(ISNA(VLOOKUP(olympic_medals_country_year_cumsum[[#This Row],[Year_Country]],medals!D:H,3,FALSE)),0,VLOOKUP(olympic_medals_country_year_cumsum[[#This Row],[Year_Country]],medals!D:H,3,FALSE))</f>
        <v>6</v>
      </c>
      <c r="K951" s="1">
        <f>IF(ISNA(VLOOKUP(olympic_medals_country_year_cumsum[[#This Row],[Year_Country]],medals!D:H,4,FALSE)),0,VLOOKUP(olympic_medals_country_year_cumsum[[#This Row],[Year_Country]],medals!D:H,4,FALSE))</f>
        <v>7</v>
      </c>
      <c r="L951" s="1" t="str">
        <f>VLOOKUP(olympic_medals_country_year_cumsum[[#This Row],[WB_country_name]],'country_region_flag'!A:C,2,FALSE)</f>
        <v>Europe</v>
      </c>
      <c r="M951" s="1" t="str">
        <f>VLOOKUP(olympic_medals_country_year_cumsum[[#This Row],[WB_country_name]],'country_region_flag'!A:C,3,FALSE)</f>
        <v>https://public.flourish.studio/country-flags/svg/hu.svg</v>
      </c>
      <c r="N95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52" spans="1:14" ht="15" customHeight="1" x14ac:dyDescent="0.2">
      <c r="A952" s="1" t="s">
        <v>25</v>
      </c>
      <c r="B952" s="1" t="s">
        <v>26</v>
      </c>
      <c r="C952" s="1">
        <v>4268</v>
      </c>
      <c r="D952" s="1">
        <v>2332</v>
      </c>
      <c r="E952" s="1">
        <v>1988</v>
      </c>
      <c r="F952" s="1" t="str">
        <f>TEXT(olympic_medals_country_year_cumsum[[#This Row],[year]],0)&amp;"-"&amp;olympic_medals_country_year_cumsum[[#This Row],[WB_country_code]]</f>
        <v>1988-BGR</v>
      </c>
      <c r="G952" s="1">
        <f>IF(olympic_medals_country_year_cumsum[[#This Row],[year]]&lt;&gt;E951,1,IF(olympic_medals_country_year_cumsum[[#This Row],[Medals]]=0,"",G951+1))</f>
        <v>6</v>
      </c>
      <c r="H952" s="1">
        <f>IF(ISNA(VLOOKUP(olympic_medals_country_year_cumsum[[#This Row],[Year_Country]],medals!D:H,5,FALSE)),0,VLOOKUP(olympic_medals_country_year_cumsum[[#This Row],[Year_Country]],medals!D:H,5,FALSE))</f>
        <v>38</v>
      </c>
      <c r="I952" s="1">
        <f>IF(ISNA(VLOOKUP(olympic_medals_country_year_cumsum[[#This Row],[Year_Country]],medals!D:H,2,FALSE)),0,VLOOKUP(olympic_medals_country_year_cumsum[[#This Row],[Year_Country]],medals!D:H,2,FALSE))</f>
        <v>10</v>
      </c>
      <c r="J952" s="1">
        <f>IF(ISNA(VLOOKUP(olympic_medals_country_year_cumsum[[#This Row],[Year_Country]],medals!D:H,3,FALSE)),0,VLOOKUP(olympic_medals_country_year_cumsum[[#This Row],[Year_Country]],medals!D:H,3,FALSE))</f>
        <v>14</v>
      </c>
      <c r="K952" s="1">
        <f>IF(ISNA(VLOOKUP(olympic_medals_country_year_cumsum[[#This Row],[Year_Country]],medals!D:H,4,FALSE)),0,VLOOKUP(olympic_medals_country_year_cumsum[[#This Row],[Year_Country]],medals!D:H,4,FALSE))</f>
        <v>14</v>
      </c>
      <c r="L952" s="1" t="str">
        <f>VLOOKUP(olympic_medals_country_year_cumsum[[#This Row],[WB_country_name]],'country_region_flag'!A:C,2,FALSE)</f>
        <v>Europe</v>
      </c>
      <c r="M952" s="1" t="str">
        <f>VLOOKUP(olympic_medals_country_year_cumsum[[#This Row],[WB_country_name]],'country_region_flag'!A:C,3,FALSE)</f>
        <v>https://public.flourish.studio/country-flags/svg/bg.svg</v>
      </c>
      <c r="N952" s="12" t="str">
        <f>IF(ISNA(VLOOKUP(olympic_medals_country_year_cumsum[[#This Row],[Year_Country]],gdp_capita_rank!F:G,2,FALSE)),0,VLOOKUP(olympic_medals_country_year_cumsum[[#This Row],[Year_Country]],gdp_capita_rank!F:G,2,FALSE))</f>
        <v>-41.840437028951165</v>
      </c>
    </row>
    <row r="953" spans="1:14" ht="15" customHeight="1" x14ac:dyDescent="0.2">
      <c r="A953" s="1" t="s">
        <v>203</v>
      </c>
      <c r="B953" s="1" t="s">
        <v>204</v>
      </c>
      <c r="C953" s="1">
        <v>4443</v>
      </c>
      <c r="D953" s="1">
        <v>261</v>
      </c>
      <c r="E953" s="1">
        <v>1988</v>
      </c>
      <c r="F953" s="1" t="str">
        <f>TEXT(olympic_medals_country_year_cumsum[[#This Row],[year]],0)&amp;"-"&amp;olympic_medals_country_year_cumsum[[#This Row],[WB_country_code]]</f>
        <v>1988-ROU</v>
      </c>
      <c r="G953" s="1">
        <f>IF(olympic_medals_country_year_cumsum[[#This Row],[year]]&lt;&gt;E952,1,IF(olympic_medals_country_year_cumsum[[#This Row],[Medals]]=0,"",G952+1))</f>
        <v>7</v>
      </c>
      <c r="H953" s="1">
        <f>IF(ISNA(VLOOKUP(olympic_medals_country_year_cumsum[[#This Row],[Year_Country]],medals!D:H,5,FALSE)),0,VLOOKUP(olympic_medals_country_year_cumsum[[#This Row],[Year_Country]],medals!D:H,5,FALSE))</f>
        <v>26</v>
      </c>
      <c r="I953" s="1">
        <f>IF(ISNA(VLOOKUP(olympic_medals_country_year_cumsum[[#This Row],[Year_Country]],medals!D:H,2,FALSE)),0,VLOOKUP(olympic_medals_country_year_cumsum[[#This Row],[Year_Country]],medals!D:H,2,FALSE))</f>
        <v>8</v>
      </c>
      <c r="J953" s="1">
        <f>IF(ISNA(VLOOKUP(olympic_medals_country_year_cumsum[[#This Row],[Year_Country]],medals!D:H,3,FALSE)),0,VLOOKUP(olympic_medals_country_year_cumsum[[#This Row],[Year_Country]],medals!D:H,3,FALSE))</f>
        <v>12</v>
      </c>
      <c r="K953" s="1">
        <f>IF(ISNA(VLOOKUP(olympic_medals_country_year_cumsum[[#This Row],[Year_Country]],medals!D:H,4,FALSE)),0,VLOOKUP(olympic_medals_country_year_cumsum[[#This Row],[Year_Country]],medals!D:H,4,FALSE))</f>
        <v>6</v>
      </c>
      <c r="L953" s="1" t="str">
        <f>VLOOKUP(olympic_medals_country_year_cumsum[[#This Row],[WB_country_name]],'country_region_flag'!A:C,2,FALSE)</f>
        <v>Europe</v>
      </c>
      <c r="M953" s="1" t="str">
        <f>VLOOKUP(olympic_medals_country_year_cumsum[[#This Row],[WB_country_name]],'country_region_flag'!A:C,3,FALSE)</f>
        <v>https://public.flourish.studio/country-flags/svg/ro.svg</v>
      </c>
      <c r="N953" s="12" t="str">
        <f>IF(ISNA(VLOOKUP(olympic_medals_country_year_cumsum[[#This Row],[Year_Country]],gdp_capita_rank!F:G,2,FALSE)),0,VLOOKUP(olympic_medals_country_year_cumsum[[#This Row],[Year_Country]],gdp_capita_rank!F:G,2,FALSE))</f>
        <v>-59.39907214522112</v>
      </c>
    </row>
    <row r="954" spans="1:14" ht="15" customHeight="1" x14ac:dyDescent="0.2">
      <c r="A954" s="1" t="s">
        <v>89</v>
      </c>
      <c r="B954" s="1" t="s">
        <v>90</v>
      </c>
      <c r="C954" s="1">
        <v>4887</v>
      </c>
      <c r="D954" s="1">
        <v>233</v>
      </c>
      <c r="E954" s="1">
        <v>1988</v>
      </c>
      <c r="F954" s="1" t="str">
        <f>TEXT(olympic_medals_country_year_cumsum[[#This Row],[year]],0)&amp;"-"&amp;olympic_medals_country_year_cumsum[[#This Row],[WB_country_code]]</f>
        <v>1988-FRA</v>
      </c>
      <c r="G954" s="1">
        <f>IF(olympic_medals_country_year_cumsum[[#This Row],[year]]&lt;&gt;E953,1,IF(olympic_medals_country_year_cumsum[[#This Row],[Medals]]=0,"",G953+1))</f>
        <v>8</v>
      </c>
      <c r="H954" s="1">
        <f>IF(ISNA(VLOOKUP(olympic_medals_country_year_cumsum[[#This Row],[Year_Country]],medals!D:H,5,FALSE)),0,VLOOKUP(olympic_medals_country_year_cumsum[[#This Row],[Year_Country]],medals!D:H,5,FALSE))</f>
        <v>19</v>
      </c>
      <c r="I954" s="1">
        <f>IF(ISNA(VLOOKUP(olympic_medals_country_year_cumsum[[#This Row],[Year_Country]],medals!D:H,2,FALSE)),0,VLOOKUP(olympic_medals_country_year_cumsum[[#This Row],[Year_Country]],medals!D:H,2,FALSE))</f>
        <v>8</v>
      </c>
      <c r="J954" s="1">
        <f>IF(ISNA(VLOOKUP(olympic_medals_country_year_cumsum[[#This Row],[Year_Country]],medals!D:H,3,FALSE)),0,VLOOKUP(olympic_medals_country_year_cumsum[[#This Row],[Year_Country]],medals!D:H,3,FALSE))</f>
        <v>4</v>
      </c>
      <c r="K954" s="1">
        <f>IF(ISNA(VLOOKUP(olympic_medals_country_year_cumsum[[#This Row],[Year_Country]],medals!D:H,4,FALSE)),0,VLOOKUP(olympic_medals_country_year_cumsum[[#This Row],[Year_Country]],medals!D:H,4,FALSE))</f>
        <v>7</v>
      </c>
      <c r="L954" s="1" t="str">
        <f>VLOOKUP(olympic_medals_country_year_cumsum[[#This Row],[WB_country_name]],'country_region_flag'!A:C,2,FALSE)</f>
        <v>Europe</v>
      </c>
      <c r="M954" s="1" t="str">
        <f>VLOOKUP(olympic_medals_country_year_cumsum[[#This Row],[WB_country_name]],'country_region_flag'!A:C,3,FALSE)</f>
        <v>https://public.flourish.studio/country-flags/svg/fr.svg</v>
      </c>
      <c r="N954" s="12" t="str">
        <f>IF(ISNA(VLOOKUP(olympic_medals_country_year_cumsum[[#This Row],[Year_Country]],gdp_capita_rank!F:G,2,FALSE)),0,VLOOKUP(olympic_medals_country_year_cumsum[[#This Row],[Year_Country]],gdp_capita_rank!F:G,2,FALSE))</f>
        <v>310.53927672121733</v>
      </c>
    </row>
    <row r="955" spans="1:14" ht="15" customHeight="1" x14ac:dyDescent="0.2">
      <c r="A955" s="1" t="s">
        <v>93</v>
      </c>
      <c r="B955" s="1" t="s">
        <v>94</v>
      </c>
      <c r="C955" s="1">
        <v>5408</v>
      </c>
      <c r="D955" s="1">
        <v>-165</v>
      </c>
      <c r="E955" s="1">
        <v>1988</v>
      </c>
      <c r="F955" s="1" t="str">
        <f>TEXT(olympic_medals_country_year_cumsum[[#This Row],[year]],0)&amp;"-"&amp;olympic_medals_country_year_cumsum[[#This Row],[WB_country_code]]</f>
        <v>1988-GBR</v>
      </c>
      <c r="G955" s="1">
        <f>IF(olympic_medals_country_year_cumsum[[#This Row],[year]]&lt;&gt;E954,1,IF(olympic_medals_country_year_cumsum[[#This Row],[Medals]]=0,"",G954+1))</f>
        <v>9</v>
      </c>
      <c r="H955" s="1">
        <f>IF(ISNA(VLOOKUP(olympic_medals_country_year_cumsum[[#This Row],[Year_Country]],medals!D:H,5,FALSE)),0,VLOOKUP(olympic_medals_country_year_cumsum[[#This Row],[Year_Country]],medals!D:H,5,FALSE))</f>
        <v>26</v>
      </c>
      <c r="I955" s="1">
        <f>IF(ISNA(VLOOKUP(olympic_medals_country_year_cumsum[[#This Row],[Year_Country]],medals!D:H,2,FALSE)),0,VLOOKUP(olympic_medals_country_year_cumsum[[#This Row],[Year_Country]],medals!D:H,2,FALSE))</f>
        <v>7</v>
      </c>
      <c r="J955" s="1">
        <f>IF(ISNA(VLOOKUP(olympic_medals_country_year_cumsum[[#This Row],[Year_Country]],medals!D:H,3,FALSE)),0,VLOOKUP(olympic_medals_country_year_cumsum[[#This Row],[Year_Country]],medals!D:H,3,FALSE))</f>
        <v>10</v>
      </c>
      <c r="K955" s="1">
        <f>IF(ISNA(VLOOKUP(olympic_medals_country_year_cumsum[[#This Row],[Year_Country]],medals!D:H,4,FALSE)),0,VLOOKUP(olympic_medals_country_year_cumsum[[#This Row],[Year_Country]],medals!D:H,4,FALSE))</f>
        <v>9</v>
      </c>
      <c r="L955" s="1" t="str">
        <f>VLOOKUP(olympic_medals_country_year_cumsum[[#This Row],[WB_country_name]],'country_region_flag'!A:C,2,FALSE)</f>
        <v>Europe</v>
      </c>
      <c r="M955" s="1" t="str">
        <f>VLOOKUP(olympic_medals_country_year_cumsum[[#This Row],[WB_country_name]],'country_region_flag'!A:C,3,FALSE)</f>
        <v>https://public.flourish.studio/country-flags/svg/gb.svg</v>
      </c>
      <c r="N955" s="12" t="str">
        <f>IF(ISNA(VLOOKUP(olympic_medals_country_year_cumsum[[#This Row],[Year_Country]],gdp_capita_rank!F:G,2,FALSE)),0,VLOOKUP(olympic_medals_country_year_cumsum[[#This Row],[Year_Country]],gdp_capita_rank!F:G,2,FALSE))</f>
        <v>270.2359332257685</v>
      </c>
    </row>
    <row r="956" spans="1:14" ht="15" customHeight="1" x14ac:dyDescent="0.2">
      <c r="A956" s="1" t="s">
        <v>47</v>
      </c>
      <c r="B956" s="1" t="s">
        <v>48</v>
      </c>
      <c r="C956" s="1">
        <v>3992</v>
      </c>
      <c r="D956" s="1">
        <v>11638</v>
      </c>
      <c r="E956" s="1">
        <v>1988</v>
      </c>
      <c r="F956" s="1" t="str">
        <f>TEXT(olympic_medals_country_year_cumsum[[#This Row],[year]],0)&amp;"-"&amp;olympic_medals_country_year_cumsum[[#This Row],[WB_country_code]]</f>
        <v>1988-CHN</v>
      </c>
      <c r="G956" s="1">
        <f>IF(olympic_medals_country_year_cumsum[[#This Row],[year]]&lt;&gt;E955,1,IF(olympic_medals_country_year_cumsum[[#This Row],[Medals]]=0,"",G955+1))</f>
        <v>10</v>
      </c>
      <c r="H956" s="1">
        <f>IF(ISNA(VLOOKUP(olympic_medals_country_year_cumsum[[#This Row],[Year_Country]],medals!D:H,5,FALSE)),0,VLOOKUP(olympic_medals_country_year_cumsum[[#This Row],[Year_Country]],medals!D:H,5,FALSE))</f>
        <v>30</v>
      </c>
      <c r="I956" s="1">
        <f>IF(ISNA(VLOOKUP(olympic_medals_country_year_cumsum[[#This Row],[Year_Country]],medals!D:H,2,FALSE)),0,VLOOKUP(olympic_medals_country_year_cumsum[[#This Row],[Year_Country]],medals!D:H,2,FALSE))</f>
        <v>6</v>
      </c>
      <c r="J956" s="1">
        <f>IF(ISNA(VLOOKUP(olympic_medals_country_year_cumsum[[#This Row],[Year_Country]],medals!D:H,3,FALSE)),0,VLOOKUP(olympic_medals_country_year_cumsum[[#This Row],[Year_Country]],medals!D:H,3,FALSE))</f>
        <v>12</v>
      </c>
      <c r="K956" s="1">
        <f>IF(ISNA(VLOOKUP(olympic_medals_country_year_cumsum[[#This Row],[Year_Country]],medals!D:H,4,FALSE)),0,VLOOKUP(olympic_medals_country_year_cumsum[[#This Row],[Year_Country]],medals!D:H,4,FALSE))</f>
        <v>12</v>
      </c>
      <c r="L956" s="1" t="str">
        <f>VLOOKUP(olympic_medals_country_year_cumsum[[#This Row],[WB_country_name]],'country_region_flag'!A:C,2,FALSE)</f>
        <v>Asia</v>
      </c>
      <c r="M956" s="1" t="str">
        <f>VLOOKUP(olympic_medals_country_year_cumsum[[#This Row],[WB_country_name]],'country_region_flag'!A:C,3,FALSE)</f>
        <v>https://public.flourish.studio/country-flags/svg/cn.svg</v>
      </c>
      <c r="N956" s="12" t="str">
        <f>IF(ISNA(VLOOKUP(olympic_medals_country_year_cumsum[[#This Row],[Year_Country]],gdp_capita_rank!F:G,2,FALSE)),0,VLOOKUP(olympic_medals_country_year_cumsum[[#This Row],[Year_Country]],gdp_capita_rank!F:G,2,FALSE))</f>
        <v>-91.42632828706743</v>
      </c>
    </row>
    <row r="957" spans="1:14" ht="15" customHeight="1" x14ac:dyDescent="0.2">
      <c r="A957" s="1" t="s">
        <v>127</v>
      </c>
      <c r="B957" s="1" t="s">
        <v>128</v>
      </c>
      <c r="C957" s="1">
        <v>419</v>
      </c>
      <c r="D957" s="1">
        <v>1248</v>
      </c>
      <c r="E957" s="1">
        <v>1988</v>
      </c>
      <c r="F957" s="1" t="str">
        <f>TEXT(olympic_medals_country_year_cumsum[[#This Row],[year]],0)&amp;"-"&amp;olympic_medals_country_year_cumsum[[#This Row],[WB_country_code]]</f>
        <v>1988-ITA</v>
      </c>
      <c r="G957" s="1">
        <f>IF(olympic_medals_country_year_cumsum[[#This Row],[year]]&lt;&gt;E956,1,IF(olympic_medals_country_year_cumsum[[#This Row],[Medals]]=0,"",G956+1))</f>
        <v>11</v>
      </c>
      <c r="H957" s="1">
        <f>IF(ISNA(VLOOKUP(olympic_medals_country_year_cumsum[[#This Row],[Year_Country]],medals!D:H,5,FALSE)),0,VLOOKUP(olympic_medals_country_year_cumsum[[#This Row],[Year_Country]],medals!D:H,5,FALSE))</f>
        <v>14</v>
      </c>
      <c r="I957" s="1">
        <f>IF(ISNA(VLOOKUP(olympic_medals_country_year_cumsum[[#This Row],[Year_Country]],medals!D:H,2,FALSE)),0,VLOOKUP(olympic_medals_country_year_cumsum[[#This Row],[Year_Country]],medals!D:H,2,FALSE))</f>
        <v>6</v>
      </c>
      <c r="J957" s="1">
        <f>IF(ISNA(VLOOKUP(olympic_medals_country_year_cumsum[[#This Row],[Year_Country]],medals!D:H,3,FALSE)),0,VLOOKUP(olympic_medals_country_year_cumsum[[#This Row],[Year_Country]],medals!D:H,3,FALSE))</f>
        <v>4</v>
      </c>
      <c r="K957" s="1">
        <f>IF(ISNA(VLOOKUP(olympic_medals_country_year_cumsum[[#This Row],[Year_Country]],medals!D:H,4,FALSE)),0,VLOOKUP(olympic_medals_country_year_cumsum[[#This Row],[Year_Country]],medals!D:H,4,FALSE))</f>
        <v>4</v>
      </c>
      <c r="L957" s="1" t="str">
        <f>VLOOKUP(olympic_medals_country_year_cumsum[[#This Row],[WB_country_name]],'country_region_flag'!A:C,2,FALSE)</f>
        <v>Europe</v>
      </c>
      <c r="M957" s="1" t="str">
        <f>VLOOKUP(olympic_medals_country_year_cumsum[[#This Row],[WB_country_name]],'country_region_flag'!A:C,3,FALSE)</f>
        <v>https://public.flourish.studio/country-flags/svg/it.svg</v>
      </c>
      <c r="N957" s="12" t="str">
        <f>IF(ISNA(VLOOKUP(olympic_medals_country_year_cumsum[[#This Row],[Year_Country]],gdp_capita_rank!F:G,2,FALSE)),0,VLOOKUP(olympic_medals_country_year_cumsum[[#This Row],[Year_Country]],gdp_capita_rank!F:G,2,FALSE))</f>
        <v>264.6198100365749</v>
      </c>
    </row>
    <row r="958" spans="1:14" ht="15" customHeight="1" x14ac:dyDescent="0.2">
      <c r="A958" s="1" t="s">
        <v>137</v>
      </c>
      <c r="B958" s="1" t="s">
        <v>138</v>
      </c>
      <c r="C958" s="1">
        <v>-128</v>
      </c>
      <c r="D958" s="1">
        <v>3682</v>
      </c>
      <c r="E958" s="1">
        <v>1988</v>
      </c>
      <c r="F958" s="1" t="str">
        <f>TEXT(olympic_medals_country_year_cumsum[[#This Row],[year]],0)&amp;"-"&amp;olympic_medals_country_year_cumsum[[#This Row],[WB_country_code]]</f>
        <v>1988-KEN</v>
      </c>
      <c r="G958" s="1">
        <f>IF(olympic_medals_country_year_cumsum[[#This Row],[year]]&lt;&gt;E957,1,IF(olympic_medals_country_year_cumsum[[#This Row],[Medals]]=0,"",G957+1))</f>
        <v>12</v>
      </c>
      <c r="H958" s="1">
        <f>IF(ISNA(VLOOKUP(olympic_medals_country_year_cumsum[[#This Row],[Year_Country]],medals!D:H,5,FALSE)),0,VLOOKUP(olympic_medals_country_year_cumsum[[#This Row],[Year_Country]],medals!D:H,5,FALSE))</f>
        <v>9</v>
      </c>
      <c r="I958" s="1">
        <f>IF(ISNA(VLOOKUP(olympic_medals_country_year_cumsum[[#This Row],[Year_Country]],medals!D:H,2,FALSE)),0,VLOOKUP(olympic_medals_country_year_cumsum[[#This Row],[Year_Country]],medals!D:H,2,FALSE))</f>
        <v>5</v>
      </c>
      <c r="J958" s="1">
        <f>IF(ISNA(VLOOKUP(olympic_medals_country_year_cumsum[[#This Row],[Year_Country]],medals!D:H,3,FALSE)),0,VLOOKUP(olympic_medals_country_year_cumsum[[#This Row],[Year_Country]],medals!D:H,3,FALSE))</f>
        <v>2</v>
      </c>
      <c r="K958" s="1">
        <f>IF(ISNA(VLOOKUP(olympic_medals_country_year_cumsum[[#This Row],[Year_Country]],medals!D:H,4,FALSE)),0,VLOOKUP(olympic_medals_country_year_cumsum[[#This Row],[Year_Country]],medals!D:H,4,FALSE))</f>
        <v>2</v>
      </c>
      <c r="L958" s="1" t="str">
        <f>VLOOKUP(olympic_medals_country_year_cumsum[[#This Row],[WB_country_name]],'country_region_flag'!A:C,2,FALSE)</f>
        <v>Africa</v>
      </c>
      <c r="M958" s="1" t="str">
        <f>VLOOKUP(olympic_medals_country_year_cumsum[[#This Row],[WB_country_name]],'country_region_flag'!A:C,3,FALSE)</f>
        <v>https://public.flourish.studio/country-flags/svg/ke.svg</v>
      </c>
      <c r="N958" s="12" t="str">
        <f>IF(ISNA(VLOOKUP(olympic_medals_country_year_cumsum[[#This Row],[Year_Country]],gdp_capita_rank!F:G,2,FALSE)),0,VLOOKUP(olympic_medals_country_year_cumsum[[#This Row],[Year_Country]],gdp_capita_rank!F:G,2,FALSE))</f>
        <v>-91.0525530684225</v>
      </c>
    </row>
    <row r="959" spans="1:14" ht="15" customHeight="1" x14ac:dyDescent="0.2">
      <c r="A959" s="1" t="s">
        <v>181</v>
      </c>
      <c r="B959" s="1" t="s">
        <v>182</v>
      </c>
      <c r="C959" s="1">
        <v>-413</v>
      </c>
      <c r="D959" s="1">
        <v>17478</v>
      </c>
      <c r="E959" s="1">
        <v>1988</v>
      </c>
      <c r="F959" s="1" t="str">
        <f>TEXT(olympic_medals_country_year_cumsum[[#This Row],[year]],0)&amp;"-"&amp;olympic_medals_country_year_cumsum[[#This Row],[WB_country_code]]</f>
        <v>1988-NZL</v>
      </c>
      <c r="G959" s="1">
        <f>IF(olympic_medals_country_year_cumsum[[#This Row],[year]]&lt;&gt;E958,1,IF(olympic_medals_country_year_cumsum[[#This Row],[Medals]]=0,"",G958+1))</f>
        <v>13</v>
      </c>
      <c r="H959" s="1">
        <f>IF(ISNA(VLOOKUP(olympic_medals_country_year_cumsum[[#This Row],[Year_Country]],medals!D:H,5,FALSE)),0,VLOOKUP(olympic_medals_country_year_cumsum[[#This Row],[Year_Country]],medals!D:H,5,FALSE))</f>
        <v>17</v>
      </c>
      <c r="I959" s="1">
        <f>IF(ISNA(VLOOKUP(olympic_medals_country_year_cumsum[[#This Row],[Year_Country]],medals!D:H,2,FALSE)),0,VLOOKUP(olympic_medals_country_year_cumsum[[#This Row],[Year_Country]],medals!D:H,2,FALSE))</f>
        <v>4</v>
      </c>
      <c r="J959" s="1">
        <f>IF(ISNA(VLOOKUP(olympic_medals_country_year_cumsum[[#This Row],[Year_Country]],medals!D:H,3,FALSE)),0,VLOOKUP(olympic_medals_country_year_cumsum[[#This Row],[Year_Country]],medals!D:H,3,FALSE))</f>
        <v>4</v>
      </c>
      <c r="K959" s="1">
        <f>IF(ISNA(VLOOKUP(olympic_medals_country_year_cumsum[[#This Row],[Year_Country]],medals!D:H,4,FALSE)),0,VLOOKUP(olympic_medals_country_year_cumsum[[#This Row],[Year_Country]],medals!D:H,4,FALSE))</f>
        <v>9</v>
      </c>
      <c r="L959" s="1" t="str">
        <f>VLOOKUP(olympic_medals_country_year_cumsum[[#This Row],[WB_country_name]],'country_region_flag'!A:C,2,FALSE)</f>
        <v>Oceania</v>
      </c>
      <c r="M959" s="1" t="str">
        <f>VLOOKUP(olympic_medals_country_year_cumsum[[#This Row],[WB_country_name]],'country_region_flag'!A:C,3,FALSE)</f>
        <v>https://public.flourish.studio/country-flags/svg/nz.svg</v>
      </c>
      <c r="N959" s="12" t="str">
        <f>IF(ISNA(VLOOKUP(olympic_medals_country_year_cumsum[[#This Row],[Year_Country]],gdp_capita_rank!F:G,2,FALSE)),0,VLOOKUP(olympic_medals_country_year_cumsum[[#This Row],[Year_Country]],gdp_capita_rank!F:G,2,FALSE))</f>
        <v>218.63897381479433</v>
      </c>
    </row>
    <row r="960" spans="1:14" ht="15" customHeight="1" x14ac:dyDescent="0.2">
      <c r="A960" s="1" t="s">
        <v>133</v>
      </c>
      <c r="B960" s="1" t="s">
        <v>134</v>
      </c>
      <c r="C960" s="1">
        <v>3568</v>
      </c>
      <c r="D960" s="1">
        <v>13975</v>
      </c>
      <c r="E960" s="1">
        <v>1988</v>
      </c>
      <c r="F960" s="1" t="str">
        <f>TEXT(olympic_medals_country_year_cumsum[[#This Row],[year]],0)&amp;"-"&amp;olympic_medals_country_year_cumsum[[#This Row],[WB_country_code]]</f>
        <v>1988-JPN</v>
      </c>
      <c r="G960" s="1">
        <f>IF(olympic_medals_country_year_cumsum[[#This Row],[year]]&lt;&gt;E959,1,IF(olympic_medals_country_year_cumsum[[#This Row],[Medals]]=0,"",G959+1))</f>
        <v>14</v>
      </c>
      <c r="H960" s="1">
        <f>IF(ISNA(VLOOKUP(olympic_medals_country_year_cumsum[[#This Row],[Year_Country]],medals!D:H,5,FALSE)),0,VLOOKUP(olympic_medals_country_year_cumsum[[#This Row],[Year_Country]],medals!D:H,5,FALSE))</f>
        <v>15</v>
      </c>
      <c r="I960" s="1">
        <f>IF(ISNA(VLOOKUP(olympic_medals_country_year_cumsum[[#This Row],[Year_Country]],medals!D:H,2,FALSE)),0,VLOOKUP(olympic_medals_country_year_cumsum[[#This Row],[Year_Country]],medals!D:H,2,FALSE))</f>
        <v>4</v>
      </c>
      <c r="J960" s="1">
        <f>IF(ISNA(VLOOKUP(olympic_medals_country_year_cumsum[[#This Row],[Year_Country]],medals!D:H,3,FALSE)),0,VLOOKUP(olympic_medals_country_year_cumsum[[#This Row],[Year_Country]],medals!D:H,3,FALSE))</f>
        <v>3</v>
      </c>
      <c r="K960" s="1">
        <f>IF(ISNA(VLOOKUP(olympic_medals_country_year_cumsum[[#This Row],[Year_Country]],medals!D:H,4,FALSE)),0,VLOOKUP(olympic_medals_country_year_cumsum[[#This Row],[Year_Country]],medals!D:H,4,FALSE))</f>
        <v>8</v>
      </c>
      <c r="L960" s="1" t="str">
        <f>VLOOKUP(olympic_medals_country_year_cumsum[[#This Row],[WB_country_name]],'country_region_flag'!A:C,2,FALSE)</f>
        <v>Asia</v>
      </c>
      <c r="M960" s="1" t="str">
        <f>VLOOKUP(olympic_medals_country_year_cumsum[[#This Row],[WB_country_name]],'country_region_flag'!A:C,3,FALSE)</f>
        <v>https://public.flourish.studio/country-flags/svg/jp.svg</v>
      </c>
      <c r="N960" s="12" t="str">
        <f>IF(ISNA(VLOOKUP(olympic_medals_country_year_cumsum[[#This Row],[Year_Country]],gdp_capita_rank!F:G,2,FALSE)),0,VLOOKUP(olympic_medals_country_year_cumsum[[#This Row],[Year_Country]],gdp_capita_rank!F:G,2,FALSE))</f>
        <v>490.5342764820235</v>
      </c>
    </row>
    <row r="961" spans="1:14" ht="15" customHeight="1" x14ac:dyDescent="0.2">
      <c r="A961" s="1" t="s">
        <v>41</v>
      </c>
      <c r="B961" s="1" t="s">
        <v>42</v>
      </c>
      <c r="C961" s="1">
        <v>4542</v>
      </c>
      <c r="D961" s="1">
        <v>-757</v>
      </c>
      <c r="E961" s="1">
        <v>1988</v>
      </c>
      <c r="F961" s="1" t="str">
        <f>TEXT(olympic_medals_country_year_cumsum[[#This Row],[year]],0)&amp;"-"&amp;olympic_medals_country_year_cumsum[[#This Row],[WB_country_code]]</f>
        <v>1988-CAN</v>
      </c>
      <c r="G961" s="1">
        <f>IF(olympic_medals_country_year_cumsum[[#This Row],[year]]&lt;&gt;E960,1,IF(olympic_medals_country_year_cumsum[[#This Row],[Medals]]=0,"",G960+1))</f>
        <v>15</v>
      </c>
      <c r="H961" s="1">
        <f>IF(ISNA(VLOOKUP(olympic_medals_country_year_cumsum[[#This Row],[Year_Country]],medals!D:H,5,FALSE)),0,VLOOKUP(olympic_medals_country_year_cumsum[[#This Row],[Year_Country]],medals!D:H,5,FALSE))</f>
        <v>12</v>
      </c>
      <c r="I961" s="1">
        <f>IF(ISNA(VLOOKUP(olympic_medals_country_year_cumsum[[#This Row],[Year_Country]],medals!D:H,2,FALSE)),0,VLOOKUP(olympic_medals_country_year_cumsum[[#This Row],[Year_Country]],medals!D:H,2,FALSE))</f>
        <v>4</v>
      </c>
      <c r="J961" s="1">
        <f>IF(ISNA(VLOOKUP(olympic_medals_country_year_cumsum[[#This Row],[Year_Country]],medals!D:H,3,FALSE)),0,VLOOKUP(olympic_medals_country_year_cumsum[[#This Row],[Year_Country]],medals!D:H,3,FALSE))</f>
        <v>2</v>
      </c>
      <c r="K961" s="1">
        <f>IF(ISNA(VLOOKUP(olympic_medals_country_year_cumsum[[#This Row],[Year_Country]],medals!D:H,4,FALSE)),0,VLOOKUP(olympic_medals_country_year_cumsum[[#This Row],[Year_Country]],medals!D:H,4,FALSE))</f>
        <v>6</v>
      </c>
      <c r="L961" s="1" t="str">
        <f>VLOOKUP(olympic_medals_country_year_cumsum[[#This Row],[WB_country_name]],'country_region_flag'!A:C,2,FALSE)</f>
        <v>Americas</v>
      </c>
      <c r="M961" s="1" t="str">
        <f>VLOOKUP(olympic_medals_country_year_cumsum[[#This Row],[WB_country_name]],'country_region_flag'!A:C,3,FALSE)</f>
        <v>https://public.flourish.studio/country-flags/svg/ca.svg</v>
      </c>
      <c r="N961" s="12" t="str">
        <f>IF(ISNA(VLOOKUP(olympic_medals_country_year_cumsum[[#This Row],[Year_Country]],gdp_capita_rank!F:G,2,FALSE)),0,VLOOKUP(olympic_medals_country_year_cumsum[[#This Row],[Year_Country]],gdp_capita_rank!F:G,2,FALSE))</f>
        <v>340.2991021531797</v>
      </c>
    </row>
    <row r="962" spans="1:14" ht="15" customHeight="1" x14ac:dyDescent="0.2">
      <c r="A962" s="1" t="s">
        <v>13</v>
      </c>
      <c r="B962" s="1" t="s">
        <v>14</v>
      </c>
      <c r="C962" s="1">
        <v>-3527</v>
      </c>
      <c r="D962" s="1">
        <v>14913</v>
      </c>
      <c r="E962" s="1">
        <v>1988</v>
      </c>
      <c r="F962" s="1" t="str">
        <f>TEXT(olympic_medals_country_year_cumsum[[#This Row],[year]],0)&amp;"-"&amp;olympic_medals_country_year_cumsum[[#This Row],[WB_country_code]]</f>
        <v>1988-AUS</v>
      </c>
      <c r="G962" s="1">
        <f>IF(olympic_medals_country_year_cumsum[[#This Row],[year]]&lt;&gt;E961,1,IF(olympic_medals_country_year_cumsum[[#This Row],[Medals]]=0,"",G961+1))</f>
        <v>16</v>
      </c>
      <c r="H962" s="1">
        <f>IF(ISNA(VLOOKUP(olympic_medals_country_year_cumsum[[#This Row],[Year_Country]],medals!D:H,5,FALSE)),0,VLOOKUP(olympic_medals_country_year_cumsum[[#This Row],[Year_Country]],medals!D:H,5,FALSE))</f>
        <v>16</v>
      </c>
      <c r="I962" s="1">
        <f>IF(ISNA(VLOOKUP(olympic_medals_country_year_cumsum[[#This Row],[Year_Country]],medals!D:H,2,FALSE)),0,VLOOKUP(olympic_medals_country_year_cumsum[[#This Row],[Year_Country]],medals!D:H,2,FALSE))</f>
        <v>3</v>
      </c>
      <c r="J962" s="1">
        <f>IF(ISNA(VLOOKUP(olympic_medals_country_year_cumsum[[#This Row],[Year_Country]],medals!D:H,3,FALSE)),0,VLOOKUP(olympic_medals_country_year_cumsum[[#This Row],[Year_Country]],medals!D:H,3,FALSE))</f>
        <v>6</v>
      </c>
      <c r="K962" s="1">
        <f>IF(ISNA(VLOOKUP(olympic_medals_country_year_cumsum[[#This Row],[Year_Country]],medals!D:H,4,FALSE)),0,VLOOKUP(olympic_medals_country_year_cumsum[[#This Row],[Year_Country]],medals!D:H,4,FALSE))</f>
        <v>7</v>
      </c>
      <c r="L962" s="1" t="str">
        <f>VLOOKUP(olympic_medals_country_year_cumsum[[#This Row],[WB_country_name]],'country_region_flag'!A:C,2,FALSE)</f>
        <v>Oceania</v>
      </c>
      <c r="M962" s="1" t="str">
        <f>VLOOKUP(olympic_medals_country_year_cumsum[[#This Row],[WB_country_name]],'country_region_flag'!A:C,3,FALSE)</f>
        <v>https://public.flourish.studio/country-flags/svg/au.svg</v>
      </c>
      <c r="N962" s="12" t="str">
        <f>IF(ISNA(VLOOKUP(olympic_medals_country_year_cumsum[[#This Row],[Year_Country]],gdp_capita_rank!F:G,2,FALSE)),0,VLOOKUP(olympic_medals_country_year_cumsum[[#This Row],[Year_Country]],gdp_capita_rank!F:G,2,FALSE))</f>
        <v>230.805426656635</v>
      </c>
    </row>
    <row r="963" spans="1:14" ht="15" customHeight="1" x14ac:dyDescent="0.2">
      <c r="A963" s="1" t="s">
        <v>267</v>
      </c>
      <c r="B963" s="1" t="s">
        <v>268</v>
      </c>
      <c r="C963" s="1">
        <v>4483</v>
      </c>
      <c r="D963" s="1">
        <v>205</v>
      </c>
      <c r="E963" s="1">
        <v>1988</v>
      </c>
      <c r="F963" s="1" t="str">
        <f>TEXT(olympic_medals_country_year_cumsum[[#This Row],[year]],0)&amp;"-"&amp;olympic_medals_country_year_cumsum[[#This Row],[WB_country_code]]</f>
        <v>1988-YGL</v>
      </c>
      <c r="G963" s="1">
        <f>IF(olympic_medals_country_year_cumsum[[#This Row],[year]]&lt;&gt;E962,1,IF(olympic_medals_country_year_cumsum[[#This Row],[Medals]]=0,"",G962+1))</f>
        <v>17</v>
      </c>
      <c r="H963" s="1">
        <f>IF(ISNA(VLOOKUP(olympic_medals_country_year_cumsum[[#This Row],[Year_Country]],medals!D:H,5,FALSE)),0,VLOOKUP(olympic_medals_country_year_cumsum[[#This Row],[Year_Country]],medals!D:H,5,FALSE))</f>
        <v>15</v>
      </c>
      <c r="I963" s="1">
        <f>IF(ISNA(VLOOKUP(olympic_medals_country_year_cumsum[[#This Row],[Year_Country]],medals!D:H,2,FALSE)),0,VLOOKUP(olympic_medals_country_year_cumsum[[#This Row],[Year_Country]],medals!D:H,2,FALSE))</f>
        <v>3</v>
      </c>
      <c r="J963" s="1">
        <f>IF(ISNA(VLOOKUP(olympic_medals_country_year_cumsum[[#This Row],[Year_Country]],medals!D:H,3,FALSE)),0,VLOOKUP(olympic_medals_country_year_cumsum[[#This Row],[Year_Country]],medals!D:H,3,FALSE))</f>
        <v>5</v>
      </c>
      <c r="K963" s="1">
        <f>IF(ISNA(VLOOKUP(olympic_medals_country_year_cumsum[[#This Row],[Year_Country]],medals!D:H,4,FALSE)),0,VLOOKUP(olympic_medals_country_year_cumsum[[#This Row],[Year_Country]],medals!D:H,4,FALSE))</f>
        <v>7</v>
      </c>
      <c r="L963" s="1" t="str">
        <f>VLOOKUP(olympic_medals_country_year_cumsum[[#This Row],[WB_country_name]],'country_region_flag'!A:C,2,FALSE)</f>
        <v>Europe</v>
      </c>
      <c r="M963" s="1" t="str">
        <f>VLOOKUP(olympic_medals_country_year_cumsum[[#This Row],[WB_country_name]],'country_region_flag'!A:C,3,FALSE)</f>
        <v/>
      </c>
      <c r="N963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964" spans="1:14" ht="15" customHeight="1" x14ac:dyDescent="0.2">
      <c r="A964" s="1" t="s">
        <v>61</v>
      </c>
      <c r="B964" s="1" t="s">
        <v>62</v>
      </c>
      <c r="C964" s="1">
        <v>4981</v>
      </c>
      <c r="D964" s="1">
        <v>1547</v>
      </c>
      <c r="E964" s="1">
        <v>1988</v>
      </c>
      <c r="F964" s="1" t="str">
        <f>TEXT(olympic_medals_country_year_cumsum[[#This Row],[year]],0)&amp;"-"&amp;olympic_medals_country_year_cumsum[[#This Row],[WB_country_code]]</f>
        <v>1988-CZE</v>
      </c>
      <c r="G964" s="1">
        <f>IF(olympic_medals_country_year_cumsum[[#This Row],[year]]&lt;&gt;E963,1,IF(olympic_medals_country_year_cumsum[[#This Row],[Medals]]=0,"",G963+1))</f>
        <v>18</v>
      </c>
      <c r="H964" s="1">
        <f>IF(ISNA(VLOOKUP(olympic_medals_country_year_cumsum[[#This Row],[Year_Country]],medals!D:H,5,FALSE)),0,VLOOKUP(olympic_medals_country_year_cumsum[[#This Row],[Year_Country]],medals!D:H,5,FALSE))</f>
        <v>10</v>
      </c>
      <c r="I964" s="1">
        <f>IF(ISNA(VLOOKUP(olympic_medals_country_year_cumsum[[#This Row],[Year_Country]],medals!D:H,2,FALSE)),0,VLOOKUP(olympic_medals_country_year_cumsum[[#This Row],[Year_Country]],medals!D:H,2,FALSE))</f>
        <v>3</v>
      </c>
      <c r="J964" s="1">
        <f>IF(ISNA(VLOOKUP(olympic_medals_country_year_cumsum[[#This Row],[Year_Country]],medals!D:H,3,FALSE)),0,VLOOKUP(olympic_medals_country_year_cumsum[[#This Row],[Year_Country]],medals!D:H,3,FALSE))</f>
        <v>4</v>
      </c>
      <c r="K964" s="1">
        <f>IF(ISNA(VLOOKUP(olympic_medals_country_year_cumsum[[#This Row],[Year_Country]],medals!D:H,4,FALSE)),0,VLOOKUP(olympic_medals_country_year_cumsum[[#This Row],[Year_Country]],medals!D:H,4,FALSE))</f>
        <v>3</v>
      </c>
      <c r="L964" s="1" t="str">
        <f>VLOOKUP(olympic_medals_country_year_cumsum[[#This Row],[WB_country_name]],'country_region_flag'!A:C,2,FALSE)</f>
        <v>Europe</v>
      </c>
      <c r="M964" s="1" t="str">
        <f>VLOOKUP(olympic_medals_country_year_cumsum[[#This Row],[WB_country_name]],'country_region_flag'!A:C,3,FALSE)</f>
        <v>https://public.flourish.studio/country-flags/svg/cz.svg</v>
      </c>
      <c r="N96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65" spans="1:14" ht="15" customHeight="1" x14ac:dyDescent="0.2">
      <c r="A965" s="1" t="s">
        <v>177</v>
      </c>
      <c r="B965" s="1" t="s">
        <v>178</v>
      </c>
      <c r="C965" s="1">
        <v>5235</v>
      </c>
      <c r="D965" s="1">
        <v>492</v>
      </c>
      <c r="E965" s="1">
        <v>1988</v>
      </c>
      <c r="F965" s="1" t="str">
        <f>TEXT(olympic_medals_country_year_cumsum[[#This Row],[year]],0)&amp;"-"&amp;olympic_medals_country_year_cumsum[[#This Row],[WB_country_code]]</f>
        <v>1988-NLD</v>
      </c>
      <c r="G965" s="1">
        <f>IF(olympic_medals_country_year_cumsum[[#This Row],[year]]&lt;&gt;E964,1,IF(olympic_medals_country_year_cumsum[[#This Row],[Medals]]=0,"",G964+1))</f>
        <v>19</v>
      </c>
      <c r="H965" s="1">
        <f>IF(ISNA(VLOOKUP(olympic_medals_country_year_cumsum[[#This Row],[Year_Country]],medals!D:H,5,FALSE)),0,VLOOKUP(olympic_medals_country_year_cumsum[[#This Row],[Year_Country]],medals!D:H,5,FALSE))</f>
        <v>12</v>
      </c>
      <c r="I965" s="1">
        <f>IF(ISNA(VLOOKUP(olympic_medals_country_year_cumsum[[#This Row],[Year_Country]],medals!D:H,2,FALSE)),0,VLOOKUP(olympic_medals_country_year_cumsum[[#This Row],[Year_Country]],medals!D:H,2,FALSE))</f>
        <v>3</v>
      </c>
      <c r="J965" s="1">
        <f>IF(ISNA(VLOOKUP(olympic_medals_country_year_cumsum[[#This Row],[Year_Country]],medals!D:H,3,FALSE)),0,VLOOKUP(olympic_medals_country_year_cumsum[[#This Row],[Year_Country]],medals!D:H,3,FALSE))</f>
        <v>3</v>
      </c>
      <c r="K965" s="1">
        <f>IF(ISNA(VLOOKUP(olympic_medals_country_year_cumsum[[#This Row],[Year_Country]],medals!D:H,4,FALSE)),0,VLOOKUP(olympic_medals_country_year_cumsum[[#This Row],[Year_Country]],medals!D:H,4,FALSE))</f>
        <v>6</v>
      </c>
      <c r="L965" s="1" t="str">
        <f>VLOOKUP(olympic_medals_country_year_cumsum[[#This Row],[WB_country_name]],'country_region_flag'!A:C,2,FALSE)</f>
        <v>Europe</v>
      </c>
      <c r="M965" s="1" t="str">
        <f>VLOOKUP(olympic_medals_country_year_cumsum[[#This Row],[WB_country_name]],'country_region_flag'!A:C,3,FALSE)</f>
        <v>https://public.flourish.studio/country-flags/svg/nl.svg</v>
      </c>
      <c r="N965" s="12" t="str">
        <f>IF(ISNA(VLOOKUP(olympic_medals_country_year_cumsum[[#This Row],[Year_Country]],gdp_capita_rank!F:G,2,FALSE)),0,VLOOKUP(olympic_medals_country_year_cumsum[[#This Row],[Year_Country]],gdp_capita_rank!F:G,2,FALSE))</f>
        <v>310.9327365083783</v>
      </c>
    </row>
    <row r="966" spans="1:14" ht="15" customHeight="1" x14ac:dyDescent="0.2">
      <c r="A966" s="1" t="s">
        <v>67</v>
      </c>
      <c r="B966" s="1" t="s">
        <v>68</v>
      </c>
      <c r="C966" s="1">
        <v>5567</v>
      </c>
      <c r="D966" s="1">
        <v>1258</v>
      </c>
      <c r="E966" s="1">
        <v>1988</v>
      </c>
      <c r="F966" s="1" t="str">
        <f>TEXT(olympic_medals_country_year_cumsum[[#This Row],[year]],0)&amp;"-"&amp;olympic_medals_country_year_cumsum[[#This Row],[WB_country_code]]</f>
        <v>1988-DNK</v>
      </c>
      <c r="G966" s="1">
        <f>IF(olympic_medals_country_year_cumsum[[#This Row],[year]]&lt;&gt;E965,1,IF(olympic_medals_country_year_cumsum[[#This Row],[Medals]]=0,"",G965+1))</f>
        <v>20</v>
      </c>
      <c r="H966" s="1">
        <f>IF(ISNA(VLOOKUP(olympic_medals_country_year_cumsum[[#This Row],[Year_Country]],medals!D:H,5,FALSE)),0,VLOOKUP(olympic_medals_country_year_cumsum[[#This Row],[Year_Country]],medals!D:H,5,FALSE))</f>
        <v>5</v>
      </c>
      <c r="I966" s="1">
        <f>IF(ISNA(VLOOKUP(olympic_medals_country_year_cumsum[[#This Row],[Year_Country]],medals!D:H,2,FALSE)),0,VLOOKUP(olympic_medals_country_year_cumsum[[#This Row],[Year_Country]],medals!D:H,2,FALSE))</f>
        <v>3</v>
      </c>
      <c r="J966" s="1">
        <f>IF(ISNA(VLOOKUP(olympic_medals_country_year_cumsum[[#This Row],[Year_Country]],medals!D:H,3,FALSE)),0,VLOOKUP(olympic_medals_country_year_cumsum[[#This Row],[Year_Country]],medals!D:H,3,FALSE))</f>
        <v>1</v>
      </c>
      <c r="K966" s="1">
        <f>IF(ISNA(VLOOKUP(olympic_medals_country_year_cumsum[[#This Row],[Year_Country]],medals!D:H,4,FALSE)),0,VLOOKUP(olympic_medals_country_year_cumsum[[#This Row],[Year_Country]],medals!D:H,4,FALSE))</f>
        <v>1</v>
      </c>
      <c r="L966" s="1" t="str">
        <f>VLOOKUP(olympic_medals_country_year_cumsum[[#This Row],[WB_country_name]],'country_region_flag'!A:C,2,FALSE)</f>
        <v>Europe</v>
      </c>
      <c r="M966" s="1" t="str">
        <f>VLOOKUP(olympic_medals_country_year_cumsum[[#This Row],[WB_country_name]],'country_region_flag'!A:C,3,FALSE)</f>
        <v>https://public.flourish.studio/country-flags/svg/dk.svg</v>
      </c>
      <c r="N966" s="12" t="str">
        <f>IF(ISNA(VLOOKUP(olympic_medals_country_year_cumsum[[#This Row],[Year_Country]],gdp_capita_rank!F:G,2,FALSE)),0,VLOOKUP(olympic_medals_country_year_cumsum[[#This Row],[Year_Country]],gdp_capita_rank!F:G,2,FALSE))</f>
        <v>421.688540221537</v>
      </c>
    </row>
    <row r="967" spans="1:14" ht="15" customHeight="1" x14ac:dyDescent="0.2">
      <c r="A967" s="1" t="s">
        <v>191</v>
      </c>
      <c r="B967" s="1" t="s">
        <v>192</v>
      </c>
      <c r="C967" s="1">
        <v>5225</v>
      </c>
      <c r="D967" s="1">
        <v>210</v>
      </c>
      <c r="E967" s="1">
        <v>1988</v>
      </c>
      <c r="F967" s="1" t="str">
        <f>TEXT(olympic_medals_country_year_cumsum[[#This Row],[year]],0)&amp;"-"&amp;olympic_medals_country_year_cumsum[[#This Row],[WB_country_code]]</f>
        <v>1988-POL</v>
      </c>
      <c r="G967" s="1">
        <f>IF(olympic_medals_country_year_cumsum[[#This Row],[year]]&lt;&gt;E966,1,IF(olympic_medals_country_year_cumsum[[#This Row],[Medals]]=0,"",G966+1))</f>
        <v>21</v>
      </c>
      <c r="H967" s="1">
        <f>IF(ISNA(VLOOKUP(olympic_medals_country_year_cumsum[[#This Row],[Year_Country]],medals!D:H,5,FALSE)),0,VLOOKUP(olympic_medals_country_year_cumsum[[#This Row],[Year_Country]],medals!D:H,5,FALSE))</f>
        <v>18</v>
      </c>
      <c r="I967" s="1">
        <f>IF(ISNA(VLOOKUP(olympic_medals_country_year_cumsum[[#This Row],[Year_Country]],medals!D:H,2,FALSE)),0,VLOOKUP(olympic_medals_country_year_cumsum[[#This Row],[Year_Country]],medals!D:H,2,FALSE))</f>
        <v>2</v>
      </c>
      <c r="J967" s="1">
        <f>IF(ISNA(VLOOKUP(olympic_medals_country_year_cumsum[[#This Row],[Year_Country]],medals!D:H,3,FALSE)),0,VLOOKUP(olympic_medals_country_year_cumsum[[#This Row],[Year_Country]],medals!D:H,3,FALSE))</f>
        <v>6</v>
      </c>
      <c r="K967" s="1">
        <f>IF(ISNA(VLOOKUP(olympic_medals_country_year_cumsum[[#This Row],[Year_Country]],medals!D:H,4,FALSE)),0,VLOOKUP(olympic_medals_country_year_cumsum[[#This Row],[Year_Country]],medals!D:H,4,FALSE))</f>
        <v>10</v>
      </c>
      <c r="L967" s="1" t="str">
        <f>VLOOKUP(olympic_medals_country_year_cumsum[[#This Row],[WB_country_name]],'country_region_flag'!A:C,2,FALSE)</f>
        <v>Europe</v>
      </c>
      <c r="M967" s="1" t="str">
        <f>VLOOKUP(olympic_medals_country_year_cumsum[[#This Row],[WB_country_name]],'country_region_flag'!A:C,3,FALSE)</f>
        <v>https://public.flourish.studio/country-flags/svg/pl.svg</v>
      </c>
      <c r="N96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68" spans="1:14" ht="15" customHeight="1" x14ac:dyDescent="0.2">
      <c r="A968" s="1" t="s">
        <v>179</v>
      </c>
      <c r="B968" s="1" t="s">
        <v>180</v>
      </c>
      <c r="C968" s="1">
        <v>5992</v>
      </c>
      <c r="D968" s="1">
        <v>1075</v>
      </c>
      <c r="E968" s="1">
        <v>1988</v>
      </c>
      <c r="F968" s="1" t="str">
        <f>TEXT(olympic_medals_country_year_cumsum[[#This Row],[year]],0)&amp;"-"&amp;olympic_medals_country_year_cumsum[[#This Row],[WB_country_code]]</f>
        <v>1988-NOR</v>
      </c>
      <c r="G968" s="1">
        <f>IF(olympic_medals_country_year_cumsum[[#This Row],[year]]&lt;&gt;E967,1,IF(olympic_medals_country_year_cumsum[[#This Row],[Medals]]=0,"",G967+1))</f>
        <v>22</v>
      </c>
      <c r="H968" s="1">
        <f>IF(ISNA(VLOOKUP(olympic_medals_country_year_cumsum[[#This Row],[Year_Country]],medals!D:H,5,FALSE)),0,VLOOKUP(olympic_medals_country_year_cumsum[[#This Row],[Year_Country]],medals!D:H,5,FALSE))</f>
        <v>6</v>
      </c>
      <c r="I968" s="1">
        <f>IF(ISNA(VLOOKUP(olympic_medals_country_year_cumsum[[#This Row],[Year_Country]],medals!D:H,2,FALSE)),0,VLOOKUP(olympic_medals_country_year_cumsum[[#This Row],[Year_Country]],medals!D:H,2,FALSE))</f>
        <v>2</v>
      </c>
      <c r="J968" s="1">
        <f>IF(ISNA(VLOOKUP(olympic_medals_country_year_cumsum[[#This Row],[Year_Country]],medals!D:H,3,FALSE)),0,VLOOKUP(olympic_medals_country_year_cumsum[[#This Row],[Year_Country]],medals!D:H,3,FALSE))</f>
        <v>4</v>
      </c>
      <c r="K968" s="1">
        <f>IF(ISNA(VLOOKUP(olympic_medals_country_year_cumsum[[#This Row],[Year_Country]],medals!D:H,4,FALSE)),0,VLOOKUP(olympic_medals_country_year_cumsum[[#This Row],[Year_Country]],medals!D:H,4,FALSE))</f>
        <v>0</v>
      </c>
      <c r="L968" s="1" t="str">
        <f>VLOOKUP(olympic_medals_country_year_cumsum[[#This Row],[WB_country_name]],'country_region_flag'!A:C,2,FALSE)</f>
        <v>Europe</v>
      </c>
      <c r="M968" s="1" t="str">
        <f>VLOOKUP(olympic_medals_country_year_cumsum[[#This Row],[WB_country_name]],'country_region_flag'!A:C,3,FALSE)</f>
        <v>https://public.flourish.studio/country-flags/svg/no.svg</v>
      </c>
      <c r="N968" s="12" t="str">
        <f>IF(ISNA(VLOOKUP(olympic_medals_country_year_cumsum[[#This Row],[Year_Country]],gdp_capita_rank!F:G,2,FALSE)),0,VLOOKUP(olympic_medals_country_year_cumsum[[#This Row],[Year_Country]],gdp_capita_rank!F:G,2,FALSE))</f>
        <v>460.5998373481662</v>
      </c>
    </row>
    <row r="969" spans="1:14" ht="15" customHeight="1" x14ac:dyDescent="0.2">
      <c r="A969" s="1" t="s">
        <v>35</v>
      </c>
      <c r="B969" s="1" t="s">
        <v>36</v>
      </c>
      <c r="C969" s="1">
        <v>-1578</v>
      </c>
      <c r="D969" s="1">
        <v>-4792</v>
      </c>
      <c r="E969" s="1">
        <v>1988</v>
      </c>
      <c r="F969" s="1" t="str">
        <f>TEXT(olympic_medals_country_year_cumsum[[#This Row],[year]],0)&amp;"-"&amp;olympic_medals_country_year_cumsum[[#This Row],[WB_country_code]]</f>
        <v>1988-BRA</v>
      </c>
      <c r="G969" s="1">
        <f>IF(olympic_medals_country_year_cumsum[[#This Row],[year]]&lt;&gt;E968,1,IF(olympic_medals_country_year_cumsum[[#This Row],[Medals]]=0,"",G968+1))</f>
        <v>23</v>
      </c>
      <c r="H969" s="1">
        <f>IF(ISNA(VLOOKUP(olympic_medals_country_year_cumsum[[#This Row],[Year_Country]],medals!D:H,5,FALSE)),0,VLOOKUP(olympic_medals_country_year_cumsum[[#This Row],[Year_Country]],medals!D:H,5,FALSE))</f>
        <v>8</v>
      </c>
      <c r="I969" s="1">
        <f>IF(ISNA(VLOOKUP(olympic_medals_country_year_cumsum[[#This Row],[Year_Country]],medals!D:H,2,FALSE)),0,VLOOKUP(olympic_medals_country_year_cumsum[[#This Row],[Year_Country]],medals!D:H,2,FALSE))</f>
        <v>1</v>
      </c>
      <c r="J969" s="1">
        <f>IF(ISNA(VLOOKUP(olympic_medals_country_year_cumsum[[#This Row],[Year_Country]],medals!D:H,3,FALSE)),0,VLOOKUP(olympic_medals_country_year_cumsum[[#This Row],[Year_Country]],medals!D:H,3,FALSE))</f>
        <v>2</v>
      </c>
      <c r="K969" s="1">
        <f>IF(ISNA(VLOOKUP(olympic_medals_country_year_cumsum[[#This Row],[Year_Country]],medals!D:H,4,FALSE)),0,VLOOKUP(olympic_medals_country_year_cumsum[[#This Row],[Year_Country]],medals!D:H,4,FALSE))</f>
        <v>5</v>
      </c>
      <c r="L969" s="1" t="str">
        <f>VLOOKUP(olympic_medals_country_year_cumsum[[#This Row],[WB_country_name]],'country_region_flag'!A:C,2,FALSE)</f>
        <v>Americas</v>
      </c>
      <c r="M969" s="1" t="str">
        <f>VLOOKUP(olympic_medals_country_year_cumsum[[#This Row],[WB_country_name]],'country_region_flag'!A:C,3,FALSE)</f>
        <v>https://public.flourish.studio/country-flags/svg/br.svg</v>
      </c>
      <c r="N96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70" spans="1:14" ht="15" customHeight="1" x14ac:dyDescent="0.2">
      <c r="A970" s="1" t="s">
        <v>79</v>
      </c>
      <c r="B970" s="1" t="s">
        <v>80</v>
      </c>
      <c r="C970" s="1">
        <v>404</v>
      </c>
      <c r="D970" s="1">
        <v>-368</v>
      </c>
      <c r="E970" s="1">
        <v>1988</v>
      </c>
      <c r="F970" s="1" t="str">
        <f>TEXT(olympic_medals_country_year_cumsum[[#This Row],[year]],0)&amp;"-"&amp;olympic_medals_country_year_cumsum[[#This Row],[WB_country_code]]</f>
        <v>1988-ESP</v>
      </c>
      <c r="G970" s="1">
        <f>IF(olympic_medals_country_year_cumsum[[#This Row],[year]]&lt;&gt;E969,1,IF(olympic_medals_country_year_cumsum[[#This Row],[Medals]]=0,"",G969+1))</f>
        <v>24</v>
      </c>
      <c r="H970" s="1">
        <f>IF(ISNA(VLOOKUP(olympic_medals_country_year_cumsum[[#This Row],[Year_Country]],medals!D:H,5,FALSE)),0,VLOOKUP(olympic_medals_country_year_cumsum[[#This Row],[Year_Country]],medals!D:H,5,FALSE))</f>
        <v>5</v>
      </c>
      <c r="I970" s="1">
        <f>IF(ISNA(VLOOKUP(olympic_medals_country_year_cumsum[[#This Row],[Year_Country]],medals!D:H,2,FALSE)),0,VLOOKUP(olympic_medals_country_year_cumsum[[#This Row],[Year_Country]],medals!D:H,2,FALSE))</f>
        <v>1</v>
      </c>
      <c r="J970" s="1">
        <f>IF(ISNA(VLOOKUP(olympic_medals_country_year_cumsum[[#This Row],[Year_Country]],medals!D:H,3,FALSE)),0,VLOOKUP(olympic_medals_country_year_cumsum[[#This Row],[Year_Country]],medals!D:H,3,FALSE))</f>
        <v>2</v>
      </c>
      <c r="K970" s="1">
        <f>IF(ISNA(VLOOKUP(olympic_medals_country_year_cumsum[[#This Row],[Year_Country]],medals!D:H,4,FALSE)),0,VLOOKUP(olympic_medals_country_year_cumsum[[#This Row],[Year_Country]],medals!D:H,4,FALSE))</f>
        <v>2</v>
      </c>
      <c r="L970" s="1" t="str">
        <f>VLOOKUP(olympic_medals_country_year_cumsum[[#This Row],[WB_country_name]],'country_region_flag'!A:C,2,FALSE)</f>
        <v>Europe</v>
      </c>
      <c r="M970" s="1" t="str">
        <f>VLOOKUP(olympic_medals_country_year_cumsum[[#This Row],[WB_country_name]],'country_region_flag'!A:C,3,FALSE)</f>
        <v>https://public.flourish.studio/country-flags/svg/es.svg</v>
      </c>
      <c r="N970" s="12" t="str">
        <f>IF(ISNA(VLOOKUP(olympic_medals_country_year_cumsum[[#This Row],[Year_Country]],gdp_capita_rank!F:G,2,FALSE)),0,VLOOKUP(olympic_medals_country_year_cumsum[[#This Row],[Year_Country]],gdp_capita_rank!F:G,2,FALSE))</f>
        <v>124.70791818699742</v>
      </c>
    </row>
    <row r="971" spans="1:14" ht="15" customHeight="1" x14ac:dyDescent="0.2">
      <c r="A971" s="1" t="s">
        <v>85</v>
      </c>
      <c r="B971" s="1" t="s">
        <v>86</v>
      </c>
      <c r="C971" s="1">
        <v>6017</v>
      </c>
      <c r="D971" s="1">
        <v>2493</v>
      </c>
      <c r="E971" s="1">
        <v>1988</v>
      </c>
      <c r="F971" s="1" t="str">
        <f>TEXT(olympic_medals_country_year_cumsum[[#This Row],[year]],0)&amp;"-"&amp;olympic_medals_country_year_cumsum[[#This Row],[WB_country_code]]</f>
        <v>1988-FIN</v>
      </c>
      <c r="G971" s="1">
        <f>IF(olympic_medals_country_year_cumsum[[#This Row],[year]]&lt;&gt;E970,1,IF(olympic_medals_country_year_cumsum[[#This Row],[Medals]]=0,"",G970+1))</f>
        <v>25</v>
      </c>
      <c r="H971" s="1">
        <f>IF(ISNA(VLOOKUP(olympic_medals_country_year_cumsum[[#This Row],[Year_Country]],medals!D:H,5,FALSE)),0,VLOOKUP(olympic_medals_country_year_cumsum[[#This Row],[Year_Country]],medals!D:H,5,FALSE))</f>
        <v>4</v>
      </c>
      <c r="I971" s="1">
        <f>IF(ISNA(VLOOKUP(olympic_medals_country_year_cumsum[[#This Row],[Year_Country]],medals!D:H,2,FALSE)),0,VLOOKUP(olympic_medals_country_year_cumsum[[#This Row],[Year_Country]],medals!D:H,2,FALSE))</f>
        <v>1</v>
      </c>
      <c r="J971" s="1">
        <f>IF(ISNA(VLOOKUP(olympic_medals_country_year_cumsum[[#This Row],[Year_Country]],medals!D:H,3,FALSE)),0,VLOOKUP(olympic_medals_country_year_cumsum[[#This Row],[Year_Country]],medals!D:H,3,FALSE))</f>
        <v>1</v>
      </c>
      <c r="K971" s="1">
        <f>IF(ISNA(VLOOKUP(olympic_medals_country_year_cumsum[[#This Row],[Year_Country]],medals!D:H,4,FALSE)),0,VLOOKUP(olympic_medals_country_year_cumsum[[#This Row],[Year_Country]],medals!D:H,4,FALSE))</f>
        <v>2</v>
      </c>
      <c r="L971" s="1" t="str">
        <f>VLOOKUP(olympic_medals_country_year_cumsum[[#This Row],[WB_country_name]],'country_region_flag'!A:C,2,FALSE)</f>
        <v>Europe</v>
      </c>
      <c r="M971" s="1" t="str">
        <f>VLOOKUP(olympic_medals_country_year_cumsum[[#This Row],[WB_country_name]],'country_region_flag'!A:C,3,FALSE)</f>
        <v>https://public.flourish.studio/country-flags/svg/fi.svg</v>
      </c>
      <c r="N971" s="12" t="str">
        <f>IF(ISNA(VLOOKUP(olympic_medals_country_year_cumsum[[#This Row],[Year_Country]],gdp_capita_rank!F:G,2,FALSE)),0,VLOOKUP(olympic_medals_country_year_cumsum[[#This Row],[Year_Country]],gdp_capita_rank!F:G,2,FALSE))</f>
        <v>410.5896857427405</v>
      </c>
    </row>
    <row r="972" spans="1:14" ht="15" customHeight="1" x14ac:dyDescent="0.2">
      <c r="A972" s="1" t="s">
        <v>243</v>
      </c>
      <c r="B972" s="1" t="s">
        <v>244</v>
      </c>
      <c r="C972" s="1">
        <v>3993</v>
      </c>
      <c r="D972" s="1">
        <v>3287</v>
      </c>
      <c r="E972" s="1">
        <v>1988</v>
      </c>
      <c r="F972" s="1" t="str">
        <f>TEXT(olympic_medals_country_year_cumsum[[#This Row],[year]],0)&amp;"-"&amp;olympic_medals_country_year_cumsum[[#This Row],[WB_country_code]]</f>
        <v>1988-TUR</v>
      </c>
      <c r="G972" s="1">
        <f>IF(olympic_medals_country_year_cumsum[[#This Row],[year]]&lt;&gt;E971,1,IF(olympic_medals_country_year_cumsum[[#This Row],[Medals]]=0,"",G971+1))</f>
        <v>26</v>
      </c>
      <c r="H972" s="1">
        <f>IF(ISNA(VLOOKUP(olympic_medals_country_year_cumsum[[#This Row],[Year_Country]],medals!D:H,5,FALSE)),0,VLOOKUP(olympic_medals_country_year_cumsum[[#This Row],[Year_Country]],medals!D:H,5,FALSE))</f>
        <v>2</v>
      </c>
      <c r="I972" s="1">
        <f>IF(ISNA(VLOOKUP(olympic_medals_country_year_cumsum[[#This Row],[Year_Country]],medals!D:H,2,FALSE)),0,VLOOKUP(olympic_medals_country_year_cumsum[[#This Row],[Year_Country]],medals!D:H,2,FALSE))</f>
        <v>1</v>
      </c>
      <c r="J972" s="1">
        <f>IF(ISNA(VLOOKUP(olympic_medals_country_year_cumsum[[#This Row],[Year_Country]],medals!D:H,3,FALSE)),0,VLOOKUP(olympic_medals_country_year_cumsum[[#This Row],[Year_Country]],medals!D:H,3,FALSE))</f>
        <v>1</v>
      </c>
      <c r="K972" s="1">
        <f>IF(ISNA(VLOOKUP(olympic_medals_country_year_cumsum[[#This Row],[Year_Country]],medals!D:H,4,FALSE)),0,VLOOKUP(olympic_medals_country_year_cumsum[[#This Row],[Year_Country]],medals!D:H,4,FALSE))</f>
        <v>0</v>
      </c>
      <c r="L972" s="1" t="str">
        <f>VLOOKUP(olympic_medals_country_year_cumsum[[#This Row],[WB_country_name]],'country_region_flag'!A:C,2,FALSE)</f>
        <v>Asia</v>
      </c>
      <c r="M972" s="1" t="str">
        <f>VLOOKUP(olympic_medals_country_year_cumsum[[#This Row],[WB_country_name]],'country_region_flag'!A:C,3,FALSE)</f>
        <v>https://public.flourish.studio/country-flags/svg/tr.svg</v>
      </c>
      <c r="N972" s="12" t="str">
        <f>IF(ISNA(VLOOKUP(olympic_medals_country_year_cumsum[[#This Row],[Year_Country]],gdp_capita_rank!F:G,2,FALSE)),0,VLOOKUP(olympic_medals_country_year_cumsum[[#This Row],[Year_Country]],gdp_capita_rank!F:G,2,FALSE))</f>
        <v>-59.74204680371751</v>
      </c>
    </row>
    <row r="973" spans="1:14" ht="15" customHeight="1" x14ac:dyDescent="0.2">
      <c r="A973" s="1" t="s">
        <v>153</v>
      </c>
      <c r="B973" s="1" t="s">
        <v>154</v>
      </c>
      <c r="C973" s="1">
        <v>3402</v>
      </c>
      <c r="D973" s="1">
        <v>-682</v>
      </c>
      <c r="E973" s="1">
        <v>1988</v>
      </c>
      <c r="F973" s="1" t="str">
        <f>TEXT(olympic_medals_country_year_cumsum[[#This Row],[year]],0)&amp;"-"&amp;olympic_medals_country_year_cumsum[[#This Row],[WB_country_code]]</f>
        <v>1988-MAR</v>
      </c>
      <c r="G973" s="1">
        <f>IF(olympic_medals_country_year_cumsum[[#This Row],[year]]&lt;&gt;E972,1,IF(olympic_medals_country_year_cumsum[[#This Row],[Medals]]=0,"",G972+1))</f>
        <v>27</v>
      </c>
      <c r="H973" s="1">
        <f>IF(ISNA(VLOOKUP(olympic_medals_country_year_cumsum[[#This Row],[Year_Country]],medals!D:H,5,FALSE)),0,VLOOKUP(olympic_medals_country_year_cumsum[[#This Row],[Year_Country]],medals!D:H,5,FALSE))</f>
        <v>3</v>
      </c>
      <c r="I973" s="1">
        <f>IF(ISNA(VLOOKUP(olympic_medals_country_year_cumsum[[#This Row],[Year_Country]],medals!D:H,2,FALSE)),0,VLOOKUP(olympic_medals_country_year_cumsum[[#This Row],[Year_Country]],medals!D:H,2,FALSE))</f>
        <v>1</v>
      </c>
      <c r="J973" s="1">
        <f>IF(ISNA(VLOOKUP(olympic_medals_country_year_cumsum[[#This Row],[Year_Country]],medals!D:H,3,FALSE)),0,VLOOKUP(olympic_medals_country_year_cumsum[[#This Row],[Year_Country]],medals!D:H,3,FALSE))</f>
        <v>0</v>
      </c>
      <c r="K973" s="1">
        <f>IF(ISNA(VLOOKUP(olympic_medals_country_year_cumsum[[#This Row],[Year_Country]],medals!D:H,4,FALSE)),0,VLOOKUP(olympic_medals_country_year_cumsum[[#This Row],[Year_Country]],medals!D:H,4,FALSE))</f>
        <v>2</v>
      </c>
      <c r="L973" s="1" t="str">
        <f>VLOOKUP(olympic_medals_country_year_cumsum[[#This Row],[WB_country_name]],'country_region_flag'!A:C,2,FALSE)</f>
        <v>Africa</v>
      </c>
      <c r="M973" s="1" t="str">
        <f>VLOOKUP(olympic_medals_country_year_cumsum[[#This Row],[WB_country_name]],'country_region_flag'!A:C,3,FALSE)</f>
        <v>https://public.flourish.studio/country-flags/svg/ma.svg</v>
      </c>
      <c r="N973" s="12" t="str">
        <f>IF(ISNA(VLOOKUP(olympic_medals_country_year_cumsum[[#This Row],[Year_Country]],gdp_capita_rank!F:G,2,FALSE)),0,VLOOKUP(olympic_medals_country_year_cumsum[[#This Row],[Year_Country]],gdp_capita_rank!F:G,2,FALSE))</f>
        <v>-75.0795678419059</v>
      </c>
    </row>
    <row r="974" spans="1:14" ht="15" customHeight="1" x14ac:dyDescent="0.2">
      <c r="A974" s="1" t="s">
        <v>15</v>
      </c>
      <c r="B974" s="1" t="s">
        <v>16</v>
      </c>
      <c r="C974" s="1">
        <v>482</v>
      </c>
      <c r="D974" s="1">
        <v>1637</v>
      </c>
      <c r="E974" s="1">
        <v>1988</v>
      </c>
      <c r="F974" s="1" t="str">
        <f>TEXT(olympic_medals_country_year_cumsum[[#This Row],[year]],0)&amp;"-"&amp;olympic_medals_country_year_cumsum[[#This Row],[WB_country_code]]</f>
        <v>1988-AUT</v>
      </c>
      <c r="G974" s="1">
        <f>IF(olympic_medals_country_year_cumsum[[#This Row],[year]]&lt;&gt;E973,1,IF(olympic_medals_country_year_cumsum[[#This Row],[Medals]]=0,"",G973+1))</f>
        <v>28</v>
      </c>
      <c r="H974" s="1">
        <f>IF(ISNA(VLOOKUP(olympic_medals_country_year_cumsum[[#This Row],[Year_Country]],medals!D:H,5,FALSE)),0,VLOOKUP(olympic_medals_country_year_cumsum[[#This Row],[Year_Country]],medals!D:H,5,FALSE))</f>
        <v>1</v>
      </c>
      <c r="I974" s="1">
        <f>IF(ISNA(VLOOKUP(olympic_medals_country_year_cumsum[[#This Row],[Year_Country]],medals!D:H,2,FALSE)),0,VLOOKUP(olympic_medals_country_year_cumsum[[#This Row],[Year_Country]],medals!D:H,2,FALSE))</f>
        <v>1</v>
      </c>
      <c r="J974" s="1">
        <f>IF(ISNA(VLOOKUP(olympic_medals_country_year_cumsum[[#This Row],[Year_Country]],medals!D:H,3,FALSE)),0,VLOOKUP(olympic_medals_country_year_cumsum[[#This Row],[Year_Country]],medals!D:H,3,FALSE))</f>
        <v>0</v>
      </c>
      <c r="K974" s="1">
        <f>IF(ISNA(VLOOKUP(olympic_medals_country_year_cumsum[[#This Row],[Year_Country]],medals!D:H,4,FALSE)),0,VLOOKUP(olympic_medals_country_year_cumsum[[#This Row],[Year_Country]],medals!D:H,4,FALSE))</f>
        <v>0</v>
      </c>
      <c r="L974" s="1" t="str">
        <f>VLOOKUP(olympic_medals_country_year_cumsum[[#This Row],[WB_country_name]],'country_region_flag'!A:C,2,FALSE)</f>
        <v>Europe</v>
      </c>
      <c r="M974" s="1" t="str">
        <f>VLOOKUP(olympic_medals_country_year_cumsum[[#This Row],[WB_country_name]],'country_region_flag'!A:C,3,FALSE)</f>
        <v>https://public.flourish.studio/country-flags/svg/at.svg</v>
      </c>
      <c r="N974" s="12" t="str">
        <f>IF(ISNA(VLOOKUP(olympic_medals_country_year_cumsum[[#This Row],[Year_Country]],gdp_capita_rank!F:G,2,FALSE)),0,VLOOKUP(olympic_medals_country_year_cumsum[[#This Row],[Year_Country]],gdp_capita_rank!F:G,2,FALSE))</f>
        <v>307.0912350666916</v>
      </c>
    </row>
    <row r="975" spans="1:14" ht="15" customHeight="1" x14ac:dyDescent="0.2">
      <c r="A975" s="1" t="s">
        <v>197</v>
      </c>
      <c r="B975" s="1" t="s">
        <v>198</v>
      </c>
      <c r="C975" s="1">
        <v>3872</v>
      </c>
      <c r="D975" s="1">
        <v>-913</v>
      </c>
      <c r="E975" s="1">
        <v>1988</v>
      </c>
      <c r="F975" s="1" t="str">
        <f>TEXT(olympic_medals_country_year_cumsum[[#This Row],[year]],0)&amp;"-"&amp;olympic_medals_country_year_cumsum[[#This Row],[WB_country_code]]</f>
        <v>1988-PRT</v>
      </c>
      <c r="G975" s="1">
        <f>IF(olympic_medals_country_year_cumsum[[#This Row],[year]]&lt;&gt;E974,1,IF(olympic_medals_country_year_cumsum[[#This Row],[Medals]]=0,"",G974+1))</f>
        <v>29</v>
      </c>
      <c r="H975" s="1">
        <f>IF(ISNA(VLOOKUP(olympic_medals_country_year_cumsum[[#This Row],[Year_Country]],medals!D:H,5,FALSE)),0,VLOOKUP(olympic_medals_country_year_cumsum[[#This Row],[Year_Country]],medals!D:H,5,FALSE))</f>
        <v>1</v>
      </c>
      <c r="I975" s="1">
        <f>IF(ISNA(VLOOKUP(olympic_medals_country_year_cumsum[[#This Row],[Year_Country]],medals!D:H,2,FALSE)),0,VLOOKUP(olympic_medals_country_year_cumsum[[#This Row],[Year_Country]],medals!D:H,2,FALSE))</f>
        <v>1</v>
      </c>
      <c r="J975" s="1">
        <f>IF(ISNA(VLOOKUP(olympic_medals_country_year_cumsum[[#This Row],[Year_Country]],medals!D:H,3,FALSE)),0,VLOOKUP(olympic_medals_country_year_cumsum[[#This Row],[Year_Country]],medals!D:H,3,FALSE))</f>
        <v>0</v>
      </c>
      <c r="K975" s="1">
        <f>IF(ISNA(VLOOKUP(olympic_medals_country_year_cumsum[[#This Row],[Year_Country]],medals!D:H,4,FALSE)),0,VLOOKUP(olympic_medals_country_year_cumsum[[#This Row],[Year_Country]],medals!D:H,4,FALSE))</f>
        <v>0</v>
      </c>
      <c r="L975" s="1" t="str">
        <f>VLOOKUP(olympic_medals_country_year_cumsum[[#This Row],[WB_country_name]],'country_region_flag'!A:C,2,FALSE)</f>
        <v>Europe</v>
      </c>
      <c r="M975" s="1" t="str">
        <f>VLOOKUP(olympic_medals_country_year_cumsum[[#This Row],[WB_country_name]],'country_region_flag'!A:C,3,FALSE)</f>
        <v>https://public.flourish.studio/country-flags/svg/pt.svg</v>
      </c>
      <c r="N975" s="12" t="str">
        <f>IF(ISNA(VLOOKUP(olympic_medals_country_year_cumsum[[#This Row],[Year_Country]],gdp_capita_rank!F:G,2,FALSE)),0,VLOOKUP(olympic_medals_country_year_cumsum[[#This Row],[Year_Country]],gdp_capita_rank!F:G,2,FALSE))</f>
        <v>30.23542113343103</v>
      </c>
    </row>
    <row r="976" spans="1:14" ht="15" customHeight="1" x14ac:dyDescent="0.2">
      <c r="A976" s="1" t="s">
        <v>219</v>
      </c>
      <c r="B976" s="1" t="s">
        <v>220</v>
      </c>
      <c r="C976" s="1">
        <v>583</v>
      </c>
      <c r="D976" s="1">
        <v>-5517</v>
      </c>
      <c r="E976" s="1">
        <v>1988</v>
      </c>
      <c r="F976" s="1" t="str">
        <f>TEXT(olympic_medals_country_year_cumsum[[#This Row],[year]],0)&amp;"-"&amp;olympic_medals_country_year_cumsum[[#This Row],[WB_country_code]]</f>
        <v>1988-SUR</v>
      </c>
      <c r="G976" s="1">
        <f>IF(olympic_medals_country_year_cumsum[[#This Row],[year]]&lt;&gt;E975,1,IF(olympic_medals_country_year_cumsum[[#This Row],[Medals]]=0,"",G975+1))</f>
        <v>30</v>
      </c>
      <c r="H976" s="1">
        <f>IF(ISNA(VLOOKUP(olympic_medals_country_year_cumsum[[#This Row],[Year_Country]],medals!D:H,5,FALSE)),0,VLOOKUP(olympic_medals_country_year_cumsum[[#This Row],[Year_Country]],medals!D:H,5,FALSE))</f>
        <v>1</v>
      </c>
      <c r="I976" s="1">
        <f>IF(ISNA(VLOOKUP(olympic_medals_country_year_cumsum[[#This Row],[Year_Country]],medals!D:H,2,FALSE)),0,VLOOKUP(olympic_medals_country_year_cumsum[[#This Row],[Year_Country]],medals!D:H,2,FALSE))</f>
        <v>1</v>
      </c>
      <c r="J976" s="1">
        <f>IF(ISNA(VLOOKUP(olympic_medals_country_year_cumsum[[#This Row],[Year_Country]],medals!D:H,3,FALSE)),0,VLOOKUP(olympic_medals_country_year_cumsum[[#This Row],[Year_Country]],medals!D:H,3,FALSE))</f>
        <v>0</v>
      </c>
      <c r="K976" s="1">
        <f>IF(ISNA(VLOOKUP(olympic_medals_country_year_cumsum[[#This Row],[Year_Country]],medals!D:H,4,FALSE)),0,VLOOKUP(olympic_medals_country_year_cumsum[[#This Row],[Year_Country]],medals!D:H,4,FALSE))</f>
        <v>0</v>
      </c>
      <c r="L976" s="1" t="str">
        <f>VLOOKUP(olympic_medals_country_year_cumsum[[#This Row],[WB_country_name]],'country_region_flag'!A:C,2,FALSE)</f>
        <v>Americas</v>
      </c>
      <c r="M976" s="1" t="str">
        <f>VLOOKUP(olympic_medals_country_year_cumsum[[#This Row],[WB_country_name]],'country_region_flag'!A:C,3,FALSE)</f>
        <v>https://public.flourish.studio/country-flags/svg/sr.svg</v>
      </c>
      <c r="N976" s="12" t="str">
        <f>IF(ISNA(VLOOKUP(olympic_medals_country_year_cumsum[[#This Row],[Year_Country]],gdp_capita_rank!F:G,2,FALSE)),0,VLOOKUP(olympic_medals_country_year_cumsum[[#This Row],[Year_Country]],gdp_capita_rank!F:G,2,FALSE))</f>
        <v>-33.14055249435721</v>
      </c>
    </row>
    <row r="977" spans="1:14" ht="15" customHeight="1" x14ac:dyDescent="0.2">
      <c r="A977" s="1" t="s">
        <v>225</v>
      </c>
      <c r="B977" s="1" t="s">
        <v>226</v>
      </c>
      <c r="C977" s="1">
        <v>5933</v>
      </c>
      <c r="D977" s="1">
        <v>1805</v>
      </c>
      <c r="E977" s="1">
        <v>1988</v>
      </c>
      <c r="F977" s="1" t="str">
        <f>TEXT(olympic_medals_country_year_cumsum[[#This Row],[year]],0)&amp;"-"&amp;olympic_medals_country_year_cumsum[[#This Row],[WB_country_code]]</f>
        <v>1988-SWE</v>
      </c>
      <c r="G977" s="1">
        <f>IF(olympic_medals_country_year_cumsum[[#This Row],[year]]&lt;&gt;E976,1,IF(olympic_medals_country_year_cumsum[[#This Row],[Medals]]=0,"",G976+1))</f>
        <v>31</v>
      </c>
      <c r="H977" s="1">
        <f>IF(ISNA(VLOOKUP(olympic_medals_country_year_cumsum[[#This Row],[Year_Country]],medals!D:H,5,FALSE)),0,VLOOKUP(olympic_medals_country_year_cumsum[[#This Row],[Year_Country]],medals!D:H,5,FALSE))</f>
        <v>13</v>
      </c>
      <c r="I977" s="1">
        <f>IF(ISNA(VLOOKUP(olympic_medals_country_year_cumsum[[#This Row],[Year_Country]],medals!D:H,2,FALSE)),0,VLOOKUP(olympic_medals_country_year_cumsum[[#This Row],[Year_Country]],medals!D:H,2,FALSE))</f>
        <v>0</v>
      </c>
      <c r="J977" s="1">
        <f>IF(ISNA(VLOOKUP(olympic_medals_country_year_cumsum[[#This Row],[Year_Country]],medals!D:H,3,FALSE)),0,VLOOKUP(olympic_medals_country_year_cumsum[[#This Row],[Year_Country]],medals!D:H,3,FALSE))</f>
        <v>5</v>
      </c>
      <c r="K977" s="1">
        <f>IF(ISNA(VLOOKUP(olympic_medals_country_year_cumsum[[#This Row],[Year_Country]],medals!D:H,4,FALSE)),0,VLOOKUP(olympic_medals_country_year_cumsum[[#This Row],[Year_Country]],medals!D:H,4,FALSE))</f>
        <v>8</v>
      </c>
      <c r="L977" s="1" t="str">
        <f>VLOOKUP(olympic_medals_country_year_cumsum[[#This Row],[WB_country_name]],'country_region_flag'!A:C,2,FALSE)</f>
        <v>Europe</v>
      </c>
      <c r="M977" s="1" t="str">
        <f>VLOOKUP(olympic_medals_country_year_cumsum[[#This Row],[WB_country_name]],'country_region_flag'!A:C,3,FALSE)</f>
        <v>https://public.flourish.studio/country-flags/svg/se.svg</v>
      </c>
      <c r="N977" s="12" t="str">
        <f>IF(ISNA(VLOOKUP(olympic_medals_country_year_cumsum[[#This Row],[Year_Country]],gdp_capita_rank!F:G,2,FALSE)),0,VLOOKUP(olympic_medals_country_year_cumsum[[#This Row],[Year_Country]],gdp_capita_rank!F:G,2,FALSE))</f>
        <v>468.18210155736955</v>
      </c>
    </row>
    <row r="978" spans="1:14" ht="15" customHeight="1" x14ac:dyDescent="0.2">
      <c r="A978" s="1" t="s">
        <v>43</v>
      </c>
      <c r="B978" s="1" t="s">
        <v>44</v>
      </c>
      <c r="C978" s="1">
        <v>4692</v>
      </c>
      <c r="D978" s="1">
        <v>747</v>
      </c>
      <c r="E978" s="1">
        <v>1988</v>
      </c>
      <c r="F978" s="1" t="str">
        <f>TEXT(olympic_medals_country_year_cumsum[[#This Row],[year]],0)&amp;"-"&amp;olympic_medals_country_year_cumsum[[#This Row],[WB_country_code]]</f>
        <v>1988-CHE</v>
      </c>
      <c r="G978" s="1">
        <f>IF(olympic_medals_country_year_cumsum[[#This Row],[year]]&lt;&gt;E977,1,IF(olympic_medals_country_year_cumsum[[#This Row],[Medals]]=0,"",G977+1))</f>
        <v>32</v>
      </c>
      <c r="H978" s="1">
        <f>IF(ISNA(VLOOKUP(olympic_medals_country_year_cumsum[[#This Row],[Year_Country]],medals!D:H,5,FALSE)),0,VLOOKUP(olympic_medals_country_year_cumsum[[#This Row],[Year_Country]],medals!D:H,5,FALSE))</f>
        <v>5</v>
      </c>
      <c r="I978" s="1">
        <f>IF(ISNA(VLOOKUP(olympic_medals_country_year_cumsum[[#This Row],[Year_Country]],medals!D:H,2,FALSE)),0,VLOOKUP(olympic_medals_country_year_cumsum[[#This Row],[Year_Country]],medals!D:H,2,FALSE))</f>
        <v>0</v>
      </c>
      <c r="J978" s="1">
        <f>IF(ISNA(VLOOKUP(olympic_medals_country_year_cumsum[[#This Row],[Year_Country]],medals!D:H,3,FALSE)),0,VLOOKUP(olympic_medals_country_year_cumsum[[#This Row],[Year_Country]],medals!D:H,3,FALSE))</f>
        <v>3</v>
      </c>
      <c r="K978" s="1">
        <f>IF(ISNA(VLOOKUP(olympic_medals_country_year_cumsum[[#This Row],[Year_Country]],medals!D:H,4,FALSE)),0,VLOOKUP(olympic_medals_country_year_cumsum[[#This Row],[Year_Country]],medals!D:H,4,FALSE))</f>
        <v>2</v>
      </c>
      <c r="L978" s="1" t="str">
        <f>VLOOKUP(olympic_medals_country_year_cumsum[[#This Row],[WB_country_name]],'country_region_flag'!A:C,2,FALSE)</f>
        <v>Europe</v>
      </c>
      <c r="M978" s="1" t="str">
        <f>VLOOKUP(olympic_medals_country_year_cumsum[[#This Row],[WB_country_name]],'country_region_flag'!A:C,3,FALSE)</f>
        <v>https://public.flourish.studio/country-flags/svg/ch.svg</v>
      </c>
      <c r="N978" s="12" t="str">
        <f>IF(ISNA(VLOOKUP(olympic_medals_country_year_cumsum[[#This Row],[Year_Country]],gdp_capita_rank!F:G,2,FALSE)),0,VLOOKUP(olympic_medals_country_year_cumsum[[#This Row],[Year_Country]],gdp_capita_rank!F:G,2,FALSE))</f>
        <v>657.0553048852087</v>
      </c>
    </row>
    <row r="979" spans="1:14" ht="15" customHeight="1" x14ac:dyDescent="0.2">
      <c r="A979" s="1" t="s">
        <v>129</v>
      </c>
      <c r="B979" s="1" t="s">
        <v>130</v>
      </c>
      <c r="C979" s="1">
        <v>180</v>
      </c>
      <c r="D979" s="1">
        <v>-768</v>
      </c>
      <c r="E979" s="1">
        <v>1988</v>
      </c>
      <c r="F979" s="1" t="str">
        <f>TEXT(olympic_medals_country_year_cumsum[[#This Row],[year]],0)&amp;"-"&amp;olympic_medals_country_year_cumsum[[#This Row],[WB_country_code]]</f>
        <v>1988-JAM</v>
      </c>
      <c r="G979" s="1">
        <f>IF(olympic_medals_country_year_cumsum[[#This Row],[year]]&lt;&gt;E978,1,IF(olympic_medals_country_year_cumsum[[#This Row],[Medals]]=0,"",G978+1))</f>
        <v>33</v>
      </c>
      <c r="H979" s="1">
        <f>IF(ISNA(VLOOKUP(olympic_medals_country_year_cumsum[[#This Row],[Year_Country]],medals!D:H,5,FALSE)),0,VLOOKUP(olympic_medals_country_year_cumsum[[#This Row],[Year_Country]],medals!D:H,5,FALSE))</f>
        <v>2</v>
      </c>
      <c r="I979" s="1">
        <f>IF(ISNA(VLOOKUP(olympic_medals_country_year_cumsum[[#This Row],[Year_Country]],medals!D:H,2,FALSE)),0,VLOOKUP(olympic_medals_country_year_cumsum[[#This Row],[Year_Country]],medals!D:H,2,FALSE))</f>
        <v>0</v>
      </c>
      <c r="J979" s="1">
        <f>IF(ISNA(VLOOKUP(olympic_medals_country_year_cumsum[[#This Row],[Year_Country]],medals!D:H,3,FALSE)),0,VLOOKUP(olympic_medals_country_year_cumsum[[#This Row],[Year_Country]],medals!D:H,3,FALSE))</f>
        <v>2</v>
      </c>
      <c r="K979" s="1">
        <f>IF(ISNA(VLOOKUP(olympic_medals_country_year_cumsum[[#This Row],[Year_Country]],medals!D:H,4,FALSE)),0,VLOOKUP(olympic_medals_country_year_cumsum[[#This Row],[Year_Country]],medals!D:H,4,FALSE))</f>
        <v>0</v>
      </c>
      <c r="L979" s="1" t="str">
        <f>VLOOKUP(olympic_medals_country_year_cumsum[[#This Row],[WB_country_name]],'country_region_flag'!A:C,2,FALSE)</f>
        <v>Americas</v>
      </c>
      <c r="M979" s="1" t="str">
        <f>VLOOKUP(olympic_medals_country_year_cumsum[[#This Row],[WB_country_name]],'country_region_flag'!A:C,3,FALSE)</f>
        <v>https://public.flourish.studio/country-flags/svg/jm.svg</v>
      </c>
      <c r="N979" s="12" t="str">
        <f>IF(ISNA(VLOOKUP(olympic_medals_country_year_cumsum[[#This Row],[Year_Country]],gdp_capita_rank!F:G,2,FALSE)),0,VLOOKUP(olympic_medals_country_year_cumsum[[#This Row],[Year_Country]],gdp_capita_rank!F:G,2,FALSE))</f>
        <v>-62.3501363405077</v>
      </c>
    </row>
    <row r="980" spans="1:14" ht="15" customHeight="1" x14ac:dyDescent="0.2">
      <c r="A980" s="1" t="s">
        <v>9</v>
      </c>
      <c r="B980" s="1" t="s">
        <v>10</v>
      </c>
      <c r="C980" s="1">
        <v>-3458</v>
      </c>
      <c r="D980" s="1">
        <v>-5867</v>
      </c>
      <c r="E980" s="1">
        <v>1988</v>
      </c>
      <c r="F980" s="1" t="str">
        <f>TEXT(olympic_medals_country_year_cumsum[[#This Row],[year]],0)&amp;"-"&amp;olympic_medals_country_year_cumsum[[#This Row],[WB_country_code]]</f>
        <v>1988-ARG</v>
      </c>
      <c r="G980" s="1">
        <f>IF(olympic_medals_country_year_cumsum[[#This Row],[year]]&lt;&gt;E979,1,IF(olympic_medals_country_year_cumsum[[#This Row],[Medals]]=0,"",G979+1))</f>
        <v>34</v>
      </c>
      <c r="H980" s="1">
        <f>IF(ISNA(VLOOKUP(olympic_medals_country_year_cumsum[[#This Row],[Year_Country]],medals!D:H,5,FALSE)),0,VLOOKUP(olympic_medals_country_year_cumsum[[#This Row],[Year_Country]],medals!D:H,5,FALSE))</f>
        <v>2</v>
      </c>
      <c r="I980" s="1">
        <f>IF(ISNA(VLOOKUP(olympic_medals_country_year_cumsum[[#This Row],[Year_Country]],medals!D:H,2,FALSE)),0,VLOOKUP(olympic_medals_country_year_cumsum[[#This Row],[Year_Country]],medals!D:H,2,FALSE))</f>
        <v>0</v>
      </c>
      <c r="J980" s="1">
        <f>IF(ISNA(VLOOKUP(olympic_medals_country_year_cumsum[[#This Row],[Year_Country]],medals!D:H,3,FALSE)),0,VLOOKUP(olympic_medals_country_year_cumsum[[#This Row],[Year_Country]],medals!D:H,3,FALSE))</f>
        <v>1</v>
      </c>
      <c r="K980" s="1">
        <f>IF(ISNA(VLOOKUP(olympic_medals_country_year_cumsum[[#This Row],[Year_Country]],medals!D:H,4,FALSE)),0,VLOOKUP(olympic_medals_country_year_cumsum[[#This Row],[Year_Country]],medals!D:H,4,FALSE))</f>
        <v>1</v>
      </c>
      <c r="L980" s="1" t="str">
        <f>VLOOKUP(olympic_medals_country_year_cumsum[[#This Row],[WB_country_name]],'country_region_flag'!A:C,2,FALSE)</f>
        <v>Americas</v>
      </c>
      <c r="M980" s="1" t="str">
        <f>VLOOKUP(olympic_medals_country_year_cumsum[[#This Row],[WB_country_name]],'country_region_flag'!A:C,3,FALSE)</f>
        <v>https://public.flourish.studio/country-flags/svg/ar.svg</v>
      </c>
      <c r="N980" s="12" t="str">
        <f>IF(ISNA(VLOOKUP(olympic_medals_country_year_cumsum[[#This Row],[Year_Country]],gdp_capita_rank!F:G,2,FALSE)),0,VLOOKUP(olympic_medals_country_year_cumsum[[#This Row],[Year_Country]],gdp_capita_rank!F:G,2,FALSE))</f>
        <v>-7.246313152618749</v>
      </c>
    </row>
    <row r="981" spans="1:14" ht="15" customHeight="1" x14ac:dyDescent="0.2">
      <c r="A981" s="1" t="s">
        <v>45</v>
      </c>
      <c r="B981" s="1" t="s">
        <v>46</v>
      </c>
      <c r="C981" s="1">
        <v>-3345</v>
      </c>
      <c r="D981" s="1">
        <v>-7067</v>
      </c>
      <c r="E981" s="1">
        <v>1988</v>
      </c>
      <c r="F981" s="1" t="str">
        <f>TEXT(olympic_medals_country_year_cumsum[[#This Row],[year]],0)&amp;"-"&amp;olympic_medals_country_year_cumsum[[#This Row],[WB_country_code]]</f>
        <v>1988-CHL</v>
      </c>
      <c r="G981" s="1">
        <f>IF(olympic_medals_country_year_cumsum[[#This Row],[year]]&lt;&gt;E980,1,IF(olympic_medals_country_year_cumsum[[#This Row],[Medals]]=0,"",G980+1))</f>
        <v>35</v>
      </c>
      <c r="H981" s="1">
        <f>IF(ISNA(VLOOKUP(olympic_medals_country_year_cumsum[[#This Row],[Year_Country]],medals!D:H,5,FALSE)),0,VLOOKUP(olympic_medals_country_year_cumsum[[#This Row],[Year_Country]],medals!D:H,5,FALSE))</f>
        <v>1</v>
      </c>
      <c r="I981" s="1">
        <f>IF(ISNA(VLOOKUP(olympic_medals_country_year_cumsum[[#This Row],[Year_Country]],medals!D:H,2,FALSE)),0,VLOOKUP(olympic_medals_country_year_cumsum[[#This Row],[Year_Country]],medals!D:H,2,FALSE))</f>
        <v>0</v>
      </c>
      <c r="J981" s="1">
        <f>IF(ISNA(VLOOKUP(olympic_medals_country_year_cumsum[[#This Row],[Year_Country]],medals!D:H,3,FALSE)),0,VLOOKUP(olympic_medals_country_year_cumsum[[#This Row],[Year_Country]],medals!D:H,3,FALSE))</f>
        <v>1</v>
      </c>
      <c r="K981" s="1">
        <f>IF(ISNA(VLOOKUP(olympic_medals_country_year_cumsum[[#This Row],[Year_Country]],medals!D:H,4,FALSE)),0,VLOOKUP(olympic_medals_country_year_cumsum[[#This Row],[Year_Country]],medals!D:H,4,FALSE))</f>
        <v>0</v>
      </c>
      <c r="L981" s="1" t="str">
        <f>VLOOKUP(olympic_medals_country_year_cumsum[[#This Row],[WB_country_name]],'country_region_flag'!A:C,2,FALSE)</f>
        <v>Americas</v>
      </c>
      <c r="M981" s="1" t="str">
        <f>VLOOKUP(olympic_medals_country_year_cumsum[[#This Row],[WB_country_name]],'country_region_flag'!A:C,3,FALSE)</f>
        <v>https://public.flourish.studio/country-flags/svg/cl.svg</v>
      </c>
      <c r="N981" s="12" t="str">
        <f>IF(ISNA(VLOOKUP(olympic_medals_country_year_cumsum[[#This Row],[Year_Country]],gdp_capita_rank!F:G,2,FALSE)),0,VLOOKUP(olympic_medals_country_year_cumsum[[#This Row],[Year_Country]],gdp_capita_rank!F:G,2,FALSE))</f>
        <v>-53.31445622534672</v>
      </c>
    </row>
    <row r="982" spans="1:14" ht="15" customHeight="1" x14ac:dyDescent="0.2">
      <c r="A982" s="1" t="s">
        <v>55</v>
      </c>
      <c r="B982" s="1" t="s">
        <v>56</v>
      </c>
      <c r="C982" s="1">
        <v>993</v>
      </c>
      <c r="D982" s="1">
        <v>-8408</v>
      </c>
      <c r="E982" s="1">
        <v>1988</v>
      </c>
      <c r="F982" s="1" t="str">
        <f>TEXT(olympic_medals_country_year_cumsum[[#This Row],[year]],0)&amp;"-"&amp;olympic_medals_country_year_cumsum[[#This Row],[WB_country_code]]</f>
        <v>1988-CRI</v>
      </c>
      <c r="G982" s="1">
        <f>IF(olympic_medals_country_year_cumsum[[#This Row],[year]]&lt;&gt;E981,1,IF(olympic_medals_country_year_cumsum[[#This Row],[Medals]]=0,"",G981+1))</f>
        <v>36</v>
      </c>
      <c r="H982" s="1">
        <f>IF(ISNA(VLOOKUP(olympic_medals_country_year_cumsum[[#This Row],[Year_Country]],medals!D:H,5,FALSE)),0,VLOOKUP(olympic_medals_country_year_cumsum[[#This Row],[Year_Country]],medals!D:H,5,FALSE))</f>
        <v>1</v>
      </c>
      <c r="I982" s="1">
        <f>IF(ISNA(VLOOKUP(olympic_medals_country_year_cumsum[[#This Row],[Year_Country]],medals!D:H,2,FALSE)),0,VLOOKUP(olympic_medals_country_year_cumsum[[#This Row],[Year_Country]],medals!D:H,2,FALSE))</f>
        <v>0</v>
      </c>
      <c r="J982" s="1">
        <f>IF(ISNA(VLOOKUP(olympic_medals_country_year_cumsum[[#This Row],[Year_Country]],medals!D:H,3,FALSE)),0,VLOOKUP(olympic_medals_country_year_cumsum[[#This Row],[Year_Country]],medals!D:H,3,FALSE))</f>
        <v>1</v>
      </c>
      <c r="K982" s="1">
        <f>IF(ISNA(VLOOKUP(olympic_medals_country_year_cumsum[[#This Row],[Year_Country]],medals!D:H,4,FALSE)),0,VLOOKUP(olympic_medals_country_year_cumsum[[#This Row],[Year_Country]],medals!D:H,4,FALSE))</f>
        <v>0</v>
      </c>
      <c r="L982" s="1" t="str">
        <f>VLOOKUP(olympic_medals_country_year_cumsum[[#This Row],[WB_country_name]],'country_region_flag'!A:C,2,FALSE)</f>
        <v>Americas</v>
      </c>
      <c r="M982" s="1" t="str">
        <f>VLOOKUP(olympic_medals_country_year_cumsum[[#This Row],[WB_country_name]],'country_region_flag'!A:C,3,FALSE)</f>
        <v>https://public.flourish.studio/country-flags/svg/cr.svg</v>
      </c>
      <c r="N982" s="12" t="str">
        <f>IF(ISNA(VLOOKUP(olympic_medals_country_year_cumsum[[#This Row],[Year_Country]],gdp_capita_rank!F:G,2,FALSE)),0,VLOOKUP(olympic_medals_country_year_cumsum[[#This Row],[Year_Country]],gdp_capita_rank!F:G,2,FALSE))</f>
        <v>-64.39501563458134</v>
      </c>
    </row>
    <row r="983" spans="1:14" ht="15" customHeight="1" x14ac:dyDescent="0.2">
      <c r="A983" s="1" t="s">
        <v>113</v>
      </c>
      <c r="B983" s="1" t="s">
        <v>114</v>
      </c>
      <c r="C983" s="1">
        <v>-617</v>
      </c>
      <c r="D983" s="1">
        <v>10682</v>
      </c>
      <c r="E983" s="1">
        <v>1988</v>
      </c>
      <c r="F983" s="1" t="str">
        <f>TEXT(olympic_medals_country_year_cumsum[[#This Row],[year]],0)&amp;"-"&amp;olympic_medals_country_year_cumsum[[#This Row],[WB_country_code]]</f>
        <v>1988-IDN</v>
      </c>
      <c r="G983" s="1">
        <f>IF(olympic_medals_country_year_cumsum[[#This Row],[year]]&lt;&gt;E982,1,IF(olympic_medals_country_year_cumsum[[#This Row],[Medals]]=0,"",G982+1))</f>
        <v>37</v>
      </c>
      <c r="H983" s="1">
        <f>IF(ISNA(VLOOKUP(olympic_medals_country_year_cumsum[[#This Row],[Year_Country]],medals!D:H,5,FALSE)),0,VLOOKUP(olympic_medals_country_year_cumsum[[#This Row],[Year_Country]],medals!D:H,5,FALSE))</f>
        <v>1</v>
      </c>
      <c r="I983" s="1">
        <f>IF(ISNA(VLOOKUP(olympic_medals_country_year_cumsum[[#This Row],[Year_Country]],medals!D:H,2,FALSE)),0,VLOOKUP(olympic_medals_country_year_cumsum[[#This Row],[Year_Country]],medals!D:H,2,FALSE))</f>
        <v>0</v>
      </c>
      <c r="J983" s="1">
        <f>IF(ISNA(VLOOKUP(olympic_medals_country_year_cumsum[[#This Row],[Year_Country]],medals!D:H,3,FALSE)),0,VLOOKUP(olympic_medals_country_year_cumsum[[#This Row],[Year_Country]],medals!D:H,3,FALSE))</f>
        <v>1</v>
      </c>
      <c r="K983" s="1">
        <f>IF(ISNA(VLOOKUP(olympic_medals_country_year_cumsum[[#This Row],[Year_Country]],medals!D:H,4,FALSE)),0,VLOOKUP(olympic_medals_country_year_cumsum[[#This Row],[Year_Country]],medals!D:H,4,FALSE))</f>
        <v>0</v>
      </c>
      <c r="L983" s="1" t="str">
        <f>VLOOKUP(olympic_medals_country_year_cumsum[[#This Row],[WB_country_name]],'country_region_flag'!A:C,2,FALSE)</f>
        <v>Asia</v>
      </c>
      <c r="M983" s="1" t="str">
        <f>VLOOKUP(olympic_medals_country_year_cumsum[[#This Row],[WB_country_name]],'country_region_flag'!A:C,3,FALSE)</f>
        <v>https://public.flourish.studio/country-flags/svg/id.svg</v>
      </c>
      <c r="N983" s="12" t="str">
        <f>IF(ISNA(VLOOKUP(olympic_medals_country_year_cumsum[[#This Row],[Year_Country]],gdp_capita_rank!F:G,2,FALSE)),0,VLOOKUP(olympic_medals_country_year_cumsum[[#This Row],[Year_Country]],gdp_capita_rank!F:G,2,FALSE))</f>
        <v>-88.8884084474578</v>
      </c>
    </row>
    <row r="984" spans="1:14" ht="15" customHeight="1" x14ac:dyDescent="0.2">
      <c r="A984" s="1" t="s">
        <v>119</v>
      </c>
      <c r="B984" s="1" t="s">
        <v>120</v>
      </c>
      <c r="C984" s="1">
        <v>357</v>
      </c>
      <c r="D984" s="1">
        <v>5142</v>
      </c>
      <c r="E984" s="1">
        <v>1988</v>
      </c>
      <c r="F984" s="1" t="str">
        <f>TEXT(olympic_medals_country_year_cumsum[[#This Row],[year]],0)&amp;"-"&amp;olympic_medals_country_year_cumsum[[#This Row],[WB_country_code]]</f>
        <v>1988-IRN</v>
      </c>
      <c r="G984" s="1">
        <f>IF(olympic_medals_country_year_cumsum[[#This Row],[year]]&lt;&gt;E983,1,IF(olympic_medals_country_year_cumsum[[#This Row],[Medals]]=0,"",G983+1))</f>
        <v>38</v>
      </c>
      <c r="H984" s="1">
        <f>IF(ISNA(VLOOKUP(olympic_medals_country_year_cumsum[[#This Row],[Year_Country]],medals!D:H,5,FALSE)),0,VLOOKUP(olympic_medals_country_year_cumsum[[#This Row],[Year_Country]],medals!D:H,5,FALSE))</f>
        <v>1</v>
      </c>
      <c r="I984" s="1">
        <f>IF(ISNA(VLOOKUP(olympic_medals_country_year_cumsum[[#This Row],[Year_Country]],medals!D:H,2,FALSE)),0,VLOOKUP(olympic_medals_country_year_cumsum[[#This Row],[Year_Country]],medals!D:H,2,FALSE))</f>
        <v>0</v>
      </c>
      <c r="J984" s="1">
        <f>IF(ISNA(VLOOKUP(olympic_medals_country_year_cumsum[[#This Row],[Year_Country]],medals!D:H,3,FALSE)),0,VLOOKUP(olympic_medals_country_year_cumsum[[#This Row],[Year_Country]],medals!D:H,3,FALSE))</f>
        <v>1</v>
      </c>
      <c r="K984" s="1">
        <f>IF(ISNA(VLOOKUP(olympic_medals_country_year_cumsum[[#This Row],[Year_Country]],medals!D:H,4,FALSE)),0,VLOOKUP(olympic_medals_country_year_cumsum[[#This Row],[Year_Country]],medals!D:H,4,FALSE))</f>
        <v>0</v>
      </c>
      <c r="L984" s="1" t="str">
        <f>VLOOKUP(olympic_medals_country_year_cumsum[[#This Row],[WB_country_name]],'country_region_flag'!A:C,2,FALSE)</f>
        <v>Asia</v>
      </c>
      <c r="M984" s="1" t="str">
        <f>VLOOKUP(olympic_medals_country_year_cumsum[[#This Row],[WB_country_name]],'country_region_flag'!A:C,3,FALSE)</f>
        <v>https://public.flourish.studio/country-flags/svg/ir.svg</v>
      </c>
      <c r="N984" s="12" t="str">
        <f>IF(ISNA(VLOOKUP(olympic_medals_country_year_cumsum[[#This Row],[Year_Country]],gdp_capita_rank!F:G,2,FALSE)),0,VLOOKUP(olympic_medals_country_year_cumsum[[#This Row],[Year_Country]],gdp_capita_rank!F:G,2,FALSE))</f>
        <v>-45.31348966465019</v>
      </c>
    </row>
    <row r="985" spans="1:14" ht="15" customHeight="1" x14ac:dyDescent="0.2">
      <c r="A985" s="1" t="s">
        <v>187</v>
      </c>
      <c r="B985" s="1" t="s">
        <v>188</v>
      </c>
      <c r="C985" s="1">
        <v>-1205</v>
      </c>
      <c r="D985" s="1">
        <v>-7705</v>
      </c>
      <c r="E985" s="1">
        <v>1988</v>
      </c>
      <c r="F985" s="1" t="str">
        <f>TEXT(olympic_medals_country_year_cumsum[[#This Row],[year]],0)&amp;"-"&amp;olympic_medals_country_year_cumsum[[#This Row],[WB_country_code]]</f>
        <v>1988-PER</v>
      </c>
      <c r="G985" s="1">
        <f>IF(olympic_medals_country_year_cumsum[[#This Row],[year]]&lt;&gt;E984,1,IF(olympic_medals_country_year_cumsum[[#This Row],[Medals]]=0,"",G984+1))</f>
        <v>39</v>
      </c>
      <c r="H985" s="1">
        <f>IF(ISNA(VLOOKUP(olympic_medals_country_year_cumsum[[#This Row],[Year_Country]],medals!D:H,5,FALSE)),0,VLOOKUP(olympic_medals_country_year_cumsum[[#This Row],[Year_Country]],medals!D:H,5,FALSE))</f>
        <v>1</v>
      </c>
      <c r="I985" s="1">
        <f>IF(ISNA(VLOOKUP(olympic_medals_country_year_cumsum[[#This Row],[Year_Country]],medals!D:H,2,FALSE)),0,VLOOKUP(olympic_medals_country_year_cumsum[[#This Row],[Year_Country]],medals!D:H,2,FALSE))</f>
        <v>0</v>
      </c>
      <c r="J985" s="1">
        <f>IF(ISNA(VLOOKUP(olympic_medals_country_year_cumsum[[#This Row],[Year_Country]],medals!D:H,3,FALSE)),0,VLOOKUP(olympic_medals_country_year_cumsum[[#This Row],[Year_Country]],medals!D:H,3,FALSE))</f>
        <v>1</v>
      </c>
      <c r="K985" s="1">
        <f>IF(ISNA(VLOOKUP(olympic_medals_country_year_cumsum[[#This Row],[Year_Country]],medals!D:H,4,FALSE)),0,VLOOKUP(olympic_medals_country_year_cumsum[[#This Row],[Year_Country]],medals!D:H,4,FALSE))</f>
        <v>0</v>
      </c>
      <c r="L985" s="1" t="str">
        <f>VLOOKUP(olympic_medals_country_year_cumsum[[#This Row],[WB_country_name]],'country_region_flag'!A:C,2,FALSE)</f>
        <v>Americas</v>
      </c>
      <c r="M985" s="1" t="str">
        <f>VLOOKUP(olympic_medals_country_year_cumsum[[#This Row],[WB_country_name]],'country_region_flag'!A:C,3,FALSE)</f>
        <v>https://public.flourish.studio/country-flags/svg/pe.svg</v>
      </c>
      <c r="N985" s="12" t="str">
        <f>IF(ISNA(VLOOKUP(olympic_medals_country_year_cumsum[[#This Row],[Year_Country]],gdp_capita_rank!F:G,2,FALSE)),0,VLOOKUP(olympic_medals_country_year_cumsum[[#This Row],[Year_Country]],gdp_capita_rank!F:G,2,FALSE))</f>
        <v>-83.08956614580389</v>
      </c>
    </row>
    <row r="986" spans="1:14" ht="15" customHeight="1" x14ac:dyDescent="0.2">
      <c r="A986" s="1" t="s">
        <v>211</v>
      </c>
      <c r="B986" s="1" t="s">
        <v>212</v>
      </c>
      <c r="C986" s="1">
        <v>1473</v>
      </c>
      <c r="D986" s="1">
        <v>-1763</v>
      </c>
      <c r="E986" s="1">
        <v>1988</v>
      </c>
      <c r="F986" s="1" t="str">
        <f>TEXT(olympic_medals_country_year_cumsum[[#This Row],[year]],0)&amp;"-"&amp;olympic_medals_country_year_cumsum[[#This Row],[WB_country_code]]</f>
        <v>1988-SEN</v>
      </c>
      <c r="G986" s="1">
        <f>IF(olympic_medals_country_year_cumsum[[#This Row],[year]]&lt;&gt;E985,1,IF(olympic_medals_country_year_cumsum[[#This Row],[Medals]]=0,"",G985+1))</f>
        <v>40</v>
      </c>
      <c r="H986" s="1">
        <f>IF(ISNA(VLOOKUP(olympic_medals_country_year_cumsum[[#This Row],[Year_Country]],medals!D:H,5,FALSE)),0,VLOOKUP(olympic_medals_country_year_cumsum[[#This Row],[Year_Country]],medals!D:H,5,FALSE))</f>
        <v>1</v>
      </c>
      <c r="I986" s="1">
        <f>IF(ISNA(VLOOKUP(olympic_medals_country_year_cumsum[[#This Row],[Year_Country]],medals!D:H,2,FALSE)),0,VLOOKUP(olympic_medals_country_year_cumsum[[#This Row],[Year_Country]],medals!D:H,2,FALSE))</f>
        <v>0</v>
      </c>
      <c r="J986" s="1">
        <f>IF(ISNA(VLOOKUP(olympic_medals_country_year_cumsum[[#This Row],[Year_Country]],medals!D:H,3,FALSE)),0,VLOOKUP(olympic_medals_country_year_cumsum[[#This Row],[Year_Country]],medals!D:H,3,FALSE))</f>
        <v>1</v>
      </c>
      <c r="K986" s="1">
        <f>IF(ISNA(VLOOKUP(olympic_medals_country_year_cumsum[[#This Row],[Year_Country]],medals!D:H,4,FALSE)),0,VLOOKUP(olympic_medals_country_year_cumsum[[#This Row],[Year_Country]],medals!D:H,4,FALSE))</f>
        <v>0</v>
      </c>
      <c r="L986" s="1" t="str">
        <f>VLOOKUP(olympic_medals_country_year_cumsum[[#This Row],[WB_country_name]],'country_region_flag'!A:C,2,FALSE)</f>
        <v>Africa</v>
      </c>
      <c r="M986" s="1" t="str">
        <f>VLOOKUP(olympic_medals_country_year_cumsum[[#This Row],[WB_country_name]],'country_region_flag'!A:C,3,FALSE)</f>
        <v>https://public.flourish.studio/country-flags/svg/sn.svg</v>
      </c>
      <c r="N986" s="12" t="str">
        <f>IF(ISNA(VLOOKUP(olympic_medals_country_year_cumsum[[#This Row],[Year_Country]],gdp_capita_rank!F:G,2,FALSE)),0,VLOOKUP(olympic_medals_country_year_cumsum[[#This Row],[Year_Country]],gdp_capita_rank!F:G,2,FALSE))</f>
        <v>-79.10494631184793</v>
      </c>
    </row>
    <row r="987" spans="1:14" ht="15" customHeight="1" x14ac:dyDescent="0.2">
      <c r="A987" s="1" t="s">
        <v>259</v>
      </c>
      <c r="B987" s="1" t="s">
        <v>260</v>
      </c>
      <c r="C987" s="1">
        <v>1835</v>
      </c>
      <c r="D987" s="1">
        <v>-6493</v>
      </c>
      <c r="E987" s="1">
        <v>1988</v>
      </c>
      <c r="F987" s="1" t="str">
        <f>TEXT(olympic_medals_country_year_cumsum[[#This Row],[year]],0)&amp;"-"&amp;olympic_medals_country_year_cumsum[[#This Row],[WB_country_code]]</f>
        <v>1988-VIR</v>
      </c>
      <c r="G987" s="1">
        <f>IF(olympic_medals_country_year_cumsum[[#This Row],[year]]&lt;&gt;E986,1,IF(olympic_medals_country_year_cumsum[[#This Row],[Medals]]=0,"",G986+1))</f>
        <v>41</v>
      </c>
      <c r="H987" s="1">
        <f>IF(ISNA(VLOOKUP(olympic_medals_country_year_cumsum[[#This Row],[Year_Country]],medals!D:H,5,FALSE)),0,VLOOKUP(olympic_medals_country_year_cumsum[[#This Row],[Year_Country]],medals!D:H,5,FALSE))</f>
        <v>1</v>
      </c>
      <c r="I987" s="1">
        <f>IF(ISNA(VLOOKUP(olympic_medals_country_year_cumsum[[#This Row],[Year_Country]],medals!D:H,2,FALSE)),0,VLOOKUP(olympic_medals_country_year_cumsum[[#This Row],[Year_Country]],medals!D:H,2,FALSE))</f>
        <v>0</v>
      </c>
      <c r="J987" s="1">
        <f>IF(ISNA(VLOOKUP(olympic_medals_country_year_cumsum[[#This Row],[Year_Country]],medals!D:H,3,FALSE)),0,VLOOKUP(olympic_medals_country_year_cumsum[[#This Row],[Year_Country]],medals!D:H,3,FALSE))</f>
        <v>1</v>
      </c>
      <c r="K987" s="1">
        <f>IF(ISNA(VLOOKUP(olympic_medals_country_year_cumsum[[#This Row],[Year_Country]],medals!D:H,4,FALSE)),0,VLOOKUP(olympic_medals_country_year_cumsum[[#This Row],[Year_Country]],medals!D:H,4,FALSE))</f>
        <v>0</v>
      </c>
      <c r="L987" s="1" t="str">
        <f>VLOOKUP(olympic_medals_country_year_cumsum[[#This Row],[WB_country_name]],'country_region_flag'!A:C,2,FALSE)</f>
        <v>Americas</v>
      </c>
      <c r="M987" s="1" t="str">
        <f>VLOOKUP(olympic_medals_country_year_cumsum[[#This Row],[WB_country_name]],'country_region_flag'!A:C,3,FALSE)</f>
        <v>https://public.flourish.studio/country-flags/svg/vi.svg</v>
      </c>
      <c r="N98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88" spans="1:14" ht="15" customHeight="1" x14ac:dyDescent="0.2">
      <c r="A988" s="1" t="s">
        <v>21</v>
      </c>
      <c r="B988" s="1" t="s">
        <v>22</v>
      </c>
      <c r="C988" s="1">
        <v>5083</v>
      </c>
      <c r="D988" s="1">
        <v>433</v>
      </c>
      <c r="E988" s="1">
        <v>1988</v>
      </c>
      <c r="F988" s="1" t="str">
        <f>TEXT(olympic_medals_country_year_cumsum[[#This Row],[year]],0)&amp;"-"&amp;olympic_medals_country_year_cumsum[[#This Row],[WB_country_code]]</f>
        <v>1988-BEL</v>
      </c>
      <c r="G988" s="1">
        <f>IF(olympic_medals_country_year_cumsum[[#This Row],[year]]&lt;&gt;E987,1,IF(olympic_medals_country_year_cumsum[[#This Row],[Medals]]=0,"",G987+1))</f>
        <v>42</v>
      </c>
      <c r="H988" s="1">
        <f>IF(ISNA(VLOOKUP(olympic_medals_country_year_cumsum[[#This Row],[Year_Country]],medals!D:H,5,FALSE)),0,VLOOKUP(olympic_medals_country_year_cumsum[[#This Row],[Year_Country]],medals!D:H,5,FALSE))</f>
        <v>2</v>
      </c>
      <c r="I988" s="1">
        <f>IF(ISNA(VLOOKUP(olympic_medals_country_year_cumsum[[#This Row],[Year_Country]],medals!D:H,2,FALSE)),0,VLOOKUP(olympic_medals_country_year_cumsum[[#This Row],[Year_Country]],medals!D:H,2,FALSE))</f>
        <v>0</v>
      </c>
      <c r="J988" s="1">
        <f>IF(ISNA(VLOOKUP(olympic_medals_country_year_cumsum[[#This Row],[Year_Country]],medals!D:H,3,FALSE)),0,VLOOKUP(olympic_medals_country_year_cumsum[[#This Row],[Year_Country]],medals!D:H,3,FALSE))</f>
        <v>0</v>
      </c>
      <c r="K988" s="1">
        <f>IF(ISNA(VLOOKUP(olympic_medals_country_year_cumsum[[#This Row],[Year_Country]],medals!D:H,4,FALSE)),0,VLOOKUP(olympic_medals_country_year_cumsum[[#This Row],[Year_Country]],medals!D:H,4,FALSE))</f>
        <v>2</v>
      </c>
      <c r="L988" s="1" t="str">
        <f>VLOOKUP(olympic_medals_country_year_cumsum[[#This Row],[WB_country_name]],'country_region_flag'!A:C,2,FALSE)</f>
        <v>Europe</v>
      </c>
      <c r="M988" s="1" t="str">
        <f>VLOOKUP(olympic_medals_country_year_cumsum[[#This Row],[WB_country_name]],'country_region_flag'!A:C,3,FALSE)</f>
        <v>https://public.flourish.studio/country-flags/svg/be.svg</v>
      </c>
      <c r="N988" s="12" t="str">
        <f>IF(ISNA(VLOOKUP(olympic_medals_country_year_cumsum[[#This Row],[Year_Country]],gdp_capita_rank!F:G,2,FALSE)),0,VLOOKUP(olympic_medals_country_year_cumsum[[#This Row],[Year_Country]],gdp_capita_rank!F:G,2,FALSE))</f>
        <v>279.5900401845707</v>
      </c>
    </row>
    <row r="989" spans="1:14" ht="15" customHeight="1" x14ac:dyDescent="0.2">
      <c r="A989" s="1" t="s">
        <v>157</v>
      </c>
      <c r="B989" s="1" t="s">
        <v>158</v>
      </c>
      <c r="C989" s="1">
        <v>1943</v>
      </c>
      <c r="D989" s="1">
        <v>-9913</v>
      </c>
      <c r="E989" s="1">
        <v>1988</v>
      </c>
      <c r="F989" s="1" t="str">
        <f>TEXT(olympic_medals_country_year_cumsum[[#This Row],[year]],0)&amp;"-"&amp;olympic_medals_country_year_cumsum[[#This Row],[WB_country_code]]</f>
        <v>1988-MEX</v>
      </c>
      <c r="G989" s="1">
        <f>IF(olympic_medals_country_year_cumsum[[#This Row],[year]]&lt;&gt;E988,1,IF(olympic_medals_country_year_cumsum[[#This Row],[Medals]]=0,"",G988+1))</f>
        <v>43</v>
      </c>
      <c r="H989" s="1">
        <f>IF(ISNA(VLOOKUP(olympic_medals_country_year_cumsum[[#This Row],[Year_Country]],medals!D:H,5,FALSE)),0,VLOOKUP(olympic_medals_country_year_cumsum[[#This Row],[Year_Country]],medals!D:H,5,FALSE))</f>
        <v>2</v>
      </c>
      <c r="I989" s="1">
        <f>IF(ISNA(VLOOKUP(olympic_medals_country_year_cumsum[[#This Row],[Year_Country]],medals!D:H,2,FALSE)),0,VLOOKUP(olympic_medals_country_year_cumsum[[#This Row],[Year_Country]],medals!D:H,2,FALSE))</f>
        <v>0</v>
      </c>
      <c r="J989" s="1">
        <f>IF(ISNA(VLOOKUP(olympic_medals_country_year_cumsum[[#This Row],[Year_Country]],medals!D:H,3,FALSE)),0,VLOOKUP(olympic_medals_country_year_cumsum[[#This Row],[Year_Country]],medals!D:H,3,FALSE))</f>
        <v>0</v>
      </c>
      <c r="K989" s="1">
        <f>IF(ISNA(VLOOKUP(olympic_medals_country_year_cumsum[[#This Row],[Year_Country]],medals!D:H,4,FALSE)),0,VLOOKUP(olympic_medals_country_year_cumsum[[#This Row],[Year_Country]],medals!D:H,4,FALSE))</f>
        <v>2</v>
      </c>
      <c r="L989" s="1" t="str">
        <f>VLOOKUP(olympic_medals_country_year_cumsum[[#This Row],[WB_country_name]],'country_region_flag'!A:C,2,FALSE)</f>
        <v>Americas</v>
      </c>
      <c r="M989" s="1" t="str">
        <f>VLOOKUP(olympic_medals_country_year_cumsum[[#This Row],[WB_country_name]],'country_region_flag'!A:C,3,FALSE)</f>
        <v>https://public.flourish.studio/country-flags/svg/mx.svg</v>
      </c>
      <c r="N989" s="12" t="str">
        <f>IF(ISNA(VLOOKUP(olympic_medals_country_year_cumsum[[#This Row],[Year_Country]],gdp_capita_rank!F:G,2,FALSE)),0,VLOOKUP(olympic_medals_country_year_cumsum[[#This Row],[Year_Country]],gdp_capita_rank!F:G,2,FALSE))</f>
        <v>-46.689093629179915</v>
      </c>
    </row>
    <row r="990" spans="1:14" ht="15" customHeight="1" x14ac:dyDescent="0.2">
      <c r="A990" s="1" t="s">
        <v>53</v>
      </c>
      <c r="B990" s="1" t="s">
        <v>54</v>
      </c>
      <c r="C990" s="1">
        <v>46</v>
      </c>
      <c r="D990" s="1">
        <v>-7408</v>
      </c>
      <c r="E990" s="1">
        <v>1988</v>
      </c>
      <c r="F990" s="1" t="str">
        <f>TEXT(olympic_medals_country_year_cumsum[[#This Row],[year]],0)&amp;"-"&amp;olympic_medals_country_year_cumsum[[#This Row],[WB_country_code]]</f>
        <v>1988-COL</v>
      </c>
      <c r="G990" s="1">
        <f>IF(olympic_medals_country_year_cumsum[[#This Row],[year]]&lt;&gt;E989,1,IF(olympic_medals_country_year_cumsum[[#This Row],[Medals]]=0,"",G989+1))</f>
        <v>44</v>
      </c>
      <c r="H990" s="1">
        <f>IF(ISNA(VLOOKUP(olympic_medals_country_year_cumsum[[#This Row],[Year_Country]],medals!D:H,5,FALSE)),0,VLOOKUP(olympic_medals_country_year_cumsum[[#This Row],[Year_Country]],medals!D:H,5,FALSE))</f>
        <v>1</v>
      </c>
      <c r="I990" s="1">
        <f>IF(ISNA(VLOOKUP(olympic_medals_country_year_cumsum[[#This Row],[Year_Country]],medals!D:H,2,FALSE)),0,VLOOKUP(olympic_medals_country_year_cumsum[[#This Row],[Year_Country]],medals!D:H,2,FALSE))</f>
        <v>0</v>
      </c>
      <c r="J990" s="1">
        <f>IF(ISNA(VLOOKUP(olympic_medals_country_year_cumsum[[#This Row],[Year_Country]],medals!D:H,3,FALSE)),0,VLOOKUP(olympic_medals_country_year_cumsum[[#This Row],[Year_Country]],medals!D:H,3,FALSE))</f>
        <v>0</v>
      </c>
      <c r="K990" s="1">
        <f>IF(ISNA(VLOOKUP(olympic_medals_country_year_cumsum[[#This Row],[Year_Country]],medals!D:H,4,FALSE)),0,VLOOKUP(olympic_medals_country_year_cumsum[[#This Row],[Year_Country]],medals!D:H,4,FALSE))</f>
        <v>1</v>
      </c>
      <c r="L990" s="1" t="str">
        <f>VLOOKUP(olympic_medals_country_year_cumsum[[#This Row],[WB_country_name]],'country_region_flag'!A:C,2,FALSE)</f>
        <v>Americas</v>
      </c>
      <c r="M990" s="1" t="str">
        <f>VLOOKUP(olympic_medals_country_year_cumsum[[#This Row],[WB_country_name]],'country_region_flag'!A:C,3,FALSE)</f>
        <v>https://public.flourish.studio/country-flags/svg/co.svg</v>
      </c>
      <c r="N990" s="12" t="str">
        <f>IF(ISNA(VLOOKUP(olympic_medals_country_year_cumsum[[#This Row],[Year_Country]],gdp_capita_rank!F:G,2,FALSE)),0,VLOOKUP(olympic_medals_country_year_cumsum[[#This Row],[Year_Country]],gdp_capita_rank!F:G,2,FALSE))</f>
        <v>-70.94719795250045</v>
      </c>
    </row>
    <row r="991" spans="1:14" ht="15" customHeight="1" x14ac:dyDescent="0.2">
      <c r="A991" s="1" t="s">
        <v>65</v>
      </c>
      <c r="B991" s="1" t="s">
        <v>66</v>
      </c>
      <c r="C991" s="1">
        <v>1158</v>
      </c>
      <c r="D991" s="1">
        <v>4315</v>
      </c>
      <c r="E991" s="1">
        <v>1988</v>
      </c>
      <c r="F991" s="1" t="str">
        <f>TEXT(olympic_medals_country_year_cumsum[[#This Row],[year]],0)&amp;"-"&amp;olympic_medals_country_year_cumsum[[#This Row],[WB_country_code]]</f>
        <v>1988-DJI</v>
      </c>
      <c r="G991" s="1">
        <f>IF(olympic_medals_country_year_cumsum[[#This Row],[year]]&lt;&gt;E990,1,IF(olympic_medals_country_year_cumsum[[#This Row],[Medals]]=0,"",G990+1))</f>
        <v>45</v>
      </c>
      <c r="H991" s="1">
        <f>IF(ISNA(VLOOKUP(olympic_medals_country_year_cumsum[[#This Row],[Year_Country]],medals!D:H,5,FALSE)),0,VLOOKUP(olympic_medals_country_year_cumsum[[#This Row],[Year_Country]],medals!D:H,5,FALSE))</f>
        <v>1</v>
      </c>
      <c r="I991" s="1">
        <f>IF(ISNA(VLOOKUP(olympic_medals_country_year_cumsum[[#This Row],[Year_Country]],medals!D:H,2,FALSE)),0,VLOOKUP(olympic_medals_country_year_cumsum[[#This Row],[Year_Country]],medals!D:H,2,FALSE))</f>
        <v>0</v>
      </c>
      <c r="J991" s="1">
        <f>IF(ISNA(VLOOKUP(olympic_medals_country_year_cumsum[[#This Row],[Year_Country]],medals!D:H,3,FALSE)),0,VLOOKUP(olympic_medals_country_year_cumsum[[#This Row],[Year_Country]],medals!D:H,3,FALSE))</f>
        <v>0</v>
      </c>
      <c r="K991" s="1">
        <f>IF(ISNA(VLOOKUP(olympic_medals_country_year_cumsum[[#This Row],[Year_Country]],medals!D:H,4,FALSE)),0,VLOOKUP(olympic_medals_country_year_cumsum[[#This Row],[Year_Country]],medals!D:H,4,FALSE))</f>
        <v>1</v>
      </c>
      <c r="L991" s="1" t="str">
        <f>VLOOKUP(olympic_medals_country_year_cumsum[[#This Row],[WB_country_name]],'country_region_flag'!A:C,2,FALSE)</f>
        <v>Africa</v>
      </c>
      <c r="M991" s="1" t="str">
        <f>VLOOKUP(olympic_medals_country_year_cumsum[[#This Row],[WB_country_name]],'country_region_flag'!A:C,3,FALSE)</f>
        <v>https://public.flourish.studio/country-flags/svg/dj.svg</v>
      </c>
      <c r="N991" s="12" t="str">
        <f>IF(ISNA(VLOOKUP(olympic_medals_country_year_cumsum[[#This Row],[Year_Country]],gdp_capita_rank!F:G,2,FALSE)),0,VLOOKUP(olympic_medals_country_year_cumsum[[#This Row],[Year_Country]],gdp_capita_rank!F:G,2,FALSE))</f>
        <v>-80.99674913781482</v>
      </c>
    </row>
    <row r="992" spans="1:14" ht="15" customHeight="1" x14ac:dyDescent="0.2">
      <c r="A992" s="1" t="s">
        <v>99</v>
      </c>
      <c r="B992" s="1" t="s">
        <v>100</v>
      </c>
      <c r="C992" s="1">
        <v>3798</v>
      </c>
      <c r="D992" s="1">
        <v>2373</v>
      </c>
      <c r="E992" s="1">
        <v>1988</v>
      </c>
      <c r="F992" s="1" t="str">
        <f>TEXT(olympic_medals_country_year_cumsum[[#This Row],[year]],0)&amp;"-"&amp;olympic_medals_country_year_cumsum[[#This Row],[WB_country_code]]</f>
        <v>1988-GRC</v>
      </c>
      <c r="G992" s="1">
        <f>IF(olympic_medals_country_year_cumsum[[#This Row],[year]]&lt;&gt;E991,1,IF(olympic_medals_country_year_cumsum[[#This Row],[Medals]]=0,"",G991+1))</f>
        <v>46</v>
      </c>
      <c r="H992" s="1">
        <f>IF(ISNA(VLOOKUP(olympic_medals_country_year_cumsum[[#This Row],[Year_Country]],medals!D:H,5,FALSE)),0,VLOOKUP(olympic_medals_country_year_cumsum[[#This Row],[Year_Country]],medals!D:H,5,FALSE))</f>
        <v>1</v>
      </c>
      <c r="I992" s="1">
        <f>IF(ISNA(VLOOKUP(olympic_medals_country_year_cumsum[[#This Row],[Year_Country]],medals!D:H,2,FALSE)),0,VLOOKUP(olympic_medals_country_year_cumsum[[#This Row],[Year_Country]],medals!D:H,2,FALSE))</f>
        <v>0</v>
      </c>
      <c r="J992" s="1">
        <f>IF(ISNA(VLOOKUP(olympic_medals_country_year_cumsum[[#This Row],[Year_Country]],medals!D:H,3,FALSE)),0,VLOOKUP(olympic_medals_country_year_cumsum[[#This Row],[Year_Country]],medals!D:H,3,FALSE))</f>
        <v>0</v>
      </c>
      <c r="K992" s="1">
        <f>IF(ISNA(VLOOKUP(olympic_medals_country_year_cumsum[[#This Row],[Year_Country]],medals!D:H,4,FALSE)),0,VLOOKUP(olympic_medals_country_year_cumsum[[#This Row],[Year_Country]],medals!D:H,4,FALSE))</f>
        <v>1</v>
      </c>
      <c r="L992" s="1" t="str">
        <f>VLOOKUP(olympic_medals_country_year_cumsum[[#This Row],[WB_country_name]],'country_region_flag'!A:C,2,FALSE)</f>
        <v>Europe</v>
      </c>
      <c r="M992" s="1" t="str">
        <f>VLOOKUP(olympic_medals_country_year_cumsum[[#This Row],[WB_country_name]],'country_region_flag'!A:C,3,FALSE)</f>
        <v>https://public.flourish.studio/country-flags/svg/gr.svg</v>
      </c>
      <c r="N992" s="12" t="str">
        <f>IF(ISNA(VLOOKUP(olympic_medals_country_year_cumsum[[#This Row],[Year_Country]],gdp_capita_rank!F:G,2,FALSE)),0,VLOOKUP(olympic_medals_country_year_cumsum[[#This Row],[Year_Country]],gdp_capita_rank!F:G,2,FALSE))</f>
        <v>75.95757896659548</v>
      </c>
    </row>
    <row r="993" spans="1:14" ht="15" customHeight="1" x14ac:dyDescent="0.2">
      <c r="A993" s="1" t="s">
        <v>163</v>
      </c>
      <c r="B993" s="1" t="s">
        <v>164</v>
      </c>
      <c r="C993" s="1">
        <v>4792</v>
      </c>
      <c r="D993" s="1">
        <v>10692</v>
      </c>
      <c r="E993" s="1">
        <v>1988</v>
      </c>
      <c r="F993" s="1" t="str">
        <f>TEXT(olympic_medals_country_year_cumsum[[#This Row],[year]],0)&amp;"-"&amp;olympic_medals_country_year_cumsum[[#This Row],[WB_country_code]]</f>
        <v>1988-MNG</v>
      </c>
      <c r="G993" s="1">
        <f>IF(olympic_medals_country_year_cumsum[[#This Row],[year]]&lt;&gt;E992,1,IF(olympic_medals_country_year_cumsum[[#This Row],[Medals]]=0,"",G992+1))</f>
        <v>47</v>
      </c>
      <c r="H993" s="1">
        <f>IF(ISNA(VLOOKUP(olympic_medals_country_year_cumsum[[#This Row],[Year_Country]],medals!D:H,5,FALSE)),0,VLOOKUP(olympic_medals_country_year_cumsum[[#This Row],[Year_Country]],medals!D:H,5,FALSE))</f>
        <v>1</v>
      </c>
      <c r="I993" s="1">
        <f>IF(ISNA(VLOOKUP(olympic_medals_country_year_cumsum[[#This Row],[Year_Country]],medals!D:H,2,FALSE)),0,VLOOKUP(olympic_medals_country_year_cumsum[[#This Row],[Year_Country]],medals!D:H,2,FALSE))</f>
        <v>0</v>
      </c>
      <c r="J993" s="1">
        <f>IF(ISNA(VLOOKUP(olympic_medals_country_year_cumsum[[#This Row],[Year_Country]],medals!D:H,3,FALSE)),0,VLOOKUP(olympic_medals_country_year_cumsum[[#This Row],[Year_Country]],medals!D:H,3,FALSE))</f>
        <v>0</v>
      </c>
      <c r="K993" s="1">
        <f>IF(ISNA(VLOOKUP(olympic_medals_country_year_cumsum[[#This Row],[Year_Country]],medals!D:H,4,FALSE)),0,VLOOKUP(olympic_medals_country_year_cumsum[[#This Row],[Year_Country]],medals!D:H,4,FALSE))</f>
        <v>1</v>
      </c>
      <c r="L993" s="1" t="str">
        <f>VLOOKUP(olympic_medals_country_year_cumsum[[#This Row],[WB_country_name]],'country_region_flag'!A:C,2,FALSE)</f>
        <v>Asia</v>
      </c>
      <c r="M993" s="1" t="str">
        <f>VLOOKUP(olympic_medals_country_year_cumsum[[#This Row],[WB_country_name]],'country_region_flag'!A:C,3,FALSE)</f>
        <v>https://public.flourish.studio/country-flags/svg/mn.svg</v>
      </c>
      <c r="N993" s="12" t="str">
        <f>IF(ISNA(VLOOKUP(olympic_medals_country_year_cumsum[[#This Row],[Year_Country]],gdp_capita_rank!F:G,2,FALSE)),0,VLOOKUP(olympic_medals_country_year_cumsum[[#This Row],[Year_Country]],gdp_capita_rank!F:G,2,FALSE))</f>
        <v>-64.21507552002923</v>
      </c>
    </row>
    <row r="994" spans="1:14" ht="15" customHeight="1" x14ac:dyDescent="0.2">
      <c r="A994" s="1" t="s">
        <v>183</v>
      </c>
      <c r="B994" s="1" t="s">
        <v>184</v>
      </c>
      <c r="C994" s="1">
        <v>3368</v>
      </c>
      <c r="D994" s="1">
        <v>7305</v>
      </c>
      <c r="E994" s="1">
        <v>1988</v>
      </c>
      <c r="F994" s="1" t="str">
        <f>TEXT(olympic_medals_country_year_cumsum[[#This Row],[year]],0)&amp;"-"&amp;olympic_medals_country_year_cumsum[[#This Row],[WB_country_code]]</f>
        <v>1988-PAK</v>
      </c>
      <c r="G994" s="1">
        <f>IF(olympic_medals_country_year_cumsum[[#This Row],[year]]&lt;&gt;E993,1,IF(olympic_medals_country_year_cumsum[[#This Row],[Medals]]=0,"",G993+1))</f>
        <v>48</v>
      </c>
      <c r="H994" s="1">
        <f>IF(ISNA(VLOOKUP(olympic_medals_country_year_cumsum[[#This Row],[Year_Country]],medals!D:H,5,FALSE)),0,VLOOKUP(olympic_medals_country_year_cumsum[[#This Row],[Year_Country]],medals!D:H,5,FALSE))</f>
        <v>1</v>
      </c>
      <c r="I994" s="1">
        <f>IF(ISNA(VLOOKUP(olympic_medals_country_year_cumsum[[#This Row],[Year_Country]],medals!D:H,2,FALSE)),0,VLOOKUP(olympic_medals_country_year_cumsum[[#This Row],[Year_Country]],medals!D:H,2,FALSE))</f>
        <v>0</v>
      </c>
      <c r="J994" s="1">
        <f>IF(ISNA(VLOOKUP(olympic_medals_country_year_cumsum[[#This Row],[Year_Country]],medals!D:H,3,FALSE)),0,VLOOKUP(olympic_medals_country_year_cumsum[[#This Row],[Year_Country]],medals!D:H,3,FALSE))</f>
        <v>0</v>
      </c>
      <c r="K994" s="1">
        <f>IF(ISNA(VLOOKUP(olympic_medals_country_year_cumsum[[#This Row],[Year_Country]],medals!D:H,4,FALSE)),0,VLOOKUP(olympic_medals_country_year_cumsum[[#This Row],[Year_Country]],medals!D:H,4,FALSE))</f>
        <v>1</v>
      </c>
      <c r="L994" s="1" t="str">
        <f>VLOOKUP(olympic_medals_country_year_cumsum[[#This Row],[WB_country_name]],'country_region_flag'!A:C,2,FALSE)</f>
        <v>Asia</v>
      </c>
      <c r="M994" s="1" t="str">
        <f>VLOOKUP(olympic_medals_country_year_cumsum[[#This Row],[WB_country_name]],'country_region_flag'!A:C,3,FALSE)</f>
        <v>https://public.flourish.studio/country-flags/svg/pk.svg</v>
      </c>
      <c r="N994" s="12" t="str">
        <f>IF(ISNA(VLOOKUP(olympic_medals_country_year_cumsum[[#This Row],[Year_Country]],gdp_capita_rank!F:G,2,FALSE)),0,VLOOKUP(olympic_medals_country_year_cumsum[[#This Row],[Year_Country]],gdp_capita_rank!F:G,2,FALSE))</f>
        <v>-91.74776571177573</v>
      </c>
    </row>
    <row r="995" spans="1:14" ht="15" customHeight="1" x14ac:dyDescent="0.2">
      <c r="A995" s="1" t="s">
        <v>189</v>
      </c>
      <c r="B995" s="1" t="s">
        <v>190</v>
      </c>
      <c r="C995" s="1">
        <v>146</v>
      </c>
      <c r="D995" s="1">
        <v>12097</v>
      </c>
      <c r="E995" s="1">
        <v>1988</v>
      </c>
      <c r="F995" s="1" t="str">
        <f>TEXT(olympic_medals_country_year_cumsum[[#This Row],[year]],0)&amp;"-"&amp;olympic_medals_country_year_cumsum[[#This Row],[WB_country_code]]</f>
        <v>1988-PHL</v>
      </c>
      <c r="G995" s="1">
        <f>IF(olympic_medals_country_year_cumsum[[#This Row],[year]]&lt;&gt;E994,1,IF(olympic_medals_country_year_cumsum[[#This Row],[Medals]]=0,"",G994+1))</f>
        <v>49</v>
      </c>
      <c r="H995" s="1">
        <f>IF(ISNA(VLOOKUP(olympic_medals_country_year_cumsum[[#This Row],[Year_Country]],medals!D:H,5,FALSE)),0,VLOOKUP(olympic_medals_country_year_cumsum[[#This Row],[Year_Country]],medals!D:H,5,FALSE))</f>
        <v>1</v>
      </c>
      <c r="I995" s="1">
        <f>IF(ISNA(VLOOKUP(olympic_medals_country_year_cumsum[[#This Row],[Year_Country]],medals!D:H,2,FALSE)),0,VLOOKUP(olympic_medals_country_year_cumsum[[#This Row],[Year_Country]],medals!D:H,2,FALSE))</f>
        <v>0</v>
      </c>
      <c r="J995" s="1">
        <f>IF(ISNA(VLOOKUP(olympic_medals_country_year_cumsum[[#This Row],[Year_Country]],medals!D:H,3,FALSE)),0,VLOOKUP(olympic_medals_country_year_cumsum[[#This Row],[Year_Country]],medals!D:H,3,FALSE))</f>
        <v>0</v>
      </c>
      <c r="K995" s="1">
        <f>IF(ISNA(VLOOKUP(olympic_medals_country_year_cumsum[[#This Row],[Year_Country]],medals!D:H,4,FALSE)),0,VLOOKUP(olympic_medals_country_year_cumsum[[#This Row],[Year_Country]],medals!D:H,4,FALSE))</f>
        <v>1</v>
      </c>
      <c r="L995" s="1" t="str">
        <f>VLOOKUP(olympic_medals_country_year_cumsum[[#This Row],[WB_country_name]],'country_region_flag'!A:C,2,FALSE)</f>
        <v>Asia</v>
      </c>
      <c r="M995" s="1" t="str">
        <f>VLOOKUP(olympic_medals_country_year_cumsum[[#This Row],[WB_country_name]],'country_region_flag'!A:C,3,FALSE)</f>
        <v>https://public.flourish.studio/country-flags/svg/ph.svg</v>
      </c>
      <c r="N995" s="12" t="str">
        <f>IF(ISNA(VLOOKUP(olympic_medals_country_year_cumsum[[#This Row],[Year_Country]],gdp_capita_rank!F:G,2,FALSE)),0,VLOOKUP(olympic_medals_country_year_cumsum[[#This Row],[Year_Country]],gdp_capita_rank!F:G,2,FALSE))</f>
        <v>-82.99183805270094</v>
      </c>
    </row>
    <row r="996" spans="1:14" ht="15" customHeight="1" x14ac:dyDescent="0.2">
      <c r="A996" s="1" t="s">
        <v>231</v>
      </c>
      <c r="B996" s="1" t="s">
        <v>232</v>
      </c>
      <c r="C996" s="1">
        <v>1375</v>
      </c>
      <c r="D996" s="1">
        <v>10052</v>
      </c>
      <c r="E996" s="1">
        <v>1988</v>
      </c>
      <c r="F996" s="1" t="str">
        <f>TEXT(olympic_medals_country_year_cumsum[[#This Row],[year]],0)&amp;"-"&amp;olympic_medals_country_year_cumsum[[#This Row],[WB_country_code]]</f>
        <v>1988-THA</v>
      </c>
      <c r="G996" s="1">
        <f>IF(olympic_medals_country_year_cumsum[[#This Row],[year]]&lt;&gt;E995,1,IF(olympic_medals_country_year_cumsum[[#This Row],[Medals]]=0,"",G995+1))</f>
        <v>50</v>
      </c>
      <c r="H996" s="1">
        <f>IF(ISNA(VLOOKUP(olympic_medals_country_year_cumsum[[#This Row],[Year_Country]],medals!D:H,5,FALSE)),0,VLOOKUP(olympic_medals_country_year_cumsum[[#This Row],[Year_Country]],medals!D:H,5,FALSE))</f>
        <v>1</v>
      </c>
      <c r="I996" s="1">
        <f>IF(ISNA(VLOOKUP(olympic_medals_country_year_cumsum[[#This Row],[Year_Country]],medals!D:H,2,FALSE)),0,VLOOKUP(olympic_medals_country_year_cumsum[[#This Row],[Year_Country]],medals!D:H,2,FALSE))</f>
        <v>0</v>
      </c>
      <c r="J996" s="1">
        <f>IF(ISNA(VLOOKUP(olympic_medals_country_year_cumsum[[#This Row],[Year_Country]],medals!D:H,3,FALSE)),0,VLOOKUP(olympic_medals_country_year_cumsum[[#This Row],[Year_Country]],medals!D:H,3,FALSE))</f>
        <v>0</v>
      </c>
      <c r="K996" s="1">
        <f>IF(ISNA(VLOOKUP(olympic_medals_country_year_cumsum[[#This Row],[Year_Country]],medals!D:H,4,FALSE)),0,VLOOKUP(olympic_medals_country_year_cumsum[[#This Row],[Year_Country]],medals!D:H,4,FALSE))</f>
        <v>1</v>
      </c>
      <c r="L996" s="1" t="str">
        <f>VLOOKUP(olympic_medals_country_year_cumsum[[#This Row],[WB_country_name]],'country_region_flag'!A:C,2,FALSE)</f>
        <v>Asia</v>
      </c>
      <c r="M996" s="1" t="str">
        <f>VLOOKUP(olympic_medals_country_year_cumsum[[#This Row],[WB_country_name]],'country_region_flag'!A:C,3,FALSE)</f>
        <v>https://public.flourish.studio/country-flags/svg/th.svg</v>
      </c>
      <c r="N996" s="12" t="str">
        <f>IF(ISNA(VLOOKUP(olympic_medals_country_year_cumsum[[#This Row],[Year_Country]],gdp_capita_rank!F:G,2,FALSE)),0,VLOOKUP(olympic_medals_country_year_cumsum[[#This Row],[Year_Country]],gdp_capita_rank!F:G,2,FALSE))</f>
        <v>-73.26187162682277</v>
      </c>
    </row>
    <row r="997" spans="1:14" ht="15" customHeight="1" x14ac:dyDescent="0.2">
      <c r="A997" s="1" t="s">
        <v>5</v>
      </c>
      <c r="B997" s="1" t="s">
        <v>6</v>
      </c>
      <c r="C997" s="1">
        <v>3452</v>
      </c>
      <c r="D997" s="1">
        <v>6918</v>
      </c>
      <c r="E997" s="1">
        <v>1988</v>
      </c>
      <c r="F997" s="1" t="str">
        <f>TEXT(olympic_medals_country_year_cumsum[[#This Row],[year]],0)&amp;"-"&amp;olympic_medals_country_year_cumsum[[#This Row],[WB_country_code]]</f>
        <v>1988-AFG</v>
      </c>
      <c r="G997" s="1" t="str">
        <f>IF(olympic_medals_country_year_cumsum[[#This Row],[year]]&lt;&gt;E996,1,IF(olympic_medals_country_year_cumsum[[#This Row],[Medals]]=0,"",G996+1))</f>
        <v/>
      </c>
      <c r="H997" s="1">
        <f>IF(ISNA(VLOOKUP(olympic_medals_country_year_cumsum[[#This Row],[Year_Country]],medals!D:H,5,FALSE)),0,VLOOKUP(olympic_medals_country_year_cumsum[[#This Row],[Year_Country]],medals!D:H,5,FALSE))</f>
        <v>0</v>
      </c>
      <c r="I997" s="1">
        <f>IF(ISNA(VLOOKUP(olympic_medals_country_year_cumsum[[#This Row],[Year_Country]],medals!D:H,2,FALSE)),0,VLOOKUP(olympic_medals_country_year_cumsum[[#This Row],[Year_Country]],medals!D:H,2,FALSE))</f>
        <v>0</v>
      </c>
      <c r="J997" s="1">
        <f>IF(ISNA(VLOOKUP(olympic_medals_country_year_cumsum[[#This Row],[Year_Country]],medals!D:H,3,FALSE)),0,VLOOKUP(olympic_medals_country_year_cumsum[[#This Row],[Year_Country]],medals!D:H,3,FALSE))</f>
        <v>0</v>
      </c>
      <c r="K997" s="1">
        <f>IF(ISNA(VLOOKUP(olympic_medals_country_year_cumsum[[#This Row],[Year_Country]],medals!D:H,4,FALSE)),0,VLOOKUP(olympic_medals_country_year_cumsum[[#This Row],[Year_Country]],medals!D:H,4,FALSE))</f>
        <v>0</v>
      </c>
      <c r="L997" s="1" t="str">
        <f>VLOOKUP(olympic_medals_country_year_cumsum[[#This Row],[WB_country_name]],'country_region_flag'!A:C,2,FALSE)</f>
        <v>Asia</v>
      </c>
      <c r="M997" s="1" t="str">
        <f>VLOOKUP(olympic_medals_country_year_cumsum[[#This Row],[WB_country_name]],'country_region_flag'!A:C,3,FALSE)</f>
        <v>https://public.flourish.studio/country-flags/svg/af.svg</v>
      </c>
      <c r="N99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998" spans="1:14" ht="15" customHeight="1" x14ac:dyDescent="0.2">
      <c r="A998" s="1" t="s">
        <v>7</v>
      </c>
      <c r="B998" s="1" t="s">
        <v>8</v>
      </c>
      <c r="C998" s="1">
        <v>2447</v>
      </c>
      <c r="D998" s="1">
        <v>5437</v>
      </c>
      <c r="E998" s="1">
        <v>1988</v>
      </c>
      <c r="F998" s="1" t="str">
        <f>TEXT(olympic_medals_country_year_cumsum[[#This Row],[year]],0)&amp;"-"&amp;olympic_medals_country_year_cumsum[[#This Row],[WB_country_code]]</f>
        <v>1988-ARE</v>
      </c>
      <c r="G998" s="1" t="str">
        <f>IF(olympic_medals_country_year_cumsum[[#This Row],[year]]&lt;&gt;E997,1,IF(olympic_medals_country_year_cumsum[[#This Row],[Medals]]=0,"",G997+1))</f>
        <v/>
      </c>
      <c r="H998" s="1">
        <f>IF(ISNA(VLOOKUP(olympic_medals_country_year_cumsum[[#This Row],[Year_Country]],medals!D:H,5,FALSE)),0,VLOOKUP(olympic_medals_country_year_cumsum[[#This Row],[Year_Country]],medals!D:H,5,FALSE))</f>
        <v>0</v>
      </c>
      <c r="I998" s="1">
        <f>IF(ISNA(VLOOKUP(olympic_medals_country_year_cumsum[[#This Row],[Year_Country]],medals!D:H,2,FALSE)),0,VLOOKUP(olympic_medals_country_year_cumsum[[#This Row],[Year_Country]],medals!D:H,2,FALSE))</f>
        <v>0</v>
      </c>
      <c r="J998" s="1">
        <f>IF(ISNA(VLOOKUP(olympic_medals_country_year_cumsum[[#This Row],[Year_Country]],medals!D:H,3,FALSE)),0,VLOOKUP(olympic_medals_country_year_cumsum[[#This Row],[Year_Country]],medals!D:H,3,FALSE))</f>
        <v>0</v>
      </c>
      <c r="K998" s="1">
        <f>IF(ISNA(VLOOKUP(olympic_medals_country_year_cumsum[[#This Row],[Year_Country]],medals!D:H,4,FALSE)),0,VLOOKUP(olympic_medals_country_year_cumsum[[#This Row],[Year_Country]],medals!D:H,4,FALSE))</f>
        <v>0</v>
      </c>
      <c r="L998" s="1" t="str">
        <f>VLOOKUP(olympic_medals_country_year_cumsum[[#This Row],[WB_country_name]],'country_region_flag'!A:C,2,FALSE)</f>
        <v>Asia</v>
      </c>
      <c r="M998" s="1" t="str">
        <f>VLOOKUP(olympic_medals_country_year_cumsum[[#This Row],[WB_country_name]],'country_region_flag'!A:C,3,FALSE)</f>
        <v>https://public.flourish.studio/country-flags/svg/ae.svg</v>
      </c>
      <c r="N998" s="12" t="str">
        <f>IF(ISNA(VLOOKUP(olympic_medals_country_year_cumsum[[#This Row],[Year_Country]],gdp_capita_rank!F:G,2,FALSE)),0,VLOOKUP(olympic_medals_country_year_cumsum[[#This Row],[Year_Country]],gdp_capita_rank!F:G,2,FALSE))</f>
        <v>398.9565689161038</v>
      </c>
    </row>
    <row r="999" spans="1:14" ht="15" customHeight="1" x14ac:dyDescent="0.2">
      <c r="A999" s="1" t="s">
        <v>11</v>
      </c>
      <c r="B999" s="1" t="s">
        <v>12</v>
      </c>
      <c r="C999" s="1">
        <v>4017</v>
      </c>
      <c r="D999" s="1">
        <v>445</v>
      </c>
      <c r="E999" s="1">
        <v>1988</v>
      </c>
      <c r="F999" s="1" t="str">
        <f>TEXT(olympic_medals_country_year_cumsum[[#This Row],[year]],0)&amp;"-"&amp;olympic_medals_country_year_cumsum[[#This Row],[WB_country_code]]</f>
        <v>1988-ARM</v>
      </c>
      <c r="G999" s="1" t="str">
        <f>IF(olympic_medals_country_year_cumsum[[#This Row],[year]]&lt;&gt;E998,1,IF(olympic_medals_country_year_cumsum[[#This Row],[Medals]]=0,"",G998+1))</f>
        <v/>
      </c>
      <c r="H999" s="1">
        <f>IF(ISNA(VLOOKUP(olympic_medals_country_year_cumsum[[#This Row],[Year_Country]],medals!D:H,5,FALSE)),0,VLOOKUP(olympic_medals_country_year_cumsum[[#This Row],[Year_Country]],medals!D:H,5,FALSE))</f>
        <v>0</v>
      </c>
      <c r="I999" s="1">
        <f>IF(ISNA(VLOOKUP(olympic_medals_country_year_cumsum[[#This Row],[Year_Country]],medals!D:H,2,FALSE)),0,VLOOKUP(olympic_medals_country_year_cumsum[[#This Row],[Year_Country]],medals!D:H,2,FALSE))</f>
        <v>0</v>
      </c>
      <c r="J999" s="1">
        <f>IF(ISNA(VLOOKUP(olympic_medals_country_year_cumsum[[#This Row],[Year_Country]],medals!D:H,3,FALSE)),0,VLOOKUP(olympic_medals_country_year_cumsum[[#This Row],[Year_Country]],medals!D:H,3,FALSE))</f>
        <v>0</v>
      </c>
      <c r="K999" s="1">
        <f>IF(ISNA(VLOOKUP(olympic_medals_country_year_cumsum[[#This Row],[Year_Country]],medals!D:H,4,FALSE)),0,VLOOKUP(olympic_medals_country_year_cumsum[[#This Row],[Year_Country]],medals!D:H,4,FALSE))</f>
        <v>0</v>
      </c>
      <c r="L999" s="1" t="str">
        <f>VLOOKUP(olympic_medals_country_year_cumsum[[#This Row],[WB_country_name]],'country_region_flag'!A:C,2,FALSE)</f>
        <v>Asia</v>
      </c>
      <c r="M999" s="1" t="str">
        <f>VLOOKUP(olympic_medals_country_year_cumsum[[#This Row],[WB_country_name]],'country_region_flag'!A:C,3,FALSE)</f>
        <v>https://public.flourish.studio/country-flags/svg/am.svg</v>
      </c>
      <c r="N99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00" spans="1:14" ht="15" customHeight="1" x14ac:dyDescent="0.2">
      <c r="A1000" s="1" t="s">
        <v>17</v>
      </c>
      <c r="B1000" s="1" t="s">
        <v>18</v>
      </c>
      <c r="C1000" s="1">
        <v>4038</v>
      </c>
      <c r="D1000" s="1">
        <v>4987</v>
      </c>
      <c r="E1000" s="1">
        <v>1988</v>
      </c>
      <c r="F1000" s="1" t="str">
        <f>TEXT(olympic_medals_country_year_cumsum[[#This Row],[year]],0)&amp;"-"&amp;olympic_medals_country_year_cumsum[[#This Row],[WB_country_code]]</f>
        <v>1988-AZE</v>
      </c>
      <c r="G1000" s="1" t="str">
        <f>IF(olympic_medals_country_year_cumsum[[#This Row],[year]]&lt;&gt;E999,1,IF(olympic_medals_country_year_cumsum[[#This Row],[Medals]]=0,"",G999+1))</f>
        <v/>
      </c>
      <c r="H1000" s="1">
        <f>IF(ISNA(VLOOKUP(olympic_medals_country_year_cumsum[[#This Row],[Year_Country]],medals!D:H,5,FALSE)),0,VLOOKUP(olympic_medals_country_year_cumsum[[#This Row],[Year_Country]],medals!D:H,5,FALSE))</f>
        <v>0</v>
      </c>
      <c r="I1000" s="1">
        <f>IF(ISNA(VLOOKUP(olympic_medals_country_year_cumsum[[#This Row],[Year_Country]],medals!D:H,2,FALSE)),0,VLOOKUP(olympic_medals_country_year_cumsum[[#This Row],[Year_Country]],medals!D:H,2,FALSE))</f>
        <v>0</v>
      </c>
      <c r="J1000" s="1">
        <f>IF(ISNA(VLOOKUP(olympic_medals_country_year_cumsum[[#This Row],[Year_Country]],medals!D:H,3,FALSE)),0,VLOOKUP(olympic_medals_country_year_cumsum[[#This Row],[Year_Country]],medals!D:H,3,FALSE))</f>
        <v>0</v>
      </c>
      <c r="K1000" s="1">
        <f>IF(ISNA(VLOOKUP(olympic_medals_country_year_cumsum[[#This Row],[Year_Country]],medals!D:H,4,FALSE)),0,VLOOKUP(olympic_medals_country_year_cumsum[[#This Row],[Year_Country]],medals!D:H,4,FALSE))</f>
        <v>0</v>
      </c>
      <c r="L1000" s="1" t="str">
        <f>VLOOKUP(olympic_medals_country_year_cumsum[[#This Row],[WB_country_name]],'country_region_flag'!A:C,2,FALSE)</f>
        <v>Asia</v>
      </c>
      <c r="M1000" s="1" t="str">
        <f>VLOOKUP(olympic_medals_country_year_cumsum[[#This Row],[WB_country_name]],'country_region_flag'!A:C,3,FALSE)</f>
        <v>https://public.flourish.studio/country-flags/svg/az.svg</v>
      </c>
      <c r="N100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01" spans="1:14" ht="15" customHeight="1" x14ac:dyDescent="0.2">
      <c r="A1001" s="1" t="s">
        <v>19</v>
      </c>
      <c r="B1001" s="1" t="s">
        <v>20</v>
      </c>
      <c r="C1001" s="1">
        <v>-337</v>
      </c>
      <c r="D1001" s="1">
        <v>2935</v>
      </c>
      <c r="E1001" s="1">
        <v>1988</v>
      </c>
      <c r="F1001" s="1" t="str">
        <f>TEXT(olympic_medals_country_year_cumsum[[#This Row],[year]],0)&amp;"-"&amp;olympic_medals_country_year_cumsum[[#This Row],[WB_country_code]]</f>
        <v>1988-BDI</v>
      </c>
      <c r="G1001" s="1" t="str">
        <f>IF(olympic_medals_country_year_cumsum[[#This Row],[year]]&lt;&gt;E1000,1,IF(olympic_medals_country_year_cumsum[[#This Row],[Medals]]=0,"",G1000+1))</f>
        <v/>
      </c>
      <c r="H1001" s="1">
        <f>IF(ISNA(VLOOKUP(olympic_medals_country_year_cumsum[[#This Row],[Year_Country]],medals!D:H,5,FALSE)),0,VLOOKUP(olympic_medals_country_year_cumsum[[#This Row],[Year_Country]],medals!D:H,5,FALSE))</f>
        <v>0</v>
      </c>
      <c r="I1001" s="1">
        <f>IF(ISNA(VLOOKUP(olympic_medals_country_year_cumsum[[#This Row],[Year_Country]],medals!D:H,2,FALSE)),0,VLOOKUP(olympic_medals_country_year_cumsum[[#This Row],[Year_Country]],medals!D:H,2,FALSE))</f>
        <v>0</v>
      </c>
      <c r="J1001" s="1">
        <f>IF(ISNA(VLOOKUP(olympic_medals_country_year_cumsum[[#This Row],[Year_Country]],medals!D:H,3,FALSE)),0,VLOOKUP(olympic_medals_country_year_cumsum[[#This Row],[Year_Country]],medals!D:H,3,FALSE))</f>
        <v>0</v>
      </c>
      <c r="K1001" s="1">
        <f>IF(ISNA(VLOOKUP(olympic_medals_country_year_cumsum[[#This Row],[Year_Country]],medals!D:H,4,FALSE)),0,VLOOKUP(olympic_medals_country_year_cumsum[[#This Row],[Year_Country]],medals!D:H,4,FALSE))</f>
        <v>0</v>
      </c>
      <c r="L1001" s="1" t="str">
        <f>VLOOKUP(olympic_medals_country_year_cumsum[[#This Row],[WB_country_name]],'country_region_flag'!A:C,2,FALSE)</f>
        <v>Africa</v>
      </c>
      <c r="M1001" s="1" t="str">
        <f>VLOOKUP(olympic_medals_country_year_cumsum[[#This Row],[WB_country_name]],'country_region_flag'!A:C,3,FALSE)</f>
        <v>https://public.flourish.studio/country-flags/svg/bi.svg</v>
      </c>
      <c r="N1001" s="12" t="str">
        <f>IF(ISNA(VLOOKUP(olympic_medals_country_year_cumsum[[#This Row],[Year_Country]],gdp_capita_rank!F:G,2,FALSE)),0,VLOOKUP(olympic_medals_country_year_cumsum[[#This Row],[Year_Country]],gdp_capita_rank!F:G,2,FALSE))</f>
        <v>-95.24513457917101</v>
      </c>
    </row>
    <row r="1002" spans="1:14" ht="15" customHeight="1" x14ac:dyDescent="0.2">
      <c r="A1002" s="1" t="s">
        <v>23</v>
      </c>
      <c r="B1002" s="1" t="s">
        <v>24</v>
      </c>
      <c r="C1002" s="1">
        <v>1237</v>
      </c>
      <c r="D1002" s="1">
        <v>-152</v>
      </c>
      <c r="E1002" s="1">
        <v>1988</v>
      </c>
      <c r="F1002" s="1" t="str">
        <f>TEXT(olympic_medals_country_year_cumsum[[#This Row],[year]],0)&amp;"-"&amp;olympic_medals_country_year_cumsum[[#This Row],[WB_country_code]]</f>
        <v>1988-BFA</v>
      </c>
      <c r="G1002" s="1" t="str">
        <f>IF(olympic_medals_country_year_cumsum[[#This Row],[year]]&lt;&gt;E1001,1,IF(olympic_medals_country_year_cumsum[[#This Row],[Medals]]=0,"",G1001+1))</f>
        <v/>
      </c>
      <c r="H1002" s="1">
        <f>IF(ISNA(VLOOKUP(olympic_medals_country_year_cumsum[[#This Row],[Year_Country]],medals!D:H,5,FALSE)),0,VLOOKUP(olympic_medals_country_year_cumsum[[#This Row],[Year_Country]],medals!D:H,5,FALSE))</f>
        <v>0</v>
      </c>
      <c r="I1002" s="1">
        <f>IF(ISNA(VLOOKUP(olympic_medals_country_year_cumsum[[#This Row],[Year_Country]],medals!D:H,2,FALSE)),0,VLOOKUP(olympic_medals_country_year_cumsum[[#This Row],[Year_Country]],medals!D:H,2,FALSE))</f>
        <v>0</v>
      </c>
      <c r="J1002" s="1">
        <f>IF(ISNA(VLOOKUP(olympic_medals_country_year_cumsum[[#This Row],[Year_Country]],medals!D:H,3,FALSE)),0,VLOOKUP(olympic_medals_country_year_cumsum[[#This Row],[Year_Country]],medals!D:H,3,FALSE))</f>
        <v>0</v>
      </c>
      <c r="K1002" s="1">
        <f>IF(ISNA(VLOOKUP(olympic_medals_country_year_cumsum[[#This Row],[Year_Country]],medals!D:H,4,FALSE)),0,VLOOKUP(olympic_medals_country_year_cumsum[[#This Row],[Year_Country]],medals!D:H,4,FALSE))</f>
        <v>0</v>
      </c>
      <c r="L1002" s="1" t="str">
        <f>VLOOKUP(olympic_medals_country_year_cumsum[[#This Row],[WB_country_name]],'country_region_flag'!A:C,2,FALSE)</f>
        <v>Africa</v>
      </c>
      <c r="M1002" s="1" t="str">
        <f>VLOOKUP(olympic_medals_country_year_cumsum[[#This Row],[WB_country_name]],'country_region_flag'!A:C,3,FALSE)</f>
        <v>https://public.flourish.studio/country-flags/svg/bf.svg</v>
      </c>
      <c r="N1002" s="12" t="str">
        <f>IF(ISNA(VLOOKUP(olympic_medals_country_year_cumsum[[#This Row],[Year_Country]],gdp_capita_rank!F:G,2,FALSE)),0,VLOOKUP(olympic_medals_country_year_cumsum[[#This Row],[Year_Country]],gdp_capita_rank!F:G,2,FALSE))</f>
        <v>-93.00734651364057</v>
      </c>
    </row>
    <row r="1003" spans="1:14" ht="15" customHeight="1" x14ac:dyDescent="0.2">
      <c r="A1003" s="1" t="s">
        <v>27</v>
      </c>
      <c r="B1003" s="1" t="s">
        <v>28</v>
      </c>
      <c r="C1003" s="1">
        <v>2623</v>
      </c>
      <c r="D1003" s="1">
        <v>5057</v>
      </c>
      <c r="E1003" s="1">
        <v>1988</v>
      </c>
      <c r="F1003" s="1" t="str">
        <f>TEXT(olympic_medals_country_year_cumsum[[#This Row],[year]],0)&amp;"-"&amp;olympic_medals_country_year_cumsum[[#This Row],[WB_country_code]]</f>
        <v>1988-BHR</v>
      </c>
      <c r="G1003" s="1" t="str">
        <f>IF(olympic_medals_country_year_cumsum[[#This Row],[year]]&lt;&gt;E1002,1,IF(olympic_medals_country_year_cumsum[[#This Row],[Medals]]=0,"",G1002+1))</f>
        <v/>
      </c>
      <c r="H1003" s="1">
        <f>IF(ISNA(VLOOKUP(olympic_medals_country_year_cumsum[[#This Row],[Year_Country]],medals!D:H,5,FALSE)),0,VLOOKUP(olympic_medals_country_year_cumsum[[#This Row],[Year_Country]],medals!D:H,5,FALSE))</f>
        <v>0</v>
      </c>
      <c r="I1003" s="1">
        <f>IF(ISNA(VLOOKUP(olympic_medals_country_year_cumsum[[#This Row],[Year_Country]],medals!D:H,2,FALSE)),0,VLOOKUP(olympic_medals_country_year_cumsum[[#This Row],[Year_Country]],medals!D:H,2,FALSE))</f>
        <v>0</v>
      </c>
      <c r="J1003" s="1">
        <f>IF(ISNA(VLOOKUP(olympic_medals_country_year_cumsum[[#This Row],[Year_Country]],medals!D:H,3,FALSE)),0,VLOOKUP(olympic_medals_country_year_cumsum[[#This Row],[Year_Country]],medals!D:H,3,FALSE))</f>
        <v>0</v>
      </c>
      <c r="K1003" s="1">
        <f>IF(ISNA(VLOOKUP(olympic_medals_country_year_cumsum[[#This Row],[Year_Country]],medals!D:H,4,FALSE)),0,VLOOKUP(olympic_medals_country_year_cumsum[[#This Row],[Year_Country]],medals!D:H,4,FALSE))</f>
        <v>0</v>
      </c>
      <c r="L1003" s="1" t="str">
        <f>VLOOKUP(olympic_medals_country_year_cumsum[[#This Row],[WB_country_name]],'country_region_flag'!A:C,2,FALSE)</f>
        <v>Asia</v>
      </c>
      <c r="M1003" s="1" t="str">
        <f>VLOOKUP(olympic_medals_country_year_cumsum[[#This Row],[WB_country_name]],'country_region_flag'!A:C,3,FALSE)</f>
        <v>https://public.flourish.studio/country-flags/svg/bh.svg</v>
      </c>
      <c r="N1003" s="12" t="str">
        <f>IF(ISNA(VLOOKUP(olympic_medals_country_year_cumsum[[#This Row],[Year_Country]],gdp_capita_rank!F:G,2,FALSE)),0,VLOOKUP(olympic_medals_country_year_cumsum[[#This Row],[Year_Country]],gdp_capita_rank!F:G,2,FALSE))</f>
        <v>77.39432088510429</v>
      </c>
    </row>
    <row r="1004" spans="1:14" ht="15" customHeight="1" x14ac:dyDescent="0.2">
      <c r="A1004" s="1" t="s">
        <v>29</v>
      </c>
      <c r="B1004" s="1" t="s">
        <v>30</v>
      </c>
      <c r="C1004" s="1">
        <v>2508</v>
      </c>
      <c r="D1004" s="1">
        <v>-7735</v>
      </c>
      <c r="E1004" s="1">
        <v>1988</v>
      </c>
      <c r="F1004" s="1" t="str">
        <f>TEXT(olympic_medals_country_year_cumsum[[#This Row],[year]],0)&amp;"-"&amp;olympic_medals_country_year_cumsum[[#This Row],[WB_country_code]]</f>
        <v>1988-BHS</v>
      </c>
      <c r="G1004" s="1" t="str">
        <f>IF(olympic_medals_country_year_cumsum[[#This Row],[year]]&lt;&gt;E1003,1,IF(olympic_medals_country_year_cumsum[[#This Row],[Medals]]=0,"",G1003+1))</f>
        <v/>
      </c>
      <c r="H1004" s="1">
        <f>IF(ISNA(VLOOKUP(olympic_medals_country_year_cumsum[[#This Row],[Year_Country]],medals!D:H,5,FALSE)),0,VLOOKUP(olympic_medals_country_year_cumsum[[#This Row],[Year_Country]],medals!D:H,5,FALSE))</f>
        <v>0</v>
      </c>
      <c r="I1004" s="1">
        <f>IF(ISNA(VLOOKUP(olympic_medals_country_year_cumsum[[#This Row],[Year_Country]],medals!D:H,2,FALSE)),0,VLOOKUP(olympic_medals_country_year_cumsum[[#This Row],[Year_Country]],medals!D:H,2,FALSE))</f>
        <v>0</v>
      </c>
      <c r="J1004" s="1">
        <f>IF(ISNA(VLOOKUP(olympic_medals_country_year_cumsum[[#This Row],[Year_Country]],medals!D:H,3,FALSE)),0,VLOOKUP(olympic_medals_country_year_cumsum[[#This Row],[Year_Country]],medals!D:H,3,FALSE))</f>
        <v>0</v>
      </c>
      <c r="K1004" s="1">
        <f>IF(ISNA(VLOOKUP(olympic_medals_country_year_cumsum[[#This Row],[Year_Country]],medals!D:H,4,FALSE)),0,VLOOKUP(olympic_medals_country_year_cumsum[[#This Row],[Year_Country]],medals!D:H,4,FALSE))</f>
        <v>0</v>
      </c>
      <c r="L1004" s="1" t="str">
        <f>VLOOKUP(olympic_medals_country_year_cumsum[[#This Row],[WB_country_name]],'country_region_flag'!A:C,2,FALSE)</f>
        <v>Americas</v>
      </c>
      <c r="M1004" s="1" t="str">
        <f>VLOOKUP(olympic_medals_country_year_cumsum[[#This Row],[WB_country_name]],'country_region_flag'!A:C,3,FALSE)</f>
        <v>https://public.flourish.studio/country-flags/svg/bs.svg</v>
      </c>
      <c r="N1004" s="12" t="str">
        <f>IF(ISNA(VLOOKUP(olympic_medals_country_year_cumsum[[#This Row],[Year_Country]],gdp_capita_rank!F:G,2,FALSE)),0,VLOOKUP(olympic_medals_country_year_cumsum[[#This Row],[Year_Country]],gdp_capita_rank!F:G,2,FALSE))</f>
        <v>150.55607248009252</v>
      </c>
    </row>
    <row r="1005" spans="1:14" ht="15" customHeight="1" x14ac:dyDescent="0.2">
      <c r="A1005" s="1" t="s">
        <v>31</v>
      </c>
      <c r="B1005" s="1" t="s">
        <v>32</v>
      </c>
      <c r="C1005" s="1">
        <v>539</v>
      </c>
      <c r="D1005" s="1">
        <v>2757</v>
      </c>
      <c r="E1005" s="1">
        <v>1988</v>
      </c>
      <c r="F1005" s="1" t="str">
        <f>TEXT(olympic_medals_country_year_cumsum[[#This Row],[year]],0)&amp;"-"&amp;olympic_medals_country_year_cumsum[[#This Row],[WB_country_code]]</f>
        <v>1988-BLR</v>
      </c>
      <c r="G1005" s="1" t="str">
        <f>IF(olympic_medals_country_year_cumsum[[#This Row],[year]]&lt;&gt;E1004,1,IF(olympic_medals_country_year_cumsum[[#This Row],[Medals]]=0,"",G1004+1))</f>
        <v/>
      </c>
      <c r="H1005" s="1">
        <f>IF(ISNA(VLOOKUP(olympic_medals_country_year_cumsum[[#This Row],[Year_Country]],medals!D:H,5,FALSE)),0,VLOOKUP(olympic_medals_country_year_cumsum[[#This Row],[Year_Country]],medals!D:H,5,FALSE))</f>
        <v>0</v>
      </c>
      <c r="I1005" s="1">
        <f>IF(ISNA(VLOOKUP(olympic_medals_country_year_cumsum[[#This Row],[Year_Country]],medals!D:H,2,FALSE)),0,VLOOKUP(olympic_medals_country_year_cumsum[[#This Row],[Year_Country]],medals!D:H,2,FALSE))</f>
        <v>0</v>
      </c>
      <c r="J1005" s="1">
        <f>IF(ISNA(VLOOKUP(olympic_medals_country_year_cumsum[[#This Row],[Year_Country]],medals!D:H,3,FALSE)),0,VLOOKUP(olympic_medals_country_year_cumsum[[#This Row],[Year_Country]],medals!D:H,3,FALSE))</f>
        <v>0</v>
      </c>
      <c r="K1005" s="1">
        <f>IF(ISNA(VLOOKUP(olympic_medals_country_year_cumsum[[#This Row],[Year_Country]],medals!D:H,4,FALSE)),0,VLOOKUP(olympic_medals_country_year_cumsum[[#This Row],[Year_Country]],medals!D:H,4,FALSE))</f>
        <v>0</v>
      </c>
      <c r="L1005" s="1" t="str">
        <f>VLOOKUP(olympic_medals_country_year_cumsum[[#This Row],[WB_country_name]],'country_region_flag'!A:C,2,FALSE)</f>
        <v>Europe</v>
      </c>
      <c r="M1005" s="1" t="str">
        <f>VLOOKUP(olympic_medals_country_year_cumsum[[#This Row],[WB_country_name]],'country_region_flag'!A:C,3,FALSE)</f>
        <v>https://public.flourish.studio/country-flags/svg/by.svg</v>
      </c>
      <c r="N100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06" spans="1:14" ht="15" customHeight="1" x14ac:dyDescent="0.2">
      <c r="A1006" s="1" t="s">
        <v>33</v>
      </c>
      <c r="B1006" s="1" t="s">
        <v>34</v>
      </c>
      <c r="C1006" s="1">
        <v>3228</v>
      </c>
      <c r="D1006" s="1">
        <v>-6478</v>
      </c>
      <c r="E1006" s="1">
        <v>1988</v>
      </c>
      <c r="F1006" s="1" t="str">
        <f>TEXT(olympic_medals_country_year_cumsum[[#This Row],[year]],0)&amp;"-"&amp;olympic_medals_country_year_cumsum[[#This Row],[WB_country_code]]</f>
        <v>1988-BMU</v>
      </c>
      <c r="G1006" s="1" t="str">
        <f>IF(olympic_medals_country_year_cumsum[[#This Row],[year]]&lt;&gt;E1005,1,IF(olympic_medals_country_year_cumsum[[#This Row],[Medals]]=0,"",G1005+1))</f>
        <v/>
      </c>
      <c r="H1006" s="1">
        <f>IF(ISNA(VLOOKUP(olympic_medals_country_year_cumsum[[#This Row],[Year_Country]],medals!D:H,5,FALSE)),0,VLOOKUP(olympic_medals_country_year_cumsum[[#This Row],[Year_Country]],medals!D:H,5,FALSE))</f>
        <v>0</v>
      </c>
      <c r="I1006" s="1">
        <f>IF(ISNA(VLOOKUP(olympic_medals_country_year_cumsum[[#This Row],[Year_Country]],medals!D:H,2,FALSE)),0,VLOOKUP(olympic_medals_country_year_cumsum[[#This Row],[Year_Country]],medals!D:H,2,FALSE))</f>
        <v>0</v>
      </c>
      <c r="J1006" s="1">
        <f>IF(ISNA(VLOOKUP(olympic_medals_country_year_cumsum[[#This Row],[Year_Country]],medals!D:H,3,FALSE)),0,VLOOKUP(olympic_medals_country_year_cumsum[[#This Row],[Year_Country]],medals!D:H,3,FALSE))</f>
        <v>0</v>
      </c>
      <c r="K1006" s="1">
        <f>IF(ISNA(VLOOKUP(olympic_medals_country_year_cumsum[[#This Row],[Year_Country]],medals!D:H,4,FALSE)),0,VLOOKUP(olympic_medals_country_year_cumsum[[#This Row],[Year_Country]],medals!D:H,4,FALSE))</f>
        <v>0</v>
      </c>
      <c r="L1006" s="1" t="str">
        <f>VLOOKUP(olympic_medals_country_year_cumsum[[#This Row],[WB_country_name]],'country_region_flag'!A:C,2,FALSE)</f>
        <v>Americas</v>
      </c>
      <c r="M1006" s="1" t="str">
        <f>VLOOKUP(olympic_medals_country_year_cumsum[[#This Row],[WB_country_name]],'country_region_flag'!A:C,3,FALSE)</f>
        <v>https://public.flourish.studio/country-flags/svg/bm.svg</v>
      </c>
      <c r="N1006" s="12" t="str">
        <f>IF(ISNA(VLOOKUP(olympic_medals_country_year_cumsum[[#This Row],[Year_Country]],gdp_capita_rank!F:G,2,FALSE)),0,VLOOKUP(olympic_medals_country_year_cumsum[[#This Row],[Year_Country]],gdp_capita_rank!F:G,2,FALSE))</f>
        <v>461.6628040480301</v>
      </c>
    </row>
    <row r="1007" spans="1:14" ht="15" customHeight="1" x14ac:dyDescent="0.2">
      <c r="A1007" s="1" t="s">
        <v>37</v>
      </c>
      <c r="B1007" s="1" t="s">
        <v>38</v>
      </c>
      <c r="C1007" s="1">
        <v>131</v>
      </c>
      <c r="D1007" s="1">
        <v>-5962</v>
      </c>
      <c r="E1007" s="1">
        <v>1988</v>
      </c>
      <c r="F1007" s="1" t="str">
        <f>TEXT(olympic_medals_country_year_cumsum[[#This Row],[year]],0)&amp;"-"&amp;olympic_medals_country_year_cumsum[[#This Row],[WB_country_code]]</f>
        <v>1988-BRB</v>
      </c>
      <c r="G1007" s="1" t="str">
        <f>IF(olympic_medals_country_year_cumsum[[#This Row],[year]]&lt;&gt;E1006,1,IF(olympic_medals_country_year_cumsum[[#This Row],[Medals]]=0,"",G1006+1))</f>
        <v/>
      </c>
      <c r="H1007" s="1">
        <f>IF(ISNA(VLOOKUP(olympic_medals_country_year_cumsum[[#This Row],[Year_Country]],medals!D:H,5,FALSE)),0,VLOOKUP(olympic_medals_country_year_cumsum[[#This Row],[Year_Country]],medals!D:H,5,FALSE))</f>
        <v>0</v>
      </c>
      <c r="I1007" s="1">
        <f>IF(ISNA(VLOOKUP(olympic_medals_country_year_cumsum[[#This Row],[Year_Country]],medals!D:H,2,FALSE)),0,VLOOKUP(olympic_medals_country_year_cumsum[[#This Row],[Year_Country]],medals!D:H,2,FALSE))</f>
        <v>0</v>
      </c>
      <c r="J1007" s="1">
        <f>IF(ISNA(VLOOKUP(olympic_medals_country_year_cumsum[[#This Row],[Year_Country]],medals!D:H,3,FALSE)),0,VLOOKUP(olympic_medals_country_year_cumsum[[#This Row],[Year_Country]],medals!D:H,3,FALSE))</f>
        <v>0</v>
      </c>
      <c r="K1007" s="1">
        <f>IF(ISNA(VLOOKUP(olympic_medals_country_year_cumsum[[#This Row],[Year_Country]],medals!D:H,4,FALSE)),0,VLOOKUP(olympic_medals_country_year_cumsum[[#This Row],[Year_Country]],medals!D:H,4,FALSE))</f>
        <v>0</v>
      </c>
      <c r="L1007" s="1" t="str">
        <f>VLOOKUP(olympic_medals_country_year_cumsum[[#This Row],[WB_country_name]],'country_region_flag'!A:C,2,FALSE)</f>
        <v>Americas</v>
      </c>
      <c r="M1007" s="1" t="str">
        <f>VLOOKUP(olympic_medals_country_year_cumsum[[#This Row],[WB_country_name]],'country_region_flag'!A:C,3,FALSE)</f>
        <v>https://public.flourish.studio/country-flags/svg/bb.svg</v>
      </c>
      <c r="N1007" s="12" t="str">
        <f>IF(ISNA(VLOOKUP(olympic_medals_country_year_cumsum[[#This Row],[Year_Country]],gdp_capita_rank!F:G,2,FALSE)),0,VLOOKUP(olympic_medals_country_year_cumsum[[#This Row],[Year_Country]],gdp_capita_rank!F:G,2,FALSE))</f>
        <v>62.23558204567296</v>
      </c>
    </row>
    <row r="1008" spans="1:14" ht="15" customHeight="1" x14ac:dyDescent="0.2">
      <c r="A1008" s="1" t="s">
        <v>39</v>
      </c>
      <c r="B1008" s="1" t="s">
        <v>40</v>
      </c>
      <c r="C1008" s="1">
        <v>-2463</v>
      </c>
      <c r="D1008" s="1">
        <v>259</v>
      </c>
      <c r="E1008" s="1">
        <v>1988</v>
      </c>
      <c r="F1008" s="1" t="str">
        <f>TEXT(olympic_medals_country_year_cumsum[[#This Row],[year]],0)&amp;"-"&amp;olympic_medals_country_year_cumsum[[#This Row],[WB_country_code]]</f>
        <v>1988-BWA</v>
      </c>
      <c r="G1008" s="1" t="str">
        <f>IF(olympic_medals_country_year_cumsum[[#This Row],[year]]&lt;&gt;E1007,1,IF(olympic_medals_country_year_cumsum[[#This Row],[Medals]]=0,"",G1007+1))</f>
        <v/>
      </c>
      <c r="H1008" s="1">
        <f>IF(ISNA(VLOOKUP(olympic_medals_country_year_cumsum[[#This Row],[Year_Country]],medals!D:H,5,FALSE)),0,VLOOKUP(olympic_medals_country_year_cumsum[[#This Row],[Year_Country]],medals!D:H,5,FALSE))</f>
        <v>0</v>
      </c>
      <c r="I1008" s="1">
        <f>IF(ISNA(VLOOKUP(olympic_medals_country_year_cumsum[[#This Row],[Year_Country]],medals!D:H,2,FALSE)),0,VLOOKUP(olympic_medals_country_year_cumsum[[#This Row],[Year_Country]],medals!D:H,2,FALSE))</f>
        <v>0</v>
      </c>
      <c r="J1008" s="1">
        <f>IF(ISNA(VLOOKUP(olympic_medals_country_year_cumsum[[#This Row],[Year_Country]],medals!D:H,3,FALSE)),0,VLOOKUP(olympic_medals_country_year_cumsum[[#This Row],[Year_Country]],medals!D:H,3,FALSE))</f>
        <v>0</v>
      </c>
      <c r="K1008" s="1">
        <f>IF(ISNA(VLOOKUP(olympic_medals_country_year_cumsum[[#This Row],[Year_Country]],medals!D:H,4,FALSE)),0,VLOOKUP(olympic_medals_country_year_cumsum[[#This Row],[Year_Country]],medals!D:H,4,FALSE))</f>
        <v>0</v>
      </c>
      <c r="L1008" s="1" t="str">
        <f>VLOOKUP(olympic_medals_country_year_cumsum[[#This Row],[WB_country_name]],'country_region_flag'!A:C,2,FALSE)</f>
        <v>Africa</v>
      </c>
      <c r="M1008" s="1" t="str">
        <f>VLOOKUP(olympic_medals_country_year_cumsum[[#This Row],[WB_country_name]],'country_region_flag'!A:C,3,FALSE)</f>
        <v>https://public.flourish.studio/country-flags/svg/bw.svg</v>
      </c>
      <c r="N1008" s="12" t="str">
        <f>IF(ISNA(VLOOKUP(olympic_medals_country_year_cumsum[[#This Row],[Year_Country]],gdp_capita_rank!F:G,2,FALSE)),0,VLOOKUP(olympic_medals_country_year_cumsum[[#This Row],[Year_Country]],gdp_capita_rank!F:G,2,FALSE))</f>
        <v>-51.44303271737287</v>
      </c>
    </row>
    <row r="1009" spans="1:14" ht="15" customHeight="1" x14ac:dyDescent="0.2">
      <c r="A1009" s="1" t="s">
        <v>49</v>
      </c>
      <c r="B1009" s="1" t="s">
        <v>50</v>
      </c>
      <c r="C1009" s="1">
        <v>682</v>
      </c>
      <c r="D1009" s="1">
        <v>-527</v>
      </c>
      <c r="E1009" s="1">
        <v>1988</v>
      </c>
      <c r="F1009" s="1" t="str">
        <f>TEXT(olympic_medals_country_year_cumsum[[#This Row],[year]],0)&amp;"-"&amp;olympic_medals_country_year_cumsum[[#This Row],[WB_country_code]]</f>
        <v>1988-CIV</v>
      </c>
      <c r="G1009" s="1" t="str">
        <f>IF(olympic_medals_country_year_cumsum[[#This Row],[year]]&lt;&gt;E1008,1,IF(olympic_medals_country_year_cumsum[[#This Row],[Medals]]=0,"",G1008+1))</f>
        <v/>
      </c>
      <c r="H1009" s="1">
        <f>IF(ISNA(VLOOKUP(olympic_medals_country_year_cumsum[[#This Row],[Year_Country]],medals!D:H,5,FALSE)),0,VLOOKUP(olympic_medals_country_year_cumsum[[#This Row],[Year_Country]],medals!D:H,5,FALSE))</f>
        <v>0</v>
      </c>
      <c r="I1009" s="1">
        <f>IF(ISNA(VLOOKUP(olympic_medals_country_year_cumsum[[#This Row],[Year_Country]],medals!D:H,2,FALSE)),0,VLOOKUP(olympic_medals_country_year_cumsum[[#This Row],[Year_Country]],medals!D:H,2,FALSE))</f>
        <v>0</v>
      </c>
      <c r="J1009" s="1">
        <f>IF(ISNA(VLOOKUP(olympic_medals_country_year_cumsum[[#This Row],[Year_Country]],medals!D:H,3,FALSE)),0,VLOOKUP(olympic_medals_country_year_cumsum[[#This Row],[Year_Country]],medals!D:H,3,FALSE))</f>
        <v>0</v>
      </c>
      <c r="K1009" s="1">
        <f>IF(ISNA(VLOOKUP(olympic_medals_country_year_cumsum[[#This Row],[Year_Country]],medals!D:H,4,FALSE)),0,VLOOKUP(olympic_medals_country_year_cumsum[[#This Row],[Year_Country]],medals!D:H,4,FALSE))</f>
        <v>0</v>
      </c>
      <c r="L1009" s="1" t="str">
        <f>VLOOKUP(olympic_medals_country_year_cumsum[[#This Row],[WB_country_name]],'country_region_flag'!A:C,2,FALSE)</f>
        <v>Africa</v>
      </c>
      <c r="M1009" s="1" t="str">
        <f>VLOOKUP(olympic_medals_country_year_cumsum[[#This Row],[WB_country_name]],'country_region_flag'!A:C,3,FALSE)</f>
        <v>https://public.flourish.studio/country-flags/svg/ci.svg</v>
      </c>
      <c r="N1009" s="12" t="str">
        <f>IF(ISNA(VLOOKUP(olympic_medals_country_year_cumsum[[#This Row],[Year_Country]],gdp_capita_rank!F:G,2,FALSE)),0,VLOOKUP(olympic_medals_country_year_cumsum[[#This Row],[Year_Country]],gdp_capita_rank!F:G,2,FALSE))</f>
        <v>-78.49426152153399</v>
      </c>
    </row>
    <row r="1010" spans="1:14" ht="15" customHeight="1" x14ac:dyDescent="0.2">
      <c r="A1010" s="1" t="s">
        <v>51</v>
      </c>
      <c r="B1010" s="1" t="s">
        <v>52</v>
      </c>
      <c r="C1010" s="1">
        <v>387</v>
      </c>
      <c r="D1010" s="1">
        <v>1152</v>
      </c>
      <c r="E1010" s="1">
        <v>1988</v>
      </c>
      <c r="F1010" s="1" t="str">
        <f>TEXT(olympic_medals_country_year_cumsum[[#This Row],[year]],0)&amp;"-"&amp;olympic_medals_country_year_cumsum[[#This Row],[WB_country_code]]</f>
        <v>1988-CMR</v>
      </c>
      <c r="G1010" s="1" t="str">
        <f>IF(olympic_medals_country_year_cumsum[[#This Row],[year]]&lt;&gt;E1009,1,IF(olympic_medals_country_year_cumsum[[#This Row],[Medals]]=0,"",G1009+1))</f>
        <v/>
      </c>
      <c r="H1010" s="1">
        <f>IF(ISNA(VLOOKUP(olympic_medals_country_year_cumsum[[#This Row],[Year_Country]],medals!D:H,5,FALSE)),0,VLOOKUP(olympic_medals_country_year_cumsum[[#This Row],[Year_Country]],medals!D:H,5,FALSE))</f>
        <v>0</v>
      </c>
      <c r="I1010" s="1">
        <f>IF(ISNA(VLOOKUP(olympic_medals_country_year_cumsum[[#This Row],[Year_Country]],medals!D:H,2,FALSE)),0,VLOOKUP(olympic_medals_country_year_cumsum[[#This Row],[Year_Country]],medals!D:H,2,FALSE))</f>
        <v>0</v>
      </c>
      <c r="J1010" s="1">
        <f>IF(ISNA(VLOOKUP(olympic_medals_country_year_cumsum[[#This Row],[Year_Country]],medals!D:H,3,FALSE)),0,VLOOKUP(olympic_medals_country_year_cumsum[[#This Row],[Year_Country]],medals!D:H,3,FALSE))</f>
        <v>0</v>
      </c>
      <c r="K1010" s="1">
        <f>IF(ISNA(VLOOKUP(olympic_medals_country_year_cumsum[[#This Row],[Year_Country]],medals!D:H,4,FALSE)),0,VLOOKUP(olympic_medals_country_year_cumsum[[#This Row],[Year_Country]],medals!D:H,4,FALSE))</f>
        <v>0</v>
      </c>
      <c r="L1010" s="1" t="str">
        <f>VLOOKUP(olympic_medals_country_year_cumsum[[#This Row],[WB_country_name]],'country_region_flag'!A:C,2,FALSE)</f>
        <v>Africa</v>
      </c>
      <c r="M1010" s="1" t="str">
        <f>VLOOKUP(olympic_medals_country_year_cumsum[[#This Row],[WB_country_name]],'country_region_flag'!A:C,3,FALSE)</f>
        <v>https://public.flourish.studio/country-flags/svg/cm.svg</v>
      </c>
      <c r="N1010" s="12" t="str">
        <f>IF(ISNA(VLOOKUP(olympic_medals_country_year_cumsum[[#This Row],[Year_Country]],gdp_capita_rank!F:G,2,FALSE)),0,VLOOKUP(olympic_medals_country_year_cumsum[[#This Row],[Year_Country]],gdp_capita_rank!F:G,2,FALSE))</f>
        <v>-73.66366840770814</v>
      </c>
    </row>
    <row r="1011" spans="1:14" ht="15" customHeight="1" x14ac:dyDescent="0.2">
      <c r="A1011" s="1" t="s">
        <v>57</v>
      </c>
      <c r="B1011" s="1" t="s">
        <v>58</v>
      </c>
      <c r="C1011" s="1">
        <v>2312</v>
      </c>
      <c r="D1011" s="1">
        <v>-8235</v>
      </c>
      <c r="E1011" s="1">
        <v>1988</v>
      </c>
      <c r="F1011" s="1" t="str">
        <f>TEXT(olympic_medals_country_year_cumsum[[#This Row],[year]],0)&amp;"-"&amp;olympic_medals_country_year_cumsum[[#This Row],[WB_country_code]]</f>
        <v>1988-CUB</v>
      </c>
      <c r="G1011" s="1" t="str">
        <f>IF(olympic_medals_country_year_cumsum[[#This Row],[year]]&lt;&gt;E1010,1,IF(olympic_medals_country_year_cumsum[[#This Row],[Medals]]=0,"",G1010+1))</f>
        <v/>
      </c>
      <c r="H1011" s="1">
        <f>IF(ISNA(VLOOKUP(olympic_medals_country_year_cumsum[[#This Row],[Year_Country]],medals!D:H,5,FALSE)),0,VLOOKUP(olympic_medals_country_year_cumsum[[#This Row],[Year_Country]],medals!D:H,5,FALSE))</f>
        <v>0</v>
      </c>
      <c r="I1011" s="1">
        <f>IF(ISNA(VLOOKUP(olympic_medals_country_year_cumsum[[#This Row],[Year_Country]],medals!D:H,2,FALSE)),0,VLOOKUP(olympic_medals_country_year_cumsum[[#This Row],[Year_Country]],medals!D:H,2,FALSE))</f>
        <v>0</v>
      </c>
      <c r="J1011" s="1">
        <f>IF(ISNA(VLOOKUP(olympic_medals_country_year_cumsum[[#This Row],[Year_Country]],medals!D:H,3,FALSE)),0,VLOOKUP(olympic_medals_country_year_cumsum[[#This Row],[Year_Country]],medals!D:H,3,FALSE))</f>
        <v>0</v>
      </c>
      <c r="K1011" s="1">
        <f>IF(ISNA(VLOOKUP(olympic_medals_country_year_cumsum[[#This Row],[Year_Country]],medals!D:H,4,FALSE)),0,VLOOKUP(olympic_medals_country_year_cumsum[[#This Row],[Year_Country]],medals!D:H,4,FALSE))</f>
        <v>0</v>
      </c>
      <c r="L1011" s="1" t="str">
        <f>VLOOKUP(olympic_medals_country_year_cumsum[[#This Row],[WB_country_name]],'country_region_flag'!A:C,2,FALSE)</f>
        <v>Americas</v>
      </c>
      <c r="M1011" s="1" t="str">
        <f>VLOOKUP(olympic_medals_country_year_cumsum[[#This Row],[WB_country_name]],'country_region_flag'!A:C,3,FALSE)</f>
        <v>https://public.flourish.studio/country-flags/svg/cu.svg</v>
      </c>
      <c r="N1011" s="12" t="str">
        <f>IF(ISNA(VLOOKUP(olympic_medals_country_year_cumsum[[#This Row],[Year_Country]],gdp_capita_rank!F:G,2,FALSE)),0,VLOOKUP(olympic_medals_country_year_cumsum[[#This Row],[Year_Country]],gdp_capita_rank!F:G,2,FALSE))</f>
        <v>-39.00446966369342</v>
      </c>
    </row>
    <row r="1012" spans="1:14" ht="15" customHeight="1" x14ac:dyDescent="0.2">
      <c r="A1012" s="1" t="s">
        <v>59</v>
      </c>
      <c r="B1012" s="1" t="s">
        <v>60</v>
      </c>
      <c r="C1012" s="1">
        <v>3517</v>
      </c>
      <c r="D1012" s="1">
        <v>3337</v>
      </c>
      <c r="E1012" s="1">
        <v>1988</v>
      </c>
      <c r="F1012" s="1" t="str">
        <f>TEXT(olympic_medals_country_year_cumsum[[#This Row],[year]],0)&amp;"-"&amp;olympic_medals_country_year_cumsum[[#This Row],[WB_country_code]]</f>
        <v>1988-CYP</v>
      </c>
      <c r="G1012" s="1" t="str">
        <f>IF(olympic_medals_country_year_cumsum[[#This Row],[year]]&lt;&gt;E1011,1,IF(olympic_medals_country_year_cumsum[[#This Row],[Medals]]=0,"",G1011+1))</f>
        <v/>
      </c>
      <c r="H1012" s="1">
        <f>IF(ISNA(VLOOKUP(olympic_medals_country_year_cumsum[[#This Row],[Year_Country]],medals!D:H,5,FALSE)),0,VLOOKUP(olympic_medals_country_year_cumsum[[#This Row],[Year_Country]],medals!D:H,5,FALSE))</f>
        <v>0</v>
      </c>
      <c r="I1012" s="1">
        <f>IF(ISNA(VLOOKUP(olympic_medals_country_year_cumsum[[#This Row],[Year_Country]],medals!D:H,2,FALSE)),0,VLOOKUP(olympic_medals_country_year_cumsum[[#This Row],[Year_Country]],medals!D:H,2,FALSE))</f>
        <v>0</v>
      </c>
      <c r="J1012" s="1">
        <f>IF(ISNA(VLOOKUP(olympic_medals_country_year_cumsum[[#This Row],[Year_Country]],medals!D:H,3,FALSE)),0,VLOOKUP(olympic_medals_country_year_cumsum[[#This Row],[Year_Country]],medals!D:H,3,FALSE))</f>
        <v>0</v>
      </c>
      <c r="K1012" s="1">
        <f>IF(ISNA(VLOOKUP(olympic_medals_country_year_cumsum[[#This Row],[Year_Country]],medals!D:H,4,FALSE)),0,VLOOKUP(olympic_medals_country_year_cumsum[[#This Row],[Year_Country]],medals!D:H,4,FALSE))</f>
        <v>0</v>
      </c>
      <c r="L1012" s="1" t="str">
        <f>VLOOKUP(olympic_medals_country_year_cumsum[[#This Row],[WB_country_name]],'country_region_flag'!A:C,2,FALSE)</f>
        <v>Asia</v>
      </c>
      <c r="M1012" s="1" t="str">
        <f>VLOOKUP(olympic_medals_country_year_cumsum[[#This Row],[WB_country_name]],'country_region_flag'!A:C,3,FALSE)</f>
        <v>https://public.flourish.studio/country-flags/svg/cy.svg</v>
      </c>
      <c r="N1012" s="12" t="str">
        <f>IF(ISNA(VLOOKUP(olympic_medals_country_year_cumsum[[#This Row],[Year_Country]],gdp_capita_rank!F:G,2,FALSE)),0,VLOOKUP(olympic_medals_country_year_cumsum[[#This Row],[Year_Country]],gdp_capita_rank!F:G,2,FALSE))</f>
        <v>77.05991480349135</v>
      </c>
    </row>
    <row r="1013" spans="1:14" ht="15" customHeight="1" x14ac:dyDescent="0.2">
      <c r="A1013" s="1" t="s">
        <v>69</v>
      </c>
      <c r="B1013" s="1" t="s">
        <v>70</v>
      </c>
      <c r="C1013" s="1">
        <v>1847</v>
      </c>
      <c r="D1013" s="1">
        <v>-699</v>
      </c>
      <c r="E1013" s="1">
        <v>1988</v>
      </c>
      <c r="F1013" s="1" t="str">
        <f>TEXT(olympic_medals_country_year_cumsum[[#This Row],[year]],0)&amp;"-"&amp;olympic_medals_country_year_cumsum[[#This Row],[WB_country_code]]</f>
        <v>1988-DOM</v>
      </c>
      <c r="G1013" s="1" t="str">
        <f>IF(olympic_medals_country_year_cumsum[[#This Row],[year]]&lt;&gt;E1012,1,IF(olympic_medals_country_year_cumsum[[#This Row],[Medals]]=0,"",G1012+1))</f>
        <v/>
      </c>
      <c r="H1013" s="1">
        <f>IF(ISNA(VLOOKUP(olympic_medals_country_year_cumsum[[#This Row],[Year_Country]],medals!D:H,5,FALSE)),0,VLOOKUP(olympic_medals_country_year_cumsum[[#This Row],[Year_Country]],medals!D:H,5,FALSE))</f>
        <v>0</v>
      </c>
      <c r="I1013" s="1">
        <f>IF(ISNA(VLOOKUP(olympic_medals_country_year_cumsum[[#This Row],[Year_Country]],medals!D:H,2,FALSE)),0,VLOOKUP(olympic_medals_country_year_cumsum[[#This Row],[Year_Country]],medals!D:H,2,FALSE))</f>
        <v>0</v>
      </c>
      <c r="J1013" s="1">
        <f>IF(ISNA(VLOOKUP(olympic_medals_country_year_cumsum[[#This Row],[Year_Country]],medals!D:H,3,FALSE)),0,VLOOKUP(olympic_medals_country_year_cumsum[[#This Row],[Year_Country]],medals!D:H,3,FALSE))</f>
        <v>0</v>
      </c>
      <c r="K1013" s="1">
        <f>IF(ISNA(VLOOKUP(olympic_medals_country_year_cumsum[[#This Row],[Year_Country]],medals!D:H,4,FALSE)),0,VLOOKUP(olympic_medals_country_year_cumsum[[#This Row],[Year_Country]],medals!D:H,4,FALSE))</f>
        <v>0</v>
      </c>
      <c r="L1013" s="1" t="str">
        <f>VLOOKUP(olympic_medals_country_year_cumsum[[#This Row],[WB_country_name]],'country_region_flag'!A:C,2,FALSE)</f>
        <v>Americas</v>
      </c>
      <c r="M1013" s="1" t="str">
        <f>VLOOKUP(olympic_medals_country_year_cumsum[[#This Row],[WB_country_name]],'country_region_flag'!A:C,3,FALSE)</f>
        <v>https://public.flourish.studio/country-flags/svg/do.svg</v>
      </c>
      <c r="N1013" s="12" t="str">
        <f>IF(ISNA(VLOOKUP(olympic_medals_country_year_cumsum[[#This Row],[Year_Country]],gdp_capita_rank!F:G,2,FALSE)),0,VLOOKUP(olympic_medals_country_year_cumsum[[#This Row],[Year_Country]],gdp_capita_rank!F:G,2,FALSE))</f>
        <v>-81.78876354163495</v>
      </c>
    </row>
    <row r="1014" spans="1:14" ht="15" customHeight="1" x14ac:dyDescent="0.2">
      <c r="A1014" s="1" t="s">
        <v>71</v>
      </c>
      <c r="B1014" s="1" t="s">
        <v>72</v>
      </c>
      <c r="C1014" s="1">
        <v>3675</v>
      </c>
      <c r="D1014" s="1">
        <v>305</v>
      </c>
      <c r="E1014" s="1">
        <v>1988</v>
      </c>
      <c r="F1014" s="1" t="str">
        <f>TEXT(olympic_medals_country_year_cumsum[[#This Row],[year]],0)&amp;"-"&amp;olympic_medals_country_year_cumsum[[#This Row],[WB_country_code]]</f>
        <v>1988-DZA</v>
      </c>
      <c r="G1014" s="1" t="str">
        <f>IF(olympic_medals_country_year_cumsum[[#This Row],[year]]&lt;&gt;E1013,1,IF(olympic_medals_country_year_cumsum[[#This Row],[Medals]]=0,"",G1013+1))</f>
        <v/>
      </c>
      <c r="H1014" s="1">
        <f>IF(ISNA(VLOOKUP(olympic_medals_country_year_cumsum[[#This Row],[Year_Country]],medals!D:H,5,FALSE)),0,VLOOKUP(olympic_medals_country_year_cumsum[[#This Row],[Year_Country]],medals!D:H,5,FALSE))</f>
        <v>0</v>
      </c>
      <c r="I1014" s="1">
        <f>IF(ISNA(VLOOKUP(olympic_medals_country_year_cumsum[[#This Row],[Year_Country]],medals!D:H,2,FALSE)),0,VLOOKUP(olympic_medals_country_year_cumsum[[#This Row],[Year_Country]],medals!D:H,2,FALSE))</f>
        <v>0</v>
      </c>
      <c r="J1014" s="1">
        <f>IF(ISNA(VLOOKUP(olympic_medals_country_year_cumsum[[#This Row],[Year_Country]],medals!D:H,3,FALSE)),0,VLOOKUP(olympic_medals_country_year_cumsum[[#This Row],[Year_Country]],medals!D:H,3,FALSE))</f>
        <v>0</v>
      </c>
      <c r="K1014" s="1">
        <f>IF(ISNA(VLOOKUP(olympic_medals_country_year_cumsum[[#This Row],[Year_Country]],medals!D:H,4,FALSE)),0,VLOOKUP(olympic_medals_country_year_cumsum[[#This Row],[Year_Country]],medals!D:H,4,FALSE))</f>
        <v>0</v>
      </c>
      <c r="L1014" s="1" t="str">
        <f>VLOOKUP(olympic_medals_country_year_cumsum[[#This Row],[WB_country_name]],'country_region_flag'!A:C,2,FALSE)</f>
        <v>Africa</v>
      </c>
      <c r="M1014" s="1" t="str">
        <f>VLOOKUP(olympic_medals_country_year_cumsum[[#This Row],[WB_country_name]],'country_region_flag'!A:C,3,FALSE)</f>
        <v>https://public.flourish.studio/country-flags/svg/dz.svg</v>
      </c>
      <c r="N1014" s="12" t="str">
        <f>IF(ISNA(VLOOKUP(olympic_medals_country_year_cumsum[[#This Row],[Year_Country]],gdp_capita_rank!F:G,2,FALSE)),0,VLOOKUP(olympic_medals_country_year_cumsum[[#This Row],[Year_Country]],gdp_capita_rank!F:G,2,FALSE))</f>
        <v>-43.55438398879703</v>
      </c>
    </row>
    <row r="1015" spans="1:14" ht="15" customHeight="1" x14ac:dyDescent="0.2">
      <c r="A1015" s="1" t="s">
        <v>73</v>
      </c>
      <c r="B1015" s="1" t="s">
        <v>74</v>
      </c>
      <c r="C1015" s="1">
        <v>-22</v>
      </c>
      <c r="D1015" s="1">
        <v>-785</v>
      </c>
      <c r="E1015" s="1">
        <v>1988</v>
      </c>
      <c r="F1015" s="1" t="str">
        <f>TEXT(olympic_medals_country_year_cumsum[[#This Row],[year]],0)&amp;"-"&amp;olympic_medals_country_year_cumsum[[#This Row],[WB_country_code]]</f>
        <v>1988-ECU</v>
      </c>
      <c r="G1015" s="1" t="str">
        <f>IF(olympic_medals_country_year_cumsum[[#This Row],[year]]&lt;&gt;E1014,1,IF(olympic_medals_country_year_cumsum[[#This Row],[Medals]]=0,"",G1014+1))</f>
        <v/>
      </c>
      <c r="H1015" s="1">
        <f>IF(ISNA(VLOOKUP(olympic_medals_country_year_cumsum[[#This Row],[Year_Country]],medals!D:H,5,FALSE)),0,VLOOKUP(olympic_medals_country_year_cumsum[[#This Row],[Year_Country]],medals!D:H,5,FALSE))</f>
        <v>0</v>
      </c>
      <c r="I1015" s="1">
        <f>IF(ISNA(VLOOKUP(olympic_medals_country_year_cumsum[[#This Row],[Year_Country]],medals!D:H,2,FALSE)),0,VLOOKUP(olympic_medals_country_year_cumsum[[#This Row],[Year_Country]],medals!D:H,2,FALSE))</f>
        <v>0</v>
      </c>
      <c r="J1015" s="1">
        <f>IF(ISNA(VLOOKUP(olympic_medals_country_year_cumsum[[#This Row],[Year_Country]],medals!D:H,3,FALSE)),0,VLOOKUP(olympic_medals_country_year_cumsum[[#This Row],[Year_Country]],medals!D:H,3,FALSE))</f>
        <v>0</v>
      </c>
      <c r="K1015" s="1">
        <f>IF(ISNA(VLOOKUP(olympic_medals_country_year_cumsum[[#This Row],[Year_Country]],medals!D:H,4,FALSE)),0,VLOOKUP(olympic_medals_country_year_cumsum[[#This Row],[Year_Country]],medals!D:H,4,FALSE))</f>
        <v>0</v>
      </c>
      <c r="L1015" s="1" t="str">
        <f>VLOOKUP(olympic_medals_country_year_cumsum[[#This Row],[WB_country_name]],'country_region_flag'!A:C,2,FALSE)</f>
        <v>Americas</v>
      </c>
      <c r="M1015" s="1" t="str">
        <f>VLOOKUP(olympic_medals_country_year_cumsum[[#This Row],[WB_country_name]],'country_region_flag'!A:C,3,FALSE)</f>
        <v>https://public.flourish.studio/country-flags/svg/ec.svg</v>
      </c>
      <c r="N1015" s="12" t="str">
        <f>IF(ISNA(VLOOKUP(olympic_medals_country_year_cumsum[[#This Row],[Year_Country]],gdp_capita_rank!F:G,2,FALSE)),0,VLOOKUP(olympic_medals_country_year_cumsum[[#This Row],[Year_Country]],gdp_capita_rank!F:G,2,FALSE))</f>
        <v>-69.68252232113734</v>
      </c>
    </row>
    <row r="1016" spans="1:14" ht="15" customHeight="1" x14ac:dyDescent="0.2">
      <c r="A1016" s="1" t="s">
        <v>75</v>
      </c>
      <c r="B1016" s="1" t="s">
        <v>76</v>
      </c>
      <c r="C1016" s="1">
        <v>3005</v>
      </c>
      <c r="D1016" s="1">
        <v>3125</v>
      </c>
      <c r="E1016" s="1">
        <v>1988</v>
      </c>
      <c r="F1016" s="1" t="str">
        <f>TEXT(olympic_medals_country_year_cumsum[[#This Row],[year]],0)&amp;"-"&amp;olympic_medals_country_year_cumsum[[#This Row],[WB_country_code]]</f>
        <v>1988-EGY</v>
      </c>
      <c r="G1016" s="1" t="str">
        <f>IF(olympic_medals_country_year_cumsum[[#This Row],[year]]&lt;&gt;E1015,1,IF(olympic_medals_country_year_cumsum[[#This Row],[Medals]]=0,"",G1015+1))</f>
        <v/>
      </c>
      <c r="H1016" s="1">
        <f>IF(ISNA(VLOOKUP(olympic_medals_country_year_cumsum[[#This Row],[Year_Country]],medals!D:H,5,FALSE)),0,VLOOKUP(olympic_medals_country_year_cumsum[[#This Row],[Year_Country]],medals!D:H,5,FALSE))</f>
        <v>0</v>
      </c>
      <c r="I1016" s="1">
        <f>IF(ISNA(VLOOKUP(olympic_medals_country_year_cumsum[[#This Row],[Year_Country]],medals!D:H,2,FALSE)),0,VLOOKUP(olympic_medals_country_year_cumsum[[#This Row],[Year_Country]],medals!D:H,2,FALSE))</f>
        <v>0</v>
      </c>
      <c r="J1016" s="1">
        <f>IF(ISNA(VLOOKUP(olympic_medals_country_year_cumsum[[#This Row],[Year_Country]],medals!D:H,3,FALSE)),0,VLOOKUP(olympic_medals_country_year_cumsum[[#This Row],[Year_Country]],medals!D:H,3,FALSE))</f>
        <v>0</v>
      </c>
      <c r="K1016" s="1">
        <f>IF(ISNA(VLOOKUP(olympic_medals_country_year_cumsum[[#This Row],[Year_Country]],medals!D:H,4,FALSE)),0,VLOOKUP(olympic_medals_country_year_cumsum[[#This Row],[Year_Country]],medals!D:H,4,FALSE))</f>
        <v>0</v>
      </c>
      <c r="L1016" s="1" t="str">
        <f>VLOOKUP(olympic_medals_country_year_cumsum[[#This Row],[WB_country_name]],'country_region_flag'!A:C,2,FALSE)</f>
        <v>Africa</v>
      </c>
      <c r="M1016" s="1" t="str">
        <f>VLOOKUP(olympic_medals_country_year_cumsum[[#This Row],[WB_country_name]],'country_region_flag'!A:C,3,FALSE)</f>
        <v>https://public.flourish.studio/country-flags/svg/eg.svg</v>
      </c>
      <c r="N1016" s="12" t="str">
        <f>IF(ISNA(VLOOKUP(olympic_medals_country_year_cumsum[[#This Row],[Year_Country]],gdp_capita_rank!F:G,2,FALSE)),0,VLOOKUP(olympic_medals_country_year_cumsum[[#This Row],[Year_Country]],gdp_capita_rank!F:G,2,FALSE))</f>
        <v>-85.08094973014582</v>
      </c>
    </row>
    <row r="1017" spans="1:14" ht="15" customHeight="1" x14ac:dyDescent="0.2">
      <c r="A1017" s="1" t="s">
        <v>77</v>
      </c>
      <c r="B1017" s="1" t="s">
        <v>78</v>
      </c>
      <c r="C1017" s="1">
        <v>1533</v>
      </c>
      <c r="D1017" s="1">
        <v>3893</v>
      </c>
      <c r="E1017" s="1">
        <v>1988</v>
      </c>
      <c r="F1017" s="1" t="str">
        <f>TEXT(olympic_medals_country_year_cumsum[[#This Row],[year]],0)&amp;"-"&amp;olympic_medals_country_year_cumsum[[#This Row],[WB_country_code]]</f>
        <v>1988-ERI</v>
      </c>
      <c r="G1017" s="1" t="str">
        <f>IF(olympic_medals_country_year_cumsum[[#This Row],[year]]&lt;&gt;E1016,1,IF(olympic_medals_country_year_cumsum[[#This Row],[Medals]]=0,"",G1016+1))</f>
        <v/>
      </c>
      <c r="H1017" s="1">
        <f>IF(ISNA(VLOOKUP(olympic_medals_country_year_cumsum[[#This Row],[Year_Country]],medals!D:H,5,FALSE)),0,VLOOKUP(olympic_medals_country_year_cumsum[[#This Row],[Year_Country]],medals!D:H,5,FALSE))</f>
        <v>0</v>
      </c>
      <c r="I1017" s="1">
        <f>IF(ISNA(VLOOKUP(olympic_medals_country_year_cumsum[[#This Row],[Year_Country]],medals!D:H,2,FALSE)),0,VLOOKUP(olympic_medals_country_year_cumsum[[#This Row],[Year_Country]],medals!D:H,2,FALSE))</f>
        <v>0</v>
      </c>
      <c r="J1017" s="1">
        <f>IF(ISNA(VLOOKUP(olympic_medals_country_year_cumsum[[#This Row],[Year_Country]],medals!D:H,3,FALSE)),0,VLOOKUP(olympic_medals_country_year_cumsum[[#This Row],[Year_Country]],medals!D:H,3,FALSE))</f>
        <v>0</v>
      </c>
      <c r="K1017" s="1">
        <f>IF(ISNA(VLOOKUP(olympic_medals_country_year_cumsum[[#This Row],[Year_Country]],medals!D:H,4,FALSE)),0,VLOOKUP(olympic_medals_country_year_cumsum[[#This Row],[Year_Country]],medals!D:H,4,FALSE))</f>
        <v>0</v>
      </c>
      <c r="L1017" s="1" t="str">
        <f>VLOOKUP(olympic_medals_country_year_cumsum[[#This Row],[WB_country_name]],'country_region_flag'!A:C,2,FALSE)</f>
        <v>Africa</v>
      </c>
      <c r="M1017" s="1" t="str">
        <f>VLOOKUP(olympic_medals_country_year_cumsum[[#This Row],[WB_country_name]],'country_region_flag'!A:C,3,FALSE)</f>
        <v>https://public.flourish.studio/country-flags/svg/er.svg</v>
      </c>
      <c r="N101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18" spans="1:14" ht="15" customHeight="1" x14ac:dyDescent="0.2">
      <c r="A1018" s="1" t="s">
        <v>81</v>
      </c>
      <c r="B1018" s="1" t="s">
        <v>82</v>
      </c>
      <c r="C1018" s="1">
        <v>5943</v>
      </c>
      <c r="D1018" s="1">
        <v>2472</v>
      </c>
      <c r="E1018" s="1">
        <v>1988</v>
      </c>
      <c r="F1018" s="1" t="str">
        <f>TEXT(olympic_medals_country_year_cumsum[[#This Row],[year]],0)&amp;"-"&amp;olympic_medals_country_year_cumsum[[#This Row],[WB_country_code]]</f>
        <v>1988-EST</v>
      </c>
      <c r="G1018" s="1" t="str">
        <f>IF(olympic_medals_country_year_cumsum[[#This Row],[year]]&lt;&gt;E1017,1,IF(olympic_medals_country_year_cumsum[[#This Row],[Medals]]=0,"",G1017+1))</f>
        <v/>
      </c>
      <c r="H1018" s="1">
        <f>IF(ISNA(VLOOKUP(olympic_medals_country_year_cumsum[[#This Row],[Year_Country]],medals!D:H,5,FALSE)),0,VLOOKUP(olympic_medals_country_year_cumsum[[#This Row],[Year_Country]],medals!D:H,5,FALSE))</f>
        <v>0</v>
      </c>
      <c r="I1018" s="1">
        <f>IF(ISNA(VLOOKUP(olympic_medals_country_year_cumsum[[#This Row],[Year_Country]],medals!D:H,2,FALSE)),0,VLOOKUP(olympic_medals_country_year_cumsum[[#This Row],[Year_Country]],medals!D:H,2,FALSE))</f>
        <v>0</v>
      </c>
      <c r="J1018" s="1">
        <f>IF(ISNA(VLOOKUP(olympic_medals_country_year_cumsum[[#This Row],[Year_Country]],medals!D:H,3,FALSE)),0,VLOOKUP(olympic_medals_country_year_cumsum[[#This Row],[Year_Country]],medals!D:H,3,FALSE))</f>
        <v>0</v>
      </c>
      <c r="K1018" s="1">
        <f>IF(ISNA(VLOOKUP(olympic_medals_country_year_cumsum[[#This Row],[Year_Country]],medals!D:H,4,FALSE)),0,VLOOKUP(olympic_medals_country_year_cumsum[[#This Row],[Year_Country]],medals!D:H,4,FALSE))</f>
        <v>0</v>
      </c>
      <c r="L1018" s="1" t="str">
        <f>VLOOKUP(olympic_medals_country_year_cumsum[[#This Row],[WB_country_name]],'country_region_flag'!A:C,2,FALSE)</f>
        <v>Europe</v>
      </c>
      <c r="M1018" s="1" t="str">
        <f>VLOOKUP(olympic_medals_country_year_cumsum[[#This Row],[WB_country_name]],'country_region_flag'!A:C,3,FALSE)</f>
        <v>https://public.flourish.studio/country-flags/svg/ee.svg</v>
      </c>
      <c r="N101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19" spans="1:14" ht="15" customHeight="1" x14ac:dyDescent="0.2">
      <c r="A1019" s="1" t="s">
        <v>83</v>
      </c>
      <c r="B1019" s="1" t="s">
        <v>84</v>
      </c>
      <c r="C1019" s="1">
        <v>903</v>
      </c>
      <c r="D1019" s="1">
        <v>387</v>
      </c>
      <c r="E1019" s="1">
        <v>1988</v>
      </c>
      <c r="F1019" s="1" t="str">
        <f>TEXT(olympic_medals_country_year_cumsum[[#This Row],[year]],0)&amp;"-"&amp;olympic_medals_country_year_cumsum[[#This Row],[WB_country_code]]</f>
        <v>1988-ETH</v>
      </c>
      <c r="G1019" s="1" t="str">
        <f>IF(olympic_medals_country_year_cumsum[[#This Row],[year]]&lt;&gt;E1018,1,IF(olympic_medals_country_year_cumsum[[#This Row],[Medals]]=0,"",G1018+1))</f>
        <v/>
      </c>
      <c r="H1019" s="1">
        <f>IF(ISNA(VLOOKUP(olympic_medals_country_year_cumsum[[#This Row],[Year_Country]],medals!D:H,5,FALSE)),0,VLOOKUP(olympic_medals_country_year_cumsum[[#This Row],[Year_Country]],medals!D:H,5,FALSE))</f>
        <v>0</v>
      </c>
      <c r="I1019" s="1">
        <f>IF(ISNA(VLOOKUP(olympic_medals_country_year_cumsum[[#This Row],[Year_Country]],medals!D:H,2,FALSE)),0,VLOOKUP(olympic_medals_country_year_cumsum[[#This Row],[Year_Country]],medals!D:H,2,FALSE))</f>
        <v>0</v>
      </c>
      <c r="J1019" s="1">
        <f>IF(ISNA(VLOOKUP(olympic_medals_country_year_cumsum[[#This Row],[Year_Country]],medals!D:H,3,FALSE)),0,VLOOKUP(olympic_medals_country_year_cumsum[[#This Row],[Year_Country]],medals!D:H,3,FALSE))</f>
        <v>0</v>
      </c>
      <c r="K1019" s="1">
        <f>IF(ISNA(VLOOKUP(olympic_medals_country_year_cumsum[[#This Row],[Year_Country]],medals!D:H,4,FALSE)),0,VLOOKUP(olympic_medals_country_year_cumsum[[#This Row],[Year_Country]],medals!D:H,4,FALSE))</f>
        <v>0</v>
      </c>
      <c r="L1019" s="1" t="str">
        <f>VLOOKUP(olympic_medals_country_year_cumsum[[#This Row],[WB_country_name]],'country_region_flag'!A:C,2,FALSE)</f>
        <v>Africa</v>
      </c>
      <c r="M1019" s="1" t="str">
        <f>VLOOKUP(olympic_medals_country_year_cumsum[[#This Row],[WB_country_name]],'country_region_flag'!A:C,3,FALSE)</f>
        <v>https://public.flourish.studio/country-flags/svg/et.svg</v>
      </c>
      <c r="N1019" s="12" t="str">
        <f>IF(ISNA(VLOOKUP(olympic_medals_country_year_cumsum[[#This Row],[Year_Country]],gdp_capita_rank!F:G,2,FALSE)),0,VLOOKUP(olympic_medals_country_year_cumsum[[#This Row],[Year_Country]],gdp_capita_rank!F:G,2,FALSE))</f>
        <v>-94.32435993894033</v>
      </c>
    </row>
    <row r="1020" spans="1:14" ht="15" customHeight="1" x14ac:dyDescent="0.2">
      <c r="A1020" s="1" t="s">
        <v>87</v>
      </c>
      <c r="B1020" s="1" t="s">
        <v>88</v>
      </c>
      <c r="C1020" s="1">
        <v>-1813</v>
      </c>
      <c r="D1020" s="1">
        <v>17842</v>
      </c>
      <c r="E1020" s="1">
        <v>1988</v>
      </c>
      <c r="F1020" s="1" t="str">
        <f>TEXT(olympic_medals_country_year_cumsum[[#This Row],[year]],0)&amp;"-"&amp;olympic_medals_country_year_cumsum[[#This Row],[WB_country_code]]</f>
        <v>1988-FJI</v>
      </c>
      <c r="G1020" s="1" t="str">
        <f>IF(olympic_medals_country_year_cumsum[[#This Row],[year]]&lt;&gt;E1019,1,IF(olympic_medals_country_year_cumsum[[#This Row],[Medals]]=0,"",G1019+1))</f>
        <v/>
      </c>
      <c r="H1020" s="1">
        <f>IF(ISNA(VLOOKUP(olympic_medals_country_year_cumsum[[#This Row],[Year_Country]],medals!D:H,5,FALSE)),0,VLOOKUP(olympic_medals_country_year_cumsum[[#This Row],[Year_Country]],medals!D:H,5,FALSE))</f>
        <v>0</v>
      </c>
      <c r="I1020" s="1">
        <f>IF(ISNA(VLOOKUP(olympic_medals_country_year_cumsum[[#This Row],[Year_Country]],medals!D:H,2,FALSE)),0,VLOOKUP(olympic_medals_country_year_cumsum[[#This Row],[Year_Country]],medals!D:H,2,FALSE))</f>
        <v>0</v>
      </c>
      <c r="J1020" s="1">
        <f>IF(ISNA(VLOOKUP(olympic_medals_country_year_cumsum[[#This Row],[Year_Country]],medals!D:H,3,FALSE)),0,VLOOKUP(olympic_medals_country_year_cumsum[[#This Row],[Year_Country]],medals!D:H,3,FALSE))</f>
        <v>0</v>
      </c>
      <c r="K1020" s="1">
        <f>IF(ISNA(VLOOKUP(olympic_medals_country_year_cumsum[[#This Row],[Year_Country]],medals!D:H,4,FALSE)),0,VLOOKUP(olympic_medals_country_year_cumsum[[#This Row],[Year_Country]],medals!D:H,4,FALSE))</f>
        <v>0</v>
      </c>
      <c r="L1020" s="1" t="str">
        <f>VLOOKUP(olympic_medals_country_year_cumsum[[#This Row],[WB_country_name]],'country_region_flag'!A:C,2,FALSE)</f>
        <v>Oceania</v>
      </c>
      <c r="M1020" s="1" t="str">
        <f>VLOOKUP(olympic_medals_country_year_cumsum[[#This Row],[WB_country_name]],'country_region_flag'!A:C,3,FALSE)</f>
        <v>https://public.flourish.studio/country-flags/svg/fj.svg</v>
      </c>
      <c r="N1020" s="12" t="str">
        <f>IF(ISNA(VLOOKUP(olympic_medals_country_year_cumsum[[#This Row],[Year_Country]],gdp_capita_rank!F:G,2,FALSE)),0,VLOOKUP(olympic_medals_country_year_cumsum[[#This Row],[Year_Country]],gdp_capita_rank!F:G,2,FALSE))</f>
        <v>-66.36972523147445</v>
      </c>
    </row>
    <row r="1021" spans="1:14" ht="15" customHeight="1" x14ac:dyDescent="0.2">
      <c r="A1021" s="1" t="s">
        <v>91</v>
      </c>
      <c r="B1021" s="1" t="s">
        <v>92</v>
      </c>
      <c r="C1021" s="1">
        <v>38</v>
      </c>
      <c r="D1021" s="1">
        <v>945</v>
      </c>
      <c r="E1021" s="1">
        <v>1988</v>
      </c>
      <c r="F1021" s="1" t="str">
        <f>TEXT(olympic_medals_country_year_cumsum[[#This Row],[year]],0)&amp;"-"&amp;olympic_medals_country_year_cumsum[[#This Row],[WB_country_code]]</f>
        <v>1988-GAB</v>
      </c>
      <c r="G1021" s="1" t="str">
        <f>IF(olympic_medals_country_year_cumsum[[#This Row],[year]]&lt;&gt;E1020,1,IF(olympic_medals_country_year_cumsum[[#This Row],[Medals]]=0,"",G1020+1))</f>
        <v/>
      </c>
      <c r="H1021" s="1">
        <f>IF(ISNA(VLOOKUP(olympic_medals_country_year_cumsum[[#This Row],[Year_Country]],medals!D:H,5,FALSE)),0,VLOOKUP(olympic_medals_country_year_cumsum[[#This Row],[Year_Country]],medals!D:H,5,FALSE))</f>
        <v>0</v>
      </c>
      <c r="I1021" s="1">
        <f>IF(ISNA(VLOOKUP(olympic_medals_country_year_cumsum[[#This Row],[Year_Country]],medals!D:H,2,FALSE)),0,VLOOKUP(olympic_medals_country_year_cumsum[[#This Row],[Year_Country]],medals!D:H,2,FALSE))</f>
        <v>0</v>
      </c>
      <c r="J1021" s="1">
        <f>IF(ISNA(VLOOKUP(olympic_medals_country_year_cumsum[[#This Row],[Year_Country]],medals!D:H,3,FALSE)),0,VLOOKUP(olympic_medals_country_year_cumsum[[#This Row],[Year_Country]],medals!D:H,3,FALSE))</f>
        <v>0</v>
      </c>
      <c r="K1021" s="1">
        <f>IF(ISNA(VLOOKUP(olympic_medals_country_year_cumsum[[#This Row],[Year_Country]],medals!D:H,4,FALSE)),0,VLOOKUP(olympic_medals_country_year_cumsum[[#This Row],[Year_Country]],medals!D:H,4,FALSE))</f>
        <v>0</v>
      </c>
      <c r="L1021" s="1" t="str">
        <f>VLOOKUP(olympic_medals_country_year_cumsum[[#This Row],[WB_country_name]],'country_region_flag'!A:C,2,FALSE)</f>
        <v>Africa</v>
      </c>
      <c r="M1021" s="1" t="str">
        <f>VLOOKUP(olympic_medals_country_year_cumsum[[#This Row],[WB_country_name]],'country_region_flag'!A:C,3,FALSE)</f>
        <v>https://public.flourish.studio/country-flags/svg/ga.svg</v>
      </c>
      <c r="N1021" s="12" t="str">
        <f>IF(ISNA(VLOOKUP(olympic_medals_country_year_cumsum[[#This Row],[Year_Country]],gdp_capita_rank!F:G,2,FALSE)),0,VLOOKUP(olympic_medals_country_year_cumsum[[#This Row],[Year_Country]],gdp_capita_rank!F:G,2,FALSE))</f>
        <v>-4.562959089149745</v>
      </c>
    </row>
    <row r="1022" spans="1:14" ht="15" customHeight="1" x14ac:dyDescent="0.2">
      <c r="A1022" s="1" t="s">
        <v>95</v>
      </c>
      <c r="B1022" s="1" t="s">
        <v>96</v>
      </c>
      <c r="C1022" s="1">
        <v>4168</v>
      </c>
      <c r="D1022" s="1">
        <v>4483</v>
      </c>
      <c r="E1022" s="1">
        <v>1988</v>
      </c>
      <c r="F1022" s="1" t="str">
        <f>TEXT(olympic_medals_country_year_cumsum[[#This Row],[year]],0)&amp;"-"&amp;olympic_medals_country_year_cumsum[[#This Row],[WB_country_code]]</f>
        <v>1988-GEO</v>
      </c>
      <c r="G1022" s="1" t="str">
        <f>IF(olympic_medals_country_year_cumsum[[#This Row],[year]]&lt;&gt;E1021,1,IF(olympic_medals_country_year_cumsum[[#This Row],[Medals]]=0,"",G1021+1))</f>
        <v/>
      </c>
      <c r="H1022" s="1">
        <f>IF(ISNA(VLOOKUP(olympic_medals_country_year_cumsum[[#This Row],[Year_Country]],medals!D:H,5,FALSE)),0,VLOOKUP(olympic_medals_country_year_cumsum[[#This Row],[Year_Country]],medals!D:H,5,FALSE))</f>
        <v>0</v>
      </c>
      <c r="I1022" s="1">
        <f>IF(ISNA(VLOOKUP(olympic_medals_country_year_cumsum[[#This Row],[Year_Country]],medals!D:H,2,FALSE)),0,VLOOKUP(olympic_medals_country_year_cumsum[[#This Row],[Year_Country]],medals!D:H,2,FALSE))</f>
        <v>0</v>
      </c>
      <c r="J1022" s="1">
        <f>IF(ISNA(VLOOKUP(olympic_medals_country_year_cumsum[[#This Row],[Year_Country]],medals!D:H,3,FALSE)),0,VLOOKUP(olympic_medals_country_year_cumsum[[#This Row],[Year_Country]],medals!D:H,3,FALSE))</f>
        <v>0</v>
      </c>
      <c r="K1022" s="1">
        <f>IF(ISNA(VLOOKUP(olympic_medals_country_year_cumsum[[#This Row],[Year_Country]],medals!D:H,4,FALSE)),0,VLOOKUP(olympic_medals_country_year_cumsum[[#This Row],[Year_Country]],medals!D:H,4,FALSE))</f>
        <v>0</v>
      </c>
      <c r="L1022" s="1" t="str">
        <f>VLOOKUP(olympic_medals_country_year_cumsum[[#This Row],[WB_country_name]],'country_region_flag'!A:C,2,FALSE)</f>
        <v>Asia</v>
      </c>
      <c r="M1022" s="1" t="str">
        <f>VLOOKUP(olympic_medals_country_year_cumsum[[#This Row],[WB_country_name]],'country_region_flag'!A:C,3,FALSE)</f>
        <v>https://public.flourish.studio/country-flags/svg/ge.svg</v>
      </c>
      <c r="N102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23" spans="1:14" ht="15" customHeight="1" x14ac:dyDescent="0.2">
      <c r="A1023" s="1" t="s">
        <v>97</v>
      </c>
      <c r="B1023" s="1" t="s">
        <v>98</v>
      </c>
      <c r="C1023" s="1">
        <v>555</v>
      </c>
      <c r="D1023" s="1">
        <v>-22</v>
      </c>
      <c r="E1023" s="1">
        <v>1988</v>
      </c>
      <c r="F1023" s="1" t="str">
        <f>TEXT(olympic_medals_country_year_cumsum[[#This Row],[year]],0)&amp;"-"&amp;olympic_medals_country_year_cumsum[[#This Row],[WB_country_code]]</f>
        <v>1988-GHA</v>
      </c>
      <c r="G1023" s="1" t="str">
        <f>IF(olympic_medals_country_year_cumsum[[#This Row],[year]]&lt;&gt;E1022,1,IF(olympic_medals_country_year_cumsum[[#This Row],[Medals]]=0,"",G1022+1))</f>
        <v/>
      </c>
      <c r="H1023" s="1">
        <f>IF(ISNA(VLOOKUP(olympic_medals_country_year_cumsum[[#This Row],[Year_Country]],medals!D:H,5,FALSE)),0,VLOOKUP(olympic_medals_country_year_cumsum[[#This Row],[Year_Country]],medals!D:H,5,FALSE))</f>
        <v>0</v>
      </c>
      <c r="I1023" s="1">
        <f>IF(ISNA(VLOOKUP(olympic_medals_country_year_cumsum[[#This Row],[Year_Country]],medals!D:H,2,FALSE)),0,VLOOKUP(olympic_medals_country_year_cumsum[[#This Row],[Year_Country]],medals!D:H,2,FALSE))</f>
        <v>0</v>
      </c>
      <c r="J1023" s="1">
        <f>IF(ISNA(VLOOKUP(olympic_medals_country_year_cumsum[[#This Row],[Year_Country]],medals!D:H,3,FALSE)),0,VLOOKUP(olympic_medals_country_year_cumsum[[#This Row],[Year_Country]],medals!D:H,3,FALSE))</f>
        <v>0</v>
      </c>
      <c r="K1023" s="1">
        <f>IF(ISNA(VLOOKUP(olympic_medals_country_year_cumsum[[#This Row],[Year_Country]],medals!D:H,4,FALSE)),0,VLOOKUP(olympic_medals_country_year_cumsum[[#This Row],[Year_Country]],medals!D:H,4,FALSE))</f>
        <v>0</v>
      </c>
      <c r="L1023" s="1" t="str">
        <f>VLOOKUP(olympic_medals_country_year_cumsum[[#This Row],[WB_country_name]],'country_region_flag'!A:C,2,FALSE)</f>
        <v>Africa</v>
      </c>
      <c r="M1023" s="1" t="str">
        <f>VLOOKUP(olympic_medals_country_year_cumsum[[#This Row],[WB_country_name]],'country_region_flag'!A:C,3,FALSE)</f>
        <v>https://public.flourish.studio/country-flags/svg/gh.svg</v>
      </c>
      <c r="N1023" s="12" t="str">
        <f>IF(ISNA(VLOOKUP(olympic_medals_country_year_cumsum[[#This Row],[Year_Country]],gdp_capita_rank!F:G,2,FALSE)),0,VLOOKUP(olympic_medals_country_year_cumsum[[#This Row],[Year_Country]],gdp_capita_rank!F:G,2,FALSE))</f>
        <v>-91.79570342569117</v>
      </c>
    </row>
    <row r="1024" spans="1:14" ht="15" customHeight="1" x14ac:dyDescent="0.2">
      <c r="A1024" s="1" t="s">
        <v>101</v>
      </c>
      <c r="B1024" s="1" t="s">
        <v>102</v>
      </c>
      <c r="C1024" s="1">
        <v>1205</v>
      </c>
      <c r="D1024" s="1">
        <v>-6175</v>
      </c>
      <c r="E1024" s="1">
        <v>1988</v>
      </c>
      <c r="F1024" s="1" t="str">
        <f>TEXT(olympic_medals_country_year_cumsum[[#This Row],[year]],0)&amp;"-"&amp;olympic_medals_country_year_cumsum[[#This Row],[WB_country_code]]</f>
        <v>1988-GRD</v>
      </c>
      <c r="G1024" s="1" t="str">
        <f>IF(olympic_medals_country_year_cumsum[[#This Row],[year]]&lt;&gt;E1023,1,IF(olympic_medals_country_year_cumsum[[#This Row],[Medals]]=0,"",G1023+1))</f>
        <v/>
      </c>
      <c r="H1024" s="1">
        <f>IF(ISNA(VLOOKUP(olympic_medals_country_year_cumsum[[#This Row],[Year_Country]],medals!D:H,5,FALSE)),0,VLOOKUP(olympic_medals_country_year_cumsum[[#This Row],[Year_Country]],medals!D:H,5,FALSE))</f>
        <v>0</v>
      </c>
      <c r="I1024" s="1">
        <f>IF(ISNA(VLOOKUP(olympic_medals_country_year_cumsum[[#This Row],[Year_Country]],medals!D:H,2,FALSE)),0,VLOOKUP(olympic_medals_country_year_cumsum[[#This Row],[Year_Country]],medals!D:H,2,FALSE))</f>
        <v>0</v>
      </c>
      <c r="J1024" s="1">
        <f>IF(ISNA(VLOOKUP(olympic_medals_country_year_cumsum[[#This Row],[Year_Country]],medals!D:H,3,FALSE)),0,VLOOKUP(olympic_medals_country_year_cumsum[[#This Row],[Year_Country]],medals!D:H,3,FALSE))</f>
        <v>0</v>
      </c>
      <c r="K1024" s="1">
        <f>IF(ISNA(VLOOKUP(olympic_medals_country_year_cumsum[[#This Row],[Year_Country]],medals!D:H,4,FALSE)),0,VLOOKUP(olympic_medals_country_year_cumsum[[#This Row],[Year_Country]],medals!D:H,4,FALSE))</f>
        <v>0</v>
      </c>
      <c r="L1024" s="1" t="str">
        <f>VLOOKUP(olympic_medals_country_year_cumsum[[#This Row],[WB_country_name]],'country_region_flag'!A:C,2,FALSE)</f>
        <v>Americas</v>
      </c>
      <c r="M1024" s="1" t="str">
        <f>VLOOKUP(olympic_medals_country_year_cumsum[[#This Row],[WB_country_name]],'country_region_flag'!A:C,3,FALSE)</f>
        <v>https://public.flourish.studio/country-flags/svg/gd.svg</v>
      </c>
      <c r="N1024" s="12" t="str">
        <f>IF(ISNA(VLOOKUP(olympic_medals_country_year_cumsum[[#This Row],[Year_Country]],gdp_capita_rank!F:G,2,FALSE)),0,VLOOKUP(olympic_medals_country_year_cumsum[[#This Row],[Year_Country]],gdp_capita_rank!F:G,2,FALSE))</f>
        <v>-45.19607700303125</v>
      </c>
    </row>
    <row r="1025" spans="1:14" ht="15" customHeight="1" x14ac:dyDescent="0.2">
      <c r="A1025" s="1" t="s">
        <v>103</v>
      </c>
      <c r="B1025" s="1" t="s">
        <v>104</v>
      </c>
      <c r="C1025" s="1">
        <v>1462</v>
      </c>
      <c r="D1025" s="1">
        <v>-9052</v>
      </c>
      <c r="E1025" s="1">
        <v>1988</v>
      </c>
      <c r="F1025" s="1" t="str">
        <f>TEXT(olympic_medals_country_year_cumsum[[#This Row],[year]],0)&amp;"-"&amp;olympic_medals_country_year_cumsum[[#This Row],[WB_country_code]]</f>
        <v>1988-GTM</v>
      </c>
      <c r="G1025" s="1" t="str">
        <f>IF(olympic_medals_country_year_cumsum[[#This Row],[year]]&lt;&gt;E1024,1,IF(olympic_medals_country_year_cumsum[[#This Row],[Medals]]=0,"",G1024+1))</f>
        <v/>
      </c>
      <c r="H1025" s="1">
        <f>IF(ISNA(VLOOKUP(olympic_medals_country_year_cumsum[[#This Row],[Year_Country]],medals!D:H,5,FALSE)),0,VLOOKUP(olympic_medals_country_year_cumsum[[#This Row],[Year_Country]],medals!D:H,5,FALSE))</f>
        <v>0</v>
      </c>
      <c r="I1025" s="1">
        <f>IF(ISNA(VLOOKUP(olympic_medals_country_year_cumsum[[#This Row],[Year_Country]],medals!D:H,2,FALSE)),0,VLOOKUP(olympic_medals_country_year_cumsum[[#This Row],[Year_Country]],medals!D:H,2,FALSE))</f>
        <v>0</v>
      </c>
      <c r="J1025" s="1">
        <f>IF(ISNA(VLOOKUP(olympic_medals_country_year_cumsum[[#This Row],[Year_Country]],medals!D:H,3,FALSE)),0,VLOOKUP(olympic_medals_country_year_cumsum[[#This Row],[Year_Country]],medals!D:H,3,FALSE))</f>
        <v>0</v>
      </c>
      <c r="K1025" s="1">
        <f>IF(ISNA(VLOOKUP(olympic_medals_country_year_cumsum[[#This Row],[Year_Country]],medals!D:H,4,FALSE)),0,VLOOKUP(olympic_medals_country_year_cumsum[[#This Row],[Year_Country]],medals!D:H,4,FALSE))</f>
        <v>0</v>
      </c>
      <c r="L1025" s="1" t="str">
        <f>VLOOKUP(olympic_medals_country_year_cumsum[[#This Row],[WB_country_name]],'country_region_flag'!A:C,2,FALSE)</f>
        <v>Americas</v>
      </c>
      <c r="M1025" s="1" t="str">
        <f>VLOOKUP(olympic_medals_country_year_cumsum[[#This Row],[WB_country_name]],'country_region_flag'!A:C,3,FALSE)</f>
        <v>https://public.flourish.studio/country-flags/svg/gt.svg</v>
      </c>
      <c r="N1025" s="12" t="str">
        <f>IF(ISNA(VLOOKUP(olympic_medals_country_year_cumsum[[#This Row],[Year_Country]],gdp_capita_rank!F:G,2,FALSE)),0,VLOOKUP(olympic_medals_country_year_cumsum[[#This Row],[Year_Country]],gdp_capita_rank!F:G,2,FALSE))</f>
        <v>-78.8008776240655</v>
      </c>
    </row>
    <row r="1026" spans="1:14" ht="15" customHeight="1" x14ac:dyDescent="0.2">
      <c r="A1026" s="1" t="s">
        <v>105</v>
      </c>
      <c r="B1026" s="1" t="s">
        <v>106</v>
      </c>
      <c r="C1026" s="1">
        <v>68</v>
      </c>
      <c r="D1026" s="1">
        <v>-5815</v>
      </c>
      <c r="E1026" s="1">
        <v>1988</v>
      </c>
      <c r="F1026" s="1" t="str">
        <f>TEXT(olympic_medals_country_year_cumsum[[#This Row],[year]],0)&amp;"-"&amp;olympic_medals_country_year_cumsum[[#This Row],[WB_country_code]]</f>
        <v>1988-GUY</v>
      </c>
      <c r="G1026" s="1" t="str">
        <f>IF(olympic_medals_country_year_cumsum[[#This Row],[year]]&lt;&gt;E1025,1,IF(olympic_medals_country_year_cumsum[[#This Row],[Medals]]=0,"",G1025+1))</f>
        <v/>
      </c>
      <c r="H1026" s="1">
        <f>IF(ISNA(VLOOKUP(olympic_medals_country_year_cumsum[[#This Row],[Year_Country]],medals!D:H,5,FALSE)),0,VLOOKUP(olympic_medals_country_year_cumsum[[#This Row],[Year_Country]],medals!D:H,5,FALSE))</f>
        <v>0</v>
      </c>
      <c r="I1026" s="1">
        <f>IF(ISNA(VLOOKUP(olympic_medals_country_year_cumsum[[#This Row],[Year_Country]],medals!D:H,2,FALSE)),0,VLOOKUP(olympic_medals_country_year_cumsum[[#This Row],[Year_Country]],medals!D:H,2,FALSE))</f>
        <v>0</v>
      </c>
      <c r="J1026" s="1">
        <f>IF(ISNA(VLOOKUP(olympic_medals_country_year_cumsum[[#This Row],[Year_Country]],medals!D:H,3,FALSE)),0,VLOOKUP(olympic_medals_country_year_cumsum[[#This Row],[Year_Country]],medals!D:H,3,FALSE))</f>
        <v>0</v>
      </c>
      <c r="K1026" s="1">
        <f>IF(ISNA(VLOOKUP(olympic_medals_country_year_cumsum[[#This Row],[Year_Country]],medals!D:H,4,FALSE)),0,VLOOKUP(olympic_medals_country_year_cumsum[[#This Row],[Year_Country]],medals!D:H,4,FALSE))</f>
        <v>0</v>
      </c>
      <c r="L1026" s="1" t="str">
        <f>VLOOKUP(olympic_medals_country_year_cumsum[[#This Row],[WB_country_name]],'country_region_flag'!A:C,2,FALSE)</f>
        <v>Americas</v>
      </c>
      <c r="M1026" s="1" t="str">
        <f>VLOOKUP(olympic_medals_country_year_cumsum[[#This Row],[WB_country_name]],'country_region_flag'!A:C,3,FALSE)</f>
        <v>https://public.flourish.studio/country-flags/svg/gy.svg</v>
      </c>
      <c r="N1026" s="12" t="str">
        <f>IF(ISNA(VLOOKUP(olympic_medals_country_year_cumsum[[#This Row],[Year_Country]],gdp_capita_rank!F:G,2,FALSE)),0,VLOOKUP(olympic_medals_country_year_cumsum[[#This Row],[Year_Country]],gdp_capita_rank!F:G,2,FALSE))</f>
        <v>-87.3650544274786</v>
      </c>
    </row>
    <row r="1027" spans="1:14" ht="15" customHeight="1" x14ac:dyDescent="0.2">
      <c r="A1027" s="1" t="s">
        <v>107</v>
      </c>
      <c r="B1027" s="1" t="s">
        <v>108</v>
      </c>
      <c r="C1027" s="1">
        <v>224</v>
      </c>
      <c r="D1027" s="1">
        <v>11411</v>
      </c>
      <c r="E1027" s="1">
        <v>1988</v>
      </c>
      <c r="F1027" s="1" t="str">
        <f>TEXT(olympic_medals_country_year_cumsum[[#This Row],[year]],0)&amp;"-"&amp;olympic_medals_country_year_cumsum[[#This Row],[WB_country_code]]</f>
        <v>1988-HKG</v>
      </c>
      <c r="G1027" s="1" t="str">
        <f>IF(olympic_medals_country_year_cumsum[[#This Row],[year]]&lt;&gt;E1026,1,IF(olympic_medals_country_year_cumsum[[#This Row],[Medals]]=0,"",G1026+1))</f>
        <v/>
      </c>
      <c r="H1027" s="1">
        <f>IF(ISNA(VLOOKUP(olympic_medals_country_year_cumsum[[#This Row],[Year_Country]],medals!D:H,5,FALSE)),0,VLOOKUP(olympic_medals_country_year_cumsum[[#This Row],[Year_Country]],medals!D:H,5,FALSE))</f>
        <v>0</v>
      </c>
      <c r="I1027" s="1">
        <f>IF(ISNA(VLOOKUP(olympic_medals_country_year_cumsum[[#This Row],[Year_Country]],medals!D:H,2,FALSE)),0,VLOOKUP(olympic_medals_country_year_cumsum[[#This Row],[Year_Country]],medals!D:H,2,FALSE))</f>
        <v>0</v>
      </c>
      <c r="J1027" s="1">
        <f>IF(ISNA(VLOOKUP(olympic_medals_country_year_cumsum[[#This Row],[Year_Country]],medals!D:H,3,FALSE)),0,VLOOKUP(olympic_medals_country_year_cumsum[[#This Row],[Year_Country]],medals!D:H,3,FALSE))</f>
        <v>0</v>
      </c>
      <c r="K1027" s="1">
        <f>IF(ISNA(VLOOKUP(olympic_medals_country_year_cumsum[[#This Row],[Year_Country]],medals!D:H,4,FALSE)),0,VLOOKUP(olympic_medals_country_year_cumsum[[#This Row],[Year_Country]],medals!D:H,4,FALSE))</f>
        <v>0</v>
      </c>
      <c r="L1027" s="1" t="str">
        <f>VLOOKUP(olympic_medals_country_year_cumsum[[#This Row],[WB_country_name]],'country_region_flag'!A:C,2,FALSE)</f>
        <v>Asia</v>
      </c>
      <c r="M1027" s="1" t="str">
        <f>VLOOKUP(olympic_medals_country_year_cumsum[[#This Row],[WB_country_name]],'country_region_flag'!A:C,3,FALSE)</f>
        <v>https://public.flourish.studio/country-flags/svg/hk.svg</v>
      </c>
      <c r="N1027" s="12" t="str">
        <f>IF(ISNA(VLOOKUP(olympic_medals_country_year_cumsum[[#This Row],[Year_Country]],gdp_capita_rank!F:G,2,FALSE)),0,VLOOKUP(olympic_medals_country_year_cumsum[[#This Row],[Year_Country]],gdp_capita_rank!F:G,2,FALSE))</f>
        <v>145.7039421324786</v>
      </c>
    </row>
    <row r="1028" spans="1:14" ht="15" customHeight="1" x14ac:dyDescent="0.2">
      <c r="A1028" s="1" t="s">
        <v>109</v>
      </c>
      <c r="B1028" s="1" t="s">
        <v>110</v>
      </c>
      <c r="C1028" s="1">
        <v>458</v>
      </c>
      <c r="D1028" s="1">
        <v>160</v>
      </c>
      <c r="E1028" s="1">
        <v>1988</v>
      </c>
      <c r="F1028" s="1" t="str">
        <f>TEXT(olympic_medals_country_year_cumsum[[#This Row],[year]],0)&amp;"-"&amp;olympic_medals_country_year_cumsum[[#This Row],[WB_country_code]]</f>
        <v>1988-HRV</v>
      </c>
      <c r="G1028" s="1" t="str">
        <f>IF(olympic_medals_country_year_cumsum[[#This Row],[year]]&lt;&gt;E1027,1,IF(olympic_medals_country_year_cumsum[[#This Row],[Medals]]=0,"",G1027+1))</f>
        <v/>
      </c>
      <c r="H1028" s="1">
        <f>IF(ISNA(VLOOKUP(olympic_medals_country_year_cumsum[[#This Row],[Year_Country]],medals!D:H,5,FALSE)),0,VLOOKUP(olympic_medals_country_year_cumsum[[#This Row],[Year_Country]],medals!D:H,5,FALSE))</f>
        <v>0</v>
      </c>
      <c r="I1028" s="1">
        <f>IF(ISNA(VLOOKUP(olympic_medals_country_year_cumsum[[#This Row],[Year_Country]],medals!D:H,2,FALSE)),0,VLOOKUP(olympic_medals_country_year_cumsum[[#This Row],[Year_Country]],medals!D:H,2,FALSE))</f>
        <v>0</v>
      </c>
      <c r="J1028" s="1">
        <f>IF(ISNA(VLOOKUP(olympic_medals_country_year_cumsum[[#This Row],[Year_Country]],medals!D:H,3,FALSE)),0,VLOOKUP(olympic_medals_country_year_cumsum[[#This Row],[Year_Country]],medals!D:H,3,FALSE))</f>
        <v>0</v>
      </c>
      <c r="K1028" s="1">
        <f>IF(ISNA(VLOOKUP(olympic_medals_country_year_cumsum[[#This Row],[Year_Country]],medals!D:H,4,FALSE)),0,VLOOKUP(olympic_medals_country_year_cumsum[[#This Row],[Year_Country]],medals!D:H,4,FALSE))</f>
        <v>0</v>
      </c>
      <c r="L1028" s="1" t="str">
        <f>VLOOKUP(olympic_medals_country_year_cumsum[[#This Row],[WB_country_name]],'country_region_flag'!A:C,2,FALSE)</f>
        <v>Europe</v>
      </c>
      <c r="M1028" s="1" t="str">
        <f>VLOOKUP(olympic_medals_country_year_cumsum[[#This Row],[WB_country_name]],'country_region_flag'!A:C,3,FALSE)</f>
        <v>https://public.flourish.studio/country-flags/svg/hr.svg</v>
      </c>
      <c r="N102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29" spans="1:14" ht="15" customHeight="1" x14ac:dyDescent="0.2">
      <c r="A1029" s="1" t="s">
        <v>115</v>
      </c>
      <c r="B1029" s="1" t="s">
        <v>116</v>
      </c>
      <c r="C1029" s="1">
        <v>286</v>
      </c>
      <c r="D1029" s="1">
        <v>772</v>
      </c>
      <c r="E1029" s="1">
        <v>1988</v>
      </c>
      <c r="F1029" s="1" t="str">
        <f>TEXT(olympic_medals_country_year_cumsum[[#This Row],[year]],0)&amp;"-"&amp;olympic_medals_country_year_cumsum[[#This Row],[WB_country_code]]</f>
        <v>1988-IND</v>
      </c>
      <c r="G1029" s="1" t="str">
        <f>IF(olympic_medals_country_year_cumsum[[#This Row],[year]]&lt;&gt;E1028,1,IF(olympic_medals_country_year_cumsum[[#This Row],[Medals]]=0,"",G1028+1))</f>
        <v/>
      </c>
      <c r="H1029" s="1">
        <f>IF(ISNA(VLOOKUP(olympic_medals_country_year_cumsum[[#This Row],[Year_Country]],medals!D:H,5,FALSE)),0,VLOOKUP(olympic_medals_country_year_cumsum[[#This Row],[Year_Country]],medals!D:H,5,FALSE))</f>
        <v>0</v>
      </c>
      <c r="I1029" s="1">
        <f>IF(ISNA(VLOOKUP(olympic_medals_country_year_cumsum[[#This Row],[Year_Country]],medals!D:H,2,FALSE)),0,VLOOKUP(olympic_medals_country_year_cumsum[[#This Row],[Year_Country]],medals!D:H,2,FALSE))</f>
        <v>0</v>
      </c>
      <c r="J1029" s="1">
        <f>IF(ISNA(VLOOKUP(olympic_medals_country_year_cumsum[[#This Row],[Year_Country]],medals!D:H,3,FALSE)),0,VLOOKUP(olympic_medals_country_year_cumsum[[#This Row],[Year_Country]],medals!D:H,3,FALSE))</f>
        <v>0</v>
      </c>
      <c r="K1029" s="1">
        <f>IF(ISNA(VLOOKUP(olympic_medals_country_year_cumsum[[#This Row],[Year_Country]],medals!D:H,4,FALSE)),0,VLOOKUP(olympic_medals_country_year_cumsum[[#This Row],[Year_Country]],medals!D:H,4,FALSE))</f>
        <v>0</v>
      </c>
      <c r="L1029" s="1" t="str">
        <f>VLOOKUP(olympic_medals_country_year_cumsum[[#This Row],[WB_country_name]],'country_region_flag'!A:C,2,FALSE)</f>
        <v>Asia</v>
      </c>
      <c r="M1029" s="1" t="str">
        <f>VLOOKUP(olympic_medals_country_year_cumsum[[#This Row],[WB_country_name]],'country_region_flag'!A:C,3,FALSE)</f>
        <v>https://public.flourish.studio/country-flags/svg/in.svg</v>
      </c>
      <c r="N1029" s="12" t="str">
        <f>IF(ISNA(VLOOKUP(olympic_medals_country_year_cumsum[[#This Row],[Year_Country]],gdp_capita_rank!F:G,2,FALSE)),0,VLOOKUP(olympic_medals_country_year_cumsum[[#This Row],[Year_Country]],gdp_capita_rank!F:G,2,FALSE))</f>
        <v>-91.76166070131644</v>
      </c>
    </row>
    <row r="1030" spans="1:14" ht="15" customHeight="1" x14ac:dyDescent="0.2">
      <c r="A1030" s="1" t="s">
        <v>117</v>
      </c>
      <c r="B1030" s="1" t="s">
        <v>118</v>
      </c>
      <c r="C1030" s="1">
        <v>5332</v>
      </c>
      <c r="D1030" s="1">
        <v>-623</v>
      </c>
      <c r="E1030" s="1">
        <v>1988</v>
      </c>
      <c r="F1030" s="1" t="str">
        <f>TEXT(olympic_medals_country_year_cumsum[[#This Row],[year]],0)&amp;"-"&amp;olympic_medals_country_year_cumsum[[#This Row],[WB_country_code]]</f>
        <v>1988-IRL</v>
      </c>
      <c r="G1030" s="1" t="str">
        <f>IF(olympic_medals_country_year_cumsum[[#This Row],[year]]&lt;&gt;E1029,1,IF(olympic_medals_country_year_cumsum[[#This Row],[Medals]]=0,"",G1029+1))</f>
        <v/>
      </c>
      <c r="H1030" s="1">
        <f>IF(ISNA(VLOOKUP(olympic_medals_country_year_cumsum[[#This Row],[Year_Country]],medals!D:H,5,FALSE)),0,VLOOKUP(olympic_medals_country_year_cumsum[[#This Row],[Year_Country]],medals!D:H,5,FALSE))</f>
        <v>0</v>
      </c>
      <c r="I1030" s="1">
        <f>IF(ISNA(VLOOKUP(olympic_medals_country_year_cumsum[[#This Row],[Year_Country]],medals!D:H,2,FALSE)),0,VLOOKUP(olympic_medals_country_year_cumsum[[#This Row],[Year_Country]],medals!D:H,2,FALSE))</f>
        <v>0</v>
      </c>
      <c r="J1030" s="1">
        <f>IF(ISNA(VLOOKUP(olympic_medals_country_year_cumsum[[#This Row],[Year_Country]],medals!D:H,3,FALSE)),0,VLOOKUP(olympic_medals_country_year_cumsum[[#This Row],[Year_Country]],medals!D:H,3,FALSE))</f>
        <v>0</v>
      </c>
      <c r="K1030" s="1">
        <f>IF(ISNA(VLOOKUP(olympic_medals_country_year_cumsum[[#This Row],[Year_Country]],medals!D:H,4,FALSE)),0,VLOOKUP(olympic_medals_country_year_cumsum[[#This Row],[Year_Country]],medals!D:H,4,FALSE))</f>
        <v>0</v>
      </c>
      <c r="L1030" s="1" t="str">
        <f>VLOOKUP(olympic_medals_country_year_cumsum[[#This Row],[WB_country_name]],'country_region_flag'!A:C,2,FALSE)</f>
        <v>Europe</v>
      </c>
      <c r="M1030" s="1" t="str">
        <f>VLOOKUP(olympic_medals_country_year_cumsum[[#This Row],[WB_country_name]],'country_region_flag'!A:C,3,FALSE)</f>
        <v>https://public.flourish.studio/country-flags/svg/ie.svg</v>
      </c>
      <c r="N1030" s="12" t="str">
        <f>IF(ISNA(VLOOKUP(olympic_medals_country_year_cumsum[[#This Row],[Year_Country]],gdp_capita_rank!F:G,2,FALSE)),0,VLOOKUP(olympic_medals_country_year_cumsum[[#This Row],[Year_Country]],gdp_capita_rank!F:G,2,FALSE))</f>
        <v>148.16150261591116</v>
      </c>
    </row>
    <row r="1031" spans="1:14" ht="15" customHeight="1" x14ac:dyDescent="0.2">
      <c r="A1031" s="1" t="s">
        <v>121</v>
      </c>
      <c r="B1031" s="1" t="s">
        <v>122</v>
      </c>
      <c r="C1031" s="1">
        <v>3333</v>
      </c>
      <c r="D1031" s="1">
        <v>444</v>
      </c>
      <c r="E1031" s="1">
        <v>1988</v>
      </c>
      <c r="F1031" s="1" t="str">
        <f>TEXT(olympic_medals_country_year_cumsum[[#This Row],[year]],0)&amp;"-"&amp;olympic_medals_country_year_cumsum[[#This Row],[WB_country_code]]</f>
        <v>1988-IRQ</v>
      </c>
      <c r="G1031" s="1" t="str">
        <f>IF(olympic_medals_country_year_cumsum[[#This Row],[year]]&lt;&gt;E1030,1,IF(olympic_medals_country_year_cumsum[[#This Row],[Medals]]=0,"",G1030+1))</f>
        <v/>
      </c>
      <c r="H1031" s="1">
        <f>IF(ISNA(VLOOKUP(olympic_medals_country_year_cumsum[[#This Row],[Year_Country]],medals!D:H,5,FALSE)),0,VLOOKUP(olympic_medals_country_year_cumsum[[#This Row],[Year_Country]],medals!D:H,5,FALSE))</f>
        <v>0</v>
      </c>
      <c r="I1031" s="1">
        <f>IF(ISNA(VLOOKUP(olympic_medals_country_year_cumsum[[#This Row],[Year_Country]],medals!D:H,2,FALSE)),0,VLOOKUP(olympic_medals_country_year_cumsum[[#This Row],[Year_Country]],medals!D:H,2,FALSE))</f>
        <v>0</v>
      </c>
      <c r="J1031" s="1">
        <f>IF(ISNA(VLOOKUP(olympic_medals_country_year_cumsum[[#This Row],[Year_Country]],medals!D:H,3,FALSE)),0,VLOOKUP(olympic_medals_country_year_cumsum[[#This Row],[Year_Country]],medals!D:H,3,FALSE))</f>
        <v>0</v>
      </c>
      <c r="K1031" s="1">
        <f>IF(ISNA(VLOOKUP(olympic_medals_country_year_cumsum[[#This Row],[Year_Country]],medals!D:H,4,FALSE)),0,VLOOKUP(olympic_medals_country_year_cumsum[[#This Row],[Year_Country]],medals!D:H,4,FALSE))</f>
        <v>0</v>
      </c>
      <c r="L1031" s="1" t="str">
        <f>VLOOKUP(olympic_medals_country_year_cumsum[[#This Row],[WB_country_name]],'country_region_flag'!A:C,2,FALSE)</f>
        <v>Asia</v>
      </c>
      <c r="M1031" s="1" t="str">
        <f>VLOOKUP(olympic_medals_country_year_cumsum[[#This Row],[WB_country_name]],'country_region_flag'!A:C,3,FALSE)</f>
        <v>https://public.flourish.studio/country-flags/svg/iq.svg</v>
      </c>
      <c r="N1031" s="12" t="str">
        <f>IF(ISNA(VLOOKUP(olympic_medals_country_year_cumsum[[#This Row],[Year_Country]],gdp_capita_rank!F:G,2,FALSE)),0,VLOOKUP(olympic_medals_country_year_cumsum[[#This Row],[Year_Country]],gdp_capita_rank!F:G,2,FALSE))</f>
        <v>-14.544193242555636</v>
      </c>
    </row>
    <row r="1032" spans="1:14" ht="15" customHeight="1" x14ac:dyDescent="0.2">
      <c r="A1032" s="1" t="s">
        <v>123</v>
      </c>
      <c r="B1032" s="1" t="s">
        <v>124</v>
      </c>
      <c r="C1032" s="1">
        <v>6415</v>
      </c>
      <c r="D1032" s="1">
        <v>-2195</v>
      </c>
      <c r="E1032" s="1">
        <v>1988</v>
      </c>
      <c r="F1032" s="1" t="str">
        <f>TEXT(olympic_medals_country_year_cumsum[[#This Row],[year]],0)&amp;"-"&amp;olympic_medals_country_year_cumsum[[#This Row],[WB_country_code]]</f>
        <v>1988-ISL</v>
      </c>
      <c r="G1032" s="1" t="str">
        <f>IF(olympic_medals_country_year_cumsum[[#This Row],[year]]&lt;&gt;E1031,1,IF(olympic_medals_country_year_cumsum[[#This Row],[Medals]]=0,"",G1031+1))</f>
        <v/>
      </c>
      <c r="H1032" s="1">
        <f>IF(ISNA(VLOOKUP(olympic_medals_country_year_cumsum[[#This Row],[Year_Country]],medals!D:H,5,FALSE)),0,VLOOKUP(olympic_medals_country_year_cumsum[[#This Row],[Year_Country]],medals!D:H,5,FALSE))</f>
        <v>0</v>
      </c>
      <c r="I1032" s="1">
        <f>IF(ISNA(VLOOKUP(olympic_medals_country_year_cumsum[[#This Row],[Year_Country]],medals!D:H,2,FALSE)),0,VLOOKUP(olympic_medals_country_year_cumsum[[#This Row],[Year_Country]],medals!D:H,2,FALSE))</f>
        <v>0</v>
      </c>
      <c r="J1032" s="1">
        <f>IF(ISNA(VLOOKUP(olympic_medals_country_year_cumsum[[#This Row],[Year_Country]],medals!D:H,3,FALSE)),0,VLOOKUP(olympic_medals_country_year_cumsum[[#This Row],[Year_Country]],medals!D:H,3,FALSE))</f>
        <v>0</v>
      </c>
      <c r="K1032" s="1">
        <f>IF(ISNA(VLOOKUP(olympic_medals_country_year_cumsum[[#This Row],[Year_Country]],medals!D:H,4,FALSE)),0,VLOOKUP(olympic_medals_country_year_cumsum[[#This Row],[Year_Country]],medals!D:H,4,FALSE))</f>
        <v>0</v>
      </c>
      <c r="L1032" s="1" t="str">
        <f>VLOOKUP(olympic_medals_country_year_cumsum[[#This Row],[WB_country_name]],'country_region_flag'!A:C,2,FALSE)</f>
        <v>Europe</v>
      </c>
      <c r="M1032" s="1" t="str">
        <f>VLOOKUP(olympic_medals_country_year_cumsum[[#This Row],[WB_country_name]],'country_region_flag'!A:C,3,FALSE)</f>
        <v>https://public.flourish.studio/country-flags/svg/is.svg</v>
      </c>
      <c r="N1032" s="12" t="str">
        <f>IF(ISNA(VLOOKUP(olympic_medals_country_year_cumsum[[#This Row],[Year_Country]],gdp_capita_rank!F:G,2,FALSE)),0,VLOOKUP(olympic_medals_country_year_cumsum[[#This Row],[Year_Country]],gdp_capita_rank!F:G,2,FALSE))</f>
        <v>466.26644566602454</v>
      </c>
    </row>
    <row r="1033" spans="1:14" ht="15" customHeight="1" x14ac:dyDescent="0.2">
      <c r="A1033" s="1" t="s">
        <v>125</v>
      </c>
      <c r="B1033" s="1" t="s">
        <v>126</v>
      </c>
      <c r="C1033" s="1">
        <v>3177</v>
      </c>
      <c r="D1033" s="1">
        <v>3523</v>
      </c>
      <c r="E1033" s="1">
        <v>1988</v>
      </c>
      <c r="F1033" s="1" t="str">
        <f>TEXT(olympic_medals_country_year_cumsum[[#This Row],[year]],0)&amp;"-"&amp;olympic_medals_country_year_cumsum[[#This Row],[WB_country_code]]</f>
        <v>1988-ISR</v>
      </c>
      <c r="G1033" s="1" t="str">
        <f>IF(olympic_medals_country_year_cumsum[[#This Row],[year]]&lt;&gt;E1032,1,IF(olympic_medals_country_year_cumsum[[#This Row],[Medals]]=0,"",G1032+1))</f>
        <v/>
      </c>
      <c r="H1033" s="1">
        <f>IF(ISNA(VLOOKUP(olympic_medals_country_year_cumsum[[#This Row],[Year_Country]],medals!D:H,5,FALSE)),0,VLOOKUP(olympic_medals_country_year_cumsum[[#This Row],[Year_Country]],medals!D:H,5,FALSE))</f>
        <v>0</v>
      </c>
      <c r="I1033" s="1">
        <f>IF(ISNA(VLOOKUP(olympic_medals_country_year_cumsum[[#This Row],[Year_Country]],medals!D:H,2,FALSE)),0,VLOOKUP(olympic_medals_country_year_cumsum[[#This Row],[Year_Country]],medals!D:H,2,FALSE))</f>
        <v>0</v>
      </c>
      <c r="J1033" s="1">
        <f>IF(ISNA(VLOOKUP(olympic_medals_country_year_cumsum[[#This Row],[Year_Country]],medals!D:H,3,FALSE)),0,VLOOKUP(olympic_medals_country_year_cumsum[[#This Row],[Year_Country]],medals!D:H,3,FALSE))</f>
        <v>0</v>
      </c>
      <c r="K1033" s="1">
        <f>IF(ISNA(VLOOKUP(olympic_medals_country_year_cumsum[[#This Row],[Year_Country]],medals!D:H,4,FALSE)),0,VLOOKUP(olympic_medals_country_year_cumsum[[#This Row],[Year_Country]],medals!D:H,4,FALSE))</f>
        <v>0</v>
      </c>
      <c r="L1033" s="1" t="str">
        <f>VLOOKUP(olympic_medals_country_year_cumsum[[#This Row],[WB_country_name]],'country_region_flag'!A:C,2,FALSE)</f>
        <v>Asia</v>
      </c>
      <c r="M1033" s="1" t="str">
        <f>VLOOKUP(olympic_medals_country_year_cumsum[[#This Row],[WB_country_name]],'country_region_flag'!A:C,3,FALSE)</f>
        <v>https://public.flourish.studio/country-flags/svg/il.svg</v>
      </c>
      <c r="N103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34" spans="1:14" ht="15" customHeight="1" x14ac:dyDescent="0.2">
      <c r="A1034" s="1" t="s">
        <v>131</v>
      </c>
      <c r="B1034" s="1" t="s">
        <v>132</v>
      </c>
      <c r="C1034" s="1">
        <v>3195</v>
      </c>
      <c r="D1034" s="1">
        <v>3593</v>
      </c>
      <c r="E1034" s="1">
        <v>1988</v>
      </c>
      <c r="F1034" s="1" t="str">
        <f>TEXT(olympic_medals_country_year_cumsum[[#This Row],[year]],0)&amp;"-"&amp;olympic_medals_country_year_cumsum[[#This Row],[WB_country_code]]</f>
        <v>1988-JOR</v>
      </c>
      <c r="G1034" s="1" t="str">
        <f>IF(olympic_medals_country_year_cumsum[[#This Row],[year]]&lt;&gt;E1033,1,IF(olympic_medals_country_year_cumsum[[#This Row],[Medals]]=0,"",G1033+1))</f>
        <v/>
      </c>
      <c r="H1034" s="1">
        <f>IF(ISNA(VLOOKUP(olympic_medals_country_year_cumsum[[#This Row],[Year_Country]],medals!D:H,5,FALSE)),0,VLOOKUP(olympic_medals_country_year_cumsum[[#This Row],[Year_Country]],medals!D:H,5,FALSE))</f>
        <v>0</v>
      </c>
      <c r="I1034" s="1">
        <f>IF(ISNA(VLOOKUP(olympic_medals_country_year_cumsum[[#This Row],[Year_Country]],medals!D:H,2,FALSE)),0,VLOOKUP(olympic_medals_country_year_cumsum[[#This Row],[Year_Country]],medals!D:H,2,FALSE))</f>
        <v>0</v>
      </c>
      <c r="J1034" s="1">
        <f>IF(ISNA(VLOOKUP(olympic_medals_country_year_cumsum[[#This Row],[Year_Country]],medals!D:H,3,FALSE)),0,VLOOKUP(olympic_medals_country_year_cumsum[[#This Row],[Year_Country]],medals!D:H,3,FALSE))</f>
        <v>0</v>
      </c>
      <c r="K1034" s="1">
        <f>IF(ISNA(VLOOKUP(olympic_medals_country_year_cumsum[[#This Row],[Year_Country]],medals!D:H,4,FALSE)),0,VLOOKUP(olympic_medals_country_year_cumsum[[#This Row],[Year_Country]],medals!D:H,4,FALSE))</f>
        <v>0</v>
      </c>
      <c r="L1034" s="1" t="str">
        <f>VLOOKUP(olympic_medals_country_year_cumsum[[#This Row],[WB_country_name]],'country_region_flag'!A:C,2,FALSE)</f>
        <v>Asia</v>
      </c>
      <c r="M1034" s="1" t="str">
        <f>VLOOKUP(olympic_medals_country_year_cumsum[[#This Row],[WB_country_name]],'country_region_flag'!A:C,3,FALSE)</f>
        <v>https://public.flourish.studio/country-flags/svg/jo.svg</v>
      </c>
      <c r="N1034" s="12" t="str">
        <f>IF(ISNA(VLOOKUP(olympic_medals_country_year_cumsum[[#This Row],[Year_Country]],gdp_capita_rank!F:G,2,FALSE)),0,VLOOKUP(olympic_medals_country_year_cumsum[[#This Row],[Year_Country]],gdp_capita_rank!F:G,2,FALSE))</f>
        <v>-53.954088910537145</v>
      </c>
    </row>
    <row r="1035" spans="1:14" ht="15" customHeight="1" x14ac:dyDescent="0.2">
      <c r="A1035" s="1" t="s">
        <v>135</v>
      </c>
      <c r="B1035" s="1" t="s">
        <v>136</v>
      </c>
      <c r="C1035" s="1">
        <v>5117</v>
      </c>
      <c r="D1035" s="1">
        <v>7142</v>
      </c>
      <c r="E1035" s="1">
        <v>1988</v>
      </c>
      <c r="F1035" s="1" t="str">
        <f>TEXT(olympic_medals_country_year_cumsum[[#This Row],[year]],0)&amp;"-"&amp;olympic_medals_country_year_cumsum[[#This Row],[WB_country_code]]</f>
        <v>1988-KAZ</v>
      </c>
      <c r="G1035" s="1" t="str">
        <f>IF(olympic_medals_country_year_cumsum[[#This Row],[year]]&lt;&gt;E1034,1,IF(olympic_medals_country_year_cumsum[[#This Row],[Medals]]=0,"",G1034+1))</f>
        <v/>
      </c>
      <c r="H1035" s="1">
        <f>IF(ISNA(VLOOKUP(olympic_medals_country_year_cumsum[[#This Row],[Year_Country]],medals!D:H,5,FALSE)),0,VLOOKUP(olympic_medals_country_year_cumsum[[#This Row],[Year_Country]],medals!D:H,5,FALSE))</f>
        <v>0</v>
      </c>
      <c r="I1035" s="1">
        <f>IF(ISNA(VLOOKUP(olympic_medals_country_year_cumsum[[#This Row],[Year_Country]],medals!D:H,2,FALSE)),0,VLOOKUP(olympic_medals_country_year_cumsum[[#This Row],[Year_Country]],medals!D:H,2,FALSE))</f>
        <v>0</v>
      </c>
      <c r="J1035" s="1">
        <f>IF(ISNA(VLOOKUP(olympic_medals_country_year_cumsum[[#This Row],[Year_Country]],medals!D:H,3,FALSE)),0,VLOOKUP(olympic_medals_country_year_cumsum[[#This Row],[Year_Country]],medals!D:H,3,FALSE))</f>
        <v>0</v>
      </c>
      <c r="K1035" s="1">
        <f>IF(ISNA(VLOOKUP(olympic_medals_country_year_cumsum[[#This Row],[Year_Country]],medals!D:H,4,FALSE)),0,VLOOKUP(olympic_medals_country_year_cumsum[[#This Row],[Year_Country]],medals!D:H,4,FALSE))</f>
        <v>0</v>
      </c>
      <c r="L1035" s="1" t="str">
        <f>VLOOKUP(olympic_medals_country_year_cumsum[[#This Row],[WB_country_name]],'country_region_flag'!A:C,2,FALSE)</f>
        <v>Asia</v>
      </c>
      <c r="M1035" s="1" t="str">
        <f>VLOOKUP(olympic_medals_country_year_cumsum[[#This Row],[WB_country_name]],'country_region_flag'!A:C,3,FALSE)</f>
        <v>https://public.flourish.studio/country-flags/svg/kz.svg</v>
      </c>
      <c r="N103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36" spans="1:14" ht="15" customHeight="1" x14ac:dyDescent="0.2">
      <c r="A1036" s="1" t="s">
        <v>139</v>
      </c>
      <c r="B1036" s="1" t="s">
        <v>140</v>
      </c>
      <c r="C1036" s="1">
        <v>4287</v>
      </c>
      <c r="D1036" s="1">
        <v>746</v>
      </c>
      <c r="E1036" s="1">
        <v>1988</v>
      </c>
      <c r="F1036" s="1" t="str">
        <f>TEXT(olympic_medals_country_year_cumsum[[#This Row],[year]],0)&amp;"-"&amp;olympic_medals_country_year_cumsum[[#This Row],[WB_country_code]]</f>
        <v>1988-KGZ</v>
      </c>
      <c r="G1036" s="1" t="str">
        <f>IF(olympic_medals_country_year_cumsum[[#This Row],[year]]&lt;&gt;E1035,1,IF(olympic_medals_country_year_cumsum[[#This Row],[Medals]]=0,"",G1035+1))</f>
        <v/>
      </c>
      <c r="H1036" s="1">
        <f>IF(ISNA(VLOOKUP(olympic_medals_country_year_cumsum[[#This Row],[Year_Country]],medals!D:H,5,FALSE)),0,VLOOKUP(olympic_medals_country_year_cumsum[[#This Row],[Year_Country]],medals!D:H,5,FALSE))</f>
        <v>0</v>
      </c>
      <c r="I1036" s="1">
        <f>IF(ISNA(VLOOKUP(olympic_medals_country_year_cumsum[[#This Row],[Year_Country]],medals!D:H,2,FALSE)),0,VLOOKUP(olympic_medals_country_year_cumsum[[#This Row],[Year_Country]],medals!D:H,2,FALSE))</f>
        <v>0</v>
      </c>
      <c r="J1036" s="1">
        <f>IF(ISNA(VLOOKUP(olympic_medals_country_year_cumsum[[#This Row],[Year_Country]],medals!D:H,3,FALSE)),0,VLOOKUP(olympic_medals_country_year_cumsum[[#This Row],[Year_Country]],medals!D:H,3,FALSE))</f>
        <v>0</v>
      </c>
      <c r="K1036" s="1">
        <f>IF(ISNA(VLOOKUP(olympic_medals_country_year_cumsum[[#This Row],[Year_Country]],medals!D:H,4,FALSE)),0,VLOOKUP(olympic_medals_country_year_cumsum[[#This Row],[Year_Country]],medals!D:H,4,FALSE))</f>
        <v>0</v>
      </c>
      <c r="L1036" s="1" t="str">
        <f>VLOOKUP(olympic_medals_country_year_cumsum[[#This Row],[WB_country_name]],'country_region_flag'!A:C,2,FALSE)</f>
        <v>Asia</v>
      </c>
      <c r="M1036" s="1" t="str">
        <f>VLOOKUP(olympic_medals_country_year_cumsum[[#This Row],[WB_country_name]],'country_region_flag'!A:C,3,FALSE)</f>
        <v>https://public.flourish.studio/country-flags/svg/kg.svg</v>
      </c>
      <c r="N103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37" spans="1:14" ht="15" customHeight="1" x14ac:dyDescent="0.2">
      <c r="A1037" s="1" t="s">
        <v>143</v>
      </c>
      <c r="B1037" s="1" t="s">
        <v>144</v>
      </c>
      <c r="C1037" s="1">
        <v>2937</v>
      </c>
      <c r="D1037" s="1">
        <v>4797</v>
      </c>
      <c r="E1037" s="1">
        <v>1988</v>
      </c>
      <c r="F1037" s="1" t="str">
        <f>TEXT(olympic_medals_country_year_cumsum[[#This Row],[year]],0)&amp;"-"&amp;olympic_medals_country_year_cumsum[[#This Row],[WB_country_code]]</f>
        <v>1988-KWT</v>
      </c>
      <c r="G1037" s="1" t="str">
        <f>IF(olympic_medals_country_year_cumsum[[#This Row],[year]]&lt;&gt;E1036,1,IF(olympic_medals_country_year_cumsum[[#This Row],[Medals]]=0,"",G1036+1))</f>
        <v/>
      </c>
      <c r="H1037" s="1">
        <f>IF(ISNA(VLOOKUP(olympic_medals_country_year_cumsum[[#This Row],[Year_Country]],medals!D:H,5,FALSE)),0,VLOOKUP(olympic_medals_country_year_cumsum[[#This Row],[Year_Country]],medals!D:H,5,FALSE))</f>
        <v>0</v>
      </c>
      <c r="I1037" s="1">
        <f>IF(ISNA(VLOOKUP(olympic_medals_country_year_cumsum[[#This Row],[Year_Country]],medals!D:H,2,FALSE)),0,VLOOKUP(olympic_medals_country_year_cumsum[[#This Row],[Year_Country]],medals!D:H,2,FALSE))</f>
        <v>0</v>
      </c>
      <c r="J1037" s="1">
        <f>IF(ISNA(VLOOKUP(olympic_medals_country_year_cumsum[[#This Row],[Year_Country]],medals!D:H,3,FALSE)),0,VLOOKUP(olympic_medals_country_year_cumsum[[#This Row],[Year_Country]],medals!D:H,3,FALSE))</f>
        <v>0</v>
      </c>
      <c r="K1037" s="1">
        <f>IF(ISNA(VLOOKUP(olympic_medals_country_year_cumsum[[#This Row],[Year_Country]],medals!D:H,4,FALSE)),0,VLOOKUP(olympic_medals_country_year_cumsum[[#This Row],[Year_Country]],medals!D:H,4,FALSE))</f>
        <v>0</v>
      </c>
      <c r="L1037" s="1" t="str">
        <f>VLOOKUP(olympic_medals_country_year_cumsum[[#This Row],[WB_country_name]],'country_region_flag'!A:C,2,FALSE)</f>
        <v>Asia</v>
      </c>
      <c r="M1037" s="1" t="str">
        <f>VLOOKUP(olympic_medals_country_year_cumsum[[#This Row],[WB_country_name]],'country_region_flag'!A:C,3,FALSE)</f>
        <v>https://public.flourish.studio/country-flags/svg/kw.svg</v>
      </c>
      <c r="N1037" s="12" t="str">
        <f>IF(ISNA(VLOOKUP(olympic_medals_country_year_cumsum[[#This Row],[Year_Country]],gdp_capita_rank!F:G,2,FALSE)),0,VLOOKUP(olympic_medals_country_year_cumsum[[#This Row],[Year_Country]],gdp_capita_rank!F:G,2,FALSE))</f>
        <v>125.0439453507234</v>
      </c>
    </row>
    <row r="1038" spans="1:14" ht="15" customHeight="1" x14ac:dyDescent="0.2">
      <c r="A1038" s="1" t="s">
        <v>145</v>
      </c>
      <c r="B1038" s="1" t="s">
        <v>146</v>
      </c>
      <c r="C1038" s="1">
        <v>3387</v>
      </c>
      <c r="D1038" s="1">
        <v>355</v>
      </c>
      <c r="E1038" s="1">
        <v>1988</v>
      </c>
      <c r="F1038" s="1" t="str">
        <f>TEXT(olympic_medals_country_year_cumsum[[#This Row],[year]],0)&amp;"-"&amp;olympic_medals_country_year_cumsum[[#This Row],[WB_country_code]]</f>
        <v>1988-LBN</v>
      </c>
      <c r="G1038" s="1" t="str">
        <f>IF(olympic_medals_country_year_cumsum[[#This Row],[year]]&lt;&gt;E1037,1,IF(olympic_medals_country_year_cumsum[[#This Row],[Medals]]=0,"",G1037+1))</f>
        <v/>
      </c>
      <c r="H1038" s="1">
        <f>IF(ISNA(VLOOKUP(olympic_medals_country_year_cumsum[[#This Row],[Year_Country]],medals!D:H,5,FALSE)),0,VLOOKUP(olympic_medals_country_year_cumsum[[#This Row],[Year_Country]],medals!D:H,5,FALSE))</f>
        <v>0</v>
      </c>
      <c r="I1038" s="1">
        <f>IF(ISNA(VLOOKUP(olympic_medals_country_year_cumsum[[#This Row],[Year_Country]],medals!D:H,2,FALSE)),0,VLOOKUP(olympic_medals_country_year_cumsum[[#This Row],[Year_Country]],medals!D:H,2,FALSE))</f>
        <v>0</v>
      </c>
      <c r="J1038" s="1">
        <f>IF(ISNA(VLOOKUP(olympic_medals_country_year_cumsum[[#This Row],[Year_Country]],medals!D:H,3,FALSE)),0,VLOOKUP(olympic_medals_country_year_cumsum[[#This Row],[Year_Country]],medals!D:H,3,FALSE))</f>
        <v>0</v>
      </c>
      <c r="K1038" s="1">
        <f>IF(ISNA(VLOOKUP(olympic_medals_country_year_cumsum[[#This Row],[Year_Country]],medals!D:H,4,FALSE)),0,VLOOKUP(olympic_medals_country_year_cumsum[[#This Row],[Year_Country]],medals!D:H,4,FALSE))</f>
        <v>0</v>
      </c>
      <c r="L1038" s="1" t="str">
        <f>VLOOKUP(olympic_medals_country_year_cumsum[[#This Row],[WB_country_name]],'country_region_flag'!A:C,2,FALSE)</f>
        <v>Asia</v>
      </c>
      <c r="M1038" s="1" t="str">
        <f>VLOOKUP(olympic_medals_country_year_cumsum[[#This Row],[WB_country_name]],'country_region_flag'!A:C,3,FALSE)</f>
        <v>https://public.flourish.studio/country-flags/svg/lb.svg</v>
      </c>
      <c r="N1038" s="12" t="str">
        <f>IF(ISNA(VLOOKUP(olympic_medals_country_year_cumsum[[#This Row],[Year_Country]],gdp_capita_rank!F:G,2,FALSE)),0,VLOOKUP(olympic_medals_country_year_cumsum[[#This Row],[Year_Country]],gdp_capita_rank!F:G,2,FALSE))</f>
        <v>-77.80368054136098</v>
      </c>
    </row>
    <row r="1039" spans="1:14" ht="15" customHeight="1" x14ac:dyDescent="0.2">
      <c r="A1039" s="1" t="s">
        <v>147</v>
      </c>
      <c r="B1039" s="1" t="s">
        <v>148</v>
      </c>
      <c r="C1039" s="1">
        <v>692</v>
      </c>
      <c r="D1039" s="1">
        <v>7983</v>
      </c>
      <c r="E1039" s="1">
        <v>1988</v>
      </c>
      <c r="F1039" s="1" t="str">
        <f>TEXT(olympic_medals_country_year_cumsum[[#This Row],[year]],0)&amp;"-"&amp;olympic_medals_country_year_cumsum[[#This Row],[WB_country_code]]</f>
        <v>1988-LKA</v>
      </c>
      <c r="G1039" s="1" t="str">
        <f>IF(olympic_medals_country_year_cumsum[[#This Row],[year]]&lt;&gt;E1038,1,IF(olympic_medals_country_year_cumsum[[#This Row],[Medals]]=0,"",G1038+1))</f>
        <v/>
      </c>
      <c r="H1039" s="1">
        <f>IF(ISNA(VLOOKUP(olympic_medals_country_year_cumsum[[#This Row],[Year_Country]],medals!D:H,5,FALSE)),0,VLOOKUP(olympic_medals_country_year_cumsum[[#This Row],[Year_Country]],medals!D:H,5,FALSE))</f>
        <v>0</v>
      </c>
      <c r="I1039" s="1">
        <f>IF(ISNA(VLOOKUP(olympic_medals_country_year_cumsum[[#This Row],[Year_Country]],medals!D:H,2,FALSE)),0,VLOOKUP(olympic_medals_country_year_cumsum[[#This Row],[Year_Country]],medals!D:H,2,FALSE))</f>
        <v>0</v>
      </c>
      <c r="J1039" s="1">
        <f>IF(ISNA(VLOOKUP(olympic_medals_country_year_cumsum[[#This Row],[Year_Country]],medals!D:H,3,FALSE)),0,VLOOKUP(olympic_medals_country_year_cumsum[[#This Row],[Year_Country]],medals!D:H,3,FALSE))</f>
        <v>0</v>
      </c>
      <c r="K1039" s="1">
        <f>IF(ISNA(VLOOKUP(olympic_medals_country_year_cumsum[[#This Row],[Year_Country]],medals!D:H,4,FALSE)),0,VLOOKUP(olympic_medals_country_year_cumsum[[#This Row],[Year_Country]],medals!D:H,4,FALSE))</f>
        <v>0</v>
      </c>
      <c r="L1039" s="1" t="str">
        <f>VLOOKUP(olympic_medals_country_year_cumsum[[#This Row],[WB_country_name]],'country_region_flag'!A:C,2,FALSE)</f>
        <v>Asia</v>
      </c>
      <c r="M1039" s="1" t="str">
        <f>VLOOKUP(olympic_medals_country_year_cumsum[[#This Row],[WB_country_name]],'country_region_flag'!A:C,3,FALSE)</f>
        <v>https://public.flourish.studio/country-flags/svg/lk.svg</v>
      </c>
      <c r="N1039" s="12" t="str">
        <f>IF(ISNA(VLOOKUP(olympic_medals_country_year_cumsum[[#This Row],[Year_Country]],gdp_capita_rank!F:G,2,FALSE)),0,VLOOKUP(olympic_medals_country_year_cumsum[[#This Row],[Year_Country]],gdp_capita_rank!F:G,2,FALSE))</f>
        <v>-90.36544583563467</v>
      </c>
    </row>
    <row r="1040" spans="1:14" ht="15" customHeight="1" x14ac:dyDescent="0.2">
      <c r="A1040" s="1" t="s">
        <v>149</v>
      </c>
      <c r="B1040" s="1" t="s">
        <v>150</v>
      </c>
      <c r="C1040" s="1">
        <v>5468</v>
      </c>
      <c r="D1040" s="1">
        <v>2532</v>
      </c>
      <c r="E1040" s="1">
        <v>1988</v>
      </c>
      <c r="F1040" s="1" t="str">
        <f>TEXT(olympic_medals_country_year_cumsum[[#This Row],[year]],0)&amp;"-"&amp;olympic_medals_country_year_cumsum[[#This Row],[WB_country_code]]</f>
        <v>1988-LTU</v>
      </c>
      <c r="G1040" s="1" t="str">
        <f>IF(olympic_medals_country_year_cumsum[[#This Row],[year]]&lt;&gt;E1039,1,IF(olympic_medals_country_year_cumsum[[#This Row],[Medals]]=0,"",G1039+1))</f>
        <v/>
      </c>
      <c r="H1040" s="1">
        <f>IF(ISNA(VLOOKUP(olympic_medals_country_year_cumsum[[#This Row],[Year_Country]],medals!D:H,5,FALSE)),0,VLOOKUP(olympic_medals_country_year_cumsum[[#This Row],[Year_Country]],medals!D:H,5,FALSE))</f>
        <v>0</v>
      </c>
      <c r="I1040" s="1">
        <f>IF(ISNA(VLOOKUP(olympic_medals_country_year_cumsum[[#This Row],[Year_Country]],medals!D:H,2,FALSE)),0,VLOOKUP(olympic_medals_country_year_cumsum[[#This Row],[Year_Country]],medals!D:H,2,FALSE))</f>
        <v>0</v>
      </c>
      <c r="J1040" s="1">
        <f>IF(ISNA(VLOOKUP(olympic_medals_country_year_cumsum[[#This Row],[Year_Country]],medals!D:H,3,FALSE)),0,VLOOKUP(olympic_medals_country_year_cumsum[[#This Row],[Year_Country]],medals!D:H,3,FALSE))</f>
        <v>0</v>
      </c>
      <c r="K1040" s="1">
        <f>IF(ISNA(VLOOKUP(olympic_medals_country_year_cumsum[[#This Row],[Year_Country]],medals!D:H,4,FALSE)),0,VLOOKUP(olympic_medals_country_year_cumsum[[#This Row],[Year_Country]],medals!D:H,4,FALSE))</f>
        <v>0</v>
      </c>
      <c r="L1040" s="1" t="str">
        <f>VLOOKUP(olympic_medals_country_year_cumsum[[#This Row],[WB_country_name]],'country_region_flag'!A:C,2,FALSE)</f>
        <v>Europe</v>
      </c>
      <c r="M1040" s="1" t="str">
        <f>VLOOKUP(olympic_medals_country_year_cumsum[[#This Row],[WB_country_name]],'country_region_flag'!A:C,3,FALSE)</f>
        <v>https://public.flourish.studio/country-flags/svg/lt.svg</v>
      </c>
      <c r="N104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41" spans="1:14" ht="15" customHeight="1" x14ac:dyDescent="0.2">
      <c r="A1041" s="1" t="s">
        <v>151</v>
      </c>
      <c r="B1041" s="1" t="s">
        <v>152</v>
      </c>
      <c r="C1041" s="1">
        <v>5695</v>
      </c>
      <c r="D1041" s="1">
        <v>241</v>
      </c>
      <c r="E1041" s="1">
        <v>1988</v>
      </c>
      <c r="F1041" s="1" t="str">
        <f>TEXT(olympic_medals_country_year_cumsum[[#This Row],[year]],0)&amp;"-"&amp;olympic_medals_country_year_cumsum[[#This Row],[WB_country_code]]</f>
        <v>1988-LVA</v>
      </c>
      <c r="G1041" s="1" t="str">
        <f>IF(olympic_medals_country_year_cumsum[[#This Row],[year]]&lt;&gt;E1040,1,IF(olympic_medals_country_year_cumsum[[#This Row],[Medals]]=0,"",G1040+1))</f>
        <v/>
      </c>
      <c r="H1041" s="1">
        <f>IF(ISNA(VLOOKUP(olympic_medals_country_year_cumsum[[#This Row],[Year_Country]],medals!D:H,5,FALSE)),0,VLOOKUP(olympic_medals_country_year_cumsum[[#This Row],[Year_Country]],medals!D:H,5,FALSE))</f>
        <v>0</v>
      </c>
      <c r="I1041" s="1">
        <f>IF(ISNA(VLOOKUP(olympic_medals_country_year_cumsum[[#This Row],[Year_Country]],medals!D:H,2,FALSE)),0,VLOOKUP(olympic_medals_country_year_cumsum[[#This Row],[Year_Country]],medals!D:H,2,FALSE))</f>
        <v>0</v>
      </c>
      <c r="J1041" s="1">
        <f>IF(ISNA(VLOOKUP(olympic_medals_country_year_cumsum[[#This Row],[Year_Country]],medals!D:H,3,FALSE)),0,VLOOKUP(olympic_medals_country_year_cumsum[[#This Row],[Year_Country]],medals!D:H,3,FALSE))</f>
        <v>0</v>
      </c>
      <c r="K1041" s="1">
        <f>IF(ISNA(VLOOKUP(olympic_medals_country_year_cumsum[[#This Row],[Year_Country]],medals!D:H,4,FALSE)),0,VLOOKUP(olympic_medals_country_year_cumsum[[#This Row],[Year_Country]],medals!D:H,4,FALSE))</f>
        <v>0</v>
      </c>
      <c r="L1041" s="1" t="str">
        <f>VLOOKUP(olympic_medals_country_year_cumsum[[#This Row],[WB_country_name]],'country_region_flag'!A:C,2,FALSE)</f>
        <v>Europe</v>
      </c>
      <c r="M1041" s="1" t="str">
        <f>VLOOKUP(olympic_medals_country_year_cumsum[[#This Row],[WB_country_name]],'country_region_flag'!A:C,3,FALSE)</f>
        <v>https://public.flourish.studio/country-flags/svg/lv.svg</v>
      </c>
      <c r="N104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42" spans="1:14" ht="15" customHeight="1" x14ac:dyDescent="0.2">
      <c r="A1042" s="1" t="s">
        <v>155</v>
      </c>
      <c r="B1042" s="1" t="s">
        <v>156</v>
      </c>
      <c r="C1042" s="1">
        <v>470</v>
      </c>
      <c r="D1042" s="1">
        <v>2885</v>
      </c>
      <c r="E1042" s="1">
        <v>1988</v>
      </c>
      <c r="F1042" s="1" t="str">
        <f>TEXT(olympic_medals_country_year_cumsum[[#This Row],[year]],0)&amp;"-"&amp;olympic_medals_country_year_cumsum[[#This Row],[WB_country_code]]</f>
        <v>1988-MDA</v>
      </c>
      <c r="G1042" s="1" t="str">
        <f>IF(olympic_medals_country_year_cumsum[[#This Row],[year]]&lt;&gt;E1041,1,IF(olympic_medals_country_year_cumsum[[#This Row],[Medals]]=0,"",G1041+1))</f>
        <v/>
      </c>
      <c r="H1042" s="1">
        <f>IF(ISNA(VLOOKUP(olympic_medals_country_year_cumsum[[#This Row],[Year_Country]],medals!D:H,5,FALSE)),0,VLOOKUP(olympic_medals_country_year_cumsum[[#This Row],[Year_Country]],medals!D:H,5,FALSE))</f>
        <v>0</v>
      </c>
      <c r="I1042" s="1">
        <f>IF(ISNA(VLOOKUP(olympic_medals_country_year_cumsum[[#This Row],[Year_Country]],medals!D:H,2,FALSE)),0,VLOOKUP(olympic_medals_country_year_cumsum[[#This Row],[Year_Country]],medals!D:H,2,FALSE))</f>
        <v>0</v>
      </c>
      <c r="J1042" s="1">
        <f>IF(ISNA(VLOOKUP(olympic_medals_country_year_cumsum[[#This Row],[Year_Country]],medals!D:H,3,FALSE)),0,VLOOKUP(olympic_medals_country_year_cumsum[[#This Row],[Year_Country]],medals!D:H,3,FALSE))</f>
        <v>0</v>
      </c>
      <c r="K1042" s="1">
        <f>IF(ISNA(VLOOKUP(olympic_medals_country_year_cumsum[[#This Row],[Year_Country]],medals!D:H,4,FALSE)),0,VLOOKUP(olympic_medals_country_year_cumsum[[#This Row],[Year_Country]],medals!D:H,4,FALSE))</f>
        <v>0</v>
      </c>
      <c r="L1042" s="1" t="str">
        <f>VLOOKUP(olympic_medals_country_year_cumsum[[#This Row],[WB_country_name]],'country_region_flag'!A:C,2,FALSE)</f>
        <v>Europe</v>
      </c>
      <c r="M1042" s="1" t="str">
        <f>VLOOKUP(olympic_medals_country_year_cumsum[[#This Row],[WB_country_name]],'country_region_flag'!A:C,3,FALSE)</f>
        <v>https://public.flourish.studio/country-flags/svg/md.svg</v>
      </c>
      <c r="N104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43" spans="1:14" ht="15" customHeight="1" x14ac:dyDescent="0.2">
      <c r="A1043" s="1" t="s">
        <v>159</v>
      </c>
      <c r="B1043" s="1" t="s">
        <v>160</v>
      </c>
      <c r="C1043" s="1">
        <v>416</v>
      </c>
      <c r="D1043" s="1">
        <v>2174</v>
      </c>
      <c r="E1043" s="1">
        <v>1988</v>
      </c>
      <c r="F1043" s="1" t="str">
        <f>TEXT(olympic_medals_country_year_cumsum[[#This Row],[year]],0)&amp;"-"&amp;olympic_medals_country_year_cumsum[[#This Row],[WB_country_code]]</f>
        <v>1988-MKD</v>
      </c>
      <c r="G1043" s="1" t="str">
        <f>IF(olympic_medals_country_year_cumsum[[#This Row],[year]]&lt;&gt;E1042,1,IF(olympic_medals_country_year_cumsum[[#This Row],[Medals]]=0,"",G1042+1))</f>
        <v/>
      </c>
      <c r="H1043" s="1">
        <f>IF(ISNA(VLOOKUP(olympic_medals_country_year_cumsum[[#This Row],[Year_Country]],medals!D:H,5,FALSE)),0,VLOOKUP(olympic_medals_country_year_cumsum[[#This Row],[Year_Country]],medals!D:H,5,FALSE))</f>
        <v>0</v>
      </c>
      <c r="I1043" s="1">
        <f>IF(ISNA(VLOOKUP(olympic_medals_country_year_cumsum[[#This Row],[Year_Country]],medals!D:H,2,FALSE)),0,VLOOKUP(olympic_medals_country_year_cumsum[[#This Row],[Year_Country]],medals!D:H,2,FALSE))</f>
        <v>0</v>
      </c>
      <c r="J1043" s="1">
        <f>IF(ISNA(VLOOKUP(olympic_medals_country_year_cumsum[[#This Row],[Year_Country]],medals!D:H,3,FALSE)),0,VLOOKUP(olympic_medals_country_year_cumsum[[#This Row],[Year_Country]],medals!D:H,3,FALSE))</f>
        <v>0</v>
      </c>
      <c r="K1043" s="1">
        <f>IF(ISNA(VLOOKUP(olympic_medals_country_year_cumsum[[#This Row],[Year_Country]],medals!D:H,4,FALSE)),0,VLOOKUP(olympic_medals_country_year_cumsum[[#This Row],[Year_Country]],medals!D:H,4,FALSE))</f>
        <v>0</v>
      </c>
      <c r="L1043" s="1" t="str">
        <f>VLOOKUP(olympic_medals_country_year_cumsum[[#This Row],[WB_country_name]],'country_region_flag'!A:C,2,FALSE)</f>
        <v>Europe</v>
      </c>
      <c r="M1043" s="1" t="str">
        <f>VLOOKUP(olympic_medals_country_year_cumsum[[#This Row],[WB_country_name]],'country_region_flag'!A:C,3,FALSE)</f>
        <v>https://public.flourish.studio/country-flags/svg/mk.svg</v>
      </c>
      <c r="N104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44" spans="1:14" ht="15" customHeight="1" x14ac:dyDescent="0.2">
      <c r="A1044" s="1" t="s">
        <v>161</v>
      </c>
      <c r="B1044" s="1" t="s">
        <v>162</v>
      </c>
      <c r="C1044" s="1">
        <v>4243</v>
      </c>
      <c r="D1044" s="1">
        <v>1927</v>
      </c>
      <c r="E1044" s="1">
        <v>1988</v>
      </c>
      <c r="F1044" s="1" t="str">
        <f>TEXT(olympic_medals_country_year_cumsum[[#This Row],[year]],0)&amp;"-"&amp;olympic_medals_country_year_cumsum[[#This Row],[WB_country_code]]</f>
        <v>1988-MNE</v>
      </c>
      <c r="G1044" s="1" t="str">
        <f>IF(olympic_medals_country_year_cumsum[[#This Row],[year]]&lt;&gt;E1043,1,IF(olympic_medals_country_year_cumsum[[#This Row],[Medals]]=0,"",G1043+1))</f>
        <v/>
      </c>
      <c r="H1044" s="1">
        <f>IF(ISNA(VLOOKUP(olympic_medals_country_year_cumsum[[#This Row],[Year_Country]],medals!D:H,5,FALSE)),0,VLOOKUP(olympic_medals_country_year_cumsum[[#This Row],[Year_Country]],medals!D:H,5,FALSE))</f>
        <v>0</v>
      </c>
      <c r="I1044" s="1">
        <f>IF(ISNA(VLOOKUP(olympic_medals_country_year_cumsum[[#This Row],[Year_Country]],medals!D:H,2,FALSE)),0,VLOOKUP(olympic_medals_country_year_cumsum[[#This Row],[Year_Country]],medals!D:H,2,FALSE))</f>
        <v>0</v>
      </c>
      <c r="J1044" s="1">
        <f>IF(ISNA(VLOOKUP(olympic_medals_country_year_cumsum[[#This Row],[Year_Country]],medals!D:H,3,FALSE)),0,VLOOKUP(olympic_medals_country_year_cumsum[[#This Row],[Year_Country]],medals!D:H,3,FALSE))</f>
        <v>0</v>
      </c>
      <c r="K1044" s="1">
        <f>IF(ISNA(VLOOKUP(olympic_medals_country_year_cumsum[[#This Row],[Year_Country]],medals!D:H,4,FALSE)),0,VLOOKUP(olympic_medals_country_year_cumsum[[#This Row],[Year_Country]],medals!D:H,4,FALSE))</f>
        <v>0</v>
      </c>
      <c r="L1044" s="1" t="str">
        <f>VLOOKUP(olympic_medals_country_year_cumsum[[#This Row],[WB_country_name]],'country_region_flag'!A:C,2,FALSE)</f>
        <v>Europe</v>
      </c>
      <c r="M1044" s="1" t="str">
        <f>VLOOKUP(olympic_medals_country_year_cumsum[[#This Row],[WB_country_name]],'country_region_flag'!A:C,3,FALSE)</f>
        <v>https://public.flourish.studio/country-flags/svg/me.svg</v>
      </c>
      <c r="N104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45" spans="1:14" ht="15" customHeight="1" x14ac:dyDescent="0.2">
      <c r="A1045" s="1" t="s">
        <v>165</v>
      </c>
      <c r="B1045" s="1" t="s">
        <v>166</v>
      </c>
      <c r="C1045" s="1">
        <v>-2595</v>
      </c>
      <c r="D1045" s="1">
        <v>3258</v>
      </c>
      <c r="E1045" s="1">
        <v>1988</v>
      </c>
      <c r="F1045" s="1" t="str">
        <f>TEXT(olympic_medals_country_year_cumsum[[#This Row],[year]],0)&amp;"-"&amp;olympic_medals_country_year_cumsum[[#This Row],[WB_country_code]]</f>
        <v>1988-MOZ</v>
      </c>
      <c r="G1045" s="1" t="str">
        <f>IF(olympic_medals_country_year_cumsum[[#This Row],[year]]&lt;&gt;E1044,1,IF(olympic_medals_country_year_cumsum[[#This Row],[Medals]]=0,"",G1044+1))</f>
        <v/>
      </c>
      <c r="H1045" s="1">
        <f>IF(ISNA(VLOOKUP(olympic_medals_country_year_cumsum[[#This Row],[Year_Country]],medals!D:H,5,FALSE)),0,VLOOKUP(olympic_medals_country_year_cumsum[[#This Row],[Year_Country]],medals!D:H,5,FALSE))</f>
        <v>0</v>
      </c>
      <c r="I1045" s="1">
        <f>IF(ISNA(VLOOKUP(olympic_medals_country_year_cumsum[[#This Row],[Year_Country]],medals!D:H,2,FALSE)),0,VLOOKUP(olympic_medals_country_year_cumsum[[#This Row],[Year_Country]],medals!D:H,2,FALSE))</f>
        <v>0</v>
      </c>
      <c r="J1045" s="1">
        <f>IF(ISNA(VLOOKUP(olympic_medals_country_year_cumsum[[#This Row],[Year_Country]],medals!D:H,3,FALSE)),0,VLOOKUP(olympic_medals_country_year_cumsum[[#This Row],[Year_Country]],medals!D:H,3,FALSE))</f>
        <v>0</v>
      </c>
      <c r="K1045" s="1">
        <f>IF(ISNA(VLOOKUP(olympic_medals_country_year_cumsum[[#This Row],[Year_Country]],medals!D:H,4,FALSE)),0,VLOOKUP(olympic_medals_country_year_cumsum[[#This Row],[Year_Country]],medals!D:H,4,FALSE))</f>
        <v>0</v>
      </c>
      <c r="L1045" s="1" t="str">
        <f>VLOOKUP(olympic_medals_country_year_cumsum[[#This Row],[WB_country_name]],'country_region_flag'!A:C,2,FALSE)</f>
        <v>Africa</v>
      </c>
      <c r="M1045" s="1" t="str">
        <f>VLOOKUP(olympic_medals_country_year_cumsum[[#This Row],[WB_country_name]],'country_region_flag'!A:C,3,FALSE)</f>
        <v>https://public.flourish.studio/country-flags/svg/mz.svg</v>
      </c>
      <c r="N104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46" spans="1:14" ht="15" customHeight="1" x14ac:dyDescent="0.2">
      <c r="A1046" s="1" t="s">
        <v>167</v>
      </c>
      <c r="B1046" s="1" t="s">
        <v>168</v>
      </c>
      <c r="C1046" s="1">
        <v>-2015</v>
      </c>
      <c r="D1046" s="1">
        <v>5748</v>
      </c>
      <c r="E1046" s="1">
        <v>1988</v>
      </c>
      <c r="F1046" s="1" t="str">
        <f>TEXT(olympic_medals_country_year_cumsum[[#This Row],[year]],0)&amp;"-"&amp;olympic_medals_country_year_cumsum[[#This Row],[WB_country_code]]</f>
        <v>1988-MUS</v>
      </c>
      <c r="G1046" s="1" t="str">
        <f>IF(olympic_medals_country_year_cumsum[[#This Row],[year]]&lt;&gt;E1045,1,IF(olympic_medals_country_year_cumsum[[#This Row],[Medals]]=0,"",G1045+1))</f>
        <v/>
      </c>
      <c r="H1046" s="1">
        <f>IF(ISNA(VLOOKUP(olympic_medals_country_year_cumsum[[#This Row],[Year_Country]],medals!D:H,5,FALSE)),0,VLOOKUP(olympic_medals_country_year_cumsum[[#This Row],[Year_Country]],medals!D:H,5,FALSE))</f>
        <v>0</v>
      </c>
      <c r="I1046" s="1">
        <f>IF(ISNA(VLOOKUP(olympic_medals_country_year_cumsum[[#This Row],[Year_Country]],medals!D:H,2,FALSE)),0,VLOOKUP(olympic_medals_country_year_cumsum[[#This Row],[Year_Country]],medals!D:H,2,FALSE))</f>
        <v>0</v>
      </c>
      <c r="J1046" s="1">
        <f>IF(ISNA(VLOOKUP(olympic_medals_country_year_cumsum[[#This Row],[Year_Country]],medals!D:H,3,FALSE)),0,VLOOKUP(olympic_medals_country_year_cumsum[[#This Row],[Year_Country]],medals!D:H,3,FALSE))</f>
        <v>0</v>
      </c>
      <c r="K1046" s="1">
        <f>IF(ISNA(VLOOKUP(olympic_medals_country_year_cumsum[[#This Row],[Year_Country]],medals!D:H,4,FALSE)),0,VLOOKUP(olympic_medals_country_year_cumsum[[#This Row],[Year_Country]],medals!D:H,4,FALSE))</f>
        <v>0</v>
      </c>
      <c r="L1046" s="1" t="str">
        <f>VLOOKUP(olympic_medals_country_year_cumsum[[#This Row],[WB_country_name]],'country_region_flag'!A:C,2,FALSE)</f>
        <v>Africa</v>
      </c>
      <c r="M1046" s="1" t="str">
        <f>VLOOKUP(olympic_medals_country_year_cumsum[[#This Row],[WB_country_name]],'country_region_flag'!A:C,3,FALSE)</f>
        <v>https://public.flourish.studio/country-flags/svg/mu.svg</v>
      </c>
      <c r="N1046" s="12" t="str">
        <f>IF(ISNA(VLOOKUP(olympic_medals_country_year_cumsum[[#This Row],[Year_Country]],gdp_capita_rank!F:G,2,FALSE)),0,VLOOKUP(olympic_medals_country_year_cumsum[[#This Row],[Year_Country]],gdp_capita_rank!F:G,2,FALSE))</f>
        <v>-52.61715933356238</v>
      </c>
    </row>
    <row r="1047" spans="1:14" ht="15" customHeight="1" x14ac:dyDescent="0.2">
      <c r="A1047" s="1" t="s">
        <v>169</v>
      </c>
      <c r="B1047" s="1" t="s">
        <v>170</v>
      </c>
      <c r="C1047" s="1">
        <v>317</v>
      </c>
      <c r="D1047" s="1">
        <v>1017</v>
      </c>
      <c r="E1047" s="1">
        <v>1988</v>
      </c>
      <c r="F1047" s="1" t="str">
        <f>TEXT(olympic_medals_country_year_cumsum[[#This Row],[year]],0)&amp;"-"&amp;olympic_medals_country_year_cumsum[[#This Row],[WB_country_code]]</f>
        <v>1988-MYS</v>
      </c>
      <c r="G1047" s="1" t="str">
        <f>IF(olympic_medals_country_year_cumsum[[#This Row],[year]]&lt;&gt;E1046,1,IF(olympic_medals_country_year_cumsum[[#This Row],[Medals]]=0,"",G1046+1))</f>
        <v/>
      </c>
      <c r="H1047" s="1">
        <f>IF(ISNA(VLOOKUP(olympic_medals_country_year_cumsum[[#This Row],[Year_Country]],medals!D:H,5,FALSE)),0,VLOOKUP(olympic_medals_country_year_cumsum[[#This Row],[Year_Country]],medals!D:H,5,FALSE))</f>
        <v>0</v>
      </c>
      <c r="I1047" s="1">
        <f>IF(ISNA(VLOOKUP(olympic_medals_country_year_cumsum[[#This Row],[Year_Country]],medals!D:H,2,FALSE)),0,VLOOKUP(olympic_medals_country_year_cumsum[[#This Row],[Year_Country]],medals!D:H,2,FALSE))</f>
        <v>0</v>
      </c>
      <c r="J1047" s="1">
        <f>IF(ISNA(VLOOKUP(olympic_medals_country_year_cumsum[[#This Row],[Year_Country]],medals!D:H,3,FALSE)),0,VLOOKUP(olympic_medals_country_year_cumsum[[#This Row],[Year_Country]],medals!D:H,3,FALSE))</f>
        <v>0</v>
      </c>
      <c r="K1047" s="1">
        <f>IF(ISNA(VLOOKUP(olympic_medals_country_year_cumsum[[#This Row],[Year_Country]],medals!D:H,4,FALSE)),0,VLOOKUP(olympic_medals_country_year_cumsum[[#This Row],[Year_Country]],medals!D:H,4,FALSE))</f>
        <v>0</v>
      </c>
      <c r="L1047" s="1" t="str">
        <f>VLOOKUP(olympic_medals_country_year_cumsum[[#This Row],[WB_country_name]],'country_region_flag'!A:C,2,FALSE)</f>
        <v>Asia</v>
      </c>
      <c r="M1047" s="1" t="str">
        <f>VLOOKUP(olympic_medals_country_year_cumsum[[#This Row],[WB_country_name]],'country_region_flag'!A:C,3,FALSE)</f>
        <v>https://public.flourish.studio/country-flags/svg/my.svg</v>
      </c>
      <c r="N1047" s="12" t="str">
        <f>IF(ISNA(VLOOKUP(olympic_medals_country_year_cumsum[[#This Row],[Year_Country]],gdp_capita_rank!F:G,2,FALSE)),0,VLOOKUP(olympic_medals_country_year_cumsum[[#This Row],[Year_Country]],gdp_capita_rank!F:G,2,FALSE))</f>
        <v>-50.568111542626525</v>
      </c>
    </row>
    <row r="1048" spans="1:14" ht="15" customHeight="1" x14ac:dyDescent="0.2">
      <c r="A1048" s="1" t="s">
        <v>171</v>
      </c>
      <c r="B1048" s="1" t="s">
        <v>172</v>
      </c>
      <c r="C1048" s="1">
        <v>-2257</v>
      </c>
      <c r="D1048" s="1">
        <v>1708</v>
      </c>
      <c r="E1048" s="1">
        <v>1988</v>
      </c>
      <c r="F1048" s="1" t="str">
        <f>TEXT(olympic_medals_country_year_cumsum[[#This Row],[year]],0)&amp;"-"&amp;olympic_medals_country_year_cumsum[[#This Row],[WB_country_code]]</f>
        <v>1988-NAM</v>
      </c>
      <c r="G1048" s="1" t="str">
        <f>IF(olympic_medals_country_year_cumsum[[#This Row],[year]]&lt;&gt;E1047,1,IF(olympic_medals_country_year_cumsum[[#This Row],[Medals]]=0,"",G1047+1))</f>
        <v/>
      </c>
      <c r="H1048" s="1">
        <f>IF(ISNA(VLOOKUP(olympic_medals_country_year_cumsum[[#This Row],[Year_Country]],medals!D:H,5,FALSE)),0,VLOOKUP(olympic_medals_country_year_cumsum[[#This Row],[Year_Country]],medals!D:H,5,FALSE))</f>
        <v>0</v>
      </c>
      <c r="I1048" s="1">
        <f>IF(ISNA(VLOOKUP(olympic_medals_country_year_cumsum[[#This Row],[Year_Country]],medals!D:H,2,FALSE)),0,VLOOKUP(olympic_medals_country_year_cumsum[[#This Row],[Year_Country]],medals!D:H,2,FALSE))</f>
        <v>0</v>
      </c>
      <c r="J1048" s="1">
        <f>IF(ISNA(VLOOKUP(olympic_medals_country_year_cumsum[[#This Row],[Year_Country]],medals!D:H,3,FALSE)),0,VLOOKUP(olympic_medals_country_year_cumsum[[#This Row],[Year_Country]],medals!D:H,3,FALSE))</f>
        <v>0</v>
      </c>
      <c r="K1048" s="1">
        <f>IF(ISNA(VLOOKUP(olympic_medals_country_year_cumsum[[#This Row],[Year_Country]],medals!D:H,4,FALSE)),0,VLOOKUP(olympic_medals_country_year_cumsum[[#This Row],[Year_Country]],medals!D:H,4,FALSE))</f>
        <v>0</v>
      </c>
      <c r="L1048" s="1" t="str">
        <f>VLOOKUP(olympic_medals_country_year_cumsum[[#This Row],[WB_country_name]],'country_region_flag'!A:C,2,FALSE)</f>
        <v>Africa</v>
      </c>
      <c r="M1048" s="1" t="str">
        <f>VLOOKUP(olympic_medals_country_year_cumsum[[#This Row],[WB_country_name]],'country_region_flag'!A:C,3,FALSE)</f>
        <v>https://public.flourish.studio/country-flags/svg/na.svg</v>
      </c>
      <c r="N1048" s="12" t="str">
        <f>IF(ISNA(VLOOKUP(olympic_medals_country_year_cumsum[[#This Row],[Year_Country]],gdp_capita_rank!F:G,2,FALSE)),0,VLOOKUP(olympic_medals_country_year_cumsum[[#This Row],[Year_Country]],gdp_capita_rank!F:G,2,FALSE))</f>
        <v>-52.16510900717147</v>
      </c>
    </row>
    <row r="1049" spans="1:14" ht="15" customHeight="1" x14ac:dyDescent="0.2">
      <c r="A1049" s="1" t="s">
        <v>173</v>
      </c>
      <c r="B1049" s="1" t="s">
        <v>174</v>
      </c>
      <c r="C1049" s="1">
        <v>1352</v>
      </c>
      <c r="D1049" s="1">
        <v>212</v>
      </c>
      <c r="E1049" s="1">
        <v>1988</v>
      </c>
      <c r="F1049" s="1" t="str">
        <f>TEXT(olympic_medals_country_year_cumsum[[#This Row],[year]],0)&amp;"-"&amp;olympic_medals_country_year_cumsum[[#This Row],[WB_country_code]]</f>
        <v>1988-NER</v>
      </c>
      <c r="G1049" s="1" t="str">
        <f>IF(olympic_medals_country_year_cumsum[[#This Row],[year]]&lt;&gt;E1048,1,IF(olympic_medals_country_year_cumsum[[#This Row],[Medals]]=0,"",G1048+1))</f>
        <v/>
      </c>
      <c r="H1049" s="1">
        <f>IF(ISNA(VLOOKUP(olympic_medals_country_year_cumsum[[#This Row],[Year_Country]],medals!D:H,5,FALSE)),0,VLOOKUP(olympic_medals_country_year_cumsum[[#This Row],[Year_Country]],medals!D:H,5,FALSE))</f>
        <v>0</v>
      </c>
      <c r="I1049" s="1">
        <f>IF(ISNA(VLOOKUP(olympic_medals_country_year_cumsum[[#This Row],[Year_Country]],medals!D:H,2,FALSE)),0,VLOOKUP(olympic_medals_country_year_cumsum[[#This Row],[Year_Country]],medals!D:H,2,FALSE))</f>
        <v>0</v>
      </c>
      <c r="J1049" s="1">
        <f>IF(ISNA(VLOOKUP(olympic_medals_country_year_cumsum[[#This Row],[Year_Country]],medals!D:H,3,FALSE)),0,VLOOKUP(olympic_medals_country_year_cumsum[[#This Row],[Year_Country]],medals!D:H,3,FALSE))</f>
        <v>0</v>
      </c>
      <c r="K1049" s="1">
        <f>IF(ISNA(VLOOKUP(olympic_medals_country_year_cumsum[[#This Row],[Year_Country]],medals!D:H,4,FALSE)),0,VLOOKUP(olympic_medals_country_year_cumsum[[#This Row],[Year_Country]],medals!D:H,4,FALSE))</f>
        <v>0</v>
      </c>
      <c r="L1049" s="1" t="str">
        <f>VLOOKUP(olympic_medals_country_year_cumsum[[#This Row],[WB_country_name]],'country_region_flag'!A:C,2,FALSE)</f>
        <v>Africa</v>
      </c>
      <c r="M1049" s="1" t="str">
        <f>VLOOKUP(olympic_medals_country_year_cumsum[[#This Row],[WB_country_name]],'country_region_flag'!A:C,3,FALSE)</f>
        <v>https://public.flourish.studio/country-flags/svg/ne.svg</v>
      </c>
      <c r="N1049" s="12" t="str">
        <f>IF(ISNA(VLOOKUP(olympic_medals_country_year_cumsum[[#This Row],[Year_Country]],gdp_capita_rank!F:G,2,FALSE)),0,VLOOKUP(olympic_medals_country_year_cumsum[[#This Row],[Year_Country]],gdp_capita_rank!F:G,2,FALSE))</f>
        <v>-93.29173063290699</v>
      </c>
    </row>
    <row r="1050" spans="1:14" ht="15" customHeight="1" x14ac:dyDescent="0.2">
      <c r="A1050" s="1" t="s">
        <v>175</v>
      </c>
      <c r="B1050" s="1" t="s">
        <v>176</v>
      </c>
      <c r="C1050" s="1">
        <v>908</v>
      </c>
      <c r="D1050" s="1">
        <v>753</v>
      </c>
      <c r="E1050" s="1">
        <v>1988</v>
      </c>
      <c r="F1050" s="1" t="str">
        <f>TEXT(olympic_medals_country_year_cumsum[[#This Row],[year]],0)&amp;"-"&amp;olympic_medals_country_year_cumsum[[#This Row],[WB_country_code]]</f>
        <v>1988-NGA</v>
      </c>
      <c r="G1050" s="1" t="str">
        <f>IF(olympic_medals_country_year_cumsum[[#This Row],[year]]&lt;&gt;E1049,1,IF(olympic_medals_country_year_cumsum[[#This Row],[Medals]]=0,"",G1049+1))</f>
        <v/>
      </c>
      <c r="H1050" s="1">
        <f>IF(ISNA(VLOOKUP(olympic_medals_country_year_cumsum[[#This Row],[Year_Country]],medals!D:H,5,FALSE)),0,VLOOKUP(olympic_medals_country_year_cumsum[[#This Row],[Year_Country]],medals!D:H,5,FALSE))</f>
        <v>0</v>
      </c>
      <c r="I1050" s="1">
        <f>IF(ISNA(VLOOKUP(olympic_medals_country_year_cumsum[[#This Row],[Year_Country]],medals!D:H,2,FALSE)),0,VLOOKUP(olympic_medals_country_year_cumsum[[#This Row],[Year_Country]],medals!D:H,2,FALSE))</f>
        <v>0</v>
      </c>
      <c r="J1050" s="1">
        <f>IF(ISNA(VLOOKUP(olympic_medals_country_year_cumsum[[#This Row],[Year_Country]],medals!D:H,3,FALSE)),0,VLOOKUP(olympic_medals_country_year_cumsum[[#This Row],[Year_Country]],medals!D:H,3,FALSE))</f>
        <v>0</v>
      </c>
      <c r="K1050" s="1">
        <f>IF(ISNA(VLOOKUP(olympic_medals_country_year_cumsum[[#This Row],[Year_Country]],medals!D:H,4,FALSE)),0,VLOOKUP(olympic_medals_country_year_cumsum[[#This Row],[Year_Country]],medals!D:H,4,FALSE))</f>
        <v>0</v>
      </c>
      <c r="L1050" s="1" t="str">
        <f>VLOOKUP(olympic_medals_country_year_cumsum[[#This Row],[WB_country_name]],'country_region_flag'!A:C,2,FALSE)</f>
        <v>Africa</v>
      </c>
      <c r="M1050" s="1" t="str">
        <f>VLOOKUP(olympic_medals_country_year_cumsum[[#This Row],[WB_country_name]],'country_region_flag'!A:C,3,FALSE)</f>
        <v>https://public.flourish.studio/country-flags/svg/ng.svg</v>
      </c>
      <c r="N1050" s="12" t="str">
        <f>IF(ISNA(VLOOKUP(olympic_medals_country_year_cumsum[[#This Row],[Year_Country]],gdp_capita_rank!F:G,2,FALSE)),0,VLOOKUP(olympic_medals_country_year_cumsum[[#This Row],[Year_Country]],gdp_capita_rank!F:G,2,FALSE))</f>
        <v>-87.274505412305</v>
      </c>
    </row>
    <row r="1051" spans="1:14" ht="15" customHeight="1" x14ac:dyDescent="0.2">
      <c r="A1051" s="1" t="s">
        <v>185</v>
      </c>
      <c r="B1051" s="1" t="s">
        <v>186</v>
      </c>
      <c r="C1051" s="1">
        <v>897</v>
      </c>
      <c r="D1051" s="1">
        <v>-7953</v>
      </c>
      <c r="E1051" s="1">
        <v>1988</v>
      </c>
      <c r="F1051" s="1" t="str">
        <f>TEXT(olympic_medals_country_year_cumsum[[#This Row],[year]],0)&amp;"-"&amp;olympic_medals_country_year_cumsum[[#This Row],[WB_country_code]]</f>
        <v>1988-PAN</v>
      </c>
      <c r="G1051" s="1" t="str">
        <f>IF(olympic_medals_country_year_cumsum[[#This Row],[year]]&lt;&gt;E1050,1,IF(olympic_medals_country_year_cumsum[[#This Row],[Medals]]=0,"",G1050+1))</f>
        <v/>
      </c>
      <c r="H1051" s="1">
        <f>IF(ISNA(VLOOKUP(olympic_medals_country_year_cumsum[[#This Row],[Year_Country]],medals!D:H,5,FALSE)),0,VLOOKUP(olympic_medals_country_year_cumsum[[#This Row],[Year_Country]],medals!D:H,5,FALSE))</f>
        <v>0</v>
      </c>
      <c r="I1051" s="1">
        <f>IF(ISNA(VLOOKUP(olympic_medals_country_year_cumsum[[#This Row],[Year_Country]],medals!D:H,2,FALSE)),0,VLOOKUP(olympic_medals_country_year_cumsum[[#This Row],[Year_Country]],medals!D:H,2,FALSE))</f>
        <v>0</v>
      </c>
      <c r="J1051" s="1">
        <f>IF(ISNA(VLOOKUP(olympic_medals_country_year_cumsum[[#This Row],[Year_Country]],medals!D:H,3,FALSE)),0,VLOOKUP(olympic_medals_country_year_cumsum[[#This Row],[Year_Country]],medals!D:H,3,FALSE))</f>
        <v>0</v>
      </c>
      <c r="K1051" s="1">
        <f>IF(ISNA(VLOOKUP(olympic_medals_country_year_cumsum[[#This Row],[Year_Country]],medals!D:H,4,FALSE)),0,VLOOKUP(olympic_medals_country_year_cumsum[[#This Row],[Year_Country]],medals!D:H,4,FALSE))</f>
        <v>0</v>
      </c>
      <c r="L1051" s="1" t="str">
        <f>VLOOKUP(olympic_medals_country_year_cumsum[[#This Row],[WB_country_name]],'country_region_flag'!A:C,2,FALSE)</f>
        <v>Americas</v>
      </c>
      <c r="M1051" s="1" t="str">
        <f>VLOOKUP(olympic_medals_country_year_cumsum[[#This Row],[WB_country_name]],'country_region_flag'!A:C,3,FALSE)</f>
        <v>https://public.flourish.studio/country-flags/svg/pa.svg</v>
      </c>
      <c r="N1051" s="12" t="str">
        <f>IF(ISNA(VLOOKUP(olympic_medals_country_year_cumsum[[#This Row],[Year_Country]],gdp_capita_rank!F:G,2,FALSE)),0,VLOOKUP(olympic_medals_country_year_cumsum[[#This Row],[Year_Country]],gdp_capita_rank!F:G,2,FALSE))</f>
        <v>-41.776520077063914</v>
      </c>
    </row>
    <row r="1052" spans="1:14" ht="15" customHeight="1" x14ac:dyDescent="0.2">
      <c r="A1052" s="1" t="s">
        <v>193</v>
      </c>
      <c r="B1052" s="1" t="s">
        <v>194</v>
      </c>
      <c r="C1052" s="1">
        <v>1847</v>
      </c>
      <c r="D1052" s="1">
        <v>-6612</v>
      </c>
      <c r="E1052" s="1">
        <v>1988</v>
      </c>
      <c r="F1052" s="1" t="str">
        <f>TEXT(olympic_medals_country_year_cumsum[[#This Row],[year]],0)&amp;"-"&amp;olympic_medals_country_year_cumsum[[#This Row],[WB_country_code]]</f>
        <v>1988-PRI</v>
      </c>
      <c r="G1052" s="1" t="str">
        <f>IF(olympic_medals_country_year_cumsum[[#This Row],[year]]&lt;&gt;E1051,1,IF(olympic_medals_country_year_cumsum[[#This Row],[Medals]]=0,"",G1051+1))</f>
        <v/>
      </c>
      <c r="H1052" s="1">
        <f>IF(ISNA(VLOOKUP(olympic_medals_country_year_cumsum[[#This Row],[Year_Country]],medals!D:H,5,FALSE)),0,VLOOKUP(olympic_medals_country_year_cumsum[[#This Row],[Year_Country]],medals!D:H,5,FALSE))</f>
        <v>0</v>
      </c>
      <c r="I1052" s="1">
        <f>IF(ISNA(VLOOKUP(olympic_medals_country_year_cumsum[[#This Row],[Year_Country]],medals!D:H,2,FALSE)),0,VLOOKUP(olympic_medals_country_year_cumsum[[#This Row],[Year_Country]],medals!D:H,2,FALSE))</f>
        <v>0</v>
      </c>
      <c r="J1052" s="1">
        <f>IF(ISNA(VLOOKUP(olympic_medals_country_year_cumsum[[#This Row],[Year_Country]],medals!D:H,3,FALSE)),0,VLOOKUP(olympic_medals_country_year_cumsum[[#This Row],[Year_Country]],medals!D:H,3,FALSE))</f>
        <v>0</v>
      </c>
      <c r="K1052" s="1">
        <f>IF(ISNA(VLOOKUP(olympic_medals_country_year_cumsum[[#This Row],[Year_Country]],medals!D:H,4,FALSE)),0,VLOOKUP(olympic_medals_country_year_cumsum[[#This Row],[Year_Country]],medals!D:H,4,FALSE))</f>
        <v>0</v>
      </c>
      <c r="L1052" s="1" t="str">
        <f>VLOOKUP(olympic_medals_country_year_cumsum[[#This Row],[WB_country_name]],'country_region_flag'!A:C,2,FALSE)</f>
        <v>Americas</v>
      </c>
      <c r="M1052" s="1" t="str">
        <f>VLOOKUP(olympic_medals_country_year_cumsum[[#This Row],[WB_country_name]],'country_region_flag'!A:C,3,FALSE)</f>
        <v>https://public.flourish.studio/country-flags/svg/pr.svg</v>
      </c>
      <c r="N1052" s="12" t="str">
        <f>IF(ISNA(VLOOKUP(olympic_medals_country_year_cumsum[[#This Row],[Year_Country]],gdp_capita_rank!F:G,2,FALSE)),0,VLOOKUP(olympic_medals_country_year_cumsum[[#This Row],[Year_Country]],gdp_capita_rank!F:G,2,FALSE))</f>
        <v>75.89759892841143</v>
      </c>
    </row>
    <row r="1053" spans="1:14" ht="15" customHeight="1" x14ac:dyDescent="0.2">
      <c r="A1053" s="1" t="s">
        <v>195</v>
      </c>
      <c r="B1053" s="1" t="s">
        <v>196</v>
      </c>
      <c r="C1053" s="1">
        <v>3902</v>
      </c>
      <c r="D1053" s="1">
        <v>12575</v>
      </c>
      <c r="E1053" s="1">
        <v>1988</v>
      </c>
      <c r="F1053" s="1" t="str">
        <f>TEXT(olympic_medals_country_year_cumsum[[#This Row],[year]],0)&amp;"-"&amp;olympic_medals_country_year_cumsum[[#This Row],[WB_country_code]]</f>
        <v>1988-PRK</v>
      </c>
      <c r="G1053" s="1" t="str">
        <f>IF(olympic_medals_country_year_cumsum[[#This Row],[year]]&lt;&gt;E1052,1,IF(olympic_medals_country_year_cumsum[[#This Row],[Medals]]=0,"",G1052+1))</f>
        <v/>
      </c>
      <c r="H1053" s="1">
        <f>IF(ISNA(VLOOKUP(olympic_medals_country_year_cumsum[[#This Row],[Year_Country]],medals!D:H,5,FALSE)),0,VLOOKUP(olympic_medals_country_year_cumsum[[#This Row],[Year_Country]],medals!D:H,5,FALSE))</f>
        <v>0</v>
      </c>
      <c r="I1053" s="1">
        <f>IF(ISNA(VLOOKUP(olympic_medals_country_year_cumsum[[#This Row],[Year_Country]],medals!D:H,2,FALSE)),0,VLOOKUP(olympic_medals_country_year_cumsum[[#This Row],[Year_Country]],medals!D:H,2,FALSE))</f>
        <v>0</v>
      </c>
      <c r="J1053" s="1">
        <f>IF(ISNA(VLOOKUP(olympic_medals_country_year_cumsum[[#This Row],[Year_Country]],medals!D:H,3,FALSE)),0,VLOOKUP(olympic_medals_country_year_cumsum[[#This Row],[Year_Country]],medals!D:H,3,FALSE))</f>
        <v>0</v>
      </c>
      <c r="K1053" s="1">
        <f>IF(ISNA(VLOOKUP(olympic_medals_country_year_cumsum[[#This Row],[Year_Country]],medals!D:H,4,FALSE)),0,VLOOKUP(olympic_medals_country_year_cumsum[[#This Row],[Year_Country]],medals!D:H,4,FALSE))</f>
        <v>0</v>
      </c>
      <c r="L1053" s="1" t="str">
        <f>VLOOKUP(olympic_medals_country_year_cumsum[[#This Row],[WB_country_name]],'country_region_flag'!A:C,2,FALSE)</f>
        <v>Asia</v>
      </c>
      <c r="M1053" s="1" t="str">
        <f>VLOOKUP(olympic_medals_country_year_cumsum[[#This Row],[WB_country_name]],'country_region_flag'!A:C,3,FALSE)</f>
        <v>https://public.flourish.studio/country-flags/svg/kp.svg</v>
      </c>
      <c r="N105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54" spans="1:14" ht="15" customHeight="1" x14ac:dyDescent="0.2">
      <c r="A1054" s="1" t="s">
        <v>199</v>
      </c>
      <c r="B1054" s="1" t="s">
        <v>200</v>
      </c>
      <c r="C1054" s="1">
        <v>-2527</v>
      </c>
      <c r="D1054" s="1">
        <v>-5767</v>
      </c>
      <c r="E1054" s="1">
        <v>1988</v>
      </c>
      <c r="F1054" s="1" t="str">
        <f>TEXT(olympic_medals_country_year_cumsum[[#This Row],[year]],0)&amp;"-"&amp;olympic_medals_country_year_cumsum[[#This Row],[WB_country_code]]</f>
        <v>1988-PRY</v>
      </c>
      <c r="G1054" s="1" t="str">
        <f>IF(olympic_medals_country_year_cumsum[[#This Row],[year]]&lt;&gt;E1053,1,IF(olympic_medals_country_year_cumsum[[#This Row],[Medals]]=0,"",G1053+1))</f>
        <v/>
      </c>
      <c r="H1054" s="1">
        <f>IF(ISNA(VLOOKUP(olympic_medals_country_year_cumsum[[#This Row],[Year_Country]],medals!D:H,5,FALSE)),0,VLOOKUP(olympic_medals_country_year_cumsum[[#This Row],[Year_Country]],medals!D:H,5,FALSE))</f>
        <v>0</v>
      </c>
      <c r="I1054" s="1">
        <f>IF(ISNA(VLOOKUP(olympic_medals_country_year_cumsum[[#This Row],[Year_Country]],medals!D:H,2,FALSE)),0,VLOOKUP(olympic_medals_country_year_cumsum[[#This Row],[Year_Country]],medals!D:H,2,FALSE))</f>
        <v>0</v>
      </c>
      <c r="J1054" s="1">
        <f>IF(ISNA(VLOOKUP(olympic_medals_country_year_cumsum[[#This Row],[Year_Country]],medals!D:H,3,FALSE)),0,VLOOKUP(olympic_medals_country_year_cumsum[[#This Row],[Year_Country]],medals!D:H,3,FALSE))</f>
        <v>0</v>
      </c>
      <c r="K1054" s="1">
        <f>IF(ISNA(VLOOKUP(olympic_medals_country_year_cumsum[[#This Row],[Year_Country]],medals!D:H,4,FALSE)),0,VLOOKUP(olympic_medals_country_year_cumsum[[#This Row],[Year_Country]],medals!D:H,4,FALSE))</f>
        <v>0</v>
      </c>
      <c r="L1054" s="1" t="str">
        <f>VLOOKUP(olympic_medals_country_year_cumsum[[#This Row],[WB_country_name]],'country_region_flag'!A:C,2,FALSE)</f>
        <v>Americas</v>
      </c>
      <c r="M1054" s="1" t="str">
        <f>VLOOKUP(olympic_medals_country_year_cumsum[[#This Row],[WB_country_name]],'country_region_flag'!A:C,3,FALSE)</f>
        <v>https://public.flourish.studio/country-flags/svg/py.svg</v>
      </c>
      <c r="N1054" s="12" t="str">
        <f>IF(ISNA(VLOOKUP(olympic_medals_country_year_cumsum[[#This Row],[Year_Country]],gdp_capita_rank!F:G,2,FALSE)),0,VLOOKUP(olympic_medals_country_year_cumsum[[#This Row],[Year_Country]],gdp_capita_rank!F:G,2,FALSE))</f>
        <v>-74.36443904687765</v>
      </c>
    </row>
    <row r="1055" spans="1:14" ht="15" customHeight="1" x14ac:dyDescent="0.2">
      <c r="A1055" s="1" t="s">
        <v>201</v>
      </c>
      <c r="B1055" s="1" t="s">
        <v>202</v>
      </c>
      <c r="C1055" s="1">
        <v>2528</v>
      </c>
      <c r="D1055" s="1">
        <v>5153</v>
      </c>
      <c r="E1055" s="1">
        <v>1988</v>
      </c>
      <c r="F1055" s="1" t="str">
        <f>TEXT(olympic_medals_country_year_cumsum[[#This Row],[year]],0)&amp;"-"&amp;olympic_medals_country_year_cumsum[[#This Row],[WB_country_code]]</f>
        <v>1988-QAT</v>
      </c>
      <c r="G1055" s="1" t="str">
        <f>IF(olympic_medals_country_year_cumsum[[#This Row],[year]]&lt;&gt;E1054,1,IF(olympic_medals_country_year_cumsum[[#This Row],[Medals]]=0,"",G1054+1))</f>
        <v/>
      </c>
      <c r="H1055" s="1">
        <f>IF(ISNA(VLOOKUP(olympic_medals_country_year_cumsum[[#This Row],[Year_Country]],medals!D:H,5,FALSE)),0,VLOOKUP(olympic_medals_country_year_cumsum[[#This Row],[Year_Country]],medals!D:H,5,FALSE))</f>
        <v>0</v>
      </c>
      <c r="I1055" s="1">
        <f>IF(ISNA(VLOOKUP(olympic_medals_country_year_cumsum[[#This Row],[Year_Country]],medals!D:H,2,FALSE)),0,VLOOKUP(olympic_medals_country_year_cumsum[[#This Row],[Year_Country]],medals!D:H,2,FALSE))</f>
        <v>0</v>
      </c>
      <c r="J1055" s="1">
        <f>IF(ISNA(VLOOKUP(olympic_medals_country_year_cumsum[[#This Row],[Year_Country]],medals!D:H,3,FALSE)),0,VLOOKUP(olympic_medals_country_year_cumsum[[#This Row],[Year_Country]],medals!D:H,3,FALSE))</f>
        <v>0</v>
      </c>
      <c r="K1055" s="1">
        <f>IF(ISNA(VLOOKUP(olympic_medals_country_year_cumsum[[#This Row],[Year_Country]],medals!D:H,4,FALSE)),0,VLOOKUP(olympic_medals_country_year_cumsum[[#This Row],[Year_Country]],medals!D:H,4,FALSE))</f>
        <v>0</v>
      </c>
      <c r="L1055" s="1" t="str">
        <f>VLOOKUP(olympic_medals_country_year_cumsum[[#This Row],[WB_country_name]],'country_region_flag'!A:C,2,FALSE)</f>
        <v>Asia</v>
      </c>
      <c r="M1055" s="1" t="str">
        <f>VLOOKUP(olympic_medals_country_year_cumsum[[#This Row],[WB_country_name]],'country_region_flag'!A:C,3,FALSE)</f>
        <v>https://public.flourish.studio/country-flags/svg/qa.svg</v>
      </c>
      <c r="N1055" s="12" t="str">
        <f>IF(ISNA(VLOOKUP(olympic_medals_country_year_cumsum[[#This Row],[Year_Country]],gdp_capita_rank!F:G,2,FALSE)),0,VLOOKUP(olympic_medals_country_year_cumsum[[#This Row],[Year_Country]],gdp_capita_rank!F:G,2,FALSE))</f>
        <v>239.28646510596283</v>
      </c>
    </row>
    <row r="1056" spans="1:14" ht="15" customHeight="1" x14ac:dyDescent="0.2">
      <c r="A1056" s="1" t="s">
        <v>207</v>
      </c>
      <c r="B1056" s="1" t="s">
        <v>208</v>
      </c>
      <c r="C1056" s="1">
        <v>2465</v>
      </c>
      <c r="D1056" s="1">
        <v>467</v>
      </c>
      <c r="E1056" s="1">
        <v>1988</v>
      </c>
      <c r="F1056" s="1" t="str">
        <f>TEXT(olympic_medals_country_year_cumsum[[#This Row],[year]],0)&amp;"-"&amp;olympic_medals_country_year_cumsum[[#This Row],[WB_country_code]]</f>
        <v>1988-SAU</v>
      </c>
      <c r="G1056" s="1" t="str">
        <f>IF(olympic_medals_country_year_cumsum[[#This Row],[year]]&lt;&gt;E1055,1,IF(olympic_medals_country_year_cumsum[[#This Row],[Medals]]=0,"",G1055+1))</f>
        <v/>
      </c>
      <c r="H1056" s="1">
        <f>IF(ISNA(VLOOKUP(olympic_medals_country_year_cumsum[[#This Row],[Year_Country]],medals!D:H,5,FALSE)),0,VLOOKUP(olympic_medals_country_year_cumsum[[#This Row],[Year_Country]],medals!D:H,5,FALSE))</f>
        <v>0</v>
      </c>
      <c r="I1056" s="1">
        <f>IF(ISNA(VLOOKUP(olympic_medals_country_year_cumsum[[#This Row],[Year_Country]],medals!D:H,2,FALSE)),0,VLOOKUP(olympic_medals_country_year_cumsum[[#This Row],[Year_Country]],medals!D:H,2,FALSE))</f>
        <v>0</v>
      </c>
      <c r="J1056" s="1">
        <f>IF(ISNA(VLOOKUP(olympic_medals_country_year_cumsum[[#This Row],[Year_Country]],medals!D:H,3,FALSE)),0,VLOOKUP(olympic_medals_country_year_cumsum[[#This Row],[Year_Country]],medals!D:H,3,FALSE))</f>
        <v>0</v>
      </c>
      <c r="K1056" s="1">
        <f>IF(ISNA(VLOOKUP(olympic_medals_country_year_cumsum[[#This Row],[Year_Country]],medals!D:H,4,FALSE)),0,VLOOKUP(olympic_medals_country_year_cumsum[[#This Row],[Year_Country]],medals!D:H,4,FALSE))</f>
        <v>0</v>
      </c>
      <c r="L1056" s="1" t="str">
        <f>VLOOKUP(olympic_medals_country_year_cumsum[[#This Row],[WB_country_name]],'country_region_flag'!A:C,2,FALSE)</f>
        <v>Asia</v>
      </c>
      <c r="M1056" s="1" t="str">
        <f>VLOOKUP(olympic_medals_country_year_cumsum[[#This Row],[WB_country_name]],'country_region_flag'!A:C,3,FALSE)</f>
        <v>https://public.flourish.studio/country-flags/svg/sa.svg</v>
      </c>
      <c r="N1056" s="12" t="str">
        <f>IF(ISNA(VLOOKUP(olympic_medals_country_year_cumsum[[#This Row],[Year_Country]],gdp_capita_rank!F:G,2,FALSE)),0,VLOOKUP(olympic_medals_country_year_cumsum[[#This Row],[Year_Country]],gdp_capita_rank!F:G,2,FALSE))</f>
        <v>38.90867360473864</v>
      </c>
    </row>
    <row r="1057" spans="1:14" ht="15" customHeight="1" x14ac:dyDescent="0.2">
      <c r="A1057" s="1" t="s">
        <v>209</v>
      </c>
      <c r="B1057" s="1" t="s">
        <v>210</v>
      </c>
      <c r="C1057" s="1">
        <v>156</v>
      </c>
      <c r="D1057" s="1">
        <v>3253</v>
      </c>
      <c r="E1057" s="1">
        <v>1988</v>
      </c>
      <c r="F1057" s="1" t="str">
        <f>TEXT(olympic_medals_country_year_cumsum[[#This Row],[year]],0)&amp;"-"&amp;olympic_medals_country_year_cumsum[[#This Row],[WB_country_code]]</f>
        <v>1988-SDN</v>
      </c>
      <c r="G1057" s="1" t="str">
        <f>IF(olympic_medals_country_year_cumsum[[#This Row],[year]]&lt;&gt;E1056,1,IF(olympic_medals_country_year_cumsum[[#This Row],[Medals]]=0,"",G1056+1))</f>
        <v/>
      </c>
      <c r="H1057" s="1">
        <f>IF(ISNA(VLOOKUP(olympic_medals_country_year_cumsum[[#This Row],[Year_Country]],medals!D:H,5,FALSE)),0,VLOOKUP(olympic_medals_country_year_cumsum[[#This Row],[Year_Country]],medals!D:H,5,FALSE))</f>
        <v>0</v>
      </c>
      <c r="I1057" s="1">
        <f>IF(ISNA(VLOOKUP(olympic_medals_country_year_cumsum[[#This Row],[Year_Country]],medals!D:H,2,FALSE)),0,VLOOKUP(olympic_medals_country_year_cumsum[[#This Row],[Year_Country]],medals!D:H,2,FALSE))</f>
        <v>0</v>
      </c>
      <c r="J1057" s="1">
        <f>IF(ISNA(VLOOKUP(olympic_medals_country_year_cumsum[[#This Row],[Year_Country]],medals!D:H,3,FALSE)),0,VLOOKUP(olympic_medals_country_year_cumsum[[#This Row],[Year_Country]],medals!D:H,3,FALSE))</f>
        <v>0</v>
      </c>
      <c r="K1057" s="1">
        <f>IF(ISNA(VLOOKUP(olympic_medals_country_year_cumsum[[#This Row],[Year_Country]],medals!D:H,4,FALSE)),0,VLOOKUP(olympic_medals_country_year_cumsum[[#This Row],[Year_Country]],medals!D:H,4,FALSE))</f>
        <v>0</v>
      </c>
      <c r="L1057" s="1" t="str">
        <f>VLOOKUP(olympic_medals_country_year_cumsum[[#This Row],[WB_country_name]],'country_region_flag'!A:C,2,FALSE)</f>
        <v>Africa</v>
      </c>
      <c r="M1057" s="1" t="str">
        <f>VLOOKUP(olympic_medals_country_year_cumsum[[#This Row],[WB_country_name]],'country_region_flag'!A:C,3,FALSE)</f>
        <v>https://public.flourish.studio/country-flags/svg/sd.svg</v>
      </c>
      <c r="N1057" s="12" t="str">
        <f>IF(ISNA(VLOOKUP(olympic_medals_country_year_cumsum[[#This Row],[Year_Country]],gdp_capita_rank!F:G,2,FALSE)),0,VLOOKUP(olympic_medals_country_year_cumsum[[#This Row],[Year_Country]],gdp_capita_rank!F:G,2,FALSE))</f>
        <v>-86.82778149857137</v>
      </c>
    </row>
    <row r="1058" spans="1:14" ht="15" customHeight="1" x14ac:dyDescent="0.2">
      <c r="A1058" s="1" t="s">
        <v>213</v>
      </c>
      <c r="B1058" s="1" t="s">
        <v>214</v>
      </c>
      <c r="C1058" s="1">
        <v>128</v>
      </c>
      <c r="D1058" s="1">
        <v>10385</v>
      </c>
      <c r="E1058" s="1">
        <v>1988</v>
      </c>
      <c r="F1058" s="1" t="str">
        <f>TEXT(olympic_medals_country_year_cumsum[[#This Row],[year]],0)&amp;"-"&amp;olympic_medals_country_year_cumsum[[#This Row],[WB_country_code]]</f>
        <v>1988-SGP</v>
      </c>
      <c r="G1058" s="1" t="str">
        <f>IF(olympic_medals_country_year_cumsum[[#This Row],[year]]&lt;&gt;E1057,1,IF(olympic_medals_country_year_cumsum[[#This Row],[Medals]]=0,"",G1057+1))</f>
        <v/>
      </c>
      <c r="H1058" s="1">
        <f>IF(ISNA(VLOOKUP(olympic_medals_country_year_cumsum[[#This Row],[Year_Country]],medals!D:H,5,FALSE)),0,VLOOKUP(olympic_medals_country_year_cumsum[[#This Row],[Year_Country]],medals!D:H,5,FALSE))</f>
        <v>0</v>
      </c>
      <c r="I1058" s="1">
        <f>IF(ISNA(VLOOKUP(olympic_medals_country_year_cumsum[[#This Row],[Year_Country]],medals!D:H,2,FALSE)),0,VLOOKUP(olympic_medals_country_year_cumsum[[#This Row],[Year_Country]],medals!D:H,2,FALSE))</f>
        <v>0</v>
      </c>
      <c r="J1058" s="1">
        <f>IF(ISNA(VLOOKUP(olympic_medals_country_year_cumsum[[#This Row],[Year_Country]],medals!D:H,3,FALSE)),0,VLOOKUP(olympic_medals_country_year_cumsum[[#This Row],[Year_Country]],medals!D:H,3,FALSE))</f>
        <v>0</v>
      </c>
      <c r="K1058" s="1">
        <f>IF(ISNA(VLOOKUP(olympic_medals_country_year_cumsum[[#This Row],[Year_Country]],medals!D:H,4,FALSE)),0,VLOOKUP(olympic_medals_country_year_cumsum[[#This Row],[Year_Country]],medals!D:H,4,FALSE))</f>
        <v>0</v>
      </c>
      <c r="L1058" s="1" t="str">
        <f>VLOOKUP(olympic_medals_country_year_cumsum[[#This Row],[WB_country_name]],'country_region_flag'!A:C,2,FALSE)</f>
        <v>Asia</v>
      </c>
      <c r="M1058" s="1" t="str">
        <f>VLOOKUP(olympic_medals_country_year_cumsum[[#This Row],[WB_country_name]],'country_region_flag'!A:C,3,FALSE)</f>
        <v>https://public.flourish.studio/country-flags/svg/sg.svg</v>
      </c>
      <c r="N1058" s="12" t="str">
        <f>IF(ISNA(VLOOKUP(olympic_medals_country_year_cumsum[[#This Row],[Year_Country]],gdp_capita_rank!F:G,2,FALSE)),0,VLOOKUP(olympic_medals_country_year_cumsum[[#This Row],[Year_Country]],gdp_capita_rank!F:G,2,FALSE))</f>
        <v>106.44341760205967</v>
      </c>
    </row>
    <row r="1059" spans="1:14" ht="15" customHeight="1" x14ac:dyDescent="0.2">
      <c r="A1059" s="1" t="s">
        <v>215</v>
      </c>
      <c r="B1059" s="1" t="s">
        <v>216</v>
      </c>
      <c r="C1059" s="1">
        <v>4393</v>
      </c>
      <c r="D1059" s="1">
        <v>1242</v>
      </c>
      <c r="E1059" s="1">
        <v>1988</v>
      </c>
      <c r="F1059" s="1" t="str">
        <f>TEXT(olympic_medals_country_year_cumsum[[#This Row],[year]],0)&amp;"-"&amp;olympic_medals_country_year_cumsum[[#This Row],[WB_country_code]]</f>
        <v>1988-SMR</v>
      </c>
      <c r="G1059" s="1" t="str">
        <f>IF(olympic_medals_country_year_cumsum[[#This Row],[year]]&lt;&gt;E1058,1,IF(olympic_medals_country_year_cumsum[[#This Row],[Medals]]=0,"",G1058+1))</f>
        <v/>
      </c>
      <c r="H1059" s="1">
        <f>IF(ISNA(VLOOKUP(olympic_medals_country_year_cumsum[[#This Row],[Year_Country]],medals!D:H,5,FALSE)),0,VLOOKUP(olympic_medals_country_year_cumsum[[#This Row],[Year_Country]],medals!D:H,5,FALSE))</f>
        <v>0</v>
      </c>
      <c r="I1059" s="1">
        <f>IF(ISNA(VLOOKUP(olympic_medals_country_year_cumsum[[#This Row],[Year_Country]],medals!D:H,2,FALSE)),0,VLOOKUP(olympic_medals_country_year_cumsum[[#This Row],[Year_Country]],medals!D:H,2,FALSE))</f>
        <v>0</v>
      </c>
      <c r="J1059" s="1">
        <f>IF(ISNA(VLOOKUP(olympic_medals_country_year_cumsum[[#This Row],[Year_Country]],medals!D:H,3,FALSE)),0,VLOOKUP(olympic_medals_country_year_cumsum[[#This Row],[Year_Country]],medals!D:H,3,FALSE))</f>
        <v>0</v>
      </c>
      <c r="K1059" s="1">
        <f>IF(ISNA(VLOOKUP(olympic_medals_country_year_cumsum[[#This Row],[Year_Country]],medals!D:H,4,FALSE)),0,VLOOKUP(olympic_medals_country_year_cumsum[[#This Row],[Year_Country]],medals!D:H,4,FALSE))</f>
        <v>0</v>
      </c>
      <c r="L1059" s="1" t="str">
        <f>VLOOKUP(olympic_medals_country_year_cumsum[[#This Row],[WB_country_name]],'country_region_flag'!A:C,2,FALSE)</f>
        <v>Europe</v>
      </c>
      <c r="M1059" s="1" t="str">
        <f>VLOOKUP(olympic_medals_country_year_cumsum[[#This Row],[WB_country_name]],'country_region_flag'!A:C,3,FALSE)</f>
        <v>https://public.flourish.studio/country-flags/svg/sm.svg</v>
      </c>
      <c r="N105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60" spans="1:14" ht="15" customHeight="1" x14ac:dyDescent="0.2">
      <c r="A1060" s="1" t="s">
        <v>217</v>
      </c>
      <c r="B1060" s="1" t="s">
        <v>218</v>
      </c>
      <c r="C1060" s="1">
        <v>4483</v>
      </c>
      <c r="D1060" s="1">
        <v>205</v>
      </c>
      <c r="E1060" s="1">
        <v>1988</v>
      </c>
      <c r="F1060" s="1" t="str">
        <f>TEXT(olympic_medals_country_year_cumsum[[#This Row],[year]],0)&amp;"-"&amp;olympic_medals_country_year_cumsum[[#This Row],[WB_country_code]]</f>
        <v>1988-SRB</v>
      </c>
      <c r="G1060" s="1" t="str">
        <f>IF(olympic_medals_country_year_cumsum[[#This Row],[year]]&lt;&gt;E1059,1,IF(olympic_medals_country_year_cumsum[[#This Row],[Medals]]=0,"",G1059+1))</f>
        <v/>
      </c>
      <c r="H1060" s="1">
        <f>IF(ISNA(VLOOKUP(olympic_medals_country_year_cumsum[[#This Row],[Year_Country]],medals!D:H,5,FALSE)),0,VLOOKUP(olympic_medals_country_year_cumsum[[#This Row],[Year_Country]],medals!D:H,5,FALSE))</f>
        <v>0</v>
      </c>
      <c r="I1060" s="1">
        <f>IF(ISNA(VLOOKUP(olympic_medals_country_year_cumsum[[#This Row],[Year_Country]],medals!D:H,2,FALSE)),0,VLOOKUP(olympic_medals_country_year_cumsum[[#This Row],[Year_Country]],medals!D:H,2,FALSE))</f>
        <v>0</v>
      </c>
      <c r="J1060" s="1">
        <f>IF(ISNA(VLOOKUP(olympic_medals_country_year_cumsum[[#This Row],[Year_Country]],medals!D:H,3,FALSE)),0,VLOOKUP(olympic_medals_country_year_cumsum[[#This Row],[Year_Country]],medals!D:H,3,FALSE))</f>
        <v>0</v>
      </c>
      <c r="K1060" s="1">
        <f>IF(ISNA(VLOOKUP(olympic_medals_country_year_cumsum[[#This Row],[Year_Country]],medals!D:H,4,FALSE)),0,VLOOKUP(olympic_medals_country_year_cumsum[[#This Row],[Year_Country]],medals!D:H,4,FALSE))</f>
        <v>0</v>
      </c>
      <c r="L1060" s="1" t="str">
        <f>VLOOKUP(olympic_medals_country_year_cumsum[[#This Row],[WB_country_name]],'country_region_flag'!A:C,2,FALSE)</f>
        <v>Europe</v>
      </c>
      <c r="M1060" s="1" t="str">
        <f>VLOOKUP(olympic_medals_country_year_cumsum[[#This Row],[WB_country_name]],'country_region_flag'!A:C,3,FALSE)</f>
        <v>https://public.flourish.studio/country-flags/svg/rs.svg</v>
      </c>
      <c r="N106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61" spans="1:14" ht="15" customHeight="1" x14ac:dyDescent="0.2">
      <c r="A1061" s="1" t="s">
        <v>221</v>
      </c>
      <c r="B1061" s="1" t="s">
        <v>222</v>
      </c>
      <c r="C1061" s="1">
        <v>4815</v>
      </c>
      <c r="D1061" s="1">
        <v>1712</v>
      </c>
      <c r="E1061" s="1">
        <v>1988</v>
      </c>
      <c r="F1061" s="1" t="str">
        <f>TEXT(olympic_medals_country_year_cumsum[[#This Row],[year]],0)&amp;"-"&amp;olympic_medals_country_year_cumsum[[#This Row],[WB_country_code]]</f>
        <v>1988-SVK</v>
      </c>
      <c r="G1061" s="1" t="str">
        <f>IF(olympic_medals_country_year_cumsum[[#This Row],[year]]&lt;&gt;E1060,1,IF(olympic_medals_country_year_cumsum[[#This Row],[Medals]]=0,"",G1060+1))</f>
        <v/>
      </c>
      <c r="H1061" s="1">
        <f>IF(ISNA(VLOOKUP(olympic_medals_country_year_cumsum[[#This Row],[Year_Country]],medals!D:H,5,FALSE)),0,VLOOKUP(olympic_medals_country_year_cumsum[[#This Row],[Year_Country]],medals!D:H,5,FALSE))</f>
        <v>0</v>
      </c>
      <c r="I1061" s="1">
        <f>IF(ISNA(VLOOKUP(olympic_medals_country_year_cumsum[[#This Row],[Year_Country]],medals!D:H,2,FALSE)),0,VLOOKUP(olympic_medals_country_year_cumsum[[#This Row],[Year_Country]],medals!D:H,2,FALSE))</f>
        <v>0</v>
      </c>
      <c r="J1061" s="1">
        <f>IF(ISNA(VLOOKUP(olympic_medals_country_year_cumsum[[#This Row],[Year_Country]],medals!D:H,3,FALSE)),0,VLOOKUP(olympic_medals_country_year_cumsum[[#This Row],[Year_Country]],medals!D:H,3,FALSE))</f>
        <v>0</v>
      </c>
      <c r="K1061" s="1">
        <f>IF(ISNA(VLOOKUP(olympic_medals_country_year_cumsum[[#This Row],[Year_Country]],medals!D:H,4,FALSE)),0,VLOOKUP(olympic_medals_country_year_cumsum[[#This Row],[Year_Country]],medals!D:H,4,FALSE))</f>
        <v>0</v>
      </c>
      <c r="L1061" s="1" t="str">
        <f>VLOOKUP(olympic_medals_country_year_cumsum[[#This Row],[WB_country_name]],'country_region_flag'!A:C,2,FALSE)</f>
        <v>Europe</v>
      </c>
      <c r="M1061" s="1" t="str">
        <f>VLOOKUP(olympic_medals_country_year_cumsum[[#This Row],[WB_country_name]],'country_region_flag'!A:C,3,FALSE)</f>
        <v>https://public.flourish.studio/country-flags/svg/sk.svg</v>
      </c>
      <c r="N106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62" spans="1:14" ht="15" customHeight="1" x14ac:dyDescent="0.2">
      <c r="A1062" s="1" t="s">
        <v>223</v>
      </c>
      <c r="B1062" s="1" t="s">
        <v>224</v>
      </c>
      <c r="C1062" s="1">
        <v>4605</v>
      </c>
      <c r="D1062" s="1">
        <v>1452</v>
      </c>
      <c r="E1062" s="1">
        <v>1988</v>
      </c>
      <c r="F1062" s="1" t="str">
        <f>TEXT(olympic_medals_country_year_cumsum[[#This Row],[year]],0)&amp;"-"&amp;olympic_medals_country_year_cumsum[[#This Row],[WB_country_code]]</f>
        <v>1988-SVN</v>
      </c>
      <c r="G1062" s="1" t="str">
        <f>IF(olympic_medals_country_year_cumsum[[#This Row],[year]]&lt;&gt;E1061,1,IF(olympic_medals_country_year_cumsum[[#This Row],[Medals]]=0,"",G1061+1))</f>
        <v/>
      </c>
      <c r="H1062" s="1">
        <f>IF(ISNA(VLOOKUP(olympic_medals_country_year_cumsum[[#This Row],[Year_Country]],medals!D:H,5,FALSE)),0,VLOOKUP(olympic_medals_country_year_cumsum[[#This Row],[Year_Country]],medals!D:H,5,FALSE))</f>
        <v>0</v>
      </c>
      <c r="I1062" s="1">
        <f>IF(ISNA(VLOOKUP(olympic_medals_country_year_cumsum[[#This Row],[Year_Country]],medals!D:H,2,FALSE)),0,VLOOKUP(olympic_medals_country_year_cumsum[[#This Row],[Year_Country]],medals!D:H,2,FALSE))</f>
        <v>0</v>
      </c>
      <c r="J1062" s="1">
        <f>IF(ISNA(VLOOKUP(olympic_medals_country_year_cumsum[[#This Row],[Year_Country]],medals!D:H,3,FALSE)),0,VLOOKUP(olympic_medals_country_year_cumsum[[#This Row],[Year_Country]],medals!D:H,3,FALSE))</f>
        <v>0</v>
      </c>
      <c r="K1062" s="1">
        <f>IF(ISNA(VLOOKUP(olympic_medals_country_year_cumsum[[#This Row],[Year_Country]],medals!D:H,4,FALSE)),0,VLOOKUP(olympic_medals_country_year_cumsum[[#This Row],[Year_Country]],medals!D:H,4,FALSE))</f>
        <v>0</v>
      </c>
      <c r="L1062" s="1" t="str">
        <f>VLOOKUP(olympic_medals_country_year_cumsum[[#This Row],[WB_country_name]],'country_region_flag'!A:C,2,FALSE)</f>
        <v>Europe</v>
      </c>
      <c r="M1062" s="1" t="str">
        <f>VLOOKUP(olympic_medals_country_year_cumsum[[#This Row],[WB_country_name]],'country_region_flag'!A:C,3,FALSE)</f>
        <v>https://public.flourish.studio/country-flags/svg/si.svg</v>
      </c>
      <c r="N106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63" spans="1:14" ht="15" customHeight="1" x14ac:dyDescent="0.2">
      <c r="A1063" s="1" t="s">
        <v>227</v>
      </c>
      <c r="B1063" s="1" t="s">
        <v>228</v>
      </c>
      <c r="C1063" s="1">
        <v>335</v>
      </c>
      <c r="D1063" s="1">
        <v>363</v>
      </c>
      <c r="E1063" s="1">
        <v>1988</v>
      </c>
      <c r="F1063" s="1" t="str">
        <f>TEXT(olympic_medals_country_year_cumsum[[#This Row],[year]],0)&amp;"-"&amp;olympic_medals_country_year_cumsum[[#This Row],[WB_country_code]]</f>
        <v>1988-SYR</v>
      </c>
      <c r="G1063" s="1" t="str">
        <f>IF(olympic_medals_country_year_cumsum[[#This Row],[year]]&lt;&gt;E1062,1,IF(olympic_medals_country_year_cumsum[[#This Row],[Medals]]=0,"",G1062+1))</f>
        <v/>
      </c>
      <c r="H1063" s="1">
        <f>IF(ISNA(VLOOKUP(olympic_medals_country_year_cumsum[[#This Row],[Year_Country]],medals!D:H,5,FALSE)),0,VLOOKUP(olympic_medals_country_year_cumsum[[#This Row],[Year_Country]],medals!D:H,5,FALSE))</f>
        <v>0</v>
      </c>
      <c r="I1063" s="1">
        <f>IF(ISNA(VLOOKUP(olympic_medals_country_year_cumsum[[#This Row],[Year_Country]],medals!D:H,2,FALSE)),0,VLOOKUP(olympic_medals_country_year_cumsum[[#This Row],[Year_Country]],medals!D:H,2,FALSE))</f>
        <v>0</v>
      </c>
      <c r="J1063" s="1">
        <f>IF(ISNA(VLOOKUP(olympic_medals_country_year_cumsum[[#This Row],[Year_Country]],medals!D:H,3,FALSE)),0,VLOOKUP(olympic_medals_country_year_cumsum[[#This Row],[Year_Country]],medals!D:H,3,FALSE))</f>
        <v>0</v>
      </c>
      <c r="K1063" s="1">
        <f>IF(ISNA(VLOOKUP(olympic_medals_country_year_cumsum[[#This Row],[Year_Country]],medals!D:H,4,FALSE)),0,VLOOKUP(olympic_medals_country_year_cumsum[[#This Row],[Year_Country]],medals!D:H,4,FALSE))</f>
        <v>0</v>
      </c>
      <c r="L1063" s="1" t="str">
        <f>VLOOKUP(olympic_medals_country_year_cumsum[[#This Row],[WB_country_name]],'country_region_flag'!A:C,2,FALSE)</f>
        <v>Asia</v>
      </c>
      <c r="M1063" s="1" t="str">
        <f>VLOOKUP(olympic_medals_country_year_cumsum[[#This Row],[WB_country_name]],'country_region_flag'!A:C,3,FALSE)</f>
        <v>https://public.flourish.studio/country-flags/svg/sy.svg</v>
      </c>
      <c r="N1063" s="12" t="str">
        <f>IF(ISNA(VLOOKUP(olympic_medals_country_year_cumsum[[#This Row],[Year_Country]],gdp_capita_rank!F:G,2,FALSE)),0,VLOOKUP(olympic_medals_country_year_cumsum[[#This Row],[Year_Country]],gdp_capita_rank!F:G,2,FALSE))</f>
        <v>-67.07489595066518</v>
      </c>
    </row>
    <row r="1064" spans="1:14" ht="15" customHeight="1" x14ac:dyDescent="0.2">
      <c r="A1064" s="1" t="s">
        <v>229</v>
      </c>
      <c r="B1064" s="1" t="s">
        <v>230</v>
      </c>
      <c r="C1064" s="1">
        <v>612</v>
      </c>
      <c r="D1064" s="1">
        <v>122</v>
      </c>
      <c r="E1064" s="1">
        <v>1988</v>
      </c>
      <c r="F1064" s="1" t="str">
        <f>TEXT(olympic_medals_country_year_cumsum[[#This Row],[year]],0)&amp;"-"&amp;olympic_medals_country_year_cumsum[[#This Row],[WB_country_code]]</f>
        <v>1988-TGO</v>
      </c>
      <c r="G1064" s="1" t="str">
        <f>IF(olympic_medals_country_year_cumsum[[#This Row],[year]]&lt;&gt;E1063,1,IF(olympic_medals_country_year_cumsum[[#This Row],[Medals]]=0,"",G1063+1))</f>
        <v/>
      </c>
      <c r="H1064" s="1">
        <f>IF(ISNA(VLOOKUP(olympic_medals_country_year_cumsum[[#This Row],[Year_Country]],medals!D:H,5,FALSE)),0,VLOOKUP(olympic_medals_country_year_cumsum[[#This Row],[Year_Country]],medals!D:H,5,FALSE))</f>
        <v>0</v>
      </c>
      <c r="I1064" s="1">
        <f>IF(ISNA(VLOOKUP(olympic_medals_country_year_cumsum[[#This Row],[Year_Country]],medals!D:H,2,FALSE)),0,VLOOKUP(olympic_medals_country_year_cumsum[[#This Row],[Year_Country]],medals!D:H,2,FALSE))</f>
        <v>0</v>
      </c>
      <c r="J1064" s="1">
        <f>IF(ISNA(VLOOKUP(olympic_medals_country_year_cumsum[[#This Row],[Year_Country]],medals!D:H,3,FALSE)),0,VLOOKUP(olympic_medals_country_year_cumsum[[#This Row],[Year_Country]],medals!D:H,3,FALSE))</f>
        <v>0</v>
      </c>
      <c r="K1064" s="1">
        <f>IF(ISNA(VLOOKUP(olympic_medals_country_year_cumsum[[#This Row],[Year_Country]],medals!D:H,4,FALSE)),0,VLOOKUP(olympic_medals_country_year_cumsum[[#This Row],[Year_Country]],medals!D:H,4,FALSE))</f>
        <v>0</v>
      </c>
      <c r="L1064" s="1" t="str">
        <f>VLOOKUP(olympic_medals_country_year_cumsum[[#This Row],[WB_country_name]],'country_region_flag'!A:C,2,FALSE)</f>
        <v>Africa</v>
      </c>
      <c r="M1064" s="1" t="str">
        <f>VLOOKUP(olympic_medals_country_year_cumsum[[#This Row],[WB_country_name]],'country_region_flag'!A:C,3,FALSE)</f>
        <v>https://public.flourish.studio/country-flags/svg/tg.svg</v>
      </c>
      <c r="N1064" s="12" t="str">
        <f>IF(ISNA(VLOOKUP(olympic_medals_country_year_cumsum[[#This Row],[Year_Country]],gdp_capita_rank!F:G,2,FALSE)),0,VLOOKUP(olympic_medals_country_year_cumsum[[#This Row],[Year_Country]],gdp_capita_rank!F:G,2,FALSE))</f>
        <v>-91.259819995738</v>
      </c>
    </row>
    <row r="1065" spans="1:14" ht="15" customHeight="1" x14ac:dyDescent="0.2">
      <c r="A1065" s="1" t="s">
        <v>233</v>
      </c>
      <c r="B1065" s="1" t="s">
        <v>234</v>
      </c>
      <c r="C1065" s="1">
        <v>3855</v>
      </c>
      <c r="D1065" s="1">
        <v>6877</v>
      </c>
      <c r="E1065" s="1">
        <v>1988</v>
      </c>
      <c r="F1065" s="1" t="str">
        <f>TEXT(olympic_medals_country_year_cumsum[[#This Row],[year]],0)&amp;"-"&amp;olympic_medals_country_year_cumsum[[#This Row],[WB_country_code]]</f>
        <v>1988-TJK</v>
      </c>
      <c r="G1065" s="1" t="str">
        <f>IF(olympic_medals_country_year_cumsum[[#This Row],[year]]&lt;&gt;E1064,1,IF(olympic_medals_country_year_cumsum[[#This Row],[Medals]]=0,"",G1064+1))</f>
        <v/>
      </c>
      <c r="H1065" s="1">
        <f>IF(ISNA(VLOOKUP(olympic_medals_country_year_cumsum[[#This Row],[Year_Country]],medals!D:H,5,FALSE)),0,VLOOKUP(olympic_medals_country_year_cumsum[[#This Row],[Year_Country]],medals!D:H,5,FALSE))</f>
        <v>0</v>
      </c>
      <c r="I1065" s="1">
        <f>IF(ISNA(VLOOKUP(olympic_medals_country_year_cumsum[[#This Row],[Year_Country]],medals!D:H,2,FALSE)),0,VLOOKUP(olympic_medals_country_year_cumsum[[#This Row],[Year_Country]],medals!D:H,2,FALSE))</f>
        <v>0</v>
      </c>
      <c r="J1065" s="1">
        <f>IF(ISNA(VLOOKUP(olympic_medals_country_year_cumsum[[#This Row],[Year_Country]],medals!D:H,3,FALSE)),0,VLOOKUP(olympic_medals_country_year_cumsum[[#This Row],[Year_Country]],medals!D:H,3,FALSE))</f>
        <v>0</v>
      </c>
      <c r="K1065" s="1">
        <f>IF(ISNA(VLOOKUP(olympic_medals_country_year_cumsum[[#This Row],[Year_Country]],medals!D:H,4,FALSE)),0,VLOOKUP(olympic_medals_country_year_cumsum[[#This Row],[Year_Country]],medals!D:H,4,FALSE))</f>
        <v>0</v>
      </c>
      <c r="L1065" s="1" t="str">
        <f>VLOOKUP(olympic_medals_country_year_cumsum[[#This Row],[WB_country_name]],'country_region_flag'!A:C,2,FALSE)</f>
        <v>Asia</v>
      </c>
      <c r="M1065" s="1" t="str">
        <f>VLOOKUP(olympic_medals_country_year_cumsum[[#This Row],[WB_country_name]],'country_region_flag'!A:C,3,FALSE)</f>
        <v>https://public.flourish.studio/country-flags/svg/tj.svg</v>
      </c>
      <c r="N106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66" spans="1:14" ht="15" customHeight="1" x14ac:dyDescent="0.2">
      <c r="A1066" s="1" t="s">
        <v>235</v>
      </c>
      <c r="B1066" s="1" t="s">
        <v>236</v>
      </c>
      <c r="C1066" s="1">
        <v>3795</v>
      </c>
      <c r="D1066" s="1">
        <v>5838</v>
      </c>
      <c r="E1066" s="1">
        <v>1988</v>
      </c>
      <c r="F1066" s="1" t="str">
        <f>TEXT(olympic_medals_country_year_cumsum[[#This Row],[year]],0)&amp;"-"&amp;olympic_medals_country_year_cumsum[[#This Row],[WB_country_code]]</f>
        <v>1988-TKM</v>
      </c>
      <c r="G1066" s="1" t="str">
        <f>IF(olympic_medals_country_year_cumsum[[#This Row],[year]]&lt;&gt;E1065,1,IF(olympic_medals_country_year_cumsum[[#This Row],[Medals]]=0,"",G1065+1))</f>
        <v/>
      </c>
      <c r="H1066" s="1">
        <f>IF(ISNA(VLOOKUP(olympic_medals_country_year_cumsum[[#This Row],[Year_Country]],medals!D:H,5,FALSE)),0,VLOOKUP(olympic_medals_country_year_cumsum[[#This Row],[Year_Country]],medals!D:H,5,FALSE))</f>
        <v>0</v>
      </c>
      <c r="I1066" s="1">
        <f>IF(ISNA(VLOOKUP(olympic_medals_country_year_cumsum[[#This Row],[Year_Country]],medals!D:H,2,FALSE)),0,VLOOKUP(olympic_medals_country_year_cumsum[[#This Row],[Year_Country]],medals!D:H,2,FALSE))</f>
        <v>0</v>
      </c>
      <c r="J1066" s="1">
        <f>IF(ISNA(VLOOKUP(olympic_medals_country_year_cumsum[[#This Row],[Year_Country]],medals!D:H,3,FALSE)),0,VLOOKUP(olympic_medals_country_year_cumsum[[#This Row],[Year_Country]],medals!D:H,3,FALSE))</f>
        <v>0</v>
      </c>
      <c r="K1066" s="1">
        <f>IF(ISNA(VLOOKUP(olympic_medals_country_year_cumsum[[#This Row],[Year_Country]],medals!D:H,4,FALSE)),0,VLOOKUP(olympic_medals_country_year_cumsum[[#This Row],[Year_Country]],medals!D:H,4,FALSE))</f>
        <v>0</v>
      </c>
      <c r="L1066" s="1" t="str">
        <f>VLOOKUP(olympic_medals_country_year_cumsum[[#This Row],[WB_country_name]],'country_region_flag'!A:C,2,FALSE)</f>
        <v>Asia</v>
      </c>
      <c r="M1066" s="1" t="str">
        <f>VLOOKUP(olympic_medals_country_year_cumsum[[#This Row],[WB_country_name]],'country_region_flag'!A:C,3,FALSE)</f>
        <v>https://public.flourish.studio/country-flags/svg/tm.svg</v>
      </c>
      <c r="N1066" s="12" t="str">
        <f>IF(ISNA(VLOOKUP(olympic_medals_country_year_cumsum[[#This Row],[Year_Country]],gdp_capita_rank!F:G,2,FALSE)),0,VLOOKUP(olympic_medals_country_year_cumsum[[#This Row],[Year_Country]],gdp_capita_rank!F:G,2,FALSE))</f>
        <v>-82.26235110181396</v>
      </c>
    </row>
    <row r="1067" spans="1:14" ht="15" customHeight="1" x14ac:dyDescent="0.2">
      <c r="A1067" s="1" t="s">
        <v>237</v>
      </c>
      <c r="B1067" s="1" t="s">
        <v>238</v>
      </c>
      <c r="C1067" s="1">
        <v>-2113</v>
      </c>
      <c r="D1067" s="1">
        <v>-1752</v>
      </c>
      <c r="E1067" s="1">
        <v>1988</v>
      </c>
      <c r="F1067" s="1" t="str">
        <f>TEXT(olympic_medals_country_year_cumsum[[#This Row],[year]],0)&amp;"-"&amp;olympic_medals_country_year_cumsum[[#This Row],[WB_country_code]]</f>
        <v>1988-TON</v>
      </c>
      <c r="G1067" s="1" t="str">
        <f>IF(olympic_medals_country_year_cumsum[[#This Row],[year]]&lt;&gt;E1066,1,IF(olympic_medals_country_year_cumsum[[#This Row],[Medals]]=0,"",G1066+1))</f>
        <v/>
      </c>
      <c r="H1067" s="1">
        <f>IF(ISNA(VLOOKUP(olympic_medals_country_year_cumsum[[#This Row],[Year_Country]],medals!D:H,5,FALSE)),0,VLOOKUP(olympic_medals_country_year_cumsum[[#This Row],[Year_Country]],medals!D:H,5,FALSE))</f>
        <v>0</v>
      </c>
      <c r="I1067" s="1">
        <f>IF(ISNA(VLOOKUP(olympic_medals_country_year_cumsum[[#This Row],[Year_Country]],medals!D:H,2,FALSE)),0,VLOOKUP(olympic_medals_country_year_cumsum[[#This Row],[Year_Country]],medals!D:H,2,FALSE))</f>
        <v>0</v>
      </c>
      <c r="J1067" s="1">
        <f>IF(ISNA(VLOOKUP(olympic_medals_country_year_cumsum[[#This Row],[Year_Country]],medals!D:H,3,FALSE)),0,VLOOKUP(olympic_medals_country_year_cumsum[[#This Row],[Year_Country]],medals!D:H,3,FALSE))</f>
        <v>0</v>
      </c>
      <c r="K1067" s="1">
        <f>IF(ISNA(VLOOKUP(olympic_medals_country_year_cumsum[[#This Row],[Year_Country]],medals!D:H,4,FALSE)),0,VLOOKUP(olympic_medals_country_year_cumsum[[#This Row],[Year_Country]],medals!D:H,4,FALSE))</f>
        <v>0</v>
      </c>
      <c r="L1067" s="1" t="str">
        <f>VLOOKUP(olympic_medals_country_year_cumsum[[#This Row],[WB_country_name]],'country_region_flag'!A:C,2,FALSE)</f>
        <v>Oceania</v>
      </c>
      <c r="M1067" s="1" t="str">
        <f>VLOOKUP(olympic_medals_country_year_cumsum[[#This Row],[WB_country_name]],'country_region_flag'!A:C,3,FALSE)</f>
        <v>https://public.flourish.studio/country-flags/svg/to.svg</v>
      </c>
      <c r="N1067" s="12" t="str">
        <f>IF(ISNA(VLOOKUP(olympic_medals_country_year_cumsum[[#This Row],[Year_Country]],gdp_capita_rank!F:G,2,FALSE)),0,VLOOKUP(olympic_medals_country_year_cumsum[[#This Row],[Year_Country]],gdp_capita_rank!F:G,2,FALSE))</f>
        <v>-74.78013081730373</v>
      </c>
    </row>
    <row r="1068" spans="1:14" ht="15" customHeight="1" x14ac:dyDescent="0.2">
      <c r="A1068" s="1" t="s">
        <v>239</v>
      </c>
      <c r="B1068" s="1" t="s">
        <v>240</v>
      </c>
      <c r="C1068" s="1">
        <v>1065</v>
      </c>
      <c r="D1068" s="1">
        <v>-6152</v>
      </c>
      <c r="E1068" s="1">
        <v>1988</v>
      </c>
      <c r="F1068" s="1" t="str">
        <f>TEXT(olympic_medals_country_year_cumsum[[#This Row],[year]],0)&amp;"-"&amp;olympic_medals_country_year_cumsum[[#This Row],[WB_country_code]]</f>
        <v>1988-TTO</v>
      </c>
      <c r="G1068" s="1" t="str">
        <f>IF(olympic_medals_country_year_cumsum[[#This Row],[year]]&lt;&gt;E1067,1,IF(olympic_medals_country_year_cumsum[[#This Row],[Medals]]=0,"",G1067+1))</f>
        <v/>
      </c>
      <c r="H1068" s="1">
        <f>IF(ISNA(VLOOKUP(olympic_medals_country_year_cumsum[[#This Row],[Year_Country]],medals!D:H,5,FALSE)),0,VLOOKUP(olympic_medals_country_year_cumsum[[#This Row],[Year_Country]],medals!D:H,5,FALSE))</f>
        <v>0</v>
      </c>
      <c r="I1068" s="1">
        <f>IF(ISNA(VLOOKUP(olympic_medals_country_year_cumsum[[#This Row],[Year_Country]],medals!D:H,2,FALSE)),0,VLOOKUP(olympic_medals_country_year_cumsum[[#This Row],[Year_Country]],medals!D:H,2,FALSE))</f>
        <v>0</v>
      </c>
      <c r="J1068" s="1">
        <f>IF(ISNA(VLOOKUP(olympic_medals_country_year_cumsum[[#This Row],[Year_Country]],medals!D:H,3,FALSE)),0,VLOOKUP(olympic_medals_country_year_cumsum[[#This Row],[Year_Country]],medals!D:H,3,FALSE))</f>
        <v>0</v>
      </c>
      <c r="K1068" s="1">
        <f>IF(ISNA(VLOOKUP(olympic_medals_country_year_cumsum[[#This Row],[Year_Country]],medals!D:H,4,FALSE)),0,VLOOKUP(olympic_medals_country_year_cumsum[[#This Row],[Year_Country]],medals!D:H,4,FALSE))</f>
        <v>0</v>
      </c>
      <c r="L1068" s="1" t="str">
        <f>VLOOKUP(olympic_medals_country_year_cumsum[[#This Row],[WB_country_name]],'country_region_flag'!A:C,2,FALSE)</f>
        <v>Americas</v>
      </c>
      <c r="M1068" s="1" t="str">
        <f>VLOOKUP(olympic_medals_country_year_cumsum[[#This Row],[WB_country_name]],'country_region_flag'!A:C,3,FALSE)</f>
        <v>https://public.flourish.studio/country-flags/svg/tt.svg</v>
      </c>
      <c r="N1068" s="12" t="str">
        <f>IF(ISNA(VLOOKUP(olympic_medals_country_year_cumsum[[#This Row],[Year_Country]],gdp_capita_rank!F:G,2,FALSE)),0,VLOOKUP(olympic_medals_country_year_cumsum[[#This Row],[Year_Country]],gdp_capita_rank!F:G,2,FALSE))</f>
        <v>-16.329236232218122</v>
      </c>
    </row>
    <row r="1069" spans="1:14" ht="15" customHeight="1" x14ac:dyDescent="0.2">
      <c r="A1069" s="1" t="s">
        <v>241</v>
      </c>
      <c r="B1069" s="1" t="s">
        <v>242</v>
      </c>
      <c r="C1069" s="1">
        <v>368</v>
      </c>
      <c r="D1069" s="1">
        <v>1018</v>
      </c>
      <c r="E1069" s="1">
        <v>1988</v>
      </c>
      <c r="F1069" s="1" t="str">
        <f>TEXT(olympic_medals_country_year_cumsum[[#This Row],[year]],0)&amp;"-"&amp;olympic_medals_country_year_cumsum[[#This Row],[WB_country_code]]</f>
        <v>1988-TUN</v>
      </c>
      <c r="G1069" s="1" t="str">
        <f>IF(olympic_medals_country_year_cumsum[[#This Row],[year]]&lt;&gt;E1068,1,IF(olympic_medals_country_year_cumsum[[#This Row],[Medals]]=0,"",G1068+1))</f>
        <v/>
      </c>
      <c r="H1069" s="1">
        <f>IF(ISNA(VLOOKUP(olympic_medals_country_year_cumsum[[#This Row],[Year_Country]],medals!D:H,5,FALSE)),0,VLOOKUP(olympic_medals_country_year_cumsum[[#This Row],[Year_Country]],medals!D:H,5,FALSE))</f>
        <v>0</v>
      </c>
      <c r="I1069" s="1">
        <f>IF(ISNA(VLOOKUP(olympic_medals_country_year_cumsum[[#This Row],[Year_Country]],medals!D:H,2,FALSE)),0,VLOOKUP(olympic_medals_country_year_cumsum[[#This Row],[Year_Country]],medals!D:H,2,FALSE))</f>
        <v>0</v>
      </c>
      <c r="J1069" s="1">
        <f>IF(ISNA(VLOOKUP(olympic_medals_country_year_cumsum[[#This Row],[Year_Country]],medals!D:H,3,FALSE)),0,VLOOKUP(olympic_medals_country_year_cumsum[[#This Row],[Year_Country]],medals!D:H,3,FALSE))</f>
        <v>0</v>
      </c>
      <c r="K1069" s="1">
        <f>IF(ISNA(VLOOKUP(olympic_medals_country_year_cumsum[[#This Row],[Year_Country]],medals!D:H,4,FALSE)),0,VLOOKUP(olympic_medals_country_year_cumsum[[#This Row],[Year_Country]],medals!D:H,4,FALSE))</f>
        <v>0</v>
      </c>
      <c r="L1069" s="1" t="str">
        <f>VLOOKUP(olympic_medals_country_year_cumsum[[#This Row],[WB_country_name]],'country_region_flag'!A:C,2,FALSE)</f>
        <v>Africa</v>
      </c>
      <c r="M1069" s="1" t="str">
        <f>VLOOKUP(olympic_medals_country_year_cumsum[[#This Row],[WB_country_name]],'country_region_flag'!A:C,3,FALSE)</f>
        <v>https://public.flourish.studio/country-flags/svg/tn.svg</v>
      </c>
      <c r="N1069" s="12" t="str">
        <f>IF(ISNA(VLOOKUP(olympic_medals_country_year_cumsum[[#This Row],[Year_Country]],gdp_capita_rank!F:G,2,FALSE)),0,VLOOKUP(olympic_medals_country_year_cumsum[[#This Row],[Year_Country]],gdp_capita_rank!F:G,2,FALSE))</f>
        <v>-71.02269406233827</v>
      </c>
    </row>
    <row r="1070" spans="1:14" ht="15" customHeight="1" x14ac:dyDescent="0.2">
      <c r="A1070" s="1" t="s">
        <v>245</v>
      </c>
      <c r="B1070" s="1" t="s">
        <v>246</v>
      </c>
      <c r="C1070" s="1">
        <v>-68</v>
      </c>
      <c r="D1070" s="1">
        <v>3928</v>
      </c>
      <c r="E1070" s="1">
        <v>1988</v>
      </c>
      <c r="F1070" s="1" t="str">
        <f>TEXT(olympic_medals_country_year_cumsum[[#This Row],[year]],0)&amp;"-"&amp;olympic_medals_country_year_cumsum[[#This Row],[WB_country_code]]</f>
        <v>1988-TZA</v>
      </c>
      <c r="G1070" s="1" t="str">
        <f>IF(olympic_medals_country_year_cumsum[[#This Row],[year]]&lt;&gt;E1069,1,IF(olympic_medals_country_year_cumsum[[#This Row],[Medals]]=0,"",G1069+1))</f>
        <v/>
      </c>
      <c r="H1070" s="1">
        <f>IF(ISNA(VLOOKUP(olympic_medals_country_year_cumsum[[#This Row],[Year_Country]],medals!D:H,5,FALSE)),0,VLOOKUP(olympic_medals_country_year_cumsum[[#This Row],[Year_Country]],medals!D:H,5,FALSE))</f>
        <v>0</v>
      </c>
      <c r="I1070" s="1">
        <f>IF(ISNA(VLOOKUP(olympic_medals_country_year_cumsum[[#This Row],[Year_Country]],medals!D:H,2,FALSE)),0,VLOOKUP(olympic_medals_country_year_cumsum[[#This Row],[Year_Country]],medals!D:H,2,FALSE))</f>
        <v>0</v>
      </c>
      <c r="J1070" s="1">
        <f>IF(ISNA(VLOOKUP(olympic_medals_country_year_cumsum[[#This Row],[Year_Country]],medals!D:H,3,FALSE)),0,VLOOKUP(olympic_medals_country_year_cumsum[[#This Row],[Year_Country]],medals!D:H,3,FALSE))</f>
        <v>0</v>
      </c>
      <c r="K1070" s="1">
        <f>IF(ISNA(VLOOKUP(olympic_medals_country_year_cumsum[[#This Row],[Year_Country]],medals!D:H,4,FALSE)),0,VLOOKUP(olympic_medals_country_year_cumsum[[#This Row],[Year_Country]],medals!D:H,4,FALSE))</f>
        <v>0</v>
      </c>
      <c r="L1070" s="1" t="str">
        <f>VLOOKUP(olympic_medals_country_year_cumsum[[#This Row],[WB_country_name]],'country_region_flag'!A:C,2,FALSE)</f>
        <v>Africa</v>
      </c>
      <c r="M1070" s="1" t="str">
        <f>VLOOKUP(olympic_medals_country_year_cumsum[[#This Row],[WB_country_name]],'country_region_flag'!A:C,3,FALSE)</f>
        <v>https://public.flourish.studio/country-flags/svg/tz.svg</v>
      </c>
      <c r="N1070" s="12" t="str">
        <f>IF(ISNA(VLOOKUP(olympic_medals_country_year_cumsum[[#This Row],[Year_Country]],gdp_capita_rank!F:G,2,FALSE)),0,VLOOKUP(olympic_medals_country_year_cumsum[[#This Row],[Year_Country]],gdp_capita_rank!F:G,2,FALSE))</f>
        <v>-95.11081634694419</v>
      </c>
    </row>
    <row r="1071" spans="1:14" ht="15" customHeight="1" x14ac:dyDescent="0.2">
      <c r="A1071" s="1" t="s">
        <v>247</v>
      </c>
      <c r="B1071" s="1" t="s">
        <v>248</v>
      </c>
      <c r="C1071" s="1">
        <v>32</v>
      </c>
      <c r="D1071" s="1">
        <v>3255</v>
      </c>
      <c r="E1071" s="1">
        <v>1988</v>
      </c>
      <c r="F1071" s="1" t="str">
        <f>TEXT(olympic_medals_country_year_cumsum[[#This Row],[year]],0)&amp;"-"&amp;olympic_medals_country_year_cumsum[[#This Row],[WB_country_code]]</f>
        <v>1988-UGA</v>
      </c>
      <c r="G1071" s="1" t="str">
        <f>IF(olympic_medals_country_year_cumsum[[#This Row],[year]]&lt;&gt;E1070,1,IF(olympic_medals_country_year_cumsum[[#This Row],[Medals]]=0,"",G1070+1))</f>
        <v/>
      </c>
      <c r="H1071" s="1">
        <f>IF(ISNA(VLOOKUP(olympic_medals_country_year_cumsum[[#This Row],[Year_Country]],medals!D:H,5,FALSE)),0,VLOOKUP(olympic_medals_country_year_cumsum[[#This Row],[Year_Country]],medals!D:H,5,FALSE))</f>
        <v>0</v>
      </c>
      <c r="I1071" s="1">
        <f>IF(ISNA(VLOOKUP(olympic_medals_country_year_cumsum[[#This Row],[Year_Country]],medals!D:H,2,FALSE)),0,VLOOKUP(olympic_medals_country_year_cumsum[[#This Row],[Year_Country]],medals!D:H,2,FALSE))</f>
        <v>0</v>
      </c>
      <c r="J1071" s="1">
        <f>IF(ISNA(VLOOKUP(olympic_medals_country_year_cumsum[[#This Row],[Year_Country]],medals!D:H,3,FALSE)),0,VLOOKUP(olympic_medals_country_year_cumsum[[#This Row],[Year_Country]],medals!D:H,3,FALSE))</f>
        <v>0</v>
      </c>
      <c r="K1071" s="1">
        <f>IF(ISNA(VLOOKUP(olympic_medals_country_year_cumsum[[#This Row],[Year_Country]],medals!D:H,4,FALSE)),0,VLOOKUP(olympic_medals_country_year_cumsum[[#This Row],[Year_Country]],medals!D:H,4,FALSE))</f>
        <v>0</v>
      </c>
      <c r="L1071" s="1" t="str">
        <f>VLOOKUP(olympic_medals_country_year_cumsum[[#This Row],[WB_country_name]],'country_region_flag'!A:C,2,FALSE)</f>
        <v>Africa</v>
      </c>
      <c r="M1071" s="1" t="str">
        <f>VLOOKUP(olympic_medals_country_year_cumsum[[#This Row],[WB_country_name]],'country_region_flag'!A:C,3,FALSE)</f>
        <v>https://public.flourish.studio/country-flags/svg/ug.svg</v>
      </c>
      <c r="N1071" s="12" t="str">
        <f>IF(ISNA(VLOOKUP(olympic_medals_country_year_cumsum[[#This Row],[Year_Country]],gdp_capita_rank!F:G,2,FALSE)),0,VLOOKUP(olympic_medals_country_year_cumsum[[#This Row],[Year_Country]],gdp_capita_rank!F:G,2,FALSE))</f>
        <v>-90.85848638117066</v>
      </c>
    </row>
    <row r="1072" spans="1:14" ht="15" customHeight="1" x14ac:dyDescent="0.2">
      <c r="A1072" s="1" t="s">
        <v>249</v>
      </c>
      <c r="B1072" s="1" t="s">
        <v>250</v>
      </c>
      <c r="C1072" s="1">
        <v>5043</v>
      </c>
      <c r="D1072" s="1">
        <v>3052</v>
      </c>
      <c r="E1072" s="1">
        <v>1988</v>
      </c>
      <c r="F1072" s="1" t="str">
        <f>TEXT(olympic_medals_country_year_cumsum[[#This Row],[year]],0)&amp;"-"&amp;olympic_medals_country_year_cumsum[[#This Row],[WB_country_code]]</f>
        <v>1988-UKR</v>
      </c>
      <c r="G1072" s="1" t="str">
        <f>IF(olympic_medals_country_year_cumsum[[#This Row],[year]]&lt;&gt;E1071,1,IF(olympic_medals_country_year_cumsum[[#This Row],[Medals]]=0,"",G1071+1))</f>
        <v/>
      </c>
      <c r="H1072" s="1">
        <f>IF(ISNA(VLOOKUP(olympic_medals_country_year_cumsum[[#This Row],[Year_Country]],medals!D:H,5,FALSE)),0,VLOOKUP(olympic_medals_country_year_cumsum[[#This Row],[Year_Country]],medals!D:H,5,FALSE))</f>
        <v>0</v>
      </c>
      <c r="I1072" s="1">
        <f>IF(ISNA(VLOOKUP(olympic_medals_country_year_cumsum[[#This Row],[Year_Country]],medals!D:H,2,FALSE)),0,VLOOKUP(olympic_medals_country_year_cumsum[[#This Row],[Year_Country]],medals!D:H,2,FALSE))</f>
        <v>0</v>
      </c>
      <c r="J1072" s="1">
        <f>IF(ISNA(VLOOKUP(olympic_medals_country_year_cumsum[[#This Row],[Year_Country]],medals!D:H,3,FALSE)),0,VLOOKUP(olympic_medals_country_year_cumsum[[#This Row],[Year_Country]],medals!D:H,3,FALSE))</f>
        <v>0</v>
      </c>
      <c r="K1072" s="1">
        <f>IF(ISNA(VLOOKUP(olympic_medals_country_year_cumsum[[#This Row],[Year_Country]],medals!D:H,4,FALSE)),0,VLOOKUP(olympic_medals_country_year_cumsum[[#This Row],[Year_Country]],medals!D:H,4,FALSE))</f>
        <v>0</v>
      </c>
      <c r="L1072" s="1" t="str">
        <f>VLOOKUP(olympic_medals_country_year_cumsum[[#This Row],[WB_country_name]],'country_region_flag'!A:C,2,FALSE)</f>
        <v>Europe</v>
      </c>
      <c r="M1072" s="1" t="str">
        <f>VLOOKUP(olympic_medals_country_year_cumsum[[#This Row],[WB_country_name]],'country_region_flag'!A:C,3,FALSE)</f>
        <v>https://public.flourish.studio/country-flags/svg/ua.svg</v>
      </c>
      <c r="N1072" s="12" t="str">
        <f>IF(ISNA(VLOOKUP(olympic_medals_country_year_cumsum[[#This Row],[Year_Country]],gdp_capita_rank!F:G,2,FALSE)),0,VLOOKUP(olympic_medals_country_year_cumsum[[#This Row],[Year_Country]],gdp_capita_rank!F:G,2,FALSE))</f>
        <v>-66.3590724061599</v>
      </c>
    </row>
    <row r="1073" spans="1:14" ht="15" customHeight="1" x14ac:dyDescent="0.2">
      <c r="A1073" s="1" t="s">
        <v>251</v>
      </c>
      <c r="B1073" s="1" t="s">
        <v>252</v>
      </c>
      <c r="C1073" s="1">
        <v>-3485</v>
      </c>
      <c r="D1073" s="1">
        <v>-5617</v>
      </c>
      <c r="E1073" s="1">
        <v>1988</v>
      </c>
      <c r="F1073" s="1" t="str">
        <f>TEXT(olympic_medals_country_year_cumsum[[#This Row],[year]],0)&amp;"-"&amp;olympic_medals_country_year_cumsum[[#This Row],[WB_country_code]]</f>
        <v>1988-URY</v>
      </c>
      <c r="G1073" s="1" t="str">
        <f>IF(olympic_medals_country_year_cumsum[[#This Row],[year]]&lt;&gt;E1072,1,IF(olympic_medals_country_year_cumsum[[#This Row],[Medals]]=0,"",G1072+1))</f>
        <v/>
      </c>
      <c r="H1073" s="1">
        <f>IF(ISNA(VLOOKUP(olympic_medals_country_year_cumsum[[#This Row],[Year_Country]],medals!D:H,5,FALSE)),0,VLOOKUP(olympic_medals_country_year_cumsum[[#This Row],[Year_Country]],medals!D:H,5,FALSE))</f>
        <v>0</v>
      </c>
      <c r="I1073" s="1">
        <f>IF(ISNA(VLOOKUP(olympic_medals_country_year_cumsum[[#This Row],[Year_Country]],medals!D:H,2,FALSE)),0,VLOOKUP(olympic_medals_country_year_cumsum[[#This Row],[Year_Country]],medals!D:H,2,FALSE))</f>
        <v>0</v>
      </c>
      <c r="J1073" s="1">
        <f>IF(ISNA(VLOOKUP(olympic_medals_country_year_cumsum[[#This Row],[Year_Country]],medals!D:H,3,FALSE)),0,VLOOKUP(olympic_medals_country_year_cumsum[[#This Row],[Year_Country]],medals!D:H,3,FALSE))</f>
        <v>0</v>
      </c>
      <c r="K1073" s="1">
        <f>IF(ISNA(VLOOKUP(olympic_medals_country_year_cumsum[[#This Row],[Year_Country]],medals!D:H,4,FALSE)),0,VLOOKUP(olympic_medals_country_year_cumsum[[#This Row],[Year_Country]],medals!D:H,4,FALSE))</f>
        <v>0</v>
      </c>
      <c r="L1073" s="1" t="str">
        <f>VLOOKUP(olympic_medals_country_year_cumsum[[#This Row],[WB_country_name]],'country_region_flag'!A:C,2,FALSE)</f>
        <v>Americas</v>
      </c>
      <c r="M1073" s="1" t="str">
        <f>VLOOKUP(olympic_medals_country_year_cumsum[[#This Row],[WB_country_name]],'country_region_flag'!A:C,3,FALSE)</f>
        <v>https://public.flourish.studio/country-flags/svg/uy.svg</v>
      </c>
      <c r="N1073" s="12" t="str">
        <f>IF(ISNA(VLOOKUP(olympic_medals_country_year_cumsum[[#This Row],[Year_Country]],gdp_capita_rank!F:G,2,FALSE)),0,VLOOKUP(olympic_medals_country_year_cumsum[[#This Row],[Year_Country]],gdp_capita_rank!F:G,2,FALSE))</f>
        <v>-38.19809710401454</v>
      </c>
    </row>
    <row r="1074" spans="1:14" ht="15" customHeight="1" x14ac:dyDescent="0.2">
      <c r="A1074" s="1" t="s">
        <v>255</v>
      </c>
      <c r="B1074" s="1" t="s">
        <v>256</v>
      </c>
      <c r="C1074" s="1">
        <v>4132</v>
      </c>
      <c r="D1074" s="1">
        <v>6925</v>
      </c>
      <c r="E1074" s="1">
        <v>1988</v>
      </c>
      <c r="F1074" s="1" t="str">
        <f>TEXT(olympic_medals_country_year_cumsum[[#This Row],[year]],0)&amp;"-"&amp;olympic_medals_country_year_cumsum[[#This Row],[WB_country_code]]</f>
        <v>1988-UZB</v>
      </c>
      <c r="G1074" s="1" t="str">
        <f>IF(olympic_medals_country_year_cumsum[[#This Row],[year]]&lt;&gt;E1073,1,IF(olympic_medals_country_year_cumsum[[#This Row],[Medals]]=0,"",G1073+1))</f>
        <v/>
      </c>
      <c r="H1074" s="1">
        <f>IF(ISNA(VLOOKUP(olympic_medals_country_year_cumsum[[#This Row],[Year_Country]],medals!D:H,5,FALSE)),0,VLOOKUP(olympic_medals_country_year_cumsum[[#This Row],[Year_Country]],medals!D:H,5,FALSE))</f>
        <v>0</v>
      </c>
      <c r="I1074" s="1">
        <f>IF(ISNA(VLOOKUP(olympic_medals_country_year_cumsum[[#This Row],[Year_Country]],medals!D:H,2,FALSE)),0,VLOOKUP(olympic_medals_country_year_cumsum[[#This Row],[Year_Country]],medals!D:H,2,FALSE))</f>
        <v>0</v>
      </c>
      <c r="J1074" s="1">
        <f>IF(ISNA(VLOOKUP(olympic_medals_country_year_cumsum[[#This Row],[Year_Country]],medals!D:H,3,FALSE)),0,VLOOKUP(olympic_medals_country_year_cumsum[[#This Row],[Year_Country]],medals!D:H,3,FALSE))</f>
        <v>0</v>
      </c>
      <c r="K1074" s="1">
        <f>IF(ISNA(VLOOKUP(olympic_medals_country_year_cumsum[[#This Row],[Year_Country]],medals!D:H,4,FALSE)),0,VLOOKUP(olympic_medals_country_year_cumsum[[#This Row],[Year_Country]],medals!D:H,4,FALSE))</f>
        <v>0</v>
      </c>
      <c r="L1074" s="1" t="str">
        <f>VLOOKUP(olympic_medals_country_year_cumsum[[#This Row],[WB_country_name]],'country_region_flag'!A:C,2,FALSE)</f>
        <v>Asia</v>
      </c>
      <c r="M1074" s="1" t="str">
        <f>VLOOKUP(olympic_medals_country_year_cumsum[[#This Row],[WB_country_name]],'country_region_flag'!A:C,3,FALSE)</f>
        <v>https://public.flourish.studio/country-flags/svg/uz.svg</v>
      </c>
      <c r="N107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75" spans="1:14" ht="15" customHeight="1" x14ac:dyDescent="0.2">
      <c r="A1075" s="1" t="s">
        <v>257</v>
      </c>
      <c r="B1075" s="1" t="s">
        <v>258</v>
      </c>
      <c r="C1075" s="1">
        <v>1048</v>
      </c>
      <c r="D1075" s="1">
        <v>-6687</v>
      </c>
      <c r="E1075" s="1">
        <v>1988</v>
      </c>
      <c r="F1075" s="1" t="str">
        <f>TEXT(olympic_medals_country_year_cumsum[[#This Row],[year]],0)&amp;"-"&amp;olympic_medals_country_year_cumsum[[#This Row],[WB_country_code]]</f>
        <v>1988-VEN</v>
      </c>
      <c r="G1075" s="1" t="str">
        <f>IF(olympic_medals_country_year_cumsum[[#This Row],[year]]&lt;&gt;E1074,1,IF(olympic_medals_country_year_cumsum[[#This Row],[Medals]]=0,"",G1074+1))</f>
        <v/>
      </c>
      <c r="H1075" s="1">
        <f>IF(ISNA(VLOOKUP(olympic_medals_country_year_cumsum[[#This Row],[Year_Country]],medals!D:H,5,FALSE)),0,VLOOKUP(olympic_medals_country_year_cumsum[[#This Row],[Year_Country]],medals!D:H,5,FALSE))</f>
        <v>0</v>
      </c>
      <c r="I1075" s="1">
        <f>IF(ISNA(VLOOKUP(olympic_medals_country_year_cumsum[[#This Row],[Year_Country]],medals!D:H,2,FALSE)),0,VLOOKUP(olympic_medals_country_year_cumsum[[#This Row],[Year_Country]],medals!D:H,2,FALSE))</f>
        <v>0</v>
      </c>
      <c r="J1075" s="1">
        <f>IF(ISNA(VLOOKUP(olympic_medals_country_year_cumsum[[#This Row],[Year_Country]],medals!D:H,3,FALSE)),0,VLOOKUP(olympic_medals_country_year_cumsum[[#This Row],[Year_Country]],medals!D:H,3,FALSE))</f>
        <v>0</v>
      </c>
      <c r="K1075" s="1">
        <f>IF(ISNA(VLOOKUP(olympic_medals_country_year_cumsum[[#This Row],[Year_Country]],medals!D:H,4,FALSE)),0,VLOOKUP(olympic_medals_country_year_cumsum[[#This Row],[Year_Country]],medals!D:H,4,FALSE))</f>
        <v>0</v>
      </c>
      <c r="L1075" s="1" t="str">
        <f>VLOOKUP(olympic_medals_country_year_cumsum[[#This Row],[WB_country_name]],'country_region_flag'!A:C,2,FALSE)</f>
        <v>Americas</v>
      </c>
      <c r="M1075" s="1" t="str">
        <f>VLOOKUP(olympic_medals_country_year_cumsum[[#This Row],[WB_country_name]],'country_region_flag'!A:C,3,FALSE)</f>
        <v>https://public.flourish.studio/country-flags/svg/ve.svg</v>
      </c>
      <c r="N1075" s="12" t="str">
        <f>IF(ISNA(VLOOKUP(olympic_medals_country_year_cumsum[[#This Row],[Year_Country]],gdp_capita_rank!F:G,2,FALSE)),0,VLOOKUP(olympic_medals_country_year_cumsum[[#This Row],[Year_Country]],gdp_capita_rank!F:G,2,FALSE))</f>
        <v>-25.814650842179887</v>
      </c>
    </row>
    <row r="1076" spans="1:14" ht="15" customHeight="1" x14ac:dyDescent="0.2">
      <c r="A1076" s="1" t="s">
        <v>261</v>
      </c>
      <c r="B1076" s="1" t="s">
        <v>262</v>
      </c>
      <c r="C1076" s="1">
        <v>2103</v>
      </c>
      <c r="D1076" s="1">
        <v>10585</v>
      </c>
      <c r="E1076" s="1">
        <v>1988</v>
      </c>
      <c r="F1076" s="1" t="str">
        <f>TEXT(olympic_medals_country_year_cumsum[[#This Row],[year]],0)&amp;"-"&amp;olympic_medals_country_year_cumsum[[#This Row],[WB_country_code]]</f>
        <v>1988-VNM</v>
      </c>
      <c r="G1076" s="1" t="str">
        <f>IF(olympic_medals_country_year_cumsum[[#This Row],[year]]&lt;&gt;E1075,1,IF(olympic_medals_country_year_cumsum[[#This Row],[Medals]]=0,"",G1075+1))</f>
        <v/>
      </c>
      <c r="H1076" s="1">
        <f>IF(ISNA(VLOOKUP(olympic_medals_country_year_cumsum[[#This Row],[Year_Country]],medals!D:H,5,FALSE)),0,VLOOKUP(olympic_medals_country_year_cumsum[[#This Row],[Year_Country]],medals!D:H,5,FALSE))</f>
        <v>0</v>
      </c>
      <c r="I1076" s="1">
        <f>IF(ISNA(VLOOKUP(olympic_medals_country_year_cumsum[[#This Row],[Year_Country]],medals!D:H,2,FALSE)),0,VLOOKUP(olympic_medals_country_year_cumsum[[#This Row],[Year_Country]],medals!D:H,2,FALSE))</f>
        <v>0</v>
      </c>
      <c r="J1076" s="1">
        <f>IF(ISNA(VLOOKUP(olympic_medals_country_year_cumsum[[#This Row],[Year_Country]],medals!D:H,3,FALSE)),0,VLOOKUP(olympic_medals_country_year_cumsum[[#This Row],[Year_Country]],medals!D:H,3,FALSE))</f>
        <v>0</v>
      </c>
      <c r="K1076" s="1">
        <f>IF(ISNA(VLOOKUP(olympic_medals_country_year_cumsum[[#This Row],[Year_Country]],medals!D:H,4,FALSE)),0,VLOOKUP(olympic_medals_country_year_cumsum[[#This Row],[Year_Country]],medals!D:H,4,FALSE))</f>
        <v>0</v>
      </c>
      <c r="L1076" s="1" t="str">
        <f>VLOOKUP(olympic_medals_country_year_cumsum[[#This Row],[WB_country_name]],'country_region_flag'!A:C,2,FALSE)</f>
        <v>Asia</v>
      </c>
      <c r="M1076" s="1" t="str">
        <f>VLOOKUP(olympic_medals_country_year_cumsum[[#This Row],[WB_country_name]],'country_region_flag'!A:C,3,FALSE)</f>
        <v>https://public.flourish.studio/country-flags/svg/vn.svg</v>
      </c>
      <c r="N1076" s="12" t="str">
        <f>IF(ISNA(VLOOKUP(olympic_medals_country_year_cumsum[[#This Row],[Year_Country]],gdp_capita_rank!F:G,2,FALSE)),0,VLOOKUP(olympic_medals_country_year_cumsum[[#This Row],[Year_Country]],gdp_capita_rank!F:G,2,FALSE))</f>
        <v>-90.80591700407498</v>
      </c>
    </row>
    <row r="1077" spans="1:14" ht="15" customHeight="1" x14ac:dyDescent="0.2">
      <c r="A1077" s="1" t="s">
        <v>263</v>
      </c>
      <c r="B1077" s="1" t="s">
        <v>264</v>
      </c>
      <c r="C1077" s="1">
        <v>-1382</v>
      </c>
      <c r="D1077" s="1">
        <v>-17177</v>
      </c>
      <c r="E1077" s="1">
        <v>1988</v>
      </c>
      <c r="F1077" s="1" t="str">
        <f>TEXT(olympic_medals_country_year_cumsum[[#This Row],[year]],0)&amp;"-"&amp;olympic_medals_country_year_cumsum[[#This Row],[WB_country_code]]</f>
        <v>1988-WSM</v>
      </c>
      <c r="G1077" s="1" t="str">
        <f>IF(olympic_medals_country_year_cumsum[[#This Row],[year]]&lt;&gt;E1076,1,IF(olympic_medals_country_year_cumsum[[#This Row],[Medals]]=0,"",G1076+1))</f>
        <v/>
      </c>
      <c r="H1077" s="1">
        <f>IF(ISNA(VLOOKUP(olympic_medals_country_year_cumsum[[#This Row],[Year_Country]],medals!D:H,5,FALSE)),0,VLOOKUP(olympic_medals_country_year_cumsum[[#This Row],[Year_Country]],medals!D:H,5,FALSE))</f>
        <v>0</v>
      </c>
      <c r="I1077" s="1">
        <f>IF(ISNA(VLOOKUP(olympic_medals_country_year_cumsum[[#This Row],[Year_Country]],medals!D:H,2,FALSE)),0,VLOOKUP(olympic_medals_country_year_cumsum[[#This Row],[Year_Country]],medals!D:H,2,FALSE))</f>
        <v>0</v>
      </c>
      <c r="J1077" s="1">
        <f>IF(ISNA(VLOOKUP(olympic_medals_country_year_cumsum[[#This Row],[Year_Country]],medals!D:H,3,FALSE)),0,VLOOKUP(olympic_medals_country_year_cumsum[[#This Row],[Year_Country]],medals!D:H,3,FALSE))</f>
        <v>0</v>
      </c>
      <c r="K1077" s="1">
        <f>IF(ISNA(VLOOKUP(olympic_medals_country_year_cumsum[[#This Row],[Year_Country]],medals!D:H,4,FALSE)),0,VLOOKUP(olympic_medals_country_year_cumsum[[#This Row],[Year_Country]],medals!D:H,4,FALSE))</f>
        <v>0</v>
      </c>
      <c r="L1077" s="1" t="str">
        <f>VLOOKUP(olympic_medals_country_year_cumsum[[#This Row],[WB_country_name]],'country_region_flag'!A:C,2,FALSE)</f>
        <v>Oceania</v>
      </c>
      <c r="M1077" s="1" t="str">
        <f>VLOOKUP(olympic_medals_country_year_cumsum[[#This Row],[WB_country_name]],'country_region_flag'!A:C,3,FALSE)</f>
        <v>https://public.flourish.studio/country-flags/svg/as.svg</v>
      </c>
      <c r="N1077" s="12" t="str">
        <f>IF(ISNA(VLOOKUP(olympic_medals_country_year_cumsum[[#This Row],[Year_Country]],gdp_capita_rank!F:G,2,FALSE)),0,VLOOKUP(olympic_medals_country_year_cumsum[[#This Row],[Year_Country]],gdp_capita_rank!F:G,2,FALSE))</f>
        <v>-81.6041917639026</v>
      </c>
    </row>
    <row r="1078" spans="1:14" ht="15" customHeight="1" x14ac:dyDescent="0.2">
      <c r="A1078" s="1" t="s">
        <v>265</v>
      </c>
      <c r="B1078" s="1" t="s">
        <v>266</v>
      </c>
      <c r="C1078" s="1">
        <v>4267</v>
      </c>
      <c r="D1078" s="1">
        <v>2117</v>
      </c>
      <c r="E1078" s="1">
        <v>1988</v>
      </c>
      <c r="F1078" s="1" t="str">
        <f>TEXT(olympic_medals_country_year_cumsum[[#This Row],[year]],0)&amp;"-"&amp;olympic_medals_country_year_cumsum[[#This Row],[WB_country_code]]</f>
        <v>1988-XKX</v>
      </c>
      <c r="G1078" s="1" t="str">
        <f>IF(olympic_medals_country_year_cumsum[[#This Row],[year]]&lt;&gt;E1077,1,IF(olympic_medals_country_year_cumsum[[#This Row],[Medals]]=0,"",G1077+1))</f>
        <v/>
      </c>
      <c r="H1078" s="1">
        <f>IF(ISNA(VLOOKUP(olympic_medals_country_year_cumsum[[#This Row],[Year_Country]],medals!D:H,5,FALSE)),0,VLOOKUP(olympic_medals_country_year_cumsum[[#This Row],[Year_Country]],medals!D:H,5,FALSE))</f>
        <v>0</v>
      </c>
      <c r="I1078" s="1">
        <f>IF(ISNA(VLOOKUP(olympic_medals_country_year_cumsum[[#This Row],[Year_Country]],medals!D:H,2,FALSE)),0,VLOOKUP(olympic_medals_country_year_cumsum[[#This Row],[Year_Country]],medals!D:H,2,FALSE))</f>
        <v>0</v>
      </c>
      <c r="J1078" s="1">
        <f>IF(ISNA(VLOOKUP(olympic_medals_country_year_cumsum[[#This Row],[Year_Country]],medals!D:H,3,FALSE)),0,VLOOKUP(olympic_medals_country_year_cumsum[[#This Row],[Year_Country]],medals!D:H,3,FALSE))</f>
        <v>0</v>
      </c>
      <c r="K1078" s="1">
        <f>IF(ISNA(VLOOKUP(olympic_medals_country_year_cumsum[[#This Row],[Year_Country]],medals!D:H,4,FALSE)),0,VLOOKUP(olympic_medals_country_year_cumsum[[#This Row],[Year_Country]],medals!D:H,4,FALSE))</f>
        <v>0</v>
      </c>
      <c r="L1078" s="1" t="str">
        <f>VLOOKUP(olympic_medals_country_year_cumsum[[#This Row],[WB_country_name]],'country_region_flag'!A:C,2,FALSE)</f>
        <v>Europe</v>
      </c>
      <c r="M1078" s="1" t="str">
        <f>VLOOKUP(olympic_medals_country_year_cumsum[[#This Row],[WB_country_name]],'country_region_flag'!A:C,3,FALSE)</f>
        <v/>
      </c>
      <c r="N107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79" spans="1:14" ht="15" customHeight="1" x14ac:dyDescent="0.2">
      <c r="A1079" s="1" t="s">
        <v>269</v>
      </c>
      <c r="B1079" s="1" t="s">
        <v>270</v>
      </c>
      <c r="C1079" s="1">
        <v>-257</v>
      </c>
      <c r="D1079" s="1">
        <v>2822</v>
      </c>
      <c r="E1079" s="1">
        <v>1988</v>
      </c>
      <c r="F1079" s="1" t="str">
        <f>TEXT(olympic_medals_country_year_cumsum[[#This Row],[year]],0)&amp;"-"&amp;olympic_medals_country_year_cumsum[[#This Row],[WB_country_code]]</f>
        <v>1988-ZAF</v>
      </c>
      <c r="G1079" s="1" t="str">
        <f>IF(olympic_medals_country_year_cumsum[[#This Row],[year]]&lt;&gt;E1078,1,IF(olympic_medals_country_year_cumsum[[#This Row],[Medals]]=0,"",G1078+1))</f>
        <v/>
      </c>
      <c r="H1079" s="1">
        <f>IF(ISNA(VLOOKUP(olympic_medals_country_year_cumsum[[#This Row],[Year_Country]],medals!D:H,5,FALSE)),0,VLOOKUP(olympic_medals_country_year_cumsum[[#This Row],[Year_Country]],medals!D:H,5,FALSE))</f>
        <v>0</v>
      </c>
      <c r="I1079" s="1">
        <f>IF(ISNA(VLOOKUP(olympic_medals_country_year_cumsum[[#This Row],[Year_Country]],medals!D:H,2,FALSE)),0,VLOOKUP(olympic_medals_country_year_cumsum[[#This Row],[Year_Country]],medals!D:H,2,FALSE))</f>
        <v>0</v>
      </c>
      <c r="J1079" s="1">
        <f>IF(ISNA(VLOOKUP(olympic_medals_country_year_cumsum[[#This Row],[Year_Country]],medals!D:H,3,FALSE)),0,VLOOKUP(olympic_medals_country_year_cumsum[[#This Row],[Year_Country]],medals!D:H,3,FALSE))</f>
        <v>0</v>
      </c>
      <c r="K1079" s="1">
        <f>IF(ISNA(VLOOKUP(olympic_medals_country_year_cumsum[[#This Row],[Year_Country]],medals!D:H,4,FALSE)),0,VLOOKUP(olympic_medals_country_year_cumsum[[#This Row],[Year_Country]],medals!D:H,4,FALSE))</f>
        <v>0</v>
      </c>
      <c r="L1079" s="1" t="str">
        <f>VLOOKUP(olympic_medals_country_year_cumsum[[#This Row],[WB_country_name]],'country_region_flag'!A:C,2,FALSE)</f>
        <v>Africa</v>
      </c>
      <c r="M1079" s="1" t="str">
        <f>VLOOKUP(olympic_medals_country_year_cumsum[[#This Row],[WB_country_name]],'country_region_flag'!A:C,3,FALSE)</f>
        <v>https://public.flourish.studio/country-flags/svg/za.svg</v>
      </c>
      <c r="N1079" s="12" t="str">
        <f>IF(ISNA(VLOOKUP(olympic_medals_country_year_cumsum[[#This Row],[Year_Country]],gdp_capita_rank!F:G,2,FALSE)),0,VLOOKUP(olympic_medals_country_year_cumsum[[#This Row],[Year_Country]],gdp_capita_rank!F:G,2,FALSE))</f>
        <v>-35.606218388355174</v>
      </c>
    </row>
    <row r="1080" spans="1:14" ht="15" customHeight="1" x14ac:dyDescent="0.2">
      <c r="A1080" s="1" t="s">
        <v>271</v>
      </c>
      <c r="B1080" s="1" t="s">
        <v>272</v>
      </c>
      <c r="C1080" s="1">
        <v>-1542</v>
      </c>
      <c r="D1080" s="1">
        <v>2828</v>
      </c>
      <c r="E1080" s="1">
        <v>1988</v>
      </c>
      <c r="F1080" s="1" t="str">
        <f>TEXT(olympic_medals_country_year_cumsum[[#This Row],[year]],0)&amp;"-"&amp;olympic_medals_country_year_cumsum[[#This Row],[WB_country_code]]</f>
        <v>1988-ZMB</v>
      </c>
      <c r="G1080" s="1" t="str">
        <f>IF(olympic_medals_country_year_cumsum[[#This Row],[year]]&lt;&gt;E1079,1,IF(olympic_medals_country_year_cumsum[[#This Row],[Medals]]=0,"",G1079+1))</f>
        <v/>
      </c>
      <c r="H1080" s="1">
        <f>IF(ISNA(VLOOKUP(olympic_medals_country_year_cumsum[[#This Row],[Year_Country]],medals!D:H,5,FALSE)),0,VLOOKUP(olympic_medals_country_year_cumsum[[#This Row],[Year_Country]],medals!D:H,5,FALSE))</f>
        <v>0</v>
      </c>
      <c r="I1080" s="1">
        <f>IF(ISNA(VLOOKUP(olympic_medals_country_year_cumsum[[#This Row],[Year_Country]],medals!D:H,2,FALSE)),0,VLOOKUP(olympic_medals_country_year_cumsum[[#This Row],[Year_Country]],medals!D:H,2,FALSE))</f>
        <v>0</v>
      </c>
      <c r="J1080" s="1">
        <f>IF(ISNA(VLOOKUP(olympic_medals_country_year_cumsum[[#This Row],[Year_Country]],medals!D:H,3,FALSE)),0,VLOOKUP(olympic_medals_country_year_cumsum[[#This Row],[Year_Country]],medals!D:H,3,FALSE))</f>
        <v>0</v>
      </c>
      <c r="K1080" s="1">
        <f>IF(ISNA(VLOOKUP(olympic_medals_country_year_cumsum[[#This Row],[Year_Country]],medals!D:H,4,FALSE)),0,VLOOKUP(olympic_medals_country_year_cumsum[[#This Row],[Year_Country]],medals!D:H,4,FALSE))</f>
        <v>0</v>
      </c>
      <c r="L1080" s="1" t="str">
        <f>VLOOKUP(olympic_medals_country_year_cumsum[[#This Row],[WB_country_name]],'country_region_flag'!A:C,2,FALSE)</f>
        <v>Africa</v>
      </c>
      <c r="M1080" s="1" t="str">
        <f>VLOOKUP(olympic_medals_country_year_cumsum[[#This Row],[WB_country_name]],'country_region_flag'!A:C,3,FALSE)</f>
        <v>https://public.flourish.studio/country-flags/svg/zm.svg</v>
      </c>
      <c r="N1080" s="12" t="str">
        <f>IF(ISNA(VLOOKUP(olympic_medals_country_year_cumsum[[#This Row],[Year_Country]],gdp_capita_rank!F:G,2,FALSE)),0,VLOOKUP(olympic_medals_country_year_cumsum[[#This Row],[Year_Country]],gdp_capita_rank!F:G,2,FALSE))</f>
        <v>-88.16146891131996</v>
      </c>
    </row>
    <row r="1081" spans="1:14" ht="15" customHeight="1" x14ac:dyDescent="0.2">
      <c r="A1081" s="1" t="s">
        <v>273</v>
      </c>
      <c r="B1081" s="1" t="s">
        <v>274</v>
      </c>
      <c r="C1081" s="1">
        <v>-1782</v>
      </c>
      <c r="D1081" s="1">
        <v>3103</v>
      </c>
      <c r="E1081" s="1">
        <v>1988</v>
      </c>
      <c r="F1081" s="1" t="str">
        <f>TEXT(olympic_medals_country_year_cumsum[[#This Row],[year]],0)&amp;"-"&amp;olympic_medals_country_year_cumsum[[#This Row],[WB_country_code]]</f>
        <v>1988-ZWE</v>
      </c>
      <c r="G1081" s="1" t="str">
        <f>IF(olympic_medals_country_year_cumsum[[#This Row],[year]]&lt;&gt;E1080,1,IF(olympic_medals_country_year_cumsum[[#This Row],[Medals]]=0,"",G1080+1))</f>
        <v/>
      </c>
      <c r="H1081" s="1">
        <f>IF(ISNA(VLOOKUP(olympic_medals_country_year_cumsum[[#This Row],[Year_Country]],medals!D:H,5,FALSE)),0,VLOOKUP(olympic_medals_country_year_cumsum[[#This Row],[Year_Country]],medals!D:H,5,FALSE))</f>
        <v>0</v>
      </c>
      <c r="I1081" s="1">
        <f>IF(ISNA(VLOOKUP(olympic_medals_country_year_cumsum[[#This Row],[Year_Country]],medals!D:H,2,FALSE)),0,VLOOKUP(olympic_medals_country_year_cumsum[[#This Row],[Year_Country]],medals!D:H,2,FALSE))</f>
        <v>0</v>
      </c>
      <c r="J1081" s="1">
        <f>IF(ISNA(VLOOKUP(olympic_medals_country_year_cumsum[[#This Row],[Year_Country]],medals!D:H,3,FALSE)),0,VLOOKUP(olympic_medals_country_year_cumsum[[#This Row],[Year_Country]],medals!D:H,3,FALSE))</f>
        <v>0</v>
      </c>
      <c r="K1081" s="1">
        <f>IF(ISNA(VLOOKUP(olympic_medals_country_year_cumsum[[#This Row],[Year_Country]],medals!D:H,4,FALSE)),0,VLOOKUP(olympic_medals_country_year_cumsum[[#This Row],[Year_Country]],medals!D:H,4,FALSE))</f>
        <v>0</v>
      </c>
      <c r="L1081" s="1" t="str">
        <f>VLOOKUP(olympic_medals_country_year_cumsum[[#This Row],[WB_country_name]],'country_region_flag'!A:C,2,FALSE)</f>
        <v>Africa</v>
      </c>
      <c r="M1081" s="1" t="str">
        <f>VLOOKUP(olympic_medals_country_year_cumsum[[#This Row],[WB_country_name]],'country_region_flag'!A:C,3,FALSE)</f>
        <v>https://public.flourish.studio/country-flags/svg/zw.svg</v>
      </c>
      <c r="N1081" s="12" t="str">
        <f>IF(ISNA(VLOOKUP(olympic_medals_country_year_cumsum[[#This Row],[Year_Country]],gdp_capita_rank!F:G,2,FALSE)),0,VLOOKUP(olympic_medals_country_year_cumsum[[#This Row],[Year_Country]],gdp_capita_rank!F:G,2,FALSE))</f>
        <v>-81.08660340351138</v>
      </c>
    </row>
    <row r="1082" spans="1:14" ht="15" customHeight="1" x14ac:dyDescent="0.2">
      <c r="A1082" s="1" t="s">
        <v>205</v>
      </c>
      <c r="B1082" s="1" t="s">
        <v>206</v>
      </c>
      <c r="C1082" s="1">
        <v>5575</v>
      </c>
      <c r="D1082" s="1">
        <v>376</v>
      </c>
      <c r="E1082" s="1">
        <v>1992</v>
      </c>
      <c r="F1082" s="1" t="str">
        <f>TEXT(olympic_medals_country_year_cumsum[[#This Row],[year]],0)&amp;"-"&amp;olympic_medals_country_year_cumsum[[#This Row],[WB_country_code]]</f>
        <v>1992-RUS</v>
      </c>
      <c r="G1082" s="1">
        <f>IF(olympic_medals_country_year_cumsum[[#This Row],[year]]&lt;&gt;E1081,1,IF(olympic_medals_country_year_cumsum[[#This Row],[Medals]]=0,"",G1081+1))</f>
        <v>1</v>
      </c>
      <c r="H1082" s="1">
        <f>IF(ISNA(VLOOKUP(olympic_medals_country_year_cumsum[[#This Row],[Year_Country]],medals!D:H,5,FALSE)),0,VLOOKUP(olympic_medals_country_year_cumsum[[#This Row],[Year_Country]],medals!D:H,5,FALSE))</f>
        <v>114</v>
      </c>
      <c r="I1082" s="1">
        <f>IF(ISNA(VLOOKUP(olympic_medals_country_year_cumsum[[#This Row],[Year_Country]],medals!D:H,2,FALSE)),0,VLOOKUP(olympic_medals_country_year_cumsum[[#This Row],[Year_Country]],medals!D:H,2,FALSE))</f>
        <v>46</v>
      </c>
      <c r="J1082" s="1">
        <f>IF(ISNA(VLOOKUP(olympic_medals_country_year_cumsum[[#This Row],[Year_Country]],medals!D:H,3,FALSE)),0,VLOOKUP(olympic_medals_country_year_cumsum[[#This Row],[Year_Country]],medals!D:H,3,FALSE))</f>
        <v>38</v>
      </c>
      <c r="K1082" s="1">
        <f>IF(ISNA(VLOOKUP(olympic_medals_country_year_cumsum[[#This Row],[Year_Country]],medals!D:H,4,FALSE)),0,VLOOKUP(olympic_medals_country_year_cumsum[[#This Row],[Year_Country]],medals!D:H,4,FALSE))</f>
        <v>30</v>
      </c>
      <c r="L1082" s="1" t="str">
        <f>VLOOKUP(olympic_medals_country_year_cumsum[[#This Row],[WB_country_name]],'country_region_flag'!A:C,2,FALSE)</f>
        <v>Europe</v>
      </c>
      <c r="M1082" s="1" t="str">
        <f>VLOOKUP(olympic_medals_country_year_cumsum[[#This Row],[WB_country_name]],'country_region_flag'!A:C,3,FALSE)</f>
        <v>https://public.flourish.studio/country-flags/svg/ru.svg</v>
      </c>
      <c r="N1082" s="12" t="str">
        <f>IF(ISNA(VLOOKUP(olympic_medals_country_year_cumsum[[#This Row],[Year_Country]],gdp_capita_rank!F:G,2,FALSE)),0,VLOOKUP(olympic_medals_country_year_cumsum[[#This Row],[Year_Country]],gdp_capita_rank!F:G,2,FALSE))</f>
        <v>-45.341871915454924</v>
      </c>
    </row>
    <row r="1083" spans="1:14" ht="15" customHeight="1" x14ac:dyDescent="0.2">
      <c r="A1083" s="1" t="s">
        <v>253</v>
      </c>
      <c r="B1083" s="1" t="s">
        <v>254</v>
      </c>
      <c r="C1083" s="1">
        <v>3888</v>
      </c>
      <c r="D1083" s="1">
        <v>-900</v>
      </c>
      <c r="E1083" s="1">
        <v>1992</v>
      </c>
      <c r="F1083" s="1" t="str">
        <f>TEXT(olympic_medals_country_year_cumsum[[#This Row],[year]],0)&amp;"-"&amp;olympic_medals_country_year_cumsum[[#This Row],[WB_country_code]]</f>
        <v>1992-USA</v>
      </c>
      <c r="G1083" s="1">
        <f>IF(olympic_medals_country_year_cumsum[[#This Row],[year]]&lt;&gt;E1082,1,IF(olympic_medals_country_year_cumsum[[#This Row],[Medals]]=0,"",G1082+1))</f>
        <v>2</v>
      </c>
      <c r="H1083" s="1">
        <f>IF(ISNA(VLOOKUP(olympic_medals_country_year_cumsum[[#This Row],[Year_Country]],medals!D:H,5,FALSE)),0,VLOOKUP(olympic_medals_country_year_cumsum[[#This Row],[Year_Country]],medals!D:H,5,FALSE))</f>
        <v>117</v>
      </c>
      <c r="I1083" s="1">
        <f>IF(ISNA(VLOOKUP(olympic_medals_country_year_cumsum[[#This Row],[Year_Country]],medals!D:H,2,FALSE)),0,VLOOKUP(olympic_medals_country_year_cumsum[[#This Row],[Year_Country]],medals!D:H,2,FALSE))</f>
        <v>41</v>
      </c>
      <c r="J1083" s="1">
        <f>IF(ISNA(VLOOKUP(olympic_medals_country_year_cumsum[[#This Row],[Year_Country]],medals!D:H,3,FALSE)),0,VLOOKUP(olympic_medals_country_year_cumsum[[#This Row],[Year_Country]],medals!D:H,3,FALSE))</f>
        <v>37</v>
      </c>
      <c r="K1083" s="1">
        <f>IF(ISNA(VLOOKUP(olympic_medals_country_year_cumsum[[#This Row],[Year_Country]],medals!D:H,4,FALSE)),0,VLOOKUP(olympic_medals_country_year_cumsum[[#This Row],[Year_Country]],medals!D:H,4,FALSE))</f>
        <v>39</v>
      </c>
      <c r="L1083" s="1" t="str">
        <f>VLOOKUP(olympic_medals_country_year_cumsum[[#This Row],[WB_country_name]],'country_region_flag'!A:C,2,FALSE)</f>
        <v>Americas</v>
      </c>
      <c r="M1083" s="1" t="str">
        <f>VLOOKUP(olympic_medals_country_year_cumsum[[#This Row],[WB_country_name]],'country_region_flag'!A:C,3,FALSE)</f>
        <v>https://public.flourish.studio/country-flags/svg/us.svg</v>
      </c>
      <c r="N1083" s="12" t="str">
        <f>IF(ISNA(VLOOKUP(olympic_medals_country_year_cumsum[[#This Row],[Year_Country]],gdp_capita_rank!F:G,2,FALSE)),0,VLOOKUP(olympic_medals_country_year_cumsum[[#This Row],[Year_Country]],gdp_capita_rank!F:G,2,FALSE))</f>
        <v>348.352398089509</v>
      </c>
    </row>
    <row r="1084" spans="1:14" ht="15" customHeight="1" x14ac:dyDescent="0.2">
      <c r="A1084" s="1" t="s">
        <v>63</v>
      </c>
      <c r="B1084" s="1" t="s">
        <v>64</v>
      </c>
      <c r="C1084" s="1">
        <v>5252</v>
      </c>
      <c r="D1084" s="1">
        <v>134</v>
      </c>
      <c r="E1084" s="1">
        <v>1992</v>
      </c>
      <c r="F1084" s="1" t="str">
        <f>TEXT(olympic_medals_country_year_cumsum[[#This Row],[year]],0)&amp;"-"&amp;olympic_medals_country_year_cumsum[[#This Row],[WB_country_code]]</f>
        <v>1992-DEU</v>
      </c>
      <c r="G1084" s="1">
        <f>IF(olympic_medals_country_year_cumsum[[#This Row],[year]]&lt;&gt;E1083,1,IF(olympic_medals_country_year_cumsum[[#This Row],[Medals]]=0,"",G1083+1))</f>
        <v>3</v>
      </c>
      <c r="H1084" s="1">
        <f>IF(ISNA(VLOOKUP(olympic_medals_country_year_cumsum[[#This Row],[Year_Country]],medals!D:H,5,FALSE)),0,VLOOKUP(olympic_medals_country_year_cumsum[[#This Row],[Year_Country]],medals!D:H,5,FALSE))</f>
        <v>92</v>
      </c>
      <c r="I1084" s="1">
        <f>IF(ISNA(VLOOKUP(olympic_medals_country_year_cumsum[[#This Row],[Year_Country]],medals!D:H,2,FALSE)),0,VLOOKUP(olympic_medals_country_year_cumsum[[#This Row],[Year_Country]],medals!D:H,2,FALSE))</f>
        <v>39</v>
      </c>
      <c r="J1084" s="1">
        <f>IF(ISNA(VLOOKUP(olympic_medals_country_year_cumsum[[#This Row],[Year_Country]],medals!D:H,3,FALSE)),0,VLOOKUP(olympic_medals_country_year_cumsum[[#This Row],[Year_Country]],medals!D:H,3,FALSE))</f>
        <v>25</v>
      </c>
      <c r="K1084" s="1">
        <f>IF(ISNA(VLOOKUP(olympic_medals_country_year_cumsum[[#This Row],[Year_Country]],medals!D:H,4,FALSE)),0,VLOOKUP(olympic_medals_country_year_cumsum[[#This Row],[Year_Country]],medals!D:H,4,FALSE))</f>
        <v>28</v>
      </c>
      <c r="L1084" s="1" t="str">
        <f>VLOOKUP(olympic_medals_country_year_cumsum[[#This Row],[WB_country_name]],'country_region_flag'!A:C,2,FALSE)</f>
        <v>Europe</v>
      </c>
      <c r="M1084" s="1" t="str">
        <f>VLOOKUP(olympic_medals_country_year_cumsum[[#This Row],[WB_country_name]],'country_region_flag'!A:C,3,FALSE)</f>
        <v>https://public.flourish.studio/country-flags/svg/de.svg</v>
      </c>
      <c r="N1084" s="12" t="str">
        <f>IF(ISNA(VLOOKUP(olympic_medals_country_year_cumsum[[#This Row],[Year_Country]],gdp_capita_rank!F:G,2,FALSE)),0,VLOOKUP(olympic_medals_country_year_cumsum[[#This Row],[Year_Country]],gdp_capita_rank!F:G,2,FALSE))</f>
        <v>366.3302445038925</v>
      </c>
    </row>
    <row r="1085" spans="1:14" ht="15" customHeight="1" x14ac:dyDescent="0.2">
      <c r="A1085" s="1" t="s">
        <v>47</v>
      </c>
      <c r="B1085" s="1" t="s">
        <v>48</v>
      </c>
      <c r="C1085" s="1">
        <v>3992</v>
      </c>
      <c r="D1085" s="1">
        <v>11638</v>
      </c>
      <c r="E1085" s="1">
        <v>1992</v>
      </c>
      <c r="F1085" s="1" t="str">
        <f>TEXT(olympic_medals_country_year_cumsum[[#This Row],[year]],0)&amp;"-"&amp;olympic_medals_country_year_cumsum[[#This Row],[WB_country_code]]</f>
        <v>1992-CHN</v>
      </c>
      <c r="G1085" s="1">
        <f>IF(olympic_medals_country_year_cumsum[[#This Row],[year]]&lt;&gt;E1084,1,IF(olympic_medals_country_year_cumsum[[#This Row],[Medals]]=0,"",G1084+1))</f>
        <v>4</v>
      </c>
      <c r="H1085" s="1">
        <f>IF(ISNA(VLOOKUP(olympic_medals_country_year_cumsum[[#This Row],[Year_Country]],medals!D:H,5,FALSE)),0,VLOOKUP(olympic_medals_country_year_cumsum[[#This Row],[Year_Country]],medals!D:H,5,FALSE))</f>
        <v>62</v>
      </c>
      <c r="I1085" s="1">
        <f>IF(ISNA(VLOOKUP(olympic_medals_country_year_cumsum[[#This Row],[Year_Country]],medals!D:H,2,FALSE)),0,VLOOKUP(olympic_medals_country_year_cumsum[[#This Row],[Year_Country]],medals!D:H,2,FALSE))</f>
        <v>18</v>
      </c>
      <c r="J1085" s="1">
        <f>IF(ISNA(VLOOKUP(olympic_medals_country_year_cumsum[[#This Row],[Year_Country]],medals!D:H,3,FALSE)),0,VLOOKUP(olympic_medals_country_year_cumsum[[#This Row],[Year_Country]],medals!D:H,3,FALSE))</f>
        <v>25</v>
      </c>
      <c r="K1085" s="1">
        <f>IF(ISNA(VLOOKUP(olympic_medals_country_year_cumsum[[#This Row],[Year_Country]],medals!D:H,4,FALSE)),0,VLOOKUP(olympic_medals_country_year_cumsum[[#This Row],[Year_Country]],medals!D:H,4,FALSE))</f>
        <v>19</v>
      </c>
      <c r="L1085" s="1" t="str">
        <f>VLOOKUP(olympic_medals_country_year_cumsum[[#This Row],[WB_country_name]],'country_region_flag'!A:C,2,FALSE)</f>
        <v>Asia</v>
      </c>
      <c r="M1085" s="1" t="str">
        <f>VLOOKUP(olympic_medals_country_year_cumsum[[#This Row],[WB_country_name]],'country_region_flag'!A:C,3,FALSE)</f>
        <v>https://public.flourish.studio/country-flags/svg/cn.svg</v>
      </c>
      <c r="N1085" s="12" t="str">
        <f>IF(ISNA(VLOOKUP(olympic_medals_country_year_cumsum[[#This Row],[Year_Country]],gdp_capita_rank!F:G,2,FALSE)),0,VLOOKUP(olympic_medals_country_year_cumsum[[#This Row],[Year_Country]],gdp_capita_rank!F:G,2,FALSE))</f>
        <v>-92.53363056080161</v>
      </c>
    </row>
    <row r="1086" spans="1:14" ht="15" customHeight="1" x14ac:dyDescent="0.2">
      <c r="A1086" s="1" t="s">
        <v>79</v>
      </c>
      <c r="B1086" s="1" t="s">
        <v>80</v>
      </c>
      <c r="C1086" s="1">
        <v>404</v>
      </c>
      <c r="D1086" s="1">
        <v>-368</v>
      </c>
      <c r="E1086" s="1">
        <v>1992</v>
      </c>
      <c r="F1086" s="1" t="str">
        <f>TEXT(olympic_medals_country_year_cumsum[[#This Row],[year]],0)&amp;"-"&amp;olympic_medals_country_year_cumsum[[#This Row],[WB_country_code]]</f>
        <v>1992-ESP</v>
      </c>
      <c r="G1086" s="1">
        <f>IF(olympic_medals_country_year_cumsum[[#This Row],[year]]&lt;&gt;E1085,1,IF(olympic_medals_country_year_cumsum[[#This Row],[Medals]]=0,"",G1085+1))</f>
        <v>5</v>
      </c>
      <c r="H1086" s="1">
        <f>IF(ISNA(VLOOKUP(olympic_medals_country_year_cumsum[[#This Row],[Year_Country]],medals!D:H,5,FALSE)),0,VLOOKUP(olympic_medals_country_year_cumsum[[#This Row],[Year_Country]],medals!D:H,5,FALSE))</f>
        <v>26</v>
      </c>
      <c r="I1086" s="1">
        <f>IF(ISNA(VLOOKUP(olympic_medals_country_year_cumsum[[#This Row],[Year_Country]],medals!D:H,2,FALSE)),0,VLOOKUP(olympic_medals_country_year_cumsum[[#This Row],[Year_Country]],medals!D:H,2,FALSE))</f>
        <v>16</v>
      </c>
      <c r="J1086" s="1">
        <f>IF(ISNA(VLOOKUP(olympic_medals_country_year_cumsum[[#This Row],[Year_Country]],medals!D:H,3,FALSE)),0,VLOOKUP(olympic_medals_country_year_cumsum[[#This Row],[Year_Country]],medals!D:H,3,FALSE))</f>
        <v>8</v>
      </c>
      <c r="K1086" s="1">
        <f>IF(ISNA(VLOOKUP(olympic_medals_country_year_cumsum[[#This Row],[Year_Country]],medals!D:H,4,FALSE)),0,VLOOKUP(olympic_medals_country_year_cumsum[[#This Row],[Year_Country]],medals!D:H,4,FALSE))</f>
        <v>2</v>
      </c>
      <c r="L1086" s="1" t="str">
        <f>VLOOKUP(olympic_medals_country_year_cumsum[[#This Row],[WB_country_name]],'country_region_flag'!A:C,2,FALSE)</f>
        <v>Europe</v>
      </c>
      <c r="M1086" s="1" t="str">
        <f>VLOOKUP(olympic_medals_country_year_cumsum[[#This Row],[WB_country_name]],'country_region_flag'!A:C,3,FALSE)</f>
        <v>https://public.flourish.studio/country-flags/svg/es.svg</v>
      </c>
      <c r="N1086" s="12" t="str">
        <f>IF(ISNA(VLOOKUP(olympic_medals_country_year_cumsum[[#This Row],[Year_Country]],gdp_capita_rank!F:G,2,FALSE)),0,VLOOKUP(olympic_medals_country_year_cumsum[[#This Row],[Year_Country]],gdp_capita_rank!F:G,2,FALSE))</f>
        <v>184.19457362286252</v>
      </c>
    </row>
    <row r="1087" spans="1:14" ht="15" customHeight="1" x14ac:dyDescent="0.2">
      <c r="A1087" s="1" t="s">
        <v>57</v>
      </c>
      <c r="B1087" s="1" t="s">
        <v>58</v>
      </c>
      <c r="C1087" s="1">
        <v>2312</v>
      </c>
      <c r="D1087" s="1">
        <v>-8235</v>
      </c>
      <c r="E1087" s="1">
        <v>1992</v>
      </c>
      <c r="F1087" s="1" t="str">
        <f>TEXT(olympic_medals_country_year_cumsum[[#This Row],[year]],0)&amp;"-"&amp;olympic_medals_country_year_cumsum[[#This Row],[WB_country_code]]</f>
        <v>1992-CUB</v>
      </c>
      <c r="G1087" s="1">
        <f>IF(olympic_medals_country_year_cumsum[[#This Row],[year]]&lt;&gt;E1086,1,IF(olympic_medals_country_year_cumsum[[#This Row],[Medals]]=0,"",G1086+1))</f>
        <v>6</v>
      </c>
      <c r="H1087" s="1">
        <f>IF(ISNA(VLOOKUP(olympic_medals_country_year_cumsum[[#This Row],[Year_Country]],medals!D:H,5,FALSE)),0,VLOOKUP(olympic_medals_country_year_cumsum[[#This Row],[Year_Country]],medals!D:H,5,FALSE))</f>
        <v>31</v>
      </c>
      <c r="I1087" s="1">
        <f>IF(ISNA(VLOOKUP(olympic_medals_country_year_cumsum[[#This Row],[Year_Country]],medals!D:H,2,FALSE)),0,VLOOKUP(olympic_medals_country_year_cumsum[[#This Row],[Year_Country]],medals!D:H,2,FALSE))</f>
        <v>14</v>
      </c>
      <c r="J1087" s="1">
        <f>IF(ISNA(VLOOKUP(olympic_medals_country_year_cumsum[[#This Row],[Year_Country]],medals!D:H,3,FALSE)),0,VLOOKUP(olympic_medals_country_year_cumsum[[#This Row],[Year_Country]],medals!D:H,3,FALSE))</f>
        <v>6</v>
      </c>
      <c r="K1087" s="1">
        <f>IF(ISNA(VLOOKUP(olympic_medals_country_year_cumsum[[#This Row],[Year_Country]],medals!D:H,4,FALSE)),0,VLOOKUP(olympic_medals_country_year_cumsum[[#This Row],[Year_Country]],medals!D:H,4,FALSE))</f>
        <v>11</v>
      </c>
      <c r="L1087" s="1" t="str">
        <f>VLOOKUP(olympic_medals_country_year_cumsum[[#This Row],[WB_country_name]],'country_region_flag'!A:C,2,FALSE)</f>
        <v>Americas</v>
      </c>
      <c r="M1087" s="1" t="str">
        <f>VLOOKUP(olympic_medals_country_year_cumsum[[#This Row],[WB_country_name]],'country_region_flag'!A:C,3,FALSE)</f>
        <v>https://public.flourish.studio/country-flags/svg/cu.svg</v>
      </c>
      <c r="N1087" s="12" t="str">
        <f>IF(ISNA(VLOOKUP(olympic_medals_country_year_cumsum[[#This Row],[Year_Country]],gdp_capita_rank!F:G,2,FALSE)),0,VLOOKUP(olympic_medals_country_year_cumsum[[#This Row],[Year_Country]],gdp_capita_rank!F:G,2,FALSE))</f>
        <v>-63.87515412865811</v>
      </c>
    </row>
    <row r="1088" spans="1:14" ht="15" customHeight="1" x14ac:dyDescent="0.2">
      <c r="A1088" s="1" t="s">
        <v>141</v>
      </c>
      <c r="B1088" s="1" t="s">
        <v>142</v>
      </c>
      <c r="C1088" s="1">
        <v>3755</v>
      </c>
      <c r="D1088" s="1">
        <v>12698</v>
      </c>
      <c r="E1088" s="1">
        <v>1992</v>
      </c>
      <c r="F1088" s="1" t="str">
        <f>TEXT(olympic_medals_country_year_cumsum[[#This Row],[year]],0)&amp;"-"&amp;olympic_medals_country_year_cumsum[[#This Row],[WB_country_code]]</f>
        <v>1992-KOR</v>
      </c>
      <c r="G1088" s="1">
        <f>IF(olympic_medals_country_year_cumsum[[#This Row],[year]]&lt;&gt;E1087,1,IF(olympic_medals_country_year_cumsum[[#This Row],[Medals]]=0,"",G1087+1))</f>
        <v>7</v>
      </c>
      <c r="H1088" s="1">
        <f>IF(ISNA(VLOOKUP(olympic_medals_country_year_cumsum[[#This Row],[Year_Country]],medals!D:H,5,FALSE)),0,VLOOKUP(olympic_medals_country_year_cumsum[[#This Row],[Year_Country]],medals!D:H,5,FALSE))</f>
        <v>35</v>
      </c>
      <c r="I1088" s="1">
        <f>IF(ISNA(VLOOKUP(olympic_medals_country_year_cumsum[[#This Row],[Year_Country]],medals!D:H,2,FALSE)),0,VLOOKUP(olympic_medals_country_year_cumsum[[#This Row],[Year_Country]],medals!D:H,2,FALSE))</f>
        <v>14</v>
      </c>
      <c r="J1088" s="1">
        <f>IF(ISNA(VLOOKUP(olympic_medals_country_year_cumsum[[#This Row],[Year_Country]],medals!D:H,3,FALSE)),0,VLOOKUP(olympic_medals_country_year_cumsum[[#This Row],[Year_Country]],medals!D:H,3,FALSE))</f>
        <v>5</v>
      </c>
      <c r="K1088" s="1">
        <f>IF(ISNA(VLOOKUP(olympic_medals_country_year_cumsum[[#This Row],[Year_Country]],medals!D:H,4,FALSE)),0,VLOOKUP(olympic_medals_country_year_cumsum[[#This Row],[Year_Country]],medals!D:H,4,FALSE))</f>
        <v>16</v>
      </c>
      <c r="L1088" s="1" t="str">
        <f>VLOOKUP(olympic_medals_country_year_cumsum[[#This Row],[WB_country_name]],'country_region_flag'!A:C,2,FALSE)</f>
        <v>Asia</v>
      </c>
      <c r="M1088" s="1" t="str">
        <f>VLOOKUP(olympic_medals_country_year_cumsum[[#This Row],[WB_country_name]],'country_region_flag'!A:C,3,FALSE)</f>
        <v>https://public.flourish.studio/country-flags/svg/kr.svg</v>
      </c>
      <c r="N1088" s="12" t="str">
        <f>IF(ISNA(VLOOKUP(olympic_medals_country_year_cumsum[[#This Row],[Year_Country]],gdp_capita_rank!F:G,2,FALSE)),0,VLOOKUP(olympic_medals_country_year_cumsum[[#This Row],[Year_Country]],gdp_capita_rank!F:G,2,FALSE))</f>
        <v>43.34194629519462</v>
      </c>
    </row>
    <row r="1089" spans="1:14" ht="15" customHeight="1" x14ac:dyDescent="0.2">
      <c r="A1089" s="1" t="s">
        <v>111</v>
      </c>
      <c r="B1089" s="1" t="s">
        <v>112</v>
      </c>
      <c r="C1089" s="1">
        <v>475</v>
      </c>
      <c r="D1089" s="1">
        <v>1908</v>
      </c>
      <c r="E1089" s="1">
        <v>1992</v>
      </c>
      <c r="F1089" s="1" t="str">
        <f>TEXT(olympic_medals_country_year_cumsum[[#This Row],[year]],0)&amp;"-"&amp;olympic_medals_country_year_cumsum[[#This Row],[WB_country_code]]</f>
        <v>1992-HUN</v>
      </c>
      <c r="G1089" s="1">
        <f>IF(olympic_medals_country_year_cumsum[[#This Row],[year]]&lt;&gt;E1088,1,IF(olympic_medals_country_year_cumsum[[#This Row],[Medals]]=0,"",G1088+1))</f>
        <v>8</v>
      </c>
      <c r="H1089" s="1">
        <f>IF(ISNA(VLOOKUP(olympic_medals_country_year_cumsum[[#This Row],[Year_Country]],medals!D:H,5,FALSE)),0,VLOOKUP(olympic_medals_country_year_cumsum[[#This Row],[Year_Country]],medals!D:H,5,FALSE))</f>
        <v>31</v>
      </c>
      <c r="I1089" s="1">
        <f>IF(ISNA(VLOOKUP(olympic_medals_country_year_cumsum[[#This Row],[Year_Country]],medals!D:H,2,FALSE)),0,VLOOKUP(olympic_medals_country_year_cumsum[[#This Row],[Year_Country]],medals!D:H,2,FALSE))</f>
        <v>11</v>
      </c>
      <c r="J1089" s="1">
        <f>IF(ISNA(VLOOKUP(olympic_medals_country_year_cumsum[[#This Row],[Year_Country]],medals!D:H,3,FALSE)),0,VLOOKUP(olympic_medals_country_year_cumsum[[#This Row],[Year_Country]],medals!D:H,3,FALSE))</f>
        <v>12</v>
      </c>
      <c r="K1089" s="1">
        <f>IF(ISNA(VLOOKUP(olympic_medals_country_year_cumsum[[#This Row],[Year_Country]],medals!D:H,4,FALSE)),0,VLOOKUP(olympic_medals_country_year_cumsum[[#This Row],[Year_Country]],medals!D:H,4,FALSE))</f>
        <v>8</v>
      </c>
      <c r="L1089" s="1" t="str">
        <f>VLOOKUP(olympic_medals_country_year_cumsum[[#This Row],[WB_country_name]],'country_region_flag'!A:C,2,FALSE)</f>
        <v>Europe</v>
      </c>
      <c r="M1089" s="1" t="str">
        <f>VLOOKUP(olympic_medals_country_year_cumsum[[#This Row],[WB_country_name]],'country_region_flag'!A:C,3,FALSE)</f>
        <v>https://public.flourish.studio/country-flags/svg/hu.svg</v>
      </c>
      <c r="N1089" s="12" t="str">
        <f>IF(ISNA(VLOOKUP(olympic_medals_country_year_cumsum[[#This Row],[Year_Country]],gdp_capita_rank!F:G,2,FALSE)),0,VLOOKUP(olympic_medals_country_year_cumsum[[#This Row],[Year_Country]],gdp_capita_rank!F:G,2,FALSE))</f>
        <v>-34.118329421109735</v>
      </c>
    </row>
    <row r="1090" spans="1:14" ht="15" customHeight="1" x14ac:dyDescent="0.2">
      <c r="A1090" s="1" t="s">
        <v>89</v>
      </c>
      <c r="B1090" s="1" t="s">
        <v>90</v>
      </c>
      <c r="C1090" s="1">
        <v>4887</v>
      </c>
      <c r="D1090" s="1">
        <v>233</v>
      </c>
      <c r="E1090" s="1">
        <v>1992</v>
      </c>
      <c r="F1090" s="1" t="str">
        <f>TEXT(olympic_medals_country_year_cumsum[[#This Row],[year]],0)&amp;"-"&amp;olympic_medals_country_year_cumsum[[#This Row],[WB_country_code]]</f>
        <v>1992-FRA</v>
      </c>
      <c r="G1090" s="1">
        <f>IF(olympic_medals_country_year_cumsum[[#This Row],[year]]&lt;&gt;E1089,1,IF(olympic_medals_country_year_cumsum[[#This Row],[Medals]]=0,"",G1089+1))</f>
        <v>9</v>
      </c>
      <c r="H1090" s="1">
        <f>IF(ISNA(VLOOKUP(olympic_medals_country_year_cumsum[[#This Row],[Year_Country]],medals!D:H,5,FALSE)),0,VLOOKUP(olympic_medals_country_year_cumsum[[#This Row],[Year_Country]],medals!D:H,5,FALSE))</f>
        <v>32</v>
      </c>
      <c r="I1090" s="1">
        <f>IF(ISNA(VLOOKUP(olympic_medals_country_year_cumsum[[#This Row],[Year_Country]],medals!D:H,2,FALSE)),0,VLOOKUP(olympic_medals_country_year_cumsum[[#This Row],[Year_Country]],medals!D:H,2,FALSE))</f>
        <v>9</v>
      </c>
      <c r="J1090" s="1">
        <f>IF(ISNA(VLOOKUP(olympic_medals_country_year_cumsum[[#This Row],[Year_Country]],medals!D:H,3,FALSE)),0,VLOOKUP(olympic_medals_country_year_cumsum[[#This Row],[Year_Country]],medals!D:H,3,FALSE))</f>
        <v>5</v>
      </c>
      <c r="K1090" s="1">
        <f>IF(ISNA(VLOOKUP(olympic_medals_country_year_cumsum[[#This Row],[Year_Country]],medals!D:H,4,FALSE)),0,VLOOKUP(olympic_medals_country_year_cumsum[[#This Row],[Year_Country]],medals!D:H,4,FALSE))</f>
        <v>18</v>
      </c>
      <c r="L1090" s="1" t="str">
        <f>VLOOKUP(olympic_medals_country_year_cumsum[[#This Row],[WB_country_name]],'country_region_flag'!A:C,2,FALSE)</f>
        <v>Europe</v>
      </c>
      <c r="M1090" s="1" t="str">
        <f>VLOOKUP(olympic_medals_country_year_cumsum[[#This Row],[WB_country_name]],'country_region_flag'!A:C,3,FALSE)</f>
        <v>https://public.flourish.studio/country-flags/svg/fr.svg</v>
      </c>
      <c r="N1090" s="12" t="str">
        <f>IF(ISNA(VLOOKUP(olympic_medals_country_year_cumsum[[#This Row],[Year_Country]],gdp_capita_rank!F:G,2,FALSE)),0,VLOOKUP(olympic_medals_country_year_cumsum[[#This Row],[Year_Country]],gdp_capita_rank!F:G,2,FALSE))</f>
        <v>320.04686768259194</v>
      </c>
    </row>
    <row r="1091" spans="1:14" ht="15" customHeight="1" x14ac:dyDescent="0.2">
      <c r="A1091" s="1" t="s">
        <v>13</v>
      </c>
      <c r="B1091" s="1" t="s">
        <v>14</v>
      </c>
      <c r="C1091" s="1">
        <v>-3527</v>
      </c>
      <c r="D1091" s="1">
        <v>14913</v>
      </c>
      <c r="E1091" s="1">
        <v>1992</v>
      </c>
      <c r="F1091" s="1" t="str">
        <f>TEXT(olympic_medals_country_year_cumsum[[#This Row],[year]],0)&amp;"-"&amp;olympic_medals_country_year_cumsum[[#This Row],[WB_country_code]]</f>
        <v>1992-AUS</v>
      </c>
      <c r="G1091" s="1">
        <f>IF(olympic_medals_country_year_cumsum[[#This Row],[year]]&lt;&gt;E1090,1,IF(olympic_medals_country_year_cumsum[[#This Row],[Medals]]=0,"",G1090+1))</f>
        <v>10</v>
      </c>
      <c r="H1091" s="1">
        <f>IF(ISNA(VLOOKUP(olympic_medals_country_year_cumsum[[#This Row],[Year_Country]],medals!D:H,5,FALSE)),0,VLOOKUP(olympic_medals_country_year_cumsum[[#This Row],[Year_Country]],medals!D:H,5,FALSE))</f>
        <v>30</v>
      </c>
      <c r="I1091" s="1">
        <f>IF(ISNA(VLOOKUP(olympic_medals_country_year_cumsum[[#This Row],[Year_Country]],medals!D:H,2,FALSE)),0,VLOOKUP(olympic_medals_country_year_cumsum[[#This Row],[Year_Country]],medals!D:H,2,FALSE))</f>
        <v>8</v>
      </c>
      <c r="J1091" s="1">
        <f>IF(ISNA(VLOOKUP(olympic_medals_country_year_cumsum[[#This Row],[Year_Country]],medals!D:H,3,FALSE)),0,VLOOKUP(olympic_medals_country_year_cumsum[[#This Row],[Year_Country]],medals!D:H,3,FALSE))</f>
        <v>9</v>
      </c>
      <c r="K1091" s="1">
        <f>IF(ISNA(VLOOKUP(olympic_medals_country_year_cumsum[[#This Row],[Year_Country]],medals!D:H,4,FALSE)),0,VLOOKUP(olympic_medals_country_year_cumsum[[#This Row],[Year_Country]],medals!D:H,4,FALSE))</f>
        <v>13</v>
      </c>
      <c r="L1091" s="1" t="str">
        <f>VLOOKUP(olympic_medals_country_year_cumsum[[#This Row],[WB_country_name]],'country_region_flag'!A:C,2,FALSE)</f>
        <v>Oceania</v>
      </c>
      <c r="M1091" s="1" t="str">
        <f>VLOOKUP(olympic_medals_country_year_cumsum[[#This Row],[WB_country_name]],'country_region_flag'!A:C,3,FALSE)</f>
        <v>https://public.flourish.studio/country-flags/svg/au.svg</v>
      </c>
      <c r="N1091" s="12" t="str">
        <f>IF(ISNA(VLOOKUP(olympic_medals_country_year_cumsum[[#This Row],[Year_Country]],gdp_capita_rank!F:G,2,FALSE)),0,VLOOKUP(olympic_medals_country_year_cumsum[[#This Row],[Year_Country]],gdp_capita_rank!F:G,2,FALSE))</f>
        <v>228.49538506507994</v>
      </c>
    </row>
    <row r="1092" spans="1:14" ht="15" customHeight="1" x14ac:dyDescent="0.2">
      <c r="A1092" s="1" t="s">
        <v>41</v>
      </c>
      <c r="B1092" s="1" t="s">
        <v>42</v>
      </c>
      <c r="C1092" s="1">
        <v>4542</v>
      </c>
      <c r="D1092" s="1">
        <v>-757</v>
      </c>
      <c r="E1092" s="1">
        <v>1992</v>
      </c>
      <c r="F1092" s="1" t="str">
        <f>TEXT(olympic_medals_country_year_cumsum[[#This Row],[year]],0)&amp;"-"&amp;olympic_medals_country_year_cumsum[[#This Row],[WB_country_code]]</f>
        <v>1992-CAN</v>
      </c>
      <c r="G1092" s="1">
        <f>IF(olympic_medals_country_year_cumsum[[#This Row],[year]]&lt;&gt;E1091,1,IF(olympic_medals_country_year_cumsum[[#This Row],[Medals]]=0,"",G1091+1))</f>
        <v>11</v>
      </c>
      <c r="H1092" s="1">
        <f>IF(ISNA(VLOOKUP(olympic_medals_country_year_cumsum[[#This Row],[Year_Country]],medals!D:H,5,FALSE)),0,VLOOKUP(olympic_medals_country_year_cumsum[[#This Row],[Year_Country]],medals!D:H,5,FALSE))</f>
        <v>21</v>
      </c>
      <c r="I1092" s="1">
        <f>IF(ISNA(VLOOKUP(olympic_medals_country_year_cumsum[[#This Row],[Year_Country]],medals!D:H,2,FALSE)),0,VLOOKUP(olympic_medals_country_year_cumsum[[#This Row],[Year_Country]],medals!D:H,2,FALSE))</f>
        <v>8</v>
      </c>
      <c r="J1092" s="1">
        <f>IF(ISNA(VLOOKUP(olympic_medals_country_year_cumsum[[#This Row],[Year_Country]],medals!D:H,3,FALSE)),0,VLOOKUP(olympic_medals_country_year_cumsum[[#This Row],[Year_Country]],medals!D:H,3,FALSE))</f>
        <v>5</v>
      </c>
      <c r="K1092" s="1">
        <f>IF(ISNA(VLOOKUP(olympic_medals_country_year_cumsum[[#This Row],[Year_Country]],medals!D:H,4,FALSE)),0,VLOOKUP(olympic_medals_country_year_cumsum[[#This Row],[Year_Country]],medals!D:H,4,FALSE))</f>
        <v>8</v>
      </c>
      <c r="L1092" s="1" t="str">
        <f>VLOOKUP(olympic_medals_country_year_cumsum[[#This Row],[WB_country_name]],'country_region_flag'!A:C,2,FALSE)</f>
        <v>Americas</v>
      </c>
      <c r="M1092" s="1" t="str">
        <f>VLOOKUP(olympic_medals_country_year_cumsum[[#This Row],[WB_country_name]],'country_region_flag'!A:C,3,FALSE)</f>
        <v>https://public.flourish.studio/country-flags/svg/ca.svg</v>
      </c>
      <c r="N1092" s="12" t="str">
        <f>IF(ISNA(VLOOKUP(olympic_medals_country_year_cumsum[[#This Row],[Year_Country]],gdp_capita_rank!F:G,2,FALSE)),0,VLOOKUP(olympic_medals_country_year_cumsum[[#This Row],[Year_Country]],gdp_capita_rank!F:G,2,FALSE))</f>
        <v>269.53201902461836</v>
      </c>
    </row>
    <row r="1093" spans="1:14" ht="15" customHeight="1" x14ac:dyDescent="0.2">
      <c r="A1093" s="1" t="s">
        <v>127</v>
      </c>
      <c r="B1093" s="1" t="s">
        <v>128</v>
      </c>
      <c r="C1093" s="1">
        <v>419</v>
      </c>
      <c r="D1093" s="1">
        <v>1248</v>
      </c>
      <c r="E1093" s="1">
        <v>1992</v>
      </c>
      <c r="F1093" s="1" t="str">
        <f>TEXT(olympic_medals_country_year_cumsum[[#This Row],[year]],0)&amp;"-"&amp;olympic_medals_country_year_cumsum[[#This Row],[WB_country_code]]</f>
        <v>1992-ITA</v>
      </c>
      <c r="G1093" s="1">
        <f>IF(olympic_medals_country_year_cumsum[[#This Row],[year]]&lt;&gt;E1092,1,IF(olympic_medals_country_year_cumsum[[#This Row],[Medals]]=0,"",G1092+1))</f>
        <v>12</v>
      </c>
      <c r="H1093" s="1">
        <f>IF(ISNA(VLOOKUP(olympic_medals_country_year_cumsum[[#This Row],[Year_Country]],medals!D:H,5,FALSE)),0,VLOOKUP(olympic_medals_country_year_cumsum[[#This Row],[Year_Country]],medals!D:H,5,FALSE))</f>
        <v>20</v>
      </c>
      <c r="I1093" s="1">
        <f>IF(ISNA(VLOOKUP(olympic_medals_country_year_cumsum[[#This Row],[Year_Country]],medals!D:H,2,FALSE)),0,VLOOKUP(olympic_medals_country_year_cumsum[[#This Row],[Year_Country]],medals!D:H,2,FALSE))</f>
        <v>6</v>
      </c>
      <c r="J1093" s="1">
        <f>IF(ISNA(VLOOKUP(olympic_medals_country_year_cumsum[[#This Row],[Year_Country]],medals!D:H,3,FALSE)),0,VLOOKUP(olympic_medals_country_year_cumsum[[#This Row],[Year_Country]],medals!D:H,3,FALSE))</f>
        <v>5</v>
      </c>
      <c r="K1093" s="1">
        <f>IF(ISNA(VLOOKUP(olympic_medals_country_year_cumsum[[#This Row],[Year_Country]],medals!D:H,4,FALSE)),0,VLOOKUP(olympic_medals_country_year_cumsum[[#This Row],[Year_Country]],medals!D:H,4,FALSE))</f>
        <v>9</v>
      </c>
      <c r="L1093" s="1" t="str">
        <f>VLOOKUP(olympic_medals_country_year_cumsum[[#This Row],[WB_country_name]],'country_region_flag'!A:C,2,FALSE)</f>
        <v>Europe</v>
      </c>
      <c r="M1093" s="1" t="str">
        <f>VLOOKUP(olympic_medals_country_year_cumsum[[#This Row],[WB_country_name]],'country_region_flag'!A:C,3,FALSE)</f>
        <v>https://public.flourish.studio/country-flags/svg/it.svg</v>
      </c>
      <c r="N1093" s="12" t="str">
        <f>IF(ISNA(VLOOKUP(olympic_medals_country_year_cumsum[[#This Row],[Year_Country]],gdp_capita_rank!F:G,2,FALSE)),0,VLOOKUP(olympic_medals_country_year_cumsum[[#This Row],[Year_Country]],gdp_capita_rank!F:G,2,FALSE))</f>
        <v>309.9795276846782</v>
      </c>
    </row>
    <row r="1094" spans="1:14" ht="15" customHeight="1" x14ac:dyDescent="0.2">
      <c r="A1094" s="1" t="s">
        <v>93</v>
      </c>
      <c r="B1094" s="1" t="s">
        <v>94</v>
      </c>
      <c r="C1094" s="1">
        <v>5408</v>
      </c>
      <c r="D1094" s="1">
        <v>-165</v>
      </c>
      <c r="E1094" s="1">
        <v>1992</v>
      </c>
      <c r="F1094" s="1" t="str">
        <f>TEXT(olympic_medals_country_year_cumsum[[#This Row],[year]],0)&amp;"-"&amp;olympic_medals_country_year_cumsum[[#This Row],[WB_country_code]]</f>
        <v>1992-GBR</v>
      </c>
      <c r="G1094" s="1">
        <f>IF(olympic_medals_country_year_cumsum[[#This Row],[year]]&lt;&gt;E1093,1,IF(olympic_medals_country_year_cumsum[[#This Row],[Medals]]=0,"",G1093+1))</f>
        <v>13</v>
      </c>
      <c r="H1094" s="1">
        <f>IF(ISNA(VLOOKUP(olympic_medals_country_year_cumsum[[#This Row],[Year_Country]],medals!D:H,5,FALSE)),0,VLOOKUP(olympic_medals_country_year_cumsum[[#This Row],[Year_Country]],medals!D:H,5,FALSE))</f>
        <v>21</v>
      </c>
      <c r="I1094" s="1">
        <f>IF(ISNA(VLOOKUP(olympic_medals_country_year_cumsum[[#This Row],[Year_Country]],medals!D:H,2,FALSE)),0,VLOOKUP(olympic_medals_country_year_cumsum[[#This Row],[Year_Country]],medals!D:H,2,FALSE))</f>
        <v>6</v>
      </c>
      <c r="J1094" s="1">
        <f>IF(ISNA(VLOOKUP(olympic_medals_country_year_cumsum[[#This Row],[Year_Country]],medals!D:H,3,FALSE)),0,VLOOKUP(olympic_medals_country_year_cumsum[[#This Row],[Year_Country]],medals!D:H,3,FALSE))</f>
        <v>3</v>
      </c>
      <c r="K1094" s="1">
        <f>IF(ISNA(VLOOKUP(olympic_medals_country_year_cumsum[[#This Row],[Year_Country]],medals!D:H,4,FALSE)),0,VLOOKUP(olympic_medals_country_year_cumsum[[#This Row],[Year_Country]],medals!D:H,4,FALSE))</f>
        <v>12</v>
      </c>
      <c r="L1094" s="1" t="str">
        <f>VLOOKUP(olympic_medals_country_year_cumsum[[#This Row],[WB_country_name]],'country_region_flag'!A:C,2,FALSE)</f>
        <v>Europe</v>
      </c>
      <c r="M1094" s="1" t="str">
        <f>VLOOKUP(olympic_medals_country_year_cumsum[[#This Row],[WB_country_name]],'country_region_flag'!A:C,3,FALSE)</f>
        <v>https://public.flourish.studio/country-flags/svg/gb.svg</v>
      </c>
      <c r="N1094" s="12" t="str">
        <f>IF(ISNA(VLOOKUP(olympic_medals_country_year_cumsum[[#This Row],[Year_Country]],gdp_capita_rank!F:G,2,FALSE)),0,VLOOKUP(olympic_medals_country_year_cumsum[[#This Row],[Year_Country]],gdp_capita_rank!F:G,2,FALSE))</f>
        <v>261.3625796920902</v>
      </c>
    </row>
    <row r="1095" spans="1:14" ht="15" customHeight="1" x14ac:dyDescent="0.2">
      <c r="A1095" s="1" t="s">
        <v>203</v>
      </c>
      <c r="B1095" s="1" t="s">
        <v>204</v>
      </c>
      <c r="C1095" s="1">
        <v>4443</v>
      </c>
      <c r="D1095" s="1">
        <v>261</v>
      </c>
      <c r="E1095" s="1">
        <v>1992</v>
      </c>
      <c r="F1095" s="1" t="str">
        <f>TEXT(olympic_medals_country_year_cumsum[[#This Row],[year]],0)&amp;"-"&amp;olympic_medals_country_year_cumsum[[#This Row],[WB_country_code]]</f>
        <v>1992-ROU</v>
      </c>
      <c r="G1095" s="1">
        <f>IF(olympic_medals_country_year_cumsum[[#This Row],[year]]&lt;&gt;E1094,1,IF(olympic_medals_country_year_cumsum[[#This Row],[Medals]]=0,"",G1094+1))</f>
        <v>14</v>
      </c>
      <c r="H1095" s="1">
        <f>IF(ISNA(VLOOKUP(olympic_medals_country_year_cumsum[[#This Row],[Year_Country]],medals!D:H,5,FALSE)),0,VLOOKUP(olympic_medals_country_year_cumsum[[#This Row],[Year_Country]],medals!D:H,5,FALSE))</f>
        <v>19</v>
      </c>
      <c r="I1095" s="1">
        <f>IF(ISNA(VLOOKUP(olympic_medals_country_year_cumsum[[#This Row],[Year_Country]],medals!D:H,2,FALSE)),0,VLOOKUP(olympic_medals_country_year_cumsum[[#This Row],[Year_Country]],medals!D:H,2,FALSE))</f>
        <v>4</v>
      </c>
      <c r="J1095" s="1">
        <f>IF(ISNA(VLOOKUP(olympic_medals_country_year_cumsum[[#This Row],[Year_Country]],medals!D:H,3,FALSE)),0,VLOOKUP(olympic_medals_country_year_cumsum[[#This Row],[Year_Country]],medals!D:H,3,FALSE))</f>
        <v>7</v>
      </c>
      <c r="K1095" s="1">
        <f>IF(ISNA(VLOOKUP(olympic_medals_country_year_cumsum[[#This Row],[Year_Country]],medals!D:H,4,FALSE)),0,VLOOKUP(olympic_medals_country_year_cumsum[[#This Row],[Year_Country]],medals!D:H,4,FALSE))</f>
        <v>8</v>
      </c>
      <c r="L1095" s="1" t="str">
        <f>VLOOKUP(olympic_medals_country_year_cumsum[[#This Row],[WB_country_name]],'country_region_flag'!A:C,2,FALSE)</f>
        <v>Europe</v>
      </c>
      <c r="M1095" s="1" t="str">
        <f>VLOOKUP(olympic_medals_country_year_cumsum[[#This Row],[WB_country_name]],'country_region_flag'!A:C,3,FALSE)</f>
        <v>https://public.flourish.studio/country-flags/svg/ro.svg</v>
      </c>
      <c r="N1095" s="12" t="str">
        <f>IF(ISNA(VLOOKUP(olympic_medals_country_year_cumsum[[#This Row],[Year_Country]],gdp_capita_rank!F:G,2,FALSE)),0,VLOOKUP(olympic_medals_country_year_cumsum[[#This Row],[Year_Country]],gdp_capita_rank!F:G,2,FALSE))</f>
        <v>-80.56062896541334</v>
      </c>
    </row>
    <row r="1096" spans="1:14" ht="15" customHeight="1" x14ac:dyDescent="0.2">
      <c r="A1096" s="1" t="s">
        <v>61</v>
      </c>
      <c r="B1096" s="1" t="s">
        <v>62</v>
      </c>
      <c r="C1096" s="1">
        <v>4981</v>
      </c>
      <c r="D1096" s="1">
        <v>1547</v>
      </c>
      <c r="E1096" s="1">
        <v>1992</v>
      </c>
      <c r="F1096" s="1" t="str">
        <f>TEXT(olympic_medals_country_year_cumsum[[#This Row],[year]],0)&amp;"-"&amp;olympic_medals_country_year_cumsum[[#This Row],[WB_country_code]]</f>
        <v>1992-CZE</v>
      </c>
      <c r="G1096" s="1">
        <f>IF(olympic_medals_country_year_cumsum[[#This Row],[year]]&lt;&gt;E1095,1,IF(olympic_medals_country_year_cumsum[[#This Row],[Medals]]=0,"",G1095+1))</f>
        <v>15</v>
      </c>
      <c r="H1096" s="1">
        <f>IF(ISNA(VLOOKUP(olympic_medals_country_year_cumsum[[#This Row],[Year_Country]],medals!D:H,5,FALSE)),0,VLOOKUP(olympic_medals_country_year_cumsum[[#This Row],[Year_Country]],medals!D:H,5,FALSE))</f>
        <v>8</v>
      </c>
      <c r="I1096" s="1">
        <f>IF(ISNA(VLOOKUP(olympic_medals_country_year_cumsum[[#This Row],[Year_Country]],medals!D:H,2,FALSE)),0,VLOOKUP(olympic_medals_country_year_cumsum[[#This Row],[Year_Country]],medals!D:H,2,FALSE))</f>
        <v>4</v>
      </c>
      <c r="J1096" s="1">
        <f>IF(ISNA(VLOOKUP(olympic_medals_country_year_cumsum[[#This Row],[Year_Country]],medals!D:H,3,FALSE)),0,VLOOKUP(olympic_medals_country_year_cumsum[[#This Row],[Year_Country]],medals!D:H,3,FALSE))</f>
        <v>3</v>
      </c>
      <c r="K1096" s="1">
        <f>IF(ISNA(VLOOKUP(olympic_medals_country_year_cumsum[[#This Row],[Year_Country]],medals!D:H,4,FALSE)),0,VLOOKUP(olympic_medals_country_year_cumsum[[#This Row],[Year_Country]],medals!D:H,4,FALSE))</f>
        <v>1</v>
      </c>
      <c r="L1096" s="1" t="str">
        <f>VLOOKUP(olympic_medals_country_year_cumsum[[#This Row],[WB_country_name]],'country_region_flag'!A:C,2,FALSE)</f>
        <v>Europe</v>
      </c>
      <c r="M1096" s="1" t="str">
        <f>VLOOKUP(olympic_medals_country_year_cumsum[[#This Row],[WB_country_name]],'country_region_flag'!A:C,3,FALSE)</f>
        <v>https://public.flourish.studio/country-flags/svg/cz.svg</v>
      </c>
      <c r="N1096" s="12" t="str">
        <f>IF(ISNA(VLOOKUP(olympic_medals_country_year_cumsum[[#This Row],[Year_Country]],gdp_capita_rank!F:G,2,FALSE)),0,VLOOKUP(olympic_medals_country_year_cumsum[[#This Row],[Year_Country]],gdp_capita_rank!F:G,2,FALSE))</f>
        <v>-40.507693148147816</v>
      </c>
    </row>
    <row r="1097" spans="1:14" ht="15" customHeight="1" x14ac:dyDescent="0.2">
      <c r="A1097" s="1" t="s">
        <v>195</v>
      </c>
      <c r="B1097" s="1" t="s">
        <v>196</v>
      </c>
      <c r="C1097" s="1">
        <v>3902</v>
      </c>
      <c r="D1097" s="1">
        <v>12575</v>
      </c>
      <c r="E1097" s="1">
        <v>1992</v>
      </c>
      <c r="F1097" s="1" t="str">
        <f>TEXT(olympic_medals_country_year_cumsum[[#This Row],[year]],0)&amp;"-"&amp;olympic_medals_country_year_cumsum[[#This Row],[WB_country_code]]</f>
        <v>1992-PRK</v>
      </c>
      <c r="G1097" s="1">
        <f>IF(olympic_medals_country_year_cumsum[[#This Row],[year]]&lt;&gt;E1096,1,IF(olympic_medals_country_year_cumsum[[#This Row],[Medals]]=0,"",G1096+1))</f>
        <v>16</v>
      </c>
      <c r="H1097" s="1">
        <f>IF(ISNA(VLOOKUP(olympic_medals_country_year_cumsum[[#This Row],[Year_Country]],medals!D:H,5,FALSE)),0,VLOOKUP(olympic_medals_country_year_cumsum[[#This Row],[Year_Country]],medals!D:H,5,FALSE))</f>
        <v>10</v>
      </c>
      <c r="I1097" s="1">
        <f>IF(ISNA(VLOOKUP(olympic_medals_country_year_cumsum[[#This Row],[Year_Country]],medals!D:H,2,FALSE)),0,VLOOKUP(olympic_medals_country_year_cumsum[[#This Row],[Year_Country]],medals!D:H,2,FALSE))</f>
        <v>4</v>
      </c>
      <c r="J1097" s="1">
        <f>IF(ISNA(VLOOKUP(olympic_medals_country_year_cumsum[[#This Row],[Year_Country]],medals!D:H,3,FALSE)),0,VLOOKUP(olympic_medals_country_year_cumsum[[#This Row],[Year_Country]],medals!D:H,3,FALSE))</f>
        <v>0</v>
      </c>
      <c r="K1097" s="1">
        <f>IF(ISNA(VLOOKUP(olympic_medals_country_year_cumsum[[#This Row],[Year_Country]],medals!D:H,4,FALSE)),0,VLOOKUP(olympic_medals_country_year_cumsum[[#This Row],[Year_Country]],medals!D:H,4,FALSE))</f>
        <v>6</v>
      </c>
      <c r="L1097" s="1" t="str">
        <f>VLOOKUP(olympic_medals_country_year_cumsum[[#This Row],[WB_country_name]],'country_region_flag'!A:C,2,FALSE)</f>
        <v>Asia</v>
      </c>
      <c r="M1097" s="1" t="str">
        <f>VLOOKUP(olympic_medals_country_year_cumsum[[#This Row],[WB_country_name]],'country_region_flag'!A:C,3,FALSE)</f>
        <v>https://public.flourish.studio/country-flags/svg/kp.svg</v>
      </c>
      <c r="N109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098" spans="1:14" ht="15" customHeight="1" x14ac:dyDescent="0.2">
      <c r="A1098" s="1" t="s">
        <v>133</v>
      </c>
      <c r="B1098" s="1" t="s">
        <v>134</v>
      </c>
      <c r="C1098" s="1">
        <v>3568</v>
      </c>
      <c r="D1098" s="1">
        <v>13975</v>
      </c>
      <c r="E1098" s="1">
        <v>1992</v>
      </c>
      <c r="F1098" s="1" t="str">
        <f>TEXT(olympic_medals_country_year_cumsum[[#This Row],[year]],0)&amp;"-"&amp;olympic_medals_country_year_cumsum[[#This Row],[WB_country_code]]</f>
        <v>1992-JPN</v>
      </c>
      <c r="G1098" s="1">
        <f>IF(olympic_medals_country_year_cumsum[[#This Row],[year]]&lt;&gt;E1097,1,IF(olympic_medals_country_year_cumsum[[#This Row],[Medals]]=0,"",G1097+1))</f>
        <v>17</v>
      </c>
      <c r="H1098" s="1">
        <f>IF(ISNA(VLOOKUP(olympic_medals_country_year_cumsum[[#This Row],[Year_Country]],medals!D:H,5,FALSE)),0,VLOOKUP(olympic_medals_country_year_cumsum[[#This Row],[Year_Country]],medals!D:H,5,FALSE))</f>
        <v>23</v>
      </c>
      <c r="I1098" s="1">
        <f>IF(ISNA(VLOOKUP(olympic_medals_country_year_cumsum[[#This Row],[Year_Country]],medals!D:H,2,FALSE)),0,VLOOKUP(olympic_medals_country_year_cumsum[[#This Row],[Year_Country]],medals!D:H,2,FALSE))</f>
        <v>3</v>
      </c>
      <c r="J1098" s="1">
        <f>IF(ISNA(VLOOKUP(olympic_medals_country_year_cumsum[[#This Row],[Year_Country]],medals!D:H,3,FALSE)),0,VLOOKUP(olympic_medals_country_year_cumsum[[#This Row],[Year_Country]],medals!D:H,3,FALSE))</f>
        <v>8</v>
      </c>
      <c r="K1098" s="1">
        <f>IF(ISNA(VLOOKUP(olympic_medals_country_year_cumsum[[#This Row],[Year_Country]],medals!D:H,4,FALSE)),0,VLOOKUP(olympic_medals_country_year_cumsum[[#This Row],[Year_Country]],medals!D:H,4,FALSE))</f>
        <v>12</v>
      </c>
      <c r="L1098" s="1" t="str">
        <f>VLOOKUP(olympic_medals_country_year_cumsum[[#This Row],[WB_country_name]],'country_region_flag'!A:C,2,FALSE)</f>
        <v>Asia</v>
      </c>
      <c r="M1098" s="1" t="str">
        <f>VLOOKUP(olympic_medals_country_year_cumsum[[#This Row],[WB_country_name]],'country_region_flag'!A:C,3,FALSE)</f>
        <v>https://public.flourish.studio/country-flags/svg/jp.svg</v>
      </c>
      <c r="N1098" s="12" t="str">
        <f>IF(ISNA(VLOOKUP(olympic_medals_country_year_cumsum[[#This Row],[Year_Country]],gdp_capita_rank!F:G,2,FALSE)),0,VLOOKUP(olympic_medals_country_year_cumsum[[#This Row],[Year_Country]],gdp_capita_rank!F:G,2,FALSE))</f>
        <v>464.30425119464076</v>
      </c>
    </row>
    <row r="1099" spans="1:14" ht="15" customHeight="1" x14ac:dyDescent="0.2">
      <c r="A1099" s="1" t="s">
        <v>191</v>
      </c>
      <c r="B1099" s="1" t="s">
        <v>192</v>
      </c>
      <c r="C1099" s="1">
        <v>5225</v>
      </c>
      <c r="D1099" s="1">
        <v>210</v>
      </c>
      <c r="E1099" s="1">
        <v>1992</v>
      </c>
      <c r="F1099" s="1" t="str">
        <f>TEXT(olympic_medals_country_year_cumsum[[#This Row],[year]],0)&amp;"-"&amp;olympic_medals_country_year_cumsum[[#This Row],[WB_country_code]]</f>
        <v>1992-POL</v>
      </c>
      <c r="G1099" s="1">
        <f>IF(olympic_medals_country_year_cumsum[[#This Row],[year]]&lt;&gt;E1098,1,IF(olympic_medals_country_year_cumsum[[#This Row],[Medals]]=0,"",G1098+1))</f>
        <v>18</v>
      </c>
      <c r="H1099" s="1">
        <f>IF(ISNA(VLOOKUP(olympic_medals_country_year_cumsum[[#This Row],[Year_Country]],medals!D:H,5,FALSE)),0,VLOOKUP(olympic_medals_country_year_cumsum[[#This Row],[Year_Country]],medals!D:H,5,FALSE))</f>
        <v>21</v>
      </c>
      <c r="I1099" s="1">
        <f>IF(ISNA(VLOOKUP(olympic_medals_country_year_cumsum[[#This Row],[Year_Country]],medals!D:H,2,FALSE)),0,VLOOKUP(olympic_medals_country_year_cumsum[[#This Row],[Year_Country]],medals!D:H,2,FALSE))</f>
        <v>3</v>
      </c>
      <c r="J1099" s="1">
        <f>IF(ISNA(VLOOKUP(olympic_medals_country_year_cumsum[[#This Row],[Year_Country]],medals!D:H,3,FALSE)),0,VLOOKUP(olympic_medals_country_year_cumsum[[#This Row],[Year_Country]],medals!D:H,3,FALSE))</f>
        <v>7</v>
      </c>
      <c r="K1099" s="1">
        <f>IF(ISNA(VLOOKUP(olympic_medals_country_year_cumsum[[#This Row],[Year_Country]],medals!D:H,4,FALSE)),0,VLOOKUP(olympic_medals_country_year_cumsum[[#This Row],[Year_Country]],medals!D:H,4,FALSE))</f>
        <v>11</v>
      </c>
      <c r="L1099" s="1" t="str">
        <f>VLOOKUP(olympic_medals_country_year_cumsum[[#This Row],[WB_country_name]],'country_region_flag'!A:C,2,FALSE)</f>
        <v>Europe</v>
      </c>
      <c r="M1099" s="1" t="str">
        <f>VLOOKUP(olympic_medals_country_year_cumsum[[#This Row],[WB_country_name]],'country_region_flag'!A:C,3,FALSE)</f>
        <v>https://public.flourish.studio/country-flags/svg/pl.svg</v>
      </c>
      <c r="N1099" s="12" t="str">
        <f>IF(ISNA(VLOOKUP(olympic_medals_country_year_cumsum[[#This Row],[Year_Country]],gdp_capita_rank!F:G,2,FALSE)),0,VLOOKUP(olympic_medals_country_year_cumsum[[#This Row],[Year_Country]],gdp_capita_rank!F:G,2,FALSE))</f>
        <v>-56.626619942410606</v>
      </c>
    </row>
    <row r="1100" spans="1:14" ht="15" customHeight="1" x14ac:dyDescent="0.2">
      <c r="A1100" s="1" t="s">
        <v>25</v>
      </c>
      <c r="B1100" s="1" t="s">
        <v>26</v>
      </c>
      <c r="C1100" s="1">
        <v>4268</v>
      </c>
      <c r="D1100" s="1">
        <v>2332</v>
      </c>
      <c r="E1100" s="1">
        <v>1992</v>
      </c>
      <c r="F1100" s="1" t="str">
        <f>TEXT(olympic_medals_country_year_cumsum[[#This Row],[year]],0)&amp;"-"&amp;olympic_medals_country_year_cumsum[[#This Row],[WB_country_code]]</f>
        <v>1992-BGR</v>
      </c>
      <c r="G1100" s="1">
        <f>IF(olympic_medals_country_year_cumsum[[#This Row],[year]]&lt;&gt;E1099,1,IF(olympic_medals_country_year_cumsum[[#This Row],[Medals]]=0,"",G1099+1))</f>
        <v>19</v>
      </c>
      <c r="H1100" s="1">
        <f>IF(ISNA(VLOOKUP(olympic_medals_country_year_cumsum[[#This Row],[Year_Country]],medals!D:H,5,FALSE)),0,VLOOKUP(olympic_medals_country_year_cumsum[[#This Row],[Year_Country]],medals!D:H,5,FALSE))</f>
        <v>17</v>
      </c>
      <c r="I1100" s="1">
        <f>IF(ISNA(VLOOKUP(olympic_medals_country_year_cumsum[[#This Row],[Year_Country]],medals!D:H,2,FALSE)),0,VLOOKUP(olympic_medals_country_year_cumsum[[#This Row],[Year_Country]],medals!D:H,2,FALSE))</f>
        <v>3</v>
      </c>
      <c r="J1100" s="1">
        <f>IF(ISNA(VLOOKUP(olympic_medals_country_year_cumsum[[#This Row],[Year_Country]],medals!D:H,3,FALSE)),0,VLOOKUP(olympic_medals_country_year_cumsum[[#This Row],[Year_Country]],medals!D:H,3,FALSE))</f>
        <v>7</v>
      </c>
      <c r="K1100" s="1">
        <f>IF(ISNA(VLOOKUP(olympic_medals_country_year_cumsum[[#This Row],[Year_Country]],medals!D:H,4,FALSE)),0,VLOOKUP(olympic_medals_country_year_cumsum[[#This Row],[Year_Country]],medals!D:H,4,FALSE))</f>
        <v>7</v>
      </c>
      <c r="L1100" s="1" t="str">
        <f>VLOOKUP(olympic_medals_country_year_cumsum[[#This Row],[WB_country_name]],'country_region_flag'!A:C,2,FALSE)</f>
        <v>Europe</v>
      </c>
      <c r="M1100" s="1" t="str">
        <f>VLOOKUP(olympic_medals_country_year_cumsum[[#This Row],[WB_country_name]],'country_region_flag'!A:C,3,FALSE)</f>
        <v>https://public.flourish.studio/country-flags/svg/bg.svg</v>
      </c>
      <c r="N1100" s="12" t="str">
        <f>IF(ISNA(VLOOKUP(olympic_medals_country_year_cumsum[[#This Row],[Year_Country]],gdp_capita_rank!F:G,2,FALSE)),0,VLOOKUP(olympic_medals_country_year_cumsum[[#This Row],[Year_Country]],gdp_capita_rank!F:G,2,FALSE))</f>
        <v>-78.62251256102138</v>
      </c>
    </row>
    <row r="1101" spans="1:14" ht="15" customHeight="1" x14ac:dyDescent="0.2">
      <c r="A1101" s="1" t="s">
        <v>177</v>
      </c>
      <c r="B1101" s="1" t="s">
        <v>178</v>
      </c>
      <c r="C1101" s="1">
        <v>5235</v>
      </c>
      <c r="D1101" s="1">
        <v>492</v>
      </c>
      <c r="E1101" s="1">
        <v>1992</v>
      </c>
      <c r="F1101" s="1" t="str">
        <f>TEXT(olympic_medals_country_year_cumsum[[#This Row],[year]],0)&amp;"-"&amp;olympic_medals_country_year_cumsum[[#This Row],[WB_country_code]]</f>
        <v>1992-NLD</v>
      </c>
      <c r="G1101" s="1">
        <f>IF(olympic_medals_country_year_cumsum[[#This Row],[year]]&lt;&gt;E1100,1,IF(olympic_medals_country_year_cumsum[[#This Row],[Medals]]=0,"",G1100+1))</f>
        <v>20</v>
      </c>
      <c r="H1101" s="1">
        <f>IF(ISNA(VLOOKUP(olympic_medals_country_year_cumsum[[#This Row],[Year_Country]],medals!D:H,5,FALSE)),0,VLOOKUP(olympic_medals_country_year_cumsum[[#This Row],[Year_Country]],medals!D:H,5,FALSE))</f>
        <v>16</v>
      </c>
      <c r="I1101" s="1">
        <f>IF(ISNA(VLOOKUP(olympic_medals_country_year_cumsum[[#This Row],[Year_Country]],medals!D:H,2,FALSE)),0,VLOOKUP(olympic_medals_country_year_cumsum[[#This Row],[Year_Country]],medals!D:H,2,FALSE))</f>
        <v>2</v>
      </c>
      <c r="J1101" s="1">
        <f>IF(ISNA(VLOOKUP(olympic_medals_country_year_cumsum[[#This Row],[Year_Country]],medals!D:H,3,FALSE)),0,VLOOKUP(olympic_medals_country_year_cumsum[[#This Row],[Year_Country]],medals!D:H,3,FALSE))</f>
        <v>6</v>
      </c>
      <c r="K1101" s="1">
        <f>IF(ISNA(VLOOKUP(olympic_medals_country_year_cumsum[[#This Row],[Year_Country]],medals!D:H,4,FALSE)),0,VLOOKUP(olympic_medals_country_year_cumsum[[#This Row],[Year_Country]],medals!D:H,4,FALSE))</f>
        <v>8</v>
      </c>
      <c r="L1101" s="1" t="str">
        <f>VLOOKUP(olympic_medals_country_year_cumsum[[#This Row],[WB_country_name]],'country_region_flag'!A:C,2,FALSE)</f>
        <v>Europe</v>
      </c>
      <c r="M1101" s="1" t="str">
        <f>VLOOKUP(olympic_medals_country_year_cumsum[[#This Row],[WB_country_name]],'country_region_flag'!A:C,3,FALSE)</f>
        <v>https://public.flourish.studio/country-flags/svg/nl.svg</v>
      </c>
      <c r="N1101" s="12" t="str">
        <f>IF(ISNA(VLOOKUP(olympic_medals_country_year_cumsum[[#This Row],[Year_Country]],gdp_capita_rank!F:G,2,FALSE)),0,VLOOKUP(olympic_medals_country_year_cumsum[[#This Row],[Year_Country]],gdp_capita_rank!F:G,2,FALSE))</f>
        <v>321.63097975283625</v>
      </c>
    </row>
    <row r="1102" spans="1:14" ht="15" customHeight="1" x14ac:dyDescent="0.2">
      <c r="A1102" s="1" t="s">
        <v>137</v>
      </c>
      <c r="B1102" s="1" t="s">
        <v>138</v>
      </c>
      <c r="C1102" s="1">
        <v>-128</v>
      </c>
      <c r="D1102" s="1">
        <v>3682</v>
      </c>
      <c r="E1102" s="1">
        <v>1992</v>
      </c>
      <c r="F1102" s="1" t="str">
        <f>TEXT(olympic_medals_country_year_cumsum[[#This Row],[year]],0)&amp;"-"&amp;olympic_medals_country_year_cumsum[[#This Row],[WB_country_code]]</f>
        <v>1992-KEN</v>
      </c>
      <c r="G1102" s="1">
        <f>IF(olympic_medals_country_year_cumsum[[#This Row],[year]]&lt;&gt;E1101,1,IF(olympic_medals_country_year_cumsum[[#This Row],[Medals]]=0,"",G1101+1))</f>
        <v>21</v>
      </c>
      <c r="H1102" s="1">
        <f>IF(ISNA(VLOOKUP(olympic_medals_country_year_cumsum[[#This Row],[Year_Country]],medals!D:H,5,FALSE)),0,VLOOKUP(olympic_medals_country_year_cumsum[[#This Row],[Year_Country]],medals!D:H,5,FALSE))</f>
        <v>8</v>
      </c>
      <c r="I1102" s="1">
        <f>IF(ISNA(VLOOKUP(olympic_medals_country_year_cumsum[[#This Row],[Year_Country]],medals!D:H,2,FALSE)),0,VLOOKUP(olympic_medals_country_year_cumsum[[#This Row],[Year_Country]],medals!D:H,2,FALSE))</f>
        <v>2</v>
      </c>
      <c r="J1102" s="1">
        <f>IF(ISNA(VLOOKUP(olympic_medals_country_year_cumsum[[#This Row],[Year_Country]],medals!D:H,3,FALSE)),0,VLOOKUP(olympic_medals_country_year_cumsum[[#This Row],[Year_Country]],medals!D:H,3,FALSE))</f>
        <v>4</v>
      </c>
      <c r="K1102" s="1">
        <f>IF(ISNA(VLOOKUP(olympic_medals_country_year_cumsum[[#This Row],[Year_Country]],medals!D:H,4,FALSE)),0,VLOOKUP(olympic_medals_country_year_cumsum[[#This Row],[Year_Country]],medals!D:H,4,FALSE))</f>
        <v>2</v>
      </c>
      <c r="L1102" s="1" t="str">
        <f>VLOOKUP(olympic_medals_country_year_cumsum[[#This Row],[WB_country_name]],'country_region_flag'!A:C,2,FALSE)</f>
        <v>Africa</v>
      </c>
      <c r="M1102" s="1" t="str">
        <f>VLOOKUP(olympic_medals_country_year_cumsum[[#This Row],[WB_country_name]],'country_region_flag'!A:C,3,FALSE)</f>
        <v>https://public.flourish.studio/country-flags/svg/ke.svg</v>
      </c>
      <c r="N1102" s="12" t="str">
        <f>IF(ISNA(VLOOKUP(olympic_medals_country_year_cumsum[[#This Row],[Year_Country]],gdp_capita_rank!F:G,2,FALSE)),0,VLOOKUP(olympic_medals_country_year_cumsum[[#This Row],[Year_Country]],gdp_capita_rank!F:G,2,FALSE))</f>
        <v>-94.12726741133687</v>
      </c>
    </row>
    <row r="1103" spans="1:14" ht="15" customHeight="1" x14ac:dyDescent="0.2">
      <c r="A1103" s="1" t="s">
        <v>179</v>
      </c>
      <c r="B1103" s="1" t="s">
        <v>180</v>
      </c>
      <c r="C1103" s="1">
        <v>5992</v>
      </c>
      <c r="D1103" s="1">
        <v>1075</v>
      </c>
      <c r="E1103" s="1">
        <v>1992</v>
      </c>
      <c r="F1103" s="1" t="str">
        <f>TEXT(olympic_medals_country_year_cumsum[[#This Row],[year]],0)&amp;"-"&amp;olympic_medals_country_year_cumsum[[#This Row],[WB_country_code]]</f>
        <v>1992-NOR</v>
      </c>
      <c r="G1103" s="1">
        <f>IF(olympic_medals_country_year_cumsum[[#This Row],[year]]&lt;&gt;E1102,1,IF(olympic_medals_country_year_cumsum[[#This Row],[Medals]]=0,"",G1102+1))</f>
        <v>22</v>
      </c>
      <c r="H1103" s="1">
        <f>IF(ISNA(VLOOKUP(olympic_medals_country_year_cumsum[[#This Row],[Year_Country]],medals!D:H,5,FALSE)),0,VLOOKUP(olympic_medals_country_year_cumsum[[#This Row],[Year_Country]],medals!D:H,5,FALSE))</f>
        <v>7</v>
      </c>
      <c r="I1103" s="1">
        <f>IF(ISNA(VLOOKUP(olympic_medals_country_year_cumsum[[#This Row],[Year_Country]],medals!D:H,2,FALSE)),0,VLOOKUP(olympic_medals_country_year_cumsum[[#This Row],[Year_Country]],medals!D:H,2,FALSE))</f>
        <v>2</v>
      </c>
      <c r="J1103" s="1">
        <f>IF(ISNA(VLOOKUP(olympic_medals_country_year_cumsum[[#This Row],[Year_Country]],medals!D:H,3,FALSE)),0,VLOOKUP(olympic_medals_country_year_cumsum[[#This Row],[Year_Country]],medals!D:H,3,FALSE))</f>
        <v>4</v>
      </c>
      <c r="K1103" s="1">
        <f>IF(ISNA(VLOOKUP(olympic_medals_country_year_cumsum[[#This Row],[Year_Country]],medals!D:H,4,FALSE)),0,VLOOKUP(olympic_medals_country_year_cumsum[[#This Row],[Year_Country]],medals!D:H,4,FALSE))</f>
        <v>1</v>
      </c>
      <c r="L1103" s="1" t="str">
        <f>VLOOKUP(olympic_medals_country_year_cumsum[[#This Row],[WB_country_name]],'country_region_flag'!A:C,2,FALSE)</f>
        <v>Europe</v>
      </c>
      <c r="M1103" s="1" t="str">
        <f>VLOOKUP(olympic_medals_country_year_cumsum[[#This Row],[WB_country_name]],'country_region_flag'!A:C,3,FALSE)</f>
        <v>https://public.flourish.studio/country-flags/svg/no.svg</v>
      </c>
      <c r="N1103" s="12" t="str">
        <f>IF(ISNA(VLOOKUP(olympic_medals_country_year_cumsum[[#This Row],[Year_Country]],gdp_capita_rank!F:G,2,FALSE)),0,VLOOKUP(olympic_medals_country_year_cumsum[[#This Row],[Year_Country]],gdp_capita_rank!F:G,2,FALSE))</f>
        <v>438.39684880320544</v>
      </c>
    </row>
    <row r="1104" spans="1:14" ht="15" customHeight="1" x14ac:dyDescent="0.2">
      <c r="A1104" s="1" t="s">
        <v>113</v>
      </c>
      <c r="B1104" s="1" t="s">
        <v>114</v>
      </c>
      <c r="C1104" s="1">
        <v>-617</v>
      </c>
      <c r="D1104" s="1">
        <v>10682</v>
      </c>
      <c r="E1104" s="1">
        <v>1992</v>
      </c>
      <c r="F1104" s="1" t="str">
        <f>TEXT(olympic_medals_country_year_cumsum[[#This Row],[year]],0)&amp;"-"&amp;olympic_medals_country_year_cumsum[[#This Row],[WB_country_code]]</f>
        <v>1992-IDN</v>
      </c>
      <c r="G1104" s="1">
        <f>IF(olympic_medals_country_year_cumsum[[#This Row],[year]]&lt;&gt;E1103,1,IF(olympic_medals_country_year_cumsum[[#This Row],[Medals]]=0,"",G1103+1))</f>
        <v>23</v>
      </c>
      <c r="H1104" s="1">
        <f>IF(ISNA(VLOOKUP(olympic_medals_country_year_cumsum[[#This Row],[Year_Country]],medals!D:H,5,FALSE)),0,VLOOKUP(olympic_medals_country_year_cumsum[[#This Row],[Year_Country]],medals!D:H,5,FALSE))</f>
        <v>6</v>
      </c>
      <c r="I1104" s="1">
        <f>IF(ISNA(VLOOKUP(olympic_medals_country_year_cumsum[[#This Row],[Year_Country]],medals!D:H,2,FALSE)),0,VLOOKUP(olympic_medals_country_year_cumsum[[#This Row],[Year_Country]],medals!D:H,2,FALSE))</f>
        <v>2</v>
      </c>
      <c r="J1104" s="1">
        <f>IF(ISNA(VLOOKUP(olympic_medals_country_year_cumsum[[#This Row],[Year_Country]],medals!D:H,3,FALSE)),0,VLOOKUP(olympic_medals_country_year_cumsum[[#This Row],[Year_Country]],medals!D:H,3,FALSE))</f>
        <v>3</v>
      </c>
      <c r="K1104" s="1">
        <f>IF(ISNA(VLOOKUP(olympic_medals_country_year_cumsum[[#This Row],[Year_Country]],medals!D:H,4,FALSE)),0,VLOOKUP(olympic_medals_country_year_cumsum[[#This Row],[Year_Country]],medals!D:H,4,FALSE))</f>
        <v>1</v>
      </c>
      <c r="L1104" s="1" t="str">
        <f>VLOOKUP(olympic_medals_country_year_cumsum[[#This Row],[WB_country_name]],'country_region_flag'!A:C,2,FALSE)</f>
        <v>Asia</v>
      </c>
      <c r="M1104" s="1" t="str">
        <f>VLOOKUP(olympic_medals_country_year_cumsum[[#This Row],[WB_country_name]],'country_region_flag'!A:C,3,FALSE)</f>
        <v>https://public.flourish.studio/country-flags/svg/id.svg</v>
      </c>
      <c r="N1104" s="12" t="str">
        <f>IF(ISNA(VLOOKUP(olympic_medals_country_year_cumsum[[#This Row],[Year_Country]],gdp_capita_rank!F:G,2,FALSE)),0,VLOOKUP(olympic_medals_country_year_cumsum[[#This Row],[Year_Country]],gdp_capita_rank!F:G,2,FALSE))</f>
        <v>-88.02382347784807</v>
      </c>
    </row>
    <row r="1105" spans="1:14" ht="15" customHeight="1" x14ac:dyDescent="0.2">
      <c r="A1105" s="1" t="s">
        <v>243</v>
      </c>
      <c r="B1105" s="1" t="s">
        <v>244</v>
      </c>
      <c r="C1105" s="1">
        <v>3993</v>
      </c>
      <c r="D1105" s="1">
        <v>3287</v>
      </c>
      <c r="E1105" s="1">
        <v>1992</v>
      </c>
      <c r="F1105" s="1" t="str">
        <f>TEXT(olympic_medals_country_year_cumsum[[#This Row],[year]],0)&amp;"-"&amp;olympic_medals_country_year_cumsum[[#This Row],[WB_country_code]]</f>
        <v>1992-TUR</v>
      </c>
      <c r="G1105" s="1">
        <f>IF(olympic_medals_country_year_cumsum[[#This Row],[year]]&lt;&gt;E1104,1,IF(olympic_medals_country_year_cumsum[[#This Row],[Medals]]=0,"",G1104+1))</f>
        <v>24</v>
      </c>
      <c r="H1105" s="1">
        <f>IF(ISNA(VLOOKUP(olympic_medals_country_year_cumsum[[#This Row],[Year_Country]],medals!D:H,5,FALSE)),0,VLOOKUP(olympic_medals_country_year_cumsum[[#This Row],[Year_Country]],medals!D:H,5,FALSE))</f>
        <v>6</v>
      </c>
      <c r="I1105" s="1">
        <f>IF(ISNA(VLOOKUP(olympic_medals_country_year_cumsum[[#This Row],[Year_Country]],medals!D:H,2,FALSE)),0,VLOOKUP(olympic_medals_country_year_cumsum[[#This Row],[Year_Country]],medals!D:H,2,FALSE))</f>
        <v>2</v>
      </c>
      <c r="J1105" s="1">
        <f>IF(ISNA(VLOOKUP(olympic_medals_country_year_cumsum[[#This Row],[Year_Country]],medals!D:H,3,FALSE)),0,VLOOKUP(olympic_medals_country_year_cumsum[[#This Row],[Year_Country]],medals!D:H,3,FALSE))</f>
        <v>2</v>
      </c>
      <c r="K1105" s="1">
        <f>IF(ISNA(VLOOKUP(olympic_medals_country_year_cumsum[[#This Row],[Year_Country]],medals!D:H,4,FALSE)),0,VLOOKUP(olympic_medals_country_year_cumsum[[#This Row],[Year_Country]],medals!D:H,4,FALSE))</f>
        <v>2</v>
      </c>
      <c r="L1105" s="1" t="str">
        <f>VLOOKUP(olympic_medals_country_year_cumsum[[#This Row],[WB_country_name]],'country_region_flag'!A:C,2,FALSE)</f>
        <v>Asia</v>
      </c>
      <c r="M1105" s="1" t="str">
        <f>VLOOKUP(olympic_medals_country_year_cumsum[[#This Row],[WB_country_name]],'country_region_flag'!A:C,3,FALSE)</f>
        <v>https://public.flourish.studio/country-flags/svg/tr.svg</v>
      </c>
      <c r="N1105" s="12" t="str">
        <f>IF(ISNA(VLOOKUP(olympic_medals_country_year_cumsum[[#This Row],[Year_Country]],gdp_capita_rank!F:G,2,FALSE)),0,VLOOKUP(olympic_medals_country_year_cumsum[[#This Row],[Year_Country]],gdp_capita_rank!F:G,2,FALSE))</f>
        <v>-50.155060889157866</v>
      </c>
    </row>
    <row r="1106" spans="1:14" ht="15" customHeight="1" x14ac:dyDescent="0.2">
      <c r="A1106" s="1" t="s">
        <v>35</v>
      </c>
      <c r="B1106" s="1" t="s">
        <v>36</v>
      </c>
      <c r="C1106" s="1">
        <v>-1578</v>
      </c>
      <c r="D1106" s="1">
        <v>-4792</v>
      </c>
      <c r="E1106" s="1">
        <v>1992</v>
      </c>
      <c r="F1106" s="1" t="str">
        <f>TEXT(olympic_medals_country_year_cumsum[[#This Row],[year]],0)&amp;"-"&amp;olympic_medals_country_year_cumsum[[#This Row],[WB_country_code]]</f>
        <v>1992-BRA</v>
      </c>
      <c r="G1106" s="1">
        <f>IF(olympic_medals_country_year_cumsum[[#This Row],[year]]&lt;&gt;E1105,1,IF(olympic_medals_country_year_cumsum[[#This Row],[Medals]]=0,"",G1105+1))</f>
        <v>25</v>
      </c>
      <c r="H1106" s="1">
        <f>IF(ISNA(VLOOKUP(olympic_medals_country_year_cumsum[[#This Row],[Year_Country]],medals!D:H,5,FALSE)),0,VLOOKUP(olympic_medals_country_year_cumsum[[#This Row],[Year_Country]],medals!D:H,5,FALSE))</f>
        <v>3</v>
      </c>
      <c r="I1106" s="1">
        <f>IF(ISNA(VLOOKUP(olympic_medals_country_year_cumsum[[#This Row],[Year_Country]],medals!D:H,2,FALSE)),0,VLOOKUP(olympic_medals_country_year_cumsum[[#This Row],[Year_Country]],medals!D:H,2,FALSE))</f>
        <v>2</v>
      </c>
      <c r="J1106" s="1">
        <f>IF(ISNA(VLOOKUP(olympic_medals_country_year_cumsum[[#This Row],[Year_Country]],medals!D:H,3,FALSE)),0,VLOOKUP(olympic_medals_country_year_cumsum[[#This Row],[Year_Country]],medals!D:H,3,FALSE))</f>
        <v>1</v>
      </c>
      <c r="K1106" s="1">
        <f>IF(ISNA(VLOOKUP(olympic_medals_country_year_cumsum[[#This Row],[Year_Country]],medals!D:H,4,FALSE)),0,VLOOKUP(olympic_medals_country_year_cumsum[[#This Row],[Year_Country]],medals!D:H,4,FALSE))</f>
        <v>0</v>
      </c>
      <c r="L1106" s="1" t="str">
        <f>VLOOKUP(olympic_medals_country_year_cumsum[[#This Row],[WB_country_name]],'country_region_flag'!A:C,2,FALSE)</f>
        <v>Americas</v>
      </c>
      <c r="M1106" s="1" t="str">
        <f>VLOOKUP(olympic_medals_country_year_cumsum[[#This Row],[WB_country_name]],'country_region_flag'!A:C,3,FALSE)</f>
        <v>https://public.flourish.studio/country-flags/svg/br.svg</v>
      </c>
      <c r="N1106" s="12" t="str">
        <f>IF(ISNA(VLOOKUP(olympic_medals_country_year_cumsum[[#This Row],[Year_Country]],gdp_capita_rank!F:G,2,FALSE)),0,VLOOKUP(olympic_medals_country_year_cumsum[[#This Row],[Year_Country]],gdp_capita_rank!F:G,2,FALSE))</f>
        <v>-55.80889991594889</v>
      </c>
    </row>
    <row r="1107" spans="1:14" ht="15" customHeight="1" x14ac:dyDescent="0.2">
      <c r="A1107" s="1" t="s">
        <v>99</v>
      </c>
      <c r="B1107" s="1" t="s">
        <v>100</v>
      </c>
      <c r="C1107" s="1">
        <v>3798</v>
      </c>
      <c r="D1107" s="1">
        <v>2373</v>
      </c>
      <c r="E1107" s="1">
        <v>1992</v>
      </c>
      <c r="F1107" s="1" t="str">
        <f>TEXT(olympic_medals_country_year_cumsum[[#This Row],[year]],0)&amp;"-"&amp;olympic_medals_country_year_cumsum[[#This Row],[WB_country_code]]</f>
        <v>1992-GRC</v>
      </c>
      <c r="G1107" s="1">
        <f>IF(olympic_medals_country_year_cumsum[[#This Row],[year]]&lt;&gt;E1106,1,IF(olympic_medals_country_year_cumsum[[#This Row],[Medals]]=0,"",G1106+1))</f>
        <v>26</v>
      </c>
      <c r="H1107" s="1">
        <f>IF(ISNA(VLOOKUP(olympic_medals_country_year_cumsum[[#This Row],[Year_Country]],medals!D:H,5,FALSE)),0,VLOOKUP(olympic_medals_country_year_cumsum[[#This Row],[Year_Country]],medals!D:H,5,FALSE))</f>
        <v>2</v>
      </c>
      <c r="I1107" s="1">
        <f>IF(ISNA(VLOOKUP(olympic_medals_country_year_cumsum[[#This Row],[Year_Country]],medals!D:H,2,FALSE)),0,VLOOKUP(olympic_medals_country_year_cumsum[[#This Row],[Year_Country]],medals!D:H,2,FALSE))</f>
        <v>2</v>
      </c>
      <c r="J1107" s="1">
        <f>IF(ISNA(VLOOKUP(olympic_medals_country_year_cumsum[[#This Row],[Year_Country]],medals!D:H,3,FALSE)),0,VLOOKUP(olympic_medals_country_year_cumsum[[#This Row],[Year_Country]],medals!D:H,3,FALSE))</f>
        <v>0</v>
      </c>
      <c r="K1107" s="1">
        <f>IF(ISNA(VLOOKUP(olympic_medals_country_year_cumsum[[#This Row],[Year_Country]],medals!D:H,4,FALSE)),0,VLOOKUP(olympic_medals_country_year_cumsum[[#This Row],[Year_Country]],medals!D:H,4,FALSE))</f>
        <v>0</v>
      </c>
      <c r="L1107" s="1" t="str">
        <f>VLOOKUP(olympic_medals_country_year_cumsum[[#This Row],[WB_country_name]],'country_region_flag'!A:C,2,FALSE)</f>
        <v>Europe</v>
      </c>
      <c r="M1107" s="1" t="str">
        <f>VLOOKUP(olympic_medals_country_year_cumsum[[#This Row],[WB_country_name]],'country_region_flag'!A:C,3,FALSE)</f>
        <v>https://public.flourish.studio/country-flags/svg/gr.svg</v>
      </c>
      <c r="N1107" s="12" t="str">
        <f>IF(ISNA(VLOOKUP(olympic_medals_country_year_cumsum[[#This Row],[Year_Country]],gdp_capita_rank!F:G,2,FALSE)),0,VLOOKUP(olympic_medals_country_year_cumsum[[#This Row],[Year_Country]],gdp_capita_rank!F:G,2,FALSE))</f>
        <v>97.13578876074436</v>
      </c>
    </row>
    <row r="1108" spans="1:14" ht="15" customHeight="1" x14ac:dyDescent="0.2">
      <c r="A1108" s="1" t="s">
        <v>225</v>
      </c>
      <c r="B1108" s="1" t="s">
        <v>226</v>
      </c>
      <c r="C1108" s="1">
        <v>5933</v>
      </c>
      <c r="D1108" s="1">
        <v>1805</v>
      </c>
      <c r="E1108" s="1">
        <v>1992</v>
      </c>
      <c r="F1108" s="1" t="str">
        <f>TEXT(olympic_medals_country_year_cumsum[[#This Row],[year]],0)&amp;"-"&amp;olympic_medals_country_year_cumsum[[#This Row],[WB_country_code]]</f>
        <v>1992-SWE</v>
      </c>
      <c r="G1108" s="1">
        <f>IF(olympic_medals_country_year_cumsum[[#This Row],[year]]&lt;&gt;E1107,1,IF(olympic_medals_country_year_cumsum[[#This Row],[Medals]]=0,"",G1107+1))</f>
        <v>27</v>
      </c>
      <c r="H1108" s="1">
        <f>IF(ISNA(VLOOKUP(olympic_medals_country_year_cumsum[[#This Row],[Year_Country]],medals!D:H,5,FALSE)),0,VLOOKUP(olympic_medals_country_year_cumsum[[#This Row],[Year_Country]],medals!D:H,5,FALSE))</f>
        <v>14</v>
      </c>
      <c r="I1108" s="1">
        <f>IF(ISNA(VLOOKUP(olympic_medals_country_year_cumsum[[#This Row],[Year_Country]],medals!D:H,2,FALSE)),0,VLOOKUP(olympic_medals_country_year_cumsum[[#This Row],[Year_Country]],medals!D:H,2,FALSE))</f>
        <v>1</v>
      </c>
      <c r="J1108" s="1">
        <f>IF(ISNA(VLOOKUP(olympic_medals_country_year_cumsum[[#This Row],[Year_Country]],medals!D:H,3,FALSE)),0,VLOOKUP(olympic_medals_country_year_cumsum[[#This Row],[Year_Country]],medals!D:H,3,FALSE))</f>
        <v>9</v>
      </c>
      <c r="K1108" s="1">
        <f>IF(ISNA(VLOOKUP(olympic_medals_country_year_cumsum[[#This Row],[Year_Country]],medals!D:H,4,FALSE)),0,VLOOKUP(olympic_medals_country_year_cumsum[[#This Row],[Year_Country]],medals!D:H,4,FALSE))</f>
        <v>4</v>
      </c>
      <c r="L1108" s="1" t="str">
        <f>VLOOKUP(olympic_medals_country_year_cumsum[[#This Row],[WB_country_name]],'country_region_flag'!A:C,2,FALSE)</f>
        <v>Europe</v>
      </c>
      <c r="M1108" s="1" t="str">
        <f>VLOOKUP(olympic_medals_country_year_cumsum[[#This Row],[WB_country_name]],'country_region_flag'!A:C,3,FALSE)</f>
        <v>https://public.flourish.studio/country-flags/svg/se.svg</v>
      </c>
      <c r="N1108" s="12" t="str">
        <f>IF(ISNA(VLOOKUP(olympic_medals_country_year_cumsum[[#This Row],[Year_Country]],gdp_capita_rank!F:G,2,FALSE)),0,VLOOKUP(olympic_medals_country_year_cumsum[[#This Row],[Year_Country]],gdp_capita_rank!F:G,2,FALSE))</f>
        <v>478.55949597863736</v>
      </c>
    </row>
    <row r="1109" spans="1:14" ht="15" customHeight="1" x14ac:dyDescent="0.2">
      <c r="A1109" s="1" t="s">
        <v>181</v>
      </c>
      <c r="B1109" s="1" t="s">
        <v>182</v>
      </c>
      <c r="C1109" s="1">
        <v>-413</v>
      </c>
      <c r="D1109" s="1">
        <v>17478</v>
      </c>
      <c r="E1109" s="1">
        <v>1992</v>
      </c>
      <c r="F1109" s="1" t="str">
        <f>TEXT(olympic_medals_country_year_cumsum[[#This Row],[year]],0)&amp;"-"&amp;olympic_medals_country_year_cumsum[[#This Row],[WB_country_code]]</f>
        <v>1992-NZL</v>
      </c>
      <c r="G1109" s="1">
        <f>IF(olympic_medals_country_year_cumsum[[#This Row],[year]]&lt;&gt;E1108,1,IF(olympic_medals_country_year_cumsum[[#This Row],[Medals]]=0,"",G1108+1))</f>
        <v>28</v>
      </c>
      <c r="H1109" s="1">
        <f>IF(ISNA(VLOOKUP(olympic_medals_country_year_cumsum[[#This Row],[Year_Country]],medals!D:H,5,FALSE)),0,VLOOKUP(olympic_medals_country_year_cumsum[[#This Row],[Year_Country]],medals!D:H,5,FALSE))</f>
        <v>12</v>
      </c>
      <c r="I1109" s="1">
        <f>IF(ISNA(VLOOKUP(olympic_medals_country_year_cumsum[[#This Row],[Year_Country]],medals!D:H,2,FALSE)),0,VLOOKUP(olympic_medals_country_year_cumsum[[#This Row],[Year_Country]],medals!D:H,2,FALSE))</f>
        <v>1</v>
      </c>
      <c r="J1109" s="1">
        <f>IF(ISNA(VLOOKUP(olympic_medals_country_year_cumsum[[#This Row],[Year_Country]],medals!D:H,3,FALSE)),0,VLOOKUP(olympic_medals_country_year_cumsum[[#This Row],[Year_Country]],medals!D:H,3,FALSE))</f>
        <v>6</v>
      </c>
      <c r="K1109" s="1">
        <f>IF(ISNA(VLOOKUP(olympic_medals_country_year_cumsum[[#This Row],[Year_Country]],medals!D:H,4,FALSE)),0,VLOOKUP(olympic_medals_country_year_cumsum[[#This Row],[Year_Country]],medals!D:H,4,FALSE))</f>
        <v>5</v>
      </c>
      <c r="L1109" s="1" t="str">
        <f>VLOOKUP(olympic_medals_country_year_cumsum[[#This Row],[WB_country_name]],'country_region_flag'!A:C,2,FALSE)</f>
        <v>Oceania</v>
      </c>
      <c r="M1109" s="1" t="str">
        <f>VLOOKUP(olympic_medals_country_year_cumsum[[#This Row],[WB_country_name]],'country_region_flag'!A:C,3,FALSE)</f>
        <v>https://public.flourish.studio/country-flags/svg/nz.svg</v>
      </c>
      <c r="N1109" s="12" t="str">
        <f>IF(ISNA(VLOOKUP(olympic_medals_country_year_cumsum[[#This Row],[Year_Country]],gdp_capita_rank!F:G,2,FALSE)),0,VLOOKUP(olympic_medals_country_year_cumsum[[#This Row],[Year_Country]],gdp_capita_rank!F:G,2,FALSE))</f>
        <v>108.01308785303081</v>
      </c>
    </row>
    <row r="1110" spans="1:14" ht="15" customHeight="1" x14ac:dyDescent="0.2">
      <c r="A1110" s="1" t="s">
        <v>67</v>
      </c>
      <c r="B1110" s="1" t="s">
        <v>68</v>
      </c>
      <c r="C1110" s="1">
        <v>5567</v>
      </c>
      <c r="D1110" s="1">
        <v>1258</v>
      </c>
      <c r="E1110" s="1">
        <v>1992</v>
      </c>
      <c r="F1110" s="1" t="str">
        <f>TEXT(olympic_medals_country_year_cumsum[[#This Row],[year]],0)&amp;"-"&amp;olympic_medals_country_year_cumsum[[#This Row],[WB_country_code]]</f>
        <v>1992-DNK</v>
      </c>
      <c r="G1110" s="1">
        <f>IF(olympic_medals_country_year_cumsum[[#This Row],[year]]&lt;&gt;E1109,1,IF(olympic_medals_country_year_cumsum[[#This Row],[Medals]]=0,"",G1109+1))</f>
        <v>29</v>
      </c>
      <c r="H1110" s="1">
        <f>IF(ISNA(VLOOKUP(olympic_medals_country_year_cumsum[[#This Row],[Year_Country]],medals!D:H,5,FALSE)),0,VLOOKUP(olympic_medals_country_year_cumsum[[#This Row],[Year_Country]],medals!D:H,5,FALSE))</f>
        <v>8</v>
      </c>
      <c r="I1110" s="1">
        <f>IF(ISNA(VLOOKUP(olympic_medals_country_year_cumsum[[#This Row],[Year_Country]],medals!D:H,2,FALSE)),0,VLOOKUP(olympic_medals_country_year_cumsum[[#This Row],[Year_Country]],medals!D:H,2,FALSE))</f>
        <v>1</v>
      </c>
      <c r="J1110" s="1">
        <f>IF(ISNA(VLOOKUP(olympic_medals_country_year_cumsum[[#This Row],[Year_Country]],medals!D:H,3,FALSE)),0,VLOOKUP(olympic_medals_country_year_cumsum[[#This Row],[Year_Country]],medals!D:H,3,FALSE))</f>
        <v>2</v>
      </c>
      <c r="K1110" s="1">
        <f>IF(ISNA(VLOOKUP(olympic_medals_country_year_cumsum[[#This Row],[Year_Country]],medals!D:H,4,FALSE)),0,VLOOKUP(olympic_medals_country_year_cumsum[[#This Row],[Year_Country]],medals!D:H,4,FALSE))</f>
        <v>5</v>
      </c>
      <c r="L1110" s="1" t="str">
        <f>VLOOKUP(olympic_medals_country_year_cumsum[[#This Row],[WB_country_name]],'country_region_flag'!A:C,2,FALSE)</f>
        <v>Europe</v>
      </c>
      <c r="M1110" s="1" t="str">
        <f>VLOOKUP(olympic_medals_country_year_cumsum[[#This Row],[WB_country_name]],'country_region_flag'!A:C,3,FALSE)</f>
        <v>https://public.flourish.studio/country-flags/svg/dk.svg</v>
      </c>
      <c r="N1110" s="12" t="str">
        <f>IF(ISNA(VLOOKUP(olympic_medals_country_year_cumsum[[#This Row],[Year_Country]],gdp_capita_rank!F:G,2,FALSE)),0,VLOOKUP(olympic_medals_country_year_cumsum[[#This Row],[Year_Country]],gdp_capita_rank!F:G,2,FALSE))</f>
        <v>421.5639162567604</v>
      </c>
    </row>
    <row r="1111" spans="1:14" ht="15" customHeight="1" x14ac:dyDescent="0.2">
      <c r="A1111" s="1" t="s">
        <v>85</v>
      </c>
      <c r="B1111" s="1" t="s">
        <v>86</v>
      </c>
      <c r="C1111" s="1">
        <v>6017</v>
      </c>
      <c r="D1111" s="1">
        <v>2493</v>
      </c>
      <c r="E1111" s="1">
        <v>1992</v>
      </c>
      <c r="F1111" s="1" t="str">
        <f>TEXT(olympic_medals_country_year_cumsum[[#This Row],[year]],0)&amp;"-"&amp;olympic_medals_country_year_cumsum[[#This Row],[WB_country_code]]</f>
        <v>1992-FIN</v>
      </c>
      <c r="G1111" s="1">
        <f>IF(olympic_medals_country_year_cumsum[[#This Row],[year]]&lt;&gt;E1110,1,IF(olympic_medals_country_year_cumsum[[#This Row],[Medals]]=0,"",G1110+1))</f>
        <v>30</v>
      </c>
      <c r="H1111" s="1">
        <f>IF(ISNA(VLOOKUP(olympic_medals_country_year_cumsum[[#This Row],[Year_Country]],medals!D:H,5,FALSE)),0,VLOOKUP(olympic_medals_country_year_cumsum[[#This Row],[Year_Country]],medals!D:H,5,FALSE))</f>
        <v>5</v>
      </c>
      <c r="I1111" s="1">
        <f>IF(ISNA(VLOOKUP(olympic_medals_country_year_cumsum[[#This Row],[Year_Country]],medals!D:H,2,FALSE)),0,VLOOKUP(olympic_medals_country_year_cumsum[[#This Row],[Year_Country]],medals!D:H,2,FALSE))</f>
        <v>1</v>
      </c>
      <c r="J1111" s="1">
        <f>IF(ISNA(VLOOKUP(olympic_medals_country_year_cumsum[[#This Row],[Year_Country]],medals!D:H,3,FALSE)),0,VLOOKUP(olympic_medals_country_year_cumsum[[#This Row],[Year_Country]],medals!D:H,3,FALSE))</f>
        <v>2</v>
      </c>
      <c r="K1111" s="1">
        <f>IF(ISNA(VLOOKUP(olympic_medals_country_year_cumsum[[#This Row],[Year_Country]],medals!D:H,4,FALSE)),0,VLOOKUP(olympic_medals_country_year_cumsum[[#This Row],[Year_Country]],medals!D:H,4,FALSE))</f>
        <v>2</v>
      </c>
      <c r="L1111" s="1" t="str">
        <f>VLOOKUP(olympic_medals_country_year_cumsum[[#This Row],[WB_country_name]],'country_region_flag'!A:C,2,FALSE)</f>
        <v>Europe</v>
      </c>
      <c r="M1111" s="1" t="str">
        <f>VLOOKUP(olympic_medals_country_year_cumsum[[#This Row],[WB_country_name]],'country_region_flag'!A:C,3,FALSE)</f>
        <v>https://public.flourish.studio/country-flags/svg/fi.svg</v>
      </c>
      <c r="N1111" s="12" t="str">
        <f>IF(ISNA(VLOOKUP(olympic_medals_country_year_cumsum[[#This Row],[Year_Country]],gdp_capita_rank!F:G,2,FALSE)),0,VLOOKUP(olympic_medals_country_year_cumsum[[#This Row],[Year_Country]],gdp_capita_rank!F:G,2,FALSE))</f>
        <v>293.67433852028097</v>
      </c>
    </row>
    <row r="1112" spans="1:14" ht="15" customHeight="1" x14ac:dyDescent="0.2">
      <c r="A1112" s="1" t="s">
        <v>153</v>
      </c>
      <c r="B1112" s="1" t="s">
        <v>154</v>
      </c>
      <c r="C1112" s="1">
        <v>3402</v>
      </c>
      <c r="D1112" s="1">
        <v>-682</v>
      </c>
      <c r="E1112" s="1">
        <v>1992</v>
      </c>
      <c r="F1112" s="1" t="str">
        <f>TEXT(olympic_medals_country_year_cumsum[[#This Row],[year]],0)&amp;"-"&amp;olympic_medals_country_year_cumsum[[#This Row],[WB_country_code]]</f>
        <v>1992-MAR</v>
      </c>
      <c r="G1112" s="1">
        <f>IF(olympic_medals_country_year_cumsum[[#This Row],[year]]&lt;&gt;E1111,1,IF(olympic_medals_country_year_cumsum[[#This Row],[Medals]]=0,"",G1111+1))</f>
        <v>31</v>
      </c>
      <c r="H1112" s="1">
        <f>IF(ISNA(VLOOKUP(olympic_medals_country_year_cumsum[[#This Row],[Year_Country]],medals!D:H,5,FALSE)),0,VLOOKUP(olympic_medals_country_year_cumsum[[#This Row],[Year_Country]],medals!D:H,5,FALSE))</f>
        <v>3</v>
      </c>
      <c r="I1112" s="1">
        <f>IF(ISNA(VLOOKUP(olympic_medals_country_year_cumsum[[#This Row],[Year_Country]],medals!D:H,2,FALSE)),0,VLOOKUP(olympic_medals_country_year_cumsum[[#This Row],[Year_Country]],medals!D:H,2,FALSE))</f>
        <v>1</v>
      </c>
      <c r="J1112" s="1">
        <f>IF(ISNA(VLOOKUP(olympic_medals_country_year_cumsum[[#This Row],[Year_Country]],medals!D:H,3,FALSE)),0,VLOOKUP(olympic_medals_country_year_cumsum[[#This Row],[Year_Country]],medals!D:H,3,FALSE))</f>
        <v>1</v>
      </c>
      <c r="K1112" s="1">
        <f>IF(ISNA(VLOOKUP(olympic_medals_country_year_cumsum[[#This Row],[Year_Country]],medals!D:H,4,FALSE)),0,VLOOKUP(olympic_medals_country_year_cumsum[[#This Row],[Year_Country]],medals!D:H,4,FALSE))</f>
        <v>1</v>
      </c>
      <c r="L1112" s="1" t="str">
        <f>VLOOKUP(olympic_medals_country_year_cumsum[[#This Row],[WB_country_name]],'country_region_flag'!A:C,2,FALSE)</f>
        <v>Africa</v>
      </c>
      <c r="M1112" s="1" t="str">
        <f>VLOOKUP(olympic_medals_country_year_cumsum[[#This Row],[WB_country_name]],'country_region_flag'!A:C,3,FALSE)</f>
        <v>https://public.flourish.studio/country-flags/svg/ma.svg</v>
      </c>
      <c r="N1112" s="12" t="str">
        <f>IF(ISNA(VLOOKUP(olympic_medals_country_year_cumsum[[#This Row],[Year_Country]],gdp_capita_rank!F:G,2,FALSE)),0,VLOOKUP(olympic_medals_country_year_cumsum[[#This Row],[Year_Country]],gdp_capita_rank!F:G,2,FALSE))</f>
        <v>-76.76429848018144</v>
      </c>
    </row>
    <row r="1113" spans="1:14" ht="15" customHeight="1" x14ac:dyDescent="0.2">
      <c r="A1113" s="1" t="s">
        <v>117</v>
      </c>
      <c r="B1113" s="1" t="s">
        <v>118</v>
      </c>
      <c r="C1113" s="1">
        <v>5332</v>
      </c>
      <c r="D1113" s="1">
        <v>-623</v>
      </c>
      <c r="E1113" s="1">
        <v>1992</v>
      </c>
      <c r="F1113" s="1" t="str">
        <f>TEXT(olympic_medals_country_year_cumsum[[#This Row],[year]],0)&amp;"-"&amp;olympic_medals_country_year_cumsum[[#This Row],[WB_country_code]]</f>
        <v>1992-IRL</v>
      </c>
      <c r="G1113" s="1">
        <f>IF(olympic_medals_country_year_cumsum[[#This Row],[year]]&lt;&gt;E1112,1,IF(olympic_medals_country_year_cumsum[[#This Row],[Medals]]=0,"",G1112+1))</f>
        <v>32</v>
      </c>
      <c r="H1113" s="1">
        <f>IF(ISNA(VLOOKUP(olympic_medals_country_year_cumsum[[#This Row],[Year_Country]],medals!D:H,5,FALSE)),0,VLOOKUP(olympic_medals_country_year_cumsum[[#This Row],[Year_Country]],medals!D:H,5,FALSE))</f>
        <v>2</v>
      </c>
      <c r="I1113" s="1">
        <f>IF(ISNA(VLOOKUP(olympic_medals_country_year_cumsum[[#This Row],[Year_Country]],medals!D:H,2,FALSE)),0,VLOOKUP(olympic_medals_country_year_cumsum[[#This Row],[Year_Country]],medals!D:H,2,FALSE))</f>
        <v>1</v>
      </c>
      <c r="J1113" s="1">
        <f>IF(ISNA(VLOOKUP(olympic_medals_country_year_cumsum[[#This Row],[Year_Country]],medals!D:H,3,FALSE)),0,VLOOKUP(olympic_medals_country_year_cumsum[[#This Row],[Year_Country]],medals!D:H,3,FALSE))</f>
        <v>1</v>
      </c>
      <c r="K1113" s="1">
        <f>IF(ISNA(VLOOKUP(olympic_medals_country_year_cumsum[[#This Row],[Year_Country]],medals!D:H,4,FALSE)),0,VLOOKUP(olympic_medals_country_year_cumsum[[#This Row],[Year_Country]],medals!D:H,4,FALSE))</f>
        <v>0</v>
      </c>
      <c r="L1113" s="1" t="str">
        <f>VLOOKUP(olympic_medals_country_year_cumsum[[#This Row],[WB_country_name]],'country_region_flag'!A:C,2,FALSE)</f>
        <v>Europe</v>
      </c>
      <c r="M1113" s="1" t="str">
        <f>VLOOKUP(olympic_medals_country_year_cumsum[[#This Row],[WB_country_name]],'country_region_flag'!A:C,3,FALSE)</f>
        <v>https://public.flourish.studio/country-flags/svg/ie.svg</v>
      </c>
      <c r="N1113" s="12" t="str">
        <f>IF(ISNA(VLOOKUP(olympic_medals_country_year_cumsum[[#This Row],[Year_Country]],gdp_capita_rank!F:G,2,FALSE)),0,VLOOKUP(olympic_medals_country_year_cumsum[[#This Row],[Year_Country]],gdp_capita_rank!F:G,2,FALSE))</f>
        <v>177.1778090903619</v>
      </c>
    </row>
    <row r="1114" spans="1:14" ht="15" customHeight="1" x14ac:dyDescent="0.2">
      <c r="A1114" s="1" t="s">
        <v>81</v>
      </c>
      <c r="B1114" s="1" t="s">
        <v>82</v>
      </c>
      <c r="C1114" s="1">
        <v>5943</v>
      </c>
      <c r="D1114" s="1">
        <v>2472</v>
      </c>
      <c r="E1114" s="1">
        <v>1992</v>
      </c>
      <c r="F1114" s="1" t="str">
        <f>TEXT(olympic_medals_country_year_cumsum[[#This Row],[year]],0)&amp;"-"&amp;olympic_medals_country_year_cumsum[[#This Row],[WB_country_code]]</f>
        <v>1992-EST</v>
      </c>
      <c r="G1114" s="1">
        <f>IF(olympic_medals_country_year_cumsum[[#This Row],[year]]&lt;&gt;E1113,1,IF(olympic_medals_country_year_cumsum[[#This Row],[Medals]]=0,"",G1113+1))</f>
        <v>33</v>
      </c>
      <c r="H1114" s="1">
        <f>IF(ISNA(VLOOKUP(olympic_medals_country_year_cumsum[[#This Row],[Year_Country]],medals!D:H,5,FALSE)),0,VLOOKUP(olympic_medals_country_year_cumsum[[#This Row],[Year_Country]],medals!D:H,5,FALSE))</f>
        <v>3</v>
      </c>
      <c r="I1114" s="1">
        <f>IF(ISNA(VLOOKUP(olympic_medals_country_year_cumsum[[#This Row],[Year_Country]],medals!D:H,2,FALSE)),0,VLOOKUP(olympic_medals_country_year_cumsum[[#This Row],[Year_Country]],medals!D:H,2,FALSE))</f>
        <v>1</v>
      </c>
      <c r="J1114" s="1">
        <f>IF(ISNA(VLOOKUP(olympic_medals_country_year_cumsum[[#This Row],[Year_Country]],medals!D:H,3,FALSE)),0,VLOOKUP(olympic_medals_country_year_cumsum[[#This Row],[Year_Country]],medals!D:H,3,FALSE))</f>
        <v>0</v>
      </c>
      <c r="K1114" s="1">
        <f>IF(ISNA(VLOOKUP(olympic_medals_country_year_cumsum[[#This Row],[Year_Country]],medals!D:H,4,FALSE)),0,VLOOKUP(olympic_medals_country_year_cumsum[[#This Row],[Year_Country]],medals!D:H,4,FALSE))</f>
        <v>2</v>
      </c>
      <c r="L1114" s="1" t="str">
        <f>VLOOKUP(olympic_medals_country_year_cumsum[[#This Row],[WB_country_name]],'country_region_flag'!A:C,2,FALSE)</f>
        <v>Europe</v>
      </c>
      <c r="M1114" s="1" t="str">
        <f>VLOOKUP(olympic_medals_country_year_cumsum[[#This Row],[WB_country_name]],'country_region_flag'!A:C,3,FALSE)</f>
        <v>https://public.flourish.studio/country-flags/svg/ee.svg</v>
      </c>
      <c r="N111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15" spans="1:14" ht="15" customHeight="1" x14ac:dyDescent="0.2">
      <c r="A1115" s="1" t="s">
        <v>83</v>
      </c>
      <c r="B1115" s="1" t="s">
        <v>84</v>
      </c>
      <c r="C1115" s="1">
        <v>903</v>
      </c>
      <c r="D1115" s="1">
        <v>387</v>
      </c>
      <c r="E1115" s="1">
        <v>1992</v>
      </c>
      <c r="F1115" s="1" t="str">
        <f>TEXT(olympic_medals_country_year_cumsum[[#This Row],[year]],0)&amp;"-"&amp;olympic_medals_country_year_cumsum[[#This Row],[WB_country_code]]</f>
        <v>1992-ETH</v>
      </c>
      <c r="G1115" s="1">
        <f>IF(olympic_medals_country_year_cumsum[[#This Row],[year]]&lt;&gt;E1114,1,IF(olympic_medals_country_year_cumsum[[#This Row],[Medals]]=0,"",G1114+1))</f>
        <v>34</v>
      </c>
      <c r="H1115" s="1">
        <f>IF(ISNA(VLOOKUP(olympic_medals_country_year_cumsum[[#This Row],[Year_Country]],medals!D:H,5,FALSE)),0,VLOOKUP(olympic_medals_country_year_cumsum[[#This Row],[Year_Country]],medals!D:H,5,FALSE))</f>
        <v>3</v>
      </c>
      <c r="I1115" s="1">
        <f>IF(ISNA(VLOOKUP(olympic_medals_country_year_cumsum[[#This Row],[Year_Country]],medals!D:H,2,FALSE)),0,VLOOKUP(olympic_medals_country_year_cumsum[[#This Row],[Year_Country]],medals!D:H,2,FALSE))</f>
        <v>1</v>
      </c>
      <c r="J1115" s="1">
        <f>IF(ISNA(VLOOKUP(olympic_medals_country_year_cumsum[[#This Row],[Year_Country]],medals!D:H,3,FALSE)),0,VLOOKUP(olympic_medals_country_year_cumsum[[#This Row],[Year_Country]],medals!D:H,3,FALSE))</f>
        <v>0</v>
      </c>
      <c r="K1115" s="1">
        <f>IF(ISNA(VLOOKUP(olympic_medals_country_year_cumsum[[#This Row],[Year_Country]],medals!D:H,4,FALSE)),0,VLOOKUP(olympic_medals_country_year_cumsum[[#This Row],[Year_Country]],medals!D:H,4,FALSE))</f>
        <v>2</v>
      </c>
      <c r="L1115" s="1" t="str">
        <f>VLOOKUP(olympic_medals_country_year_cumsum[[#This Row],[WB_country_name]],'country_region_flag'!A:C,2,FALSE)</f>
        <v>Africa</v>
      </c>
      <c r="M1115" s="1" t="str">
        <f>VLOOKUP(olympic_medals_country_year_cumsum[[#This Row],[WB_country_name]],'country_region_flag'!A:C,3,FALSE)</f>
        <v>https://public.flourish.studio/country-flags/svg/et.svg</v>
      </c>
      <c r="N1115" s="12" t="str">
        <f>IF(ISNA(VLOOKUP(olympic_medals_country_year_cumsum[[#This Row],[Year_Country]],gdp_capita_rank!F:G,2,FALSE)),0,VLOOKUP(olympic_medals_country_year_cumsum[[#This Row],[Year_Country]],gdp_capita_rank!F:G,2,FALSE))</f>
        <v>-96.44161263722212</v>
      </c>
    </row>
    <row r="1116" spans="1:14" ht="15" customHeight="1" x14ac:dyDescent="0.2">
      <c r="A1116" s="1" t="s">
        <v>71</v>
      </c>
      <c r="B1116" s="1" t="s">
        <v>72</v>
      </c>
      <c r="C1116" s="1">
        <v>3675</v>
      </c>
      <c r="D1116" s="1">
        <v>305</v>
      </c>
      <c r="E1116" s="1">
        <v>1992</v>
      </c>
      <c r="F1116" s="1" t="str">
        <f>TEXT(olympic_medals_country_year_cumsum[[#This Row],[year]],0)&amp;"-"&amp;olympic_medals_country_year_cumsum[[#This Row],[WB_country_code]]</f>
        <v>1992-DZA</v>
      </c>
      <c r="G1116" s="1">
        <f>IF(olympic_medals_country_year_cumsum[[#This Row],[year]]&lt;&gt;E1115,1,IF(olympic_medals_country_year_cumsum[[#This Row],[Medals]]=0,"",G1115+1))</f>
        <v>35</v>
      </c>
      <c r="H1116" s="1">
        <f>IF(ISNA(VLOOKUP(olympic_medals_country_year_cumsum[[#This Row],[Year_Country]],medals!D:H,5,FALSE)),0,VLOOKUP(olympic_medals_country_year_cumsum[[#This Row],[Year_Country]],medals!D:H,5,FALSE))</f>
        <v>2</v>
      </c>
      <c r="I1116" s="1">
        <f>IF(ISNA(VLOOKUP(olympic_medals_country_year_cumsum[[#This Row],[Year_Country]],medals!D:H,2,FALSE)),0,VLOOKUP(olympic_medals_country_year_cumsum[[#This Row],[Year_Country]],medals!D:H,2,FALSE))</f>
        <v>1</v>
      </c>
      <c r="J1116" s="1">
        <f>IF(ISNA(VLOOKUP(olympic_medals_country_year_cumsum[[#This Row],[Year_Country]],medals!D:H,3,FALSE)),0,VLOOKUP(olympic_medals_country_year_cumsum[[#This Row],[Year_Country]],medals!D:H,3,FALSE))</f>
        <v>0</v>
      </c>
      <c r="K1116" s="1">
        <f>IF(ISNA(VLOOKUP(olympic_medals_country_year_cumsum[[#This Row],[Year_Country]],medals!D:H,4,FALSE)),0,VLOOKUP(olympic_medals_country_year_cumsum[[#This Row],[Year_Country]],medals!D:H,4,FALSE))</f>
        <v>1</v>
      </c>
      <c r="L1116" s="1" t="str">
        <f>VLOOKUP(olympic_medals_country_year_cumsum[[#This Row],[WB_country_name]],'country_region_flag'!A:C,2,FALSE)</f>
        <v>Africa</v>
      </c>
      <c r="M1116" s="1" t="str">
        <f>VLOOKUP(olympic_medals_country_year_cumsum[[#This Row],[WB_country_name]],'country_region_flag'!A:C,3,FALSE)</f>
        <v>https://public.flourish.studio/country-flags/svg/dz.svg</v>
      </c>
      <c r="N1116" s="12" t="str">
        <f>IF(ISNA(VLOOKUP(olympic_medals_country_year_cumsum[[#This Row],[Year_Country]],gdp_capita_rank!F:G,2,FALSE)),0,VLOOKUP(olympic_medals_country_year_cumsum[[#This Row],[Year_Country]],gdp_capita_rank!F:G,2,FALSE))</f>
        <v>-68.34562739670638</v>
      </c>
    </row>
    <row r="1117" spans="1:14" ht="15" customHeight="1" x14ac:dyDescent="0.2">
      <c r="A1117" s="1" t="s">
        <v>149</v>
      </c>
      <c r="B1117" s="1" t="s">
        <v>150</v>
      </c>
      <c r="C1117" s="1">
        <v>5468</v>
      </c>
      <c r="D1117" s="1">
        <v>2532</v>
      </c>
      <c r="E1117" s="1">
        <v>1992</v>
      </c>
      <c r="F1117" s="1" t="str">
        <f>TEXT(olympic_medals_country_year_cumsum[[#This Row],[year]],0)&amp;"-"&amp;olympic_medals_country_year_cumsum[[#This Row],[WB_country_code]]</f>
        <v>1992-LTU</v>
      </c>
      <c r="G1117" s="1">
        <f>IF(olympic_medals_country_year_cumsum[[#This Row],[year]]&lt;&gt;E1116,1,IF(olympic_medals_country_year_cumsum[[#This Row],[Medals]]=0,"",G1116+1))</f>
        <v>36</v>
      </c>
      <c r="H1117" s="1">
        <f>IF(ISNA(VLOOKUP(olympic_medals_country_year_cumsum[[#This Row],[Year_Country]],medals!D:H,5,FALSE)),0,VLOOKUP(olympic_medals_country_year_cumsum[[#This Row],[Year_Country]],medals!D:H,5,FALSE))</f>
        <v>2</v>
      </c>
      <c r="I1117" s="1">
        <f>IF(ISNA(VLOOKUP(olympic_medals_country_year_cumsum[[#This Row],[Year_Country]],medals!D:H,2,FALSE)),0,VLOOKUP(olympic_medals_country_year_cumsum[[#This Row],[Year_Country]],medals!D:H,2,FALSE))</f>
        <v>1</v>
      </c>
      <c r="J1117" s="1">
        <f>IF(ISNA(VLOOKUP(olympic_medals_country_year_cumsum[[#This Row],[Year_Country]],medals!D:H,3,FALSE)),0,VLOOKUP(olympic_medals_country_year_cumsum[[#This Row],[Year_Country]],medals!D:H,3,FALSE))</f>
        <v>0</v>
      </c>
      <c r="K1117" s="1">
        <f>IF(ISNA(VLOOKUP(olympic_medals_country_year_cumsum[[#This Row],[Year_Country]],medals!D:H,4,FALSE)),0,VLOOKUP(olympic_medals_country_year_cumsum[[#This Row],[Year_Country]],medals!D:H,4,FALSE))</f>
        <v>1</v>
      </c>
      <c r="L1117" s="1" t="str">
        <f>VLOOKUP(olympic_medals_country_year_cumsum[[#This Row],[WB_country_name]],'country_region_flag'!A:C,2,FALSE)</f>
        <v>Europe</v>
      </c>
      <c r="M1117" s="1" t="str">
        <f>VLOOKUP(olympic_medals_country_year_cumsum[[#This Row],[WB_country_name]],'country_region_flag'!A:C,3,FALSE)</f>
        <v>https://public.flourish.studio/country-flags/svg/lt.svg</v>
      </c>
      <c r="N111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18" spans="1:14" ht="15" customHeight="1" x14ac:dyDescent="0.2">
      <c r="A1118" s="1" t="s">
        <v>43</v>
      </c>
      <c r="B1118" s="1" t="s">
        <v>44</v>
      </c>
      <c r="C1118" s="1">
        <v>4692</v>
      </c>
      <c r="D1118" s="1">
        <v>747</v>
      </c>
      <c r="E1118" s="1">
        <v>1992</v>
      </c>
      <c r="F1118" s="1" t="str">
        <f>TEXT(olympic_medals_country_year_cumsum[[#This Row],[year]],0)&amp;"-"&amp;olympic_medals_country_year_cumsum[[#This Row],[WB_country_code]]</f>
        <v>1992-CHE</v>
      </c>
      <c r="G1118" s="1">
        <f>IF(olympic_medals_country_year_cumsum[[#This Row],[year]]&lt;&gt;E1117,1,IF(olympic_medals_country_year_cumsum[[#This Row],[Medals]]=0,"",G1117+1))</f>
        <v>37</v>
      </c>
      <c r="H1118" s="1">
        <f>IF(ISNA(VLOOKUP(olympic_medals_country_year_cumsum[[#This Row],[Year_Country]],medals!D:H,5,FALSE)),0,VLOOKUP(olympic_medals_country_year_cumsum[[#This Row],[Year_Country]],medals!D:H,5,FALSE))</f>
        <v>1</v>
      </c>
      <c r="I1118" s="1">
        <f>IF(ISNA(VLOOKUP(olympic_medals_country_year_cumsum[[#This Row],[Year_Country]],medals!D:H,2,FALSE)),0,VLOOKUP(olympic_medals_country_year_cumsum[[#This Row],[Year_Country]],medals!D:H,2,FALSE))</f>
        <v>1</v>
      </c>
      <c r="J1118" s="1">
        <f>IF(ISNA(VLOOKUP(olympic_medals_country_year_cumsum[[#This Row],[Year_Country]],medals!D:H,3,FALSE)),0,VLOOKUP(olympic_medals_country_year_cumsum[[#This Row],[Year_Country]],medals!D:H,3,FALSE))</f>
        <v>0</v>
      </c>
      <c r="K1118" s="1">
        <f>IF(ISNA(VLOOKUP(olympic_medals_country_year_cumsum[[#This Row],[Year_Country]],medals!D:H,4,FALSE)),0,VLOOKUP(olympic_medals_country_year_cumsum[[#This Row],[Year_Country]],medals!D:H,4,FALSE))</f>
        <v>0</v>
      </c>
      <c r="L1118" s="1" t="str">
        <f>VLOOKUP(olympic_medals_country_year_cumsum[[#This Row],[WB_country_name]],'country_region_flag'!A:C,2,FALSE)</f>
        <v>Europe</v>
      </c>
      <c r="M1118" s="1" t="str">
        <f>VLOOKUP(olympic_medals_country_year_cumsum[[#This Row],[WB_country_name]],'country_region_flag'!A:C,3,FALSE)</f>
        <v>https://public.flourish.studio/country-flags/svg/ch.svg</v>
      </c>
      <c r="N1118" s="12" t="str">
        <f>IF(ISNA(VLOOKUP(olympic_medals_country_year_cumsum[[#This Row],[Year_Country]],gdp_capita_rank!F:G,2,FALSE)),0,VLOOKUP(olympic_medals_country_year_cumsum[[#This Row],[Year_Country]],gdp_capita_rank!F:G,2,FALSE))</f>
        <v>618.1276890455862</v>
      </c>
    </row>
    <row r="1119" spans="1:14" ht="15" customHeight="1" x14ac:dyDescent="0.2">
      <c r="A1119" s="1" t="s">
        <v>129</v>
      </c>
      <c r="B1119" s="1" t="s">
        <v>130</v>
      </c>
      <c r="C1119" s="1">
        <v>180</v>
      </c>
      <c r="D1119" s="1">
        <v>-768</v>
      </c>
      <c r="E1119" s="1">
        <v>1992</v>
      </c>
      <c r="F1119" s="1" t="str">
        <f>TEXT(olympic_medals_country_year_cumsum[[#This Row],[year]],0)&amp;"-"&amp;olympic_medals_country_year_cumsum[[#This Row],[WB_country_code]]</f>
        <v>1992-JAM</v>
      </c>
      <c r="G1119" s="1">
        <f>IF(olympic_medals_country_year_cumsum[[#This Row],[year]]&lt;&gt;E1118,1,IF(olympic_medals_country_year_cumsum[[#This Row],[Medals]]=0,"",G1118+1))</f>
        <v>38</v>
      </c>
      <c r="H1119" s="1">
        <f>IF(ISNA(VLOOKUP(olympic_medals_country_year_cumsum[[#This Row],[Year_Country]],medals!D:H,5,FALSE)),0,VLOOKUP(olympic_medals_country_year_cumsum[[#This Row],[Year_Country]],medals!D:H,5,FALSE))</f>
        <v>4</v>
      </c>
      <c r="I1119" s="1">
        <f>IF(ISNA(VLOOKUP(olympic_medals_country_year_cumsum[[#This Row],[Year_Country]],medals!D:H,2,FALSE)),0,VLOOKUP(olympic_medals_country_year_cumsum[[#This Row],[Year_Country]],medals!D:H,2,FALSE))</f>
        <v>0</v>
      </c>
      <c r="J1119" s="1">
        <f>IF(ISNA(VLOOKUP(olympic_medals_country_year_cumsum[[#This Row],[Year_Country]],medals!D:H,3,FALSE)),0,VLOOKUP(olympic_medals_country_year_cumsum[[#This Row],[Year_Country]],medals!D:H,3,FALSE))</f>
        <v>3</v>
      </c>
      <c r="K1119" s="1">
        <f>IF(ISNA(VLOOKUP(olympic_medals_country_year_cumsum[[#This Row],[Year_Country]],medals!D:H,4,FALSE)),0,VLOOKUP(olympic_medals_country_year_cumsum[[#This Row],[Year_Country]],medals!D:H,4,FALSE))</f>
        <v>1</v>
      </c>
      <c r="L1119" s="1" t="str">
        <f>VLOOKUP(olympic_medals_country_year_cumsum[[#This Row],[WB_country_name]],'country_region_flag'!A:C,2,FALSE)</f>
        <v>Americas</v>
      </c>
      <c r="M1119" s="1" t="str">
        <f>VLOOKUP(olympic_medals_country_year_cumsum[[#This Row],[WB_country_name]],'country_region_flag'!A:C,3,FALSE)</f>
        <v>https://public.flourish.studio/country-flags/svg/jm.svg</v>
      </c>
      <c r="N1119" s="12" t="str">
        <f>IF(ISNA(VLOOKUP(olympic_medals_country_year_cumsum[[#This Row],[Year_Country]],gdp_capita_rank!F:G,2,FALSE)),0,VLOOKUP(olympic_medals_country_year_cumsum[[#This Row],[Year_Country]],gdp_capita_rank!F:G,2,FALSE))</f>
        <v>-74.38557279492207</v>
      </c>
    </row>
    <row r="1120" spans="1:14" ht="15" customHeight="1" x14ac:dyDescent="0.2">
      <c r="A1120" s="1" t="s">
        <v>175</v>
      </c>
      <c r="B1120" s="1" t="s">
        <v>176</v>
      </c>
      <c r="C1120" s="1">
        <v>908</v>
      </c>
      <c r="D1120" s="1">
        <v>753</v>
      </c>
      <c r="E1120" s="1">
        <v>1992</v>
      </c>
      <c r="F1120" s="1" t="str">
        <f>TEXT(olympic_medals_country_year_cumsum[[#This Row],[year]],0)&amp;"-"&amp;olympic_medals_country_year_cumsum[[#This Row],[WB_country_code]]</f>
        <v>1992-NGA</v>
      </c>
      <c r="G1120" s="1">
        <f>IF(olympic_medals_country_year_cumsum[[#This Row],[year]]&lt;&gt;E1119,1,IF(olympic_medals_country_year_cumsum[[#This Row],[Medals]]=0,"",G1119+1))</f>
        <v>39</v>
      </c>
      <c r="H1120" s="1">
        <f>IF(ISNA(VLOOKUP(olympic_medals_country_year_cumsum[[#This Row],[Year_Country]],medals!D:H,5,FALSE)),0,VLOOKUP(olympic_medals_country_year_cumsum[[#This Row],[Year_Country]],medals!D:H,5,FALSE))</f>
        <v>4</v>
      </c>
      <c r="I1120" s="1">
        <f>IF(ISNA(VLOOKUP(olympic_medals_country_year_cumsum[[#This Row],[Year_Country]],medals!D:H,2,FALSE)),0,VLOOKUP(olympic_medals_country_year_cumsum[[#This Row],[Year_Country]],medals!D:H,2,FALSE))</f>
        <v>0</v>
      </c>
      <c r="J1120" s="1">
        <f>IF(ISNA(VLOOKUP(olympic_medals_country_year_cumsum[[#This Row],[Year_Country]],medals!D:H,3,FALSE)),0,VLOOKUP(olympic_medals_country_year_cumsum[[#This Row],[Year_Country]],medals!D:H,3,FALSE))</f>
        <v>3</v>
      </c>
      <c r="K1120" s="1">
        <f>IF(ISNA(VLOOKUP(olympic_medals_country_year_cumsum[[#This Row],[Year_Country]],medals!D:H,4,FALSE)),0,VLOOKUP(olympic_medals_country_year_cumsum[[#This Row],[Year_Country]],medals!D:H,4,FALSE))</f>
        <v>1</v>
      </c>
      <c r="L1120" s="1" t="str">
        <f>VLOOKUP(olympic_medals_country_year_cumsum[[#This Row],[WB_country_name]],'country_region_flag'!A:C,2,FALSE)</f>
        <v>Africa</v>
      </c>
      <c r="M1120" s="1" t="str">
        <f>VLOOKUP(olympic_medals_country_year_cumsum[[#This Row],[WB_country_name]],'country_region_flag'!A:C,3,FALSE)</f>
        <v>https://public.flourish.studio/country-flags/svg/ng.svg</v>
      </c>
      <c r="N1120" s="12" t="str">
        <f>IF(ISNA(VLOOKUP(olympic_medals_country_year_cumsum[[#This Row],[Year_Country]],gdp_capita_rank!F:G,2,FALSE)),0,VLOOKUP(olympic_medals_country_year_cumsum[[#This Row],[Year_Country]],gdp_capita_rank!F:G,2,FALSE))</f>
        <v>-90.83433920296469</v>
      </c>
    </row>
    <row r="1121" spans="1:14" ht="15" customHeight="1" x14ac:dyDescent="0.2">
      <c r="A1121" s="1" t="s">
        <v>15</v>
      </c>
      <c r="B1121" s="1" t="s">
        <v>16</v>
      </c>
      <c r="C1121" s="1">
        <v>482</v>
      </c>
      <c r="D1121" s="1">
        <v>1637</v>
      </c>
      <c r="E1121" s="1">
        <v>1992</v>
      </c>
      <c r="F1121" s="1" t="str">
        <f>TEXT(olympic_medals_country_year_cumsum[[#This Row],[year]],0)&amp;"-"&amp;olympic_medals_country_year_cumsum[[#This Row],[WB_country_code]]</f>
        <v>1992-AUT</v>
      </c>
      <c r="G1121" s="1">
        <f>IF(olympic_medals_country_year_cumsum[[#This Row],[year]]&lt;&gt;E1120,1,IF(olympic_medals_country_year_cumsum[[#This Row],[Medals]]=0,"",G1120+1))</f>
        <v>40</v>
      </c>
      <c r="H1121" s="1">
        <f>IF(ISNA(VLOOKUP(olympic_medals_country_year_cumsum[[#This Row],[Year_Country]],medals!D:H,5,FALSE)),0,VLOOKUP(olympic_medals_country_year_cumsum[[#This Row],[Year_Country]],medals!D:H,5,FALSE))</f>
        <v>3</v>
      </c>
      <c r="I1121" s="1">
        <f>IF(ISNA(VLOOKUP(olympic_medals_country_year_cumsum[[#This Row],[Year_Country]],medals!D:H,2,FALSE)),0,VLOOKUP(olympic_medals_country_year_cumsum[[#This Row],[Year_Country]],medals!D:H,2,FALSE))</f>
        <v>0</v>
      </c>
      <c r="J1121" s="1">
        <f>IF(ISNA(VLOOKUP(olympic_medals_country_year_cumsum[[#This Row],[Year_Country]],medals!D:H,3,FALSE)),0,VLOOKUP(olympic_medals_country_year_cumsum[[#This Row],[Year_Country]],medals!D:H,3,FALSE))</f>
        <v>3</v>
      </c>
      <c r="K1121" s="1">
        <f>IF(ISNA(VLOOKUP(olympic_medals_country_year_cumsum[[#This Row],[Year_Country]],medals!D:H,4,FALSE)),0,VLOOKUP(olympic_medals_country_year_cumsum[[#This Row],[Year_Country]],medals!D:H,4,FALSE))</f>
        <v>0</v>
      </c>
      <c r="L1121" s="1" t="str">
        <f>VLOOKUP(olympic_medals_country_year_cumsum[[#This Row],[WB_country_name]],'country_region_flag'!A:C,2,FALSE)</f>
        <v>Europe</v>
      </c>
      <c r="M1121" s="1" t="str">
        <f>VLOOKUP(olympic_medals_country_year_cumsum[[#This Row],[WB_country_name]],'country_region_flag'!A:C,3,FALSE)</f>
        <v>https://public.flourish.studio/country-flags/svg/at.svg</v>
      </c>
      <c r="N1121" s="12" t="str">
        <f>IF(ISNA(VLOOKUP(olympic_medals_country_year_cumsum[[#This Row],[Year_Country]],gdp_capita_rank!F:G,2,FALSE)),0,VLOOKUP(olympic_medals_country_year_cumsum[[#This Row],[Year_Country]],gdp_capita_rank!F:G,2,FALSE))</f>
        <v>338.84825482250386</v>
      </c>
    </row>
    <row r="1122" spans="1:14" ht="15" customHeight="1" x14ac:dyDescent="0.2">
      <c r="A1122" s="1" t="s">
        <v>269</v>
      </c>
      <c r="B1122" s="1" t="s">
        <v>270</v>
      </c>
      <c r="C1122" s="1">
        <v>-257</v>
      </c>
      <c r="D1122" s="1">
        <v>2822</v>
      </c>
      <c r="E1122" s="1">
        <v>1992</v>
      </c>
      <c r="F1122" s="1" t="str">
        <f>TEXT(olympic_medals_country_year_cumsum[[#This Row],[year]],0)&amp;"-"&amp;olympic_medals_country_year_cumsum[[#This Row],[WB_country_code]]</f>
        <v>1992-ZAF</v>
      </c>
      <c r="G1122" s="1">
        <f>IF(olympic_medals_country_year_cumsum[[#This Row],[year]]&lt;&gt;E1121,1,IF(olympic_medals_country_year_cumsum[[#This Row],[Medals]]=0,"",G1121+1))</f>
        <v>41</v>
      </c>
      <c r="H1122" s="1">
        <f>IF(ISNA(VLOOKUP(olympic_medals_country_year_cumsum[[#This Row],[Year_Country]],medals!D:H,5,FALSE)),0,VLOOKUP(olympic_medals_country_year_cumsum[[#This Row],[Year_Country]],medals!D:H,5,FALSE))</f>
        <v>3</v>
      </c>
      <c r="I1122" s="1">
        <f>IF(ISNA(VLOOKUP(olympic_medals_country_year_cumsum[[#This Row],[Year_Country]],medals!D:H,2,FALSE)),0,VLOOKUP(olympic_medals_country_year_cumsum[[#This Row],[Year_Country]],medals!D:H,2,FALSE))</f>
        <v>0</v>
      </c>
      <c r="J1122" s="1">
        <f>IF(ISNA(VLOOKUP(olympic_medals_country_year_cumsum[[#This Row],[Year_Country]],medals!D:H,3,FALSE)),0,VLOOKUP(olympic_medals_country_year_cumsum[[#This Row],[Year_Country]],medals!D:H,3,FALSE))</f>
        <v>3</v>
      </c>
      <c r="K1122" s="1">
        <f>IF(ISNA(VLOOKUP(olympic_medals_country_year_cumsum[[#This Row],[Year_Country]],medals!D:H,4,FALSE)),0,VLOOKUP(olympic_medals_country_year_cumsum[[#This Row],[Year_Country]],medals!D:H,4,FALSE))</f>
        <v>0</v>
      </c>
      <c r="L1122" s="1" t="str">
        <f>VLOOKUP(olympic_medals_country_year_cumsum[[#This Row],[WB_country_name]],'country_region_flag'!A:C,2,FALSE)</f>
        <v>Africa</v>
      </c>
      <c r="M1122" s="1" t="str">
        <f>VLOOKUP(olympic_medals_country_year_cumsum[[#This Row],[WB_country_name]],'country_region_flag'!A:C,3,FALSE)</f>
        <v>https://public.flourish.studio/country-flags/svg/za.svg</v>
      </c>
      <c r="N1122" s="12" t="str">
        <f>IF(ISNA(VLOOKUP(olympic_medals_country_year_cumsum[[#This Row],[Year_Country]],gdp_capita_rank!F:G,2,FALSE)),0,VLOOKUP(olympic_medals_country_year_cumsum[[#This Row],[Year_Country]],gdp_capita_rank!F:G,2,FALSE))</f>
        <v>-37.93018177051952</v>
      </c>
    </row>
    <row r="1123" spans="1:14" ht="15" customHeight="1" x14ac:dyDescent="0.2">
      <c r="A1123" s="1" t="s">
        <v>151</v>
      </c>
      <c r="B1123" s="1" t="s">
        <v>152</v>
      </c>
      <c r="C1123" s="1">
        <v>5695</v>
      </c>
      <c r="D1123" s="1">
        <v>241</v>
      </c>
      <c r="E1123" s="1">
        <v>1992</v>
      </c>
      <c r="F1123" s="1" t="str">
        <f>TEXT(olympic_medals_country_year_cumsum[[#This Row],[year]],0)&amp;"-"&amp;olympic_medals_country_year_cumsum[[#This Row],[WB_country_code]]</f>
        <v>1992-LVA</v>
      </c>
      <c r="G1123" s="1">
        <f>IF(olympic_medals_country_year_cumsum[[#This Row],[year]]&lt;&gt;E1122,1,IF(olympic_medals_country_year_cumsum[[#This Row],[Medals]]=0,"",G1122+1))</f>
        <v>42</v>
      </c>
      <c r="H1123" s="1">
        <f>IF(ISNA(VLOOKUP(olympic_medals_country_year_cumsum[[#This Row],[Year_Country]],medals!D:H,5,FALSE)),0,VLOOKUP(olympic_medals_country_year_cumsum[[#This Row],[Year_Country]],medals!D:H,5,FALSE))</f>
        <v>3</v>
      </c>
      <c r="I1123" s="1">
        <f>IF(ISNA(VLOOKUP(olympic_medals_country_year_cumsum[[#This Row],[Year_Country]],medals!D:H,2,FALSE)),0,VLOOKUP(olympic_medals_country_year_cumsum[[#This Row],[Year_Country]],medals!D:H,2,FALSE))</f>
        <v>0</v>
      </c>
      <c r="J1123" s="1">
        <f>IF(ISNA(VLOOKUP(olympic_medals_country_year_cumsum[[#This Row],[Year_Country]],medals!D:H,3,FALSE)),0,VLOOKUP(olympic_medals_country_year_cumsum[[#This Row],[Year_Country]],medals!D:H,3,FALSE))</f>
        <v>2</v>
      </c>
      <c r="K1123" s="1">
        <f>IF(ISNA(VLOOKUP(olympic_medals_country_year_cumsum[[#This Row],[Year_Country]],medals!D:H,4,FALSE)),0,VLOOKUP(olympic_medals_country_year_cumsum[[#This Row],[Year_Country]],medals!D:H,4,FALSE))</f>
        <v>1</v>
      </c>
      <c r="L1123" s="1" t="str">
        <f>VLOOKUP(olympic_medals_country_year_cumsum[[#This Row],[WB_country_name]],'country_region_flag'!A:C,2,FALSE)</f>
        <v>Europe</v>
      </c>
      <c r="M1123" s="1" t="str">
        <f>VLOOKUP(olympic_medals_country_year_cumsum[[#This Row],[WB_country_name]],'country_region_flag'!A:C,3,FALSE)</f>
        <v>https://public.flourish.studio/country-flags/svg/lv.svg</v>
      </c>
      <c r="N112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24" spans="1:14" ht="15" customHeight="1" x14ac:dyDescent="0.2">
      <c r="A1124" s="1" t="s">
        <v>171</v>
      </c>
      <c r="B1124" s="1" t="s">
        <v>172</v>
      </c>
      <c r="C1124" s="1">
        <v>-2257</v>
      </c>
      <c r="D1124" s="1">
        <v>1708</v>
      </c>
      <c r="E1124" s="1">
        <v>1992</v>
      </c>
      <c r="F1124" s="1" t="str">
        <f>TEXT(olympic_medals_country_year_cumsum[[#This Row],[year]],0)&amp;"-"&amp;olympic_medals_country_year_cumsum[[#This Row],[WB_country_code]]</f>
        <v>1992-NAM</v>
      </c>
      <c r="G1124" s="1">
        <f>IF(olympic_medals_country_year_cumsum[[#This Row],[year]]&lt;&gt;E1123,1,IF(olympic_medals_country_year_cumsum[[#This Row],[Medals]]=0,"",G1123+1))</f>
        <v>43</v>
      </c>
      <c r="H1124" s="1">
        <f>IF(ISNA(VLOOKUP(olympic_medals_country_year_cumsum[[#This Row],[Year_Country]],medals!D:H,5,FALSE)),0,VLOOKUP(olympic_medals_country_year_cumsum[[#This Row],[Year_Country]],medals!D:H,5,FALSE))</f>
        <v>2</v>
      </c>
      <c r="I1124" s="1">
        <f>IF(ISNA(VLOOKUP(olympic_medals_country_year_cumsum[[#This Row],[Year_Country]],medals!D:H,2,FALSE)),0,VLOOKUP(olympic_medals_country_year_cumsum[[#This Row],[Year_Country]],medals!D:H,2,FALSE))</f>
        <v>0</v>
      </c>
      <c r="J1124" s="1">
        <f>IF(ISNA(VLOOKUP(olympic_medals_country_year_cumsum[[#This Row],[Year_Country]],medals!D:H,3,FALSE)),0,VLOOKUP(olympic_medals_country_year_cumsum[[#This Row],[Year_Country]],medals!D:H,3,FALSE))</f>
        <v>2</v>
      </c>
      <c r="K1124" s="1">
        <f>IF(ISNA(VLOOKUP(olympic_medals_country_year_cumsum[[#This Row],[Year_Country]],medals!D:H,4,FALSE)),0,VLOOKUP(olympic_medals_country_year_cumsum[[#This Row],[Year_Country]],medals!D:H,4,FALSE))</f>
        <v>0</v>
      </c>
      <c r="L1124" s="1" t="str">
        <f>VLOOKUP(olympic_medals_country_year_cumsum[[#This Row],[WB_country_name]],'country_region_flag'!A:C,2,FALSE)</f>
        <v>Africa</v>
      </c>
      <c r="M1124" s="1" t="str">
        <f>VLOOKUP(olympic_medals_country_year_cumsum[[#This Row],[WB_country_name]],'country_region_flag'!A:C,3,FALSE)</f>
        <v>https://public.flourish.studio/country-flags/svg/na.svg</v>
      </c>
      <c r="N1124" s="12" t="str">
        <f>IF(ISNA(VLOOKUP(olympic_medals_country_year_cumsum[[#This Row],[Year_Country]],gdp_capita_rank!F:G,2,FALSE)),0,VLOOKUP(olympic_medals_country_year_cumsum[[#This Row],[Year_Country]],gdp_capita_rank!F:G,2,FALSE))</f>
        <v>-58.61518240538065</v>
      </c>
    </row>
    <row r="1125" spans="1:14" ht="15" customHeight="1" x14ac:dyDescent="0.2">
      <c r="A1125" s="1" t="s">
        <v>109</v>
      </c>
      <c r="B1125" s="1" t="s">
        <v>110</v>
      </c>
      <c r="C1125" s="1">
        <v>458</v>
      </c>
      <c r="D1125" s="1">
        <v>160</v>
      </c>
      <c r="E1125" s="1">
        <v>1992</v>
      </c>
      <c r="F1125" s="1" t="str">
        <f>TEXT(olympic_medals_country_year_cumsum[[#This Row],[year]],0)&amp;"-"&amp;olympic_medals_country_year_cumsum[[#This Row],[WB_country_code]]</f>
        <v>1992-HRV</v>
      </c>
      <c r="G1125" s="1">
        <f>IF(olympic_medals_country_year_cumsum[[#This Row],[year]]&lt;&gt;E1124,1,IF(olympic_medals_country_year_cumsum[[#This Row],[Medals]]=0,"",G1124+1))</f>
        <v>44</v>
      </c>
      <c r="H1125" s="1">
        <f>IF(ISNA(VLOOKUP(olympic_medals_country_year_cumsum[[#This Row],[Year_Country]],medals!D:H,5,FALSE)),0,VLOOKUP(olympic_medals_country_year_cumsum[[#This Row],[Year_Country]],medals!D:H,5,FALSE))</f>
        <v>4</v>
      </c>
      <c r="I1125" s="1">
        <f>IF(ISNA(VLOOKUP(olympic_medals_country_year_cumsum[[#This Row],[Year_Country]],medals!D:H,2,FALSE)),0,VLOOKUP(olympic_medals_country_year_cumsum[[#This Row],[Year_Country]],medals!D:H,2,FALSE))</f>
        <v>0</v>
      </c>
      <c r="J1125" s="1">
        <f>IF(ISNA(VLOOKUP(olympic_medals_country_year_cumsum[[#This Row],[Year_Country]],medals!D:H,3,FALSE)),0,VLOOKUP(olympic_medals_country_year_cumsum[[#This Row],[Year_Country]],medals!D:H,3,FALSE))</f>
        <v>1</v>
      </c>
      <c r="K1125" s="1">
        <f>IF(ISNA(VLOOKUP(olympic_medals_country_year_cumsum[[#This Row],[Year_Country]],medals!D:H,4,FALSE)),0,VLOOKUP(olympic_medals_country_year_cumsum[[#This Row],[Year_Country]],medals!D:H,4,FALSE))</f>
        <v>3</v>
      </c>
      <c r="L1125" s="1" t="str">
        <f>VLOOKUP(olympic_medals_country_year_cumsum[[#This Row],[WB_country_name]],'country_region_flag'!A:C,2,FALSE)</f>
        <v>Europe</v>
      </c>
      <c r="M1125" s="1" t="str">
        <f>VLOOKUP(olympic_medals_country_year_cumsum[[#This Row],[WB_country_name]],'country_region_flag'!A:C,3,FALSE)</f>
        <v>https://public.flourish.studio/country-flags/svg/hr.svg</v>
      </c>
      <c r="N112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26" spans="1:14" ht="15" customHeight="1" x14ac:dyDescent="0.2">
      <c r="A1126" s="1" t="s">
        <v>21</v>
      </c>
      <c r="B1126" s="1" t="s">
        <v>22</v>
      </c>
      <c r="C1126" s="1">
        <v>5083</v>
      </c>
      <c r="D1126" s="1">
        <v>433</v>
      </c>
      <c r="E1126" s="1">
        <v>1992</v>
      </c>
      <c r="F1126" s="1" t="str">
        <f>TEXT(olympic_medals_country_year_cumsum[[#This Row],[year]],0)&amp;"-"&amp;olympic_medals_country_year_cumsum[[#This Row],[WB_country_code]]</f>
        <v>1992-BEL</v>
      </c>
      <c r="G1126" s="1">
        <f>IF(olympic_medals_country_year_cumsum[[#This Row],[year]]&lt;&gt;E1125,1,IF(olympic_medals_country_year_cumsum[[#This Row],[Medals]]=0,"",G1125+1))</f>
        <v>45</v>
      </c>
      <c r="H1126" s="1">
        <f>IF(ISNA(VLOOKUP(olympic_medals_country_year_cumsum[[#This Row],[Year_Country]],medals!D:H,5,FALSE)),0,VLOOKUP(olympic_medals_country_year_cumsum[[#This Row],[Year_Country]],medals!D:H,5,FALSE))</f>
        <v>3</v>
      </c>
      <c r="I1126" s="1">
        <f>IF(ISNA(VLOOKUP(olympic_medals_country_year_cumsum[[#This Row],[Year_Country]],medals!D:H,2,FALSE)),0,VLOOKUP(olympic_medals_country_year_cumsum[[#This Row],[Year_Country]],medals!D:H,2,FALSE))</f>
        <v>0</v>
      </c>
      <c r="J1126" s="1">
        <f>IF(ISNA(VLOOKUP(olympic_medals_country_year_cumsum[[#This Row],[Year_Country]],medals!D:H,3,FALSE)),0,VLOOKUP(olympic_medals_country_year_cumsum[[#This Row],[Year_Country]],medals!D:H,3,FALSE))</f>
        <v>1</v>
      </c>
      <c r="K1126" s="1">
        <f>IF(ISNA(VLOOKUP(olympic_medals_country_year_cumsum[[#This Row],[Year_Country]],medals!D:H,4,FALSE)),0,VLOOKUP(olympic_medals_country_year_cumsum[[#This Row],[Year_Country]],medals!D:H,4,FALSE))</f>
        <v>2</v>
      </c>
      <c r="L1126" s="1" t="str">
        <f>VLOOKUP(olympic_medals_country_year_cumsum[[#This Row],[WB_country_name]],'country_region_flag'!A:C,2,FALSE)</f>
        <v>Europe</v>
      </c>
      <c r="M1126" s="1" t="str">
        <f>VLOOKUP(olympic_medals_country_year_cumsum[[#This Row],[WB_country_name]],'country_region_flag'!A:C,3,FALSE)</f>
        <v>https://public.flourish.studio/country-flags/svg/be.svg</v>
      </c>
      <c r="N1126" s="12" t="str">
        <f>IF(ISNA(VLOOKUP(olympic_medals_country_year_cumsum[[#This Row],[Year_Country]],gdp_capita_rank!F:G,2,FALSE)),0,VLOOKUP(olympic_medals_country_year_cumsum[[#This Row],[Year_Country]],gdp_capita_rank!F:G,2,FALSE))</f>
        <v>312.2575376376016</v>
      </c>
    </row>
    <row r="1127" spans="1:14" ht="15" customHeight="1" x14ac:dyDescent="0.2">
      <c r="A1127" s="1" t="s">
        <v>119</v>
      </c>
      <c r="B1127" s="1" t="s">
        <v>120</v>
      </c>
      <c r="C1127" s="1">
        <v>357</v>
      </c>
      <c r="D1127" s="1">
        <v>5142</v>
      </c>
      <c r="E1127" s="1">
        <v>1992</v>
      </c>
      <c r="F1127" s="1" t="str">
        <f>TEXT(olympic_medals_country_year_cumsum[[#This Row],[year]],0)&amp;"-"&amp;olympic_medals_country_year_cumsum[[#This Row],[WB_country_code]]</f>
        <v>1992-IRN</v>
      </c>
      <c r="G1127" s="1">
        <f>IF(olympic_medals_country_year_cumsum[[#This Row],[year]]&lt;&gt;E1126,1,IF(olympic_medals_country_year_cumsum[[#This Row],[Medals]]=0,"",G1126+1))</f>
        <v>46</v>
      </c>
      <c r="H1127" s="1">
        <f>IF(ISNA(VLOOKUP(olympic_medals_country_year_cumsum[[#This Row],[Year_Country]],medals!D:H,5,FALSE)),0,VLOOKUP(olympic_medals_country_year_cumsum[[#This Row],[Year_Country]],medals!D:H,5,FALSE))</f>
        <v>3</v>
      </c>
      <c r="I1127" s="1">
        <f>IF(ISNA(VLOOKUP(olympic_medals_country_year_cumsum[[#This Row],[Year_Country]],medals!D:H,2,FALSE)),0,VLOOKUP(olympic_medals_country_year_cumsum[[#This Row],[Year_Country]],medals!D:H,2,FALSE))</f>
        <v>0</v>
      </c>
      <c r="J1127" s="1">
        <f>IF(ISNA(VLOOKUP(olympic_medals_country_year_cumsum[[#This Row],[Year_Country]],medals!D:H,3,FALSE)),0,VLOOKUP(olympic_medals_country_year_cumsum[[#This Row],[Year_Country]],medals!D:H,3,FALSE))</f>
        <v>1</v>
      </c>
      <c r="K1127" s="1">
        <f>IF(ISNA(VLOOKUP(olympic_medals_country_year_cumsum[[#This Row],[Year_Country]],medals!D:H,4,FALSE)),0,VLOOKUP(olympic_medals_country_year_cumsum[[#This Row],[Year_Country]],medals!D:H,4,FALSE))</f>
        <v>2</v>
      </c>
      <c r="L1127" s="1" t="str">
        <f>VLOOKUP(olympic_medals_country_year_cumsum[[#This Row],[WB_country_name]],'country_region_flag'!A:C,2,FALSE)</f>
        <v>Asia</v>
      </c>
      <c r="M1127" s="1" t="str">
        <f>VLOOKUP(olympic_medals_country_year_cumsum[[#This Row],[WB_country_name]],'country_region_flag'!A:C,3,FALSE)</f>
        <v>https://public.flourish.studio/country-flags/svg/ir.svg</v>
      </c>
      <c r="N112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28" spans="1:14" ht="15" customHeight="1" x14ac:dyDescent="0.2">
      <c r="A1128" s="1" t="s">
        <v>125</v>
      </c>
      <c r="B1128" s="1" t="s">
        <v>126</v>
      </c>
      <c r="C1128" s="1">
        <v>3177</v>
      </c>
      <c r="D1128" s="1">
        <v>3523</v>
      </c>
      <c r="E1128" s="1">
        <v>1992</v>
      </c>
      <c r="F1128" s="1" t="str">
        <f>TEXT(olympic_medals_country_year_cumsum[[#This Row],[year]],0)&amp;"-"&amp;olympic_medals_country_year_cumsum[[#This Row],[WB_country_code]]</f>
        <v>1992-ISR</v>
      </c>
      <c r="G1128" s="1">
        <f>IF(olympic_medals_country_year_cumsum[[#This Row],[year]]&lt;&gt;E1127,1,IF(olympic_medals_country_year_cumsum[[#This Row],[Medals]]=0,"",G1127+1))</f>
        <v>47</v>
      </c>
      <c r="H1128" s="1">
        <f>IF(ISNA(VLOOKUP(olympic_medals_country_year_cumsum[[#This Row],[Year_Country]],medals!D:H,5,FALSE)),0,VLOOKUP(olympic_medals_country_year_cumsum[[#This Row],[Year_Country]],medals!D:H,5,FALSE))</f>
        <v>2</v>
      </c>
      <c r="I1128" s="1">
        <f>IF(ISNA(VLOOKUP(olympic_medals_country_year_cumsum[[#This Row],[Year_Country]],medals!D:H,2,FALSE)),0,VLOOKUP(olympic_medals_country_year_cumsum[[#This Row],[Year_Country]],medals!D:H,2,FALSE))</f>
        <v>0</v>
      </c>
      <c r="J1128" s="1">
        <f>IF(ISNA(VLOOKUP(olympic_medals_country_year_cumsum[[#This Row],[Year_Country]],medals!D:H,3,FALSE)),0,VLOOKUP(olympic_medals_country_year_cumsum[[#This Row],[Year_Country]],medals!D:H,3,FALSE))</f>
        <v>1</v>
      </c>
      <c r="K1128" s="1">
        <f>IF(ISNA(VLOOKUP(olympic_medals_country_year_cumsum[[#This Row],[Year_Country]],medals!D:H,4,FALSE)),0,VLOOKUP(olympic_medals_country_year_cumsum[[#This Row],[Year_Country]],medals!D:H,4,FALSE))</f>
        <v>1</v>
      </c>
      <c r="L1128" s="1" t="str">
        <f>VLOOKUP(olympic_medals_country_year_cumsum[[#This Row],[WB_country_name]],'country_region_flag'!A:C,2,FALSE)</f>
        <v>Asia</v>
      </c>
      <c r="M1128" s="1" t="str">
        <f>VLOOKUP(olympic_medals_country_year_cumsum[[#This Row],[WB_country_name]],'country_region_flag'!A:C,3,FALSE)</f>
        <v>https://public.flourish.studio/country-flags/svg/il.svg</v>
      </c>
      <c r="N112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29" spans="1:14" ht="15" customHeight="1" x14ac:dyDescent="0.2">
      <c r="A1129" s="1" t="s">
        <v>157</v>
      </c>
      <c r="B1129" s="1" t="s">
        <v>158</v>
      </c>
      <c r="C1129" s="1">
        <v>1943</v>
      </c>
      <c r="D1129" s="1">
        <v>-9913</v>
      </c>
      <c r="E1129" s="1">
        <v>1992</v>
      </c>
      <c r="F1129" s="1" t="str">
        <f>TEXT(olympic_medals_country_year_cumsum[[#This Row],[year]],0)&amp;"-"&amp;olympic_medals_country_year_cumsum[[#This Row],[WB_country_code]]</f>
        <v>1992-MEX</v>
      </c>
      <c r="G1129" s="1">
        <f>IF(olympic_medals_country_year_cumsum[[#This Row],[year]]&lt;&gt;E1128,1,IF(olympic_medals_country_year_cumsum[[#This Row],[Medals]]=0,"",G1128+1))</f>
        <v>48</v>
      </c>
      <c r="H1129" s="1">
        <f>IF(ISNA(VLOOKUP(olympic_medals_country_year_cumsum[[#This Row],[Year_Country]],medals!D:H,5,FALSE)),0,VLOOKUP(olympic_medals_country_year_cumsum[[#This Row],[Year_Country]],medals!D:H,5,FALSE))</f>
        <v>1</v>
      </c>
      <c r="I1129" s="1">
        <f>IF(ISNA(VLOOKUP(olympic_medals_country_year_cumsum[[#This Row],[Year_Country]],medals!D:H,2,FALSE)),0,VLOOKUP(olympic_medals_country_year_cumsum[[#This Row],[Year_Country]],medals!D:H,2,FALSE))</f>
        <v>0</v>
      </c>
      <c r="J1129" s="1">
        <f>IF(ISNA(VLOOKUP(olympic_medals_country_year_cumsum[[#This Row],[Year_Country]],medals!D:H,3,FALSE)),0,VLOOKUP(olympic_medals_country_year_cumsum[[#This Row],[Year_Country]],medals!D:H,3,FALSE))</f>
        <v>1</v>
      </c>
      <c r="K1129" s="1">
        <f>IF(ISNA(VLOOKUP(olympic_medals_country_year_cumsum[[#This Row],[Year_Country]],medals!D:H,4,FALSE)),0,VLOOKUP(olympic_medals_country_year_cumsum[[#This Row],[Year_Country]],medals!D:H,4,FALSE))</f>
        <v>0</v>
      </c>
      <c r="L1129" s="1" t="str">
        <f>VLOOKUP(olympic_medals_country_year_cumsum[[#This Row],[WB_country_name]],'country_region_flag'!A:C,2,FALSE)</f>
        <v>Americas</v>
      </c>
      <c r="M1129" s="1" t="str">
        <f>VLOOKUP(olympic_medals_country_year_cumsum[[#This Row],[WB_country_name]],'country_region_flag'!A:C,3,FALSE)</f>
        <v>https://public.flourish.studio/country-flags/svg/mx.svg</v>
      </c>
      <c r="N1129" s="12" t="str">
        <f>IF(ISNA(VLOOKUP(olympic_medals_country_year_cumsum[[#This Row],[Year_Country]],gdp_capita_rank!F:G,2,FALSE)),0,VLOOKUP(olympic_medals_country_year_cumsum[[#This Row],[Year_Country]],gdp_capita_rank!F:G,2,FALSE))</f>
        <v>-24.634470408427987</v>
      </c>
    </row>
    <row r="1130" spans="1:14" ht="15" customHeight="1" x14ac:dyDescent="0.2">
      <c r="A1130" s="1" t="s">
        <v>187</v>
      </c>
      <c r="B1130" s="1" t="s">
        <v>188</v>
      </c>
      <c r="C1130" s="1">
        <v>-1205</v>
      </c>
      <c r="D1130" s="1">
        <v>-7705</v>
      </c>
      <c r="E1130" s="1">
        <v>1992</v>
      </c>
      <c r="F1130" s="1" t="str">
        <f>TEXT(olympic_medals_country_year_cumsum[[#This Row],[year]],0)&amp;"-"&amp;olympic_medals_country_year_cumsum[[#This Row],[WB_country_code]]</f>
        <v>1992-PER</v>
      </c>
      <c r="G1130" s="1">
        <f>IF(olympic_medals_country_year_cumsum[[#This Row],[year]]&lt;&gt;E1129,1,IF(olympic_medals_country_year_cumsum[[#This Row],[Medals]]=0,"",G1129+1))</f>
        <v>49</v>
      </c>
      <c r="H1130" s="1">
        <f>IF(ISNA(VLOOKUP(olympic_medals_country_year_cumsum[[#This Row],[Year_Country]],medals!D:H,5,FALSE)),0,VLOOKUP(olympic_medals_country_year_cumsum[[#This Row],[Year_Country]],medals!D:H,5,FALSE))</f>
        <v>1</v>
      </c>
      <c r="I1130" s="1">
        <f>IF(ISNA(VLOOKUP(olympic_medals_country_year_cumsum[[#This Row],[Year_Country]],medals!D:H,2,FALSE)),0,VLOOKUP(olympic_medals_country_year_cumsum[[#This Row],[Year_Country]],medals!D:H,2,FALSE))</f>
        <v>0</v>
      </c>
      <c r="J1130" s="1">
        <f>IF(ISNA(VLOOKUP(olympic_medals_country_year_cumsum[[#This Row],[Year_Country]],medals!D:H,3,FALSE)),0,VLOOKUP(olympic_medals_country_year_cumsum[[#This Row],[Year_Country]],medals!D:H,3,FALSE))</f>
        <v>1</v>
      </c>
      <c r="K1130" s="1">
        <f>IF(ISNA(VLOOKUP(olympic_medals_country_year_cumsum[[#This Row],[Year_Country]],medals!D:H,4,FALSE)),0,VLOOKUP(olympic_medals_country_year_cumsum[[#This Row],[Year_Country]],medals!D:H,4,FALSE))</f>
        <v>0</v>
      </c>
      <c r="L1130" s="1" t="str">
        <f>VLOOKUP(olympic_medals_country_year_cumsum[[#This Row],[WB_country_name]],'country_region_flag'!A:C,2,FALSE)</f>
        <v>Americas</v>
      </c>
      <c r="M1130" s="1" t="str">
        <f>VLOOKUP(olympic_medals_country_year_cumsum[[#This Row],[WB_country_name]],'country_region_flag'!A:C,3,FALSE)</f>
        <v>https://public.flourish.studio/country-flags/svg/pe.svg</v>
      </c>
      <c r="N1130" s="12" t="str">
        <f>IF(ISNA(VLOOKUP(olympic_medals_country_year_cumsum[[#This Row],[Year_Country]],gdp_capita_rank!F:G,2,FALSE)),0,VLOOKUP(olympic_medals_country_year_cumsum[[#This Row],[Year_Country]],gdp_capita_rank!F:G,2,FALSE))</f>
        <v>-72.47426688320098</v>
      </c>
    </row>
    <row r="1131" spans="1:14" ht="15" customHeight="1" x14ac:dyDescent="0.2">
      <c r="A1131" s="1" t="s">
        <v>223</v>
      </c>
      <c r="B1131" s="1" t="s">
        <v>224</v>
      </c>
      <c r="C1131" s="1">
        <v>4605</v>
      </c>
      <c r="D1131" s="1">
        <v>1452</v>
      </c>
      <c r="E1131" s="1">
        <v>1992</v>
      </c>
      <c r="F1131" s="1" t="str">
        <f>TEXT(olympic_medals_country_year_cumsum[[#This Row],[year]],0)&amp;"-"&amp;olympic_medals_country_year_cumsum[[#This Row],[WB_country_code]]</f>
        <v>1992-SVN</v>
      </c>
      <c r="G1131" s="1">
        <f>IF(olympic_medals_country_year_cumsum[[#This Row],[year]]&lt;&gt;E1130,1,IF(olympic_medals_country_year_cumsum[[#This Row],[Medals]]=0,"",G1130+1))</f>
        <v>50</v>
      </c>
      <c r="H1131" s="1">
        <f>IF(ISNA(VLOOKUP(olympic_medals_country_year_cumsum[[#This Row],[Year_Country]],medals!D:H,5,FALSE)),0,VLOOKUP(olympic_medals_country_year_cumsum[[#This Row],[Year_Country]],medals!D:H,5,FALSE))</f>
        <v>3</v>
      </c>
      <c r="I1131" s="1">
        <f>IF(ISNA(VLOOKUP(olympic_medals_country_year_cumsum[[#This Row],[Year_Country]],medals!D:H,2,FALSE)),0,VLOOKUP(olympic_medals_country_year_cumsum[[#This Row],[Year_Country]],medals!D:H,2,FALSE))</f>
        <v>0</v>
      </c>
      <c r="J1131" s="1">
        <f>IF(ISNA(VLOOKUP(olympic_medals_country_year_cumsum[[#This Row],[Year_Country]],medals!D:H,3,FALSE)),0,VLOOKUP(olympic_medals_country_year_cumsum[[#This Row],[Year_Country]],medals!D:H,3,FALSE))</f>
        <v>0</v>
      </c>
      <c r="K1131" s="1">
        <f>IF(ISNA(VLOOKUP(olympic_medals_country_year_cumsum[[#This Row],[Year_Country]],medals!D:H,4,FALSE)),0,VLOOKUP(olympic_medals_country_year_cumsum[[#This Row],[Year_Country]],medals!D:H,4,FALSE))</f>
        <v>3</v>
      </c>
      <c r="L1131" s="1" t="str">
        <f>VLOOKUP(olympic_medals_country_year_cumsum[[#This Row],[WB_country_name]],'country_region_flag'!A:C,2,FALSE)</f>
        <v>Europe</v>
      </c>
      <c r="M1131" s="1" t="str">
        <f>VLOOKUP(olympic_medals_country_year_cumsum[[#This Row],[WB_country_name]],'country_region_flag'!A:C,3,FALSE)</f>
        <v>https://public.flourish.studio/country-flags/svg/si.svg</v>
      </c>
      <c r="N113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32" spans="1:14" ht="15" customHeight="1" x14ac:dyDescent="0.2">
      <c r="A1132" s="1" t="s">
        <v>9</v>
      </c>
      <c r="B1132" s="1" t="s">
        <v>10</v>
      </c>
      <c r="C1132" s="1">
        <v>-3458</v>
      </c>
      <c r="D1132" s="1">
        <v>-5867</v>
      </c>
      <c r="E1132" s="1">
        <v>1992</v>
      </c>
      <c r="F1132" s="1" t="str">
        <f>TEXT(olympic_medals_country_year_cumsum[[#This Row],[year]],0)&amp;"-"&amp;olympic_medals_country_year_cumsum[[#This Row],[WB_country_code]]</f>
        <v>1992-ARG</v>
      </c>
      <c r="G1132" s="1">
        <f>IF(olympic_medals_country_year_cumsum[[#This Row],[year]]&lt;&gt;E1131,1,IF(olympic_medals_country_year_cumsum[[#This Row],[Medals]]=0,"",G1131+1))</f>
        <v>51</v>
      </c>
      <c r="H1132" s="1">
        <f>IF(ISNA(VLOOKUP(olympic_medals_country_year_cumsum[[#This Row],[Year_Country]],medals!D:H,5,FALSE)),0,VLOOKUP(olympic_medals_country_year_cumsum[[#This Row],[Year_Country]],medals!D:H,5,FALSE))</f>
        <v>2</v>
      </c>
      <c r="I1132" s="1">
        <f>IF(ISNA(VLOOKUP(olympic_medals_country_year_cumsum[[#This Row],[Year_Country]],medals!D:H,2,FALSE)),0,VLOOKUP(olympic_medals_country_year_cumsum[[#This Row],[Year_Country]],medals!D:H,2,FALSE))</f>
        <v>0</v>
      </c>
      <c r="J1132" s="1">
        <f>IF(ISNA(VLOOKUP(olympic_medals_country_year_cumsum[[#This Row],[Year_Country]],medals!D:H,3,FALSE)),0,VLOOKUP(olympic_medals_country_year_cumsum[[#This Row],[Year_Country]],medals!D:H,3,FALSE))</f>
        <v>0</v>
      </c>
      <c r="K1132" s="1">
        <f>IF(ISNA(VLOOKUP(olympic_medals_country_year_cumsum[[#This Row],[Year_Country]],medals!D:H,4,FALSE)),0,VLOOKUP(olympic_medals_country_year_cumsum[[#This Row],[Year_Country]],medals!D:H,4,FALSE))</f>
        <v>2</v>
      </c>
      <c r="L1132" s="1" t="str">
        <f>VLOOKUP(olympic_medals_country_year_cumsum[[#This Row],[WB_country_name]],'country_region_flag'!A:C,2,FALSE)</f>
        <v>Americas</v>
      </c>
      <c r="M1132" s="1" t="str">
        <f>VLOOKUP(olympic_medals_country_year_cumsum[[#This Row],[WB_country_name]],'country_region_flag'!A:C,3,FALSE)</f>
        <v>https://public.flourish.studio/country-flags/svg/ar.svg</v>
      </c>
      <c r="N1132" s="12" t="str">
        <f>IF(ISNA(VLOOKUP(olympic_medals_country_year_cumsum[[#This Row],[Year_Country]],gdp_capita_rank!F:G,2,FALSE)),0,VLOOKUP(olympic_medals_country_year_cumsum[[#This Row],[Year_Country]],gdp_capita_rank!F:G,2,FALSE))</f>
        <v>20.21207566749793</v>
      </c>
    </row>
    <row r="1133" spans="1:14" ht="15" customHeight="1" x14ac:dyDescent="0.2">
      <c r="A1133" s="1" t="s">
        <v>163</v>
      </c>
      <c r="B1133" s="1" t="s">
        <v>164</v>
      </c>
      <c r="C1133" s="1">
        <v>4792</v>
      </c>
      <c r="D1133" s="1">
        <v>10692</v>
      </c>
      <c r="E1133" s="1">
        <v>1992</v>
      </c>
      <c r="F1133" s="1" t="str">
        <f>TEXT(olympic_medals_country_year_cumsum[[#This Row],[year]],0)&amp;"-"&amp;olympic_medals_country_year_cumsum[[#This Row],[WB_country_code]]</f>
        <v>1992-MNG</v>
      </c>
      <c r="G1133" s="1">
        <f>IF(olympic_medals_country_year_cumsum[[#This Row],[year]]&lt;&gt;E1132,1,IF(olympic_medals_country_year_cumsum[[#This Row],[Medals]]=0,"",G1132+1))</f>
        <v>52</v>
      </c>
      <c r="H1133" s="1">
        <f>IF(ISNA(VLOOKUP(olympic_medals_country_year_cumsum[[#This Row],[Year_Country]],medals!D:H,5,FALSE)),0,VLOOKUP(olympic_medals_country_year_cumsum[[#This Row],[Year_Country]],medals!D:H,5,FALSE))</f>
        <v>2</v>
      </c>
      <c r="I1133" s="1">
        <f>IF(ISNA(VLOOKUP(olympic_medals_country_year_cumsum[[#This Row],[Year_Country]],medals!D:H,2,FALSE)),0,VLOOKUP(olympic_medals_country_year_cumsum[[#This Row],[Year_Country]],medals!D:H,2,FALSE))</f>
        <v>0</v>
      </c>
      <c r="J1133" s="1">
        <f>IF(ISNA(VLOOKUP(olympic_medals_country_year_cumsum[[#This Row],[Year_Country]],medals!D:H,3,FALSE)),0,VLOOKUP(olympic_medals_country_year_cumsum[[#This Row],[Year_Country]],medals!D:H,3,FALSE))</f>
        <v>0</v>
      </c>
      <c r="K1133" s="1">
        <f>IF(ISNA(VLOOKUP(olympic_medals_country_year_cumsum[[#This Row],[Year_Country]],medals!D:H,4,FALSE)),0,VLOOKUP(olympic_medals_country_year_cumsum[[#This Row],[Year_Country]],medals!D:H,4,FALSE))</f>
        <v>2</v>
      </c>
      <c r="L1133" s="1" t="str">
        <f>VLOOKUP(olympic_medals_country_year_cumsum[[#This Row],[WB_country_name]],'country_region_flag'!A:C,2,FALSE)</f>
        <v>Asia</v>
      </c>
      <c r="M1133" s="1" t="str">
        <f>VLOOKUP(olympic_medals_country_year_cumsum[[#This Row],[WB_country_name]],'country_region_flag'!A:C,3,FALSE)</f>
        <v>https://public.flourish.studio/country-flags/svg/mn.svg</v>
      </c>
      <c r="N1133" s="12" t="str">
        <f>IF(ISNA(VLOOKUP(olympic_medals_country_year_cumsum[[#This Row],[Year_Country]],gdp_capita_rank!F:G,2,FALSE)),0,VLOOKUP(olympic_medals_country_year_cumsum[[#This Row],[Year_Country]],gdp_capita_rank!F:G,2,FALSE))</f>
        <v>-89.60846470255296</v>
      </c>
    </row>
    <row r="1134" spans="1:14" ht="15" customHeight="1" x14ac:dyDescent="0.2">
      <c r="A1134" s="1" t="s">
        <v>169</v>
      </c>
      <c r="B1134" s="1" t="s">
        <v>170</v>
      </c>
      <c r="C1134" s="1">
        <v>317</v>
      </c>
      <c r="D1134" s="1">
        <v>1017</v>
      </c>
      <c r="E1134" s="1">
        <v>1992</v>
      </c>
      <c r="F1134" s="1" t="str">
        <f>TEXT(olympic_medals_country_year_cumsum[[#This Row],[year]],0)&amp;"-"&amp;olympic_medals_country_year_cumsum[[#This Row],[WB_country_code]]</f>
        <v>1992-MYS</v>
      </c>
      <c r="G1134" s="1">
        <f>IF(olympic_medals_country_year_cumsum[[#This Row],[year]]&lt;&gt;E1133,1,IF(olympic_medals_country_year_cumsum[[#This Row],[Medals]]=0,"",G1133+1))</f>
        <v>53</v>
      </c>
      <c r="H1134" s="1">
        <f>IF(ISNA(VLOOKUP(olympic_medals_country_year_cumsum[[#This Row],[Year_Country]],medals!D:H,5,FALSE)),0,VLOOKUP(olympic_medals_country_year_cumsum[[#This Row],[Year_Country]],medals!D:H,5,FALSE))</f>
        <v>2</v>
      </c>
      <c r="I1134" s="1">
        <f>IF(ISNA(VLOOKUP(olympic_medals_country_year_cumsum[[#This Row],[Year_Country]],medals!D:H,2,FALSE)),0,VLOOKUP(olympic_medals_country_year_cumsum[[#This Row],[Year_Country]],medals!D:H,2,FALSE))</f>
        <v>0</v>
      </c>
      <c r="J1134" s="1">
        <f>IF(ISNA(VLOOKUP(olympic_medals_country_year_cumsum[[#This Row],[Year_Country]],medals!D:H,3,FALSE)),0,VLOOKUP(olympic_medals_country_year_cumsum[[#This Row],[Year_Country]],medals!D:H,3,FALSE))</f>
        <v>0</v>
      </c>
      <c r="K1134" s="1">
        <f>IF(ISNA(VLOOKUP(olympic_medals_country_year_cumsum[[#This Row],[Year_Country]],medals!D:H,4,FALSE)),0,VLOOKUP(olympic_medals_country_year_cumsum[[#This Row],[Year_Country]],medals!D:H,4,FALSE))</f>
        <v>2</v>
      </c>
      <c r="L1134" s="1" t="str">
        <f>VLOOKUP(olympic_medals_country_year_cumsum[[#This Row],[WB_country_name]],'country_region_flag'!A:C,2,FALSE)</f>
        <v>Asia</v>
      </c>
      <c r="M1134" s="1" t="str">
        <f>VLOOKUP(olympic_medals_country_year_cumsum[[#This Row],[WB_country_name]],'country_region_flag'!A:C,3,FALSE)</f>
        <v>https://public.flourish.studio/country-flags/svg/my.svg</v>
      </c>
      <c r="N1134" s="12" t="str">
        <f>IF(ISNA(VLOOKUP(olympic_medals_country_year_cumsum[[#This Row],[Year_Country]],gdp_capita_rank!F:G,2,FALSE)),0,VLOOKUP(olympic_medals_country_year_cumsum[[#This Row],[Year_Country]],gdp_capita_rank!F:G,2,FALSE))</f>
        <v>-43.66903828064847</v>
      </c>
    </row>
    <row r="1135" spans="1:14" ht="15" customHeight="1" x14ac:dyDescent="0.2">
      <c r="A1135" s="1" t="s">
        <v>29</v>
      </c>
      <c r="B1135" s="1" t="s">
        <v>30</v>
      </c>
      <c r="C1135" s="1">
        <v>2508</v>
      </c>
      <c r="D1135" s="1">
        <v>-7735</v>
      </c>
      <c r="E1135" s="1">
        <v>1992</v>
      </c>
      <c r="F1135" s="1" t="str">
        <f>TEXT(olympic_medals_country_year_cumsum[[#This Row],[year]],0)&amp;"-"&amp;olympic_medals_country_year_cumsum[[#This Row],[WB_country_code]]</f>
        <v>1992-BHS</v>
      </c>
      <c r="G1135" s="1">
        <f>IF(olympic_medals_country_year_cumsum[[#This Row],[year]]&lt;&gt;E1134,1,IF(olympic_medals_country_year_cumsum[[#This Row],[Medals]]=0,"",G1134+1))</f>
        <v>54</v>
      </c>
      <c r="H1135" s="1">
        <f>IF(ISNA(VLOOKUP(olympic_medals_country_year_cumsum[[#This Row],[Year_Country]],medals!D:H,5,FALSE)),0,VLOOKUP(olympic_medals_country_year_cumsum[[#This Row],[Year_Country]],medals!D:H,5,FALSE))</f>
        <v>1</v>
      </c>
      <c r="I1135" s="1">
        <f>IF(ISNA(VLOOKUP(olympic_medals_country_year_cumsum[[#This Row],[Year_Country]],medals!D:H,2,FALSE)),0,VLOOKUP(olympic_medals_country_year_cumsum[[#This Row],[Year_Country]],medals!D:H,2,FALSE))</f>
        <v>0</v>
      </c>
      <c r="J1135" s="1">
        <f>IF(ISNA(VLOOKUP(olympic_medals_country_year_cumsum[[#This Row],[Year_Country]],medals!D:H,3,FALSE)),0,VLOOKUP(olympic_medals_country_year_cumsum[[#This Row],[Year_Country]],medals!D:H,3,FALSE))</f>
        <v>0</v>
      </c>
      <c r="K1135" s="1">
        <f>IF(ISNA(VLOOKUP(olympic_medals_country_year_cumsum[[#This Row],[Year_Country]],medals!D:H,4,FALSE)),0,VLOOKUP(olympic_medals_country_year_cumsum[[#This Row],[Year_Country]],medals!D:H,4,FALSE))</f>
        <v>1</v>
      </c>
      <c r="L1135" s="1" t="str">
        <f>VLOOKUP(olympic_medals_country_year_cumsum[[#This Row],[WB_country_name]],'country_region_flag'!A:C,2,FALSE)</f>
        <v>Americas</v>
      </c>
      <c r="M1135" s="1" t="str">
        <f>VLOOKUP(olympic_medals_country_year_cumsum[[#This Row],[WB_country_name]],'country_region_flag'!A:C,3,FALSE)</f>
        <v>https://public.flourish.studio/country-flags/svg/bs.svg</v>
      </c>
      <c r="N1135" s="12" t="str">
        <f>IF(ISNA(VLOOKUP(olympic_medals_country_year_cumsum[[#This Row],[Year_Country]],gdp_capita_rank!F:G,2,FALSE)),0,VLOOKUP(olympic_medals_country_year_cumsum[[#This Row],[Year_Country]],gdp_capita_rank!F:G,2,FALSE))</f>
        <v>94.47978613812566</v>
      </c>
    </row>
    <row r="1136" spans="1:14" ht="15" customHeight="1" x14ac:dyDescent="0.2">
      <c r="A1136" s="1" t="s">
        <v>53</v>
      </c>
      <c r="B1136" s="1" t="s">
        <v>54</v>
      </c>
      <c r="C1136" s="1">
        <v>46</v>
      </c>
      <c r="D1136" s="1">
        <v>-7408</v>
      </c>
      <c r="E1136" s="1">
        <v>1992</v>
      </c>
      <c r="F1136" s="1" t="str">
        <f>TEXT(olympic_medals_country_year_cumsum[[#This Row],[year]],0)&amp;"-"&amp;olympic_medals_country_year_cumsum[[#This Row],[WB_country_code]]</f>
        <v>1992-COL</v>
      </c>
      <c r="G1136" s="1">
        <f>IF(olympic_medals_country_year_cumsum[[#This Row],[year]]&lt;&gt;E1135,1,IF(olympic_medals_country_year_cumsum[[#This Row],[Medals]]=0,"",G1135+1))</f>
        <v>55</v>
      </c>
      <c r="H1136" s="1">
        <f>IF(ISNA(VLOOKUP(olympic_medals_country_year_cumsum[[#This Row],[Year_Country]],medals!D:H,5,FALSE)),0,VLOOKUP(olympic_medals_country_year_cumsum[[#This Row],[Year_Country]],medals!D:H,5,FALSE))</f>
        <v>1</v>
      </c>
      <c r="I1136" s="1">
        <f>IF(ISNA(VLOOKUP(olympic_medals_country_year_cumsum[[#This Row],[Year_Country]],medals!D:H,2,FALSE)),0,VLOOKUP(olympic_medals_country_year_cumsum[[#This Row],[Year_Country]],medals!D:H,2,FALSE))</f>
        <v>0</v>
      </c>
      <c r="J1136" s="1">
        <f>IF(ISNA(VLOOKUP(olympic_medals_country_year_cumsum[[#This Row],[Year_Country]],medals!D:H,3,FALSE)),0,VLOOKUP(olympic_medals_country_year_cumsum[[#This Row],[Year_Country]],medals!D:H,3,FALSE))</f>
        <v>0</v>
      </c>
      <c r="K1136" s="1">
        <f>IF(ISNA(VLOOKUP(olympic_medals_country_year_cumsum[[#This Row],[Year_Country]],medals!D:H,4,FALSE)),0,VLOOKUP(olympic_medals_country_year_cumsum[[#This Row],[Year_Country]],medals!D:H,4,FALSE))</f>
        <v>1</v>
      </c>
      <c r="L1136" s="1" t="str">
        <f>VLOOKUP(olympic_medals_country_year_cumsum[[#This Row],[WB_country_name]],'country_region_flag'!A:C,2,FALSE)</f>
        <v>Americas</v>
      </c>
      <c r="M1136" s="1" t="str">
        <f>VLOOKUP(olympic_medals_country_year_cumsum[[#This Row],[WB_country_name]],'country_region_flag'!A:C,3,FALSE)</f>
        <v>https://public.flourish.studio/country-flags/svg/co.svg</v>
      </c>
      <c r="N1136" s="12" t="str">
        <f>IF(ISNA(VLOOKUP(olympic_medals_country_year_cumsum[[#This Row],[Year_Country]],gdp_capita_rank!F:G,2,FALSE)),0,VLOOKUP(olympic_medals_country_year_cumsum[[#This Row],[Year_Country]],gdp_capita_rank!F:G,2,FALSE))</f>
        <v>-69.65175699031055</v>
      </c>
    </row>
    <row r="1137" spans="1:14" ht="15" customHeight="1" x14ac:dyDescent="0.2">
      <c r="A1137" s="1" t="s">
        <v>97</v>
      </c>
      <c r="B1137" s="1" t="s">
        <v>98</v>
      </c>
      <c r="C1137" s="1">
        <v>555</v>
      </c>
      <c r="D1137" s="1">
        <v>-22</v>
      </c>
      <c r="E1137" s="1">
        <v>1992</v>
      </c>
      <c r="F1137" s="1" t="str">
        <f>TEXT(olympic_medals_country_year_cumsum[[#This Row],[year]],0)&amp;"-"&amp;olympic_medals_country_year_cumsum[[#This Row],[WB_country_code]]</f>
        <v>1992-GHA</v>
      </c>
      <c r="G1137" s="1">
        <f>IF(olympic_medals_country_year_cumsum[[#This Row],[year]]&lt;&gt;E1136,1,IF(olympic_medals_country_year_cumsum[[#This Row],[Medals]]=0,"",G1136+1))</f>
        <v>56</v>
      </c>
      <c r="H1137" s="1">
        <f>IF(ISNA(VLOOKUP(olympic_medals_country_year_cumsum[[#This Row],[Year_Country]],medals!D:H,5,FALSE)),0,VLOOKUP(olympic_medals_country_year_cumsum[[#This Row],[Year_Country]],medals!D:H,5,FALSE))</f>
        <v>1</v>
      </c>
      <c r="I1137" s="1">
        <f>IF(ISNA(VLOOKUP(olympic_medals_country_year_cumsum[[#This Row],[Year_Country]],medals!D:H,2,FALSE)),0,VLOOKUP(olympic_medals_country_year_cumsum[[#This Row],[Year_Country]],medals!D:H,2,FALSE))</f>
        <v>0</v>
      </c>
      <c r="J1137" s="1">
        <f>IF(ISNA(VLOOKUP(olympic_medals_country_year_cumsum[[#This Row],[Year_Country]],medals!D:H,3,FALSE)),0,VLOOKUP(olympic_medals_country_year_cumsum[[#This Row],[Year_Country]],medals!D:H,3,FALSE))</f>
        <v>0</v>
      </c>
      <c r="K1137" s="1">
        <f>IF(ISNA(VLOOKUP(olympic_medals_country_year_cumsum[[#This Row],[Year_Country]],medals!D:H,4,FALSE)),0,VLOOKUP(olympic_medals_country_year_cumsum[[#This Row],[Year_Country]],medals!D:H,4,FALSE))</f>
        <v>1</v>
      </c>
      <c r="L1137" s="1" t="str">
        <f>VLOOKUP(olympic_medals_country_year_cumsum[[#This Row],[WB_country_name]],'country_region_flag'!A:C,2,FALSE)</f>
        <v>Africa</v>
      </c>
      <c r="M1137" s="1" t="str">
        <f>VLOOKUP(olympic_medals_country_year_cumsum[[#This Row],[WB_country_name]],'country_region_flag'!A:C,3,FALSE)</f>
        <v>https://public.flourish.studio/country-flags/svg/gh.svg</v>
      </c>
      <c r="N1137" s="12" t="str">
        <f>IF(ISNA(VLOOKUP(olympic_medals_country_year_cumsum[[#This Row],[Year_Country]],gdp_capita_rank!F:G,2,FALSE)),0,VLOOKUP(olympic_medals_country_year_cumsum[[#This Row],[Year_Country]],gdp_capita_rank!F:G,2,FALSE))</f>
        <v>-93.03209406269566</v>
      </c>
    </row>
    <row r="1138" spans="1:14" ht="15" customHeight="1" x14ac:dyDescent="0.2">
      <c r="A1138" s="1" t="s">
        <v>183</v>
      </c>
      <c r="B1138" s="1" t="s">
        <v>184</v>
      </c>
      <c r="C1138" s="1">
        <v>3368</v>
      </c>
      <c r="D1138" s="1">
        <v>7305</v>
      </c>
      <c r="E1138" s="1">
        <v>1992</v>
      </c>
      <c r="F1138" s="1" t="str">
        <f>TEXT(olympic_medals_country_year_cumsum[[#This Row],[year]],0)&amp;"-"&amp;olympic_medals_country_year_cumsum[[#This Row],[WB_country_code]]</f>
        <v>1992-PAK</v>
      </c>
      <c r="G1138" s="1">
        <f>IF(olympic_medals_country_year_cumsum[[#This Row],[year]]&lt;&gt;E1137,1,IF(olympic_medals_country_year_cumsum[[#This Row],[Medals]]=0,"",G1137+1))</f>
        <v>57</v>
      </c>
      <c r="H1138" s="1">
        <f>IF(ISNA(VLOOKUP(olympic_medals_country_year_cumsum[[#This Row],[Year_Country]],medals!D:H,5,FALSE)),0,VLOOKUP(olympic_medals_country_year_cumsum[[#This Row],[Year_Country]],medals!D:H,5,FALSE))</f>
        <v>1</v>
      </c>
      <c r="I1138" s="1">
        <f>IF(ISNA(VLOOKUP(olympic_medals_country_year_cumsum[[#This Row],[Year_Country]],medals!D:H,2,FALSE)),0,VLOOKUP(olympic_medals_country_year_cumsum[[#This Row],[Year_Country]],medals!D:H,2,FALSE))</f>
        <v>0</v>
      </c>
      <c r="J1138" s="1">
        <f>IF(ISNA(VLOOKUP(olympic_medals_country_year_cumsum[[#This Row],[Year_Country]],medals!D:H,3,FALSE)),0,VLOOKUP(olympic_medals_country_year_cumsum[[#This Row],[Year_Country]],medals!D:H,3,FALSE))</f>
        <v>0</v>
      </c>
      <c r="K1138" s="1">
        <f>IF(ISNA(VLOOKUP(olympic_medals_country_year_cumsum[[#This Row],[Year_Country]],medals!D:H,4,FALSE)),0,VLOOKUP(olympic_medals_country_year_cumsum[[#This Row],[Year_Country]],medals!D:H,4,FALSE))</f>
        <v>1</v>
      </c>
      <c r="L1138" s="1" t="str">
        <f>VLOOKUP(olympic_medals_country_year_cumsum[[#This Row],[WB_country_name]],'country_region_flag'!A:C,2,FALSE)</f>
        <v>Asia</v>
      </c>
      <c r="M1138" s="1" t="str">
        <f>VLOOKUP(olympic_medals_country_year_cumsum[[#This Row],[WB_country_name]],'country_region_flag'!A:C,3,FALSE)</f>
        <v>https://public.flourish.studio/country-flags/svg/pk.svg</v>
      </c>
      <c r="N1138" s="12" t="str">
        <f>IF(ISNA(VLOOKUP(olympic_medals_country_year_cumsum[[#This Row],[Year_Country]],gdp_capita_rank!F:G,2,FALSE)),0,VLOOKUP(olympic_medals_country_year_cumsum[[#This Row],[Year_Country]],gdp_capita_rank!F:G,2,FALSE))</f>
        <v>-92.95395558734567</v>
      </c>
    </row>
    <row r="1139" spans="1:14" ht="15" customHeight="1" x14ac:dyDescent="0.2">
      <c r="A1139" s="1" t="s">
        <v>189</v>
      </c>
      <c r="B1139" s="1" t="s">
        <v>190</v>
      </c>
      <c r="C1139" s="1">
        <v>146</v>
      </c>
      <c r="D1139" s="1">
        <v>12097</v>
      </c>
      <c r="E1139" s="1">
        <v>1992</v>
      </c>
      <c r="F1139" s="1" t="str">
        <f>TEXT(olympic_medals_country_year_cumsum[[#This Row],[year]],0)&amp;"-"&amp;olympic_medals_country_year_cumsum[[#This Row],[WB_country_code]]</f>
        <v>1992-PHL</v>
      </c>
      <c r="G1139" s="1">
        <f>IF(olympic_medals_country_year_cumsum[[#This Row],[year]]&lt;&gt;E1138,1,IF(olympic_medals_country_year_cumsum[[#This Row],[Medals]]=0,"",G1138+1))</f>
        <v>58</v>
      </c>
      <c r="H1139" s="1">
        <f>IF(ISNA(VLOOKUP(olympic_medals_country_year_cumsum[[#This Row],[Year_Country]],medals!D:H,5,FALSE)),0,VLOOKUP(olympic_medals_country_year_cumsum[[#This Row],[Year_Country]],medals!D:H,5,FALSE))</f>
        <v>1</v>
      </c>
      <c r="I1139" s="1">
        <f>IF(ISNA(VLOOKUP(olympic_medals_country_year_cumsum[[#This Row],[Year_Country]],medals!D:H,2,FALSE)),0,VLOOKUP(olympic_medals_country_year_cumsum[[#This Row],[Year_Country]],medals!D:H,2,FALSE))</f>
        <v>0</v>
      </c>
      <c r="J1139" s="1">
        <f>IF(ISNA(VLOOKUP(olympic_medals_country_year_cumsum[[#This Row],[Year_Country]],medals!D:H,3,FALSE)),0,VLOOKUP(olympic_medals_country_year_cumsum[[#This Row],[Year_Country]],medals!D:H,3,FALSE))</f>
        <v>0</v>
      </c>
      <c r="K1139" s="1">
        <f>IF(ISNA(VLOOKUP(olympic_medals_country_year_cumsum[[#This Row],[Year_Country]],medals!D:H,4,FALSE)),0,VLOOKUP(olympic_medals_country_year_cumsum[[#This Row],[Year_Country]],medals!D:H,4,FALSE))</f>
        <v>1</v>
      </c>
      <c r="L1139" s="1" t="str">
        <f>VLOOKUP(olympic_medals_country_year_cumsum[[#This Row],[WB_country_name]],'country_region_flag'!A:C,2,FALSE)</f>
        <v>Asia</v>
      </c>
      <c r="M1139" s="1" t="str">
        <f>VLOOKUP(olympic_medals_country_year_cumsum[[#This Row],[WB_country_name]],'country_region_flag'!A:C,3,FALSE)</f>
        <v>https://public.flourish.studio/country-flags/svg/ph.svg</v>
      </c>
      <c r="N1139" s="12" t="str">
        <f>IF(ISNA(VLOOKUP(olympic_medals_country_year_cumsum[[#This Row],[Year_Country]],gdp_capita_rank!F:G,2,FALSE)),0,VLOOKUP(olympic_medals_country_year_cumsum[[#This Row],[Year_Country]],gdp_capita_rank!F:G,2,FALSE))</f>
        <v>-83.48773505668424</v>
      </c>
    </row>
    <row r="1140" spans="1:14" ht="15" customHeight="1" x14ac:dyDescent="0.2">
      <c r="A1140" s="1" t="s">
        <v>193</v>
      </c>
      <c r="B1140" s="1" t="s">
        <v>194</v>
      </c>
      <c r="C1140" s="1">
        <v>1847</v>
      </c>
      <c r="D1140" s="1">
        <v>-6612</v>
      </c>
      <c r="E1140" s="1">
        <v>1992</v>
      </c>
      <c r="F1140" s="1" t="str">
        <f>TEXT(olympic_medals_country_year_cumsum[[#This Row],[year]],0)&amp;"-"&amp;olympic_medals_country_year_cumsum[[#This Row],[WB_country_code]]</f>
        <v>1992-PRI</v>
      </c>
      <c r="G1140" s="1">
        <f>IF(olympic_medals_country_year_cumsum[[#This Row],[year]]&lt;&gt;E1139,1,IF(olympic_medals_country_year_cumsum[[#This Row],[Medals]]=0,"",G1139+1))</f>
        <v>59</v>
      </c>
      <c r="H1140" s="1">
        <f>IF(ISNA(VLOOKUP(olympic_medals_country_year_cumsum[[#This Row],[Year_Country]],medals!D:H,5,FALSE)),0,VLOOKUP(olympic_medals_country_year_cumsum[[#This Row],[Year_Country]],medals!D:H,5,FALSE))</f>
        <v>1</v>
      </c>
      <c r="I1140" s="1">
        <f>IF(ISNA(VLOOKUP(olympic_medals_country_year_cumsum[[#This Row],[Year_Country]],medals!D:H,2,FALSE)),0,VLOOKUP(olympic_medals_country_year_cumsum[[#This Row],[Year_Country]],medals!D:H,2,FALSE))</f>
        <v>0</v>
      </c>
      <c r="J1140" s="1">
        <f>IF(ISNA(VLOOKUP(olympic_medals_country_year_cumsum[[#This Row],[Year_Country]],medals!D:H,3,FALSE)),0,VLOOKUP(olympic_medals_country_year_cumsum[[#This Row],[Year_Country]],medals!D:H,3,FALSE))</f>
        <v>0</v>
      </c>
      <c r="K1140" s="1">
        <f>IF(ISNA(VLOOKUP(olympic_medals_country_year_cumsum[[#This Row],[Year_Country]],medals!D:H,4,FALSE)),0,VLOOKUP(olympic_medals_country_year_cumsum[[#This Row],[Year_Country]],medals!D:H,4,FALSE))</f>
        <v>1</v>
      </c>
      <c r="L1140" s="1" t="str">
        <f>VLOOKUP(olympic_medals_country_year_cumsum[[#This Row],[WB_country_name]],'country_region_flag'!A:C,2,FALSE)</f>
        <v>Americas</v>
      </c>
      <c r="M1140" s="1" t="str">
        <f>VLOOKUP(olympic_medals_country_year_cumsum[[#This Row],[WB_country_name]],'country_region_flag'!A:C,3,FALSE)</f>
        <v>https://public.flourish.studio/country-flags/svg/pr.svg</v>
      </c>
      <c r="N1140" s="12" t="str">
        <f>IF(ISNA(VLOOKUP(olympic_medals_country_year_cumsum[[#This Row],[Year_Country]],gdp_capita_rank!F:G,2,FALSE)),0,VLOOKUP(olympic_medals_country_year_cumsum[[#This Row],[Year_Country]],gdp_capita_rank!F:G,2,FALSE))</f>
        <v>70.37609491808753</v>
      </c>
    </row>
    <row r="1141" spans="1:14" ht="15" customHeight="1" x14ac:dyDescent="0.2">
      <c r="A1141" s="1" t="s">
        <v>201</v>
      </c>
      <c r="B1141" s="1" t="s">
        <v>202</v>
      </c>
      <c r="C1141" s="1">
        <v>2528</v>
      </c>
      <c r="D1141" s="1">
        <v>5153</v>
      </c>
      <c r="E1141" s="1">
        <v>1992</v>
      </c>
      <c r="F1141" s="1" t="str">
        <f>TEXT(olympic_medals_country_year_cumsum[[#This Row],[year]],0)&amp;"-"&amp;olympic_medals_country_year_cumsum[[#This Row],[WB_country_code]]</f>
        <v>1992-QAT</v>
      </c>
      <c r="G1141" s="1">
        <f>IF(olympic_medals_country_year_cumsum[[#This Row],[year]]&lt;&gt;E1140,1,IF(olympic_medals_country_year_cumsum[[#This Row],[Medals]]=0,"",G1140+1))</f>
        <v>60</v>
      </c>
      <c r="H1141" s="1">
        <f>IF(ISNA(VLOOKUP(olympic_medals_country_year_cumsum[[#This Row],[Year_Country]],medals!D:H,5,FALSE)),0,VLOOKUP(olympic_medals_country_year_cumsum[[#This Row],[Year_Country]],medals!D:H,5,FALSE))</f>
        <v>1</v>
      </c>
      <c r="I1141" s="1">
        <f>IF(ISNA(VLOOKUP(olympic_medals_country_year_cumsum[[#This Row],[Year_Country]],medals!D:H,2,FALSE)),0,VLOOKUP(olympic_medals_country_year_cumsum[[#This Row],[Year_Country]],medals!D:H,2,FALSE))</f>
        <v>0</v>
      </c>
      <c r="J1141" s="1">
        <f>IF(ISNA(VLOOKUP(olympic_medals_country_year_cumsum[[#This Row],[Year_Country]],medals!D:H,3,FALSE)),0,VLOOKUP(olympic_medals_country_year_cumsum[[#This Row],[Year_Country]],medals!D:H,3,FALSE))</f>
        <v>0</v>
      </c>
      <c r="K1141" s="1">
        <f>IF(ISNA(VLOOKUP(olympic_medals_country_year_cumsum[[#This Row],[Year_Country]],medals!D:H,4,FALSE)),0,VLOOKUP(olympic_medals_country_year_cumsum[[#This Row],[Year_Country]],medals!D:H,4,FALSE))</f>
        <v>1</v>
      </c>
      <c r="L1141" s="1" t="str">
        <f>VLOOKUP(olympic_medals_country_year_cumsum[[#This Row],[WB_country_name]],'country_region_flag'!A:C,2,FALSE)</f>
        <v>Asia</v>
      </c>
      <c r="M1141" s="1" t="str">
        <f>VLOOKUP(olympic_medals_country_year_cumsum[[#This Row],[WB_country_name]],'country_region_flag'!A:C,3,FALSE)</f>
        <v>https://public.flourish.studio/country-flags/svg/qa.svg</v>
      </c>
      <c r="N1141" s="12" t="str">
        <f>IF(ISNA(VLOOKUP(olympic_medals_country_year_cumsum[[#This Row],[Year_Country]],gdp_capita_rank!F:G,2,FALSE)),0,VLOOKUP(olympic_medals_country_year_cumsum[[#This Row],[Year_Country]],gdp_capita_rank!F:G,2,FALSE))</f>
        <v>186.16285183150922</v>
      </c>
    </row>
    <row r="1142" spans="1:14" ht="15" customHeight="1" x14ac:dyDescent="0.2">
      <c r="A1142" s="1" t="s">
        <v>219</v>
      </c>
      <c r="B1142" s="1" t="s">
        <v>220</v>
      </c>
      <c r="C1142" s="1">
        <v>583</v>
      </c>
      <c r="D1142" s="1">
        <v>-5517</v>
      </c>
      <c r="E1142" s="1">
        <v>1992</v>
      </c>
      <c r="F1142" s="1" t="str">
        <f>TEXT(olympic_medals_country_year_cumsum[[#This Row],[year]],0)&amp;"-"&amp;olympic_medals_country_year_cumsum[[#This Row],[WB_country_code]]</f>
        <v>1992-SUR</v>
      </c>
      <c r="G1142" s="1">
        <f>IF(olympic_medals_country_year_cumsum[[#This Row],[year]]&lt;&gt;E1141,1,IF(olympic_medals_country_year_cumsum[[#This Row],[Medals]]=0,"",G1141+1))</f>
        <v>61</v>
      </c>
      <c r="H1142" s="1">
        <f>IF(ISNA(VLOOKUP(olympic_medals_country_year_cumsum[[#This Row],[Year_Country]],medals!D:H,5,FALSE)),0,VLOOKUP(olympic_medals_country_year_cumsum[[#This Row],[Year_Country]],medals!D:H,5,FALSE))</f>
        <v>1</v>
      </c>
      <c r="I1142" s="1">
        <f>IF(ISNA(VLOOKUP(olympic_medals_country_year_cumsum[[#This Row],[Year_Country]],medals!D:H,2,FALSE)),0,VLOOKUP(olympic_medals_country_year_cumsum[[#This Row],[Year_Country]],medals!D:H,2,FALSE))</f>
        <v>0</v>
      </c>
      <c r="J1142" s="1">
        <f>IF(ISNA(VLOOKUP(olympic_medals_country_year_cumsum[[#This Row],[Year_Country]],medals!D:H,3,FALSE)),0,VLOOKUP(olympic_medals_country_year_cumsum[[#This Row],[Year_Country]],medals!D:H,3,FALSE))</f>
        <v>0</v>
      </c>
      <c r="K1142" s="1">
        <f>IF(ISNA(VLOOKUP(olympic_medals_country_year_cumsum[[#This Row],[Year_Country]],medals!D:H,4,FALSE)),0,VLOOKUP(olympic_medals_country_year_cumsum[[#This Row],[Year_Country]],medals!D:H,4,FALSE))</f>
        <v>1</v>
      </c>
      <c r="L1142" s="1" t="str">
        <f>VLOOKUP(olympic_medals_country_year_cumsum[[#This Row],[WB_country_name]],'country_region_flag'!A:C,2,FALSE)</f>
        <v>Americas</v>
      </c>
      <c r="M1142" s="1" t="str">
        <f>VLOOKUP(olympic_medals_country_year_cumsum[[#This Row],[WB_country_name]],'country_region_flag'!A:C,3,FALSE)</f>
        <v>https://public.flourish.studio/country-flags/svg/sr.svg</v>
      </c>
      <c r="N1142" s="12" t="str">
        <f>IF(ISNA(VLOOKUP(olympic_medals_country_year_cumsum[[#This Row],[Year_Country]],gdp_capita_rank!F:G,2,FALSE)),0,VLOOKUP(olympic_medals_country_year_cumsum[[#This Row],[Year_Country]],gdp_capita_rank!F:G,2,FALSE))</f>
        <v>-82.98891878514979</v>
      </c>
    </row>
    <row r="1143" spans="1:14" ht="15" customHeight="1" x14ac:dyDescent="0.2">
      <c r="A1143" s="1" t="s">
        <v>231</v>
      </c>
      <c r="B1143" s="1" t="s">
        <v>232</v>
      </c>
      <c r="C1143" s="1">
        <v>1375</v>
      </c>
      <c r="D1143" s="1">
        <v>10052</v>
      </c>
      <c r="E1143" s="1">
        <v>1992</v>
      </c>
      <c r="F1143" s="1" t="str">
        <f>TEXT(olympic_medals_country_year_cumsum[[#This Row],[year]],0)&amp;"-"&amp;olympic_medals_country_year_cumsum[[#This Row],[WB_country_code]]</f>
        <v>1992-THA</v>
      </c>
      <c r="G1143" s="1">
        <f>IF(olympic_medals_country_year_cumsum[[#This Row],[year]]&lt;&gt;E1142,1,IF(olympic_medals_country_year_cumsum[[#This Row],[Medals]]=0,"",G1142+1))</f>
        <v>62</v>
      </c>
      <c r="H1143" s="1">
        <f>IF(ISNA(VLOOKUP(olympic_medals_country_year_cumsum[[#This Row],[Year_Country]],medals!D:H,5,FALSE)),0,VLOOKUP(olympic_medals_country_year_cumsum[[#This Row],[Year_Country]],medals!D:H,5,FALSE))</f>
        <v>1</v>
      </c>
      <c r="I1143" s="1">
        <f>IF(ISNA(VLOOKUP(olympic_medals_country_year_cumsum[[#This Row],[Year_Country]],medals!D:H,2,FALSE)),0,VLOOKUP(olympic_medals_country_year_cumsum[[#This Row],[Year_Country]],medals!D:H,2,FALSE))</f>
        <v>0</v>
      </c>
      <c r="J1143" s="1">
        <f>IF(ISNA(VLOOKUP(olympic_medals_country_year_cumsum[[#This Row],[Year_Country]],medals!D:H,3,FALSE)),0,VLOOKUP(olympic_medals_country_year_cumsum[[#This Row],[Year_Country]],medals!D:H,3,FALSE))</f>
        <v>0</v>
      </c>
      <c r="K1143" s="1">
        <f>IF(ISNA(VLOOKUP(olympic_medals_country_year_cumsum[[#This Row],[Year_Country]],medals!D:H,4,FALSE)),0,VLOOKUP(olympic_medals_country_year_cumsum[[#This Row],[Year_Country]],medals!D:H,4,FALSE))</f>
        <v>1</v>
      </c>
      <c r="L1143" s="1" t="str">
        <f>VLOOKUP(olympic_medals_country_year_cumsum[[#This Row],[WB_country_name]],'country_region_flag'!A:C,2,FALSE)</f>
        <v>Asia</v>
      </c>
      <c r="M1143" s="1" t="str">
        <f>VLOOKUP(olympic_medals_country_year_cumsum[[#This Row],[WB_country_name]],'country_region_flag'!A:C,3,FALSE)</f>
        <v>https://public.flourish.studio/country-flags/svg/th.svg</v>
      </c>
      <c r="N1143" s="12" t="str">
        <f>IF(ISNA(VLOOKUP(olympic_medals_country_year_cumsum[[#This Row],[Year_Country]],gdp_capita_rank!F:G,2,FALSE)),0,VLOOKUP(olympic_medals_country_year_cumsum[[#This Row],[Year_Country]],gdp_capita_rank!F:G,2,FALSE))</f>
        <v>-65.47425890861966</v>
      </c>
    </row>
    <row r="1144" spans="1:14" ht="15" customHeight="1" x14ac:dyDescent="0.2">
      <c r="A1144" s="1" t="s">
        <v>5</v>
      </c>
      <c r="B1144" s="1" t="s">
        <v>6</v>
      </c>
      <c r="C1144" s="1">
        <v>3452</v>
      </c>
      <c r="D1144" s="1">
        <v>6918</v>
      </c>
      <c r="E1144" s="1">
        <v>1992</v>
      </c>
      <c r="F1144" s="1" t="str">
        <f>TEXT(olympic_medals_country_year_cumsum[[#This Row],[year]],0)&amp;"-"&amp;olympic_medals_country_year_cumsum[[#This Row],[WB_country_code]]</f>
        <v>1992-AFG</v>
      </c>
      <c r="G1144" s="1" t="str">
        <f>IF(olympic_medals_country_year_cumsum[[#This Row],[year]]&lt;&gt;E1143,1,IF(olympic_medals_country_year_cumsum[[#This Row],[Medals]]=0,"",G1143+1))</f>
        <v/>
      </c>
      <c r="H1144" s="1">
        <f>IF(ISNA(VLOOKUP(olympic_medals_country_year_cumsum[[#This Row],[Year_Country]],medals!D:H,5,FALSE)),0,VLOOKUP(olympic_medals_country_year_cumsum[[#This Row],[Year_Country]],medals!D:H,5,FALSE))</f>
        <v>0</v>
      </c>
      <c r="I1144" s="1">
        <f>IF(ISNA(VLOOKUP(olympic_medals_country_year_cumsum[[#This Row],[Year_Country]],medals!D:H,2,FALSE)),0,VLOOKUP(olympic_medals_country_year_cumsum[[#This Row],[Year_Country]],medals!D:H,2,FALSE))</f>
        <v>0</v>
      </c>
      <c r="J1144" s="1">
        <f>IF(ISNA(VLOOKUP(olympic_medals_country_year_cumsum[[#This Row],[Year_Country]],medals!D:H,3,FALSE)),0,VLOOKUP(olympic_medals_country_year_cumsum[[#This Row],[Year_Country]],medals!D:H,3,FALSE))</f>
        <v>0</v>
      </c>
      <c r="K1144" s="1">
        <f>IF(ISNA(VLOOKUP(olympic_medals_country_year_cumsum[[#This Row],[Year_Country]],medals!D:H,4,FALSE)),0,VLOOKUP(olympic_medals_country_year_cumsum[[#This Row],[Year_Country]],medals!D:H,4,FALSE))</f>
        <v>0</v>
      </c>
      <c r="L1144" s="1" t="str">
        <f>VLOOKUP(olympic_medals_country_year_cumsum[[#This Row],[WB_country_name]],'country_region_flag'!A:C,2,FALSE)</f>
        <v>Asia</v>
      </c>
      <c r="M1144" s="1" t="str">
        <f>VLOOKUP(olympic_medals_country_year_cumsum[[#This Row],[WB_country_name]],'country_region_flag'!A:C,3,FALSE)</f>
        <v>https://public.flourish.studio/country-flags/svg/af.svg</v>
      </c>
      <c r="N114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45" spans="1:14" ht="15" customHeight="1" x14ac:dyDescent="0.2">
      <c r="A1145" s="1" t="s">
        <v>7</v>
      </c>
      <c r="B1145" s="1" t="s">
        <v>8</v>
      </c>
      <c r="C1145" s="1">
        <v>2447</v>
      </c>
      <c r="D1145" s="1">
        <v>5437</v>
      </c>
      <c r="E1145" s="1">
        <v>1992</v>
      </c>
      <c r="F1145" s="1" t="str">
        <f>TEXT(olympic_medals_country_year_cumsum[[#This Row],[year]],0)&amp;"-"&amp;olympic_medals_country_year_cumsum[[#This Row],[WB_country_code]]</f>
        <v>1992-ARE</v>
      </c>
      <c r="G1145" s="1" t="str">
        <f>IF(olympic_medals_country_year_cumsum[[#This Row],[year]]&lt;&gt;E1144,1,IF(olympic_medals_country_year_cumsum[[#This Row],[Medals]]=0,"",G1144+1))</f>
        <v/>
      </c>
      <c r="H1145" s="1">
        <f>IF(ISNA(VLOOKUP(olympic_medals_country_year_cumsum[[#This Row],[Year_Country]],medals!D:H,5,FALSE)),0,VLOOKUP(olympic_medals_country_year_cumsum[[#This Row],[Year_Country]],medals!D:H,5,FALSE))</f>
        <v>0</v>
      </c>
      <c r="I1145" s="1">
        <f>IF(ISNA(VLOOKUP(olympic_medals_country_year_cumsum[[#This Row],[Year_Country]],medals!D:H,2,FALSE)),0,VLOOKUP(olympic_medals_country_year_cumsum[[#This Row],[Year_Country]],medals!D:H,2,FALSE))</f>
        <v>0</v>
      </c>
      <c r="J1145" s="1">
        <f>IF(ISNA(VLOOKUP(olympic_medals_country_year_cumsum[[#This Row],[Year_Country]],medals!D:H,3,FALSE)),0,VLOOKUP(olympic_medals_country_year_cumsum[[#This Row],[Year_Country]],medals!D:H,3,FALSE))</f>
        <v>0</v>
      </c>
      <c r="K1145" s="1">
        <f>IF(ISNA(VLOOKUP(olympic_medals_country_year_cumsum[[#This Row],[Year_Country]],medals!D:H,4,FALSE)),0,VLOOKUP(olympic_medals_country_year_cumsum[[#This Row],[Year_Country]],medals!D:H,4,FALSE))</f>
        <v>0</v>
      </c>
      <c r="L1145" s="1" t="str">
        <f>VLOOKUP(olympic_medals_country_year_cumsum[[#This Row],[WB_country_name]],'country_region_flag'!A:C,2,FALSE)</f>
        <v>Asia</v>
      </c>
      <c r="M1145" s="1" t="str">
        <f>VLOOKUP(olympic_medals_country_year_cumsum[[#This Row],[WB_country_name]],'country_region_flag'!A:C,3,FALSE)</f>
        <v>https://public.flourish.studio/country-flags/svg/ae.svg</v>
      </c>
      <c r="N1145" s="12" t="str">
        <f>IF(ISNA(VLOOKUP(olympic_medals_country_year_cumsum[[#This Row],[Year_Country]],gdp_capita_rank!F:G,2,FALSE)),0,VLOOKUP(olympic_medals_country_year_cumsum[[#This Row],[Year_Country]],gdp_capita_rank!F:G,2,FALSE))</f>
        <v>352.0757052591768</v>
      </c>
    </row>
    <row r="1146" spans="1:14" ht="15" customHeight="1" x14ac:dyDescent="0.2">
      <c r="A1146" s="1" t="s">
        <v>11</v>
      </c>
      <c r="B1146" s="1" t="s">
        <v>12</v>
      </c>
      <c r="C1146" s="1">
        <v>4017</v>
      </c>
      <c r="D1146" s="1">
        <v>445</v>
      </c>
      <c r="E1146" s="1">
        <v>1992</v>
      </c>
      <c r="F1146" s="1" t="str">
        <f>TEXT(olympic_medals_country_year_cumsum[[#This Row],[year]],0)&amp;"-"&amp;olympic_medals_country_year_cumsum[[#This Row],[WB_country_code]]</f>
        <v>1992-ARM</v>
      </c>
      <c r="G1146" s="1" t="str">
        <f>IF(olympic_medals_country_year_cumsum[[#This Row],[year]]&lt;&gt;E1145,1,IF(olympic_medals_country_year_cumsum[[#This Row],[Medals]]=0,"",G1145+1))</f>
        <v/>
      </c>
      <c r="H1146" s="1">
        <f>IF(ISNA(VLOOKUP(olympic_medals_country_year_cumsum[[#This Row],[Year_Country]],medals!D:H,5,FALSE)),0,VLOOKUP(olympic_medals_country_year_cumsum[[#This Row],[Year_Country]],medals!D:H,5,FALSE))</f>
        <v>0</v>
      </c>
      <c r="I1146" s="1">
        <f>IF(ISNA(VLOOKUP(olympic_medals_country_year_cumsum[[#This Row],[Year_Country]],medals!D:H,2,FALSE)),0,VLOOKUP(olympic_medals_country_year_cumsum[[#This Row],[Year_Country]],medals!D:H,2,FALSE))</f>
        <v>0</v>
      </c>
      <c r="J1146" s="1">
        <f>IF(ISNA(VLOOKUP(olympic_medals_country_year_cumsum[[#This Row],[Year_Country]],medals!D:H,3,FALSE)),0,VLOOKUP(olympic_medals_country_year_cumsum[[#This Row],[Year_Country]],medals!D:H,3,FALSE))</f>
        <v>0</v>
      </c>
      <c r="K1146" s="1">
        <f>IF(ISNA(VLOOKUP(olympic_medals_country_year_cumsum[[#This Row],[Year_Country]],medals!D:H,4,FALSE)),0,VLOOKUP(olympic_medals_country_year_cumsum[[#This Row],[Year_Country]],medals!D:H,4,FALSE))</f>
        <v>0</v>
      </c>
      <c r="L1146" s="1" t="str">
        <f>VLOOKUP(olympic_medals_country_year_cumsum[[#This Row],[WB_country_name]],'country_region_flag'!A:C,2,FALSE)</f>
        <v>Asia</v>
      </c>
      <c r="M1146" s="1" t="str">
        <f>VLOOKUP(olympic_medals_country_year_cumsum[[#This Row],[WB_country_name]],'country_region_flag'!A:C,3,FALSE)</f>
        <v>https://public.flourish.studio/country-flags/svg/am.svg</v>
      </c>
      <c r="N1146" s="12" t="str">
        <f>IF(ISNA(VLOOKUP(olympic_medals_country_year_cumsum[[#This Row],[Year_Country]],gdp_capita_rank!F:G,2,FALSE)),0,VLOOKUP(olympic_medals_country_year_cumsum[[#This Row],[Year_Country]],gdp_capita_rank!F:G,2,FALSE))</f>
        <v>-93.71928932220705</v>
      </c>
    </row>
    <row r="1147" spans="1:14" ht="15" customHeight="1" x14ac:dyDescent="0.2">
      <c r="A1147" s="1" t="s">
        <v>17</v>
      </c>
      <c r="B1147" s="1" t="s">
        <v>18</v>
      </c>
      <c r="C1147" s="1">
        <v>4038</v>
      </c>
      <c r="D1147" s="1">
        <v>4987</v>
      </c>
      <c r="E1147" s="1">
        <v>1992</v>
      </c>
      <c r="F1147" s="1" t="str">
        <f>TEXT(olympic_medals_country_year_cumsum[[#This Row],[year]],0)&amp;"-"&amp;olympic_medals_country_year_cumsum[[#This Row],[WB_country_code]]</f>
        <v>1992-AZE</v>
      </c>
      <c r="G1147" s="1" t="str">
        <f>IF(olympic_medals_country_year_cumsum[[#This Row],[year]]&lt;&gt;E1146,1,IF(olympic_medals_country_year_cumsum[[#This Row],[Medals]]=0,"",G1146+1))</f>
        <v/>
      </c>
      <c r="H1147" s="1">
        <f>IF(ISNA(VLOOKUP(olympic_medals_country_year_cumsum[[#This Row],[Year_Country]],medals!D:H,5,FALSE)),0,VLOOKUP(olympic_medals_country_year_cumsum[[#This Row],[Year_Country]],medals!D:H,5,FALSE))</f>
        <v>0</v>
      </c>
      <c r="I1147" s="1">
        <f>IF(ISNA(VLOOKUP(olympic_medals_country_year_cumsum[[#This Row],[Year_Country]],medals!D:H,2,FALSE)),0,VLOOKUP(olympic_medals_country_year_cumsum[[#This Row],[Year_Country]],medals!D:H,2,FALSE))</f>
        <v>0</v>
      </c>
      <c r="J1147" s="1">
        <f>IF(ISNA(VLOOKUP(olympic_medals_country_year_cumsum[[#This Row],[Year_Country]],medals!D:H,3,FALSE)),0,VLOOKUP(olympic_medals_country_year_cumsum[[#This Row],[Year_Country]],medals!D:H,3,FALSE))</f>
        <v>0</v>
      </c>
      <c r="K1147" s="1">
        <f>IF(ISNA(VLOOKUP(olympic_medals_country_year_cumsum[[#This Row],[Year_Country]],medals!D:H,4,FALSE)),0,VLOOKUP(olympic_medals_country_year_cumsum[[#This Row],[Year_Country]],medals!D:H,4,FALSE))</f>
        <v>0</v>
      </c>
      <c r="L1147" s="1" t="str">
        <f>VLOOKUP(olympic_medals_country_year_cumsum[[#This Row],[WB_country_name]],'country_region_flag'!A:C,2,FALSE)</f>
        <v>Asia</v>
      </c>
      <c r="M1147" s="1" t="str">
        <f>VLOOKUP(olympic_medals_country_year_cumsum[[#This Row],[WB_country_name]],'country_region_flag'!A:C,3,FALSE)</f>
        <v>https://public.flourish.studio/country-flags/svg/az.svg</v>
      </c>
      <c r="N1147" s="12" t="str">
        <f>IF(ISNA(VLOOKUP(olympic_medals_country_year_cumsum[[#This Row],[Year_Country]],gdp_capita_rank!F:G,2,FALSE)),0,VLOOKUP(olympic_medals_country_year_cumsum[[#This Row],[Year_Country]],gdp_capita_rank!F:G,2,FALSE))</f>
        <v>-98.93745784309637</v>
      </c>
    </row>
    <row r="1148" spans="1:14" ht="15" customHeight="1" x14ac:dyDescent="0.2">
      <c r="A1148" s="1" t="s">
        <v>19</v>
      </c>
      <c r="B1148" s="1" t="s">
        <v>20</v>
      </c>
      <c r="C1148" s="1">
        <v>-337</v>
      </c>
      <c r="D1148" s="1">
        <v>2935</v>
      </c>
      <c r="E1148" s="1">
        <v>1992</v>
      </c>
      <c r="F1148" s="1" t="str">
        <f>TEXT(olympic_medals_country_year_cumsum[[#This Row],[year]],0)&amp;"-"&amp;olympic_medals_country_year_cumsum[[#This Row],[WB_country_code]]</f>
        <v>1992-BDI</v>
      </c>
      <c r="G1148" s="1" t="str">
        <f>IF(olympic_medals_country_year_cumsum[[#This Row],[year]]&lt;&gt;E1147,1,IF(olympic_medals_country_year_cumsum[[#This Row],[Medals]]=0,"",G1147+1))</f>
        <v/>
      </c>
      <c r="H1148" s="1">
        <f>IF(ISNA(VLOOKUP(olympic_medals_country_year_cumsum[[#This Row],[Year_Country]],medals!D:H,5,FALSE)),0,VLOOKUP(olympic_medals_country_year_cumsum[[#This Row],[Year_Country]],medals!D:H,5,FALSE))</f>
        <v>0</v>
      </c>
      <c r="I1148" s="1">
        <f>IF(ISNA(VLOOKUP(olympic_medals_country_year_cumsum[[#This Row],[Year_Country]],medals!D:H,2,FALSE)),0,VLOOKUP(olympic_medals_country_year_cumsum[[#This Row],[Year_Country]],medals!D:H,2,FALSE))</f>
        <v>0</v>
      </c>
      <c r="J1148" s="1">
        <f>IF(ISNA(VLOOKUP(olympic_medals_country_year_cumsum[[#This Row],[Year_Country]],medals!D:H,3,FALSE)),0,VLOOKUP(olympic_medals_country_year_cumsum[[#This Row],[Year_Country]],medals!D:H,3,FALSE))</f>
        <v>0</v>
      </c>
      <c r="K1148" s="1">
        <f>IF(ISNA(VLOOKUP(olympic_medals_country_year_cumsum[[#This Row],[Year_Country]],medals!D:H,4,FALSE)),0,VLOOKUP(olympic_medals_country_year_cumsum[[#This Row],[Year_Country]],medals!D:H,4,FALSE))</f>
        <v>0</v>
      </c>
      <c r="L1148" s="1" t="str">
        <f>VLOOKUP(olympic_medals_country_year_cumsum[[#This Row],[WB_country_name]],'country_region_flag'!A:C,2,FALSE)</f>
        <v>Africa</v>
      </c>
      <c r="M1148" s="1" t="str">
        <f>VLOOKUP(olympic_medals_country_year_cumsum[[#This Row],[WB_country_name]],'country_region_flag'!A:C,3,FALSE)</f>
        <v>https://public.flourish.studio/country-flags/svg/bi.svg</v>
      </c>
      <c r="N1148" s="12" t="str">
        <f>IF(ISNA(VLOOKUP(olympic_medals_country_year_cumsum[[#This Row],[Year_Country]],gdp_capita_rank!F:G,2,FALSE)),0,VLOOKUP(olympic_medals_country_year_cumsum[[#This Row],[Year_Country]],gdp_capita_rank!F:G,2,FALSE))</f>
        <v>-96.67373506060942</v>
      </c>
    </row>
    <row r="1149" spans="1:14" ht="15" customHeight="1" x14ac:dyDescent="0.2">
      <c r="A1149" s="1" t="s">
        <v>23</v>
      </c>
      <c r="B1149" s="1" t="s">
        <v>24</v>
      </c>
      <c r="C1149" s="1">
        <v>1237</v>
      </c>
      <c r="D1149" s="1">
        <v>-152</v>
      </c>
      <c r="E1149" s="1">
        <v>1992</v>
      </c>
      <c r="F1149" s="1" t="str">
        <f>TEXT(olympic_medals_country_year_cumsum[[#This Row],[year]],0)&amp;"-"&amp;olympic_medals_country_year_cumsum[[#This Row],[WB_country_code]]</f>
        <v>1992-BFA</v>
      </c>
      <c r="G1149" s="1" t="str">
        <f>IF(olympic_medals_country_year_cumsum[[#This Row],[year]]&lt;&gt;E1148,1,IF(olympic_medals_country_year_cumsum[[#This Row],[Medals]]=0,"",G1148+1))</f>
        <v/>
      </c>
      <c r="H1149" s="1">
        <f>IF(ISNA(VLOOKUP(olympic_medals_country_year_cumsum[[#This Row],[Year_Country]],medals!D:H,5,FALSE)),0,VLOOKUP(olympic_medals_country_year_cumsum[[#This Row],[Year_Country]],medals!D:H,5,FALSE))</f>
        <v>0</v>
      </c>
      <c r="I1149" s="1">
        <f>IF(ISNA(VLOOKUP(olympic_medals_country_year_cumsum[[#This Row],[Year_Country]],medals!D:H,2,FALSE)),0,VLOOKUP(olympic_medals_country_year_cumsum[[#This Row],[Year_Country]],medals!D:H,2,FALSE))</f>
        <v>0</v>
      </c>
      <c r="J1149" s="1">
        <f>IF(ISNA(VLOOKUP(olympic_medals_country_year_cumsum[[#This Row],[Year_Country]],medals!D:H,3,FALSE)),0,VLOOKUP(olympic_medals_country_year_cumsum[[#This Row],[Year_Country]],medals!D:H,3,FALSE))</f>
        <v>0</v>
      </c>
      <c r="K1149" s="1">
        <f>IF(ISNA(VLOOKUP(olympic_medals_country_year_cumsum[[#This Row],[Year_Country]],medals!D:H,4,FALSE)),0,VLOOKUP(olympic_medals_country_year_cumsum[[#This Row],[Year_Country]],medals!D:H,4,FALSE))</f>
        <v>0</v>
      </c>
      <c r="L1149" s="1" t="str">
        <f>VLOOKUP(olympic_medals_country_year_cumsum[[#This Row],[WB_country_name]],'country_region_flag'!A:C,2,FALSE)</f>
        <v>Africa</v>
      </c>
      <c r="M1149" s="1" t="str">
        <f>VLOOKUP(olympic_medals_country_year_cumsum[[#This Row],[WB_country_name]],'country_region_flag'!A:C,3,FALSE)</f>
        <v>https://public.flourish.studio/country-flags/svg/bf.svg</v>
      </c>
      <c r="N1149" s="12" t="str">
        <f>IF(ISNA(VLOOKUP(olympic_medals_country_year_cumsum[[#This Row],[Year_Country]],gdp_capita_rank!F:G,2,FALSE)),0,VLOOKUP(olympic_medals_country_year_cumsum[[#This Row],[Year_Country]],gdp_capita_rank!F:G,2,FALSE))</f>
        <v>-93.83164645267644</v>
      </c>
    </row>
    <row r="1150" spans="1:14" ht="15" customHeight="1" x14ac:dyDescent="0.2">
      <c r="A1150" s="1" t="s">
        <v>27</v>
      </c>
      <c r="B1150" s="1" t="s">
        <v>28</v>
      </c>
      <c r="C1150" s="1">
        <v>2623</v>
      </c>
      <c r="D1150" s="1">
        <v>5057</v>
      </c>
      <c r="E1150" s="1">
        <v>1992</v>
      </c>
      <c r="F1150" s="1" t="str">
        <f>TEXT(olympic_medals_country_year_cumsum[[#This Row],[year]],0)&amp;"-"&amp;olympic_medals_country_year_cumsum[[#This Row],[WB_country_code]]</f>
        <v>1992-BHR</v>
      </c>
      <c r="G1150" s="1" t="str">
        <f>IF(olympic_medals_country_year_cumsum[[#This Row],[year]]&lt;&gt;E1149,1,IF(olympic_medals_country_year_cumsum[[#This Row],[Medals]]=0,"",G1149+1))</f>
        <v/>
      </c>
      <c r="H1150" s="1">
        <f>IF(ISNA(VLOOKUP(olympic_medals_country_year_cumsum[[#This Row],[Year_Country]],medals!D:H,5,FALSE)),0,VLOOKUP(olympic_medals_country_year_cumsum[[#This Row],[Year_Country]],medals!D:H,5,FALSE))</f>
        <v>0</v>
      </c>
      <c r="I1150" s="1">
        <f>IF(ISNA(VLOOKUP(olympic_medals_country_year_cumsum[[#This Row],[Year_Country]],medals!D:H,2,FALSE)),0,VLOOKUP(olympic_medals_country_year_cumsum[[#This Row],[Year_Country]],medals!D:H,2,FALSE))</f>
        <v>0</v>
      </c>
      <c r="J1150" s="1">
        <f>IF(ISNA(VLOOKUP(olympic_medals_country_year_cumsum[[#This Row],[Year_Country]],medals!D:H,3,FALSE)),0,VLOOKUP(olympic_medals_country_year_cumsum[[#This Row],[Year_Country]],medals!D:H,3,FALSE))</f>
        <v>0</v>
      </c>
      <c r="K1150" s="1">
        <f>IF(ISNA(VLOOKUP(olympic_medals_country_year_cumsum[[#This Row],[Year_Country]],medals!D:H,4,FALSE)),0,VLOOKUP(olympic_medals_country_year_cumsum[[#This Row],[Year_Country]],medals!D:H,4,FALSE))</f>
        <v>0</v>
      </c>
      <c r="L1150" s="1" t="str">
        <f>VLOOKUP(olympic_medals_country_year_cumsum[[#This Row],[WB_country_name]],'country_region_flag'!A:C,2,FALSE)</f>
        <v>Asia</v>
      </c>
      <c r="M1150" s="1" t="str">
        <f>VLOOKUP(olympic_medals_country_year_cumsum[[#This Row],[WB_country_name]],'country_region_flag'!A:C,3,FALSE)</f>
        <v>https://public.flourish.studio/country-flags/svg/bh.svg</v>
      </c>
      <c r="N1150" s="12" t="str">
        <f>IF(ISNA(VLOOKUP(olympic_medals_country_year_cumsum[[#This Row],[Year_Country]],gdp_capita_rank!F:G,2,FALSE)),0,VLOOKUP(olympic_medals_country_year_cumsum[[#This Row],[Year_Country]],gdp_capita_rank!F:G,2,FALSE))</f>
        <v>51.138155348172845</v>
      </c>
    </row>
    <row r="1151" spans="1:14" ht="15" customHeight="1" x14ac:dyDescent="0.2">
      <c r="A1151" s="1" t="s">
        <v>31</v>
      </c>
      <c r="B1151" s="1" t="s">
        <v>32</v>
      </c>
      <c r="C1151" s="1">
        <v>539</v>
      </c>
      <c r="D1151" s="1">
        <v>2757</v>
      </c>
      <c r="E1151" s="1">
        <v>1992</v>
      </c>
      <c r="F1151" s="1" t="str">
        <f>TEXT(olympic_medals_country_year_cumsum[[#This Row],[year]],0)&amp;"-"&amp;olympic_medals_country_year_cumsum[[#This Row],[WB_country_code]]</f>
        <v>1992-BLR</v>
      </c>
      <c r="G1151" s="1" t="str">
        <f>IF(olympic_medals_country_year_cumsum[[#This Row],[year]]&lt;&gt;E1150,1,IF(olympic_medals_country_year_cumsum[[#This Row],[Medals]]=0,"",G1150+1))</f>
        <v/>
      </c>
      <c r="H1151" s="1">
        <f>IF(ISNA(VLOOKUP(olympic_medals_country_year_cumsum[[#This Row],[Year_Country]],medals!D:H,5,FALSE)),0,VLOOKUP(olympic_medals_country_year_cumsum[[#This Row],[Year_Country]],medals!D:H,5,FALSE))</f>
        <v>0</v>
      </c>
      <c r="I1151" s="1">
        <f>IF(ISNA(VLOOKUP(olympic_medals_country_year_cumsum[[#This Row],[Year_Country]],medals!D:H,2,FALSE)),0,VLOOKUP(olympic_medals_country_year_cumsum[[#This Row],[Year_Country]],medals!D:H,2,FALSE))</f>
        <v>0</v>
      </c>
      <c r="J1151" s="1">
        <f>IF(ISNA(VLOOKUP(olympic_medals_country_year_cumsum[[#This Row],[Year_Country]],medals!D:H,3,FALSE)),0,VLOOKUP(olympic_medals_country_year_cumsum[[#This Row],[Year_Country]],medals!D:H,3,FALSE))</f>
        <v>0</v>
      </c>
      <c r="K1151" s="1">
        <f>IF(ISNA(VLOOKUP(olympic_medals_country_year_cumsum[[#This Row],[Year_Country]],medals!D:H,4,FALSE)),0,VLOOKUP(olympic_medals_country_year_cumsum[[#This Row],[Year_Country]],medals!D:H,4,FALSE))</f>
        <v>0</v>
      </c>
      <c r="L1151" s="1" t="str">
        <f>VLOOKUP(olympic_medals_country_year_cumsum[[#This Row],[WB_country_name]],'country_region_flag'!A:C,2,FALSE)</f>
        <v>Europe</v>
      </c>
      <c r="M1151" s="1" t="str">
        <f>VLOOKUP(olympic_medals_country_year_cumsum[[#This Row],[WB_country_name]],'country_region_flag'!A:C,3,FALSE)</f>
        <v>https://public.flourish.studio/country-flags/svg/by.svg</v>
      </c>
      <c r="N1151" s="12" t="str">
        <f>IF(ISNA(VLOOKUP(olympic_medals_country_year_cumsum[[#This Row],[Year_Country]],gdp_capita_rank!F:G,2,FALSE)),0,VLOOKUP(olympic_medals_country_year_cumsum[[#This Row],[Year_Country]],gdp_capita_rank!F:G,2,FALSE))</f>
        <v>-84.11637055588818</v>
      </c>
    </row>
    <row r="1152" spans="1:14" ht="15" customHeight="1" x14ac:dyDescent="0.2">
      <c r="A1152" s="1" t="s">
        <v>33</v>
      </c>
      <c r="B1152" s="1" t="s">
        <v>34</v>
      </c>
      <c r="C1152" s="1">
        <v>3228</v>
      </c>
      <c r="D1152" s="1">
        <v>-6478</v>
      </c>
      <c r="E1152" s="1">
        <v>1992</v>
      </c>
      <c r="F1152" s="1" t="str">
        <f>TEXT(olympic_medals_country_year_cumsum[[#This Row],[year]],0)&amp;"-"&amp;olympic_medals_country_year_cumsum[[#This Row],[WB_country_code]]</f>
        <v>1992-BMU</v>
      </c>
      <c r="G1152" s="1" t="str">
        <f>IF(olympic_medals_country_year_cumsum[[#This Row],[year]]&lt;&gt;E1151,1,IF(olympic_medals_country_year_cumsum[[#This Row],[Medals]]=0,"",G1151+1))</f>
        <v/>
      </c>
      <c r="H1152" s="1">
        <f>IF(ISNA(VLOOKUP(olympic_medals_country_year_cumsum[[#This Row],[Year_Country]],medals!D:H,5,FALSE)),0,VLOOKUP(olympic_medals_country_year_cumsum[[#This Row],[Year_Country]],medals!D:H,5,FALSE))</f>
        <v>0</v>
      </c>
      <c r="I1152" s="1">
        <f>IF(ISNA(VLOOKUP(olympic_medals_country_year_cumsum[[#This Row],[Year_Country]],medals!D:H,2,FALSE)),0,VLOOKUP(olympic_medals_country_year_cumsum[[#This Row],[Year_Country]],medals!D:H,2,FALSE))</f>
        <v>0</v>
      </c>
      <c r="J1152" s="1">
        <f>IF(ISNA(VLOOKUP(olympic_medals_country_year_cumsum[[#This Row],[Year_Country]],medals!D:H,3,FALSE)),0,VLOOKUP(olympic_medals_country_year_cumsum[[#This Row],[Year_Country]],medals!D:H,3,FALSE))</f>
        <v>0</v>
      </c>
      <c r="K1152" s="1">
        <f>IF(ISNA(VLOOKUP(olympic_medals_country_year_cumsum[[#This Row],[Year_Country]],medals!D:H,4,FALSE)),0,VLOOKUP(olympic_medals_country_year_cumsum[[#This Row],[Year_Country]],medals!D:H,4,FALSE))</f>
        <v>0</v>
      </c>
      <c r="L1152" s="1" t="str">
        <f>VLOOKUP(olympic_medals_country_year_cumsum[[#This Row],[WB_country_name]],'country_region_flag'!A:C,2,FALSE)</f>
        <v>Americas</v>
      </c>
      <c r="M1152" s="1" t="str">
        <f>VLOOKUP(olympic_medals_country_year_cumsum[[#This Row],[WB_country_name]],'country_region_flag'!A:C,3,FALSE)</f>
        <v>https://public.flourish.studio/country-flags/svg/bm.svg</v>
      </c>
      <c r="N1152" s="12" t="str">
        <f>IF(ISNA(VLOOKUP(olympic_medals_country_year_cumsum[[#This Row],[Year_Country]],gdp_capita_rank!F:G,2,FALSE)),0,VLOOKUP(olympic_medals_country_year_cumsum[[#This Row],[Year_Country]],gdp_capita_rank!F:G,2,FALSE))</f>
        <v>405.68963520811934</v>
      </c>
    </row>
    <row r="1153" spans="1:14" ht="15" customHeight="1" x14ac:dyDescent="0.2">
      <c r="A1153" s="1" t="s">
        <v>37</v>
      </c>
      <c r="B1153" s="1" t="s">
        <v>38</v>
      </c>
      <c r="C1153" s="1">
        <v>131</v>
      </c>
      <c r="D1153" s="1">
        <v>-5962</v>
      </c>
      <c r="E1153" s="1">
        <v>1992</v>
      </c>
      <c r="F1153" s="1" t="str">
        <f>TEXT(olympic_medals_country_year_cumsum[[#This Row],[year]],0)&amp;"-"&amp;olympic_medals_country_year_cumsum[[#This Row],[WB_country_code]]</f>
        <v>1992-BRB</v>
      </c>
      <c r="G1153" s="1" t="str">
        <f>IF(olympic_medals_country_year_cumsum[[#This Row],[year]]&lt;&gt;E1152,1,IF(olympic_medals_country_year_cumsum[[#This Row],[Medals]]=0,"",G1152+1))</f>
        <v/>
      </c>
      <c r="H1153" s="1">
        <f>IF(ISNA(VLOOKUP(olympic_medals_country_year_cumsum[[#This Row],[Year_Country]],medals!D:H,5,FALSE)),0,VLOOKUP(olympic_medals_country_year_cumsum[[#This Row],[Year_Country]],medals!D:H,5,FALSE))</f>
        <v>0</v>
      </c>
      <c r="I1153" s="1">
        <f>IF(ISNA(VLOOKUP(olympic_medals_country_year_cumsum[[#This Row],[Year_Country]],medals!D:H,2,FALSE)),0,VLOOKUP(olympic_medals_country_year_cumsum[[#This Row],[Year_Country]],medals!D:H,2,FALSE))</f>
        <v>0</v>
      </c>
      <c r="J1153" s="1">
        <f>IF(ISNA(VLOOKUP(olympic_medals_country_year_cumsum[[#This Row],[Year_Country]],medals!D:H,3,FALSE)),0,VLOOKUP(olympic_medals_country_year_cumsum[[#This Row],[Year_Country]],medals!D:H,3,FALSE))</f>
        <v>0</v>
      </c>
      <c r="K1153" s="1">
        <f>IF(ISNA(VLOOKUP(olympic_medals_country_year_cumsum[[#This Row],[Year_Country]],medals!D:H,4,FALSE)),0,VLOOKUP(olympic_medals_country_year_cumsum[[#This Row],[Year_Country]],medals!D:H,4,FALSE))</f>
        <v>0</v>
      </c>
      <c r="L1153" s="1" t="str">
        <f>VLOOKUP(olympic_medals_country_year_cumsum[[#This Row],[WB_country_name]],'country_region_flag'!A:C,2,FALSE)</f>
        <v>Americas</v>
      </c>
      <c r="M1153" s="1" t="str">
        <f>VLOOKUP(olympic_medals_country_year_cumsum[[#This Row],[WB_country_name]],'country_region_flag'!A:C,3,FALSE)</f>
        <v>https://public.flourish.studio/country-flags/svg/bb.svg</v>
      </c>
      <c r="N1153" s="12" t="str">
        <f>IF(ISNA(VLOOKUP(olympic_medals_country_year_cumsum[[#This Row],[Year_Country]],gdp_capita_rank!F:G,2,FALSE)),0,VLOOKUP(olympic_medals_country_year_cumsum[[#This Row],[Year_Country]],gdp_capita_rank!F:G,2,FALSE))</f>
        <v>32.65531919354775</v>
      </c>
    </row>
    <row r="1154" spans="1:14" ht="15" customHeight="1" x14ac:dyDescent="0.2">
      <c r="A1154" s="1" t="s">
        <v>39</v>
      </c>
      <c r="B1154" s="1" t="s">
        <v>40</v>
      </c>
      <c r="C1154" s="1">
        <v>-2463</v>
      </c>
      <c r="D1154" s="1">
        <v>259</v>
      </c>
      <c r="E1154" s="1">
        <v>1992</v>
      </c>
      <c r="F1154" s="1" t="str">
        <f>TEXT(olympic_medals_country_year_cumsum[[#This Row],[year]],0)&amp;"-"&amp;olympic_medals_country_year_cumsum[[#This Row],[WB_country_code]]</f>
        <v>1992-BWA</v>
      </c>
      <c r="G1154" s="1" t="str">
        <f>IF(olympic_medals_country_year_cumsum[[#This Row],[year]]&lt;&gt;E1153,1,IF(olympic_medals_country_year_cumsum[[#This Row],[Medals]]=0,"",G1153+1))</f>
        <v/>
      </c>
      <c r="H1154" s="1">
        <f>IF(ISNA(VLOOKUP(olympic_medals_country_year_cumsum[[#This Row],[Year_Country]],medals!D:H,5,FALSE)),0,VLOOKUP(olympic_medals_country_year_cumsum[[#This Row],[Year_Country]],medals!D:H,5,FALSE))</f>
        <v>0</v>
      </c>
      <c r="I1154" s="1">
        <f>IF(ISNA(VLOOKUP(olympic_medals_country_year_cumsum[[#This Row],[Year_Country]],medals!D:H,2,FALSE)),0,VLOOKUP(olympic_medals_country_year_cumsum[[#This Row],[Year_Country]],medals!D:H,2,FALSE))</f>
        <v>0</v>
      </c>
      <c r="J1154" s="1">
        <f>IF(ISNA(VLOOKUP(olympic_medals_country_year_cumsum[[#This Row],[Year_Country]],medals!D:H,3,FALSE)),0,VLOOKUP(olympic_medals_country_year_cumsum[[#This Row],[Year_Country]],medals!D:H,3,FALSE))</f>
        <v>0</v>
      </c>
      <c r="K1154" s="1">
        <f>IF(ISNA(VLOOKUP(olympic_medals_country_year_cumsum[[#This Row],[Year_Country]],medals!D:H,4,FALSE)),0,VLOOKUP(olympic_medals_country_year_cumsum[[#This Row],[Year_Country]],medals!D:H,4,FALSE))</f>
        <v>0</v>
      </c>
      <c r="L1154" s="1" t="str">
        <f>VLOOKUP(olympic_medals_country_year_cumsum[[#This Row],[WB_country_name]],'country_region_flag'!A:C,2,FALSE)</f>
        <v>Africa</v>
      </c>
      <c r="M1154" s="1" t="str">
        <f>VLOOKUP(olympic_medals_country_year_cumsum[[#This Row],[WB_country_name]],'country_region_flag'!A:C,3,FALSE)</f>
        <v>https://public.flourish.studio/country-flags/svg/bw.svg</v>
      </c>
      <c r="N1154" s="12" t="str">
        <f>IF(ISNA(VLOOKUP(olympic_medals_country_year_cumsum[[#This Row],[Year_Country]],gdp_capita_rank!F:G,2,FALSE)),0,VLOOKUP(olympic_medals_country_year_cumsum[[#This Row],[Year_Country]],gdp_capita_rank!F:G,2,FALSE))</f>
        <v>-48.519973605874874</v>
      </c>
    </row>
    <row r="1155" spans="1:14" ht="15" customHeight="1" x14ac:dyDescent="0.2">
      <c r="A1155" s="1" t="s">
        <v>45</v>
      </c>
      <c r="B1155" s="1" t="s">
        <v>46</v>
      </c>
      <c r="C1155" s="1">
        <v>-3345</v>
      </c>
      <c r="D1155" s="1">
        <v>-7067</v>
      </c>
      <c r="E1155" s="1">
        <v>1992</v>
      </c>
      <c r="F1155" s="1" t="str">
        <f>TEXT(olympic_medals_country_year_cumsum[[#This Row],[year]],0)&amp;"-"&amp;olympic_medals_country_year_cumsum[[#This Row],[WB_country_code]]</f>
        <v>1992-CHL</v>
      </c>
      <c r="G1155" s="1" t="str">
        <f>IF(olympic_medals_country_year_cumsum[[#This Row],[year]]&lt;&gt;E1154,1,IF(olympic_medals_country_year_cumsum[[#This Row],[Medals]]=0,"",G1154+1))</f>
        <v/>
      </c>
      <c r="H1155" s="1">
        <f>IF(ISNA(VLOOKUP(olympic_medals_country_year_cumsum[[#This Row],[Year_Country]],medals!D:H,5,FALSE)),0,VLOOKUP(olympic_medals_country_year_cumsum[[#This Row],[Year_Country]],medals!D:H,5,FALSE))</f>
        <v>0</v>
      </c>
      <c r="I1155" s="1">
        <f>IF(ISNA(VLOOKUP(olympic_medals_country_year_cumsum[[#This Row],[Year_Country]],medals!D:H,2,FALSE)),0,VLOOKUP(olympic_medals_country_year_cumsum[[#This Row],[Year_Country]],medals!D:H,2,FALSE))</f>
        <v>0</v>
      </c>
      <c r="J1155" s="1">
        <f>IF(ISNA(VLOOKUP(olympic_medals_country_year_cumsum[[#This Row],[Year_Country]],medals!D:H,3,FALSE)),0,VLOOKUP(olympic_medals_country_year_cumsum[[#This Row],[Year_Country]],medals!D:H,3,FALSE))</f>
        <v>0</v>
      </c>
      <c r="K1155" s="1">
        <f>IF(ISNA(VLOOKUP(olympic_medals_country_year_cumsum[[#This Row],[Year_Country]],medals!D:H,4,FALSE)),0,VLOOKUP(olympic_medals_country_year_cumsum[[#This Row],[Year_Country]],medals!D:H,4,FALSE))</f>
        <v>0</v>
      </c>
      <c r="L1155" s="1" t="str">
        <f>VLOOKUP(olympic_medals_country_year_cumsum[[#This Row],[WB_country_name]],'country_region_flag'!A:C,2,FALSE)</f>
        <v>Americas</v>
      </c>
      <c r="M1155" s="1" t="str">
        <f>VLOOKUP(olympic_medals_country_year_cumsum[[#This Row],[WB_country_name]],'country_region_flag'!A:C,3,FALSE)</f>
        <v>https://public.flourish.studio/country-flags/svg/cl.svg</v>
      </c>
      <c r="N1155" s="12" t="str">
        <f>IF(ISNA(VLOOKUP(olympic_medals_country_year_cumsum[[#This Row],[Year_Country]],gdp_capita_rank!F:G,2,FALSE)),0,VLOOKUP(olympic_medals_country_year_cumsum[[#This Row],[Year_Country]],gdp_capita_rank!F:G,2,FALSE))</f>
        <v>-41.194006483558184</v>
      </c>
    </row>
    <row r="1156" spans="1:14" ht="15" customHeight="1" x14ac:dyDescent="0.2">
      <c r="A1156" s="1" t="s">
        <v>49</v>
      </c>
      <c r="B1156" s="1" t="s">
        <v>50</v>
      </c>
      <c r="C1156" s="1">
        <v>682</v>
      </c>
      <c r="D1156" s="1">
        <v>-527</v>
      </c>
      <c r="E1156" s="1">
        <v>1992</v>
      </c>
      <c r="F1156" s="1" t="str">
        <f>TEXT(olympic_medals_country_year_cumsum[[#This Row],[year]],0)&amp;"-"&amp;olympic_medals_country_year_cumsum[[#This Row],[WB_country_code]]</f>
        <v>1992-CIV</v>
      </c>
      <c r="G1156" s="1" t="str">
        <f>IF(olympic_medals_country_year_cumsum[[#This Row],[year]]&lt;&gt;E1155,1,IF(olympic_medals_country_year_cumsum[[#This Row],[Medals]]=0,"",G1155+1))</f>
        <v/>
      </c>
      <c r="H1156" s="1">
        <f>IF(ISNA(VLOOKUP(olympic_medals_country_year_cumsum[[#This Row],[Year_Country]],medals!D:H,5,FALSE)),0,VLOOKUP(olympic_medals_country_year_cumsum[[#This Row],[Year_Country]],medals!D:H,5,FALSE))</f>
        <v>0</v>
      </c>
      <c r="I1156" s="1">
        <f>IF(ISNA(VLOOKUP(olympic_medals_country_year_cumsum[[#This Row],[Year_Country]],medals!D:H,2,FALSE)),0,VLOOKUP(olympic_medals_country_year_cumsum[[#This Row],[Year_Country]],medals!D:H,2,FALSE))</f>
        <v>0</v>
      </c>
      <c r="J1156" s="1">
        <f>IF(ISNA(VLOOKUP(olympic_medals_country_year_cumsum[[#This Row],[Year_Country]],medals!D:H,3,FALSE)),0,VLOOKUP(olympic_medals_country_year_cumsum[[#This Row],[Year_Country]],medals!D:H,3,FALSE))</f>
        <v>0</v>
      </c>
      <c r="K1156" s="1">
        <f>IF(ISNA(VLOOKUP(olympic_medals_country_year_cumsum[[#This Row],[Year_Country]],medals!D:H,4,FALSE)),0,VLOOKUP(olympic_medals_country_year_cumsum[[#This Row],[Year_Country]],medals!D:H,4,FALSE))</f>
        <v>0</v>
      </c>
      <c r="L1156" s="1" t="str">
        <f>VLOOKUP(olympic_medals_country_year_cumsum[[#This Row],[WB_country_name]],'country_region_flag'!A:C,2,FALSE)</f>
        <v>Africa</v>
      </c>
      <c r="M1156" s="1" t="str">
        <f>VLOOKUP(olympic_medals_country_year_cumsum[[#This Row],[WB_country_name]],'country_region_flag'!A:C,3,FALSE)</f>
        <v>https://public.flourish.studio/country-flags/svg/ci.svg</v>
      </c>
      <c r="N1156" s="12" t="str">
        <f>IF(ISNA(VLOOKUP(olympic_medals_country_year_cumsum[[#This Row],[Year_Country]],gdp_capita_rank!F:G,2,FALSE)),0,VLOOKUP(olympic_medals_country_year_cumsum[[#This Row],[Year_Country]],gdp_capita_rank!F:G,2,FALSE))</f>
        <v>-84.67692151449371</v>
      </c>
    </row>
    <row r="1157" spans="1:14" ht="15" customHeight="1" x14ac:dyDescent="0.2">
      <c r="A1157" s="1" t="s">
        <v>51</v>
      </c>
      <c r="B1157" s="1" t="s">
        <v>52</v>
      </c>
      <c r="C1157" s="1">
        <v>387</v>
      </c>
      <c r="D1157" s="1">
        <v>1152</v>
      </c>
      <c r="E1157" s="1">
        <v>1992</v>
      </c>
      <c r="F1157" s="1" t="str">
        <f>TEXT(olympic_medals_country_year_cumsum[[#This Row],[year]],0)&amp;"-"&amp;olympic_medals_country_year_cumsum[[#This Row],[WB_country_code]]</f>
        <v>1992-CMR</v>
      </c>
      <c r="G1157" s="1" t="str">
        <f>IF(olympic_medals_country_year_cumsum[[#This Row],[year]]&lt;&gt;E1156,1,IF(olympic_medals_country_year_cumsum[[#This Row],[Medals]]=0,"",G1156+1))</f>
        <v/>
      </c>
      <c r="H1157" s="1">
        <f>IF(ISNA(VLOOKUP(olympic_medals_country_year_cumsum[[#This Row],[Year_Country]],medals!D:H,5,FALSE)),0,VLOOKUP(olympic_medals_country_year_cumsum[[#This Row],[Year_Country]],medals!D:H,5,FALSE))</f>
        <v>0</v>
      </c>
      <c r="I1157" s="1">
        <f>IF(ISNA(VLOOKUP(olympic_medals_country_year_cumsum[[#This Row],[Year_Country]],medals!D:H,2,FALSE)),0,VLOOKUP(olympic_medals_country_year_cumsum[[#This Row],[Year_Country]],medals!D:H,2,FALSE))</f>
        <v>0</v>
      </c>
      <c r="J1157" s="1">
        <f>IF(ISNA(VLOOKUP(olympic_medals_country_year_cumsum[[#This Row],[Year_Country]],medals!D:H,3,FALSE)),0,VLOOKUP(olympic_medals_country_year_cumsum[[#This Row],[Year_Country]],medals!D:H,3,FALSE))</f>
        <v>0</v>
      </c>
      <c r="K1157" s="1">
        <f>IF(ISNA(VLOOKUP(olympic_medals_country_year_cumsum[[#This Row],[Year_Country]],medals!D:H,4,FALSE)),0,VLOOKUP(olympic_medals_country_year_cumsum[[#This Row],[Year_Country]],medals!D:H,4,FALSE))</f>
        <v>0</v>
      </c>
      <c r="L1157" s="1" t="str">
        <f>VLOOKUP(olympic_medals_country_year_cumsum[[#This Row],[WB_country_name]],'country_region_flag'!A:C,2,FALSE)</f>
        <v>Africa</v>
      </c>
      <c r="M1157" s="1" t="str">
        <f>VLOOKUP(olympic_medals_country_year_cumsum[[#This Row],[WB_country_name]],'country_region_flag'!A:C,3,FALSE)</f>
        <v>https://public.flourish.studio/country-flags/svg/cm.svg</v>
      </c>
      <c r="N1157" s="12" t="str">
        <f>IF(ISNA(VLOOKUP(olympic_medals_country_year_cumsum[[#This Row],[Year_Country]],gdp_capita_rank!F:G,2,FALSE)),0,VLOOKUP(olympic_medals_country_year_cumsum[[#This Row],[Year_Country]],gdp_capita_rank!F:G,2,FALSE))</f>
        <v>-82.44424246036253</v>
      </c>
    </row>
    <row r="1158" spans="1:14" ht="15" customHeight="1" x14ac:dyDescent="0.2">
      <c r="A1158" s="1" t="s">
        <v>55</v>
      </c>
      <c r="B1158" s="1" t="s">
        <v>56</v>
      </c>
      <c r="C1158" s="1">
        <v>993</v>
      </c>
      <c r="D1158" s="1">
        <v>-8408</v>
      </c>
      <c r="E1158" s="1">
        <v>1992</v>
      </c>
      <c r="F1158" s="1" t="str">
        <f>TEXT(olympic_medals_country_year_cumsum[[#This Row],[year]],0)&amp;"-"&amp;olympic_medals_country_year_cumsum[[#This Row],[WB_country_code]]</f>
        <v>1992-CRI</v>
      </c>
      <c r="G1158" s="1" t="str">
        <f>IF(olympic_medals_country_year_cumsum[[#This Row],[year]]&lt;&gt;E1157,1,IF(olympic_medals_country_year_cumsum[[#This Row],[Medals]]=0,"",G1157+1))</f>
        <v/>
      </c>
      <c r="H1158" s="1">
        <f>IF(ISNA(VLOOKUP(olympic_medals_country_year_cumsum[[#This Row],[Year_Country]],medals!D:H,5,FALSE)),0,VLOOKUP(olympic_medals_country_year_cumsum[[#This Row],[Year_Country]],medals!D:H,5,FALSE))</f>
        <v>0</v>
      </c>
      <c r="I1158" s="1">
        <f>IF(ISNA(VLOOKUP(olympic_medals_country_year_cumsum[[#This Row],[Year_Country]],medals!D:H,2,FALSE)),0,VLOOKUP(olympic_medals_country_year_cumsum[[#This Row],[Year_Country]],medals!D:H,2,FALSE))</f>
        <v>0</v>
      </c>
      <c r="J1158" s="1">
        <f>IF(ISNA(VLOOKUP(olympic_medals_country_year_cumsum[[#This Row],[Year_Country]],medals!D:H,3,FALSE)),0,VLOOKUP(olympic_medals_country_year_cumsum[[#This Row],[Year_Country]],medals!D:H,3,FALSE))</f>
        <v>0</v>
      </c>
      <c r="K1158" s="1">
        <f>IF(ISNA(VLOOKUP(olympic_medals_country_year_cumsum[[#This Row],[Year_Country]],medals!D:H,4,FALSE)),0,VLOOKUP(olympic_medals_country_year_cumsum[[#This Row],[Year_Country]],medals!D:H,4,FALSE))</f>
        <v>0</v>
      </c>
      <c r="L1158" s="1" t="str">
        <f>VLOOKUP(olympic_medals_country_year_cumsum[[#This Row],[WB_country_name]],'country_region_flag'!A:C,2,FALSE)</f>
        <v>Americas</v>
      </c>
      <c r="M1158" s="1" t="str">
        <f>VLOOKUP(olympic_medals_country_year_cumsum[[#This Row],[WB_country_name]],'country_region_flag'!A:C,3,FALSE)</f>
        <v>https://public.flourish.studio/country-flags/svg/cr.svg</v>
      </c>
      <c r="N1158" s="12" t="str">
        <f>IF(ISNA(VLOOKUP(olympic_medals_country_year_cumsum[[#This Row],[Year_Country]],gdp_capita_rank!F:G,2,FALSE)),0,VLOOKUP(olympic_medals_country_year_cumsum[[#This Row],[Year_Country]],gdp_capita_rank!F:G,2,FALSE))</f>
        <v>-54.52746419717318</v>
      </c>
    </row>
    <row r="1159" spans="1:14" ht="15" customHeight="1" x14ac:dyDescent="0.2">
      <c r="A1159" s="1" t="s">
        <v>59</v>
      </c>
      <c r="B1159" s="1" t="s">
        <v>60</v>
      </c>
      <c r="C1159" s="1">
        <v>3517</v>
      </c>
      <c r="D1159" s="1">
        <v>3337</v>
      </c>
      <c r="E1159" s="1">
        <v>1992</v>
      </c>
      <c r="F1159" s="1" t="str">
        <f>TEXT(olympic_medals_country_year_cumsum[[#This Row],[year]],0)&amp;"-"&amp;olympic_medals_country_year_cumsum[[#This Row],[WB_country_code]]</f>
        <v>1992-CYP</v>
      </c>
      <c r="G1159" s="1" t="str">
        <f>IF(olympic_medals_country_year_cumsum[[#This Row],[year]]&lt;&gt;E1158,1,IF(olympic_medals_country_year_cumsum[[#This Row],[Medals]]=0,"",G1158+1))</f>
        <v/>
      </c>
      <c r="H1159" s="1">
        <f>IF(ISNA(VLOOKUP(olympic_medals_country_year_cumsum[[#This Row],[Year_Country]],medals!D:H,5,FALSE)),0,VLOOKUP(olympic_medals_country_year_cumsum[[#This Row],[Year_Country]],medals!D:H,5,FALSE))</f>
        <v>0</v>
      </c>
      <c r="I1159" s="1">
        <f>IF(ISNA(VLOOKUP(olympic_medals_country_year_cumsum[[#This Row],[Year_Country]],medals!D:H,2,FALSE)),0,VLOOKUP(olympic_medals_country_year_cumsum[[#This Row],[Year_Country]],medals!D:H,2,FALSE))</f>
        <v>0</v>
      </c>
      <c r="J1159" s="1">
        <f>IF(ISNA(VLOOKUP(olympic_medals_country_year_cumsum[[#This Row],[Year_Country]],medals!D:H,3,FALSE)),0,VLOOKUP(olympic_medals_country_year_cumsum[[#This Row],[Year_Country]],medals!D:H,3,FALSE))</f>
        <v>0</v>
      </c>
      <c r="K1159" s="1">
        <f>IF(ISNA(VLOOKUP(olympic_medals_country_year_cumsum[[#This Row],[Year_Country]],medals!D:H,4,FALSE)),0,VLOOKUP(olympic_medals_country_year_cumsum[[#This Row],[Year_Country]],medals!D:H,4,FALSE))</f>
        <v>0</v>
      </c>
      <c r="L1159" s="1" t="str">
        <f>VLOOKUP(olympic_medals_country_year_cumsum[[#This Row],[WB_country_name]],'country_region_flag'!A:C,2,FALSE)</f>
        <v>Asia</v>
      </c>
      <c r="M1159" s="1" t="str">
        <f>VLOOKUP(olympic_medals_country_year_cumsum[[#This Row],[WB_country_name]],'country_region_flag'!A:C,3,FALSE)</f>
        <v>https://public.flourish.studio/country-flags/svg/cy.svg</v>
      </c>
      <c r="N1159" s="12" t="str">
        <f>IF(ISNA(VLOOKUP(olympic_medals_country_year_cumsum[[#This Row],[Year_Country]],gdp_capita_rank!F:G,2,FALSE)),0,VLOOKUP(olympic_medals_country_year_cumsum[[#This Row],[Year_Country]],gdp_capita_rank!F:G,2,FALSE))</f>
        <v>99.49246634347834</v>
      </c>
    </row>
    <row r="1160" spans="1:14" ht="15" customHeight="1" x14ac:dyDescent="0.2">
      <c r="A1160" s="1" t="s">
        <v>65</v>
      </c>
      <c r="B1160" s="1" t="s">
        <v>66</v>
      </c>
      <c r="C1160" s="1">
        <v>1158</v>
      </c>
      <c r="D1160" s="1">
        <v>4315</v>
      </c>
      <c r="E1160" s="1">
        <v>1992</v>
      </c>
      <c r="F1160" s="1" t="str">
        <f>TEXT(olympic_medals_country_year_cumsum[[#This Row],[year]],0)&amp;"-"&amp;olympic_medals_country_year_cumsum[[#This Row],[WB_country_code]]</f>
        <v>1992-DJI</v>
      </c>
      <c r="G1160" s="1" t="str">
        <f>IF(olympic_medals_country_year_cumsum[[#This Row],[year]]&lt;&gt;E1159,1,IF(olympic_medals_country_year_cumsum[[#This Row],[Medals]]=0,"",G1159+1))</f>
        <v/>
      </c>
      <c r="H1160" s="1">
        <f>IF(ISNA(VLOOKUP(olympic_medals_country_year_cumsum[[#This Row],[Year_Country]],medals!D:H,5,FALSE)),0,VLOOKUP(olympic_medals_country_year_cumsum[[#This Row],[Year_Country]],medals!D:H,5,FALSE))</f>
        <v>0</v>
      </c>
      <c r="I1160" s="1">
        <f>IF(ISNA(VLOOKUP(olympic_medals_country_year_cumsum[[#This Row],[Year_Country]],medals!D:H,2,FALSE)),0,VLOOKUP(olympic_medals_country_year_cumsum[[#This Row],[Year_Country]],medals!D:H,2,FALSE))</f>
        <v>0</v>
      </c>
      <c r="J1160" s="1">
        <f>IF(ISNA(VLOOKUP(olympic_medals_country_year_cumsum[[#This Row],[Year_Country]],medals!D:H,3,FALSE)),0,VLOOKUP(olympic_medals_country_year_cumsum[[#This Row],[Year_Country]],medals!D:H,3,FALSE))</f>
        <v>0</v>
      </c>
      <c r="K1160" s="1">
        <f>IF(ISNA(VLOOKUP(olympic_medals_country_year_cumsum[[#This Row],[Year_Country]],medals!D:H,4,FALSE)),0,VLOOKUP(olympic_medals_country_year_cumsum[[#This Row],[Year_Country]],medals!D:H,4,FALSE))</f>
        <v>0</v>
      </c>
      <c r="L1160" s="1" t="str">
        <f>VLOOKUP(olympic_medals_country_year_cumsum[[#This Row],[WB_country_name]],'country_region_flag'!A:C,2,FALSE)</f>
        <v>Africa</v>
      </c>
      <c r="M1160" s="1" t="str">
        <f>VLOOKUP(olympic_medals_country_year_cumsum[[#This Row],[WB_country_name]],'country_region_flag'!A:C,3,FALSE)</f>
        <v>https://public.flourish.studio/country-flags/svg/dj.svg</v>
      </c>
      <c r="N1160" s="12" t="str">
        <f>IF(ISNA(VLOOKUP(olympic_medals_country_year_cumsum[[#This Row],[Year_Country]],gdp_capita_rank!F:G,2,FALSE)),0,VLOOKUP(olympic_medals_country_year_cumsum[[#This Row],[Year_Country]],gdp_capita_rank!F:G,2,FALSE))</f>
        <v>-86.46934405739792</v>
      </c>
    </row>
    <row r="1161" spans="1:14" ht="15" customHeight="1" x14ac:dyDescent="0.2">
      <c r="A1161" s="1" t="s">
        <v>69</v>
      </c>
      <c r="B1161" s="1" t="s">
        <v>70</v>
      </c>
      <c r="C1161" s="1">
        <v>1847</v>
      </c>
      <c r="D1161" s="1">
        <v>-699</v>
      </c>
      <c r="E1161" s="1">
        <v>1992</v>
      </c>
      <c r="F1161" s="1" t="str">
        <f>TEXT(olympic_medals_country_year_cumsum[[#This Row],[year]],0)&amp;"-"&amp;olympic_medals_country_year_cumsum[[#This Row],[WB_country_code]]</f>
        <v>1992-DOM</v>
      </c>
      <c r="G1161" s="1" t="str">
        <f>IF(olympic_medals_country_year_cumsum[[#This Row],[year]]&lt;&gt;E1160,1,IF(olympic_medals_country_year_cumsum[[#This Row],[Medals]]=0,"",G1160+1))</f>
        <v/>
      </c>
      <c r="H1161" s="1">
        <f>IF(ISNA(VLOOKUP(olympic_medals_country_year_cumsum[[#This Row],[Year_Country]],medals!D:H,5,FALSE)),0,VLOOKUP(olympic_medals_country_year_cumsum[[#This Row],[Year_Country]],medals!D:H,5,FALSE))</f>
        <v>0</v>
      </c>
      <c r="I1161" s="1">
        <f>IF(ISNA(VLOOKUP(olympic_medals_country_year_cumsum[[#This Row],[Year_Country]],medals!D:H,2,FALSE)),0,VLOOKUP(olympic_medals_country_year_cumsum[[#This Row],[Year_Country]],medals!D:H,2,FALSE))</f>
        <v>0</v>
      </c>
      <c r="J1161" s="1">
        <f>IF(ISNA(VLOOKUP(olympic_medals_country_year_cumsum[[#This Row],[Year_Country]],medals!D:H,3,FALSE)),0,VLOOKUP(olympic_medals_country_year_cumsum[[#This Row],[Year_Country]],medals!D:H,3,FALSE))</f>
        <v>0</v>
      </c>
      <c r="K1161" s="1">
        <f>IF(ISNA(VLOOKUP(olympic_medals_country_year_cumsum[[#This Row],[Year_Country]],medals!D:H,4,FALSE)),0,VLOOKUP(olympic_medals_country_year_cumsum[[#This Row],[Year_Country]],medals!D:H,4,FALSE))</f>
        <v>0</v>
      </c>
      <c r="L1161" s="1" t="str">
        <f>VLOOKUP(olympic_medals_country_year_cumsum[[#This Row],[WB_country_name]],'country_region_flag'!A:C,2,FALSE)</f>
        <v>Americas</v>
      </c>
      <c r="M1161" s="1" t="str">
        <f>VLOOKUP(olympic_medals_country_year_cumsum[[#This Row],[WB_country_name]],'country_region_flag'!A:C,3,FALSE)</f>
        <v>https://public.flourish.studio/country-flags/svg/do.svg</v>
      </c>
      <c r="N1161" s="12" t="str">
        <f>IF(ISNA(VLOOKUP(olympic_medals_country_year_cumsum[[#This Row],[Year_Country]],gdp_capita_rank!F:G,2,FALSE)),0,VLOOKUP(olympic_medals_country_year_cumsum[[#This Row],[Year_Country]],gdp_capita_rank!F:G,2,FALSE))</f>
        <v>-72.43951907362097</v>
      </c>
    </row>
    <row r="1162" spans="1:14" ht="15" customHeight="1" x14ac:dyDescent="0.2">
      <c r="A1162" s="1" t="s">
        <v>73</v>
      </c>
      <c r="B1162" s="1" t="s">
        <v>74</v>
      </c>
      <c r="C1162" s="1">
        <v>-22</v>
      </c>
      <c r="D1162" s="1">
        <v>-785</v>
      </c>
      <c r="E1162" s="1">
        <v>1992</v>
      </c>
      <c r="F1162" s="1" t="str">
        <f>TEXT(olympic_medals_country_year_cumsum[[#This Row],[year]],0)&amp;"-"&amp;olympic_medals_country_year_cumsum[[#This Row],[WB_country_code]]</f>
        <v>1992-ECU</v>
      </c>
      <c r="G1162" s="1" t="str">
        <f>IF(olympic_medals_country_year_cumsum[[#This Row],[year]]&lt;&gt;E1161,1,IF(olympic_medals_country_year_cumsum[[#This Row],[Medals]]=0,"",G1161+1))</f>
        <v/>
      </c>
      <c r="H1162" s="1">
        <f>IF(ISNA(VLOOKUP(olympic_medals_country_year_cumsum[[#This Row],[Year_Country]],medals!D:H,5,FALSE)),0,VLOOKUP(olympic_medals_country_year_cumsum[[#This Row],[Year_Country]],medals!D:H,5,FALSE))</f>
        <v>0</v>
      </c>
      <c r="I1162" s="1">
        <f>IF(ISNA(VLOOKUP(olympic_medals_country_year_cumsum[[#This Row],[Year_Country]],medals!D:H,2,FALSE)),0,VLOOKUP(olympic_medals_country_year_cumsum[[#This Row],[Year_Country]],medals!D:H,2,FALSE))</f>
        <v>0</v>
      </c>
      <c r="J1162" s="1">
        <f>IF(ISNA(VLOOKUP(olympic_medals_country_year_cumsum[[#This Row],[Year_Country]],medals!D:H,3,FALSE)),0,VLOOKUP(olympic_medals_country_year_cumsum[[#This Row],[Year_Country]],medals!D:H,3,FALSE))</f>
        <v>0</v>
      </c>
      <c r="K1162" s="1">
        <f>IF(ISNA(VLOOKUP(olympic_medals_country_year_cumsum[[#This Row],[Year_Country]],medals!D:H,4,FALSE)),0,VLOOKUP(olympic_medals_country_year_cumsum[[#This Row],[Year_Country]],medals!D:H,4,FALSE))</f>
        <v>0</v>
      </c>
      <c r="L1162" s="1" t="str">
        <f>VLOOKUP(olympic_medals_country_year_cumsum[[#This Row],[WB_country_name]],'country_region_flag'!A:C,2,FALSE)</f>
        <v>Americas</v>
      </c>
      <c r="M1162" s="1" t="str">
        <f>VLOOKUP(olympic_medals_country_year_cumsum[[#This Row],[WB_country_name]],'country_region_flag'!A:C,3,FALSE)</f>
        <v>https://public.flourish.studio/country-flags/svg/ec.svg</v>
      </c>
      <c r="N1162" s="12" t="str">
        <f>IF(ISNA(VLOOKUP(olympic_medals_country_year_cumsum[[#This Row],[Year_Country]],gdp_capita_rank!F:G,2,FALSE)),0,VLOOKUP(olympic_medals_country_year_cumsum[[#This Row],[Year_Country]],gdp_capita_rank!F:G,2,FALSE))</f>
        <v>-70.75786619780435</v>
      </c>
    </row>
    <row r="1163" spans="1:14" ht="15" customHeight="1" x14ac:dyDescent="0.2">
      <c r="A1163" s="1" t="s">
        <v>75</v>
      </c>
      <c r="B1163" s="1" t="s">
        <v>76</v>
      </c>
      <c r="C1163" s="1">
        <v>3005</v>
      </c>
      <c r="D1163" s="1">
        <v>3125</v>
      </c>
      <c r="E1163" s="1">
        <v>1992</v>
      </c>
      <c r="F1163" s="1" t="str">
        <f>TEXT(olympic_medals_country_year_cumsum[[#This Row],[year]],0)&amp;"-"&amp;olympic_medals_country_year_cumsum[[#This Row],[WB_country_code]]</f>
        <v>1992-EGY</v>
      </c>
      <c r="G1163" s="1" t="str">
        <f>IF(olympic_medals_country_year_cumsum[[#This Row],[year]]&lt;&gt;E1162,1,IF(olympic_medals_country_year_cumsum[[#This Row],[Medals]]=0,"",G1162+1))</f>
        <v/>
      </c>
      <c r="H1163" s="1">
        <f>IF(ISNA(VLOOKUP(olympic_medals_country_year_cumsum[[#This Row],[Year_Country]],medals!D:H,5,FALSE)),0,VLOOKUP(olympic_medals_country_year_cumsum[[#This Row],[Year_Country]],medals!D:H,5,FALSE))</f>
        <v>0</v>
      </c>
      <c r="I1163" s="1">
        <f>IF(ISNA(VLOOKUP(olympic_medals_country_year_cumsum[[#This Row],[Year_Country]],medals!D:H,2,FALSE)),0,VLOOKUP(olympic_medals_country_year_cumsum[[#This Row],[Year_Country]],medals!D:H,2,FALSE))</f>
        <v>0</v>
      </c>
      <c r="J1163" s="1">
        <f>IF(ISNA(VLOOKUP(olympic_medals_country_year_cumsum[[#This Row],[Year_Country]],medals!D:H,3,FALSE)),0,VLOOKUP(olympic_medals_country_year_cumsum[[#This Row],[Year_Country]],medals!D:H,3,FALSE))</f>
        <v>0</v>
      </c>
      <c r="K1163" s="1">
        <f>IF(ISNA(VLOOKUP(olympic_medals_country_year_cumsum[[#This Row],[Year_Country]],medals!D:H,4,FALSE)),0,VLOOKUP(olympic_medals_country_year_cumsum[[#This Row],[Year_Country]],medals!D:H,4,FALSE))</f>
        <v>0</v>
      </c>
      <c r="L1163" s="1" t="str">
        <f>VLOOKUP(olympic_medals_country_year_cumsum[[#This Row],[WB_country_name]],'country_region_flag'!A:C,2,FALSE)</f>
        <v>Africa</v>
      </c>
      <c r="M1163" s="1" t="str">
        <f>VLOOKUP(olympic_medals_country_year_cumsum[[#This Row],[WB_country_name]],'country_region_flag'!A:C,3,FALSE)</f>
        <v>https://public.flourish.studio/country-flags/svg/eg.svg</v>
      </c>
      <c r="N1163" s="12" t="str">
        <f>IF(ISNA(VLOOKUP(olympic_medals_country_year_cumsum[[#This Row],[Year_Country]],gdp_capita_rank!F:G,2,FALSE)),0,VLOOKUP(olympic_medals_country_year_cumsum[[#This Row],[Year_Country]],gdp_capita_rank!F:G,2,FALSE))</f>
        <v>-87.69310193996719</v>
      </c>
    </row>
    <row r="1164" spans="1:14" ht="15" customHeight="1" x14ac:dyDescent="0.2">
      <c r="A1164" s="1" t="s">
        <v>77</v>
      </c>
      <c r="B1164" s="1" t="s">
        <v>78</v>
      </c>
      <c r="C1164" s="1">
        <v>1533</v>
      </c>
      <c r="D1164" s="1">
        <v>3893</v>
      </c>
      <c r="E1164" s="1">
        <v>1992</v>
      </c>
      <c r="F1164" s="1" t="str">
        <f>TEXT(olympic_medals_country_year_cumsum[[#This Row],[year]],0)&amp;"-"&amp;olympic_medals_country_year_cumsum[[#This Row],[WB_country_code]]</f>
        <v>1992-ERI</v>
      </c>
      <c r="G1164" s="1" t="str">
        <f>IF(olympic_medals_country_year_cumsum[[#This Row],[year]]&lt;&gt;E1163,1,IF(olympic_medals_country_year_cumsum[[#This Row],[Medals]]=0,"",G1163+1))</f>
        <v/>
      </c>
      <c r="H1164" s="1">
        <f>IF(ISNA(VLOOKUP(olympic_medals_country_year_cumsum[[#This Row],[Year_Country]],medals!D:H,5,FALSE)),0,VLOOKUP(olympic_medals_country_year_cumsum[[#This Row],[Year_Country]],medals!D:H,5,FALSE))</f>
        <v>0</v>
      </c>
      <c r="I1164" s="1">
        <f>IF(ISNA(VLOOKUP(olympic_medals_country_year_cumsum[[#This Row],[Year_Country]],medals!D:H,2,FALSE)),0,VLOOKUP(olympic_medals_country_year_cumsum[[#This Row],[Year_Country]],medals!D:H,2,FALSE))</f>
        <v>0</v>
      </c>
      <c r="J1164" s="1">
        <f>IF(ISNA(VLOOKUP(olympic_medals_country_year_cumsum[[#This Row],[Year_Country]],medals!D:H,3,FALSE)),0,VLOOKUP(olympic_medals_country_year_cumsum[[#This Row],[Year_Country]],medals!D:H,3,FALSE))</f>
        <v>0</v>
      </c>
      <c r="K1164" s="1">
        <f>IF(ISNA(VLOOKUP(olympic_medals_country_year_cumsum[[#This Row],[Year_Country]],medals!D:H,4,FALSE)),0,VLOOKUP(olympic_medals_country_year_cumsum[[#This Row],[Year_Country]],medals!D:H,4,FALSE))</f>
        <v>0</v>
      </c>
      <c r="L1164" s="1" t="str">
        <f>VLOOKUP(olympic_medals_country_year_cumsum[[#This Row],[WB_country_name]],'country_region_flag'!A:C,2,FALSE)</f>
        <v>Africa</v>
      </c>
      <c r="M1164" s="1" t="str">
        <f>VLOOKUP(olympic_medals_country_year_cumsum[[#This Row],[WB_country_name]],'country_region_flag'!A:C,3,FALSE)</f>
        <v>https://public.flourish.studio/country-flags/svg/er.svg</v>
      </c>
      <c r="N1164" s="12" t="str">
        <f>IF(ISNA(VLOOKUP(olympic_medals_country_year_cumsum[[#This Row],[Year_Country]],gdp_capita_rank!F:G,2,FALSE)),0,VLOOKUP(olympic_medals_country_year_cumsum[[#This Row],[Year_Country]],gdp_capita_rank!F:G,2,FALSE))</f>
        <v>-95.61965937507554</v>
      </c>
    </row>
    <row r="1165" spans="1:14" ht="15" customHeight="1" x14ac:dyDescent="0.2">
      <c r="A1165" s="1" t="s">
        <v>87</v>
      </c>
      <c r="B1165" s="1" t="s">
        <v>88</v>
      </c>
      <c r="C1165" s="1">
        <v>-1813</v>
      </c>
      <c r="D1165" s="1">
        <v>17842</v>
      </c>
      <c r="E1165" s="1">
        <v>1992</v>
      </c>
      <c r="F1165" s="1" t="str">
        <f>TEXT(olympic_medals_country_year_cumsum[[#This Row],[year]],0)&amp;"-"&amp;olympic_medals_country_year_cumsum[[#This Row],[WB_country_code]]</f>
        <v>1992-FJI</v>
      </c>
      <c r="G1165" s="1" t="str">
        <f>IF(olympic_medals_country_year_cumsum[[#This Row],[year]]&lt;&gt;E1164,1,IF(olympic_medals_country_year_cumsum[[#This Row],[Medals]]=0,"",G1164+1))</f>
        <v/>
      </c>
      <c r="H1165" s="1">
        <f>IF(ISNA(VLOOKUP(olympic_medals_country_year_cumsum[[#This Row],[Year_Country]],medals!D:H,5,FALSE)),0,VLOOKUP(olympic_medals_country_year_cumsum[[#This Row],[Year_Country]],medals!D:H,5,FALSE))</f>
        <v>0</v>
      </c>
      <c r="I1165" s="1">
        <f>IF(ISNA(VLOOKUP(olympic_medals_country_year_cumsum[[#This Row],[Year_Country]],medals!D:H,2,FALSE)),0,VLOOKUP(olympic_medals_country_year_cumsum[[#This Row],[Year_Country]],medals!D:H,2,FALSE))</f>
        <v>0</v>
      </c>
      <c r="J1165" s="1">
        <f>IF(ISNA(VLOOKUP(olympic_medals_country_year_cumsum[[#This Row],[Year_Country]],medals!D:H,3,FALSE)),0,VLOOKUP(olympic_medals_country_year_cumsum[[#This Row],[Year_Country]],medals!D:H,3,FALSE))</f>
        <v>0</v>
      </c>
      <c r="K1165" s="1">
        <f>IF(ISNA(VLOOKUP(olympic_medals_country_year_cumsum[[#This Row],[Year_Country]],medals!D:H,4,FALSE)),0,VLOOKUP(olympic_medals_country_year_cumsum[[#This Row],[Year_Country]],medals!D:H,4,FALSE))</f>
        <v>0</v>
      </c>
      <c r="L1165" s="1" t="str">
        <f>VLOOKUP(olympic_medals_country_year_cumsum[[#This Row],[WB_country_name]],'country_region_flag'!A:C,2,FALSE)</f>
        <v>Oceania</v>
      </c>
      <c r="M1165" s="1" t="str">
        <f>VLOOKUP(olympic_medals_country_year_cumsum[[#This Row],[WB_country_name]],'country_region_flag'!A:C,3,FALSE)</f>
        <v>https://public.flourish.studio/country-flags/svg/fj.svg</v>
      </c>
      <c r="N1165" s="12" t="str">
        <f>IF(ISNA(VLOOKUP(olympic_medals_country_year_cumsum[[#This Row],[Year_Country]],gdp_capita_rank!F:G,2,FALSE)),0,VLOOKUP(olympic_medals_country_year_cumsum[[#This Row],[Year_Country]],gdp_capita_rank!F:G,2,FALSE))</f>
        <v>-65.64905626544096</v>
      </c>
    </row>
    <row r="1166" spans="1:14" ht="15" customHeight="1" x14ac:dyDescent="0.2">
      <c r="A1166" s="1" t="s">
        <v>91</v>
      </c>
      <c r="B1166" s="1" t="s">
        <v>92</v>
      </c>
      <c r="C1166" s="1">
        <v>38</v>
      </c>
      <c r="D1166" s="1">
        <v>945</v>
      </c>
      <c r="E1166" s="1">
        <v>1992</v>
      </c>
      <c r="F1166" s="1" t="str">
        <f>TEXT(olympic_medals_country_year_cumsum[[#This Row],[year]],0)&amp;"-"&amp;olympic_medals_country_year_cumsum[[#This Row],[WB_country_code]]</f>
        <v>1992-GAB</v>
      </c>
      <c r="G1166" s="1" t="str">
        <f>IF(olympic_medals_country_year_cumsum[[#This Row],[year]]&lt;&gt;E1165,1,IF(olympic_medals_country_year_cumsum[[#This Row],[Medals]]=0,"",G1165+1))</f>
        <v/>
      </c>
      <c r="H1166" s="1">
        <f>IF(ISNA(VLOOKUP(olympic_medals_country_year_cumsum[[#This Row],[Year_Country]],medals!D:H,5,FALSE)),0,VLOOKUP(olympic_medals_country_year_cumsum[[#This Row],[Year_Country]],medals!D:H,5,FALSE))</f>
        <v>0</v>
      </c>
      <c r="I1166" s="1">
        <f>IF(ISNA(VLOOKUP(olympic_medals_country_year_cumsum[[#This Row],[Year_Country]],medals!D:H,2,FALSE)),0,VLOOKUP(olympic_medals_country_year_cumsum[[#This Row],[Year_Country]],medals!D:H,2,FALSE))</f>
        <v>0</v>
      </c>
      <c r="J1166" s="1">
        <f>IF(ISNA(VLOOKUP(olympic_medals_country_year_cumsum[[#This Row],[Year_Country]],medals!D:H,3,FALSE)),0,VLOOKUP(olympic_medals_country_year_cumsum[[#This Row],[Year_Country]],medals!D:H,3,FALSE))</f>
        <v>0</v>
      </c>
      <c r="K1166" s="1">
        <f>IF(ISNA(VLOOKUP(olympic_medals_country_year_cumsum[[#This Row],[Year_Country]],medals!D:H,4,FALSE)),0,VLOOKUP(olympic_medals_country_year_cumsum[[#This Row],[Year_Country]],medals!D:H,4,FALSE))</f>
        <v>0</v>
      </c>
      <c r="L1166" s="1" t="str">
        <f>VLOOKUP(olympic_medals_country_year_cumsum[[#This Row],[WB_country_name]],'country_region_flag'!A:C,2,FALSE)</f>
        <v>Africa</v>
      </c>
      <c r="M1166" s="1" t="str">
        <f>VLOOKUP(olympic_medals_country_year_cumsum[[#This Row],[WB_country_name]],'country_region_flag'!A:C,3,FALSE)</f>
        <v>https://public.flourish.studio/country-flags/svg/ga.svg</v>
      </c>
      <c r="N1166" s="12" t="str">
        <f>IF(ISNA(VLOOKUP(olympic_medals_country_year_cumsum[[#This Row],[Year_Country]],gdp_capita_rank!F:G,2,FALSE)),0,VLOOKUP(olympic_medals_country_year_cumsum[[#This Row],[Year_Country]],gdp_capita_rank!F:G,2,FALSE))</f>
        <v>-4.919057130223439</v>
      </c>
    </row>
    <row r="1167" spans="1:14" ht="15" customHeight="1" x14ac:dyDescent="0.2">
      <c r="A1167" s="1" t="s">
        <v>95</v>
      </c>
      <c r="B1167" s="1" t="s">
        <v>96</v>
      </c>
      <c r="C1167" s="1">
        <v>4168</v>
      </c>
      <c r="D1167" s="1">
        <v>4483</v>
      </c>
      <c r="E1167" s="1">
        <v>1992</v>
      </c>
      <c r="F1167" s="1" t="str">
        <f>TEXT(olympic_medals_country_year_cumsum[[#This Row],[year]],0)&amp;"-"&amp;olympic_medals_country_year_cumsum[[#This Row],[WB_country_code]]</f>
        <v>1992-GEO</v>
      </c>
      <c r="G1167" s="1" t="str">
        <f>IF(olympic_medals_country_year_cumsum[[#This Row],[year]]&lt;&gt;E1166,1,IF(olympic_medals_country_year_cumsum[[#This Row],[Medals]]=0,"",G1166+1))</f>
        <v/>
      </c>
      <c r="H1167" s="1">
        <f>IF(ISNA(VLOOKUP(olympic_medals_country_year_cumsum[[#This Row],[Year_Country]],medals!D:H,5,FALSE)),0,VLOOKUP(olympic_medals_country_year_cumsum[[#This Row],[Year_Country]],medals!D:H,5,FALSE))</f>
        <v>0</v>
      </c>
      <c r="I1167" s="1">
        <f>IF(ISNA(VLOOKUP(olympic_medals_country_year_cumsum[[#This Row],[Year_Country]],medals!D:H,2,FALSE)),0,VLOOKUP(olympic_medals_country_year_cumsum[[#This Row],[Year_Country]],medals!D:H,2,FALSE))</f>
        <v>0</v>
      </c>
      <c r="J1167" s="1">
        <f>IF(ISNA(VLOOKUP(olympic_medals_country_year_cumsum[[#This Row],[Year_Country]],medals!D:H,3,FALSE)),0,VLOOKUP(olympic_medals_country_year_cumsum[[#This Row],[Year_Country]],medals!D:H,3,FALSE))</f>
        <v>0</v>
      </c>
      <c r="K1167" s="1">
        <f>IF(ISNA(VLOOKUP(olympic_medals_country_year_cumsum[[#This Row],[Year_Country]],medals!D:H,4,FALSE)),0,VLOOKUP(olympic_medals_country_year_cumsum[[#This Row],[Year_Country]],medals!D:H,4,FALSE))</f>
        <v>0</v>
      </c>
      <c r="L1167" s="1" t="str">
        <f>VLOOKUP(olympic_medals_country_year_cumsum[[#This Row],[WB_country_name]],'country_region_flag'!A:C,2,FALSE)</f>
        <v>Asia</v>
      </c>
      <c r="M1167" s="1" t="str">
        <f>VLOOKUP(olympic_medals_country_year_cumsum[[#This Row],[WB_country_name]],'country_region_flag'!A:C,3,FALSE)</f>
        <v>https://public.flourish.studio/country-flags/svg/ge.svg</v>
      </c>
      <c r="N1167" s="12" t="str">
        <f>IF(ISNA(VLOOKUP(olympic_medals_country_year_cumsum[[#This Row],[Year_Country]],gdp_capita_rank!F:G,2,FALSE)),0,VLOOKUP(olympic_medals_country_year_cumsum[[#This Row],[Year_Country]],gdp_capita_rank!F:G,2,FALSE))</f>
        <v>-86.50021140093345</v>
      </c>
    </row>
    <row r="1168" spans="1:14" ht="15" customHeight="1" x14ac:dyDescent="0.2">
      <c r="A1168" s="1" t="s">
        <v>101</v>
      </c>
      <c r="B1168" s="1" t="s">
        <v>102</v>
      </c>
      <c r="C1168" s="1">
        <v>1205</v>
      </c>
      <c r="D1168" s="1">
        <v>-6175</v>
      </c>
      <c r="E1168" s="1">
        <v>1992</v>
      </c>
      <c r="F1168" s="1" t="str">
        <f>TEXT(olympic_medals_country_year_cumsum[[#This Row],[year]],0)&amp;"-"&amp;olympic_medals_country_year_cumsum[[#This Row],[WB_country_code]]</f>
        <v>1992-GRD</v>
      </c>
      <c r="G1168" s="1" t="str">
        <f>IF(olympic_medals_country_year_cumsum[[#This Row],[year]]&lt;&gt;E1167,1,IF(olympic_medals_country_year_cumsum[[#This Row],[Medals]]=0,"",G1167+1))</f>
        <v/>
      </c>
      <c r="H1168" s="1">
        <f>IF(ISNA(VLOOKUP(olympic_medals_country_year_cumsum[[#This Row],[Year_Country]],medals!D:H,5,FALSE)),0,VLOOKUP(olympic_medals_country_year_cumsum[[#This Row],[Year_Country]],medals!D:H,5,FALSE))</f>
        <v>0</v>
      </c>
      <c r="I1168" s="1">
        <f>IF(ISNA(VLOOKUP(olympic_medals_country_year_cumsum[[#This Row],[Year_Country]],medals!D:H,2,FALSE)),0,VLOOKUP(olympic_medals_country_year_cumsum[[#This Row],[Year_Country]],medals!D:H,2,FALSE))</f>
        <v>0</v>
      </c>
      <c r="J1168" s="1">
        <f>IF(ISNA(VLOOKUP(olympic_medals_country_year_cumsum[[#This Row],[Year_Country]],medals!D:H,3,FALSE)),0,VLOOKUP(olympic_medals_country_year_cumsum[[#This Row],[Year_Country]],medals!D:H,3,FALSE))</f>
        <v>0</v>
      </c>
      <c r="K1168" s="1">
        <f>IF(ISNA(VLOOKUP(olympic_medals_country_year_cumsum[[#This Row],[Year_Country]],medals!D:H,4,FALSE)),0,VLOOKUP(olympic_medals_country_year_cumsum[[#This Row],[Year_Country]],medals!D:H,4,FALSE))</f>
        <v>0</v>
      </c>
      <c r="L1168" s="1" t="str">
        <f>VLOOKUP(olympic_medals_country_year_cumsum[[#This Row],[WB_country_name]],'country_region_flag'!A:C,2,FALSE)</f>
        <v>Americas</v>
      </c>
      <c r="M1168" s="1" t="str">
        <f>VLOOKUP(olympic_medals_country_year_cumsum[[#This Row],[WB_country_name]],'country_region_flag'!A:C,3,FALSE)</f>
        <v>https://public.flourish.studio/country-flags/svg/gd.svg</v>
      </c>
      <c r="N1168" s="12" t="str">
        <f>IF(ISNA(VLOOKUP(olympic_medals_country_year_cumsum[[#This Row],[Year_Country]],gdp_capita_rank!F:G,2,FALSE)),0,VLOOKUP(olympic_medals_country_year_cumsum[[#This Row],[Year_Country]],gdp_capita_rank!F:G,2,FALSE))</f>
        <v>-45.85550451188644</v>
      </c>
    </row>
    <row r="1169" spans="1:14" ht="15" customHeight="1" x14ac:dyDescent="0.2">
      <c r="A1169" s="1" t="s">
        <v>103</v>
      </c>
      <c r="B1169" s="1" t="s">
        <v>104</v>
      </c>
      <c r="C1169" s="1">
        <v>1462</v>
      </c>
      <c r="D1169" s="1">
        <v>-9052</v>
      </c>
      <c r="E1169" s="1">
        <v>1992</v>
      </c>
      <c r="F1169" s="1" t="str">
        <f>TEXT(olympic_medals_country_year_cumsum[[#This Row],[year]],0)&amp;"-"&amp;olympic_medals_country_year_cumsum[[#This Row],[WB_country_code]]</f>
        <v>1992-GTM</v>
      </c>
      <c r="G1169" s="1" t="str">
        <f>IF(olympic_medals_country_year_cumsum[[#This Row],[year]]&lt;&gt;E1168,1,IF(olympic_medals_country_year_cumsum[[#This Row],[Medals]]=0,"",G1168+1))</f>
        <v/>
      </c>
      <c r="H1169" s="1">
        <f>IF(ISNA(VLOOKUP(olympic_medals_country_year_cumsum[[#This Row],[Year_Country]],medals!D:H,5,FALSE)),0,VLOOKUP(olympic_medals_country_year_cumsum[[#This Row],[Year_Country]],medals!D:H,5,FALSE))</f>
        <v>0</v>
      </c>
      <c r="I1169" s="1">
        <f>IF(ISNA(VLOOKUP(olympic_medals_country_year_cumsum[[#This Row],[Year_Country]],medals!D:H,2,FALSE)),0,VLOOKUP(olympic_medals_country_year_cumsum[[#This Row],[Year_Country]],medals!D:H,2,FALSE))</f>
        <v>0</v>
      </c>
      <c r="J1169" s="1">
        <f>IF(ISNA(VLOOKUP(olympic_medals_country_year_cumsum[[#This Row],[Year_Country]],medals!D:H,3,FALSE)),0,VLOOKUP(olympic_medals_country_year_cumsum[[#This Row],[Year_Country]],medals!D:H,3,FALSE))</f>
        <v>0</v>
      </c>
      <c r="K1169" s="1">
        <f>IF(ISNA(VLOOKUP(olympic_medals_country_year_cumsum[[#This Row],[Year_Country]],medals!D:H,4,FALSE)),0,VLOOKUP(olympic_medals_country_year_cumsum[[#This Row],[Year_Country]],medals!D:H,4,FALSE))</f>
        <v>0</v>
      </c>
      <c r="L1169" s="1" t="str">
        <f>VLOOKUP(olympic_medals_country_year_cumsum[[#This Row],[WB_country_name]],'country_region_flag'!A:C,2,FALSE)</f>
        <v>Americas</v>
      </c>
      <c r="M1169" s="1" t="str">
        <f>VLOOKUP(olympic_medals_country_year_cumsum[[#This Row],[WB_country_name]],'country_region_flag'!A:C,3,FALSE)</f>
        <v>https://public.flourish.studio/country-flags/svg/gt.svg</v>
      </c>
      <c r="N1169" s="12" t="str">
        <f>IF(ISNA(VLOOKUP(olympic_medals_country_year_cumsum[[#This Row],[Year_Country]],gdp_capita_rank!F:G,2,FALSE)),0,VLOOKUP(olympic_medals_country_year_cumsum[[#This Row],[Year_Country]],gdp_capita_rank!F:G,2,FALSE))</f>
        <v>-80.7042062090587</v>
      </c>
    </row>
    <row r="1170" spans="1:14" ht="15" customHeight="1" x14ac:dyDescent="0.2">
      <c r="A1170" s="1" t="s">
        <v>105</v>
      </c>
      <c r="B1170" s="1" t="s">
        <v>106</v>
      </c>
      <c r="C1170" s="1">
        <v>68</v>
      </c>
      <c r="D1170" s="1">
        <v>-5815</v>
      </c>
      <c r="E1170" s="1">
        <v>1992</v>
      </c>
      <c r="F1170" s="1" t="str">
        <f>TEXT(olympic_medals_country_year_cumsum[[#This Row],[year]],0)&amp;"-"&amp;olympic_medals_country_year_cumsum[[#This Row],[WB_country_code]]</f>
        <v>1992-GUY</v>
      </c>
      <c r="G1170" s="1" t="str">
        <f>IF(olympic_medals_country_year_cumsum[[#This Row],[year]]&lt;&gt;E1169,1,IF(olympic_medals_country_year_cumsum[[#This Row],[Medals]]=0,"",G1169+1))</f>
        <v/>
      </c>
      <c r="H1170" s="1">
        <f>IF(ISNA(VLOOKUP(olympic_medals_country_year_cumsum[[#This Row],[Year_Country]],medals!D:H,5,FALSE)),0,VLOOKUP(olympic_medals_country_year_cumsum[[#This Row],[Year_Country]],medals!D:H,5,FALSE))</f>
        <v>0</v>
      </c>
      <c r="I1170" s="1">
        <f>IF(ISNA(VLOOKUP(olympic_medals_country_year_cumsum[[#This Row],[Year_Country]],medals!D:H,2,FALSE)),0,VLOOKUP(olympic_medals_country_year_cumsum[[#This Row],[Year_Country]],medals!D:H,2,FALSE))</f>
        <v>0</v>
      </c>
      <c r="J1170" s="1">
        <f>IF(ISNA(VLOOKUP(olympic_medals_country_year_cumsum[[#This Row],[Year_Country]],medals!D:H,3,FALSE)),0,VLOOKUP(olympic_medals_country_year_cumsum[[#This Row],[Year_Country]],medals!D:H,3,FALSE))</f>
        <v>0</v>
      </c>
      <c r="K1170" s="1">
        <f>IF(ISNA(VLOOKUP(olympic_medals_country_year_cumsum[[#This Row],[Year_Country]],medals!D:H,4,FALSE)),0,VLOOKUP(olympic_medals_country_year_cumsum[[#This Row],[Year_Country]],medals!D:H,4,FALSE))</f>
        <v>0</v>
      </c>
      <c r="L1170" s="1" t="str">
        <f>VLOOKUP(olympic_medals_country_year_cumsum[[#This Row],[WB_country_name]],'country_region_flag'!A:C,2,FALSE)</f>
        <v>Americas</v>
      </c>
      <c r="M1170" s="1" t="str">
        <f>VLOOKUP(olympic_medals_country_year_cumsum[[#This Row],[WB_country_name]],'country_region_flag'!A:C,3,FALSE)</f>
        <v>https://public.flourish.studio/country-flags/svg/gy.svg</v>
      </c>
      <c r="N1170" s="12" t="str">
        <f>IF(ISNA(VLOOKUP(olympic_medals_country_year_cumsum[[#This Row],[Year_Country]],gdp_capita_rank!F:G,2,FALSE)),0,VLOOKUP(olympic_medals_country_year_cumsum[[#This Row],[Year_Country]],gdp_capita_rank!F:G,2,FALSE))</f>
        <v>-91.1553595757344</v>
      </c>
    </row>
    <row r="1171" spans="1:14" ht="15" customHeight="1" x14ac:dyDescent="0.2">
      <c r="A1171" s="1" t="s">
        <v>107</v>
      </c>
      <c r="B1171" s="1" t="s">
        <v>108</v>
      </c>
      <c r="C1171" s="1">
        <v>224</v>
      </c>
      <c r="D1171" s="1">
        <v>11411</v>
      </c>
      <c r="E1171" s="1">
        <v>1992</v>
      </c>
      <c r="F1171" s="1" t="str">
        <f>TEXT(olympic_medals_country_year_cumsum[[#This Row],[year]],0)&amp;"-"&amp;olympic_medals_country_year_cumsum[[#This Row],[WB_country_code]]</f>
        <v>1992-HKG</v>
      </c>
      <c r="G1171" s="1" t="str">
        <f>IF(olympic_medals_country_year_cumsum[[#This Row],[year]]&lt;&gt;E1170,1,IF(olympic_medals_country_year_cumsum[[#This Row],[Medals]]=0,"",G1170+1))</f>
        <v/>
      </c>
      <c r="H1171" s="1">
        <f>IF(ISNA(VLOOKUP(olympic_medals_country_year_cumsum[[#This Row],[Year_Country]],medals!D:H,5,FALSE)),0,VLOOKUP(olympic_medals_country_year_cumsum[[#This Row],[Year_Country]],medals!D:H,5,FALSE))</f>
        <v>0</v>
      </c>
      <c r="I1171" s="1">
        <f>IF(ISNA(VLOOKUP(olympic_medals_country_year_cumsum[[#This Row],[Year_Country]],medals!D:H,2,FALSE)),0,VLOOKUP(olympic_medals_country_year_cumsum[[#This Row],[Year_Country]],medals!D:H,2,FALSE))</f>
        <v>0</v>
      </c>
      <c r="J1171" s="1">
        <f>IF(ISNA(VLOOKUP(olympic_medals_country_year_cumsum[[#This Row],[Year_Country]],medals!D:H,3,FALSE)),0,VLOOKUP(olympic_medals_country_year_cumsum[[#This Row],[Year_Country]],medals!D:H,3,FALSE))</f>
        <v>0</v>
      </c>
      <c r="K1171" s="1">
        <f>IF(ISNA(VLOOKUP(olympic_medals_country_year_cumsum[[#This Row],[Year_Country]],medals!D:H,4,FALSE)),0,VLOOKUP(olympic_medals_country_year_cumsum[[#This Row],[Year_Country]],medals!D:H,4,FALSE))</f>
        <v>0</v>
      </c>
      <c r="L1171" s="1" t="str">
        <f>VLOOKUP(olympic_medals_country_year_cumsum[[#This Row],[WB_country_name]],'country_region_flag'!A:C,2,FALSE)</f>
        <v>Asia</v>
      </c>
      <c r="M1171" s="1" t="str">
        <f>VLOOKUP(olympic_medals_country_year_cumsum[[#This Row],[WB_country_name]],'country_region_flag'!A:C,3,FALSE)</f>
        <v>https://public.flourish.studio/country-flags/svg/hk.svg</v>
      </c>
      <c r="N1171" s="12" t="str">
        <f>IF(ISNA(VLOOKUP(olympic_medals_country_year_cumsum[[#This Row],[Year_Country]],gdp_capita_rank!F:G,2,FALSE)),0,VLOOKUP(olympic_medals_country_year_cumsum[[#This Row],[Year_Country]],gdp_capita_rank!F:G,2,FALSE))</f>
        <v>217.07764288369114</v>
      </c>
    </row>
    <row r="1172" spans="1:14" ht="15" customHeight="1" x14ac:dyDescent="0.2">
      <c r="A1172" s="1" t="s">
        <v>115</v>
      </c>
      <c r="B1172" s="1" t="s">
        <v>116</v>
      </c>
      <c r="C1172" s="1">
        <v>286</v>
      </c>
      <c r="D1172" s="1">
        <v>772</v>
      </c>
      <c r="E1172" s="1">
        <v>1992</v>
      </c>
      <c r="F1172" s="1" t="str">
        <f>TEXT(olympic_medals_country_year_cumsum[[#This Row],[year]],0)&amp;"-"&amp;olympic_medals_country_year_cumsum[[#This Row],[WB_country_code]]</f>
        <v>1992-IND</v>
      </c>
      <c r="G1172" s="1" t="str">
        <f>IF(olympic_medals_country_year_cumsum[[#This Row],[year]]&lt;&gt;E1171,1,IF(olympic_medals_country_year_cumsum[[#This Row],[Medals]]=0,"",G1171+1))</f>
        <v/>
      </c>
      <c r="H1172" s="1">
        <f>IF(ISNA(VLOOKUP(olympic_medals_country_year_cumsum[[#This Row],[Year_Country]],medals!D:H,5,FALSE)),0,VLOOKUP(olympic_medals_country_year_cumsum[[#This Row],[Year_Country]],medals!D:H,5,FALSE))</f>
        <v>0</v>
      </c>
      <c r="I1172" s="1">
        <f>IF(ISNA(VLOOKUP(olympic_medals_country_year_cumsum[[#This Row],[Year_Country]],medals!D:H,2,FALSE)),0,VLOOKUP(olympic_medals_country_year_cumsum[[#This Row],[Year_Country]],medals!D:H,2,FALSE))</f>
        <v>0</v>
      </c>
      <c r="J1172" s="1">
        <f>IF(ISNA(VLOOKUP(olympic_medals_country_year_cumsum[[#This Row],[Year_Country]],medals!D:H,3,FALSE)),0,VLOOKUP(olympic_medals_country_year_cumsum[[#This Row],[Year_Country]],medals!D:H,3,FALSE))</f>
        <v>0</v>
      </c>
      <c r="K1172" s="1">
        <f>IF(ISNA(VLOOKUP(olympic_medals_country_year_cumsum[[#This Row],[Year_Country]],medals!D:H,4,FALSE)),0,VLOOKUP(olympic_medals_country_year_cumsum[[#This Row],[Year_Country]],medals!D:H,4,FALSE))</f>
        <v>0</v>
      </c>
      <c r="L1172" s="1" t="str">
        <f>VLOOKUP(olympic_medals_country_year_cumsum[[#This Row],[WB_country_name]],'country_region_flag'!A:C,2,FALSE)</f>
        <v>Asia</v>
      </c>
      <c r="M1172" s="1" t="str">
        <f>VLOOKUP(olympic_medals_country_year_cumsum[[#This Row],[WB_country_name]],'country_region_flag'!A:C,3,FALSE)</f>
        <v>https://public.flourish.studio/country-flags/svg/in.svg</v>
      </c>
      <c r="N1172" s="12" t="str">
        <f>IF(ISNA(VLOOKUP(olympic_medals_country_year_cumsum[[#This Row],[Year_Country]],gdp_capita_rank!F:G,2,FALSE)),0,VLOOKUP(olympic_medals_country_year_cumsum[[#This Row],[Year_Country]],gdp_capita_rank!F:G,2,FALSE))</f>
        <v>-94.39872364962947</v>
      </c>
    </row>
    <row r="1173" spans="1:14" ht="15" customHeight="1" x14ac:dyDescent="0.2">
      <c r="A1173" s="1" t="s">
        <v>121</v>
      </c>
      <c r="B1173" s="1" t="s">
        <v>122</v>
      </c>
      <c r="C1173" s="1">
        <v>3333</v>
      </c>
      <c r="D1173" s="1">
        <v>444</v>
      </c>
      <c r="E1173" s="1">
        <v>1992</v>
      </c>
      <c r="F1173" s="1" t="str">
        <f>TEXT(olympic_medals_country_year_cumsum[[#This Row],[year]],0)&amp;"-"&amp;olympic_medals_country_year_cumsum[[#This Row],[WB_country_code]]</f>
        <v>1992-IRQ</v>
      </c>
      <c r="G1173" s="1" t="str">
        <f>IF(olympic_medals_country_year_cumsum[[#This Row],[year]]&lt;&gt;E1172,1,IF(olympic_medals_country_year_cumsum[[#This Row],[Medals]]=0,"",G1172+1))</f>
        <v/>
      </c>
      <c r="H1173" s="1">
        <f>IF(ISNA(VLOOKUP(olympic_medals_country_year_cumsum[[#This Row],[Year_Country]],medals!D:H,5,FALSE)),0,VLOOKUP(olympic_medals_country_year_cumsum[[#This Row],[Year_Country]],medals!D:H,5,FALSE))</f>
        <v>0</v>
      </c>
      <c r="I1173" s="1">
        <f>IF(ISNA(VLOOKUP(olympic_medals_country_year_cumsum[[#This Row],[Year_Country]],medals!D:H,2,FALSE)),0,VLOOKUP(olympic_medals_country_year_cumsum[[#This Row],[Year_Country]],medals!D:H,2,FALSE))</f>
        <v>0</v>
      </c>
      <c r="J1173" s="1">
        <f>IF(ISNA(VLOOKUP(olympic_medals_country_year_cumsum[[#This Row],[Year_Country]],medals!D:H,3,FALSE)),0,VLOOKUP(olympic_medals_country_year_cumsum[[#This Row],[Year_Country]],medals!D:H,3,FALSE))</f>
        <v>0</v>
      </c>
      <c r="K1173" s="1">
        <f>IF(ISNA(VLOOKUP(olympic_medals_country_year_cumsum[[#This Row],[Year_Country]],medals!D:H,4,FALSE)),0,VLOOKUP(olympic_medals_country_year_cumsum[[#This Row],[Year_Country]],medals!D:H,4,FALSE))</f>
        <v>0</v>
      </c>
      <c r="L1173" s="1" t="str">
        <f>VLOOKUP(olympic_medals_country_year_cumsum[[#This Row],[WB_country_name]],'country_region_flag'!A:C,2,FALSE)</f>
        <v>Asia</v>
      </c>
      <c r="M1173" s="1" t="str">
        <f>VLOOKUP(olympic_medals_country_year_cumsum[[#This Row],[WB_country_name]],'country_region_flag'!A:C,3,FALSE)</f>
        <v>https://public.flourish.studio/country-flags/svg/iq.svg</v>
      </c>
      <c r="N1173" s="12" t="str">
        <f>IF(ISNA(VLOOKUP(olympic_medals_country_year_cumsum[[#This Row],[Year_Country]],gdp_capita_rank!F:G,2,FALSE)),0,VLOOKUP(olympic_medals_country_year_cumsum[[#This Row],[Year_Country]],gdp_capita_rank!F:G,2,FALSE))</f>
        <v>-99.4689053063684</v>
      </c>
    </row>
    <row r="1174" spans="1:14" ht="15" customHeight="1" x14ac:dyDescent="0.2">
      <c r="A1174" s="1" t="s">
        <v>123</v>
      </c>
      <c r="B1174" s="1" t="s">
        <v>124</v>
      </c>
      <c r="C1174" s="1">
        <v>6415</v>
      </c>
      <c r="D1174" s="1">
        <v>-2195</v>
      </c>
      <c r="E1174" s="1">
        <v>1992</v>
      </c>
      <c r="F1174" s="1" t="str">
        <f>TEXT(olympic_medals_country_year_cumsum[[#This Row],[year]],0)&amp;"-"&amp;olympic_medals_country_year_cumsum[[#This Row],[WB_country_code]]</f>
        <v>1992-ISL</v>
      </c>
      <c r="G1174" s="1" t="str">
        <f>IF(olympic_medals_country_year_cumsum[[#This Row],[year]]&lt;&gt;E1173,1,IF(olympic_medals_country_year_cumsum[[#This Row],[Medals]]=0,"",G1173+1))</f>
        <v/>
      </c>
      <c r="H1174" s="1">
        <f>IF(ISNA(VLOOKUP(olympic_medals_country_year_cumsum[[#This Row],[Year_Country]],medals!D:H,5,FALSE)),0,VLOOKUP(olympic_medals_country_year_cumsum[[#This Row],[Year_Country]],medals!D:H,5,FALSE))</f>
        <v>0</v>
      </c>
      <c r="I1174" s="1">
        <f>IF(ISNA(VLOOKUP(olympic_medals_country_year_cumsum[[#This Row],[Year_Country]],medals!D:H,2,FALSE)),0,VLOOKUP(olympic_medals_country_year_cumsum[[#This Row],[Year_Country]],medals!D:H,2,FALSE))</f>
        <v>0</v>
      </c>
      <c r="J1174" s="1">
        <f>IF(ISNA(VLOOKUP(olympic_medals_country_year_cumsum[[#This Row],[Year_Country]],medals!D:H,3,FALSE)),0,VLOOKUP(olympic_medals_country_year_cumsum[[#This Row],[Year_Country]],medals!D:H,3,FALSE))</f>
        <v>0</v>
      </c>
      <c r="K1174" s="1">
        <f>IF(ISNA(VLOOKUP(olympic_medals_country_year_cumsum[[#This Row],[Year_Country]],medals!D:H,4,FALSE)),0,VLOOKUP(olympic_medals_country_year_cumsum[[#This Row],[Year_Country]],medals!D:H,4,FALSE))</f>
        <v>0</v>
      </c>
      <c r="L1174" s="1" t="str">
        <f>VLOOKUP(olympic_medals_country_year_cumsum[[#This Row],[WB_country_name]],'country_region_flag'!A:C,2,FALSE)</f>
        <v>Europe</v>
      </c>
      <c r="M1174" s="1" t="str">
        <f>VLOOKUP(olympic_medals_country_year_cumsum[[#This Row],[WB_country_name]],'country_region_flag'!A:C,3,FALSE)</f>
        <v>https://public.flourish.studio/country-flags/svg/is.svg</v>
      </c>
      <c r="N1174" s="12" t="str">
        <f>IF(ISNA(VLOOKUP(olympic_medals_country_year_cumsum[[#This Row],[Year_Country]],gdp_capita_rank!F:G,2,FALSE)),0,VLOOKUP(olympic_medals_country_year_cumsum[[#This Row],[Year_Country]],gdp_capita_rank!F:G,2,FALSE))</f>
        <v>378.43094870910784</v>
      </c>
    </row>
    <row r="1175" spans="1:14" ht="15" customHeight="1" x14ac:dyDescent="0.2">
      <c r="A1175" s="1" t="s">
        <v>131</v>
      </c>
      <c r="B1175" s="1" t="s">
        <v>132</v>
      </c>
      <c r="C1175" s="1">
        <v>3195</v>
      </c>
      <c r="D1175" s="1">
        <v>3593</v>
      </c>
      <c r="E1175" s="1">
        <v>1992</v>
      </c>
      <c r="F1175" s="1" t="str">
        <f>TEXT(olympic_medals_country_year_cumsum[[#This Row],[year]],0)&amp;"-"&amp;olympic_medals_country_year_cumsum[[#This Row],[WB_country_code]]</f>
        <v>1992-JOR</v>
      </c>
      <c r="G1175" s="1" t="str">
        <f>IF(olympic_medals_country_year_cumsum[[#This Row],[year]]&lt;&gt;E1174,1,IF(olympic_medals_country_year_cumsum[[#This Row],[Medals]]=0,"",G1174+1))</f>
        <v/>
      </c>
      <c r="H1175" s="1">
        <f>IF(ISNA(VLOOKUP(olympic_medals_country_year_cumsum[[#This Row],[Year_Country]],medals!D:H,5,FALSE)),0,VLOOKUP(olympic_medals_country_year_cumsum[[#This Row],[Year_Country]],medals!D:H,5,FALSE))</f>
        <v>0</v>
      </c>
      <c r="I1175" s="1">
        <f>IF(ISNA(VLOOKUP(olympic_medals_country_year_cumsum[[#This Row],[Year_Country]],medals!D:H,2,FALSE)),0,VLOOKUP(olympic_medals_country_year_cumsum[[#This Row],[Year_Country]],medals!D:H,2,FALSE))</f>
        <v>0</v>
      </c>
      <c r="J1175" s="1">
        <f>IF(ISNA(VLOOKUP(olympic_medals_country_year_cumsum[[#This Row],[Year_Country]],medals!D:H,3,FALSE)),0,VLOOKUP(olympic_medals_country_year_cumsum[[#This Row],[Year_Country]],medals!D:H,3,FALSE))</f>
        <v>0</v>
      </c>
      <c r="K1175" s="1">
        <f>IF(ISNA(VLOOKUP(olympic_medals_country_year_cumsum[[#This Row],[Year_Country]],medals!D:H,4,FALSE)),0,VLOOKUP(olympic_medals_country_year_cumsum[[#This Row],[Year_Country]],medals!D:H,4,FALSE))</f>
        <v>0</v>
      </c>
      <c r="L1175" s="1" t="str">
        <f>VLOOKUP(olympic_medals_country_year_cumsum[[#This Row],[WB_country_name]],'country_region_flag'!A:C,2,FALSE)</f>
        <v>Asia</v>
      </c>
      <c r="M1175" s="1" t="str">
        <f>VLOOKUP(olympic_medals_country_year_cumsum[[#This Row],[WB_country_name]],'country_region_flag'!A:C,3,FALSE)</f>
        <v>https://public.flourish.studio/country-flags/svg/jo.svg</v>
      </c>
      <c r="N1175" s="12" t="str">
        <f>IF(ISNA(VLOOKUP(olympic_medals_country_year_cumsum[[#This Row],[Year_Country]],gdp_capita_rank!F:G,2,FALSE)),0,VLOOKUP(olympic_medals_country_year_cumsum[[#This Row],[Year_Country]],gdp_capita_rank!F:G,2,FALSE))</f>
        <v>-75.7751324084823</v>
      </c>
    </row>
    <row r="1176" spans="1:14" ht="15" customHeight="1" x14ac:dyDescent="0.2">
      <c r="A1176" s="1" t="s">
        <v>135</v>
      </c>
      <c r="B1176" s="1" t="s">
        <v>136</v>
      </c>
      <c r="C1176" s="1">
        <v>5117</v>
      </c>
      <c r="D1176" s="1">
        <v>7142</v>
      </c>
      <c r="E1176" s="1">
        <v>1992</v>
      </c>
      <c r="F1176" s="1" t="str">
        <f>TEXT(olympic_medals_country_year_cumsum[[#This Row],[year]],0)&amp;"-"&amp;olympic_medals_country_year_cumsum[[#This Row],[WB_country_code]]</f>
        <v>1992-KAZ</v>
      </c>
      <c r="G1176" s="1" t="str">
        <f>IF(olympic_medals_country_year_cumsum[[#This Row],[year]]&lt;&gt;E1175,1,IF(olympic_medals_country_year_cumsum[[#This Row],[Medals]]=0,"",G1175+1))</f>
        <v/>
      </c>
      <c r="H1176" s="1">
        <f>IF(ISNA(VLOOKUP(olympic_medals_country_year_cumsum[[#This Row],[Year_Country]],medals!D:H,5,FALSE)),0,VLOOKUP(olympic_medals_country_year_cumsum[[#This Row],[Year_Country]],medals!D:H,5,FALSE))</f>
        <v>0</v>
      </c>
      <c r="I1176" s="1">
        <f>IF(ISNA(VLOOKUP(olympic_medals_country_year_cumsum[[#This Row],[Year_Country]],medals!D:H,2,FALSE)),0,VLOOKUP(olympic_medals_country_year_cumsum[[#This Row],[Year_Country]],medals!D:H,2,FALSE))</f>
        <v>0</v>
      </c>
      <c r="J1176" s="1">
        <f>IF(ISNA(VLOOKUP(olympic_medals_country_year_cumsum[[#This Row],[Year_Country]],medals!D:H,3,FALSE)),0,VLOOKUP(olympic_medals_country_year_cumsum[[#This Row],[Year_Country]],medals!D:H,3,FALSE))</f>
        <v>0</v>
      </c>
      <c r="K1176" s="1">
        <f>IF(ISNA(VLOOKUP(olympic_medals_country_year_cumsum[[#This Row],[Year_Country]],medals!D:H,4,FALSE)),0,VLOOKUP(olympic_medals_country_year_cumsum[[#This Row],[Year_Country]],medals!D:H,4,FALSE))</f>
        <v>0</v>
      </c>
      <c r="L1176" s="1" t="str">
        <f>VLOOKUP(olympic_medals_country_year_cumsum[[#This Row],[WB_country_name]],'country_region_flag'!A:C,2,FALSE)</f>
        <v>Asia</v>
      </c>
      <c r="M1176" s="1" t="str">
        <f>VLOOKUP(olympic_medals_country_year_cumsum[[#This Row],[WB_country_name]],'country_region_flag'!A:C,3,FALSE)</f>
        <v>https://public.flourish.studio/country-flags/svg/kz.svg</v>
      </c>
      <c r="N1176" s="12" t="str">
        <f>IF(ISNA(VLOOKUP(olympic_medals_country_year_cumsum[[#This Row],[Year_Country]],gdp_capita_rank!F:G,2,FALSE)),0,VLOOKUP(olympic_medals_country_year_cumsum[[#This Row],[Year_Country]],gdp_capita_rank!F:G,2,FALSE))</f>
        <v>-73.26464726253118</v>
      </c>
    </row>
    <row r="1177" spans="1:14" ht="15" customHeight="1" x14ac:dyDescent="0.2">
      <c r="A1177" s="1" t="s">
        <v>139</v>
      </c>
      <c r="B1177" s="1" t="s">
        <v>140</v>
      </c>
      <c r="C1177" s="1">
        <v>4287</v>
      </c>
      <c r="D1177" s="1">
        <v>746</v>
      </c>
      <c r="E1177" s="1">
        <v>1992</v>
      </c>
      <c r="F1177" s="1" t="str">
        <f>TEXT(olympic_medals_country_year_cumsum[[#This Row],[year]],0)&amp;"-"&amp;olympic_medals_country_year_cumsum[[#This Row],[WB_country_code]]</f>
        <v>1992-KGZ</v>
      </c>
      <c r="G1177" s="1" t="str">
        <f>IF(olympic_medals_country_year_cumsum[[#This Row],[year]]&lt;&gt;E1176,1,IF(olympic_medals_country_year_cumsum[[#This Row],[Medals]]=0,"",G1176+1))</f>
        <v/>
      </c>
      <c r="H1177" s="1">
        <f>IF(ISNA(VLOOKUP(olympic_medals_country_year_cumsum[[#This Row],[Year_Country]],medals!D:H,5,FALSE)),0,VLOOKUP(olympic_medals_country_year_cumsum[[#This Row],[Year_Country]],medals!D:H,5,FALSE))</f>
        <v>0</v>
      </c>
      <c r="I1177" s="1">
        <f>IF(ISNA(VLOOKUP(olympic_medals_country_year_cumsum[[#This Row],[Year_Country]],medals!D:H,2,FALSE)),0,VLOOKUP(olympic_medals_country_year_cumsum[[#This Row],[Year_Country]],medals!D:H,2,FALSE))</f>
        <v>0</v>
      </c>
      <c r="J1177" s="1">
        <f>IF(ISNA(VLOOKUP(olympic_medals_country_year_cumsum[[#This Row],[Year_Country]],medals!D:H,3,FALSE)),0,VLOOKUP(olympic_medals_country_year_cumsum[[#This Row],[Year_Country]],medals!D:H,3,FALSE))</f>
        <v>0</v>
      </c>
      <c r="K1177" s="1">
        <f>IF(ISNA(VLOOKUP(olympic_medals_country_year_cumsum[[#This Row],[Year_Country]],medals!D:H,4,FALSE)),0,VLOOKUP(olympic_medals_country_year_cumsum[[#This Row],[Year_Country]],medals!D:H,4,FALSE))</f>
        <v>0</v>
      </c>
      <c r="L1177" s="1" t="str">
        <f>VLOOKUP(olympic_medals_country_year_cumsum[[#This Row],[WB_country_name]],'country_region_flag'!A:C,2,FALSE)</f>
        <v>Asia</v>
      </c>
      <c r="M1177" s="1" t="str">
        <f>VLOOKUP(olympic_medals_country_year_cumsum[[#This Row],[WB_country_name]],'country_region_flag'!A:C,3,FALSE)</f>
        <v>https://public.flourish.studio/country-flags/svg/kg.svg</v>
      </c>
      <c r="N1177" s="12" t="str">
        <f>IF(ISNA(VLOOKUP(olympic_medals_country_year_cumsum[[#This Row],[Year_Country]],gdp_capita_rank!F:G,2,FALSE)),0,VLOOKUP(olympic_medals_country_year_cumsum[[#This Row],[Year_Country]],gdp_capita_rank!F:G,2,FALSE))</f>
        <v>-90.95075318429876</v>
      </c>
    </row>
    <row r="1178" spans="1:14" ht="15" customHeight="1" x14ac:dyDescent="0.2">
      <c r="A1178" s="1" t="s">
        <v>143</v>
      </c>
      <c r="B1178" s="1" t="s">
        <v>144</v>
      </c>
      <c r="C1178" s="1">
        <v>2937</v>
      </c>
      <c r="D1178" s="1">
        <v>4797</v>
      </c>
      <c r="E1178" s="1">
        <v>1992</v>
      </c>
      <c r="F1178" s="1" t="str">
        <f>TEXT(olympic_medals_country_year_cumsum[[#This Row],[year]],0)&amp;"-"&amp;olympic_medals_country_year_cumsum[[#This Row],[WB_country_code]]</f>
        <v>1992-KWT</v>
      </c>
      <c r="G1178" s="1" t="str">
        <f>IF(olympic_medals_country_year_cumsum[[#This Row],[year]]&lt;&gt;E1177,1,IF(olympic_medals_country_year_cumsum[[#This Row],[Medals]]=0,"",G1177+1))</f>
        <v/>
      </c>
      <c r="H1178" s="1">
        <f>IF(ISNA(VLOOKUP(olympic_medals_country_year_cumsum[[#This Row],[Year_Country]],medals!D:H,5,FALSE)),0,VLOOKUP(olympic_medals_country_year_cumsum[[#This Row],[Year_Country]],medals!D:H,5,FALSE))</f>
        <v>0</v>
      </c>
      <c r="I1178" s="1">
        <f>IF(ISNA(VLOOKUP(olympic_medals_country_year_cumsum[[#This Row],[Year_Country]],medals!D:H,2,FALSE)),0,VLOOKUP(olympic_medals_country_year_cumsum[[#This Row],[Year_Country]],medals!D:H,2,FALSE))</f>
        <v>0</v>
      </c>
      <c r="J1178" s="1">
        <f>IF(ISNA(VLOOKUP(olympic_medals_country_year_cumsum[[#This Row],[Year_Country]],medals!D:H,3,FALSE)),0,VLOOKUP(olympic_medals_country_year_cumsum[[#This Row],[Year_Country]],medals!D:H,3,FALSE))</f>
        <v>0</v>
      </c>
      <c r="K1178" s="1">
        <f>IF(ISNA(VLOOKUP(olympic_medals_country_year_cumsum[[#This Row],[Year_Country]],medals!D:H,4,FALSE)),0,VLOOKUP(olympic_medals_country_year_cumsum[[#This Row],[Year_Country]],medals!D:H,4,FALSE))</f>
        <v>0</v>
      </c>
      <c r="L1178" s="1" t="str">
        <f>VLOOKUP(olympic_medals_country_year_cumsum[[#This Row],[WB_country_name]],'country_region_flag'!A:C,2,FALSE)</f>
        <v>Asia</v>
      </c>
      <c r="M1178" s="1" t="str">
        <f>VLOOKUP(olympic_medals_country_year_cumsum[[#This Row],[WB_country_name]],'country_region_flag'!A:C,3,FALSE)</f>
        <v>https://public.flourish.studio/country-flags/svg/kw.svg</v>
      </c>
      <c r="N1178" s="12" t="str">
        <f>IF(ISNA(VLOOKUP(olympic_medals_country_year_cumsum[[#This Row],[Year_Country]],gdp_capita_rank!F:G,2,FALSE)),0,VLOOKUP(olympic_medals_country_year_cumsum[[#This Row],[Year_Country]],gdp_capita_rank!F:G,2,FALSE))</f>
        <v>116.13455051446363</v>
      </c>
    </row>
    <row r="1179" spans="1:14" ht="15" customHeight="1" x14ac:dyDescent="0.2">
      <c r="A1179" s="1" t="s">
        <v>145</v>
      </c>
      <c r="B1179" s="1" t="s">
        <v>146</v>
      </c>
      <c r="C1179" s="1">
        <v>3387</v>
      </c>
      <c r="D1179" s="1">
        <v>355</v>
      </c>
      <c r="E1179" s="1">
        <v>1992</v>
      </c>
      <c r="F1179" s="1" t="str">
        <f>TEXT(olympic_medals_country_year_cumsum[[#This Row],[year]],0)&amp;"-"&amp;olympic_medals_country_year_cumsum[[#This Row],[WB_country_code]]</f>
        <v>1992-LBN</v>
      </c>
      <c r="G1179" s="1" t="str">
        <f>IF(olympic_medals_country_year_cumsum[[#This Row],[year]]&lt;&gt;E1178,1,IF(olympic_medals_country_year_cumsum[[#This Row],[Medals]]=0,"",G1178+1))</f>
        <v/>
      </c>
      <c r="H1179" s="1">
        <f>IF(ISNA(VLOOKUP(olympic_medals_country_year_cumsum[[#This Row],[Year_Country]],medals!D:H,5,FALSE)),0,VLOOKUP(olympic_medals_country_year_cumsum[[#This Row],[Year_Country]],medals!D:H,5,FALSE))</f>
        <v>0</v>
      </c>
      <c r="I1179" s="1">
        <f>IF(ISNA(VLOOKUP(olympic_medals_country_year_cumsum[[#This Row],[Year_Country]],medals!D:H,2,FALSE)),0,VLOOKUP(olympic_medals_country_year_cumsum[[#This Row],[Year_Country]],medals!D:H,2,FALSE))</f>
        <v>0</v>
      </c>
      <c r="J1179" s="1">
        <f>IF(ISNA(VLOOKUP(olympic_medals_country_year_cumsum[[#This Row],[Year_Country]],medals!D:H,3,FALSE)),0,VLOOKUP(olympic_medals_country_year_cumsum[[#This Row],[Year_Country]],medals!D:H,3,FALSE))</f>
        <v>0</v>
      </c>
      <c r="K1179" s="1">
        <f>IF(ISNA(VLOOKUP(olympic_medals_country_year_cumsum[[#This Row],[Year_Country]],medals!D:H,4,FALSE)),0,VLOOKUP(olympic_medals_country_year_cumsum[[#This Row],[Year_Country]],medals!D:H,4,FALSE))</f>
        <v>0</v>
      </c>
      <c r="L1179" s="1" t="str">
        <f>VLOOKUP(olympic_medals_country_year_cumsum[[#This Row],[WB_country_name]],'country_region_flag'!A:C,2,FALSE)</f>
        <v>Asia</v>
      </c>
      <c r="M1179" s="1" t="str">
        <f>VLOOKUP(olympic_medals_country_year_cumsum[[#This Row],[WB_country_name]],'country_region_flag'!A:C,3,FALSE)</f>
        <v>https://public.flourish.studio/country-flags/svg/lb.svg</v>
      </c>
      <c r="N1179" s="12" t="str">
        <f>IF(ISNA(VLOOKUP(olympic_medals_country_year_cumsum[[#This Row],[Year_Country]],gdp_capita_rank!F:G,2,FALSE)),0,VLOOKUP(olympic_medals_country_year_cumsum[[#This Row],[Year_Country]],gdp_capita_rank!F:G,2,FALSE))</f>
        <v>-72.48044035190809</v>
      </c>
    </row>
    <row r="1180" spans="1:14" ht="15" customHeight="1" x14ac:dyDescent="0.2">
      <c r="A1180" s="1" t="s">
        <v>147</v>
      </c>
      <c r="B1180" s="1" t="s">
        <v>148</v>
      </c>
      <c r="C1180" s="1">
        <v>692</v>
      </c>
      <c r="D1180" s="1">
        <v>7983</v>
      </c>
      <c r="E1180" s="1">
        <v>1992</v>
      </c>
      <c r="F1180" s="1" t="str">
        <f>TEXT(olympic_medals_country_year_cumsum[[#This Row],[year]],0)&amp;"-"&amp;olympic_medals_country_year_cumsum[[#This Row],[WB_country_code]]</f>
        <v>1992-LKA</v>
      </c>
      <c r="G1180" s="1" t="str">
        <f>IF(olympic_medals_country_year_cumsum[[#This Row],[year]]&lt;&gt;E1179,1,IF(olympic_medals_country_year_cumsum[[#This Row],[Medals]]=0,"",G1179+1))</f>
        <v/>
      </c>
      <c r="H1180" s="1">
        <f>IF(ISNA(VLOOKUP(olympic_medals_country_year_cumsum[[#This Row],[Year_Country]],medals!D:H,5,FALSE)),0,VLOOKUP(olympic_medals_country_year_cumsum[[#This Row],[Year_Country]],medals!D:H,5,FALSE))</f>
        <v>0</v>
      </c>
      <c r="I1180" s="1">
        <f>IF(ISNA(VLOOKUP(olympic_medals_country_year_cumsum[[#This Row],[Year_Country]],medals!D:H,2,FALSE)),0,VLOOKUP(olympic_medals_country_year_cumsum[[#This Row],[Year_Country]],medals!D:H,2,FALSE))</f>
        <v>0</v>
      </c>
      <c r="J1180" s="1">
        <f>IF(ISNA(VLOOKUP(olympic_medals_country_year_cumsum[[#This Row],[Year_Country]],medals!D:H,3,FALSE)),0,VLOOKUP(olympic_medals_country_year_cumsum[[#This Row],[Year_Country]],medals!D:H,3,FALSE))</f>
        <v>0</v>
      </c>
      <c r="K1180" s="1">
        <f>IF(ISNA(VLOOKUP(olympic_medals_country_year_cumsum[[#This Row],[Year_Country]],medals!D:H,4,FALSE)),0,VLOOKUP(olympic_medals_country_year_cumsum[[#This Row],[Year_Country]],medals!D:H,4,FALSE))</f>
        <v>0</v>
      </c>
      <c r="L1180" s="1" t="str">
        <f>VLOOKUP(olympic_medals_country_year_cumsum[[#This Row],[WB_country_name]],'country_region_flag'!A:C,2,FALSE)</f>
        <v>Asia</v>
      </c>
      <c r="M1180" s="1" t="str">
        <f>VLOOKUP(olympic_medals_country_year_cumsum[[#This Row],[WB_country_name]],'country_region_flag'!A:C,3,FALSE)</f>
        <v>https://public.flourish.studio/country-flags/svg/lk.svg</v>
      </c>
      <c r="N1180" s="12" t="str">
        <f>IF(ISNA(VLOOKUP(olympic_medals_country_year_cumsum[[#This Row],[Year_Country]],gdp_capita_rank!F:G,2,FALSE)),0,VLOOKUP(olympic_medals_country_year_cumsum[[#This Row],[Year_Country]],gdp_capita_rank!F:G,2,FALSE))</f>
        <v>-90.28931010853704</v>
      </c>
    </row>
    <row r="1181" spans="1:14" ht="15" customHeight="1" x14ac:dyDescent="0.2">
      <c r="A1181" s="1" t="s">
        <v>155</v>
      </c>
      <c r="B1181" s="1" t="s">
        <v>156</v>
      </c>
      <c r="C1181" s="1">
        <v>470</v>
      </c>
      <c r="D1181" s="1">
        <v>2885</v>
      </c>
      <c r="E1181" s="1">
        <v>1992</v>
      </c>
      <c r="F1181" s="1" t="str">
        <f>TEXT(olympic_medals_country_year_cumsum[[#This Row],[year]],0)&amp;"-"&amp;olympic_medals_country_year_cumsum[[#This Row],[WB_country_code]]</f>
        <v>1992-MDA</v>
      </c>
      <c r="G1181" s="1" t="str">
        <f>IF(olympic_medals_country_year_cumsum[[#This Row],[year]]&lt;&gt;E1180,1,IF(olympic_medals_country_year_cumsum[[#This Row],[Medals]]=0,"",G1180+1))</f>
        <v/>
      </c>
      <c r="H1181" s="1">
        <f>IF(ISNA(VLOOKUP(olympic_medals_country_year_cumsum[[#This Row],[Year_Country]],medals!D:H,5,FALSE)),0,VLOOKUP(olympic_medals_country_year_cumsum[[#This Row],[Year_Country]],medals!D:H,5,FALSE))</f>
        <v>0</v>
      </c>
      <c r="I1181" s="1">
        <f>IF(ISNA(VLOOKUP(olympic_medals_country_year_cumsum[[#This Row],[Year_Country]],medals!D:H,2,FALSE)),0,VLOOKUP(olympic_medals_country_year_cumsum[[#This Row],[Year_Country]],medals!D:H,2,FALSE))</f>
        <v>0</v>
      </c>
      <c r="J1181" s="1">
        <f>IF(ISNA(VLOOKUP(olympic_medals_country_year_cumsum[[#This Row],[Year_Country]],medals!D:H,3,FALSE)),0,VLOOKUP(olympic_medals_country_year_cumsum[[#This Row],[Year_Country]],medals!D:H,3,FALSE))</f>
        <v>0</v>
      </c>
      <c r="K1181" s="1">
        <f>IF(ISNA(VLOOKUP(olympic_medals_country_year_cumsum[[#This Row],[Year_Country]],medals!D:H,4,FALSE)),0,VLOOKUP(olympic_medals_country_year_cumsum[[#This Row],[Year_Country]],medals!D:H,4,FALSE))</f>
        <v>0</v>
      </c>
      <c r="L1181" s="1" t="str">
        <f>VLOOKUP(olympic_medals_country_year_cumsum[[#This Row],[WB_country_name]],'country_region_flag'!A:C,2,FALSE)</f>
        <v>Europe</v>
      </c>
      <c r="M1181" s="1" t="str">
        <f>VLOOKUP(olympic_medals_country_year_cumsum[[#This Row],[WB_country_name]],'country_region_flag'!A:C,3,FALSE)</f>
        <v>https://public.flourish.studio/country-flags/svg/md.svg</v>
      </c>
      <c r="N118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82" spans="1:14" ht="15" customHeight="1" x14ac:dyDescent="0.2">
      <c r="A1182" s="1" t="s">
        <v>159</v>
      </c>
      <c r="B1182" s="1" t="s">
        <v>160</v>
      </c>
      <c r="C1182" s="1">
        <v>416</v>
      </c>
      <c r="D1182" s="1">
        <v>2174</v>
      </c>
      <c r="E1182" s="1">
        <v>1992</v>
      </c>
      <c r="F1182" s="1" t="str">
        <f>TEXT(olympic_medals_country_year_cumsum[[#This Row],[year]],0)&amp;"-"&amp;olympic_medals_country_year_cumsum[[#This Row],[WB_country_code]]</f>
        <v>1992-MKD</v>
      </c>
      <c r="G1182" s="1" t="str">
        <f>IF(olympic_medals_country_year_cumsum[[#This Row],[year]]&lt;&gt;E1181,1,IF(olympic_medals_country_year_cumsum[[#This Row],[Medals]]=0,"",G1181+1))</f>
        <v/>
      </c>
      <c r="H1182" s="1">
        <f>IF(ISNA(VLOOKUP(olympic_medals_country_year_cumsum[[#This Row],[Year_Country]],medals!D:H,5,FALSE)),0,VLOOKUP(olympic_medals_country_year_cumsum[[#This Row],[Year_Country]],medals!D:H,5,FALSE))</f>
        <v>0</v>
      </c>
      <c r="I1182" s="1">
        <f>IF(ISNA(VLOOKUP(olympic_medals_country_year_cumsum[[#This Row],[Year_Country]],medals!D:H,2,FALSE)),0,VLOOKUP(olympic_medals_country_year_cumsum[[#This Row],[Year_Country]],medals!D:H,2,FALSE))</f>
        <v>0</v>
      </c>
      <c r="J1182" s="1">
        <f>IF(ISNA(VLOOKUP(olympic_medals_country_year_cumsum[[#This Row],[Year_Country]],medals!D:H,3,FALSE)),0,VLOOKUP(olympic_medals_country_year_cumsum[[#This Row],[Year_Country]],medals!D:H,3,FALSE))</f>
        <v>0</v>
      </c>
      <c r="K1182" s="1">
        <f>IF(ISNA(VLOOKUP(olympic_medals_country_year_cumsum[[#This Row],[Year_Country]],medals!D:H,4,FALSE)),0,VLOOKUP(olympic_medals_country_year_cumsum[[#This Row],[Year_Country]],medals!D:H,4,FALSE))</f>
        <v>0</v>
      </c>
      <c r="L1182" s="1" t="str">
        <f>VLOOKUP(olympic_medals_country_year_cumsum[[#This Row],[WB_country_name]],'country_region_flag'!A:C,2,FALSE)</f>
        <v>Europe</v>
      </c>
      <c r="M1182" s="1" t="str">
        <f>VLOOKUP(olympic_medals_country_year_cumsum[[#This Row],[WB_country_name]],'country_region_flag'!A:C,3,FALSE)</f>
        <v>https://public.flourish.studio/country-flags/svg/mk.svg</v>
      </c>
      <c r="N1182" s="12" t="str">
        <f>IF(ISNA(VLOOKUP(olympic_medals_country_year_cumsum[[#This Row],[Year_Country]],gdp_capita_rank!F:G,2,FALSE)),0,VLOOKUP(olympic_medals_country_year_cumsum[[#This Row],[Year_Country]],gdp_capita_rank!F:G,2,FALSE))</f>
        <v>-78.70082742119158</v>
      </c>
    </row>
    <row r="1183" spans="1:14" ht="15" customHeight="1" x14ac:dyDescent="0.2">
      <c r="A1183" s="1" t="s">
        <v>161</v>
      </c>
      <c r="B1183" s="1" t="s">
        <v>162</v>
      </c>
      <c r="C1183" s="1">
        <v>4243</v>
      </c>
      <c r="D1183" s="1">
        <v>1927</v>
      </c>
      <c r="E1183" s="1">
        <v>1992</v>
      </c>
      <c r="F1183" s="1" t="str">
        <f>TEXT(olympic_medals_country_year_cumsum[[#This Row],[year]],0)&amp;"-"&amp;olympic_medals_country_year_cumsum[[#This Row],[WB_country_code]]</f>
        <v>1992-MNE</v>
      </c>
      <c r="G1183" s="1" t="str">
        <f>IF(olympic_medals_country_year_cumsum[[#This Row],[year]]&lt;&gt;E1182,1,IF(olympic_medals_country_year_cumsum[[#This Row],[Medals]]=0,"",G1182+1))</f>
        <v/>
      </c>
      <c r="H1183" s="1">
        <f>IF(ISNA(VLOOKUP(olympic_medals_country_year_cumsum[[#This Row],[Year_Country]],medals!D:H,5,FALSE)),0,VLOOKUP(olympic_medals_country_year_cumsum[[#This Row],[Year_Country]],medals!D:H,5,FALSE))</f>
        <v>0</v>
      </c>
      <c r="I1183" s="1">
        <f>IF(ISNA(VLOOKUP(olympic_medals_country_year_cumsum[[#This Row],[Year_Country]],medals!D:H,2,FALSE)),0,VLOOKUP(olympic_medals_country_year_cumsum[[#This Row],[Year_Country]],medals!D:H,2,FALSE))</f>
        <v>0</v>
      </c>
      <c r="J1183" s="1">
        <f>IF(ISNA(VLOOKUP(olympic_medals_country_year_cumsum[[#This Row],[Year_Country]],medals!D:H,3,FALSE)),0,VLOOKUP(olympic_medals_country_year_cumsum[[#This Row],[Year_Country]],medals!D:H,3,FALSE))</f>
        <v>0</v>
      </c>
      <c r="K1183" s="1">
        <f>IF(ISNA(VLOOKUP(olympic_medals_country_year_cumsum[[#This Row],[Year_Country]],medals!D:H,4,FALSE)),0,VLOOKUP(olympic_medals_country_year_cumsum[[#This Row],[Year_Country]],medals!D:H,4,FALSE))</f>
        <v>0</v>
      </c>
      <c r="L1183" s="1" t="str">
        <f>VLOOKUP(olympic_medals_country_year_cumsum[[#This Row],[WB_country_name]],'country_region_flag'!A:C,2,FALSE)</f>
        <v>Europe</v>
      </c>
      <c r="M1183" s="1" t="str">
        <f>VLOOKUP(olympic_medals_country_year_cumsum[[#This Row],[WB_country_name]],'country_region_flag'!A:C,3,FALSE)</f>
        <v>https://public.flourish.studio/country-flags/svg/me.svg</v>
      </c>
      <c r="N118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84" spans="1:14" ht="15" customHeight="1" x14ac:dyDescent="0.2">
      <c r="A1184" s="1" t="s">
        <v>165</v>
      </c>
      <c r="B1184" s="1" t="s">
        <v>166</v>
      </c>
      <c r="C1184" s="1">
        <v>-2595</v>
      </c>
      <c r="D1184" s="1">
        <v>3258</v>
      </c>
      <c r="E1184" s="1">
        <v>1992</v>
      </c>
      <c r="F1184" s="1" t="str">
        <f>TEXT(olympic_medals_country_year_cumsum[[#This Row],[year]],0)&amp;"-"&amp;olympic_medals_country_year_cumsum[[#This Row],[WB_country_code]]</f>
        <v>1992-MOZ</v>
      </c>
      <c r="G1184" s="1" t="str">
        <f>IF(olympic_medals_country_year_cumsum[[#This Row],[year]]&lt;&gt;E1183,1,IF(olympic_medals_country_year_cumsum[[#This Row],[Medals]]=0,"",G1183+1))</f>
        <v/>
      </c>
      <c r="H1184" s="1">
        <f>IF(ISNA(VLOOKUP(olympic_medals_country_year_cumsum[[#This Row],[Year_Country]],medals!D:H,5,FALSE)),0,VLOOKUP(olympic_medals_country_year_cumsum[[#This Row],[Year_Country]],medals!D:H,5,FALSE))</f>
        <v>0</v>
      </c>
      <c r="I1184" s="1">
        <f>IF(ISNA(VLOOKUP(olympic_medals_country_year_cumsum[[#This Row],[Year_Country]],medals!D:H,2,FALSE)),0,VLOOKUP(olympic_medals_country_year_cumsum[[#This Row],[Year_Country]],medals!D:H,2,FALSE))</f>
        <v>0</v>
      </c>
      <c r="J1184" s="1">
        <f>IF(ISNA(VLOOKUP(olympic_medals_country_year_cumsum[[#This Row],[Year_Country]],medals!D:H,3,FALSE)),0,VLOOKUP(olympic_medals_country_year_cumsum[[#This Row],[Year_Country]],medals!D:H,3,FALSE))</f>
        <v>0</v>
      </c>
      <c r="K1184" s="1">
        <f>IF(ISNA(VLOOKUP(olympic_medals_country_year_cumsum[[#This Row],[Year_Country]],medals!D:H,4,FALSE)),0,VLOOKUP(olympic_medals_country_year_cumsum[[#This Row],[Year_Country]],medals!D:H,4,FALSE))</f>
        <v>0</v>
      </c>
      <c r="L1184" s="1" t="str">
        <f>VLOOKUP(olympic_medals_country_year_cumsum[[#This Row],[WB_country_name]],'country_region_flag'!A:C,2,FALSE)</f>
        <v>Africa</v>
      </c>
      <c r="M1184" s="1" t="str">
        <f>VLOOKUP(olympic_medals_country_year_cumsum[[#This Row],[WB_country_name]],'country_region_flag'!A:C,3,FALSE)</f>
        <v>https://public.flourish.studio/country-flags/svg/mz.svg</v>
      </c>
      <c r="N1184" s="12" t="str">
        <f>IF(ISNA(VLOOKUP(olympic_medals_country_year_cumsum[[#This Row],[Year_Country]],gdp_capita_rank!F:G,2,FALSE)),0,VLOOKUP(olympic_medals_country_year_cumsum[[#This Row],[Year_Country]],gdp_capita_rank!F:G,2,FALSE))</f>
        <v>-96.42714908196545</v>
      </c>
    </row>
    <row r="1185" spans="1:14" ht="15" customHeight="1" x14ac:dyDescent="0.2">
      <c r="A1185" s="1" t="s">
        <v>167</v>
      </c>
      <c r="B1185" s="1" t="s">
        <v>168</v>
      </c>
      <c r="C1185" s="1">
        <v>-2015</v>
      </c>
      <c r="D1185" s="1">
        <v>5748</v>
      </c>
      <c r="E1185" s="1">
        <v>1992</v>
      </c>
      <c r="F1185" s="1" t="str">
        <f>TEXT(olympic_medals_country_year_cumsum[[#This Row],[year]],0)&amp;"-"&amp;olympic_medals_country_year_cumsum[[#This Row],[WB_country_code]]</f>
        <v>1992-MUS</v>
      </c>
      <c r="G1185" s="1" t="str">
        <f>IF(olympic_medals_country_year_cumsum[[#This Row],[year]]&lt;&gt;E1184,1,IF(olympic_medals_country_year_cumsum[[#This Row],[Medals]]=0,"",G1184+1))</f>
        <v/>
      </c>
      <c r="H1185" s="1">
        <f>IF(ISNA(VLOOKUP(olympic_medals_country_year_cumsum[[#This Row],[Year_Country]],medals!D:H,5,FALSE)),0,VLOOKUP(olympic_medals_country_year_cumsum[[#This Row],[Year_Country]],medals!D:H,5,FALSE))</f>
        <v>0</v>
      </c>
      <c r="I1185" s="1">
        <f>IF(ISNA(VLOOKUP(olympic_medals_country_year_cumsum[[#This Row],[Year_Country]],medals!D:H,2,FALSE)),0,VLOOKUP(olympic_medals_country_year_cumsum[[#This Row],[Year_Country]],medals!D:H,2,FALSE))</f>
        <v>0</v>
      </c>
      <c r="J1185" s="1">
        <f>IF(ISNA(VLOOKUP(olympic_medals_country_year_cumsum[[#This Row],[Year_Country]],medals!D:H,3,FALSE)),0,VLOOKUP(olympic_medals_country_year_cumsum[[#This Row],[Year_Country]],medals!D:H,3,FALSE))</f>
        <v>0</v>
      </c>
      <c r="K1185" s="1">
        <f>IF(ISNA(VLOOKUP(olympic_medals_country_year_cumsum[[#This Row],[Year_Country]],medals!D:H,4,FALSE)),0,VLOOKUP(olympic_medals_country_year_cumsum[[#This Row],[Year_Country]],medals!D:H,4,FALSE))</f>
        <v>0</v>
      </c>
      <c r="L1185" s="1" t="str">
        <f>VLOOKUP(olympic_medals_country_year_cumsum[[#This Row],[WB_country_name]],'country_region_flag'!A:C,2,FALSE)</f>
        <v>Africa</v>
      </c>
      <c r="M1185" s="1" t="str">
        <f>VLOOKUP(olympic_medals_country_year_cumsum[[#This Row],[WB_country_name]],'country_region_flag'!A:C,3,FALSE)</f>
        <v>https://public.flourish.studio/country-flags/svg/mu.svg</v>
      </c>
      <c r="N1185" s="12" t="str">
        <f>IF(ISNA(VLOOKUP(olympic_medals_country_year_cumsum[[#This Row],[Year_Country]],gdp_capita_rank!F:G,2,FALSE)),0,VLOOKUP(olympic_medals_country_year_cumsum[[#This Row],[Year_Country]],gdp_capita_rank!F:G,2,FALSE))</f>
        <v>-47.557088872386</v>
      </c>
    </row>
    <row r="1186" spans="1:14" ht="15" customHeight="1" x14ac:dyDescent="0.2">
      <c r="A1186" s="1" t="s">
        <v>173</v>
      </c>
      <c r="B1186" s="1" t="s">
        <v>174</v>
      </c>
      <c r="C1186" s="1">
        <v>1352</v>
      </c>
      <c r="D1186" s="1">
        <v>212</v>
      </c>
      <c r="E1186" s="1">
        <v>1992</v>
      </c>
      <c r="F1186" s="1" t="str">
        <f>TEXT(olympic_medals_country_year_cumsum[[#This Row],[year]],0)&amp;"-"&amp;olympic_medals_country_year_cumsum[[#This Row],[WB_country_code]]</f>
        <v>1992-NER</v>
      </c>
      <c r="G1186" s="1" t="str">
        <f>IF(olympic_medals_country_year_cumsum[[#This Row],[year]]&lt;&gt;E1185,1,IF(olympic_medals_country_year_cumsum[[#This Row],[Medals]]=0,"",G1185+1))</f>
        <v/>
      </c>
      <c r="H1186" s="1">
        <f>IF(ISNA(VLOOKUP(olympic_medals_country_year_cumsum[[#This Row],[Year_Country]],medals!D:H,5,FALSE)),0,VLOOKUP(olympic_medals_country_year_cumsum[[#This Row],[Year_Country]],medals!D:H,5,FALSE))</f>
        <v>0</v>
      </c>
      <c r="I1186" s="1">
        <f>IF(ISNA(VLOOKUP(olympic_medals_country_year_cumsum[[#This Row],[Year_Country]],medals!D:H,2,FALSE)),0,VLOOKUP(olympic_medals_country_year_cumsum[[#This Row],[Year_Country]],medals!D:H,2,FALSE))</f>
        <v>0</v>
      </c>
      <c r="J1186" s="1">
        <f>IF(ISNA(VLOOKUP(olympic_medals_country_year_cumsum[[#This Row],[Year_Country]],medals!D:H,3,FALSE)),0,VLOOKUP(olympic_medals_country_year_cumsum[[#This Row],[Year_Country]],medals!D:H,3,FALSE))</f>
        <v>0</v>
      </c>
      <c r="K1186" s="1">
        <f>IF(ISNA(VLOOKUP(olympic_medals_country_year_cumsum[[#This Row],[Year_Country]],medals!D:H,4,FALSE)),0,VLOOKUP(olympic_medals_country_year_cumsum[[#This Row],[Year_Country]],medals!D:H,4,FALSE))</f>
        <v>0</v>
      </c>
      <c r="L1186" s="1" t="str">
        <f>VLOOKUP(olympic_medals_country_year_cumsum[[#This Row],[WB_country_name]],'country_region_flag'!A:C,2,FALSE)</f>
        <v>Africa</v>
      </c>
      <c r="M1186" s="1" t="str">
        <f>VLOOKUP(olympic_medals_country_year_cumsum[[#This Row],[WB_country_name]],'country_region_flag'!A:C,3,FALSE)</f>
        <v>https://public.flourish.studio/country-flags/svg/ne.svg</v>
      </c>
      <c r="N1186" s="12" t="str">
        <f>IF(ISNA(VLOOKUP(olympic_medals_country_year_cumsum[[#This Row],[Year_Country]],gdp_capita_rank!F:G,2,FALSE)),0,VLOOKUP(olympic_medals_country_year_cumsum[[#This Row],[Year_Country]],gdp_capita_rank!F:G,2,FALSE))</f>
        <v>-93.29473105997812</v>
      </c>
    </row>
    <row r="1187" spans="1:14" ht="15" customHeight="1" x14ac:dyDescent="0.2">
      <c r="A1187" s="1" t="s">
        <v>185</v>
      </c>
      <c r="B1187" s="1" t="s">
        <v>186</v>
      </c>
      <c r="C1187" s="1">
        <v>897</v>
      </c>
      <c r="D1187" s="1">
        <v>-7953</v>
      </c>
      <c r="E1187" s="1">
        <v>1992</v>
      </c>
      <c r="F1187" s="1" t="str">
        <f>TEXT(olympic_medals_country_year_cumsum[[#This Row],[year]],0)&amp;"-"&amp;olympic_medals_country_year_cumsum[[#This Row],[WB_country_code]]</f>
        <v>1992-PAN</v>
      </c>
      <c r="G1187" s="1" t="str">
        <f>IF(olympic_medals_country_year_cumsum[[#This Row],[year]]&lt;&gt;E1186,1,IF(olympic_medals_country_year_cumsum[[#This Row],[Medals]]=0,"",G1186+1))</f>
        <v/>
      </c>
      <c r="H1187" s="1">
        <f>IF(ISNA(VLOOKUP(olympic_medals_country_year_cumsum[[#This Row],[Year_Country]],medals!D:H,5,FALSE)),0,VLOOKUP(olympic_medals_country_year_cumsum[[#This Row],[Year_Country]],medals!D:H,5,FALSE))</f>
        <v>0</v>
      </c>
      <c r="I1187" s="1">
        <f>IF(ISNA(VLOOKUP(olympic_medals_country_year_cumsum[[#This Row],[Year_Country]],medals!D:H,2,FALSE)),0,VLOOKUP(olympic_medals_country_year_cumsum[[#This Row],[Year_Country]],medals!D:H,2,FALSE))</f>
        <v>0</v>
      </c>
      <c r="J1187" s="1">
        <f>IF(ISNA(VLOOKUP(olympic_medals_country_year_cumsum[[#This Row],[Year_Country]],medals!D:H,3,FALSE)),0,VLOOKUP(olympic_medals_country_year_cumsum[[#This Row],[Year_Country]],medals!D:H,3,FALSE))</f>
        <v>0</v>
      </c>
      <c r="K1187" s="1">
        <f>IF(ISNA(VLOOKUP(olympic_medals_country_year_cumsum[[#This Row],[Year_Country]],medals!D:H,4,FALSE)),0,VLOOKUP(olympic_medals_country_year_cumsum[[#This Row],[Year_Country]],medals!D:H,4,FALSE))</f>
        <v>0</v>
      </c>
      <c r="L1187" s="1" t="str">
        <f>VLOOKUP(olympic_medals_country_year_cumsum[[#This Row],[WB_country_name]],'country_region_flag'!A:C,2,FALSE)</f>
        <v>Americas</v>
      </c>
      <c r="M1187" s="1" t="str">
        <f>VLOOKUP(olympic_medals_country_year_cumsum[[#This Row],[WB_country_name]],'country_region_flag'!A:C,3,FALSE)</f>
        <v>https://public.flourish.studio/country-flags/svg/pa.svg</v>
      </c>
      <c r="N1187" s="12" t="str">
        <f>IF(ISNA(VLOOKUP(olympic_medals_country_year_cumsum[[#This Row],[Year_Country]],gdp_capita_rank!F:G,2,FALSE)),0,VLOOKUP(olympic_medals_country_year_cumsum[[#This Row],[Year_Country]],gdp_capita_rank!F:G,2,FALSE))</f>
        <v>-44.46612128314641</v>
      </c>
    </row>
    <row r="1188" spans="1:14" ht="15" customHeight="1" x14ac:dyDescent="0.2">
      <c r="A1188" s="1" t="s">
        <v>197</v>
      </c>
      <c r="B1188" s="1" t="s">
        <v>198</v>
      </c>
      <c r="C1188" s="1">
        <v>3872</v>
      </c>
      <c r="D1188" s="1">
        <v>-913</v>
      </c>
      <c r="E1188" s="1">
        <v>1992</v>
      </c>
      <c r="F1188" s="1" t="str">
        <f>TEXT(olympic_medals_country_year_cumsum[[#This Row],[year]],0)&amp;"-"&amp;olympic_medals_country_year_cumsum[[#This Row],[WB_country_code]]</f>
        <v>1992-PRT</v>
      </c>
      <c r="G1188" s="1" t="str">
        <f>IF(olympic_medals_country_year_cumsum[[#This Row],[year]]&lt;&gt;E1187,1,IF(olympic_medals_country_year_cumsum[[#This Row],[Medals]]=0,"",G1187+1))</f>
        <v/>
      </c>
      <c r="H1188" s="1">
        <f>IF(ISNA(VLOOKUP(olympic_medals_country_year_cumsum[[#This Row],[Year_Country]],medals!D:H,5,FALSE)),0,VLOOKUP(olympic_medals_country_year_cumsum[[#This Row],[Year_Country]],medals!D:H,5,FALSE))</f>
        <v>0</v>
      </c>
      <c r="I1188" s="1">
        <f>IF(ISNA(VLOOKUP(olympic_medals_country_year_cumsum[[#This Row],[Year_Country]],medals!D:H,2,FALSE)),0,VLOOKUP(olympic_medals_country_year_cumsum[[#This Row],[Year_Country]],medals!D:H,2,FALSE))</f>
        <v>0</v>
      </c>
      <c r="J1188" s="1">
        <f>IF(ISNA(VLOOKUP(olympic_medals_country_year_cumsum[[#This Row],[Year_Country]],medals!D:H,3,FALSE)),0,VLOOKUP(olympic_medals_country_year_cumsum[[#This Row],[Year_Country]],medals!D:H,3,FALSE))</f>
        <v>0</v>
      </c>
      <c r="K1188" s="1">
        <f>IF(ISNA(VLOOKUP(olympic_medals_country_year_cumsum[[#This Row],[Year_Country]],medals!D:H,4,FALSE)),0,VLOOKUP(olympic_medals_country_year_cumsum[[#This Row],[Year_Country]],medals!D:H,4,FALSE))</f>
        <v>0</v>
      </c>
      <c r="L1188" s="1" t="str">
        <f>VLOOKUP(olympic_medals_country_year_cumsum[[#This Row],[WB_country_name]],'country_region_flag'!A:C,2,FALSE)</f>
        <v>Europe</v>
      </c>
      <c r="M1188" s="1" t="str">
        <f>VLOOKUP(olympic_medals_country_year_cumsum[[#This Row],[WB_country_name]],'country_region_flag'!A:C,3,FALSE)</f>
        <v>https://public.flourish.studio/country-flags/svg/pt.svg</v>
      </c>
      <c r="N1188" s="12" t="str">
        <f>IF(ISNA(VLOOKUP(olympic_medals_country_year_cumsum[[#This Row],[Year_Country]],gdp_capita_rank!F:G,2,FALSE)),0,VLOOKUP(olympic_medals_country_year_cumsum[[#This Row],[Year_Country]],gdp_capita_rank!F:G,2,FALSE))</f>
        <v>90.68204457433214</v>
      </c>
    </row>
    <row r="1189" spans="1:14" ht="15" customHeight="1" x14ac:dyDescent="0.2">
      <c r="A1189" s="1" t="s">
        <v>199</v>
      </c>
      <c r="B1189" s="1" t="s">
        <v>200</v>
      </c>
      <c r="C1189" s="1">
        <v>-2527</v>
      </c>
      <c r="D1189" s="1">
        <v>-5767</v>
      </c>
      <c r="E1189" s="1">
        <v>1992</v>
      </c>
      <c r="F1189" s="1" t="str">
        <f>TEXT(olympic_medals_country_year_cumsum[[#This Row],[year]],0)&amp;"-"&amp;olympic_medals_country_year_cumsum[[#This Row],[WB_country_code]]</f>
        <v>1992-PRY</v>
      </c>
      <c r="G1189" s="1" t="str">
        <f>IF(olympic_medals_country_year_cumsum[[#This Row],[year]]&lt;&gt;E1188,1,IF(olympic_medals_country_year_cumsum[[#This Row],[Medals]]=0,"",G1188+1))</f>
        <v/>
      </c>
      <c r="H1189" s="1">
        <f>IF(ISNA(VLOOKUP(olympic_medals_country_year_cumsum[[#This Row],[Year_Country]],medals!D:H,5,FALSE)),0,VLOOKUP(olympic_medals_country_year_cumsum[[#This Row],[Year_Country]],medals!D:H,5,FALSE))</f>
        <v>0</v>
      </c>
      <c r="I1189" s="1">
        <f>IF(ISNA(VLOOKUP(olympic_medals_country_year_cumsum[[#This Row],[Year_Country]],medals!D:H,2,FALSE)),0,VLOOKUP(olympic_medals_country_year_cumsum[[#This Row],[Year_Country]],medals!D:H,2,FALSE))</f>
        <v>0</v>
      </c>
      <c r="J1189" s="1">
        <f>IF(ISNA(VLOOKUP(olympic_medals_country_year_cumsum[[#This Row],[Year_Country]],medals!D:H,3,FALSE)),0,VLOOKUP(olympic_medals_country_year_cumsum[[#This Row],[Year_Country]],medals!D:H,3,FALSE))</f>
        <v>0</v>
      </c>
      <c r="K1189" s="1">
        <f>IF(ISNA(VLOOKUP(olympic_medals_country_year_cumsum[[#This Row],[Year_Country]],medals!D:H,4,FALSE)),0,VLOOKUP(olympic_medals_country_year_cumsum[[#This Row],[Year_Country]],medals!D:H,4,FALSE))</f>
        <v>0</v>
      </c>
      <c r="L1189" s="1" t="str">
        <f>VLOOKUP(olympic_medals_country_year_cumsum[[#This Row],[WB_country_name]],'country_region_flag'!A:C,2,FALSE)</f>
        <v>Americas</v>
      </c>
      <c r="M1189" s="1" t="str">
        <f>VLOOKUP(olympic_medals_country_year_cumsum[[#This Row],[WB_country_name]],'country_region_flag'!A:C,3,FALSE)</f>
        <v>https://public.flourish.studio/country-flags/svg/py.svg</v>
      </c>
      <c r="N1189" s="12" t="str">
        <f>IF(ISNA(VLOOKUP(olympic_medals_country_year_cumsum[[#This Row],[Year_Country]],gdp_capita_rank!F:G,2,FALSE)),0,VLOOKUP(olympic_medals_country_year_cumsum[[#This Row],[Year_Country]],gdp_capita_rank!F:G,2,FALSE))</f>
        <v>-70.48288226310767</v>
      </c>
    </row>
    <row r="1190" spans="1:14" ht="15" customHeight="1" x14ac:dyDescent="0.2">
      <c r="A1190" s="1" t="s">
        <v>207</v>
      </c>
      <c r="B1190" s="1" t="s">
        <v>208</v>
      </c>
      <c r="C1190" s="1">
        <v>2465</v>
      </c>
      <c r="D1190" s="1">
        <v>467</v>
      </c>
      <c r="E1190" s="1">
        <v>1992</v>
      </c>
      <c r="F1190" s="1" t="str">
        <f>TEXT(olympic_medals_country_year_cumsum[[#This Row],[year]],0)&amp;"-"&amp;olympic_medals_country_year_cumsum[[#This Row],[WB_country_code]]</f>
        <v>1992-SAU</v>
      </c>
      <c r="G1190" s="1" t="str">
        <f>IF(olympic_medals_country_year_cumsum[[#This Row],[year]]&lt;&gt;E1189,1,IF(olympic_medals_country_year_cumsum[[#This Row],[Medals]]=0,"",G1189+1))</f>
        <v/>
      </c>
      <c r="H1190" s="1">
        <f>IF(ISNA(VLOOKUP(olympic_medals_country_year_cumsum[[#This Row],[Year_Country]],medals!D:H,5,FALSE)),0,VLOOKUP(olympic_medals_country_year_cumsum[[#This Row],[Year_Country]],medals!D:H,5,FALSE))</f>
        <v>0</v>
      </c>
      <c r="I1190" s="1">
        <f>IF(ISNA(VLOOKUP(olympic_medals_country_year_cumsum[[#This Row],[Year_Country]],medals!D:H,2,FALSE)),0,VLOOKUP(olympic_medals_country_year_cumsum[[#This Row],[Year_Country]],medals!D:H,2,FALSE))</f>
        <v>0</v>
      </c>
      <c r="J1190" s="1">
        <f>IF(ISNA(VLOOKUP(olympic_medals_country_year_cumsum[[#This Row],[Year_Country]],medals!D:H,3,FALSE)),0,VLOOKUP(olympic_medals_country_year_cumsum[[#This Row],[Year_Country]],medals!D:H,3,FALSE))</f>
        <v>0</v>
      </c>
      <c r="K1190" s="1">
        <f>IF(ISNA(VLOOKUP(olympic_medals_country_year_cumsum[[#This Row],[Year_Country]],medals!D:H,4,FALSE)),0,VLOOKUP(olympic_medals_country_year_cumsum[[#This Row],[Year_Country]],medals!D:H,4,FALSE))</f>
        <v>0</v>
      </c>
      <c r="L1190" s="1" t="str">
        <f>VLOOKUP(olympic_medals_country_year_cumsum[[#This Row],[WB_country_name]],'country_region_flag'!A:C,2,FALSE)</f>
        <v>Asia</v>
      </c>
      <c r="M1190" s="1" t="str">
        <f>VLOOKUP(olympic_medals_country_year_cumsum[[#This Row],[WB_country_name]],'country_region_flag'!A:C,3,FALSE)</f>
        <v>https://public.flourish.studio/country-flags/svg/sa.svg</v>
      </c>
      <c r="N1190" s="12" t="str">
        <f>IF(ISNA(VLOOKUP(olympic_medals_country_year_cumsum[[#This Row],[Year_Country]],gdp_capita_rank!F:G,2,FALSE)),0,VLOOKUP(olympic_medals_country_year_cumsum[[#This Row],[Year_Country]],gdp_capita_rank!F:G,2,FALSE))</f>
        <v>39.92096270735497</v>
      </c>
    </row>
    <row r="1191" spans="1:14" ht="15" customHeight="1" x14ac:dyDescent="0.2">
      <c r="A1191" s="1" t="s">
        <v>209</v>
      </c>
      <c r="B1191" s="1" t="s">
        <v>210</v>
      </c>
      <c r="C1191" s="1">
        <v>156</v>
      </c>
      <c r="D1191" s="1">
        <v>3253</v>
      </c>
      <c r="E1191" s="1">
        <v>1992</v>
      </c>
      <c r="F1191" s="1" t="str">
        <f>TEXT(olympic_medals_country_year_cumsum[[#This Row],[year]],0)&amp;"-"&amp;olympic_medals_country_year_cumsum[[#This Row],[WB_country_code]]</f>
        <v>1992-SDN</v>
      </c>
      <c r="G1191" s="1" t="str">
        <f>IF(olympic_medals_country_year_cumsum[[#This Row],[year]]&lt;&gt;E1190,1,IF(olympic_medals_country_year_cumsum[[#This Row],[Medals]]=0,"",G1190+1))</f>
        <v/>
      </c>
      <c r="H1191" s="1">
        <f>IF(ISNA(VLOOKUP(olympic_medals_country_year_cumsum[[#This Row],[Year_Country]],medals!D:H,5,FALSE)),0,VLOOKUP(olympic_medals_country_year_cumsum[[#This Row],[Year_Country]],medals!D:H,5,FALSE))</f>
        <v>0</v>
      </c>
      <c r="I1191" s="1">
        <f>IF(ISNA(VLOOKUP(olympic_medals_country_year_cumsum[[#This Row],[Year_Country]],medals!D:H,2,FALSE)),0,VLOOKUP(olympic_medals_country_year_cumsum[[#This Row],[Year_Country]],medals!D:H,2,FALSE))</f>
        <v>0</v>
      </c>
      <c r="J1191" s="1">
        <f>IF(ISNA(VLOOKUP(olympic_medals_country_year_cumsum[[#This Row],[Year_Country]],medals!D:H,3,FALSE)),0,VLOOKUP(olympic_medals_country_year_cumsum[[#This Row],[Year_Country]],medals!D:H,3,FALSE))</f>
        <v>0</v>
      </c>
      <c r="K1191" s="1">
        <f>IF(ISNA(VLOOKUP(olympic_medals_country_year_cumsum[[#This Row],[Year_Country]],medals!D:H,4,FALSE)),0,VLOOKUP(olympic_medals_country_year_cumsum[[#This Row],[Year_Country]],medals!D:H,4,FALSE))</f>
        <v>0</v>
      </c>
      <c r="L1191" s="1" t="str">
        <f>VLOOKUP(olympic_medals_country_year_cumsum[[#This Row],[WB_country_name]],'country_region_flag'!A:C,2,FALSE)</f>
        <v>Africa</v>
      </c>
      <c r="M1191" s="1" t="str">
        <f>VLOOKUP(olympic_medals_country_year_cumsum[[#This Row],[WB_country_name]],'country_region_flag'!A:C,3,FALSE)</f>
        <v>https://public.flourish.studio/country-flags/svg/sd.svg</v>
      </c>
      <c r="N1191" s="12" t="str">
        <f>IF(ISNA(VLOOKUP(olympic_medals_country_year_cumsum[[#This Row],[Year_Country]],gdp_capita_rank!F:G,2,FALSE)),0,VLOOKUP(olympic_medals_country_year_cumsum[[#This Row],[Year_Country]],gdp_capita_rank!F:G,2,FALSE))</f>
        <v>-95.36107922865776</v>
      </c>
    </row>
    <row r="1192" spans="1:14" ht="15" customHeight="1" x14ac:dyDescent="0.2">
      <c r="A1192" s="1" t="s">
        <v>211</v>
      </c>
      <c r="B1192" s="1" t="s">
        <v>212</v>
      </c>
      <c r="C1192" s="1">
        <v>1473</v>
      </c>
      <c r="D1192" s="1">
        <v>-1763</v>
      </c>
      <c r="E1192" s="1">
        <v>1992</v>
      </c>
      <c r="F1192" s="1" t="str">
        <f>TEXT(olympic_medals_country_year_cumsum[[#This Row],[year]],0)&amp;"-"&amp;olympic_medals_country_year_cumsum[[#This Row],[WB_country_code]]</f>
        <v>1992-SEN</v>
      </c>
      <c r="G1192" s="1" t="str">
        <f>IF(olympic_medals_country_year_cumsum[[#This Row],[year]]&lt;&gt;E1191,1,IF(olympic_medals_country_year_cumsum[[#This Row],[Medals]]=0,"",G1191+1))</f>
        <v/>
      </c>
      <c r="H1192" s="1">
        <f>IF(ISNA(VLOOKUP(olympic_medals_country_year_cumsum[[#This Row],[Year_Country]],medals!D:H,5,FALSE)),0,VLOOKUP(olympic_medals_country_year_cumsum[[#This Row],[Year_Country]],medals!D:H,5,FALSE))</f>
        <v>0</v>
      </c>
      <c r="I1192" s="1">
        <f>IF(ISNA(VLOOKUP(olympic_medals_country_year_cumsum[[#This Row],[Year_Country]],medals!D:H,2,FALSE)),0,VLOOKUP(olympic_medals_country_year_cumsum[[#This Row],[Year_Country]],medals!D:H,2,FALSE))</f>
        <v>0</v>
      </c>
      <c r="J1192" s="1">
        <f>IF(ISNA(VLOOKUP(olympic_medals_country_year_cumsum[[#This Row],[Year_Country]],medals!D:H,3,FALSE)),0,VLOOKUP(olympic_medals_country_year_cumsum[[#This Row],[Year_Country]],medals!D:H,3,FALSE))</f>
        <v>0</v>
      </c>
      <c r="K1192" s="1">
        <f>IF(ISNA(VLOOKUP(olympic_medals_country_year_cumsum[[#This Row],[Year_Country]],medals!D:H,4,FALSE)),0,VLOOKUP(olympic_medals_country_year_cumsum[[#This Row],[Year_Country]],medals!D:H,4,FALSE))</f>
        <v>0</v>
      </c>
      <c r="L1192" s="1" t="str">
        <f>VLOOKUP(olympic_medals_country_year_cumsum[[#This Row],[WB_country_name]],'country_region_flag'!A:C,2,FALSE)</f>
        <v>Africa</v>
      </c>
      <c r="M1192" s="1" t="str">
        <f>VLOOKUP(olympic_medals_country_year_cumsum[[#This Row],[WB_country_name]],'country_region_flag'!A:C,3,FALSE)</f>
        <v>https://public.flourish.studio/country-flags/svg/sn.svg</v>
      </c>
      <c r="N1192" s="12" t="str">
        <f>IF(ISNA(VLOOKUP(olympic_medals_country_year_cumsum[[#This Row],[Year_Country]],gdp_capita_rank!F:G,2,FALSE)),0,VLOOKUP(olympic_medals_country_year_cumsum[[#This Row],[Year_Country]],gdp_capita_rank!F:G,2,FALSE))</f>
        <v>-82.81429781314871</v>
      </c>
    </row>
    <row r="1193" spans="1:14" ht="15" customHeight="1" x14ac:dyDescent="0.2">
      <c r="A1193" s="1" t="s">
        <v>213</v>
      </c>
      <c r="B1193" s="1" t="s">
        <v>214</v>
      </c>
      <c r="C1193" s="1">
        <v>128</v>
      </c>
      <c r="D1193" s="1">
        <v>10385</v>
      </c>
      <c r="E1193" s="1">
        <v>1992</v>
      </c>
      <c r="F1193" s="1" t="str">
        <f>TEXT(olympic_medals_country_year_cumsum[[#This Row],[year]],0)&amp;"-"&amp;olympic_medals_country_year_cumsum[[#This Row],[WB_country_code]]</f>
        <v>1992-SGP</v>
      </c>
      <c r="G1193" s="1" t="str">
        <f>IF(olympic_medals_country_year_cumsum[[#This Row],[year]]&lt;&gt;E1192,1,IF(olympic_medals_country_year_cumsum[[#This Row],[Medals]]=0,"",G1192+1))</f>
        <v/>
      </c>
      <c r="H1193" s="1">
        <f>IF(ISNA(VLOOKUP(olympic_medals_country_year_cumsum[[#This Row],[Year_Country]],medals!D:H,5,FALSE)),0,VLOOKUP(olympic_medals_country_year_cumsum[[#This Row],[Year_Country]],medals!D:H,5,FALSE))</f>
        <v>0</v>
      </c>
      <c r="I1193" s="1">
        <f>IF(ISNA(VLOOKUP(olympic_medals_country_year_cumsum[[#This Row],[Year_Country]],medals!D:H,2,FALSE)),0,VLOOKUP(olympic_medals_country_year_cumsum[[#This Row],[Year_Country]],medals!D:H,2,FALSE))</f>
        <v>0</v>
      </c>
      <c r="J1193" s="1">
        <f>IF(ISNA(VLOOKUP(olympic_medals_country_year_cumsum[[#This Row],[Year_Country]],medals!D:H,3,FALSE)),0,VLOOKUP(olympic_medals_country_year_cumsum[[#This Row],[Year_Country]],medals!D:H,3,FALSE))</f>
        <v>0</v>
      </c>
      <c r="K1193" s="1">
        <f>IF(ISNA(VLOOKUP(olympic_medals_country_year_cumsum[[#This Row],[Year_Country]],medals!D:H,4,FALSE)),0,VLOOKUP(olympic_medals_country_year_cumsum[[#This Row],[Year_Country]],medals!D:H,4,FALSE))</f>
        <v>0</v>
      </c>
      <c r="L1193" s="1" t="str">
        <f>VLOOKUP(olympic_medals_country_year_cumsum[[#This Row],[WB_country_name]],'country_region_flag'!A:C,2,FALSE)</f>
        <v>Asia</v>
      </c>
      <c r="M1193" s="1" t="str">
        <f>VLOOKUP(olympic_medals_country_year_cumsum[[#This Row],[WB_country_name]],'country_region_flag'!A:C,3,FALSE)</f>
        <v>https://public.flourish.studio/country-flags/svg/sg.svg</v>
      </c>
      <c r="N1193" s="12" t="str">
        <f>IF(ISNA(VLOOKUP(olympic_medals_country_year_cumsum[[#This Row],[Year_Country]],gdp_capita_rank!F:G,2,FALSE)),0,VLOOKUP(olympic_medals_country_year_cumsum[[#This Row],[Year_Country]],gdp_capita_rank!F:G,2,FALSE))</f>
        <v>184.61877911545105</v>
      </c>
    </row>
    <row r="1194" spans="1:14" ht="15" customHeight="1" x14ac:dyDescent="0.2">
      <c r="A1194" s="1" t="s">
        <v>215</v>
      </c>
      <c r="B1194" s="1" t="s">
        <v>216</v>
      </c>
      <c r="C1194" s="1">
        <v>4393</v>
      </c>
      <c r="D1194" s="1">
        <v>1242</v>
      </c>
      <c r="E1194" s="1">
        <v>1992</v>
      </c>
      <c r="F1194" s="1" t="str">
        <f>TEXT(olympic_medals_country_year_cumsum[[#This Row],[year]],0)&amp;"-"&amp;olympic_medals_country_year_cumsum[[#This Row],[WB_country_code]]</f>
        <v>1992-SMR</v>
      </c>
      <c r="G1194" s="1" t="str">
        <f>IF(olympic_medals_country_year_cumsum[[#This Row],[year]]&lt;&gt;E1193,1,IF(olympic_medals_country_year_cumsum[[#This Row],[Medals]]=0,"",G1193+1))</f>
        <v/>
      </c>
      <c r="H1194" s="1">
        <f>IF(ISNA(VLOOKUP(olympic_medals_country_year_cumsum[[#This Row],[Year_Country]],medals!D:H,5,FALSE)),0,VLOOKUP(olympic_medals_country_year_cumsum[[#This Row],[Year_Country]],medals!D:H,5,FALSE))</f>
        <v>0</v>
      </c>
      <c r="I1194" s="1">
        <f>IF(ISNA(VLOOKUP(olympic_medals_country_year_cumsum[[#This Row],[Year_Country]],medals!D:H,2,FALSE)),0,VLOOKUP(olympic_medals_country_year_cumsum[[#This Row],[Year_Country]],medals!D:H,2,FALSE))</f>
        <v>0</v>
      </c>
      <c r="J1194" s="1">
        <f>IF(ISNA(VLOOKUP(olympic_medals_country_year_cumsum[[#This Row],[Year_Country]],medals!D:H,3,FALSE)),0,VLOOKUP(olympic_medals_country_year_cumsum[[#This Row],[Year_Country]],medals!D:H,3,FALSE))</f>
        <v>0</v>
      </c>
      <c r="K1194" s="1">
        <f>IF(ISNA(VLOOKUP(olympic_medals_country_year_cumsum[[#This Row],[Year_Country]],medals!D:H,4,FALSE)),0,VLOOKUP(olympic_medals_country_year_cumsum[[#This Row],[Year_Country]],medals!D:H,4,FALSE))</f>
        <v>0</v>
      </c>
      <c r="L1194" s="1" t="str">
        <f>VLOOKUP(olympic_medals_country_year_cumsum[[#This Row],[WB_country_name]],'country_region_flag'!A:C,2,FALSE)</f>
        <v>Europe</v>
      </c>
      <c r="M1194" s="1" t="str">
        <f>VLOOKUP(olympic_medals_country_year_cumsum[[#This Row],[WB_country_name]],'country_region_flag'!A:C,3,FALSE)</f>
        <v>https://public.flourish.studio/country-flags/svg/sm.svg</v>
      </c>
      <c r="N119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95" spans="1:14" ht="15" customHeight="1" x14ac:dyDescent="0.2">
      <c r="A1195" s="1" t="s">
        <v>217</v>
      </c>
      <c r="B1195" s="1" t="s">
        <v>218</v>
      </c>
      <c r="C1195" s="1">
        <v>4483</v>
      </c>
      <c r="D1195" s="1">
        <v>205</v>
      </c>
      <c r="E1195" s="1">
        <v>1992</v>
      </c>
      <c r="F1195" s="1" t="str">
        <f>TEXT(olympic_medals_country_year_cumsum[[#This Row],[year]],0)&amp;"-"&amp;olympic_medals_country_year_cumsum[[#This Row],[WB_country_code]]</f>
        <v>1992-SRB</v>
      </c>
      <c r="G1195" s="1" t="str">
        <f>IF(olympic_medals_country_year_cumsum[[#This Row],[year]]&lt;&gt;E1194,1,IF(olympic_medals_country_year_cumsum[[#This Row],[Medals]]=0,"",G1194+1))</f>
        <v/>
      </c>
      <c r="H1195" s="1">
        <f>IF(ISNA(VLOOKUP(olympic_medals_country_year_cumsum[[#This Row],[Year_Country]],medals!D:H,5,FALSE)),0,VLOOKUP(olympic_medals_country_year_cumsum[[#This Row],[Year_Country]],medals!D:H,5,FALSE))</f>
        <v>0</v>
      </c>
      <c r="I1195" s="1">
        <f>IF(ISNA(VLOOKUP(olympic_medals_country_year_cumsum[[#This Row],[Year_Country]],medals!D:H,2,FALSE)),0,VLOOKUP(olympic_medals_country_year_cumsum[[#This Row],[Year_Country]],medals!D:H,2,FALSE))</f>
        <v>0</v>
      </c>
      <c r="J1195" s="1">
        <f>IF(ISNA(VLOOKUP(olympic_medals_country_year_cumsum[[#This Row],[Year_Country]],medals!D:H,3,FALSE)),0,VLOOKUP(olympic_medals_country_year_cumsum[[#This Row],[Year_Country]],medals!D:H,3,FALSE))</f>
        <v>0</v>
      </c>
      <c r="K1195" s="1">
        <f>IF(ISNA(VLOOKUP(olympic_medals_country_year_cumsum[[#This Row],[Year_Country]],medals!D:H,4,FALSE)),0,VLOOKUP(olympic_medals_country_year_cumsum[[#This Row],[Year_Country]],medals!D:H,4,FALSE))</f>
        <v>0</v>
      </c>
      <c r="L1195" s="1" t="str">
        <f>VLOOKUP(olympic_medals_country_year_cumsum[[#This Row],[WB_country_name]],'country_region_flag'!A:C,2,FALSE)</f>
        <v>Europe</v>
      </c>
      <c r="M1195" s="1" t="str">
        <f>VLOOKUP(olympic_medals_country_year_cumsum[[#This Row],[WB_country_name]],'country_region_flag'!A:C,3,FALSE)</f>
        <v>https://public.flourish.studio/country-flags/svg/rs.svg</v>
      </c>
      <c r="N119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196" spans="1:14" ht="15" customHeight="1" x14ac:dyDescent="0.2">
      <c r="A1196" s="1" t="s">
        <v>221</v>
      </c>
      <c r="B1196" s="1" t="s">
        <v>222</v>
      </c>
      <c r="C1196" s="1">
        <v>4815</v>
      </c>
      <c r="D1196" s="1">
        <v>1712</v>
      </c>
      <c r="E1196" s="1">
        <v>1992</v>
      </c>
      <c r="F1196" s="1" t="str">
        <f>TEXT(olympic_medals_country_year_cumsum[[#This Row],[year]],0)&amp;"-"&amp;olympic_medals_country_year_cumsum[[#This Row],[WB_country_code]]</f>
        <v>1992-SVK</v>
      </c>
      <c r="G1196" s="1" t="str">
        <f>IF(olympic_medals_country_year_cumsum[[#This Row],[year]]&lt;&gt;E1195,1,IF(olympic_medals_country_year_cumsum[[#This Row],[Medals]]=0,"",G1195+1))</f>
        <v/>
      </c>
      <c r="H1196" s="1">
        <f>IF(ISNA(VLOOKUP(olympic_medals_country_year_cumsum[[#This Row],[Year_Country]],medals!D:H,5,FALSE)),0,VLOOKUP(olympic_medals_country_year_cumsum[[#This Row],[Year_Country]],medals!D:H,5,FALSE))</f>
        <v>0</v>
      </c>
      <c r="I1196" s="1">
        <f>IF(ISNA(VLOOKUP(olympic_medals_country_year_cumsum[[#This Row],[Year_Country]],medals!D:H,2,FALSE)),0,VLOOKUP(olympic_medals_country_year_cumsum[[#This Row],[Year_Country]],medals!D:H,2,FALSE))</f>
        <v>0</v>
      </c>
      <c r="J1196" s="1">
        <f>IF(ISNA(VLOOKUP(olympic_medals_country_year_cumsum[[#This Row],[Year_Country]],medals!D:H,3,FALSE)),0,VLOOKUP(olympic_medals_country_year_cumsum[[#This Row],[Year_Country]],medals!D:H,3,FALSE))</f>
        <v>0</v>
      </c>
      <c r="K1196" s="1">
        <f>IF(ISNA(VLOOKUP(olympic_medals_country_year_cumsum[[#This Row],[Year_Country]],medals!D:H,4,FALSE)),0,VLOOKUP(olympic_medals_country_year_cumsum[[#This Row],[Year_Country]],medals!D:H,4,FALSE))</f>
        <v>0</v>
      </c>
      <c r="L1196" s="1" t="str">
        <f>VLOOKUP(olympic_medals_country_year_cumsum[[#This Row],[WB_country_name]],'country_region_flag'!A:C,2,FALSE)</f>
        <v>Europe</v>
      </c>
      <c r="M1196" s="1" t="str">
        <f>VLOOKUP(olympic_medals_country_year_cumsum[[#This Row],[WB_country_name]],'country_region_flag'!A:C,3,FALSE)</f>
        <v>https://public.flourish.studio/country-flags/svg/sk.svg</v>
      </c>
      <c r="N1196" s="12" t="str">
        <f>IF(ISNA(VLOOKUP(olympic_medals_country_year_cumsum[[#This Row],[Year_Country]],gdp_capita_rank!F:G,2,FALSE)),0,VLOOKUP(olympic_medals_country_year_cumsum[[#This Row],[Year_Country]],gdp_capita_rank!F:G,2,FALSE))</f>
        <v>-48.47940509722815</v>
      </c>
    </row>
    <row r="1197" spans="1:14" ht="15" customHeight="1" x14ac:dyDescent="0.2">
      <c r="A1197" s="1" t="s">
        <v>227</v>
      </c>
      <c r="B1197" s="1" t="s">
        <v>228</v>
      </c>
      <c r="C1197" s="1">
        <v>335</v>
      </c>
      <c r="D1197" s="1">
        <v>363</v>
      </c>
      <c r="E1197" s="1">
        <v>1992</v>
      </c>
      <c r="F1197" s="1" t="str">
        <f>TEXT(olympic_medals_country_year_cumsum[[#This Row],[year]],0)&amp;"-"&amp;olympic_medals_country_year_cumsum[[#This Row],[WB_country_code]]</f>
        <v>1992-SYR</v>
      </c>
      <c r="G1197" s="1" t="str">
        <f>IF(olympic_medals_country_year_cumsum[[#This Row],[year]]&lt;&gt;E1196,1,IF(olympic_medals_country_year_cumsum[[#This Row],[Medals]]=0,"",G1196+1))</f>
        <v/>
      </c>
      <c r="H1197" s="1">
        <f>IF(ISNA(VLOOKUP(olympic_medals_country_year_cumsum[[#This Row],[Year_Country]],medals!D:H,5,FALSE)),0,VLOOKUP(olympic_medals_country_year_cumsum[[#This Row],[Year_Country]],medals!D:H,5,FALSE))</f>
        <v>0</v>
      </c>
      <c r="I1197" s="1">
        <f>IF(ISNA(VLOOKUP(olympic_medals_country_year_cumsum[[#This Row],[Year_Country]],medals!D:H,2,FALSE)),0,VLOOKUP(olympic_medals_country_year_cumsum[[#This Row],[Year_Country]],medals!D:H,2,FALSE))</f>
        <v>0</v>
      </c>
      <c r="J1197" s="1">
        <f>IF(ISNA(VLOOKUP(olympic_medals_country_year_cumsum[[#This Row],[Year_Country]],medals!D:H,3,FALSE)),0,VLOOKUP(olympic_medals_country_year_cumsum[[#This Row],[Year_Country]],medals!D:H,3,FALSE))</f>
        <v>0</v>
      </c>
      <c r="K1197" s="1">
        <f>IF(ISNA(VLOOKUP(olympic_medals_country_year_cumsum[[#This Row],[Year_Country]],medals!D:H,4,FALSE)),0,VLOOKUP(olympic_medals_country_year_cumsum[[#This Row],[Year_Country]],medals!D:H,4,FALSE))</f>
        <v>0</v>
      </c>
      <c r="L1197" s="1" t="str">
        <f>VLOOKUP(olympic_medals_country_year_cumsum[[#This Row],[WB_country_name]],'country_region_flag'!A:C,2,FALSE)</f>
        <v>Asia</v>
      </c>
      <c r="M1197" s="1" t="str">
        <f>VLOOKUP(olympic_medals_country_year_cumsum[[#This Row],[WB_country_name]],'country_region_flag'!A:C,3,FALSE)</f>
        <v>https://public.flourish.studio/country-flags/svg/sy.svg</v>
      </c>
      <c r="N1197" s="12" t="str">
        <f>IF(ISNA(VLOOKUP(olympic_medals_country_year_cumsum[[#This Row],[Year_Country]],gdp_capita_rank!F:G,2,FALSE)),0,VLOOKUP(olympic_medals_country_year_cumsum[[#This Row],[Year_Country]],gdp_capita_rank!F:G,2,FALSE))</f>
        <v>-55.61381830480424</v>
      </c>
    </row>
    <row r="1198" spans="1:14" ht="15" customHeight="1" x14ac:dyDescent="0.2">
      <c r="A1198" s="1" t="s">
        <v>229</v>
      </c>
      <c r="B1198" s="1" t="s">
        <v>230</v>
      </c>
      <c r="C1198" s="1">
        <v>612</v>
      </c>
      <c r="D1198" s="1">
        <v>122</v>
      </c>
      <c r="E1198" s="1">
        <v>1992</v>
      </c>
      <c r="F1198" s="1" t="str">
        <f>TEXT(olympic_medals_country_year_cumsum[[#This Row],[year]],0)&amp;"-"&amp;olympic_medals_country_year_cumsum[[#This Row],[WB_country_code]]</f>
        <v>1992-TGO</v>
      </c>
      <c r="G1198" s="1" t="str">
        <f>IF(olympic_medals_country_year_cumsum[[#This Row],[year]]&lt;&gt;E1197,1,IF(olympic_medals_country_year_cumsum[[#This Row],[Medals]]=0,"",G1197+1))</f>
        <v/>
      </c>
      <c r="H1198" s="1">
        <f>IF(ISNA(VLOOKUP(olympic_medals_country_year_cumsum[[#This Row],[Year_Country]],medals!D:H,5,FALSE)),0,VLOOKUP(olympic_medals_country_year_cumsum[[#This Row],[Year_Country]],medals!D:H,5,FALSE))</f>
        <v>0</v>
      </c>
      <c r="I1198" s="1">
        <f>IF(ISNA(VLOOKUP(olympic_medals_country_year_cumsum[[#This Row],[Year_Country]],medals!D:H,2,FALSE)),0,VLOOKUP(olympic_medals_country_year_cumsum[[#This Row],[Year_Country]],medals!D:H,2,FALSE))</f>
        <v>0</v>
      </c>
      <c r="J1198" s="1">
        <f>IF(ISNA(VLOOKUP(olympic_medals_country_year_cumsum[[#This Row],[Year_Country]],medals!D:H,3,FALSE)),0,VLOOKUP(olympic_medals_country_year_cumsum[[#This Row],[Year_Country]],medals!D:H,3,FALSE))</f>
        <v>0</v>
      </c>
      <c r="K1198" s="1">
        <f>IF(ISNA(VLOOKUP(olympic_medals_country_year_cumsum[[#This Row],[Year_Country]],medals!D:H,4,FALSE)),0,VLOOKUP(olympic_medals_country_year_cumsum[[#This Row],[Year_Country]],medals!D:H,4,FALSE))</f>
        <v>0</v>
      </c>
      <c r="L1198" s="1" t="str">
        <f>VLOOKUP(olympic_medals_country_year_cumsum[[#This Row],[WB_country_name]],'country_region_flag'!A:C,2,FALSE)</f>
        <v>Africa</v>
      </c>
      <c r="M1198" s="1" t="str">
        <f>VLOOKUP(olympic_medals_country_year_cumsum[[#This Row],[WB_country_name]],'country_region_flag'!A:C,3,FALSE)</f>
        <v>https://public.flourish.studio/country-flags/svg/tg.svg</v>
      </c>
      <c r="N1198" s="12" t="str">
        <f>IF(ISNA(VLOOKUP(olympic_medals_country_year_cumsum[[#This Row],[Year_Country]],gdp_capita_rank!F:G,2,FALSE)),0,VLOOKUP(olympic_medals_country_year_cumsum[[#This Row],[Year_Country]],gdp_capita_rank!F:G,2,FALSE))</f>
        <v>-92.72783024784526</v>
      </c>
    </row>
    <row r="1199" spans="1:14" ht="15" customHeight="1" x14ac:dyDescent="0.2">
      <c r="A1199" s="1" t="s">
        <v>233</v>
      </c>
      <c r="B1199" s="1" t="s">
        <v>234</v>
      </c>
      <c r="C1199" s="1">
        <v>3855</v>
      </c>
      <c r="D1199" s="1">
        <v>6877</v>
      </c>
      <c r="E1199" s="1">
        <v>1992</v>
      </c>
      <c r="F1199" s="1" t="str">
        <f>TEXT(olympic_medals_country_year_cumsum[[#This Row],[year]],0)&amp;"-"&amp;olympic_medals_country_year_cumsum[[#This Row],[WB_country_code]]</f>
        <v>1992-TJK</v>
      </c>
      <c r="G1199" s="1" t="str">
        <f>IF(olympic_medals_country_year_cumsum[[#This Row],[year]]&lt;&gt;E1198,1,IF(olympic_medals_country_year_cumsum[[#This Row],[Medals]]=0,"",G1198+1))</f>
        <v/>
      </c>
      <c r="H1199" s="1">
        <f>IF(ISNA(VLOOKUP(olympic_medals_country_year_cumsum[[#This Row],[Year_Country]],medals!D:H,5,FALSE)),0,VLOOKUP(olympic_medals_country_year_cumsum[[#This Row],[Year_Country]],medals!D:H,5,FALSE))</f>
        <v>0</v>
      </c>
      <c r="I1199" s="1">
        <f>IF(ISNA(VLOOKUP(olympic_medals_country_year_cumsum[[#This Row],[Year_Country]],medals!D:H,2,FALSE)),0,VLOOKUP(olympic_medals_country_year_cumsum[[#This Row],[Year_Country]],medals!D:H,2,FALSE))</f>
        <v>0</v>
      </c>
      <c r="J1199" s="1">
        <f>IF(ISNA(VLOOKUP(olympic_medals_country_year_cumsum[[#This Row],[Year_Country]],medals!D:H,3,FALSE)),0,VLOOKUP(olympic_medals_country_year_cumsum[[#This Row],[Year_Country]],medals!D:H,3,FALSE))</f>
        <v>0</v>
      </c>
      <c r="K1199" s="1">
        <f>IF(ISNA(VLOOKUP(olympic_medals_country_year_cumsum[[#This Row],[Year_Country]],medals!D:H,4,FALSE)),0,VLOOKUP(olympic_medals_country_year_cumsum[[#This Row],[Year_Country]],medals!D:H,4,FALSE))</f>
        <v>0</v>
      </c>
      <c r="L1199" s="1" t="str">
        <f>VLOOKUP(olympic_medals_country_year_cumsum[[#This Row],[WB_country_name]],'country_region_flag'!A:C,2,FALSE)</f>
        <v>Asia</v>
      </c>
      <c r="M1199" s="1" t="str">
        <f>VLOOKUP(olympic_medals_country_year_cumsum[[#This Row],[WB_country_name]],'country_region_flag'!A:C,3,FALSE)</f>
        <v>https://public.flourish.studio/country-flags/svg/tj.svg</v>
      </c>
      <c r="N1199" s="12" t="str">
        <f>IF(ISNA(VLOOKUP(olympic_medals_country_year_cumsum[[#This Row],[Year_Country]],gdp_capita_rank!F:G,2,FALSE)),0,VLOOKUP(olympic_medals_country_year_cumsum[[#This Row],[Year_Country]],gdp_capita_rank!F:G,2,FALSE))</f>
        <v>-94.04613039404343</v>
      </c>
    </row>
    <row r="1200" spans="1:14" ht="15" customHeight="1" x14ac:dyDescent="0.2">
      <c r="A1200" s="1" t="s">
        <v>235</v>
      </c>
      <c r="B1200" s="1" t="s">
        <v>236</v>
      </c>
      <c r="C1200" s="1">
        <v>3795</v>
      </c>
      <c r="D1200" s="1">
        <v>5838</v>
      </c>
      <c r="E1200" s="1">
        <v>1992</v>
      </c>
      <c r="F1200" s="1" t="str">
        <f>TEXT(olympic_medals_country_year_cumsum[[#This Row],[year]],0)&amp;"-"&amp;olympic_medals_country_year_cumsum[[#This Row],[WB_country_code]]</f>
        <v>1992-TKM</v>
      </c>
      <c r="G1200" s="1" t="str">
        <f>IF(olympic_medals_country_year_cumsum[[#This Row],[year]]&lt;&gt;E1199,1,IF(olympic_medals_country_year_cumsum[[#This Row],[Medals]]=0,"",G1199+1))</f>
        <v/>
      </c>
      <c r="H1200" s="1">
        <f>IF(ISNA(VLOOKUP(olympic_medals_country_year_cumsum[[#This Row],[Year_Country]],medals!D:H,5,FALSE)),0,VLOOKUP(olympic_medals_country_year_cumsum[[#This Row],[Year_Country]],medals!D:H,5,FALSE))</f>
        <v>0</v>
      </c>
      <c r="I1200" s="1">
        <f>IF(ISNA(VLOOKUP(olympic_medals_country_year_cumsum[[#This Row],[Year_Country]],medals!D:H,2,FALSE)),0,VLOOKUP(olympic_medals_country_year_cumsum[[#This Row],[Year_Country]],medals!D:H,2,FALSE))</f>
        <v>0</v>
      </c>
      <c r="J1200" s="1">
        <f>IF(ISNA(VLOOKUP(olympic_medals_country_year_cumsum[[#This Row],[Year_Country]],medals!D:H,3,FALSE)),0,VLOOKUP(olympic_medals_country_year_cumsum[[#This Row],[Year_Country]],medals!D:H,3,FALSE))</f>
        <v>0</v>
      </c>
      <c r="K1200" s="1">
        <f>IF(ISNA(VLOOKUP(olympic_medals_country_year_cumsum[[#This Row],[Year_Country]],medals!D:H,4,FALSE)),0,VLOOKUP(olympic_medals_country_year_cumsum[[#This Row],[Year_Country]],medals!D:H,4,FALSE))</f>
        <v>0</v>
      </c>
      <c r="L1200" s="1" t="str">
        <f>VLOOKUP(olympic_medals_country_year_cumsum[[#This Row],[WB_country_name]],'country_region_flag'!A:C,2,FALSE)</f>
        <v>Asia</v>
      </c>
      <c r="M1200" s="1" t="str">
        <f>VLOOKUP(olympic_medals_country_year_cumsum[[#This Row],[WB_country_name]],'country_region_flag'!A:C,3,FALSE)</f>
        <v>https://public.flourish.studio/country-flags/svg/tm.svg</v>
      </c>
      <c r="N1200" s="12" t="str">
        <f>IF(ISNA(VLOOKUP(olympic_medals_country_year_cumsum[[#This Row],[Year_Country]],gdp_capita_rank!F:G,2,FALSE)),0,VLOOKUP(olympic_medals_country_year_cumsum[[#This Row],[Year_Country]],gdp_capita_rank!F:G,2,FALSE))</f>
        <v>-85.62463715344512</v>
      </c>
    </row>
    <row r="1201" spans="1:14" ht="15" customHeight="1" x14ac:dyDescent="0.2">
      <c r="A1201" s="1" t="s">
        <v>237</v>
      </c>
      <c r="B1201" s="1" t="s">
        <v>238</v>
      </c>
      <c r="C1201" s="1">
        <v>-2113</v>
      </c>
      <c r="D1201" s="1">
        <v>-1752</v>
      </c>
      <c r="E1201" s="1">
        <v>1992</v>
      </c>
      <c r="F1201" s="1" t="str">
        <f>TEXT(olympic_medals_country_year_cumsum[[#This Row],[year]],0)&amp;"-"&amp;olympic_medals_country_year_cumsum[[#This Row],[WB_country_code]]</f>
        <v>1992-TON</v>
      </c>
      <c r="G1201" s="1" t="str">
        <f>IF(olympic_medals_country_year_cumsum[[#This Row],[year]]&lt;&gt;E1200,1,IF(olympic_medals_country_year_cumsum[[#This Row],[Medals]]=0,"",G1200+1))</f>
        <v/>
      </c>
      <c r="H1201" s="1">
        <f>IF(ISNA(VLOOKUP(olympic_medals_country_year_cumsum[[#This Row],[Year_Country]],medals!D:H,5,FALSE)),0,VLOOKUP(olympic_medals_country_year_cumsum[[#This Row],[Year_Country]],medals!D:H,5,FALSE))</f>
        <v>0</v>
      </c>
      <c r="I1201" s="1">
        <f>IF(ISNA(VLOOKUP(olympic_medals_country_year_cumsum[[#This Row],[Year_Country]],medals!D:H,2,FALSE)),0,VLOOKUP(olympic_medals_country_year_cumsum[[#This Row],[Year_Country]],medals!D:H,2,FALSE))</f>
        <v>0</v>
      </c>
      <c r="J1201" s="1">
        <f>IF(ISNA(VLOOKUP(olympic_medals_country_year_cumsum[[#This Row],[Year_Country]],medals!D:H,3,FALSE)),0,VLOOKUP(olympic_medals_country_year_cumsum[[#This Row],[Year_Country]],medals!D:H,3,FALSE))</f>
        <v>0</v>
      </c>
      <c r="K1201" s="1">
        <f>IF(ISNA(VLOOKUP(olympic_medals_country_year_cumsum[[#This Row],[Year_Country]],medals!D:H,4,FALSE)),0,VLOOKUP(olympic_medals_country_year_cumsum[[#This Row],[Year_Country]],medals!D:H,4,FALSE))</f>
        <v>0</v>
      </c>
      <c r="L1201" s="1" t="str">
        <f>VLOOKUP(olympic_medals_country_year_cumsum[[#This Row],[WB_country_name]],'country_region_flag'!A:C,2,FALSE)</f>
        <v>Oceania</v>
      </c>
      <c r="M1201" s="1" t="str">
        <f>VLOOKUP(olympic_medals_country_year_cumsum[[#This Row],[WB_country_name]],'country_region_flag'!A:C,3,FALSE)</f>
        <v>https://public.flourish.studio/country-flags/svg/to.svg</v>
      </c>
      <c r="N1201" s="12" t="str">
        <f>IF(ISNA(VLOOKUP(olympic_medals_country_year_cumsum[[#This Row],[Year_Country]],gdp_capita_rank!F:G,2,FALSE)),0,VLOOKUP(olympic_medals_country_year_cumsum[[#This Row],[Year_Country]],gdp_capita_rank!F:G,2,FALSE))</f>
        <v>-75.64337294779057</v>
      </c>
    </row>
    <row r="1202" spans="1:14" ht="15" customHeight="1" x14ac:dyDescent="0.2">
      <c r="A1202" s="1" t="s">
        <v>239</v>
      </c>
      <c r="B1202" s="1" t="s">
        <v>240</v>
      </c>
      <c r="C1202" s="1">
        <v>1065</v>
      </c>
      <c r="D1202" s="1">
        <v>-6152</v>
      </c>
      <c r="E1202" s="1">
        <v>1992</v>
      </c>
      <c r="F1202" s="1" t="str">
        <f>TEXT(olympic_medals_country_year_cumsum[[#This Row],[year]],0)&amp;"-"&amp;olympic_medals_country_year_cumsum[[#This Row],[WB_country_code]]</f>
        <v>1992-TTO</v>
      </c>
      <c r="G1202" s="1" t="str">
        <f>IF(olympic_medals_country_year_cumsum[[#This Row],[year]]&lt;&gt;E1201,1,IF(olympic_medals_country_year_cumsum[[#This Row],[Medals]]=0,"",G1201+1))</f>
        <v/>
      </c>
      <c r="H1202" s="1">
        <f>IF(ISNA(VLOOKUP(olympic_medals_country_year_cumsum[[#This Row],[Year_Country]],medals!D:H,5,FALSE)),0,VLOOKUP(olympic_medals_country_year_cumsum[[#This Row],[Year_Country]],medals!D:H,5,FALSE))</f>
        <v>0</v>
      </c>
      <c r="I1202" s="1">
        <f>IF(ISNA(VLOOKUP(olympic_medals_country_year_cumsum[[#This Row],[Year_Country]],medals!D:H,2,FALSE)),0,VLOOKUP(olympic_medals_country_year_cumsum[[#This Row],[Year_Country]],medals!D:H,2,FALSE))</f>
        <v>0</v>
      </c>
      <c r="J1202" s="1">
        <f>IF(ISNA(VLOOKUP(olympic_medals_country_year_cumsum[[#This Row],[Year_Country]],medals!D:H,3,FALSE)),0,VLOOKUP(olympic_medals_country_year_cumsum[[#This Row],[Year_Country]],medals!D:H,3,FALSE))</f>
        <v>0</v>
      </c>
      <c r="K1202" s="1">
        <f>IF(ISNA(VLOOKUP(olympic_medals_country_year_cumsum[[#This Row],[Year_Country]],medals!D:H,4,FALSE)),0,VLOOKUP(olympic_medals_country_year_cumsum[[#This Row],[Year_Country]],medals!D:H,4,FALSE))</f>
        <v>0</v>
      </c>
      <c r="L1202" s="1" t="str">
        <f>VLOOKUP(olympic_medals_country_year_cumsum[[#This Row],[WB_country_name]],'country_region_flag'!A:C,2,FALSE)</f>
        <v>Americas</v>
      </c>
      <c r="M1202" s="1" t="str">
        <f>VLOOKUP(olympic_medals_country_year_cumsum[[#This Row],[WB_country_name]],'country_region_flag'!A:C,3,FALSE)</f>
        <v>https://public.flourish.studio/country-flags/svg/tt.svg</v>
      </c>
      <c r="N1202" s="12" t="str">
        <f>IF(ISNA(VLOOKUP(olympic_medals_country_year_cumsum[[#This Row],[Year_Country]],gdp_capita_rank!F:G,2,FALSE)),0,VLOOKUP(olympic_medals_country_year_cumsum[[#This Row],[Year_Country]],gdp_capita_rank!F:G,2,FALSE))</f>
        <v>-25.36346887032751</v>
      </c>
    </row>
    <row r="1203" spans="1:14" ht="15" customHeight="1" x14ac:dyDescent="0.2">
      <c r="A1203" s="1" t="s">
        <v>241</v>
      </c>
      <c r="B1203" s="1" t="s">
        <v>242</v>
      </c>
      <c r="C1203" s="1">
        <v>368</v>
      </c>
      <c r="D1203" s="1">
        <v>1018</v>
      </c>
      <c r="E1203" s="1">
        <v>1992</v>
      </c>
      <c r="F1203" s="1" t="str">
        <f>TEXT(olympic_medals_country_year_cumsum[[#This Row],[year]],0)&amp;"-"&amp;olympic_medals_country_year_cumsum[[#This Row],[WB_country_code]]</f>
        <v>1992-TUN</v>
      </c>
      <c r="G1203" s="1" t="str">
        <f>IF(olympic_medals_country_year_cumsum[[#This Row],[year]]&lt;&gt;E1202,1,IF(olympic_medals_country_year_cumsum[[#This Row],[Medals]]=0,"",G1202+1))</f>
        <v/>
      </c>
      <c r="H1203" s="1">
        <f>IF(ISNA(VLOOKUP(olympic_medals_country_year_cumsum[[#This Row],[Year_Country]],medals!D:H,5,FALSE)),0,VLOOKUP(olympic_medals_country_year_cumsum[[#This Row],[Year_Country]],medals!D:H,5,FALSE))</f>
        <v>0</v>
      </c>
      <c r="I1203" s="1">
        <f>IF(ISNA(VLOOKUP(olympic_medals_country_year_cumsum[[#This Row],[Year_Country]],medals!D:H,2,FALSE)),0,VLOOKUP(olympic_medals_country_year_cumsum[[#This Row],[Year_Country]],medals!D:H,2,FALSE))</f>
        <v>0</v>
      </c>
      <c r="J1203" s="1">
        <f>IF(ISNA(VLOOKUP(olympic_medals_country_year_cumsum[[#This Row],[Year_Country]],medals!D:H,3,FALSE)),0,VLOOKUP(olympic_medals_country_year_cumsum[[#This Row],[Year_Country]],medals!D:H,3,FALSE))</f>
        <v>0</v>
      </c>
      <c r="K1203" s="1">
        <f>IF(ISNA(VLOOKUP(olympic_medals_country_year_cumsum[[#This Row],[Year_Country]],medals!D:H,4,FALSE)),0,VLOOKUP(olympic_medals_country_year_cumsum[[#This Row],[Year_Country]],medals!D:H,4,FALSE))</f>
        <v>0</v>
      </c>
      <c r="L1203" s="1" t="str">
        <f>VLOOKUP(olympic_medals_country_year_cumsum[[#This Row],[WB_country_name]],'country_region_flag'!A:C,2,FALSE)</f>
        <v>Africa</v>
      </c>
      <c r="M1203" s="1" t="str">
        <f>VLOOKUP(olympic_medals_country_year_cumsum[[#This Row],[WB_country_name]],'country_region_flag'!A:C,3,FALSE)</f>
        <v>https://public.flourish.studio/country-flags/svg/tn.svg</v>
      </c>
      <c r="N1203" s="12" t="str">
        <f>IF(ISNA(VLOOKUP(olympic_medals_country_year_cumsum[[#This Row],[Year_Country]],gdp_capita_rank!F:G,2,FALSE)),0,VLOOKUP(olympic_medals_country_year_cumsum[[#This Row],[Year_Country]],gdp_capita_rank!F:G,2,FALSE))</f>
        <v>-68.94780517287985</v>
      </c>
    </row>
    <row r="1204" spans="1:14" ht="15" customHeight="1" x14ac:dyDescent="0.2">
      <c r="A1204" s="1" t="s">
        <v>245</v>
      </c>
      <c r="B1204" s="1" t="s">
        <v>246</v>
      </c>
      <c r="C1204" s="1">
        <v>-68</v>
      </c>
      <c r="D1204" s="1">
        <v>3928</v>
      </c>
      <c r="E1204" s="1">
        <v>1992</v>
      </c>
      <c r="F1204" s="1" t="str">
        <f>TEXT(olympic_medals_country_year_cumsum[[#This Row],[year]],0)&amp;"-"&amp;olympic_medals_country_year_cumsum[[#This Row],[WB_country_code]]</f>
        <v>1992-TZA</v>
      </c>
      <c r="G1204" s="1" t="str">
        <f>IF(olympic_medals_country_year_cumsum[[#This Row],[year]]&lt;&gt;E1203,1,IF(olympic_medals_country_year_cumsum[[#This Row],[Medals]]=0,"",G1203+1))</f>
        <v/>
      </c>
      <c r="H1204" s="1">
        <f>IF(ISNA(VLOOKUP(olympic_medals_country_year_cumsum[[#This Row],[Year_Country]],medals!D:H,5,FALSE)),0,VLOOKUP(olympic_medals_country_year_cumsum[[#This Row],[Year_Country]],medals!D:H,5,FALSE))</f>
        <v>0</v>
      </c>
      <c r="I1204" s="1">
        <f>IF(ISNA(VLOOKUP(olympic_medals_country_year_cumsum[[#This Row],[Year_Country]],medals!D:H,2,FALSE)),0,VLOOKUP(olympic_medals_country_year_cumsum[[#This Row],[Year_Country]],medals!D:H,2,FALSE))</f>
        <v>0</v>
      </c>
      <c r="J1204" s="1">
        <f>IF(ISNA(VLOOKUP(olympic_medals_country_year_cumsum[[#This Row],[Year_Country]],medals!D:H,3,FALSE)),0,VLOOKUP(olympic_medals_country_year_cumsum[[#This Row],[Year_Country]],medals!D:H,3,FALSE))</f>
        <v>0</v>
      </c>
      <c r="K1204" s="1">
        <f>IF(ISNA(VLOOKUP(olympic_medals_country_year_cumsum[[#This Row],[Year_Country]],medals!D:H,4,FALSE)),0,VLOOKUP(olympic_medals_country_year_cumsum[[#This Row],[Year_Country]],medals!D:H,4,FALSE))</f>
        <v>0</v>
      </c>
      <c r="L1204" s="1" t="str">
        <f>VLOOKUP(olympic_medals_country_year_cumsum[[#This Row],[WB_country_name]],'country_region_flag'!A:C,2,FALSE)</f>
        <v>Africa</v>
      </c>
      <c r="M1204" s="1" t="str">
        <f>VLOOKUP(olympic_medals_country_year_cumsum[[#This Row],[WB_country_name]],'country_region_flag'!A:C,3,FALSE)</f>
        <v>https://public.flourish.studio/country-flags/svg/tz.svg</v>
      </c>
      <c r="N1204" s="12" t="str">
        <f>IF(ISNA(VLOOKUP(olympic_medals_country_year_cumsum[[#This Row],[Year_Country]],gdp_capita_rank!F:G,2,FALSE)),0,VLOOKUP(olympic_medals_country_year_cumsum[[#This Row],[Year_Country]],gdp_capita_rank!F:G,2,FALSE))</f>
        <v>-96.97306010049414</v>
      </c>
    </row>
    <row r="1205" spans="1:14" ht="15" customHeight="1" x14ac:dyDescent="0.2">
      <c r="A1205" s="1" t="s">
        <v>247</v>
      </c>
      <c r="B1205" s="1" t="s">
        <v>248</v>
      </c>
      <c r="C1205" s="1">
        <v>32</v>
      </c>
      <c r="D1205" s="1">
        <v>3255</v>
      </c>
      <c r="E1205" s="1">
        <v>1992</v>
      </c>
      <c r="F1205" s="1" t="str">
        <f>TEXT(olympic_medals_country_year_cumsum[[#This Row],[year]],0)&amp;"-"&amp;olympic_medals_country_year_cumsum[[#This Row],[WB_country_code]]</f>
        <v>1992-UGA</v>
      </c>
      <c r="G1205" s="1" t="str">
        <f>IF(olympic_medals_country_year_cumsum[[#This Row],[year]]&lt;&gt;E1204,1,IF(olympic_medals_country_year_cumsum[[#This Row],[Medals]]=0,"",G1204+1))</f>
        <v/>
      </c>
      <c r="H1205" s="1">
        <f>IF(ISNA(VLOOKUP(olympic_medals_country_year_cumsum[[#This Row],[Year_Country]],medals!D:H,5,FALSE)),0,VLOOKUP(olympic_medals_country_year_cumsum[[#This Row],[Year_Country]],medals!D:H,5,FALSE))</f>
        <v>0</v>
      </c>
      <c r="I1205" s="1">
        <f>IF(ISNA(VLOOKUP(olympic_medals_country_year_cumsum[[#This Row],[Year_Country]],medals!D:H,2,FALSE)),0,VLOOKUP(olympic_medals_country_year_cumsum[[#This Row],[Year_Country]],medals!D:H,2,FALSE))</f>
        <v>0</v>
      </c>
      <c r="J1205" s="1">
        <f>IF(ISNA(VLOOKUP(olympic_medals_country_year_cumsum[[#This Row],[Year_Country]],medals!D:H,3,FALSE)),0,VLOOKUP(olympic_medals_country_year_cumsum[[#This Row],[Year_Country]],medals!D:H,3,FALSE))</f>
        <v>0</v>
      </c>
      <c r="K1205" s="1">
        <f>IF(ISNA(VLOOKUP(olympic_medals_country_year_cumsum[[#This Row],[Year_Country]],medals!D:H,4,FALSE)),0,VLOOKUP(olympic_medals_country_year_cumsum[[#This Row],[Year_Country]],medals!D:H,4,FALSE))</f>
        <v>0</v>
      </c>
      <c r="L1205" s="1" t="str">
        <f>VLOOKUP(olympic_medals_country_year_cumsum[[#This Row],[WB_country_name]],'country_region_flag'!A:C,2,FALSE)</f>
        <v>Africa</v>
      </c>
      <c r="M1205" s="1" t="str">
        <f>VLOOKUP(olympic_medals_country_year_cumsum[[#This Row],[WB_country_name]],'country_region_flag'!A:C,3,FALSE)</f>
        <v>https://public.flourish.studio/country-flags/svg/ug.svg</v>
      </c>
      <c r="N1205" s="12" t="str">
        <f>IF(ISNA(VLOOKUP(olympic_medals_country_year_cumsum[[#This Row],[Year_Country]],gdp_capita_rank!F:G,2,FALSE)),0,VLOOKUP(olympic_medals_country_year_cumsum[[#This Row],[Year_Country]],gdp_capita_rank!F:G,2,FALSE))</f>
        <v>-97.31930350255288</v>
      </c>
    </row>
    <row r="1206" spans="1:14" ht="15" customHeight="1" x14ac:dyDescent="0.2">
      <c r="A1206" s="1" t="s">
        <v>249</v>
      </c>
      <c r="B1206" s="1" t="s">
        <v>250</v>
      </c>
      <c r="C1206" s="1">
        <v>5043</v>
      </c>
      <c r="D1206" s="1">
        <v>3052</v>
      </c>
      <c r="E1206" s="1">
        <v>1992</v>
      </c>
      <c r="F1206" s="1" t="str">
        <f>TEXT(olympic_medals_country_year_cumsum[[#This Row],[year]],0)&amp;"-"&amp;olympic_medals_country_year_cumsum[[#This Row],[WB_country_code]]</f>
        <v>1992-UKR</v>
      </c>
      <c r="G1206" s="1" t="str">
        <f>IF(olympic_medals_country_year_cumsum[[#This Row],[year]]&lt;&gt;E1205,1,IF(olympic_medals_country_year_cumsum[[#This Row],[Medals]]=0,"",G1205+1))</f>
        <v/>
      </c>
      <c r="H1206" s="1">
        <f>IF(ISNA(VLOOKUP(olympic_medals_country_year_cumsum[[#This Row],[Year_Country]],medals!D:H,5,FALSE)),0,VLOOKUP(olympic_medals_country_year_cumsum[[#This Row],[Year_Country]],medals!D:H,5,FALSE))</f>
        <v>0</v>
      </c>
      <c r="I1206" s="1">
        <f>IF(ISNA(VLOOKUP(olympic_medals_country_year_cumsum[[#This Row],[Year_Country]],medals!D:H,2,FALSE)),0,VLOOKUP(olympic_medals_country_year_cumsum[[#This Row],[Year_Country]],medals!D:H,2,FALSE))</f>
        <v>0</v>
      </c>
      <c r="J1206" s="1">
        <f>IF(ISNA(VLOOKUP(olympic_medals_country_year_cumsum[[#This Row],[Year_Country]],medals!D:H,3,FALSE)),0,VLOOKUP(olympic_medals_country_year_cumsum[[#This Row],[Year_Country]],medals!D:H,3,FALSE))</f>
        <v>0</v>
      </c>
      <c r="K1206" s="1">
        <f>IF(ISNA(VLOOKUP(olympic_medals_country_year_cumsum[[#This Row],[Year_Country]],medals!D:H,4,FALSE)),0,VLOOKUP(olympic_medals_country_year_cumsum[[#This Row],[Year_Country]],medals!D:H,4,FALSE))</f>
        <v>0</v>
      </c>
      <c r="L1206" s="1" t="str">
        <f>VLOOKUP(olympic_medals_country_year_cumsum[[#This Row],[WB_country_name]],'country_region_flag'!A:C,2,FALSE)</f>
        <v>Europe</v>
      </c>
      <c r="M1206" s="1" t="str">
        <f>VLOOKUP(olympic_medals_country_year_cumsum[[#This Row],[WB_country_name]],'country_region_flag'!A:C,3,FALSE)</f>
        <v>https://public.flourish.studio/country-flags/svg/ua.svg</v>
      </c>
      <c r="N1206" s="12" t="str">
        <f>IF(ISNA(VLOOKUP(olympic_medals_country_year_cumsum[[#This Row],[Year_Country]],gdp_capita_rank!F:G,2,FALSE)),0,VLOOKUP(olympic_medals_country_year_cumsum[[#This Row],[Year_Country]],gdp_capita_rank!F:G,2,FALSE))</f>
        <v>-75.00327243527342</v>
      </c>
    </row>
    <row r="1207" spans="1:14" ht="15" customHeight="1" x14ac:dyDescent="0.2">
      <c r="A1207" s="1" t="s">
        <v>251</v>
      </c>
      <c r="B1207" s="1" t="s">
        <v>252</v>
      </c>
      <c r="C1207" s="1">
        <v>-3485</v>
      </c>
      <c r="D1207" s="1">
        <v>-5617</v>
      </c>
      <c r="E1207" s="1">
        <v>1992</v>
      </c>
      <c r="F1207" s="1" t="str">
        <f>TEXT(olympic_medals_country_year_cumsum[[#This Row],[year]],0)&amp;"-"&amp;olympic_medals_country_year_cumsum[[#This Row],[WB_country_code]]</f>
        <v>1992-URY</v>
      </c>
      <c r="G1207" s="1" t="str">
        <f>IF(olympic_medals_country_year_cumsum[[#This Row],[year]]&lt;&gt;E1206,1,IF(olympic_medals_country_year_cumsum[[#This Row],[Medals]]=0,"",G1206+1))</f>
        <v/>
      </c>
      <c r="H1207" s="1">
        <f>IF(ISNA(VLOOKUP(olympic_medals_country_year_cumsum[[#This Row],[Year_Country]],medals!D:H,5,FALSE)),0,VLOOKUP(olympic_medals_country_year_cumsum[[#This Row],[Year_Country]],medals!D:H,5,FALSE))</f>
        <v>0</v>
      </c>
      <c r="I1207" s="1">
        <f>IF(ISNA(VLOOKUP(olympic_medals_country_year_cumsum[[#This Row],[Year_Country]],medals!D:H,2,FALSE)),0,VLOOKUP(olympic_medals_country_year_cumsum[[#This Row],[Year_Country]],medals!D:H,2,FALSE))</f>
        <v>0</v>
      </c>
      <c r="J1207" s="1">
        <f>IF(ISNA(VLOOKUP(olympic_medals_country_year_cumsum[[#This Row],[Year_Country]],medals!D:H,3,FALSE)),0,VLOOKUP(olympic_medals_country_year_cumsum[[#This Row],[Year_Country]],medals!D:H,3,FALSE))</f>
        <v>0</v>
      </c>
      <c r="K1207" s="1">
        <f>IF(ISNA(VLOOKUP(olympic_medals_country_year_cumsum[[#This Row],[Year_Country]],medals!D:H,4,FALSE)),0,VLOOKUP(olympic_medals_country_year_cumsum[[#This Row],[Year_Country]],medals!D:H,4,FALSE))</f>
        <v>0</v>
      </c>
      <c r="L1207" s="1" t="str">
        <f>VLOOKUP(olympic_medals_country_year_cumsum[[#This Row],[WB_country_name]],'country_region_flag'!A:C,2,FALSE)</f>
        <v>Americas</v>
      </c>
      <c r="M1207" s="1" t="str">
        <f>VLOOKUP(olympic_medals_country_year_cumsum[[#This Row],[WB_country_name]],'country_region_flag'!A:C,3,FALSE)</f>
        <v>https://public.flourish.studio/country-flags/svg/uy.svg</v>
      </c>
      <c r="N1207" s="12" t="str">
        <f>IF(ISNA(VLOOKUP(olympic_medals_country_year_cumsum[[#This Row],[Year_Country]],gdp_capita_rank!F:G,2,FALSE)),0,VLOOKUP(olympic_medals_country_year_cumsum[[#This Row],[Year_Country]],gdp_capita_rank!F:G,2,FALSE))</f>
        <v>-27.973964209333797</v>
      </c>
    </row>
    <row r="1208" spans="1:14" ht="15" customHeight="1" x14ac:dyDescent="0.2">
      <c r="A1208" s="1" t="s">
        <v>255</v>
      </c>
      <c r="B1208" s="1" t="s">
        <v>256</v>
      </c>
      <c r="C1208" s="1">
        <v>4132</v>
      </c>
      <c r="D1208" s="1">
        <v>6925</v>
      </c>
      <c r="E1208" s="1">
        <v>1992</v>
      </c>
      <c r="F1208" s="1" t="str">
        <f>TEXT(olympic_medals_country_year_cumsum[[#This Row],[year]],0)&amp;"-"&amp;olympic_medals_country_year_cumsum[[#This Row],[WB_country_code]]</f>
        <v>1992-UZB</v>
      </c>
      <c r="G1208" s="1" t="str">
        <f>IF(olympic_medals_country_year_cumsum[[#This Row],[year]]&lt;&gt;E1207,1,IF(olympic_medals_country_year_cumsum[[#This Row],[Medals]]=0,"",G1207+1))</f>
        <v/>
      </c>
      <c r="H1208" s="1">
        <f>IF(ISNA(VLOOKUP(olympic_medals_country_year_cumsum[[#This Row],[Year_Country]],medals!D:H,5,FALSE)),0,VLOOKUP(olympic_medals_country_year_cumsum[[#This Row],[Year_Country]],medals!D:H,5,FALSE))</f>
        <v>0</v>
      </c>
      <c r="I1208" s="1">
        <f>IF(ISNA(VLOOKUP(olympic_medals_country_year_cumsum[[#This Row],[Year_Country]],medals!D:H,2,FALSE)),0,VLOOKUP(olympic_medals_country_year_cumsum[[#This Row],[Year_Country]],medals!D:H,2,FALSE))</f>
        <v>0</v>
      </c>
      <c r="J1208" s="1">
        <f>IF(ISNA(VLOOKUP(olympic_medals_country_year_cumsum[[#This Row],[Year_Country]],medals!D:H,3,FALSE)),0,VLOOKUP(olympic_medals_country_year_cumsum[[#This Row],[Year_Country]],medals!D:H,3,FALSE))</f>
        <v>0</v>
      </c>
      <c r="K1208" s="1">
        <f>IF(ISNA(VLOOKUP(olympic_medals_country_year_cumsum[[#This Row],[Year_Country]],medals!D:H,4,FALSE)),0,VLOOKUP(olympic_medals_country_year_cumsum[[#This Row],[Year_Country]],medals!D:H,4,FALSE))</f>
        <v>0</v>
      </c>
      <c r="L1208" s="1" t="str">
        <f>VLOOKUP(olympic_medals_country_year_cumsum[[#This Row],[WB_country_name]],'country_region_flag'!A:C,2,FALSE)</f>
        <v>Asia</v>
      </c>
      <c r="M1208" s="1" t="str">
        <f>VLOOKUP(olympic_medals_country_year_cumsum[[#This Row],[WB_country_name]],'country_region_flag'!A:C,3,FALSE)</f>
        <v>https://public.flourish.studio/country-flags/svg/uz.svg</v>
      </c>
      <c r="N1208" s="12" t="str">
        <f>IF(ISNA(VLOOKUP(olympic_medals_country_year_cumsum[[#This Row],[Year_Country]],gdp_capita_rank!F:G,2,FALSE)),0,VLOOKUP(olympic_medals_country_year_cumsum[[#This Row],[Year_Country]],gdp_capita_rank!F:G,2,FALSE))</f>
        <v>-89.3578218730443</v>
      </c>
    </row>
    <row r="1209" spans="1:14" ht="15" customHeight="1" x14ac:dyDescent="0.2">
      <c r="A1209" s="1" t="s">
        <v>257</v>
      </c>
      <c r="B1209" s="1" t="s">
        <v>258</v>
      </c>
      <c r="C1209" s="1">
        <v>1048</v>
      </c>
      <c r="D1209" s="1">
        <v>-6687</v>
      </c>
      <c r="E1209" s="1">
        <v>1992</v>
      </c>
      <c r="F1209" s="1" t="str">
        <f>TEXT(olympic_medals_country_year_cumsum[[#This Row],[year]],0)&amp;"-"&amp;olympic_medals_country_year_cumsum[[#This Row],[WB_country_code]]</f>
        <v>1992-VEN</v>
      </c>
      <c r="G1209" s="1" t="str">
        <f>IF(olympic_medals_country_year_cumsum[[#This Row],[year]]&lt;&gt;E1208,1,IF(olympic_medals_country_year_cumsum[[#This Row],[Medals]]=0,"",G1208+1))</f>
        <v/>
      </c>
      <c r="H1209" s="1">
        <f>IF(ISNA(VLOOKUP(olympic_medals_country_year_cumsum[[#This Row],[Year_Country]],medals!D:H,5,FALSE)),0,VLOOKUP(olympic_medals_country_year_cumsum[[#This Row],[Year_Country]],medals!D:H,5,FALSE))</f>
        <v>0</v>
      </c>
      <c r="I1209" s="1">
        <f>IF(ISNA(VLOOKUP(olympic_medals_country_year_cumsum[[#This Row],[Year_Country]],medals!D:H,2,FALSE)),0,VLOOKUP(olympic_medals_country_year_cumsum[[#This Row],[Year_Country]],medals!D:H,2,FALSE))</f>
        <v>0</v>
      </c>
      <c r="J1209" s="1">
        <f>IF(ISNA(VLOOKUP(olympic_medals_country_year_cumsum[[#This Row],[Year_Country]],medals!D:H,3,FALSE)),0,VLOOKUP(olympic_medals_country_year_cumsum[[#This Row],[Year_Country]],medals!D:H,3,FALSE))</f>
        <v>0</v>
      </c>
      <c r="K1209" s="1">
        <f>IF(ISNA(VLOOKUP(olympic_medals_country_year_cumsum[[#This Row],[Year_Country]],medals!D:H,4,FALSE)),0,VLOOKUP(olympic_medals_country_year_cumsum[[#This Row],[Year_Country]],medals!D:H,4,FALSE))</f>
        <v>0</v>
      </c>
      <c r="L1209" s="1" t="str">
        <f>VLOOKUP(olympic_medals_country_year_cumsum[[#This Row],[WB_country_name]],'country_region_flag'!A:C,2,FALSE)</f>
        <v>Americas</v>
      </c>
      <c r="M1209" s="1" t="str">
        <f>VLOOKUP(olympic_medals_country_year_cumsum[[#This Row],[WB_country_name]],'country_region_flag'!A:C,3,FALSE)</f>
        <v>https://public.flourish.studio/country-flags/svg/ve.svg</v>
      </c>
      <c r="N1209" s="12" t="str">
        <f>IF(ISNA(VLOOKUP(olympic_medals_country_year_cumsum[[#This Row],[Year_Country]],gdp_capita_rank!F:G,2,FALSE)),0,VLOOKUP(olympic_medals_country_year_cumsum[[#This Row],[Year_Country]],gdp_capita_rank!F:G,2,FALSE))</f>
        <v>-48.520149990695074</v>
      </c>
    </row>
    <row r="1210" spans="1:14" ht="15" customHeight="1" x14ac:dyDescent="0.2">
      <c r="A1210" s="1" t="s">
        <v>259</v>
      </c>
      <c r="B1210" s="1" t="s">
        <v>260</v>
      </c>
      <c r="C1210" s="1">
        <v>1835</v>
      </c>
      <c r="D1210" s="1">
        <v>-6493</v>
      </c>
      <c r="E1210" s="1">
        <v>1992</v>
      </c>
      <c r="F1210" s="1" t="str">
        <f>TEXT(olympic_medals_country_year_cumsum[[#This Row],[year]],0)&amp;"-"&amp;olympic_medals_country_year_cumsum[[#This Row],[WB_country_code]]</f>
        <v>1992-VIR</v>
      </c>
      <c r="G1210" s="1" t="str">
        <f>IF(olympic_medals_country_year_cumsum[[#This Row],[year]]&lt;&gt;E1209,1,IF(olympic_medals_country_year_cumsum[[#This Row],[Medals]]=0,"",G1209+1))</f>
        <v/>
      </c>
      <c r="H1210" s="1">
        <f>IF(ISNA(VLOOKUP(olympic_medals_country_year_cumsum[[#This Row],[Year_Country]],medals!D:H,5,FALSE)),0,VLOOKUP(olympic_medals_country_year_cumsum[[#This Row],[Year_Country]],medals!D:H,5,FALSE))</f>
        <v>0</v>
      </c>
      <c r="I1210" s="1">
        <f>IF(ISNA(VLOOKUP(olympic_medals_country_year_cumsum[[#This Row],[Year_Country]],medals!D:H,2,FALSE)),0,VLOOKUP(olympic_medals_country_year_cumsum[[#This Row],[Year_Country]],medals!D:H,2,FALSE))</f>
        <v>0</v>
      </c>
      <c r="J1210" s="1">
        <f>IF(ISNA(VLOOKUP(olympic_medals_country_year_cumsum[[#This Row],[Year_Country]],medals!D:H,3,FALSE)),0,VLOOKUP(olympic_medals_country_year_cumsum[[#This Row],[Year_Country]],medals!D:H,3,FALSE))</f>
        <v>0</v>
      </c>
      <c r="K1210" s="1">
        <f>IF(ISNA(VLOOKUP(olympic_medals_country_year_cumsum[[#This Row],[Year_Country]],medals!D:H,4,FALSE)),0,VLOOKUP(olympic_medals_country_year_cumsum[[#This Row],[Year_Country]],medals!D:H,4,FALSE))</f>
        <v>0</v>
      </c>
      <c r="L1210" s="1" t="str">
        <f>VLOOKUP(olympic_medals_country_year_cumsum[[#This Row],[WB_country_name]],'country_region_flag'!A:C,2,FALSE)</f>
        <v>Americas</v>
      </c>
      <c r="M1210" s="1" t="str">
        <f>VLOOKUP(olympic_medals_country_year_cumsum[[#This Row],[WB_country_name]],'country_region_flag'!A:C,3,FALSE)</f>
        <v>https://public.flourish.studio/country-flags/svg/vi.svg</v>
      </c>
      <c r="N121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211" spans="1:14" ht="15" customHeight="1" x14ac:dyDescent="0.2">
      <c r="A1211" s="1" t="s">
        <v>261</v>
      </c>
      <c r="B1211" s="1" t="s">
        <v>262</v>
      </c>
      <c r="C1211" s="1">
        <v>2103</v>
      </c>
      <c r="D1211" s="1">
        <v>10585</v>
      </c>
      <c r="E1211" s="1">
        <v>1992</v>
      </c>
      <c r="F1211" s="1" t="str">
        <f>TEXT(olympic_medals_country_year_cumsum[[#This Row],[year]],0)&amp;"-"&amp;olympic_medals_country_year_cumsum[[#This Row],[WB_country_code]]</f>
        <v>1992-VNM</v>
      </c>
      <c r="G1211" s="1" t="str">
        <f>IF(olympic_medals_country_year_cumsum[[#This Row],[year]]&lt;&gt;E1210,1,IF(olympic_medals_country_year_cumsum[[#This Row],[Medals]]=0,"",G1210+1))</f>
        <v/>
      </c>
      <c r="H1211" s="1">
        <f>IF(ISNA(VLOOKUP(olympic_medals_country_year_cumsum[[#This Row],[Year_Country]],medals!D:H,5,FALSE)),0,VLOOKUP(olympic_medals_country_year_cumsum[[#This Row],[Year_Country]],medals!D:H,5,FALSE))</f>
        <v>0</v>
      </c>
      <c r="I1211" s="1">
        <f>IF(ISNA(VLOOKUP(olympic_medals_country_year_cumsum[[#This Row],[Year_Country]],medals!D:H,2,FALSE)),0,VLOOKUP(olympic_medals_country_year_cumsum[[#This Row],[Year_Country]],medals!D:H,2,FALSE))</f>
        <v>0</v>
      </c>
      <c r="J1211" s="1">
        <f>IF(ISNA(VLOOKUP(olympic_medals_country_year_cumsum[[#This Row],[Year_Country]],medals!D:H,3,FALSE)),0,VLOOKUP(olympic_medals_country_year_cumsum[[#This Row],[Year_Country]],medals!D:H,3,FALSE))</f>
        <v>0</v>
      </c>
      <c r="K1211" s="1">
        <f>IF(ISNA(VLOOKUP(olympic_medals_country_year_cumsum[[#This Row],[Year_Country]],medals!D:H,4,FALSE)),0,VLOOKUP(olympic_medals_country_year_cumsum[[#This Row],[Year_Country]],medals!D:H,4,FALSE))</f>
        <v>0</v>
      </c>
      <c r="L1211" s="1" t="str">
        <f>VLOOKUP(olympic_medals_country_year_cumsum[[#This Row],[WB_country_name]],'country_region_flag'!A:C,2,FALSE)</f>
        <v>Asia</v>
      </c>
      <c r="M1211" s="1" t="str">
        <f>VLOOKUP(olympic_medals_country_year_cumsum[[#This Row],[WB_country_name]],'country_region_flag'!A:C,3,FALSE)</f>
        <v>https://public.flourish.studio/country-flags/svg/vn.svg</v>
      </c>
      <c r="N1211" s="12" t="str">
        <f>IF(ISNA(VLOOKUP(olympic_medals_country_year_cumsum[[#This Row],[Year_Country]],gdp_capita_rank!F:G,2,FALSE)),0,VLOOKUP(olympic_medals_country_year_cumsum[[#This Row],[Year_Country]],gdp_capita_rank!F:G,2,FALSE))</f>
        <v>-97.50627141196819</v>
      </c>
    </row>
    <row r="1212" spans="1:14" ht="15" customHeight="1" x14ac:dyDescent="0.2">
      <c r="A1212" s="1" t="s">
        <v>263</v>
      </c>
      <c r="B1212" s="1" t="s">
        <v>264</v>
      </c>
      <c r="C1212" s="1">
        <v>-1382</v>
      </c>
      <c r="D1212" s="1">
        <v>-17177</v>
      </c>
      <c r="E1212" s="1">
        <v>1992</v>
      </c>
      <c r="F1212" s="1" t="str">
        <f>TEXT(olympic_medals_country_year_cumsum[[#This Row],[year]],0)&amp;"-"&amp;olympic_medals_country_year_cumsum[[#This Row],[WB_country_code]]</f>
        <v>1992-WSM</v>
      </c>
      <c r="G1212" s="1" t="str">
        <f>IF(olympic_medals_country_year_cumsum[[#This Row],[year]]&lt;&gt;E1211,1,IF(olympic_medals_country_year_cumsum[[#This Row],[Medals]]=0,"",G1211+1))</f>
        <v/>
      </c>
      <c r="H1212" s="1">
        <f>IF(ISNA(VLOOKUP(olympic_medals_country_year_cumsum[[#This Row],[Year_Country]],medals!D:H,5,FALSE)),0,VLOOKUP(olympic_medals_country_year_cumsum[[#This Row],[Year_Country]],medals!D:H,5,FALSE))</f>
        <v>0</v>
      </c>
      <c r="I1212" s="1">
        <f>IF(ISNA(VLOOKUP(olympic_medals_country_year_cumsum[[#This Row],[Year_Country]],medals!D:H,2,FALSE)),0,VLOOKUP(olympic_medals_country_year_cumsum[[#This Row],[Year_Country]],medals!D:H,2,FALSE))</f>
        <v>0</v>
      </c>
      <c r="J1212" s="1">
        <f>IF(ISNA(VLOOKUP(olympic_medals_country_year_cumsum[[#This Row],[Year_Country]],medals!D:H,3,FALSE)),0,VLOOKUP(olympic_medals_country_year_cumsum[[#This Row],[Year_Country]],medals!D:H,3,FALSE))</f>
        <v>0</v>
      </c>
      <c r="K1212" s="1">
        <f>IF(ISNA(VLOOKUP(olympic_medals_country_year_cumsum[[#This Row],[Year_Country]],medals!D:H,4,FALSE)),0,VLOOKUP(olympic_medals_country_year_cumsum[[#This Row],[Year_Country]],medals!D:H,4,FALSE))</f>
        <v>0</v>
      </c>
      <c r="L1212" s="1" t="str">
        <f>VLOOKUP(olympic_medals_country_year_cumsum[[#This Row],[WB_country_name]],'country_region_flag'!A:C,2,FALSE)</f>
        <v>Oceania</v>
      </c>
      <c r="M1212" s="1" t="str">
        <f>VLOOKUP(olympic_medals_country_year_cumsum[[#This Row],[WB_country_name]],'country_region_flag'!A:C,3,FALSE)</f>
        <v>https://public.flourish.studio/country-flags/svg/as.svg</v>
      </c>
      <c r="N1212" s="12" t="str">
        <f>IF(ISNA(VLOOKUP(olympic_medals_country_year_cumsum[[#This Row],[Year_Country]],gdp_capita_rank!F:G,2,FALSE)),0,VLOOKUP(olympic_medals_country_year_cumsum[[#This Row],[Year_Country]],gdp_capita_rank!F:G,2,FALSE))</f>
        <v>-86.25662396423294</v>
      </c>
    </row>
    <row r="1213" spans="1:14" ht="15" customHeight="1" x14ac:dyDescent="0.2">
      <c r="A1213" s="1" t="s">
        <v>265</v>
      </c>
      <c r="B1213" s="1" t="s">
        <v>266</v>
      </c>
      <c r="C1213" s="1">
        <v>4267</v>
      </c>
      <c r="D1213" s="1">
        <v>2117</v>
      </c>
      <c r="E1213" s="1">
        <v>1992</v>
      </c>
      <c r="F1213" s="1" t="str">
        <f>TEXT(olympic_medals_country_year_cumsum[[#This Row],[year]],0)&amp;"-"&amp;olympic_medals_country_year_cumsum[[#This Row],[WB_country_code]]</f>
        <v>1992-XKX</v>
      </c>
      <c r="G1213" s="1" t="str">
        <f>IF(olympic_medals_country_year_cumsum[[#This Row],[year]]&lt;&gt;E1212,1,IF(olympic_medals_country_year_cumsum[[#This Row],[Medals]]=0,"",G1212+1))</f>
        <v/>
      </c>
      <c r="H1213" s="1">
        <f>IF(ISNA(VLOOKUP(olympic_medals_country_year_cumsum[[#This Row],[Year_Country]],medals!D:H,5,FALSE)),0,VLOOKUP(olympic_medals_country_year_cumsum[[#This Row],[Year_Country]],medals!D:H,5,FALSE))</f>
        <v>0</v>
      </c>
      <c r="I1213" s="1">
        <f>IF(ISNA(VLOOKUP(olympic_medals_country_year_cumsum[[#This Row],[Year_Country]],medals!D:H,2,FALSE)),0,VLOOKUP(olympic_medals_country_year_cumsum[[#This Row],[Year_Country]],medals!D:H,2,FALSE))</f>
        <v>0</v>
      </c>
      <c r="J1213" s="1">
        <f>IF(ISNA(VLOOKUP(olympic_medals_country_year_cumsum[[#This Row],[Year_Country]],medals!D:H,3,FALSE)),0,VLOOKUP(olympic_medals_country_year_cumsum[[#This Row],[Year_Country]],medals!D:H,3,FALSE))</f>
        <v>0</v>
      </c>
      <c r="K1213" s="1">
        <f>IF(ISNA(VLOOKUP(olympic_medals_country_year_cumsum[[#This Row],[Year_Country]],medals!D:H,4,FALSE)),0,VLOOKUP(olympic_medals_country_year_cumsum[[#This Row],[Year_Country]],medals!D:H,4,FALSE))</f>
        <v>0</v>
      </c>
      <c r="L1213" s="1" t="str">
        <f>VLOOKUP(olympic_medals_country_year_cumsum[[#This Row],[WB_country_name]],'country_region_flag'!A:C,2,FALSE)</f>
        <v>Europe</v>
      </c>
      <c r="M1213" s="1" t="str">
        <f>VLOOKUP(olympic_medals_country_year_cumsum[[#This Row],[WB_country_name]],'country_region_flag'!A:C,3,FALSE)</f>
        <v/>
      </c>
      <c r="N121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214" spans="1:14" ht="15" customHeight="1" x14ac:dyDescent="0.2">
      <c r="A1214" s="1" t="s">
        <v>267</v>
      </c>
      <c r="B1214" s="1" t="s">
        <v>268</v>
      </c>
      <c r="C1214" s="1">
        <v>4483</v>
      </c>
      <c r="D1214" s="1">
        <v>205</v>
      </c>
      <c r="E1214" s="1">
        <v>1992</v>
      </c>
      <c r="F1214" s="1" t="str">
        <f>TEXT(olympic_medals_country_year_cumsum[[#This Row],[year]],0)&amp;"-"&amp;olympic_medals_country_year_cumsum[[#This Row],[WB_country_code]]</f>
        <v>1992-YGL</v>
      </c>
      <c r="G1214" s="1" t="str">
        <f>IF(olympic_medals_country_year_cumsum[[#This Row],[year]]&lt;&gt;E1213,1,IF(olympic_medals_country_year_cumsum[[#This Row],[Medals]]=0,"",G1213+1))</f>
        <v/>
      </c>
      <c r="H1214" s="1">
        <f>IF(ISNA(VLOOKUP(olympic_medals_country_year_cumsum[[#This Row],[Year_Country]],medals!D:H,5,FALSE)),0,VLOOKUP(olympic_medals_country_year_cumsum[[#This Row],[Year_Country]],medals!D:H,5,FALSE))</f>
        <v>0</v>
      </c>
      <c r="I1214" s="1">
        <f>IF(ISNA(VLOOKUP(olympic_medals_country_year_cumsum[[#This Row],[Year_Country]],medals!D:H,2,FALSE)),0,VLOOKUP(olympic_medals_country_year_cumsum[[#This Row],[Year_Country]],medals!D:H,2,FALSE))</f>
        <v>0</v>
      </c>
      <c r="J1214" s="1">
        <f>IF(ISNA(VLOOKUP(olympic_medals_country_year_cumsum[[#This Row],[Year_Country]],medals!D:H,3,FALSE)),0,VLOOKUP(olympic_medals_country_year_cumsum[[#This Row],[Year_Country]],medals!D:H,3,FALSE))</f>
        <v>0</v>
      </c>
      <c r="K1214" s="1">
        <f>IF(ISNA(VLOOKUP(olympic_medals_country_year_cumsum[[#This Row],[Year_Country]],medals!D:H,4,FALSE)),0,VLOOKUP(olympic_medals_country_year_cumsum[[#This Row],[Year_Country]],medals!D:H,4,FALSE))</f>
        <v>0</v>
      </c>
      <c r="L1214" s="1" t="str">
        <f>VLOOKUP(olympic_medals_country_year_cumsum[[#This Row],[WB_country_name]],'country_region_flag'!A:C,2,FALSE)</f>
        <v>Europe</v>
      </c>
      <c r="M1214" s="1" t="str">
        <f>VLOOKUP(olympic_medals_country_year_cumsum[[#This Row],[WB_country_name]],'country_region_flag'!A:C,3,FALSE)</f>
        <v/>
      </c>
      <c r="N1214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1215" spans="1:14" ht="15" customHeight="1" x14ac:dyDescent="0.2">
      <c r="A1215" s="1" t="s">
        <v>271</v>
      </c>
      <c r="B1215" s="1" t="s">
        <v>272</v>
      </c>
      <c r="C1215" s="1">
        <v>-1542</v>
      </c>
      <c r="D1215" s="1">
        <v>2828</v>
      </c>
      <c r="E1215" s="1">
        <v>1992</v>
      </c>
      <c r="F1215" s="1" t="str">
        <f>TEXT(olympic_medals_country_year_cumsum[[#This Row],[year]],0)&amp;"-"&amp;olympic_medals_country_year_cumsum[[#This Row],[WB_country_code]]</f>
        <v>1992-ZMB</v>
      </c>
      <c r="G1215" s="1" t="str">
        <f>IF(olympic_medals_country_year_cumsum[[#This Row],[year]]&lt;&gt;E1214,1,IF(olympic_medals_country_year_cumsum[[#This Row],[Medals]]=0,"",G1214+1))</f>
        <v/>
      </c>
      <c r="H1215" s="1">
        <f>IF(ISNA(VLOOKUP(olympic_medals_country_year_cumsum[[#This Row],[Year_Country]],medals!D:H,5,FALSE)),0,VLOOKUP(olympic_medals_country_year_cumsum[[#This Row],[Year_Country]],medals!D:H,5,FALSE))</f>
        <v>0</v>
      </c>
      <c r="I1215" s="1">
        <f>IF(ISNA(VLOOKUP(olympic_medals_country_year_cumsum[[#This Row],[Year_Country]],medals!D:H,2,FALSE)),0,VLOOKUP(olympic_medals_country_year_cumsum[[#This Row],[Year_Country]],medals!D:H,2,FALSE))</f>
        <v>0</v>
      </c>
      <c r="J1215" s="1">
        <f>IF(ISNA(VLOOKUP(olympic_medals_country_year_cumsum[[#This Row],[Year_Country]],medals!D:H,3,FALSE)),0,VLOOKUP(olympic_medals_country_year_cumsum[[#This Row],[Year_Country]],medals!D:H,3,FALSE))</f>
        <v>0</v>
      </c>
      <c r="K1215" s="1">
        <f>IF(ISNA(VLOOKUP(olympic_medals_country_year_cumsum[[#This Row],[Year_Country]],medals!D:H,4,FALSE)),0,VLOOKUP(olympic_medals_country_year_cumsum[[#This Row],[Year_Country]],medals!D:H,4,FALSE))</f>
        <v>0</v>
      </c>
      <c r="L1215" s="1" t="str">
        <f>VLOOKUP(olympic_medals_country_year_cumsum[[#This Row],[WB_country_name]],'country_region_flag'!A:C,2,FALSE)</f>
        <v>Africa</v>
      </c>
      <c r="M1215" s="1" t="str">
        <f>VLOOKUP(olympic_medals_country_year_cumsum[[#This Row],[WB_country_name]],'country_region_flag'!A:C,3,FALSE)</f>
        <v>https://public.flourish.studio/country-flags/svg/zm.svg</v>
      </c>
      <c r="N1215" s="12" t="str">
        <f>IF(ISNA(VLOOKUP(olympic_medals_country_year_cumsum[[#This Row],[Year_Country]],gdp_capita_rank!F:G,2,FALSE)),0,VLOOKUP(olympic_medals_country_year_cumsum[[#This Row],[Year_Country]],gdp_capita_rank!F:G,2,FALSE))</f>
        <v>-93.04902700543516</v>
      </c>
    </row>
    <row r="1216" spans="1:14" ht="15" customHeight="1" x14ac:dyDescent="0.2">
      <c r="A1216" s="1" t="s">
        <v>273</v>
      </c>
      <c r="B1216" s="1" t="s">
        <v>274</v>
      </c>
      <c r="C1216" s="1">
        <v>-1782</v>
      </c>
      <c r="D1216" s="1">
        <v>3103</v>
      </c>
      <c r="E1216" s="1">
        <v>1992</v>
      </c>
      <c r="F1216" s="1" t="str">
        <f>TEXT(olympic_medals_country_year_cumsum[[#This Row],[year]],0)&amp;"-"&amp;olympic_medals_country_year_cumsum[[#This Row],[WB_country_code]]</f>
        <v>1992-ZWE</v>
      </c>
      <c r="G1216" s="1" t="str">
        <f>IF(olympic_medals_country_year_cumsum[[#This Row],[year]]&lt;&gt;E1215,1,IF(olympic_medals_country_year_cumsum[[#This Row],[Medals]]=0,"",G1215+1))</f>
        <v/>
      </c>
      <c r="H1216" s="1">
        <f>IF(ISNA(VLOOKUP(olympic_medals_country_year_cumsum[[#This Row],[Year_Country]],medals!D:H,5,FALSE)),0,VLOOKUP(olympic_medals_country_year_cumsum[[#This Row],[Year_Country]],medals!D:H,5,FALSE))</f>
        <v>0</v>
      </c>
      <c r="I1216" s="1">
        <f>IF(ISNA(VLOOKUP(olympic_medals_country_year_cumsum[[#This Row],[Year_Country]],medals!D:H,2,FALSE)),0,VLOOKUP(olympic_medals_country_year_cumsum[[#This Row],[Year_Country]],medals!D:H,2,FALSE))</f>
        <v>0</v>
      </c>
      <c r="J1216" s="1">
        <f>IF(ISNA(VLOOKUP(olympic_medals_country_year_cumsum[[#This Row],[Year_Country]],medals!D:H,3,FALSE)),0,VLOOKUP(olympic_medals_country_year_cumsum[[#This Row],[Year_Country]],medals!D:H,3,FALSE))</f>
        <v>0</v>
      </c>
      <c r="K1216" s="1">
        <f>IF(ISNA(VLOOKUP(olympic_medals_country_year_cumsum[[#This Row],[Year_Country]],medals!D:H,4,FALSE)),0,VLOOKUP(olympic_medals_country_year_cumsum[[#This Row],[Year_Country]],medals!D:H,4,FALSE))</f>
        <v>0</v>
      </c>
      <c r="L1216" s="1" t="str">
        <f>VLOOKUP(olympic_medals_country_year_cumsum[[#This Row],[WB_country_name]],'country_region_flag'!A:C,2,FALSE)</f>
        <v>Africa</v>
      </c>
      <c r="M1216" s="1" t="str">
        <f>VLOOKUP(olympic_medals_country_year_cumsum[[#This Row],[WB_country_name]],'country_region_flag'!A:C,3,FALSE)</f>
        <v>https://public.flourish.studio/country-flags/svg/zw.svg</v>
      </c>
      <c r="N1216" s="12" t="str">
        <f>IF(ISNA(VLOOKUP(olympic_medals_country_year_cumsum[[#This Row],[Year_Country]],gdp_capita_rank!F:G,2,FALSE)),0,VLOOKUP(olympic_medals_country_year_cumsum[[#This Row],[Year_Country]],gdp_capita_rank!F:G,2,FALSE))</f>
        <v>-88.80926508221259</v>
      </c>
    </row>
    <row r="1217" spans="1:14" ht="15" customHeight="1" x14ac:dyDescent="0.2">
      <c r="A1217" s="1" t="s">
        <v>253</v>
      </c>
      <c r="B1217" s="1" t="s">
        <v>254</v>
      </c>
      <c r="C1217" s="1">
        <v>3888</v>
      </c>
      <c r="D1217" s="1">
        <v>-900</v>
      </c>
      <c r="E1217" s="1">
        <v>1996</v>
      </c>
      <c r="F1217" s="1" t="str">
        <f>TEXT(olympic_medals_country_year_cumsum[[#This Row],[year]],0)&amp;"-"&amp;olympic_medals_country_year_cumsum[[#This Row],[WB_country_code]]</f>
        <v>1996-USA</v>
      </c>
      <c r="G1217" s="1">
        <f>IF(olympic_medals_country_year_cumsum[[#This Row],[year]]&lt;&gt;E1216,1,IF(olympic_medals_country_year_cumsum[[#This Row],[Medals]]=0,"",G1216+1))</f>
        <v>1</v>
      </c>
      <c r="H1217" s="1">
        <f>IF(ISNA(VLOOKUP(olympic_medals_country_year_cumsum[[#This Row],[Year_Country]],medals!D:H,5,FALSE)),0,VLOOKUP(olympic_medals_country_year_cumsum[[#This Row],[Year_Country]],medals!D:H,5,FALSE))</f>
        <v>106</v>
      </c>
      <c r="I1217" s="1">
        <f>IF(ISNA(VLOOKUP(olympic_medals_country_year_cumsum[[#This Row],[Year_Country]],medals!D:H,2,FALSE)),0,VLOOKUP(olympic_medals_country_year_cumsum[[#This Row],[Year_Country]],medals!D:H,2,FALSE))</f>
        <v>46</v>
      </c>
      <c r="J1217" s="1">
        <f>IF(ISNA(VLOOKUP(olympic_medals_country_year_cumsum[[#This Row],[Year_Country]],medals!D:H,3,FALSE)),0,VLOOKUP(olympic_medals_country_year_cumsum[[#This Row],[Year_Country]],medals!D:H,3,FALSE))</f>
        <v>35</v>
      </c>
      <c r="K1217" s="1">
        <f>IF(ISNA(VLOOKUP(olympic_medals_country_year_cumsum[[#This Row],[Year_Country]],medals!D:H,4,FALSE)),0,VLOOKUP(olympic_medals_country_year_cumsum[[#This Row],[Year_Country]],medals!D:H,4,FALSE))</f>
        <v>25</v>
      </c>
      <c r="L1217" s="1" t="str">
        <f>VLOOKUP(olympic_medals_country_year_cumsum[[#This Row],[WB_country_name]],'country_region_flag'!A:C,2,FALSE)</f>
        <v>Americas</v>
      </c>
      <c r="M1217" s="1" t="str">
        <f>VLOOKUP(olympic_medals_country_year_cumsum[[#This Row],[WB_country_name]],'country_region_flag'!A:C,3,FALSE)</f>
        <v>https://public.flourish.studio/country-flags/svg/us.svg</v>
      </c>
      <c r="N1217" s="12" t="str">
        <f>IF(ISNA(VLOOKUP(olympic_medals_country_year_cumsum[[#This Row],[Year_Country]],gdp_capita_rank!F:G,2,FALSE)),0,VLOOKUP(olympic_medals_country_year_cumsum[[#This Row],[Year_Country]],gdp_capita_rank!F:G,2,FALSE))</f>
        <v>319.4573427279639</v>
      </c>
    </row>
    <row r="1218" spans="1:14" ht="15" customHeight="1" x14ac:dyDescent="0.2">
      <c r="A1218" s="1" t="s">
        <v>205</v>
      </c>
      <c r="B1218" s="1" t="s">
        <v>206</v>
      </c>
      <c r="C1218" s="1">
        <v>5575</v>
      </c>
      <c r="D1218" s="1">
        <v>376</v>
      </c>
      <c r="E1218" s="1">
        <v>1996</v>
      </c>
      <c r="F1218" s="1" t="str">
        <f>TEXT(olympic_medals_country_year_cumsum[[#This Row],[year]],0)&amp;"-"&amp;olympic_medals_country_year_cumsum[[#This Row],[WB_country_code]]</f>
        <v>1996-RUS</v>
      </c>
      <c r="G1218" s="1">
        <f>IF(olympic_medals_country_year_cumsum[[#This Row],[year]]&lt;&gt;E1217,1,IF(olympic_medals_country_year_cumsum[[#This Row],[Medals]]=0,"",G1217+1))</f>
        <v>2</v>
      </c>
      <c r="H1218" s="1">
        <f>IF(ISNA(VLOOKUP(olympic_medals_country_year_cumsum[[#This Row],[Year_Country]],medals!D:H,5,FALSE)),0,VLOOKUP(olympic_medals_country_year_cumsum[[#This Row],[Year_Country]],medals!D:H,5,FALSE))</f>
        <v>63</v>
      </c>
      <c r="I1218" s="1">
        <f>IF(ISNA(VLOOKUP(olympic_medals_country_year_cumsum[[#This Row],[Year_Country]],medals!D:H,2,FALSE)),0,VLOOKUP(olympic_medals_country_year_cumsum[[#This Row],[Year_Country]],medals!D:H,2,FALSE))</f>
        <v>26</v>
      </c>
      <c r="J1218" s="1">
        <f>IF(ISNA(VLOOKUP(olympic_medals_country_year_cumsum[[#This Row],[Year_Country]],medals!D:H,3,FALSE)),0,VLOOKUP(olympic_medals_country_year_cumsum[[#This Row],[Year_Country]],medals!D:H,3,FALSE))</f>
        <v>21</v>
      </c>
      <c r="K1218" s="1">
        <f>IF(ISNA(VLOOKUP(olympic_medals_country_year_cumsum[[#This Row],[Year_Country]],medals!D:H,4,FALSE)),0,VLOOKUP(olympic_medals_country_year_cumsum[[#This Row],[Year_Country]],medals!D:H,4,FALSE))</f>
        <v>16</v>
      </c>
      <c r="L1218" s="1" t="str">
        <f>VLOOKUP(olympic_medals_country_year_cumsum[[#This Row],[WB_country_name]],'country_region_flag'!A:C,2,FALSE)</f>
        <v>Europe</v>
      </c>
      <c r="M1218" s="1" t="str">
        <f>VLOOKUP(olympic_medals_country_year_cumsum[[#This Row],[WB_country_name]],'country_region_flag'!A:C,3,FALSE)</f>
        <v>https://public.flourish.studio/country-flags/svg/ru.svg</v>
      </c>
      <c r="N1218" s="12" t="str">
        <f>IF(ISNA(VLOOKUP(olympic_medals_country_year_cumsum[[#This Row],[Year_Country]],gdp_capita_rank!F:G,2,FALSE)),0,VLOOKUP(olympic_medals_country_year_cumsum[[#This Row],[Year_Country]],gdp_capita_rank!F:G,2,FALSE))</f>
        <v>-62.99297303134789</v>
      </c>
    </row>
    <row r="1219" spans="1:14" ht="15" customHeight="1" x14ac:dyDescent="0.2">
      <c r="A1219" s="1" t="s">
        <v>63</v>
      </c>
      <c r="B1219" s="1" t="s">
        <v>64</v>
      </c>
      <c r="C1219" s="1">
        <v>5252</v>
      </c>
      <c r="D1219" s="1">
        <v>134</v>
      </c>
      <c r="E1219" s="1">
        <v>1996</v>
      </c>
      <c r="F1219" s="1" t="str">
        <f>TEXT(olympic_medals_country_year_cumsum[[#This Row],[year]],0)&amp;"-"&amp;olympic_medals_country_year_cumsum[[#This Row],[WB_country_code]]</f>
        <v>1996-DEU</v>
      </c>
      <c r="G1219" s="1">
        <f>IF(olympic_medals_country_year_cumsum[[#This Row],[year]]&lt;&gt;E1218,1,IF(olympic_medals_country_year_cumsum[[#This Row],[Medals]]=0,"",G1218+1))</f>
        <v>3</v>
      </c>
      <c r="H1219" s="1">
        <f>IF(ISNA(VLOOKUP(olympic_medals_country_year_cumsum[[#This Row],[Year_Country]],medals!D:H,5,FALSE)),0,VLOOKUP(olympic_medals_country_year_cumsum[[#This Row],[Year_Country]],medals!D:H,5,FALSE))</f>
        <v>71</v>
      </c>
      <c r="I1219" s="1">
        <f>IF(ISNA(VLOOKUP(olympic_medals_country_year_cumsum[[#This Row],[Year_Country]],medals!D:H,2,FALSE)),0,VLOOKUP(olympic_medals_country_year_cumsum[[#This Row],[Year_Country]],medals!D:H,2,FALSE))</f>
        <v>22</v>
      </c>
      <c r="J1219" s="1">
        <f>IF(ISNA(VLOOKUP(olympic_medals_country_year_cumsum[[#This Row],[Year_Country]],medals!D:H,3,FALSE)),0,VLOOKUP(olympic_medals_country_year_cumsum[[#This Row],[Year_Country]],medals!D:H,3,FALSE))</f>
        <v>20</v>
      </c>
      <c r="K1219" s="1">
        <f>IF(ISNA(VLOOKUP(olympic_medals_country_year_cumsum[[#This Row],[Year_Country]],medals!D:H,4,FALSE)),0,VLOOKUP(olympic_medals_country_year_cumsum[[#This Row],[Year_Country]],medals!D:H,4,FALSE))</f>
        <v>29</v>
      </c>
      <c r="L1219" s="1" t="str">
        <f>VLOOKUP(olympic_medals_country_year_cumsum[[#This Row],[WB_country_name]],'country_region_flag'!A:C,2,FALSE)</f>
        <v>Europe</v>
      </c>
      <c r="M1219" s="1" t="str">
        <f>VLOOKUP(olympic_medals_country_year_cumsum[[#This Row],[WB_country_name]],'country_region_flag'!A:C,3,FALSE)</f>
        <v>https://public.flourish.studio/country-flags/svg/de.svg</v>
      </c>
      <c r="N1219" s="12" t="str">
        <f>IF(ISNA(VLOOKUP(olympic_medals_country_year_cumsum[[#This Row],[Year_Country]],gdp_capita_rank!F:G,2,FALSE)),0,VLOOKUP(olympic_medals_country_year_cumsum[[#This Row],[Year_Country]],gdp_capita_rank!F:G,2,FALSE))</f>
        <v>326.71001624582436</v>
      </c>
    </row>
    <row r="1220" spans="1:14" ht="15" customHeight="1" x14ac:dyDescent="0.2">
      <c r="A1220" s="1" t="s">
        <v>47</v>
      </c>
      <c r="B1220" s="1" t="s">
        <v>48</v>
      </c>
      <c r="C1220" s="1">
        <v>3992</v>
      </c>
      <c r="D1220" s="1">
        <v>11638</v>
      </c>
      <c r="E1220" s="1">
        <v>1996</v>
      </c>
      <c r="F1220" s="1" t="str">
        <f>TEXT(olympic_medals_country_year_cumsum[[#This Row],[year]],0)&amp;"-"&amp;olympic_medals_country_year_cumsum[[#This Row],[WB_country_code]]</f>
        <v>1996-CHN</v>
      </c>
      <c r="G1220" s="1">
        <f>IF(olympic_medals_country_year_cumsum[[#This Row],[year]]&lt;&gt;E1219,1,IF(olympic_medals_country_year_cumsum[[#This Row],[Medals]]=0,"",G1219+1))</f>
        <v>4</v>
      </c>
      <c r="H1220" s="1">
        <f>IF(ISNA(VLOOKUP(olympic_medals_country_year_cumsum[[#This Row],[Year_Country]],medals!D:H,5,FALSE)),0,VLOOKUP(olympic_medals_country_year_cumsum[[#This Row],[Year_Country]],medals!D:H,5,FALSE))</f>
        <v>59</v>
      </c>
      <c r="I1220" s="1">
        <f>IF(ISNA(VLOOKUP(olympic_medals_country_year_cumsum[[#This Row],[Year_Country]],medals!D:H,2,FALSE)),0,VLOOKUP(olympic_medals_country_year_cumsum[[#This Row],[Year_Country]],medals!D:H,2,FALSE))</f>
        <v>19</v>
      </c>
      <c r="J1220" s="1">
        <f>IF(ISNA(VLOOKUP(olympic_medals_country_year_cumsum[[#This Row],[Year_Country]],medals!D:H,3,FALSE)),0,VLOOKUP(olympic_medals_country_year_cumsum[[#This Row],[Year_Country]],medals!D:H,3,FALSE))</f>
        <v>26</v>
      </c>
      <c r="K1220" s="1">
        <f>IF(ISNA(VLOOKUP(olympic_medals_country_year_cumsum[[#This Row],[Year_Country]],medals!D:H,4,FALSE)),0,VLOOKUP(olympic_medals_country_year_cumsum[[#This Row],[Year_Country]],medals!D:H,4,FALSE))</f>
        <v>14</v>
      </c>
      <c r="L1220" s="1" t="str">
        <f>VLOOKUP(olympic_medals_country_year_cumsum[[#This Row],[WB_country_name]],'country_region_flag'!A:C,2,FALSE)</f>
        <v>Asia</v>
      </c>
      <c r="M1220" s="1" t="str">
        <f>VLOOKUP(olympic_medals_country_year_cumsum[[#This Row],[WB_country_name]],'country_region_flag'!A:C,3,FALSE)</f>
        <v>https://public.flourish.studio/country-flags/svg/cn.svg</v>
      </c>
      <c r="N1220" s="12" t="str">
        <f>IF(ISNA(VLOOKUP(olympic_medals_country_year_cumsum[[#This Row],[Year_Country]],gdp_capita_rank!F:G,2,FALSE)),0,VLOOKUP(olympic_medals_country_year_cumsum[[#This Row],[Year_Country]],gdp_capita_rank!F:G,2,FALSE))</f>
        <v>-90.07026469229473</v>
      </c>
    </row>
    <row r="1221" spans="1:14" ht="15" customHeight="1" x14ac:dyDescent="0.2">
      <c r="A1221" s="1" t="s">
        <v>89</v>
      </c>
      <c r="B1221" s="1" t="s">
        <v>90</v>
      </c>
      <c r="C1221" s="1">
        <v>4887</v>
      </c>
      <c r="D1221" s="1">
        <v>233</v>
      </c>
      <c r="E1221" s="1">
        <v>1996</v>
      </c>
      <c r="F1221" s="1" t="str">
        <f>TEXT(olympic_medals_country_year_cumsum[[#This Row],[year]],0)&amp;"-"&amp;olympic_medals_country_year_cumsum[[#This Row],[WB_country_code]]</f>
        <v>1996-FRA</v>
      </c>
      <c r="G1221" s="1">
        <f>IF(olympic_medals_country_year_cumsum[[#This Row],[year]]&lt;&gt;E1220,1,IF(olympic_medals_country_year_cumsum[[#This Row],[Medals]]=0,"",G1220+1))</f>
        <v>5</v>
      </c>
      <c r="H1221" s="1">
        <f>IF(ISNA(VLOOKUP(olympic_medals_country_year_cumsum[[#This Row],[Year_Country]],medals!D:H,5,FALSE)),0,VLOOKUP(olympic_medals_country_year_cumsum[[#This Row],[Year_Country]],medals!D:H,5,FALSE))</f>
        <v>41</v>
      </c>
      <c r="I1221" s="1">
        <f>IF(ISNA(VLOOKUP(olympic_medals_country_year_cumsum[[#This Row],[Year_Country]],medals!D:H,2,FALSE)),0,VLOOKUP(olympic_medals_country_year_cumsum[[#This Row],[Year_Country]],medals!D:H,2,FALSE))</f>
        <v>16</v>
      </c>
      <c r="J1221" s="1">
        <f>IF(ISNA(VLOOKUP(olympic_medals_country_year_cumsum[[#This Row],[Year_Country]],medals!D:H,3,FALSE)),0,VLOOKUP(olympic_medals_country_year_cumsum[[#This Row],[Year_Country]],medals!D:H,3,FALSE))</f>
        <v>7</v>
      </c>
      <c r="K1221" s="1">
        <f>IF(ISNA(VLOOKUP(olympic_medals_country_year_cumsum[[#This Row],[Year_Country]],medals!D:H,4,FALSE)),0,VLOOKUP(olympic_medals_country_year_cumsum[[#This Row],[Year_Country]],medals!D:H,4,FALSE))</f>
        <v>18</v>
      </c>
      <c r="L1221" s="1" t="str">
        <f>VLOOKUP(olympic_medals_country_year_cumsum[[#This Row],[WB_country_name]],'country_region_flag'!A:C,2,FALSE)</f>
        <v>Europe</v>
      </c>
      <c r="M1221" s="1" t="str">
        <f>VLOOKUP(olympic_medals_country_year_cumsum[[#This Row],[WB_country_name]],'country_region_flag'!A:C,3,FALSE)</f>
        <v>https://public.flourish.studio/country-flags/svg/fr.svg</v>
      </c>
      <c r="N1221" s="12" t="str">
        <f>IF(ISNA(VLOOKUP(olympic_medals_country_year_cumsum[[#This Row],[Year_Country]],gdp_capita_rank!F:G,2,FALSE)),0,VLOOKUP(olympic_medals_country_year_cumsum[[#This Row],[Year_Country]],gdp_capita_rank!F:G,2,FALSE))</f>
        <v>276.1028267335002</v>
      </c>
    </row>
    <row r="1222" spans="1:14" ht="15" customHeight="1" x14ac:dyDescent="0.2">
      <c r="A1222" s="1" t="s">
        <v>127</v>
      </c>
      <c r="B1222" s="1" t="s">
        <v>128</v>
      </c>
      <c r="C1222" s="1">
        <v>419</v>
      </c>
      <c r="D1222" s="1">
        <v>1248</v>
      </c>
      <c r="E1222" s="1">
        <v>1996</v>
      </c>
      <c r="F1222" s="1" t="str">
        <f>TEXT(olympic_medals_country_year_cumsum[[#This Row],[year]],0)&amp;"-"&amp;olympic_medals_country_year_cumsum[[#This Row],[WB_country_code]]</f>
        <v>1996-ITA</v>
      </c>
      <c r="G1222" s="1">
        <f>IF(olympic_medals_country_year_cumsum[[#This Row],[year]]&lt;&gt;E1221,1,IF(olympic_medals_country_year_cumsum[[#This Row],[Medals]]=0,"",G1221+1))</f>
        <v>6</v>
      </c>
      <c r="H1222" s="1">
        <f>IF(ISNA(VLOOKUP(olympic_medals_country_year_cumsum[[#This Row],[Year_Country]],medals!D:H,5,FALSE)),0,VLOOKUP(olympic_medals_country_year_cumsum[[#This Row],[Year_Country]],medals!D:H,5,FALSE))</f>
        <v>38</v>
      </c>
      <c r="I1222" s="1">
        <f>IF(ISNA(VLOOKUP(olympic_medals_country_year_cumsum[[#This Row],[Year_Country]],medals!D:H,2,FALSE)),0,VLOOKUP(olympic_medals_country_year_cumsum[[#This Row],[Year_Country]],medals!D:H,2,FALSE))</f>
        <v>15</v>
      </c>
      <c r="J1222" s="1">
        <f>IF(ISNA(VLOOKUP(olympic_medals_country_year_cumsum[[#This Row],[Year_Country]],medals!D:H,3,FALSE)),0,VLOOKUP(olympic_medals_country_year_cumsum[[#This Row],[Year_Country]],medals!D:H,3,FALSE))</f>
        <v>11</v>
      </c>
      <c r="K1222" s="1">
        <f>IF(ISNA(VLOOKUP(olympic_medals_country_year_cumsum[[#This Row],[Year_Country]],medals!D:H,4,FALSE)),0,VLOOKUP(olympic_medals_country_year_cumsum[[#This Row],[Year_Country]],medals!D:H,4,FALSE))</f>
        <v>12</v>
      </c>
      <c r="L1222" s="1" t="str">
        <f>VLOOKUP(olympic_medals_country_year_cumsum[[#This Row],[WB_country_name]],'country_region_flag'!A:C,2,FALSE)</f>
        <v>Europe</v>
      </c>
      <c r="M1222" s="1" t="str">
        <f>VLOOKUP(olympic_medals_country_year_cumsum[[#This Row],[WB_country_name]],'country_region_flag'!A:C,3,FALSE)</f>
        <v>https://public.flourish.studio/country-flags/svg/it.svg</v>
      </c>
      <c r="N1222" s="12" t="str">
        <f>IF(ISNA(VLOOKUP(olympic_medals_country_year_cumsum[[#This Row],[Year_Country]],gdp_capita_rank!F:G,2,FALSE)),0,VLOOKUP(olympic_medals_country_year_cumsum[[#This Row],[Year_Country]],gdp_capita_rank!F:G,2,FALSE))</f>
        <v>223.07262056092281</v>
      </c>
    </row>
    <row r="1223" spans="1:14" ht="15" customHeight="1" x14ac:dyDescent="0.2">
      <c r="A1223" s="1" t="s">
        <v>13</v>
      </c>
      <c r="B1223" s="1" t="s">
        <v>14</v>
      </c>
      <c r="C1223" s="1">
        <v>-3527</v>
      </c>
      <c r="D1223" s="1">
        <v>14913</v>
      </c>
      <c r="E1223" s="1">
        <v>1996</v>
      </c>
      <c r="F1223" s="1" t="str">
        <f>TEXT(olympic_medals_country_year_cumsum[[#This Row],[year]],0)&amp;"-"&amp;olympic_medals_country_year_cumsum[[#This Row],[WB_country_code]]</f>
        <v>1996-AUS</v>
      </c>
      <c r="G1223" s="1">
        <f>IF(olympic_medals_country_year_cumsum[[#This Row],[year]]&lt;&gt;E1222,1,IF(olympic_medals_country_year_cumsum[[#This Row],[Medals]]=0,"",G1222+1))</f>
        <v>7</v>
      </c>
      <c r="H1223" s="1">
        <f>IF(ISNA(VLOOKUP(olympic_medals_country_year_cumsum[[#This Row],[Year_Country]],medals!D:H,5,FALSE)),0,VLOOKUP(olympic_medals_country_year_cumsum[[#This Row],[Year_Country]],medals!D:H,5,FALSE))</f>
        <v>51</v>
      </c>
      <c r="I1223" s="1">
        <f>IF(ISNA(VLOOKUP(olympic_medals_country_year_cumsum[[#This Row],[Year_Country]],medals!D:H,2,FALSE)),0,VLOOKUP(olympic_medals_country_year_cumsum[[#This Row],[Year_Country]],medals!D:H,2,FALSE))</f>
        <v>11</v>
      </c>
      <c r="J1223" s="1">
        <f>IF(ISNA(VLOOKUP(olympic_medals_country_year_cumsum[[#This Row],[Year_Country]],medals!D:H,3,FALSE)),0,VLOOKUP(olympic_medals_country_year_cumsum[[#This Row],[Year_Country]],medals!D:H,3,FALSE))</f>
        <v>11</v>
      </c>
      <c r="K1223" s="1">
        <f>IF(ISNA(VLOOKUP(olympic_medals_country_year_cumsum[[#This Row],[Year_Country]],medals!D:H,4,FALSE)),0,VLOOKUP(olympic_medals_country_year_cumsum[[#This Row],[Year_Country]],medals!D:H,4,FALSE))</f>
        <v>29</v>
      </c>
      <c r="L1223" s="1" t="str">
        <f>VLOOKUP(olympic_medals_country_year_cumsum[[#This Row],[WB_country_name]],'country_region_flag'!A:C,2,FALSE)</f>
        <v>Oceania</v>
      </c>
      <c r="M1223" s="1" t="str">
        <f>VLOOKUP(olympic_medals_country_year_cumsum[[#This Row],[WB_country_name]],'country_region_flag'!A:C,3,FALSE)</f>
        <v>https://public.flourish.studio/country-flags/svg/au.svg</v>
      </c>
      <c r="N1223" s="12" t="str">
        <f>IF(ISNA(VLOOKUP(olympic_medals_country_year_cumsum[[#This Row],[Year_Country]],gdp_capita_rank!F:G,2,FALSE)),0,VLOOKUP(olympic_medals_country_year_cumsum[[#This Row],[Year_Country]],gdp_capita_rank!F:G,2,FALSE))</f>
        <v>208.2383445695324</v>
      </c>
    </row>
    <row r="1224" spans="1:14" ht="15" customHeight="1" x14ac:dyDescent="0.2">
      <c r="A1224" s="1" t="s">
        <v>249</v>
      </c>
      <c r="B1224" s="1" t="s">
        <v>250</v>
      </c>
      <c r="C1224" s="1">
        <v>5043</v>
      </c>
      <c r="D1224" s="1">
        <v>3052</v>
      </c>
      <c r="E1224" s="1">
        <v>1996</v>
      </c>
      <c r="F1224" s="1" t="str">
        <f>TEXT(olympic_medals_country_year_cumsum[[#This Row],[year]],0)&amp;"-"&amp;olympic_medals_country_year_cumsum[[#This Row],[WB_country_code]]</f>
        <v>1996-UKR</v>
      </c>
      <c r="G1224" s="1">
        <f>IF(olympic_medals_country_year_cumsum[[#This Row],[year]]&lt;&gt;E1223,1,IF(olympic_medals_country_year_cumsum[[#This Row],[Medals]]=0,"",G1223+1))</f>
        <v>8</v>
      </c>
      <c r="H1224" s="1">
        <f>IF(ISNA(VLOOKUP(olympic_medals_country_year_cumsum[[#This Row],[Year_Country]],medals!D:H,5,FALSE)),0,VLOOKUP(olympic_medals_country_year_cumsum[[#This Row],[Year_Country]],medals!D:H,5,FALSE))</f>
        <v>25</v>
      </c>
      <c r="I1224" s="1">
        <f>IF(ISNA(VLOOKUP(olympic_medals_country_year_cumsum[[#This Row],[Year_Country]],medals!D:H,2,FALSE)),0,VLOOKUP(olympic_medals_country_year_cumsum[[#This Row],[Year_Country]],medals!D:H,2,FALSE))</f>
        <v>10</v>
      </c>
      <c r="J1224" s="1">
        <f>IF(ISNA(VLOOKUP(olympic_medals_country_year_cumsum[[#This Row],[Year_Country]],medals!D:H,3,FALSE)),0,VLOOKUP(olympic_medals_country_year_cumsum[[#This Row],[Year_Country]],medals!D:H,3,FALSE))</f>
        <v>2</v>
      </c>
      <c r="K1224" s="1">
        <f>IF(ISNA(VLOOKUP(olympic_medals_country_year_cumsum[[#This Row],[Year_Country]],medals!D:H,4,FALSE)),0,VLOOKUP(olympic_medals_country_year_cumsum[[#This Row],[Year_Country]],medals!D:H,4,FALSE))</f>
        <v>13</v>
      </c>
      <c r="L1224" s="1" t="str">
        <f>VLOOKUP(olympic_medals_country_year_cumsum[[#This Row],[WB_country_name]],'country_region_flag'!A:C,2,FALSE)</f>
        <v>Europe</v>
      </c>
      <c r="M1224" s="1" t="str">
        <f>VLOOKUP(olympic_medals_country_year_cumsum[[#This Row],[WB_country_name]],'country_region_flag'!A:C,3,FALSE)</f>
        <v>https://public.flourish.studio/country-flags/svg/ua.svg</v>
      </c>
      <c r="N1224" s="12" t="str">
        <f>IF(ISNA(VLOOKUP(olympic_medals_country_year_cumsum[[#This Row],[Year_Country]],gdp_capita_rank!F:G,2,FALSE)),0,VLOOKUP(olympic_medals_country_year_cumsum[[#This Row],[Year_Country]],gdp_capita_rank!F:G,2,FALSE))</f>
        <v>-87.78469834458083</v>
      </c>
    </row>
    <row r="1225" spans="1:14" ht="15" customHeight="1" x14ac:dyDescent="0.2">
      <c r="A1225" s="1" t="s">
        <v>57</v>
      </c>
      <c r="B1225" s="1" t="s">
        <v>58</v>
      </c>
      <c r="C1225" s="1">
        <v>2312</v>
      </c>
      <c r="D1225" s="1">
        <v>-8235</v>
      </c>
      <c r="E1225" s="1">
        <v>1996</v>
      </c>
      <c r="F1225" s="1" t="str">
        <f>TEXT(olympic_medals_country_year_cumsum[[#This Row],[year]],0)&amp;"-"&amp;olympic_medals_country_year_cumsum[[#This Row],[WB_country_code]]</f>
        <v>1996-CUB</v>
      </c>
      <c r="G1225" s="1">
        <f>IF(olympic_medals_country_year_cumsum[[#This Row],[year]]&lt;&gt;E1224,1,IF(olympic_medals_country_year_cumsum[[#This Row],[Medals]]=0,"",G1224+1))</f>
        <v>9</v>
      </c>
      <c r="H1225" s="1">
        <f>IF(ISNA(VLOOKUP(olympic_medals_country_year_cumsum[[#This Row],[Year_Country]],medals!D:H,5,FALSE)),0,VLOOKUP(olympic_medals_country_year_cumsum[[#This Row],[Year_Country]],medals!D:H,5,FALSE))</f>
        <v>25</v>
      </c>
      <c r="I1225" s="1">
        <f>IF(ISNA(VLOOKUP(olympic_medals_country_year_cumsum[[#This Row],[Year_Country]],medals!D:H,2,FALSE)),0,VLOOKUP(olympic_medals_country_year_cumsum[[#This Row],[Year_Country]],medals!D:H,2,FALSE))</f>
        <v>9</v>
      </c>
      <c r="J1225" s="1">
        <f>IF(ISNA(VLOOKUP(olympic_medals_country_year_cumsum[[#This Row],[Year_Country]],medals!D:H,3,FALSE)),0,VLOOKUP(olympic_medals_country_year_cumsum[[#This Row],[Year_Country]],medals!D:H,3,FALSE))</f>
        <v>8</v>
      </c>
      <c r="K1225" s="1">
        <f>IF(ISNA(VLOOKUP(olympic_medals_country_year_cumsum[[#This Row],[Year_Country]],medals!D:H,4,FALSE)),0,VLOOKUP(olympic_medals_country_year_cumsum[[#This Row],[Year_Country]],medals!D:H,4,FALSE))</f>
        <v>8</v>
      </c>
      <c r="L1225" s="1" t="str">
        <f>VLOOKUP(olympic_medals_country_year_cumsum[[#This Row],[WB_country_name]],'country_region_flag'!A:C,2,FALSE)</f>
        <v>Americas</v>
      </c>
      <c r="M1225" s="1" t="str">
        <f>VLOOKUP(olympic_medals_country_year_cumsum[[#This Row],[WB_country_name]],'country_region_flag'!A:C,3,FALSE)</f>
        <v>https://public.flourish.studio/country-flags/svg/cu.svg</v>
      </c>
      <c r="N1225" s="12" t="str">
        <f>IF(ISNA(VLOOKUP(olympic_medals_country_year_cumsum[[#This Row],[Year_Country]],gdp_capita_rank!F:G,2,FALSE)),0,VLOOKUP(olympic_medals_country_year_cumsum[[#This Row],[Year_Country]],gdp_capita_rank!F:G,2,FALSE))</f>
        <v>-68.0591787975004</v>
      </c>
    </row>
    <row r="1226" spans="1:14" ht="15" customHeight="1" x14ac:dyDescent="0.2">
      <c r="A1226" s="1" t="s">
        <v>141</v>
      </c>
      <c r="B1226" s="1" t="s">
        <v>142</v>
      </c>
      <c r="C1226" s="1">
        <v>3755</v>
      </c>
      <c r="D1226" s="1">
        <v>12698</v>
      </c>
      <c r="E1226" s="1">
        <v>1996</v>
      </c>
      <c r="F1226" s="1" t="str">
        <f>TEXT(olympic_medals_country_year_cumsum[[#This Row],[year]],0)&amp;"-"&amp;olympic_medals_country_year_cumsum[[#This Row],[WB_country_code]]</f>
        <v>1996-KOR</v>
      </c>
      <c r="G1226" s="1">
        <f>IF(olympic_medals_country_year_cumsum[[#This Row],[year]]&lt;&gt;E1225,1,IF(olympic_medals_country_year_cumsum[[#This Row],[Medals]]=0,"",G1225+1))</f>
        <v>10</v>
      </c>
      <c r="H1226" s="1">
        <f>IF(ISNA(VLOOKUP(olympic_medals_country_year_cumsum[[#This Row],[Year_Country]],medals!D:H,5,FALSE)),0,VLOOKUP(olympic_medals_country_year_cumsum[[#This Row],[Year_Country]],medals!D:H,5,FALSE))</f>
        <v>32</v>
      </c>
      <c r="I1226" s="1">
        <f>IF(ISNA(VLOOKUP(olympic_medals_country_year_cumsum[[#This Row],[Year_Country]],medals!D:H,2,FALSE)),0,VLOOKUP(olympic_medals_country_year_cumsum[[#This Row],[Year_Country]],medals!D:H,2,FALSE))</f>
        <v>8</v>
      </c>
      <c r="J1226" s="1">
        <f>IF(ISNA(VLOOKUP(olympic_medals_country_year_cumsum[[#This Row],[Year_Country]],medals!D:H,3,FALSE)),0,VLOOKUP(olympic_medals_country_year_cumsum[[#This Row],[Year_Country]],medals!D:H,3,FALSE))</f>
        <v>17</v>
      </c>
      <c r="K1226" s="1">
        <f>IF(ISNA(VLOOKUP(olympic_medals_country_year_cumsum[[#This Row],[Year_Country]],medals!D:H,4,FALSE)),0,VLOOKUP(olympic_medals_country_year_cumsum[[#This Row],[Year_Country]],medals!D:H,4,FALSE))</f>
        <v>7</v>
      </c>
      <c r="L1226" s="1" t="str">
        <f>VLOOKUP(olympic_medals_country_year_cumsum[[#This Row],[WB_country_name]],'country_region_flag'!A:C,2,FALSE)</f>
        <v>Asia</v>
      </c>
      <c r="M1226" s="1" t="str">
        <f>VLOOKUP(olympic_medals_country_year_cumsum[[#This Row],[WB_country_name]],'country_region_flag'!A:C,3,FALSE)</f>
        <v>https://public.flourish.studio/country-flags/svg/kr.svg</v>
      </c>
      <c r="N1226" s="12" t="str">
        <f>IF(ISNA(VLOOKUP(olympic_medals_country_year_cumsum[[#This Row],[Year_Country]],gdp_capita_rank!F:G,2,FALSE)),0,VLOOKUP(olympic_medals_country_year_cumsum[[#This Row],[Year_Country]],gdp_capita_rank!F:G,2,FALSE))</f>
        <v>87.60134057655634</v>
      </c>
    </row>
    <row r="1227" spans="1:14" ht="15" customHeight="1" x14ac:dyDescent="0.2">
      <c r="A1227" s="1" t="s">
        <v>111</v>
      </c>
      <c r="B1227" s="1" t="s">
        <v>112</v>
      </c>
      <c r="C1227" s="1">
        <v>475</v>
      </c>
      <c r="D1227" s="1">
        <v>1908</v>
      </c>
      <c r="E1227" s="1">
        <v>1996</v>
      </c>
      <c r="F1227" s="1" t="str">
        <f>TEXT(olympic_medals_country_year_cumsum[[#This Row],[year]],0)&amp;"-"&amp;olympic_medals_country_year_cumsum[[#This Row],[WB_country_code]]</f>
        <v>1996-HUN</v>
      </c>
      <c r="G1227" s="1">
        <f>IF(olympic_medals_country_year_cumsum[[#This Row],[year]]&lt;&gt;E1226,1,IF(olympic_medals_country_year_cumsum[[#This Row],[Medals]]=0,"",G1226+1))</f>
        <v>11</v>
      </c>
      <c r="H1227" s="1">
        <f>IF(ISNA(VLOOKUP(olympic_medals_country_year_cumsum[[#This Row],[Year_Country]],medals!D:H,5,FALSE)),0,VLOOKUP(olympic_medals_country_year_cumsum[[#This Row],[Year_Country]],medals!D:H,5,FALSE))</f>
        <v>23</v>
      </c>
      <c r="I1227" s="1">
        <f>IF(ISNA(VLOOKUP(olympic_medals_country_year_cumsum[[#This Row],[Year_Country]],medals!D:H,2,FALSE)),0,VLOOKUP(olympic_medals_country_year_cumsum[[#This Row],[Year_Country]],medals!D:H,2,FALSE))</f>
        <v>8</v>
      </c>
      <c r="J1227" s="1">
        <f>IF(ISNA(VLOOKUP(olympic_medals_country_year_cumsum[[#This Row],[Year_Country]],medals!D:H,3,FALSE)),0,VLOOKUP(olympic_medals_country_year_cumsum[[#This Row],[Year_Country]],medals!D:H,3,FALSE))</f>
        <v>4</v>
      </c>
      <c r="K1227" s="1">
        <f>IF(ISNA(VLOOKUP(olympic_medals_country_year_cumsum[[#This Row],[Year_Country]],medals!D:H,4,FALSE)),0,VLOOKUP(olympic_medals_country_year_cumsum[[#This Row],[Year_Country]],medals!D:H,4,FALSE))</f>
        <v>11</v>
      </c>
      <c r="L1227" s="1" t="str">
        <f>VLOOKUP(olympic_medals_country_year_cumsum[[#This Row],[WB_country_name]],'country_region_flag'!A:C,2,FALSE)</f>
        <v>Europe</v>
      </c>
      <c r="M1227" s="1" t="str">
        <f>VLOOKUP(olympic_medals_country_year_cumsum[[#This Row],[WB_country_name]],'country_region_flag'!A:C,3,FALSE)</f>
        <v>https://public.flourish.studio/country-flags/svg/hu.svg</v>
      </c>
      <c r="N1227" s="12" t="str">
        <f>IF(ISNA(VLOOKUP(olympic_medals_country_year_cumsum[[#This Row],[Year_Country]],gdp_capita_rank!F:G,2,FALSE)),0,VLOOKUP(olympic_medals_country_year_cumsum[[#This Row],[Year_Country]],gdp_capita_rank!F:G,2,FALSE))</f>
        <v>-36.66311993349689</v>
      </c>
    </row>
    <row r="1228" spans="1:14" ht="15" customHeight="1" x14ac:dyDescent="0.2">
      <c r="A1228" s="1" t="s">
        <v>79</v>
      </c>
      <c r="B1228" s="1" t="s">
        <v>80</v>
      </c>
      <c r="C1228" s="1">
        <v>404</v>
      </c>
      <c r="D1228" s="1">
        <v>-368</v>
      </c>
      <c r="E1228" s="1">
        <v>1996</v>
      </c>
      <c r="F1228" s="1" t="str">
        <f>TEXT(olympic_medals_country_year_cumsum[[#This Row],[year]],0)&amp;"-"&amp;olympic_medals_country_year_cumsum[[#This Row],[WB_country_code]]</f>
        <v>1996-ESP</v>
      </c>
      <c r="G1228" s="1">
        <f>IF(olympic_medals_country_year_cumsum[[#This Row],[year]]&lt;&gt;E1227,1,IF(olympic_medals_country_year_cumsum[[#This Row],[Medals]]=0,"",G1227+1))</f>
        <v>12</v>
      </c>
      <c r="H1228" s="1">
        <f>IF(ISNA(VLOOKUP(olympic_medals_country_year_cumsum[[#This Row],[Year_Country]],medals!D:H,5,FALSE)),0,VLOOKUP(olympic_medals_country_year_cumsum[[#This Row],[Year_Country]],medals!D:H,5,FALSE))</f>
        <v>20</v>
      </c>
      <c r="I1228" s="1">
        <f>IF(ISNA(VLOOKUP(olympic_medals_country_year_cumsum[[#This Row],[Year_Country]],medals!D:H,2,FALSE)),0,VLOOKUP(olympic_medals_country_year_cumsum[[#This Row],[Year_Country]],medals!D:H,2,FALSE))</f>
        <v>7</v>
      </c>
      <c r="J1228" s="1">
        <f>IF(ISNA(VLOOKUP(olympic_medals_country_year_cumsum[[#This Row],[Year_Country]],medals!D:H,3,FALSE)),0,VLOOKUP(olympic_medals_country_year_cumsum[[#This Row],[Year_Country]],medals!D:H,3,FALSE))</f>
        <v>6</v>
      </c>
      <c r="K1228" s="1">
        <f>IF(ISNA(VLOOKUP(olympic_medals_country_year_cumsum[[#This Row],[Year_Country]],medals!D:H,4,FALSE)),0,VLOOKUP(olympic_medals_country_year_cumsum[[#This Row],[Year_Country]],medals!D:H,4,FALSE))</f>
        <v>7</v>
      </c>
      <c r="L1228" s="1" t="str">
        <f>VLOOKUP(olympic_medals_country_year_cumsum[[#This Row],[WB_country_name]],'country_region_flag'!A:C,2,FALSE)</f>
        <v>Europe</v>
      </c>
      <c r="M1228" s="1" t="str">
        <f>VLOOKUP(olympic_medals_country_year_cumsum[[#This Row],[WB_country_name]],'country_region_flag'!A:C,3,FALSE)</f>
        <v>https://public.flourish.studio/country-flags/svg/es.svg</v>
      </c>
      <c r="N1228" s="12" t="str">
        <f>IF(ISNA(VLOOKUP(olympic_medals_country_year_cumsum[[#This Row],[Year_Country]],gdp_capita_rank!F:G,2,FALSE)),0,VLOOKUP(olympic_medals_country_year_cumsum[[#This Row],[Year_Country]],gdp_capita_rank!F:G,2,FALSE))</f>
        <v>125.47841962539646</v>
      </c>
    </row>
    <row r="1229" spans="1:14" ht="15" customHeight="1" x14ac:dyDescent="0.2">
      <c r="A1229" s="1" t="s">
        <v>191</v>
      </c>
      <c r="B1229" s="1" t="s">
        <v>192</v>
      </c>
      <c r="C1229" s="1">
        <v>5225</v>
      </c>
      <c r="D1229" s="1">
        <v>210</v>
      </c>
      <c r="E1229" s="1">
        <v>1996</v>
      </c>
      <c r="F1229" s="1" t="str">
        <f>TEXT(olympic_medals_country_year_cumsum[[#This Row],[year]],0)&amp;"-"&amp;olympic_medals_country_year_cumsum[[#This Row],[WB_country_code]]</f>
        <v>1996-POL</v>
      </c>
      <c r="G1229" s="1">
        <f>IF(olympic_medals_country_year_cumsum[[#This Row],[year]]&lt;&gt;E1228,1,IF(olympic_medals_country_year_cumsum[[#This Row],[Medals]]=0,"",G1228+1))</f>
        <v>13</v>
      </c>
      <c r="H1229" s="1">
        <f>IF(ISNA(VLOOKUP(olympic_medals_country_year_cumsum[[#This Row],[Year_Country]],medals!D:H,5,FALSE)),0,VLOOKUP(olympic_medals_country_year_cumsum[[#This Row],[Year_Country]],medals!D:H,5,FALSE))</f>
        <v>17</v>
      </c>
      <c r="I1229" s="1">
        <f>IF(ISNA(VLOOKUP(olympic_medals_country_year_cumsum[[#This Row],[Year_Country]],medals!D:H,2,FALSE)),0,VLOOKUP(olympic_medals_country_year_cumsum[[#This Row],[Year_Country]],medals!D:H,2,FALSE))</f>
        <v>7</v>
      </c>
      <c r="J1229" s="1">
        <f>IF(ISNA(VLOOKUP(olympic_medals_country_year_cumsum[[#This Row],[Year_Country]],medals!D:H,3,FALSE)),0,VLOOKUP(olympic_medals_country_year_cumsum[[#This Row],[Year_Country]],medals!D:H,3,FALSE))</f>
        <v>5</v>
      </c>
      <c r="K1229" s="1">
        <f>IF(ISNA(VLOOKUP(olympic_medals_country_year_cumsum[[#This Row],[Year_Country]],medals!D:H,4,FALSE)),0,VLOOKUP(olympic_medals_country_year_cumsum[[#This Row],[Year_Country]],medals!D:H,4,FALSE))</f>
        <v>5</v>
      </c>
      <c r="L1229" s="1" t="str">
        <f>VLOOKUP(olympic_medals_country_year_cumsum[[#This Row],[WB_country_name]],'country_region_flag'!A:C,2,FALSE)</f>
        <v>Europe</v>
      </c>
      <c r="M1229" s="1" t="str">
        <f>VLOOKUP(olympic_medals_country_year_cumsum[[#This Row],[WB_country_name]],'country_region_flag'!A:C,3,FALSE)</f>
        <v>https://public.flourish.studio/country-flags/svg/pl.svg</v>
      </c>
      <c r="N1229" s="12" t="str">
        <f>IF(ISNA(VLOOKUP(olympic_medals_country_year_cumsum[[#This Row],[Year_Country]],gdp_capita_rank!F:G,2,FALSE)),0,VLOOKUP(olympic_medals_country_year_cumsum[[#This Row],[Year_Country]],gdp_capita_rank!F:G,2,FALSE))</f>
        <v>-41.94795847784336</v>
      </c>
    </row>
    <row r="1230" spans="1:14" ht="15" customHeight="1" x14ac:dyDescent="0.2">
      <c r="A1230" s="1" t="s">
        <v>203</v>
      </c>
      <c r="B1230" s="1" t="s">
        <v>204</v>
      </c>
      <c r="C1230" s="1">
        <v>4443</v>
      </c>
      <c r="D1230" s="1">
        <v>261</v>
      </c>
      <c r="E1230" s="1">
        <v>1996</v>
      </c>
      <c r="F1230" s="1" t="str">
        <f>TEXT(olympic_medals_country_year_cumsum[[#This Row],[year]],0)&amp;"-"&amp;olympic_medals_country_year_cumsum[[#This Row],[WB_country_code]]</f>
        <v>1996-ROU</v>
      </c>
      <c r="G1230" s="1">
        <f>IF(olympic_medals_country_year_cumsum[[#This Row],[year]]&lt;&gt;E1229,1,IF(olympic_medals_country_year_cumsum[[#This Row],[Medals]]=0,"",G1229+1))</f>
        <v>14</v>
      </c>
      <c r="H1230" s="1">
        <f>IF(ISNA(VLOOKUP(olympic_medals_country_year_cumsum[[#This Row],[Year_Country]],medals!D:H,5,FALSE)),0,VLOOKUP(olympic_medals_country_year_cumsum[[#This Row],[Year_Country]],medals!D:H,5,FALSE))</f>
        <v>23</v>
      </c>
      <c r="I1230" s="1">
        <f>IF(ISNA(VLOOKUP(olympic_medals_country_year_cumsum[[#This Row],[Year_Country]],medals!D:H,2,FALSE)),0,VLOOKUP(olympic_medals_country_year_cumsum[[#This Row],[Year_Country]],medals!D:H,2,FALSE))</f>
        <v>5</v>
      </c>
      <c r="J1230" s="1">
        <f>IF(ISNA(VLOOKUP(olympic_medals_country_year_cumsum[[#This Row],[Year_Country]],medals!D:H,3,FALSE)),0,VLOOKUP(olympic_medals_country_year_cumsum[[#This Row],[Year_Country]],medals!D:H,3,FALSE))</f>
        <v>8</v>
      </c>
      <c r="K1230" s="1">
        <f>IF(ISNA(VLOOKUP(olympic_medals_country_year_cumsum[[#This Row],[Year_Country]],medals!D:H,4,FALSE)),0,VLOOKUP(olympic_medals_country_year_cumsum[[#This Row],[Year_Country]],medals!D:H,4,FALSE))</f>
        <v>10</v>
      </c>
      <c r="L1230" s="1" t="str">
        <f>VLOOKUP(olympic_medals_country_year_cumsum[[#This Row],[WB_country_name]],'country_region_flag'!A:C,2,FALSE)</f>
        <v>Europe</v>
      </c>
      <c r="M1230" s="1" t="str">
        <f>VLOOKUP(olympic_medals_country_year_cumsum[[#This Row],[WB_country_name]],'country_region_flag'!A:C,3,FALSE)</f>
        <v>https://public.flourish.studio/country-flags/svg/ro.svg</v>
      </c>
      <c r="N1230" s="12" t="str">
        <f>IF(ISNA(VLOOKUP(olympic_medals_country_year_cumsum[[#This Row],[Year_Country]],gdp_capita_rank!F:G,2,FALSE)),0,VLOOKUP(olympic_medals_country_year_cumsum[[#This Row],[Year_Country]],gdp_capita_rank!F:G,2,FALSE))</f>
        <v>-77.14279685540896</v>
      </c>
    </row>
    <row r="1231" spans="1:14" ht="15" customHeight="1" x14ac:dyDescent="0.2">
      <c r="A1231" s="1" t="s">
        <v>35</v>
      </c>
      <c r="B1231" s="1" t="s">
        <v>36</v>
      </c>
      <c r="C1231" s="1">
        <v>-1578</v>
      </c>
      <c r="D1231" s="1">
        <v>-4792</v>
      </c>
      <c r="E1231" s="1">
        <v>1996</v>
      </c>
      <c r="F1231" s="1" t="str">
        <f>TEXT(olympic_medals_country_year_cumsum[[#This Row],[year]],0)&amp;"-"&amp;olympic_medals_country_year_cumsum[[#This Row],[WB_country_code]]</f>
        <v>1996-BRA</v>
      </c>
      <c r="G1231" s="1">
        <f>IF(olympic_medals_country_year_cumsum[[#This Row],[year]]&lt;&gt;E1230,1,IF(olympic_medals_country_year_cumsum[[#This Row],[Medals]]=0,"",G1230+1))</f>
        <v>15</v>
      </c>
      <c r="H1231" s="1">
        <f>IF(ISNA(VLOOKUP(olympic_medals_country_year_cumsum[[#This Row],[Year_Country]],medals!D:H,5,FALSE)),0,VLOOKUP(olympic_medals_country_year_cumsum[[#This Row],[Year_Country]],medals!D:H,5,FALSE))</f>
        <v>19</v>
      </c>
      <c r="I1231" s="1">
        <f>IF(ISNA(VLOOKUP(olympic_medals_country_year_cumsum[[#This Row],[Year_Country]],medals!D:H,2,FALSE)),0,VLOOKUP(olympic_medals_country_year_cumsum[[#This Row],[Year_Country]],medals!D:H,2,FALSE))</f>
        <v>5</v>
      </c>
      <c r="J1231" s="1">
        <f>IF(ISNA(VLOOKUP(olympic_medals_country_year_cumsum[[#This Row],[Year_Country]],medals!D:H,3,FALSE)),0,VLOOKUP(olympic_medals_country_year_cumsum[[#This Row],[Year_Country]],medals!D:H,3,FALSE))</f>
        <v>4</v>
      </c>
      <c r="K1231" s="1">
        <f>IF(ISNA(VLOOKUP(olympic_medals_country_year_cumsum[[#This Row],[Year_Country]],medals!D:H,4,FALSE)),0,VLOOKUP(olympic_medals_country_year_cumsum[[#This Row],[Year_Country]],medals!D:H,4,FALSE))</f>
        <v>10</v>
      </c>
      <c r="L1231" s="1" t="str">
        <f>VLOOKUP(olympic_medals_country_year_cumsum[[#This Row],[WB_country_name]],'country_region_flag'!A:C,2,FALSE)</f>
        <v>Americas</v>
      </c>
      <c r="M1231" s="1" t="str">
        <f>VLOOKUP(olympic_medals_country_year_cumsum[[#This Row],[WB_country_name]],'country_region_flag'!A:C,3,FALSE)</f>
        <v>https://public.flourish.studio/country-flags/svg/br.svg</v>
      </c>
      <c r="N1231" s="12" t="str">
        <f>IF(ISNA(VLOOKUP(olympic_medals_country_year_cumsum[[#This Row],[Year_Country]],gdp_capita_rank!F:G,2,FALSE)),0,VLOOKUP(olympic_medals_country_year_cumsum[[#This Row],[Year_Country]],gdp_capita_rank!F:G,2,FALSE))</f>
        <v>-28.30874436879609</v>
      </c>
    </row>
    <row r="1232" spans="1:14" ht="15" customHeight="1" x14ac:dyDescent="0.2">
      <c r="A1232" s="1" t="s">
        <v>43</v>
      </c>
      <c r="B1232" s="1" t="s">
        <v>44</v>
      </c>
      <c r="C1232" s="1">
        <v>4692</v>
      </c>
      <c r="D1232" s="1">
        <v>747</v>
      </c>
      <c r="E1232" s="1">
        <v>1996</v>
      </c>
      <c r="F1232" s="1" t="str">
        <f>TEXT(olympic_medals_country_year_cumsum[[#This Row],[year]],0)&amp;"-"&amp;olympic_medals_country_year_cumsum[[#This Row],[WB_country_code]]</f>
        <v>1996-CHE</v>
      </c>
      <c r="G1232" s="1">
        <f>IF(olympic_medals_country_year_cumsum[[#This Row],[year]]&lt;&gt;E1231,1,IF(olympic_medals_country_year_cumsum[[#This Row],[Medals]]=0,"",G1231+1))</f>
        <v>16</v>
      </c>
      <c r="H1232" s="1">
        <f>IF(ISNA(VLOOKUP(olympic_medals_country_year_cumsum[[#This Row],[Year_Country]],medals!D:H,5,FALSE)),0,VLOOKUP(olympic_medals_country_year_cumsum[[#This Row],[Year_Country]],medals!D:H,5,FALSE))</f>
        <v>8</v>
      </c>
      <c r="I1232" s="1">
        <f>IF(ISNA(VLOOKUP(olympic_medals_country_year_cumsum[[#This Row],[Year_Country]],medals!D:H,2,FALSE)),0,VLOOKUP(olympic_medals_country_year_cumsum[[#This Row],[Year_Country]],medals!D:H,2,FALSE))</f>
        <v>5</v>
      </c>
      <c r="J1232" s="1">
        <f>IF(ISNA(VLOOKUP(olympic_medals_country_year_cumsum[[#This Row],[Year_Country]],medals!D:H,3,FALSE)),0,VLOOKUP(olympic_medals_country_year_cumsum[[#This Row],[Year_Country]],medals!D:H,3,FALSE))</f>
        <v>3</v>
      </c>
      <c r="K1232" s="1">
        <f>IF(ISNA(VLOOKUP(olympic_medals_country_year_cumsum[[#This Row],[Year_Country]],medals!D:H,4,FALSE)),0,VLOOKUP(olympic_medals_country_year_cumsum[[#This Row],[Year_Country]],medals!D:H,4,FALSE))</f>
        <v>0</v>
      </c>
      <c r="L1232" s="1" t="str">
        <f>VLOOKUP(olympic_medals_country_year_cumsum[[#This Row],[WB_country_name]],'country_region_flag'!A:C,2,FALSE)</f>
        <v>Europe</v>
      </c>
      <c r="M1232" s="1" t="str">
        <f>VLOOKUP(olympic_medals_country_year_cumsum[[#This Row],[WB_country_name]],'country_region_flag'!A:C,3,FALSE)</f>
        <v>https://public.flourish.studio/country-flags/svg/ch.svg</v>
      </c>
      <c r="N1232" s="12" t="str">
        <f>IF(ISNA(VLOOKUP(olympic_medals_country_year_cumsum[[#This Row],[Year_Country]],gdp_capita_rank!F:G,2,FALSE)),0,VLOOKUP(olympic_medals_country_year_cumsum[[#This Row],[Year_Country]],gdp_capita_rank!F:G,2,FALSE))</f>
        <v>573.1515681102289</v>
      </c>
    </row>
    <row r="1233" spans="1:14" ht="15" customHeight="1" x14ac:dyDescent="0.2">
      <c r="A1233" s="1" t="s">
        <v>41</v>
      </c>
      <c r="B1233" s="1" t="s">
        <v>42</v>
      </c>
      <c r="C1233" s="1">
        <v>4542</v>
      </c>
      <c r="D1233" s="1">
        <v>-757</v>
      </c>
      <c r="E1233" s="1">
        <v>1996</v>
      </c>
      <c r="F1233" s="1" t="str">
        <f>TEXT(olympic_medals_country_year_cumsum[[#This Row],[year]],0)&amp;"-"&amp;olympic_medals_country_year_cumsum[[#This Row],[WB_country_code]]</f>
        <v>1996-CAN</v>
      </c>
      <c r="G1233" s="1">
        <f>IF(olympic_medals_country_year_cumsum[[#This Row],[year]]&lt;&gt;E1232,1,IF(olympic_medals_country_year_cumsum[[#This Row],[Medals]]=0,"",G1232+1))</f>
        <v>17</v>
      </c>
      <c r="H1233" s="1">
        <f>IF(ISNA(VLOOKUP(olympic_medals_country_year_cumsum[[#This Row],[Year_Country]],medals!D:H,5,FALSE)),0,VLOOKUP(olympic_medals_country_year_cumsum[[#This Row],[Year_Country]],medals!D:H,5,FALSE))</f>
        <v>24</v>
      </c>
      <c r="I1233" s="1">
        <f>IF(ISNA(VLOOKUP(olympic_medals_country_year_cumsum[[#This Row],[Year_Country]],medals!D:H,2,FALSE)),0,VLOOKUP(olympic_medals_country_year_cumsum[[#This Row],[Year_Country]],medals!D:H,2,FALSE))</f>
        <v>4</v>
      </c>
      <c r="J1233" s="1">
        <f>IF(ISNA(VLOOKUP(olympic_medals_country_year_cumsum[[#This Row],[Year_Country]],medals!D:H,3,FALSE)),0,VLOOKUP(olympic_medals_country_year_cumsum[[#This Row],[Year_Country]],medals!D:H,3,FALSE))</f>
        <v>11</v>
      </c>
      <c r="K1233" s="1">
        <f>IF(ISNA(VLOOKUP(olympic_medals_country_year_cumsum[[#This Row],[Year_Country]],medals!D:H,4,FALSE)),0,VLOOKUP(olympic_medals_country_year_cumsum[[#This Row],[Year_Country]],medals!D:H,4,FALSE))</f>
        <v>9</v>
      </c>
      <c r="L1233" s="1" t="str">
        <f>VLOOKUP(olympic_medals_country_year_cumsum[[#This Row],[WB_country_name]],'country_region_flag'!A:C,2,FALSE)</f>
        <v>Americas</v>
      </c>
      <c r="M1233" s="1" t="str">
        <f>VLOOKUP(olympic_medals_country_year_cumsum[[#This Row],[WB_country_name]],'country_region_flag'!A:C,3,FALSE)</f>
        <v>https://public.flourish.studio/country-flags/svg/ca.svg</v>
      </c>
      <c r="N1233" s="12" t="str">
        <f>IF(ISNA(VLOOKUP(olympic_medals_country_year_cumsum[[#This Row],[Year_Country]],gdp_capita_rank!F:G,2,FALSE)),0,VLOOKUP(olympic_medals_country_year_cumsum[[#This Row],[Year_Country]],gdp_capita_rank!F:G,2,FALSE))</f>
        <v>198.09319578830568</v>
      </c>
    </row>
    <row r="1234" spans="1:14" ht="15" customHeight="1" x14ac:dyDescent="0.2">
      <c r="A1234" s="1" t="s">
        <v>177</v>
      </c>
      <c r="B1234" s="1" t="s">
        <v>178</v>
      </c>
      <c r="C1234" s="1">
        <v>5235</v>
      </c>
      <c r="D1234" s="1">
        <v>492</v>
      </c>
      <c r="E1234" s="1">
        <v>1996</v>
      </c>
      <c r="F1234" s="1" t="str">
        <f>TEXT(olympic_medals_country_year_cumsum[[#This Row],[year]],0)&amp;"-"&amp;olympic_medals_country_year_cumsum[[#This Row],[WB_country_code]]</f>
        <v>1996-NLD</v>
      </c>
      <c r="G1234" s="1">
        <f>IF(olympic_medals_country_year_cumsum[[#This Row],[year]]&lt;&gt;E1233,1,IF(olympic_medals_country_year_cumsum[[#This Row],[Medals]]=0,"",G1233+1))</f>
        <v>18</v>
      </c>
      <c r="H1234" s="1">
        <f>IF(ISNA(VLOOKUP(olympic_medals_country_year_cumsum[[#This Row],[Year_Country]],medals!D:H,5,FALSE)),0,VLOOKUP(olympic_medals_country_year_cumsum[[#This Row],[Year_Country]],medals!D:H,5,FALSE))</f>
        <v>21</v>
      </c>
      <c r="I1234" s="1">
        <f>IF(ISNA(VLOOKUP(olympic_medals_country_year_cumsum[[#This Row],[Year_Country]],medals!D:H,2,FALSE)),0,VLOOKUP(olympic_medals_country_year_cumsum[[#This Row],[Year_Country]],medals!D:H,2,FALSE))</f>
        <v>4</v>
      </c>
      <c r="J1234" s="1">
        <f>IF(ISNA(VLOOKUP(olympic_medals_country_year_cumsum[[#This Row],[Year_Country]],medals!D:H,3,FALSE)),0,VLOOKUP(olympic_medals_country_year_cumsum[[#This Row],[Year_Country]],medals!D:H,3,FALSE))</f>
        <v>6</v>
      </c>
      <c r="K1234" s="1">
        <f>IF(ISNA(VLOOKUP(olympic_medals_country_year_cumsum[[#This Row],[Year_Country]],medals!D:H,4,FALSE)),0,VLOOKUP(olympic_medals_country_year_cumsum[[#This Row],[Year_Country]],medals!D:H,4,FALSE))</f>
        <v>11</v>
      </c>
      <c r="L1234" s="1" t="str">
        <f>VLOOKUP(olympic_medals_country_year_cumsum[[#This Row],[WB_country_name]],'country_region_flag'!A:C,2,FALSE)</f>
        <v>Europe</v>
      </c>
      <c r="M1234" s="1" t="str">
        <f>VLOOKUP(olympic_medals_country_year_cumsum[[#This Row],[WB_country_name]],'country_region_flag'!A:C,3,FALSE)</f>
        <v>https://public.flourish.studio/country-flags/svg/nl.svg</v>
      </c>
      <c r="N1234" s="12" t="str">
        <f>IF(ISNA(VLOOKUP(olympic_medals_country_year_cumsum[[#This Row],[Year_Country]],gdp_capita_rank!F:G,2,FALSE)),0,VLOOKUP(olympic_medals_country_year_cumsum[[#This Row],[Year_Country]],gdp_capita_rank!F:G,2,FALSE))</f>
        <v>306.00764768528967</v>
      </c>
    </row>
    <row r="1235" spans="1:14" ht="15" customHeight="1" x14ac:dyDescent="0.2">
      <c r="A1235" s="1" t="s">
        <v>61</v>
      </c>
      <c r="B1235" s="1" t="s">
        <v>62</v>
      </c>
      <c r="C1235" s="1">
        <v>4981</v>
      </c>
      <c r="D1235" s="1">
        <v>1547</v>
      </c>
      <c r="E1235" s="1">
        <v>1996</v>
      </c>
      <c r="F1235" s="1" t="str">
        <f>TEXT(olympic_medals_country_year_cumsum[[#This Row],[year]],0)&amp;"-"&amp;olympic_medals_country_year_cumsum[[#This Row],[WB_country_code]]</f>
        <v>1996-CZE</v>
      </c>
      <c r="G1235" s="1">
        <f>IF(olympic_medals_country_year_cumsum[[#This Row],[year]]&lt;&gt;E1234,1,IF(olympic_medals_country_year_cumsum[[#This Row],[Medals]]=0,"",G1234+1))</f>
        <v>19</v>
      </c>
      <c r="H1235" s="1">
        <f>IF(ISNA(VLOOKUP(olympic_medals_country_year_cumsum[[#This Row],[Year_Country]],medals!D:H,5,FALSE)),0,VLOOKUP(olympic_medals_country_year_cumsum[[#This Row],[Year_Country]],medals!D:H,5,FALSE))</f>
        <v>13</v>
      </c>
      <c r="I1235" s="1">
        <f>IF(ISNA(VLOOKUP(olympic_medals_country_year_cumsum[[#This Row],[Year_Country]],medals!D:H,2,FALSE)),0,VLOOKUP(olympic_medals_country_year_cumsum[[#This Row],[Year_Country]],medals!D:H,2,FALSE))</f>
        <v>4</v>
      </c>
      <c r="J1235" s="1">
        <f>IF(ISNA(VLOOKUP(olympic_medals_country_year_cumsum[[#This Row],[Year_Country]],medals!D:H,3,FALSE)),0,VLOOKUP(olympic_medals_country_year_cumsum[[#This Row],[Year_Country]],medals!D:H,3,FALSE))</f>
        <v>5</v>
      </c>
      <c r="K1235" s="1">
        <f>IF(ISNA(VLOOKUP(olympic_medals_country_year_cumsum[[#This Row],[Year_Country]],medals!D:H,4,FALSE)),0,VLOOKUP(olympic_medals_country_year_cumsum[[#This Row],[Year_Country]],medals!D:H,4,FALSE))</f>
        <v>4</v>
      </c>
      <c r="L1235" s="1" t="str">
        <f>VLOOKUP(olympic_medals_country_year_cumsum[[#This Row],[WB_country_name]],'country_region_flag'!A:C,2,FALSE)</f>
        <v>Europe</v>
      </c>
      <c r="M1235" s="1" t="str">
        <f>VLOOKUP(olympic_medals_country_year_cumsum[[#This Row],[WB_country_name]],'country_region_flag'!A:C,3,FALSE)</f>
        <v>https://public.flourish.studio/country-flags/svg/cz.svg</v>
      </c>
      <c r="N1235" s="12" t="str">
        <f>IF(ISNA(VLOOKUP(olympic_medals_country_year_cumsum[[#This Row],[Year_Country]],gdp_capita_rank!F:G,2,FALSE)),0,VLOOKUP(olympic_medals_country_year_cumsum[[#This Row],[Year_Country]],gdp_capita_rank!F:G,2,FALSE))</f>
        <v>-8.559989840166232</v>
      </c>
    </row>
    <row r="1236" spans="1:14" ht="15" customHeight="1" x14ac:dyDescent="0.2">
      <c r="A1236" s="1" t="s">
        <v>99</v>
      </c>
      <c r="B1236" s="1" t="s">
        <v>100</v>
      </c>
      <c r="C1236" s="1">
        <v>3798</v>
      </c>
      <c r="D1236" s="1">
        <v>2373</v>
      </c>
      <c r="E1236" s="1">
        <v>1996</v>
      </c>
      <c r="F1236" s="1" t="str">
        <f>TEXT(olympic_medals_country_year_cumsum[[#This Row],[year]],0)&amp;"-"&amp;olympic_medals_country_year_cumsum[[#This Row],[WB_country_code]]</f>
        <v>1996-GRC</v>
      </c>
      <c r="G1236" s="1">
        <f>IF(olympic_medals_country_year_cumsum[[#This Row],[year]]&lt;&gt;E1235,1,IF(olympic_medals_country_year_cumsum[[#This Row],[Medals]]=0,"",G1235+1))</f>
        <v>20</v>
      </c>
      <c r="H1236" s="1">
        <f>IF(ISNA(VLOOKUP(olympic_medals_country_year_cumsum[[#This Row],[Year_Country]],medals!D:H,5,FALSE)),0,VLOOKUP(olympic_medals_country_year_cumsum[[#This Row],[Year_Country]],medals!D:H,5,FALSE))</f>
        <v>8</v>
      </c>
      <c r="I1236" s="1">
        <f>IF(ISNA(VLOOKUP(olympic_medals_country_year_cumsum[[#This Row],[Year_Country]],medals!D:H,2,FALSE)),0,VLOOKUP(olympic_medals_country_year_cumsum[[#This Row],[Year_Country]],medals!D:H,2,FALSE))</f>
        <v>4</v>
      </c>
      <c r="J1236" s="1">
        <f>IF(ISNA(VLOOKUP(olympic_medals_country_year_cumsum[[#This Row],[Year_Country]],medals!D:H,3,FALSE)),0,VLOOKUP(olympic_medals_country_year_cumsum[[#This Row],[Year_Country]],medals!D:H,3,FALSE))</f>
        <v>4</v>
      </c>
      <c r="K1236" s="1">
        <f>IF(ISNA(VLOOKUP(olympic_medals_country_year_cumsum[[#This Row],[Year_Country]],medals!D:H,4,FALSE)),0,VLOOKUP(olympic_medals_country_year_cumsum[[#This Row],[Year_Country]],medals!D:H,4,FALSE))</f>
        <v>0</v>
      </c>
      <c r="L1236" s="1" t="str">
        <f>VLOOKUP(olympic_medals_country_year_cumsum[[#This Row],[WB_country_name]],'country_region_flag'!A:C,2,FALSE)</f>
        <v>Europe</v>
      </c>
      <c r="M1236" s="1" t="str">
        <f>VLOOKUP(olympic_medals_country_year_cumsum[[#This Row],[WB_country_name]],'country_region_flag'!A:C,3,FALSE)</f>
        <v>https://public.flourish.studio/country-flags/svg/gr.svg</v>
      </c>
      <c r="N1236" s="12" t="str">
        <f>IF(ISNA(VLOOKUP(olympic_medals_country_year_cumsum[[#This Row],[Year_Country]],gdp_capita_rank!F:G,2,FALSE)),0,VLOOKUP(olympic_medals_country_year_cumsum[[#This Row],[Year_Country]],gdp_capita_rank!F:G,2,FALSE))</f>
        <v>92.44611416914752</v>
      </c>
    </row>
    <row r="1237" spans="1:14" ht="15" customHeight="1" x14ac:dyDescent="0.2">
      <c r="A1237" s="1" t="s">
        <v>67</v>
      </c>
      <c r="B1237" s="1" t="s">
        <v>68</v>
      </c>
      <c r="C1237" s="1">
        <v>5567</v>
      </c>
      <c r="D1237" s="1">
        <v>1258</v>
      </c>
      <c r="E1237" s="1">
        <v>1996</v>
      </c>
      <c r="F1237" s="1" t="str">
        <f>TEXT(olympic_medals_country_year_cumsum[[#This Row],[year]],0)&amp;"-"&amp;olympic_medals_country_year_cumsum[[#This Row],[WB_country_code]]</f>
        <v>1996-DNK</v>
      </c>
      <c r="G1237" s="1">
        <f>IF(olympic_medals_country_year_cumsum[[#This Row],[year]]&lt;&gt;E1236,1,IF(olympic_medals_country_year_cumsum[[#This Row],[Medals]]=0,"",G1236+1))</f>
        <v>21</v>
      </c>
      <c r="H1237" s="1">
        <f>IF(ISNA(VLOOKUP(olympic_medals_country_year_cumsum[[#This Row],[Year_Country]],medals!D:H,5,FALSE)),0,VLOOKUP(olympic_medals_country_year_cumsum[[#This Row],[Year_Country]],medals!D:H,5,FALSE))</f>
        <v>6</v>
      </c>
      <c r="I1237" s="1">
        <f>IF(ISNA(VLOOKUP(olympic_medals_country_year_cumsum[[#This Row],[Year_Country]],medals!D:H,2,FALSE)),0,VLOOKUP(olympic_medals_country_year_cumsum[[#This Row],[Year_Country]],medals!D:H,2,FALSE))</f>
        <v>4</v>
      </c>
      <c r="J1237" s="1">
        <f>IF(ISNA(VLOOKUP(olympic_medals_country_year_cumsum[[#This Row],[Year_Country]],medals!D:H,3,FALSE)),0,VLOOKUP(olympic_medals_country_year_cumsum[[#This Row],[Year_Country]],medals!D:H,3,FALSE))</f>
        <v>1</v>
      </c>
      <c r="K1237" s="1">
        <f>IF(ISNA(VLOOKUP(olympic_medals_country_year_cumsum[[#This Row],[Year_Country]],medals!D:H,4,FALSE)),0,VLOOKUP(olympic_medals_country_year_cumsum[[#This Row],[Year_Country]],medals!D:H,4,FALSE))</f>
        <v>1</v>
      </c>
      <c r="L1237" s="1" t="str">
        <f>VLOOKUP(olympic_medals_country_year_cumsum[[#This Row],[WB_country_name]],'country_region_flag'!A:C,2,FALSE)</f>
        <v>Europe</v>
      </c>
      <c r="M1237" s="1" t="str">
        <f>VLOOKUP(olympic_medals_country_year_cumsum[[#This Row],[WB_country_name]],'country_region_flag'!A:C,3,FALSE)</f>
        <v>https://public.flourish.studio/country-flags/svg/dk.svg</v>
      </c>
      <c r="N1237" s="12" t="str">
        <f>IF(ISNA(VLOOKUP(olympic_medals_country_year_cumsum[[#This Row],[Year_Country]],gdp_capita_rank!F:G,2,FALSE)),0,VLOOKUP(olympic_medals_country_year_cumsum[[#This Row],[Year_Country]],gdp_capita_rank!F:G,2,FALSE))</f>
        <v>399.00216209264073</v>
      </c>
    </row>
    <row r="1238" spans="1:14" ht="15" customHeight="1" x14ac:dyDescent="0.2">
      <c r="A1238" s="1" t="s">
        <v>243</v>
      </c>
      <c r="B1238" s="1" t="s">
        <v>244</v>
      </c>
      <c r="C1238" s="1">
        <v>3993</v>
      </c>
      <c r="D1238" s="1">
        <v>3287</v>
      </c>
      <c r="E1238" s="1">
        <v>1996</v>
      </c>
      <c r="F1238" s="1" t="str">
        <f>TEXT(olympic_medals_country_year_cumsum[[#This Row],[year]],0)&amp;"-"&amp;olympic_medals_country_year_cumsum[[#This Row],[WB_country_code]]</f>
        <v>1996-TUR</v>
      </c>
      <c r="G1238" s="1">
        <f>IF(olympic_medals_country_year_cumsum[[#This Row],[year]]&lt;&gt;E1237,1,IF(olympic_medals_country_year_cumsum[[#This Row],[Medals]]=0,"",G1237+1))</f>
        <v>22</v>
      </c>
      <c r="H1238" s="1">
        <f>IF(ISNA(VLOOKUP(olympic_medals_country_year_cumsum[[#This Row],[Year_Country]],medals!D:H,5,FALSE)),0,VLOOKUP(olympic_medals_country_year_cumsum[[#This Row],[Year_Country]],medals!D:H,5,FALSE))</f>
        <v>6</v>
      </c>
      <c r="I1238" s="1">
        <f>IF(ISNA(VLOOKUP(olympic_medals_country_year_cumsum[[#This Row],[Year_Country]],medals!D:H,2,FALSE)),0,VLOOKUP(olympic_medals_country_year_cumsum[[#This Row],[Year_Country]],medals!D:H,2,FALSE))</f>
        <v>4</v>
      </c>
      <c r="J1238" s="1">
        <f>IF(ISNA(VLOOKUP(olympic_medals_country_year_cumsum[[#This Row],[Year_Country]],medals!D:H,3,FALSE)),0,VLOOKUP(olympic_medals_country_year_cumsum[[#This Row],[Year_Country]],medals!D:H,3,FALSE))</f>
        <v>1</v>
      </c>
      <c r="K1238" s="1">
        <f>IF(ISNA(VLOOKUP(olympic_medals_country_year_cumsum[[#This Row],[Year_Country]],medals!D:H,4,FALSE)),0,VLOOKUP(olympic_medals_country_year_cumsum[[#This Row],[Year_Country]],medals!D:H,4,FALSE))</f>
        <v>1</v>
      </c>
      <c r="L1238" s="1" t="str">
        <f>VLOOKUP(olympic_medals_country_year_cumsum[[#This Row],[WB_country_name]],'country_region_flag'!A:C,2,FALSE)</f>
        <v>Asia</v>
      </c>
      <c r="M1238" s="1" t="str">
        <f>VLOOKUP(olympic_medals_country_year_cumsum[[#This Row],[WB_country_name]],'country_region_flag'!A:C,3,FALSE)</f>
        <v>https://public.flourish.studio/country-flags/svg/tr.svg</v>
      </c>
      <c r="N1238" s="12" t="str">
        <f>IF(ISNA(VLOOKUP(olympic_medals_country_year_cumsum[[#This Row],[Year_Country]],gdp_capita_rank!F:G,2,FALSE)),0,VLOOKUP(olympic_medals_country_year_cumsum[[#This Row],[Year_Country]],gdp_capita_rank!F:G,2,FALSE))</f>
        <v>-57.87371872298313</v>
      </c>
    </row>
    <row r="1239" spans="1:14" ht="15" customHeight="1" x14ac:dyDescent="0.2">
      <c r="A1239" s="1" t="s">
        <v>25</v>
      </c>
      <c r="B1239" s="1" t="s">
        <v>26</v>
      </c>
      <c r="C1239" s="1">
        <v>4268</v>
      </c>
      <c r="D1239" s="1">
        <v>2332</v>
      </c>
      <c r="E1239" s="1">
        <v>1996</v>
      </c>
      <c r="F1239" s="1" t="str">
        <f>TEXT(olympic_medals_country_year_cumsum[[#This Row],[year]],0)&amp;"-"&amp;olympic_medals_country_year_cumsum[[#This Row],[WB_country_code]]</f>
        <v>1996-BGR</v>
      </c>
      <c r="G1239" s="1">
        <f>IF(olympic_medals_country_year_cumsum[[#This Row],[year]]&lt;&gt;E1238,1,IF(olympic_medals_country_year_cumsum[[#This Row],[Medals]]=0,"",G1238+1))</f>
        <v>23</v>
      </c>
      <c r="H1239" s="1">
        <f>IF(ISNA(VLOOKUP(olympic_medals_country_year_cumsum[[#This Row],[Year_Country]],medals!D:H,5,FALSE)),0,VLOOKUP(olympic_medals_country_year_cumsum[[#This Row],[Year_Country]],medals!D:H,5,FALSE))</f>
        <v>16</v>
      </c>
      <c r="I1239" s="1">
        <f>IF(ISNA(VLOOKUP(olympic_medals_country_year_cumsum[[#This Row],[Year_Country]],medals!D:H,2,FALSE)),0,VLOOKUP(olympic_medals_country_year_cumsum[[#This Row],[Year_Country]],medals!D:H,2,FALSE))</f>
        <v>3</v>
      </c>
      <c r="J1239" s="1">
        <f>IF(ISNA(VLOOKUP(olympic_medals_country_year_cumsum[[#This Row],[Year_Country]],medals!D:H,3,FALSE)),0,VLOOKUP(olympic_medals_country_year_cumsum[[#This Row],[Year_Country]],medals!D:H,3,FALSE))</f>
        <v>7</v>
      </c>
      <c r="K1239" s="1">
        <f>IF(ISNA(VLOOKUP(olympic_medals_country_year_cumsum[[#This Row],[Year_Country]],medals!D:H,4,FALSE)),0,VLOOKUP(olympic_medals_country_year_cumsum[[#This Row],[Year_Country]],medals!D:H,4,FALSE))</f>
        <v>6</v>
      </c>
      <c r="L1239" s="1" t="str">
        <f>VLOOKUP(olympic_medals_country_year_cumsum[[#This Row],[WB_country_name]],'country_region_flag'!A:C,2,FALSE)</f>
        <v>Europe</v>
      </c>
      <c r="M1239" s="1" t="str">
        <f>VLOOKUP(olympic_medals_country_year_cumsum[[#This Row],[WB_country_name]],'country_region_flag'!A:C,3,FALSE)</f>
        <v>https://public.flourish.studio/country-flags/svg/bg.svg</v>
      </c>
      <c r="N1239" s="12" t="str">
        <f>IF(ISNA(VLOOKUP(olympic_medals_country_year_cumsum[[#This Row],[Year_Country]],gdp_capita_rank!F:G,2,FALSE)),0,VLOOKUP(olympic_medals_country_year_cumsum[[#This Row],[Year_Country]],gdp_capita_rank!F:G,2,FALSE))</f>
        <v>-79.42178462400948</v>
      </c>
    </row>
    <row r="1240" spans="1:14" ht="15" customHeight="1" x14ac:dyDescent="0.2">
      <c r="A1240" s="1" t="s">
        <v>133</v>
      </c>
      <c r="B1240" s="1" t="s">
        <v>134</v>
      </c>
      <c r="C1240" s="1">
        <v>3568</v>
      </c>
      <c r="D1240" s="1">
        <v>13975</v>
      </c>
      <c r="E1240" s="1">
        <v>1996</v>
      </c>
      <c r="F1240" s="1" t="str">
        <f>TEXT(olympic_medals_country_year_cumsum[[#This Row],[year]],0)&amp;"-"&amp;olympic_medals_country_year_cumsum[[#This Row],[WB_country_code]]</f>
        <v>1996-JPN</v>
      </c>
      <c r="G1240" s="1">
        <f>IF(olympic_medals_country_year_cumsum[[#This Row],[year]]&lt;&gt;E1239,1,IF(olympic_medals_country_year_cumsum[[#This Row],[Medals]]=0,"",G1239+1))</f>
        <v>24</v>
      </c>
      <c r="H1240" s="1">
        <f>IF(ISNA(VLOOKUP(olympic_medals_country_year_cumsum[[#This Row],[Year_Country]],medals!D:H,5,FALSE)),0,VLOOKUP(olympic_medals_country_year_cumsum[[#This Row],[Year_Country]],medals!D:H,5,FALSE))</f>
        <v>15</v>
      </c>
      <c r="I1240" s="1">
        <f>IF(ISNA(VLOOKUP(olympic_medals_country_year_cumsum[[#This Row],[Year_Country]],medals!D:H,2,FALSE)),0,VLOOKUP(olympic_medals_country_year_cumsum[[#This Row],[Year_Country]],medals!D:H,2,FALSE))</f>
        <v>3</v>
      </c>
      <c r="J1240" s="1">
        <f>IF(ISNA(VLOOKUP(olympic_medals_country_year_cumsum[[#This Row],[Year_Country]],medals!D:H,3,FALSE)),0,VLOOKUP(olympic_medals_country_year_cumsum[[#This Row],[Year_Country]],medals!D:H,3,FALSE))</f>
        <v>7</v>
      </c>
      <c r="K1240" s="1">
        <f>IF(ISNA(VLOOKUP(olympic_medals_country_year_cumsum[[#This Row],[Year_Country]],medals!D:H,4,FALSE)),0,VLOOKUP(olympic_medals_country_year_cumsum[[#This Row],[Year_Country]],medals!D:H,4,FALSE))</f>
        <v>5</v>
      </c>
      <c r="L1240" s="1" t="str">
        <f>VLOOKUP(olympic_medals_country_year_cumsum[[#This Row],[WB_country_name]],'country_region_flag'!A:C,2,FALSE)</f>
        <v>Asia</v>
      </c>
      <c r="M1240" s="1" t="str">
        <f>VLOOKUP(olympic_medals_country_year_cumsum[[#This Row],[WB_country_name]],'country_region_flag'!A:C,3,FALSE)</f>
        <v>https://public.flourish.studio/country-flags/svg/jp.svg</v>
      </c>
      <c r="N1240" s="12" t="str">
        <f>IF(ISNA(VLOOKUP(olympic_medals_country_year_cumsum[[#This Row],[Year_Country]],gdp_capita_rank!F:G,2,FALSE)),0,VLOOKUP(olympic_medals_country_year_cumsum[[#This Row],[Year_Country]],gdp_capita_rank!F:G,2,FALSE))</f>
        <v>447.9822030476636</v>
      </c>
    </row>
    <row r="1241" spans="1:14" ht="15" customHeight="1" x14ac:dyDescent="0.2">
      <c r="A1241" s="1" t="s">
        <v>225</v>
      </c>
      <c r="B1241" s="1" t="s">
        <v>226</v>
      </c>
      <c r="C1241" s="1">
        <v>5933</v>
      </c>
      <c r="D1241" s="1">
        <v>1805</v>
      </c>
      <c r="E1241" s="1">
        <v>1996</v>
      </c>
      <c r="F1241" s="1" t="str">
        <f>TEXT(olympic_medals_country_year_cumsum[[#This Row],[year]],0)&amp;"-"&amp;olympic_medals_country_year_cumsum[[#This Row],[WB_country_code]]</f>
        <v>1996-SWE</v>
      </c>
      <c r="G1241" s="1">
        <f>IF(olympic_medals_country_year_cumsum[[#This Row],[year]]&lt;&gt;E1240,1,IF(olympic_medals_country_year_cumsum[[#This Row],[Medals]]=0,"",G1240+1))</f>
        <v>25</v>
      </c>
      <c r="H1241" s="1">
        <f>IF(ISNA(VLOOKUP(olympic_medals_country_year_cumsum[[#This Row],[Year_Country]],medals!D:H,5,FALSE)),0,VLOOKUP(olympic_medals_country_year_cumsum[[#This Row],[Year_Country]],medals!D:H,5,FALSE))</f>
        <v>10</v>
      </c>
      <c r="I1241" s="1">
        <f>IF(ISNA(VLOOKUP(olympic_medals_country_year_cumsum[[#This Row],[Year_Country]],medals!D:H,2,FALSE)),0,VLOOKUP(olympic_medals_country_year_cumsum[[#This Row],[Year_Country]],medals!D:H,2,FALSE))</f>
        <v>3</v>
      </c>
      <c r="J1241" s="1">
        <f>IF(ISNA(VLOOKUP(olympic_medals_country_year_cumsum[[#This Row],[Year_Country]],medals!D:H,3,FALSE)),0,VLOOKUP(olympic_medals_country_year_cumsum[[#This Row],[Year_Country]],medals!D:H,3,FALSE))</f>
        <v>5</v>
      </c>
      <c r="K1241" s="1">
        <f>IF(ISNA(VLOOKUP(olympic_medals_country_year_cumsum[[#This Row],[Year_Country]],medals!D:H,4,FALSE)),0,VLOOKUP(olympic_medals_country_year_cumsum[[#This Row],[Year_Country]],medals!D:H,4,FALSE))</f>
        <v>2</v>
      </c>
      <c r="L1241" s="1" t="str">
        <f>VLOOKUP(olympic_medals_country_year_cumsum[[#This Row],[WB_country_name]],'country_region_flag'!A:C,2,FALSE)</f>
        <v>Europe</v>
      </c>
      <c r="M1241" s="1" t="str">
        <f>VLOOKUP(olympic_medals_country_year_cumsum[[#This Row],[WB_country_name]],'country_region_flag'!A:C,3,FALSE)</f>
        <v>https://public.flourish.studio/country-flags/svg/se.svg</v>
      </c>
      <c r="N1241" s="12" t="str">
        <f>IF(ISNA(VLOOKUP(olympic_medals_country_year_cumsum[[#This Row],[Year_Country]],gdp_capita_rank!F:G,2,FALSE)),0,VLOOKUP(olympic_medals_country_year_cumsum[[#This Row],[Year_Country]],gdp_capita_rank!F:G,2,FALSE))</f>
        <v>361.8858187348917</v>
      </c>
    </row>
    <row r="1242" spans="1:14" ht="15" customHeight="1" x14ac:dyDescent="0.2">
      <c r="A1242" s="1" t="s">
        <v>135</v>
      </c>
      <c r="B1242" s="1" t="s">
        <v>136</v>
      </c>
      <c r="C1242" s="1">
        <v>5117</v>
      </c>
      <c r="D1242" s="1">
        <v>7142</v>
      </c>
      <c r="E1242" s="1">
        <v>1996</v>
      </c>
      <c r="F1242" s="1" t="str">
        <f>TEXT(olympic_medals_country_year_cumsum[[#This Row],[year]],0)&amp;"-"&amp;olympic_medals_country_year_cumsum[[#This Row],[WB_country_code]]</f>
        <v>1996-KAZ</v>
      </c>
      <c r="G1242" s="1">
        <f>IF(olympic_medals_country_year_cumsum[[#This Row],[year]]&lt;&gt;E1241,1,IF(olympic_medals_country_year_cumsum[[#This Row],[Medals]]=0,"",G1241+1))</f>
        <v>26</v>
      </c>
      <c r="H1242" s="1">
        <f>IF(ISNA(VLOOKUP(olympic_medals_country_year_cumsum[[#This Row],[Year_Country]],medals!D:H,5,FALSE)),0,VLOOKUP(olympic_medals_country_year_cumsum[[#This Row],[Year_Country]],medals!D:H,5,FALSE))</f>
        <v>11</v>
      </c>
      <c r="I1242" s="1">
        <f>IF(ISNA(VLOOKUP(olympic_medals_country_year_cumsum[[#This Row],[Year_Country]],medals!D:H,2,FALSE)),0,VLOOKUP(olympic_medals_country_year_cumsum[[#This Row],[Year_Country]],medals!D:H,2,FALSE))</f>
        <v>3</v>
      </c>
      <c r="J1242" s="1">
        <f>IF(ISNA(VLOOKUP(olympic_medals_country_year_cumsum[[#This Row],[Year_Country]],medals!D:H,3,FALSE)),0,VLOOKUP(olympic_medals_country_year_cumsum[[#This Row],[Year_Country]],medals!D:H,3,FALSE))</f>
        <v>4</v>
      </c>
      <c r="K1242" s="1">
        <f>IF(ISNA(VLOOKUP(olympic_medals_country_year_cumsum[[#This Row],[Year_Country]],medals!D:H,4,FALSE)),0,VLOOKUP(olympic_medals_country_year_cumsum[[#This Row],[Year_Country]],medals!D:H,4,FALSE))</f>
        <v>4</v>
      </c>
      <c r="L1242" s="1" t="str">
        <f>VLOOKUP(olympic_medals_country_year_cumsum[[#This Row],[WB_country_name]],'country_region_flag'!A:C,2,FALSE)</f>
        <v>Asia</v>
      </c>
      <c r="M1242" s="1" t="str">
        <f>VLOOKUP(olympic_medals_country_year_cumsum[[#This Row],[WB_country_name]],'country_region_flag'!A:C,3,FALSE)</f>
        <v>https://public.flourish.studio/country-flags/svg/kz.svg</v>
      </c>
      <c r="N1242" s="12" t="str">
        <f>IF(ISNA(VLOOKUP(olympic_medals_country_year_cumsum[[#This Row],[Year_Country]],gdp_capita_rank!F:G,2,FALSE)),0,VLOOKUP(olympic_medals_country_year_cumsum[[#This Row],[Year_Country]],gdp_capita_rank!F:G,2,FALSE))</f>
        <v>-81.09974220722914</v>
      </c>
    </row>
    <row r="1243" spans="1:14" ht="15" customHeight="1" x14ac:dyDescent="0.2">
      <c r="A1243" s="1" t="s">
        <v>181</v>
      </c>
      <c r="B1243" s="1" t="s">
        <v>182</v>
      </c>
      <c r="C1243" s="1">
        <v>-413</v>
      </c>
      <c r="D1243" s="1">
        <v>17478</v>
      </c>
      <c r="E1243" s="1">
        <v>1996</v>
      </c>
      <c r="F1243" s="1" t="str">
        <f>TEXT(olympic_medals_country_year_cumsum[[#This Row],[year]],0)&amp;"-"&amp;olympic_medals_country_year_cumsum[[#This Row],[WB_country_code]]</f>
        <v>1996-NZL</v>
      </c>
      <c r="G1243" s="1">
        <f>IF(olympic_medals_country_year_cumsum[[#This Row],[year]]&lt;&gt;E1242,1,IF(olympic_medals_country_year_cumsum[[#This Row],[Medals]]=0,"",G1242+1))</f>
        <v>27</v>
      </c>
      <c r="H1243" s="1">
        <f>IF(ISNA(VLOOKUP(olympic_medals_country_year_cumsum[[#This Row],[Year_Country]],medals!D:H,5,FALSE)),0,VLOOKUP(olympic_medals_country_year_cumsum[[#This Row],[Year_Country]],medals!D:H,5,FALSE))</f>
        <v>6</v>
      </c>
      <c r="I1243" s="1">
        <f>IF(ISNA(VLOOKUP(olympic_medals_country_year_cumsum[[#This Row],[Year_Country]],medals!D:H,2,FALSE)),0,VLOOKUP(olympic_medals_country_year_cumsum[[#This Row],[Year_Country]],medals!D:H,2,FALSE))</f>
        <v>3</v>
      </c>
      <c r="J1243" s="1">
        <f>IF(ISNA(VLOOKUP(olympic_medals_country_year_cumsum[[#This Row],[Year_Country]],medals!D:H,3,FALSE)),0,VLOOKUP(olympic_medals_country_year_cumsum[[#This Row],[Year_Country]],medals!D:H,3,FALSE))</f>
        <v>2</v>
      </c>
      <c r="K1243" s="1">
        <f>IF(ISNA(VLOOKUP(olympic_medals_country_year_cumsum[[#This Row],[Year_Country]],medals!D:H,4,FALSE)),0,VLOOKUP(olympic_medals_country_year_cumsum[[#This Row],[Year_Country]],medals!D:H,4,FALSE))</f>
        <v>1</v>
      </c>
      <c r="L1243" s="1" t="str">
        <f>VLOOKUP(olympic_medals_country_year_cumsum[[#This Row],[WB_country_name]],'country_region_flag'!A:C,2,FALSE)</f>
        <v>Oceania</v>
      </c>
      <c r="M1243" s="1" t="str">
        <f>VLOOKUP(olympic_medals_country_year_cumsum[[#This Row],[WB_country_name]],'country_region_flag'!A:C,3,FALSE)</f>
        <v>https://public.flourish.studio/country-flags/svg/nz.svg</v>
      </c>
      <c r="N1243" s="12" t="str">
        <f>IF(ISNA(VLOOKUP(olympic_medals_country_year_cumsum[[#This Row],[Year_Country]],gdp_capita_rank!F:G,2,FALSE)),0,VLOOKUP(olympic_medals_country_year_cumsum[[#This Row],[Year_Country]],gdp_capita_rank!F:G,2,FALSE))</f>
        <v>163.06534134440548</v>
      </c>
    </row>
    <row r="1244" spans="1:14" ht="15" customHeight="1" x14ac:dyDescent="0.2">
      <c r="A1244" s="1" t="s">
        <v>269</v>
      </c>
      <c r="B1244" s="1" t="s">
        <v>270</v>
      </c>
      <c r="C1244" s="1">
        <v>-257</v>
      </c>
      <c r="D1244" s="1">
        <v>2822</v>
      </c>
      <c r="E1244" s="1">
        <v>1996</v>
      </c>
      <c r="F1244" s="1" t="str">
        <f>TEXT(olympic_medals_country_year_cumsum[[#This Row],[year]],0)&amp;"-"&amp;olympic_medals_country_year_cumsum[[#This Row],[WB_country_code]]</f>
        <v>1996-ZAF</v>
      </c>
      <c r="G1244" s="1">
        <f>IF(olympic_medals_country_year_cumsum[[#This Row],[year]]&lt;&gt;E1243,1,IF(olympic_medals_country_year_cumsum[[#This Row],[Medals]]=0,"",G1243+1))</f>
        <v>28</v>
      </c>
      <c r="H1244" s="1">
        <f>IF(ISNA(VLOOKUP(olympic_medals_country_year_cumsum[[#This Row],[Year_Country]],medals!D:H,5,FALSE)),0,VLOOKUP(olympic_medals_country_year_cumsum[[#This Row],[Year_Country]],medals!D:H,5,FALSE))</f>
        <v>5</v>
      </c>
      <c r="I1244" s="1">
        <f>IF(ISNA(VLOOKUP(olympic_medals_country_year_cumsum[[#This Row],[Year_Country]],medals!D:H,2,FALSE)),0,VLOOKUP(olympic_medals_country_year_cumsum[[#This Row],[Year_Country]],medals!D:H,2,FALSE))</f>
        <v>3</v>
      </c>
      <c r="J1244" s="1">
        <f>IF(ISNA(VLOOKUP(olympic_medals_country_year_cumsum[[#This Row],[Year_Country]],medals!D:H,3,FALSE)),0,VLOOKUP(olympic_medals_country_year_cumsum[[#This Row],[Year_Country]],medals!D:H,3,FALSE))</f>
        <v>1</v>
      </c>
      <c r="K1244" s="1">
        <f>IF(ISNA(VLOOKUP(olympic_medals_country_year_cumsum[[#This Row],[Year_Country]],medals!D:H,4,FALSE)),0,VLOOKUP(olympic_medals_country_year_cumsum[[#This Row],[Year_Country]],medals!D:H,4,FALSE))</f>
        <v>1</v>
      </c>
      <c r="L1244" s="1" t="str">
        <f>VLOOKUP(olympic_medals_country_year_cumsum[[#This Row],[WB_country_name]],'country_region_flag'!A:C,2,FALSE)</f>
        <v>Africa</v>
      </c>
      <c r="M1244" s="1" t="str">
        <f>VLOOKUP(olympic_medals_country_year_cumsum[[#This Row],[WB_country_name]],'country_region_flag'!A:C,3,FALSE)</f>
        <v>https://public.flourish.studio/country-flags/svg/za.svg</v>
      </c>
      <c r="N1244" s="12" t="str">
        <f>IF(ISNA(VLOOKUP(olympic_medals_country_year_cumsum[[#This Row],[Year_Country]],gdp_capita_rank!F:G,2,FALSE)),0,VLOOKUP(olympic_medals_country_year_cumsum[[#This Row],[Year_Country]],gdp_capita_rank!F:G,2,FALSE))</f>
        <v>-48.84202944913985</v>
      </c>
    </row>
    <row r="1245" spans="1:14" ht="15" customHeight="1" x14ac:dyDescent="0.2">
      <c r="A1245" s="1" t="s">
        <v>117</v>
      </c>
      <c r="B1245" s="1" t="s">
        <v>118</v>
      </c>
      <c r="C1245" s="1">
        <v>5332</v>
      </c>
      <c r="D1245" s="1">
        <v>-623</v>
      </c>
      <c r="E1245" s="1">
        <v>1996</v>
      </c>
      <c r="F1245" s="1" t="str">
        <f>TEXT(olympic_medals_country_year_cumsum[[#This Row],[year]],0)&amp;"-"&amp;olympic_medals_country_year_cumsum[[#This Row],[WB_country_code]]</f>
        <v>1996-IRL</v>
      </c>
      <c r="G1245" s="1">
        <f>IF(olympic_medals_country_year_cumsum[[#This Row],[year]]&lt;&gt;E1244,1,IF(olympic_medals_country_year_cumsum[[#This Row],[Medals]]=0,"",G1244+1))</f>
        <v>29</v>
      </c>
      <c r="H1245" s="1">
        <f>IF(ISNA(VLOOKUP(olympic_medals_country_year_cumsum[[#This Row],[Year_Country]],medals!D:H,5,FALSE)),0,VLOOKUP(olympic_medals_country_year_cumsum[[#This Row],[Year_Country]],medals!D:H,5,FALSE))</f>
        <v>4</v>
      </c>
      <c r="I1245" s="1">
        <f>IF(ISNA(VLOOKUP(olympic_medals_country_year_cumsum[[#This Row],[Year_Country]],medals!D:H,2,FALSE)),0,VLOOKUP(olympic_medals_country_year_cumsum[[#This Row],[Year_Country]],medals!D:H,2,FALSE))</f>
        <v>3</v>
      </c>
      <c r="J1245" s="1">
        <f>IF(ISNA(VLOOKUP(olympic_medals_country_year_cumsum[[#This Row],[Year_Country]],medals!D:H,3,FALSE)),0,VLOOKUP(olympic_medals_country_year_cumsum[[#This Row],[Year_Country]],medals!D:H,3,FALSE))</f>
        <v>0</v>
      </c>
      <c r="K1245" s="1">
        <f>IF(ISNA(VLOOKUP(olympic_medals_country_year_cumsum[[#This Row],[Year_Country]],medals!D:H,4,FALSE)),0,VLOOKUP(olympic_medals_country_year_cumsum[[#This Row],[Year_Country]],medals!D:H,4,FALSE))</f>
        <v>1</v>
      </c>
      <c r="L1245" s="1" t="str">
        <f>VLOOKUP(olympic_medals_country_year_cumsum[[#This Row],[WB_country_name]],'country_region_flag'!A:C,2,FALSE)</f>
        <v>Europe</v>
      </c>
      <c r="M1245" s="1" t="str">
        <f>VLOOKUP(olympic_medals_country_year_cumsum[[#This Row],[WB_country_name]],'country_region_flag'!A:C,3,FALSE)</f>
        <v>https://public.flourish.studio/country-flags/svg/ie.svg</v>
      </c>
      <c r="N1245" s="12" t="str">
        <f>IF(ISNA(VLOOKUP(olympic_medals_country_year_cumsum[[#This Row],[Year_Country]],gdp_capita_rank!F:G,2,FALSE)),0,VLOOKUP(olympic_medals_country_year_cumsum[[#This Row],[Year_Country]],gdp_capita_rank!F:G,2,FALSE))</f>
        <v>191.63960967806963</v>
      </c>
    </row>
    <row r="1246" spans="1:14" ht="15" customHeight="1" x14ac:dyDescent="0.2">
      <c r="A1246" s="1" t="s">
        <v>93</v>
      </c>
      <c r="B1246" s="1" t="s">
        <v>94</v>
      </c>
      <c r="C1246" s="1">
        <v>5408</v>
      </c>
      <c r="D1246" s="1">
        <v>-165</v>
      </c>
      <c r="E1246" s="1">
        <v>1996</v>
      </c>
      <c r="F1246" s="1" t="str">
        <f>TEXT(olympic_medals_country_year_cumsum[[#This Row],[year]],0)&amp;"-"&amp;olympic_medals_country_year_cumsum[[#This Row],[WB_country_code]]</f>
        <v>1996-GBR</v>
      </c>
      <c r="G1246" s="1">
        <f>IF(olympic_medals_country_year_cumsum[[#This Row],[year]]&lt;&gt;E1245,1,IF(olympic_medals_country_year_cumsum[[#This Row],[Medals]]=0,"",G1245+1))</f>
        <v>30</v>
      </c>
      <c r="H1246" s="1">
        <f>IF(ISNA(VLOOKUP(olympic_medals_country_year_cumsum[[#This Row],[Year_Country]],medals!D:H,5,FALSE)),0,VLOOKUP(olympic_medals_country_year_cumsum[[#This Row],[Year_Country]],medals!D:H,5,FALSE))</f>
        <v>18</v>
      </c>
      <c r="I1246" s="1">
        <f>IF(ISNA(VLOOKUP(olympic_medals_country_year_cumsum[[#This Row],[Year_Country]],medals!D:H,2,FALSE)),0,VLOOKUP(olympic_medals_country_year_cumsum[[#This Row],[Year_Country]],medals!D:H,2,FALSE))</f>
        <v>2</v>
      </c>
      <c r="J1246" s="1">
        <f>IF(ISNA(VLOOKUP(olympic_medals_country_year_cumsum[[#This Row],[Year_Country]],medals!D:H,3,FALSE)),0,VLOOKUP(olympic_medals_country_year_cumsum[[#This Row],[Year_Country]],medals!D:H,3,FALSE))</f>
        <v>10</v>
      </c>
      <c r="K1246" s="1">
        <f>IF(ISNA(VLOOKUP(olympic_medals_country_year_cumsum[[#This Row],[Year_Country]],medals!D:H,4,FALSE)),0,VLOOKUP(olympic_medals_country_year_cumsum[[#This Row],[Year_Country]],medals!D:H,4,FALSE))</f>
        <v>6</v>
      </c>
      <c r="L1246" s="1" t="str">
        <f>VLOOKUP(olympic_medals_country_year_cumsum[[#This Row],[WB_country_name]],'country_region_flag'!A:C,2,FALSE)</f>
        <v>Europe</v>
      </c>
      <c r="M1246" s="1" t="str">
        <f>VLOOKUP(olympic_medals_country_year_cumsum[[#This Row],[WB_country_name]],'country_region_flag'!A:C,3,FALSE)</f>
        <v>https://public.flourish.studio/country-flags/svg/gb.svg</v>
      </c>
      <c r="N1246" s="12" t="str">
        <f>IF(ISNA(VLOOKUP(olympic_medals_country_year_cumsum[[#This Row],[Year_Country]],gdp_capita_rank!F:G,2,FALSE)),0,VLOOKUP(olympic_medals_country_year_cumsum[[#This Row],[Year_Country]],gdp_capita_rank!F:G,2,FALSE))</f>
        <v>241.61581547458178</v>
      </c>
    </row>
    <row r="1247" spans="1:14" ht="15" customHeight="1" x14ac:dyDescent="0.2">
      <c r="A1247" s="1" t="s">
        <v>179</v>
      </c>
      <c r="B1247" s="1" t="s">
        <v>180</v>
      </c>
      <c r="C1247" s="1">
        <v>5992</v>
      </c>
      <c r="D1247" s="1">
        <v>1075</v>
      </c>
      <c r="E1247" s="1">
        <v>1996</v>
      </c>
      <c r="F1247" s="1" t="str">
        <f>TEXT(olympic_medals_country_year_cumsum[[#This Row],[year]],0)&amp;"-"&amp;olympic_medals_country_year_cumsum[[#This Row],[WB_country_code]]</f>
        <v>1996-NOR</v>
      </c>
      <c r="G1247" s="1">
        <f>IF(olympic_medals_country_year_cumsum[[#This Row],[year]]&lt;&gt;E1246,1,IF(olympic_medals_country_year_cumsum[[#This Row],[Medals]]=0,"",G1246+1))</f>
        <v>31</v>
      </c>
      <c r="H1247" s="1">
        <f>IF(ISNA(VLOOKUP(olympic_medals_country_year_cumsum[[#This Row],[Year_Country]],medals!D:H,5,FALSE)),0,VLOOKUP(olympic_medals_country_year_cumsum[[#This Row],[Year_Country]],medals!D:H,5,FALSE))</f>
        <v>8</v>
      </c>
      <c r="I1247" s="1">
        <f>IF(ISNA(VLOOKUP(olympic_medals_country_year_cumsum[[#This Row],[Year_Country]],medals!D:H,2,FALSE)),0,VLOOKUP(olympic_medals_country_year_cumsum[[#This Row],[Year_Country]],medals!D:H,2,FALSE))</f>
        <v>2</v>
      </c>
      <c r="J1247" s="1">
        <f>IF(ISNA(VLOOKUP(olympic_medals_country_year_cumsum[[#This Row],[Year_Country]],medals!D:H,3,FALSE)),0,VLOOKUP(olympic_medals_country_year_cumsum[[#This Row],[Year_Country]],medals!D:H,3,FALSE))</f>
        <v>3</v>
      </c>
      <c r="K1247" s="1">
        <f>IF(ISNA(VLOOKUP(olympic_medals_country_year_cumsum[[#This Row],[Year_Country]],medals!D:H,4,FALSE)),0,VLOOKUP(olympic_medals_country_year_cumsum[[#This Row],[Year_Country]],medals!D:H,4,FALSE))</f>
        <v>3</v>
      </c>
      <c r="L1247" s="1" t="str">
        <f>VLOOKUP(olympic_medals_country_year_cumsum[[#This Row],[WB_country_name]],'country_region_flag'!A:C,2,FALSE)</f>
        <v>Europe</v>
      </c>
      <c r="M1247" s="1" t="str">
        <f>VLOOKUP(olympic_medals_country_year_cumsum[[#This Row],[WB_country_name]],'country_region_flag'!A:C,3,FALSE)</f>
        <v>https://public.flourish.studio/country-flags/svg/no.svg</v>
      </c>
      <c r="N1247" s="12" t="str">
        <f>IF(ISNA(VLOOKUP(olympic_medals_country_year_cumsum[[#This Row],[Year_Country]],gdp_capita_rank!F:G,2,FALSE)),0,VLOOKUP(olympic_medals_country_year_cumsum[[#This Row],[Year_Country]],gdp_capita_rank!F:G,2,FALSE))</f>
        <v>422.3947496012471</v>
      </c>
    </row>
    <row r="1248" spans="1:14" ht="15" customHeight="1" x14ac:dyDescent="0.2">
      <c r="A1248" s="1" t="s">
        <v>21</v>
      </c>
      <c r="B1248" s="1" t="s">
        <v>22</v>
      </c>
      <c r="C1248" s="1">
        <v>5083</v>
      </c>
      <c r="D1248" s="1">
        <v>433</v>
      </c>
      <c r="E1248" s="1">
        <v>1996</v>
      </c>
      <c r="F1248" s="1" t="str">
        <f>TEXT(olympic_medals_country_year_cumsum[[#This Row],[year]],0)&amp;"-"&amp;olympic_medals_country_year_cumsum[[#This Row],[WB_country_code]]</f>
        <v>1996-BEL</v>
      </c>
      <c r="G1248" s="1">
        <f>IF(olympic_medals_country_year_cumsum[[#This Row],[year]]&lt;&gt;E1247,1,IF(olympic_medals_country_year_cumsum[[#This Row],[Medals]]=0,"",G1247+1))</f>
        <v>32</v>
      </c>
      <c r="H1248" s="1">
        <f>IF(ISNA(VLOOKUP(olympic_medals_country_year_cumsum[[#This Row],[Year_Country]],medals!D:H,5,FALSE)),0,VLOOKUP(olympic_medals_country_year_cumsum[[#This Row],[Year_Country]],medals!D:H,5,FALSE))</f>
        <v>6</v>
      </c>
      <c r="I1248" s="1">
        <f>IF(ISNA(VLOOKUP(olympic_medals_country_year_cumsum[[#This Row],[Year_Country]],medals!D:H,2,FALSE)),0,VLOOKUP(olympic_medals_country_year_cumsum[[#This Row],[Year_Country]],medals!D:H,2,FALSE))</f>
        <v>2</v>
      </c>
      <c r="J1248" s="1">
        <f>IF(ISNA(VLOOKUP(olympic_medals_country_year_cumsum[[#This Row],[Year_Country]],medals!D:H,3,FALSE)),0,VLOOKUP(olympic_medals_country_year_cumsum[[#This Row],[Year_Country]],medals!D:H,3,FALSE))</f>
        <v>2</v>
      </c>
      <c r="K1248" s="1">
        <f>IF(ISNA(VLOOKUP(olympic_medals_country_year_cumsum[[#This Row],[Year_Country]],medals!D:H,4,FALSE)),0,VLOOKUP(olympic_medals_country_year_cumsum[[#This Row],[Year_Country]],medals!D:H,4,FALSE))</f>
        <v>2</v>
      </c>
      <c r="L1248" s="1" t="str">
        <f>VLOOKUP(olympic_medals_country_year_cumsum[[#This Row],[WB_country_name]],'country_region_flag'!A:C,2,FALSE)</f>
        <v>Europe</v>
      </c>
      <c r="M1248" s="1" t="str">
        <f>VLOOKUP(olympic_medals_country_year_cumsum[[#This Row],[WB_country_name]],'country_region_flag'!A:C,3,FALSE)</f>
        <v>https://public.flourish.studio/country-flags/svg/be.svg</v>
      </c>
      <c r="N1248" s="12" t="str">
        <f>IF(ISNA(VLOOKUP(olympic_medals_country_year_cumsum[[#This Row],[Year_Country]],gdp_capita_rank!F:G,2,FALSE)),0,VLOOKUP(olympic_medals_country_year_cumsum[[#This Row],[Year_Country]],gdp_capita_rank!F:G,2,FALSE))</f>
        <v>284.77073457934983</v>
      </c>
    </row>
    <row r="1249" spans="1:14" ht="15" customHeight="1" x14ac:dyDescent="0.2">
      <c r="A1249" s="1" t="s">
        <v>113</v>
      </c>
      <c r="B1249" s="1" t="s">
        <v>114</v>
      </c>
      <c r="C1249" s="1">
        <v>-617</v>
      </c>
      <c r="D1249" s="1">
        <v>10682</v>
      </c>
      <c r="E1249" s="1">
        <v>1996</v>
      </c>
      <c r="F1249" s="1" t="str">
        <f>TEXT(olympic_medals_country_year_cumsum[[#This Row],[year]],0)&amp;"-"&amp;olympic_medals_country_year_cumsum[[#This Row],[WB_country_code]]</f>
        <v>1996-IDN</v>
      </c>
      <c r="G1249" s="1">
        <f>IF(olympic_medals_country_year_cumsum[[#This Row],[year]]&lt;&gt;E1248,1,IF(olympic_medals_country_year_cumsum[[#This Row],[Medals]]=0,"",G1248+1))</f>
        <v>33</v>
      </c>
      <c r="H1249" s="1">
        <f>IF(ISNA(VLOOKUP(olympic_medals_country_year_cumsum[[#This Row],[Year_Country]],medals!D:H,5,FALSE)),0,VLOOKUP(olympic_medals_country_year_cumsum[[#This Row],[Year_Country]],medals!D:H,5,FALSE))</f>
        <v>6</v>
      </c>
      <c r="I1249" s="1">
        <f>IF(ISNA(VLOOKUP(olympic_medals_country_year_cumsum[[#This Row],[Year_Country]],medals!D:H,2,FALSE)),0,VLOOKUP(olympic_medals_country_year_cumsum[[#This Row],[Year_Country]],medals!D:H,2,FALSE))</f>
        <v>2</v>
      </c>
      <c r="J1249" s="1">
        <f>IF(ISNA(VLOOKUP(olympic_medals_country_year_cumsum[[#This Row],[Year_Country]],medals!D:H,3,FALSE)),0,VLOOKUP(olympic_medals_country_year_cumsum[[#This Row],[Year_Country]],medals!D:H,3,FALSE))</f>
        <v>1</v>
      </c>
      <c r="K1249" s="1">
        <f>IF(ISNA(VLOOKUP(olympic_medals_country_year_cumsum[[#This Row],[Year_Country]],medals!D:H,4,FALSE)),0,VLOOKUP(olympic_medals_country_year_cumsum[[#This Row],[Year_Country]],medals!D:H,4,FALSE))</f>
        <v>3</v>
      </c>
      <c r="L1249" s="1" t="str">
        <f>VLOOKUP(olympic_medals_country_year_cumsum[[#This Row],[WB_country_name]],'country_region_flag'!A:C,2,FALSE)</f>
        <v>Asia</v>
      </c>
      <c r="M1249" s="1" t="str">
        <f>VLOOKUP(olympic_medals_country_year_cumsum[[#This Row],[WB_country_name]],'country_region_flag'!A:C,3,FALSE)</f>
        <v>https://public.flourish.studio/country-flags/svg/id.svg</v>
      </c>
      <c r="N1249" s="12" t="str">
        <f>IF(ISNA(VLOOKUP(olympic_medals_country_year_cumsum[[#This Row],[Year_Country]],gdp_capita_rank!F:G,2,FALSE)),0,VLOOKUP(olympic_medals_country_year_cumsum[[#This Row],[Year_Country]],gdp_capita_rank!F:G,2,FALSE))</f>
        <v>-84.1961534231105</v>
      </c>
    </row>
    <row r="1250" spans="1:14" ht="15" customHeight="1" x14ac:dyDescent="0.2">
      <c r="A1250" s="1" t="s">
        <v>175</v>
      </c>
      <c r="B1250" s="1" t="s">
        <v>176</v>
      </c>
      <c r="C1250" s="1">
        <v>908</v>
      </c>
      <c r="D1250" s="1">
        <v>753</v>
      </c>
      <c r="E1250" s="1">
        <v>1996</v>
      </c>
      <c r="F1250" s="1" t="str">
        <f>TEXT(olympic_medals_country_year_cumsum[[#This Row],[year]],0)&amp;"-"&amp;olympic_medals_country_year_cumsum[[#This Row],[WB_country_code]]</f>
        <v>1996-NGA</v>
      </c>
      <c r="G1250" s="1">
        <f>IF(olympic_medals_country_year_cumsum[[#This Row],[year]]&lt;&gt;E1249,1,IF(olympic_medals_country_year_cumsum[[#This Row],[Medals]]=0,"",G1249+1))</f>
        <v>34</v>
      </c>
      <c r="H1250" s="1">
        <f>IF(ISNA(VLOOKUP(olympic_medals_country_year_cumsum[[#This Row],[Year_Country]],medals!D:H,5,FALSE)),0,VLOOKUP(olympic_medals_country_year_cumsum[[#This Row],[Year_Country]],medals!D:H,5,FALSE))</f>
        <v>6</v>
      </c>
      <c r="I1250" s="1">
        <f>IF(ISNA(VLOOKUP(olympic_medals_country_year_cumsum[[#This Row],[Year_Country]],medals!D:H,2,FALSE)),0,VLOOKUP(olympic_medals_country_year_cumsum[[#This Row],[Year_Country]],medals!D:H,2,FALSE))</f>
        <v>2</v>
      </c>
      <c r="J1250" s="1">
        <f>IF(ISNA(VLOOKUP(olympic_medals_country_year_cumsum[[#This Row],[Year_Country]],medals!D:H,3,FALSE)),0,VLOOKUP(olympic_medals_country_year_cumsum[[#This Row],[Year_Country]],medals!D:H,3,FALSE))</f>
        <v>1</v>
      </c>
      <c r="K1250" s="1">
        <f>IF(ISNA(VLOOKUP(olympic_medals_country_year_cumsum[[#This Row],[Year_Country]],medals!D:H,4,FALSE)),0,VLOOKUP(olympic_medals_country_year_cumsum[[#This Row],[Year_Country]],medals!D:H,4,FALSE))</f>
        <v>3</v>
      </c>
      <c r="L1250" s="1" t="str">
        <f>VLOOKUP(olympic_medals_country_year_cumsum[[#This Row],[WB_country_name]],'country_region_flag'!A:C,2,FALSE)</f>
        <v>Africa</v>
      </c>
      <c r="M1250" s="1" t="str">
        <f>VLOOKUP(olympic_medals_country_year_cumsum[[#This Row],[WB_country_name]],'country_region_flag'!A:C,3,FALSE)</f>
        <v>https://public.flourish.studio/country-flags/svg/ng.svg</v>
      </c>
      <c r="N1250" s="12" t="str">
        <f>IF(ISNA(VLOOKUP(olympic_medals_country_year_cumsum[[#This Row],[Year_Country]],gdp_capita_rank!F:G,2,FALSE)),0,VLOOKUP(olympic_medals_country_year_cumsum[[#This Row],[Year_Country]],gdp_capita_rank!F:G,2,FALSE))</f>
        <v>-76.57032050277563</v>
      </c>
    </row>
    <row r="1251" spans="1:14" ht="15" customHeight="1" x14ac:dyDescent="0.2">
      <c r="A1251" s="1" t="s">
        <v>195</v>
      </c>
      <c r="B1251" s="1" t="s">
        <v>196</v>
      </c>
      <c r="C1251" s="1">
        <v>3902</v>
      </c>
      <c r="D1251" s="1">
        <v>12575</v>
      </c>
      <c r="E1251" s="1">
        <v>1996</v>
      </c>
      <c r="F1251" s="1" t="str">
        <f>TEXT(olympic_medals_country_year_cumsum[[#This Row],[year]],0)&amp;"-"&amp;olympic_medals_country_year_cumsum[[#This Row],[WB_country_code]]</f>
        <v>1996-PRK</v>
      </c>
      <c r="G1251" s="1">
        <f>IF(olympic_medals_country_year_cumsum[[#This Row],[year]]&lt;&gt;E1250,1,IF(olympic_medals_country_year_cumsum[[#This Row],[Medals]]=0,"",G1250+1))</f>
        <v>35</v>
      </c>
      <c r="H1251" s="1">
        <f>IF(ISNA(VLOOKUP(olympic_medals_country_year_cumsum[[#This Row],[Year_Country]],medals!D:H,5,FALSE)),0,VLOOKUP(olympic_medals_country_year_cumsum[[#This Row],[Year_Country]],medals!D:H,5,FALSE))</f>
        <v>5</v>
      </c>
      <c r="I1251" s="1">
        <f>IF(ISNA(VLOOKUP(olympic_medals_country_year_cumsum[[#This Row],[Year_Country]],medals!D:H,2,FALSE)),0,VLOOKUP(olympic_medals_country_year_cumsum[[#This Row],[Year_Country]],medals!D:H,2,FALSE))</f>
        <v>2</v>
      </c>
      <c r="J1251" s="1">
        <f>IF(ISNA(VLOOKUP(olympic_medals_country_year_cumsum[[#This Row],[Year_Country]],medals!D:H,3,FALSE)),0,VLOOKUP(olympic_medals_country_year_cumsum[[#This Row],[Year_Country]],medals!D:H,3,FALSE))</f>
        <v>1</v>
      </c>
      <c r="K1251" s="1">
        <f>IF(ISNA(VLOOKUP(olympic_medals_country_year_cumsum[[#This Row],[Year_Country]],medals!D:H,4,FALSE)),0,VLOOKUP(olympic_medals_country_year_cumsum[[#This Row],[Year_Country]],medals!D:H,4,FALSE))</f>
        <v>2</v>
      </c>
      <c r="L1251" s="1" t="str">
        <f>VLOOKUP(olympic_medals_country_year_cumsum[[#This Row],[WB_country_name]],'country_region_flag'!A:C,2,FALSE)</f>
        <v>Asia</v>
      </c>
      <c r="M1251" s="1" t="str">
        <f>VLOOKUP(olympic_medals_country_year_cumsum[[#This Row],[WB_country_name]],'country_region_flag'!A:C,3,FALSE)</f>
        <v>https://public.flourish.studio/country-flags/svg/kp.svg</v>
      </c>
      <c r="N125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252" spans="1:14" ht="15" customHeight="1" x14ac:dyDescent="0.2">
      <c r="A1252" s="1" t="s">
        <v>71</v>
      </c>
      <c r="B1252" s="1" t="s">
        <v>72</v>
      </c>
      <c r="C1252" s="1">
        <v>3675</v>
      </c>
      <c r="D1252" s="1">
        <v>305</v>
      </c>
      <c r="E1252" s="1">
        <v>1996</v>
      </c>
      <c r="F1252" s="1" t="str">
        <f>TEXT(olympic_medals_country_year_cumsum[[#This Row],[year]],0)&amp;"-"&amp;olympic_medals_country_year_cumsum[[#This Row],[WB_country_code]]</f>
        <v>1996-DZA</v>
      </c>
      <c r="G1252" s="1">
        <f>IF(olympic_medals_country_year_cumsum[[#This Row],[year]]&lt;&gt;E1251,1,IF(olympic_medals_country_year_cumsum[[#This Row],[Medals]]=0,"",G1251+1))</f>
        <v>36</v>
      </c>
      <c r="H1252" s="1">
        <f>IF(ISNA(VLOOKUP(olympic_medals_country_year_cumsum[[#This Row],[Year_Country]],medals!D:H,5,FALSE)),0,VLOOKUP(olympic_medals_country_year_cumsum[[#This Row],[Year_Country]],medals!D:H,5,FALSE))</f>
        <v>3</v>
      </c>
      <c r="I1252" s="1">
        <f>IF(ISNA(VLOOKUP(olympic_medals_country_year_cumsum[[#This Row],[Year_Country]],medals!D:H,2,FALSE)),0,VLOOKUP(olympic_medals_country_year_cumsum[[#This Row],[Year_Country]],medals!D:H,2,FALSE))</f>
        <v>2</v>
      </c>
      <c r="J1252" s="1">
        <f>IF(ISNA(VLOOKUP(olympic_medals_country_year_cumsum[[#This Row],[Year_Country]],medals!D:H,3,FALSE)),0,VLOOKUP(olympic_medals_country_year_cumsum[[#This Row],[Year_Country]],medals!D:H,3,FALSE))</f>
        <v>0</v>
      </c>
      <c r="K1252" s="1">
        <f>IF(ISNA(VLOOKUP(olympic_medals_country_year_cumsum[[#This Row],[Year_Country]],medals!D:H,4,FALSE)),0,VLOOKUP(olympic_medals_country_year_cumsum[[#This Row],[Year_Country]],medals!D:H,4,FALSE))</f>
        <v>1</v>
      </c>
      <c r="L1252" s="1" t="str">
        <f>VLOOKUP(olympic_medals_country_year_cumsum[[#This Row],[WB_country_name]],'country_region_flag'!A:C,2,FALSE)</f>
        <v>Africa</v>
      </c>
      <c r="M1252" s="1" t="str">
        <f>VLOOKUP(olympic_medals_country_year_cumsum[[#This Row],[WB_country_name]],'country_region_flag'!A:C,3,FALSE)</f>
        <v>https://public.flourish.studio/country-flags/svg/dz.svg</v>
      </c>
      <c r="N1252" s="12" t="str">
        <f>IF(ISNA(VLOOKUP(olympic_medals_country_year_cumsum[[#This Row],[Year_Country]],gdp_capita_rank!F:G,2,FALSE)),0,VLOOKUP(olympic_medals_country_year_cumsum[[#This Row],[Year_Country]],gdp_capita_rank!F:G,2,FALSE))</f>
        <v>-77.33147610317174</v>
      </c>
    </row>
    <row r="1253" spans="1:14" ht="15" customHeight="1" x14ac:dyDescent="0.2">
      <c r="A1253" s="1" t="s">
        <v>83</v>
      </c>
      <c r="B1253" s="1" t="s">
        <v>84</v>
      </c>
      <c r="C1253" s="1">
        <v>903</v>
      </c>
      <c r="D1253" s="1">
        <v>387</v>
      </c>
      <c r="E1253" s="1">
        <v>1996</v>
      </c>
      <c r="F1253" s="1" t="str">
        <f>TEXT(olympic_medals_country_year_cumsum[[#This Row],[year]],0)&amp;"-"&amp;olympic_medals_country_year_cumsum[[#This Row],[WB_country_code]]</f>
        <v>1996-ETH</v>
      </c>
      <c r="G1253" s="1">
        <f>IF(olympic_medals_country_year_cumsum[[#This Row],[year]]&lt;&gt;E1252,1,IF(olympic_medals_country_year_cumsum[[#This Row],[Medals]]=0,"",G1252+1))</f>
        <v>37</v>
      </c>
      <c r="H1253" s="1">
        <f>IF(ISNA(VLOOKUP(olympic_medals_country_year_cumsum[[#This Row],[Year_Country]],medals!D:H,5,FALSE)),0,VLOOKUP(olympic_medals_country_year_cumsum[[#This Row],[Year_Country]],medals!D:H,5,FALSE))</f>
        <v>3</v>
      </c>
      <c r="I1253" s="1">
        <f>IF(ISNA(VLOOKUP(olympic_medals_country_year_cumsum[[#This Row],[Year_Country]],medals!D:H,2,FALSE)),0,VLOOKUP(olympic_medals_country_year_cumsum[[#This Row],[Year_Country]],medals!D:H,2,FALSE))</f>
        <v>2</v>
      </c>
      <c r="J1253" s="1">
        <f>IF(ISNA(VLOOKUP(olympic_medals_country_year_cumsum[[#This Row],[Year_Country]],medals!D:H,3,FALSE)),0,VLOOKUP(olympic_medals_country_year_cumsum[[#This Row],[Year_Country]],medals!D:H,3,FALSE))</f>
        <v>0</v>
      </c>
      <c r="K1253" s="1">
        <f>IF(ISNA(VLOOKUP(olympic_medals_country_year_cumsum[[#This Row],[Year_Country]],medals!D:H,4,FALSE)),0,VLOOKUP(olympic_medals_country_year_cumsum[[#This Row],[Year_Country]],medals!D:H,4,FALSE))</f>
        <v>1</v>
      </c>
      <c r="L1253" s="1" t="str">
        <f>VLOOKUP(olympic_medals_country_year_cumsum[[#This Row],[WB_country_name]],'country_region_flag'!A:C,2,FALSE)</f>
        <v>Africa</v>
      </c>
      <c r="M1253" s="1" t="str">
        <f>VLOOKUP(olympic_medals_country_year_cumsum[[#This Row],[WB_country_name]],'country_region_flag'!A:C,3,FALSE)</f>
        <v>https://public.flourish.studio/country-flags/svg/et.svg</v>
      </c>
      <c r="N1253" s="12" t="str">
        <f>IF(ISNA(VLOOKUP(olympic_medals_country_year_cumsum[[#This Row],[Year_Country]],gdp_capita_rank!F:G,2,FALSE)),0,VLOOKUP(olympic_medals_country_year_cumsum[[#This Row],[Year_Country]],gdp_capita_rank!F:G,2,FALSE))</f>
        <v>-97.98401542616675</v>
      </c>
    </row>
    <row r="1254" spans="1:14" ht="15" customHeight="1" x14ac:dyDescent="0.2">
      <c r="A1254" s="1" t="s">
        <v>31</v>
      </c>
      <c r="B1254" s="1" t="s">
        <v>32</v>
      </c>
      <c r="C1254" s="1">
        <v>539</v>
      </c>
      <c r="D1254" s="1">
        <v>2757</v>
      </c>
      <c r="E1254" s="1">
        <v>1996</v>
      </c>
      <c r="F1254" s="1" t="str">
        <f>TEXT(olympic_medals_country_year_cumsum[[#This Row],[year]],0)&amp;"-"&amp;olympic_medals_country_year_cumsum[[#This Row],[WB_country_code]]</f>
        <v>1996-BLR</v>
      </c>
      <c r="G1254" s="1">
        <f>IF(olympic_medals_country_year_cumsum[[#This Row],[year]]&lt;&gt;E1253,1,IF(olympic_medals_country_year_cumsum[[#This Row],[Medals]]=0,"",G1253+1))</f>
        <v>38</v>
      </c>
      <c r="H1254" s="1">
        <f>IF(ISNA(VLOOKUP(olympic_medals_country_year_cumsum[[#This Row],[Year_Country]],medals!D:H,5,FALSE)),0,VLOOKUP(olympic_medals_country_year_cumsum[[#This Row],[Year_Country]],medals!D:H,5,FALSE))</f>
        <v>15</v>
      </c>
      <c r="I1254" s="1">
        <f>IF(ISNA(VLOOKUP(olympic_medals_country_year_cumsum[[#This Row],[Year_Country]],medals!D:H,2,FALSE)),0,VLOOKUP(olympic_medals_country_year_cumsum[[#This Row],[Year_Country]],medals!D:H,2,FALSE))</f>
        <v>1</v>
      </c>
      <c r="J1254" s="1">
        <f>IF(ISNA(VLOOKUP(olympic_medals_country_year_cumsum[[#This Row],[Year_Country]],medals!D:H,3,FALSE)),0,VLOOKUP(olympic_medals_country_year_cumsum[[#This Row],[Year_Country]],medals!D:H,3,FALSE))</f>
        <v>6</v>
      </c>
      <c r="K1254" s="1">
        <f>IF(ISNA(VLOOKUP(olympic_medals_country_year_cumsum[[#This Row],[Year_Country]],medals!D:H,4,FALSE)),0,VLOOKUP(olympic_medals_country_year_cumsum[[#This Row],[Year_Country]],medals!D:H,4,FALSE))</f>
        <v>8</v>
      </c>
      <c r="L1254" s="1" t="str">
        <f>VLOOKUP(olympic_medals_country_year_cumsum[[#This Row],[WB_country_name]],'country_region_flag'!A:C,2,FALSE)</f>
        <v>Europe</v>
      </c>
      <c r="M1254" s="1" t="str">
        <f>VLOOKUP(olympic_medals_country_year_cumsum[[#This Row],[WB_country_name]],'country_region_flag'!A:C,3,FALSE)</f>
        <v>https://public.flourish.studio/country-flags/svg/by.svg</v>
      </c>
      <c r="N1254" s="12" t="str">
        <f>IF(ISNA(VLOOKUP(olympic_medals_country_year_cumsum[[#This Row],[Year_Country]],gdp_capita_rank!F:G,2,FALSE)),0,VLOOKUP(olympic_medals_country_year_cumsum[[#This Row],[Year_Country]],gdp_capita_rank!F:G,2,FALSE))</f>
        <v>-79.66925117448764</v>
      </c>
    </row>
    <row r="1255" spans="1:14" ht="15" customHeight="1" x14ac:dyDescent="0.2">
      <c r="A1255" s="1" t="s">
        <v>137</v>
      </c>
      <c r="B1255" s="1" t="s">
        <v>138</v>
      </c>
      <c r="C1255" s="1">
        <v>-128</v>
      </c>
      <c r="D1255" s="1">
        <v>3682</v>
      </c>
      <c r="E1255" s="1">
        <v>1996</v>
      </c>
      <c r="F1255" s="1" t="str">
        <f>TEXT(olympic_medals_country_year_cumsum[[#This Row],[year]],0)&amp;"-"&amp;olympic_medals_country_year_cumsum[[#This Row],[WB_country_code]]</f>
        <v>1996-KEN</v>
      </c>
      <c r="G1255" s="1">
        <f>IF(olympic_medals_country_year_cumsum[[#This Row],[year]]&lt;&gt;E1254,1,IF(olympic_medals_country_year_cumsum[[#This Row],[Medals]]=0,"",G1254+1))</f>
        <v>39</v>
      </c>
      <c r="H1255" s="1">
        <f>IF(ISNA(VLOOKUP(olympic_medals_country_year_cumsum[[#This Row],[Year_Country]],medals!D:H,5,FALSE)),0,VLOOKUP(olympic_medals_country_year_cumsum[[#This Row],[Year_Country]],medals!D:H,5,FALSE))</f>
        <v>8</v>
      </c>
      <c r="I1255" s="1">
        <f>IF(ISNA(VLOOKUP(olympic_medals_country_year_cumsum[[#This Row],[Year_Country]],medals!D:H,2,FALSE)),0,VLOOKUP(olympic_medals_country_year_cumsum[[#This Row],[Year_Country]],medals!D:H,2,FALSE))</f>
        <v>1</v>
      </c>
      <c r="J1255" s="1">
        <f>IF(ISNA(VLOOKUP(olympic_medals_country_year_cumsum[[#This Row],[Year_Country]],medals!D:H,3,FALSE)),0,VLOOKUP(olympic_medals_country_year_cumsum[[#This Row],[Year_Country]],medals!D:H,3,FALSE))</f>
        <v>4</v>
      </c>
      <c r="K1255" s="1">
        <f>IF(ISNA(VLOOKUP(olympic_medals_country_year_cumsum[[#This Row],[Year_Country]],medals!D:H,4,FALSE)),0,VLOOKUP(olympic_medals_country_year_cumsum[[#This Row],[Year_Country]],medals!D:H,4,FALSE))</f>
        <v>3</v>
      </c>
      <c r="L1255" s="1" t="str">
        <f>VLOOKUP(olympic_medals_country_year_cumsum[[#This Row],[WB_country_name]],'country_region_flag'!A:C,2,FALSE)</f>
        <v>Africa</v>
      </c>
      <c r="M1255" s="1" t="str">
        <f>VLOOKUP(olympic_medals_country_year_cumsum[[#This Row],[WB_country_name]],'country_region_flag'!A:C,3,FALSE)</f>
        <v>https://public.flourish.studio/country-flags/svg/ke.svg</v>
      </c>
      <c r="N1255" s="12" t="str">
        <f>IF(ISNA(VLOOKUP(olympic_medals_country_year_cumsum[[#This Row],[Year_Country]],gdp_capita_rank!F:G,2,FALSE)),0,VLOOKUP(olympic_medals_country_year_cumsum[[#This Row],[Year_Country]],gdp_capita_rank!F:G,2,FALSE))</f>
        <v>-93.89451870370016</v>
      </c>
    </row>
    <row r="1256" spans="1:14" ht="15" customHeight="1" x14ac:dyDescent="0.2">
      <c r="A1256" s="1" t="s">
        <v>129</v>
      </c>
      <c r="B1256" s="1" t="s">
        <v>130</v>
      </c>
      <c r="C1256" s="1">
        <v>180</v>
      </c>
      <c r="D1256" s="1">
        <v>-768</v>
      </c>
      <c r="E1256" s="1">
        <v>1996</v>
      </c>
      <c r="F1256" s="1" t="str">
        <f>TEXT(olympic_medals_country_year_cumsum[[#This Row],[year]],0)&amp;"-"&amp;olympic_medals_country_year_cumsum[[#This Row],[WB_country_code]]</f>
        <v>1996-JAM</v>
      </c>
      <c r="G1256" s="1">
        <f>IF(olympic_medals_country_year_cumsum[[#This Row],[year]]&lt;&gt;E1255,1,IF(olympic_medals_country_year_cumsum[[#This Row],[Medals]]=0,"",G1255+1))</f>
        <v>40</v>
      </c>
      <c r="H1256" s="1">
        <f>IF(ISNA(VLOOKUP(olympic_medals_country_year_cumsum[[#This Row],[Year_Country]],medals!D:H,5,FALSE)),0,VLOOKUP(olympic_medals_country_year_cumsum[[#This Row],[Year_Country]],medals!D:H,5,FALSE))</f>
        <v>6</v>
      </c>
      <c r="I1256" s="1">
        <f>IF(ISNA(VLOOKUP(olympic_medals_country_year_cumsum[[#This Row],[Year_Country]],medals!D:H,2,FALSE)),0,VLOOKUP(olympic_medals_country_year_cumsum[[#This Row],[Year_Country]],medals!D:H,2,FALSE))</f>
        <v>1</v>
      </c>
      <c r="J1256" s="1">
        <f>IF(ISNA(VLOOKUP(olympic_medals_country_year_cumsum[[#This Row],[Year_Country]],medals!D:H,3,FALSE)),0,VLOOKUP(olympic_medals_country_year_cumsum[[#This Row],[Year_Country]],medals!D:H,3,FALSE))</f>
        <v>3</v>
      </c>
      <c r="K1256" s="1">
        <f>IF(ISNA(VLOOKUP(olympic_medals_country_year_cumsum[[#This Row],[Year_Country]],medals!D:H,4,FALSE)),0,VLOOKUP(olympic_medals_country_year_cumsum[[#This Row],[Year_Country]],medals!D:H,4,FALSE))</f>
        <v>2</v>
      </c>
      <c r="L1256" s="1" t="str">
        <f>VLOOKUP(olympic_medals_country_year_cumsum[[#This Row],[WB_country_name]],'country_region_flag'!A:C,2,FALSE)</f>
        <v>Americas</v>
      </c>
      <c r="M1256" s="1" t="str">
        <f>VLOOKUP(olympic_medals_country_year_cumsum[[#This Row],[WB_country_name]],'country_region_flag'!A:C,3,FALSE)</f>
        <v>https://public.flourish.studio/country-flags/svg/jm.svg</v>
      </c>
      <c r="N1256" s="12" t="str">
        <f>IF(ISNA(VLOOKUP(olympic_medals_country_year_cumsum[[#This Row],[Year_Country]],gdp_capita_rank!F:G,2,FALSE)),0,VLOOKUP(olympic_medals_country_year_cumsum[[#This Row],[Year_Country]],gdp_capita_rank!F:G,2,FALSE))</f>
        <v>-59.14072506626845</v>
      </c>
    </row>
    <row r="1257" spans="1:14" ht="15" customHeight="1" x14ac:dyDescent="0.2">
      <c r="A1257" s="1" t="s">
        <v>85</v>
      </c>
      <c r="B1257" s="1" t="s">
        <v>86</v>
      </c>
      <c r="C1257" s="1">
        <v>6017</v>
      </c>
      <c r="D1257" s="1">
        <v>2493</v>
      </c>
      <c r="E1257" s="1">
        <v>1996</v>
      </c>
      <c r="F1257" s="1" t="str">
        <f>TEXT(olympic_medals_country_year_cumsum[[#This Row],[year]],0)&amp;"-"&amp;olympic_medals_country_year_cumsum[[#This Row],[WB_country_code]]</f>
        <v>1996-FIN</v>
      </c>
      <c r="G1257" s="1">
        <f>IF(olympic_medals_country_year_cumsum[[#This Row],[year]]&lt;&gt;E1256,1,IF(olympic_medals_country_year_cumsum[[#This Row],[Medals]]=0,"",G1256+1))</f>
        <v>41</v>
      </c>
      <c r="H1257" s="1">
        <f>IF(ISNA(VLOOKUP(olympic_medals_country_year_cumsum[[#This Row],[Year_Country]],medals!D:H,5,FALSE)),0,VLOOKUP(olympic_medals_country_year_cumsum[[#This Row],[Year_Country]],medals!D:H,5,FALSE))</f>
        <v>4</v>
      </c>
      <c r="I1257" s="1">
        <f>IF(ISNA(VLOOKUP(olympic_medals_country_year_cumsum[[#This Row],[Year_Country]],medals!D:H,2,FALSE)),0,VLOOKUP(olympic_medals_country_year_cumsum[[#This Row],[Year_Country]],medals!D:H,2,FALSE))</f>
        <v>1</v>
      </c>
      <c r="J1257" s="1">
        <f>IF(ISNA(VLOOKUP(olympic_medals_country_year_cumsum[[#This Row],[Year_Country]],medals!D:H,3,FALSE)),0,VLOOKUP(olympic_medals_country_year_cumsum[[#This Row],[Year_Country]],medals!D:H,3,FALSE))</f>
        <v>2</v>
      </c>
      <c r="K1257" s="1">
        <f>IF(ISNA(VLOOKUP(olympic_medals_country_year_cumsum[[#This Row],[Year_Country]],medals!D:H,4,FALSE)),0,VLOOKUP(olympic_medals_country_year_cumsum[[#This Row],[Year_Country]],medals!D:H,4,FALSE))</f>
        <v>1</v>
      </c>
      <c r="L1257" s="1" t="str">
        <f>VLOOKUP(olympic_medals_country_year_cumsum[[#This Row],[WB_country_name]],'country_region_flag'!A:C,2,FALSE)</f>
        <v>Europe</v>
      </c>
      <c r="M1257" s="1" t="str">
        <f>VLOOKUP(olympic_medals_country_year_cumsum[[#This Row],[WB_country_name]],'country_region_flag'!A:C,3,FALSE)</f>
        <v>https://public.flourish.studio/country-flags/svg/fi.svg</v>
      </c>
      <c r="N1257" s="12" t="str">
        <f>IF(ISNA(VLOOKUP(olympic_medals_country_year_cumsum[[#This Row],[Year_Country]],gdp_capita_rank!F:G,2,FALSE)),0,VLOOKUP(olympic_medals_country_year_cumsum[[#This Row],[Year_Country]],gdp_capita_rank!F:G,2,FALSE))</f>
        <v>260.89035242797405</v>
      </c>
    </row>
    <row r="1258" spans="1:14" ht="15" customHeight="1" x14ac:dyDescent="0.2">
      <c r="A1258" s="1" t="s">
        <v>217</v>
      </c>
      <c r="B1258" s="1" t="s">
        <v>218</v>
      </c>
      <c r="C1258" s="1">
        <v>4483</v>
      </c>
      <c r="D1258" s="1">
        <v>205</v>
      </c>
      <c r="E1258" s="1">
        <v>1996</v>
      </c>
      <c r="F1258" s="1" t="str">
        <f>TEXT(olympic_medals_country_year_cumsum[[#This Row],[year]],0)&amp;"-"&amp;olympic_medals_country_year_cumsum[[#This Row],[WB_country_code]]</f>
        <v>1996-SRB</v>
      </c>
      <c r="G1258" s="1">
        <f>IF(olympic_medals_country_year_cumsum[[#This Row],[year]]&lt;&gt;E1257,1,IF(olympic_medals_country_year_cumsum[[#This Row],[Medals]]=0,"",G1257+1))</f>
        <v>42</v>
      </c>
      <c r="H1258" s="1">
        <f>IF(ISNA(VLOOKUP(olympic_medals_country_year_cumsum[[#This Row],[Year_Country]],medals!D:H,5,FALSE)),0,VLOOKUP(olympic_medals_country_year_cumsum[[#This Row],[Year_Country]],medals!D:H,5,FALSE))</f>
        <v>4</v>
      </c>
      <c r="I1258" s="1">
        <f>IF(ISNA(VLOOKUP(olympic_medals_country_year_cumsum[[#This Row],[Year_Country]],medals!D:H,2,FALSE)),0,VLOOKUP(olympic_medals_country_year_cumsum[[#This Row],[Year_Country]],medals!D:H,2,FALSE))</f>
        <v>1</v>
      </c>
      <c r="J1258" s="1">
        <f>IF(ISNA(VLOOKUP(olympic_medals_country_year_cumsum[[#This Row],[Year_Country]],medals!D:H,3,FALSE)),0,VLOOKUP(olympic_medals_country_year_cumsum[[#This Row],[Year_Country]],medals!D:H,3,FALSE))</f>
        <v>1</v>
      </c>
      <c r="K1258" s="1">
        <f>IF(ISNA(VLOOKUP(olympic_medals_country_year_cumsum[[#This Row],[Year_Country]],medals!D:H,4,FALSE)),0,VLOOKUP(olympic_medals_country_year_cumsum[[#This Row],[Year_Country]],medals!D:H,4,FALSE))</f>
        <v>2</v>
      </c>
      <c r="L1258" s="1" t="str">
        <f>VLOOKUP(olympic_medals_country_year_cumsum[[#This Row],[WB_country_name]],'country_region_flag'!A:C,2,FALSE)</f>
        <v>Europe</v>
      </c>
      <c r="M1258" s="1" t="str">
        <f>VLOOKUP(olympic_medals_country_year_cumsum[[#This Row],[WB_country_name]],'country_region_flag'!A:C,3,FALSE)</f>
        <v>https://public.flourish.studio/country-flags/svg/rs.svg</v>
      </c>
      <c r="N1258" s="12" t="str">
        <f>IF(ISNA(VLOOKUP(olympic_medals_country_year_cumsum[[#This Row],[Year_Country]],gdp_capita_rank!F:G,2,FALSE)),0,VLOOKUP(olympic_medals_country_year_cumsum[[#This Row],[Year_Country]],gdp_capita_rank!F:G,2,FALSE))</f>
        <v>-59.91153858068211</v>
      </c>
    </row>
    <row r="1259" spans="1:14" ht="15" customHeight="1" x14ac:dyDescent="0.2">
      <c r="A1259" s="1" t="s">
        <v>119</v>
      </c>
      <c r="B1259" s="1" t="s">
        <v>120</v>
      </c>
      <c r="C1259" s="1">
        <v>357</v>
      </c>
      <c r="D1259" s="1">
        <v>5142</v>
      </c>
      <c r="E1259" s="1">
        <v>1996</v>
      </c>
      <c r="F1259" s="1" t="str">
        <f>TEXT(olympic_medals_country_year_cumsum[[#This Row],[year]],0)&amp;"-"&amp;olympic_medals_country_year_cumsum[[#This Row],[WB_country_code]]</f>
        <v>1996-IRN</v>
      </c>
      <c r="G1259" s="1">
        <f>IF(olympic_medals_country_year_cumsum[[#This Row],[year]]&lt;&gt;E1258,1,IF(olympic_medals_country_year_cumsum[[#This Row],[Medals]]=0,"",G1258+1))</f>
        <v>43</v>
      </c>
      <c r="H1259" s="1">
        <f>IF(ISNA(VLOOKUP(olympic_medals_country_year_cumsum[[#This Row],[Year_Country]],medals!D:H,5,FALSE)),0,VLOOKUP(olympic_medals_country_year_cumsum[[#This Row],[Year_Country]],medals!D:H,5,FALSE))</f>
        <v>3</v>
      </c>
      <c r="I1259" s="1">
        <f>IF(ISNA(VLOOKUP(olympic_medals_country_year_cumsum[[#This Row],[Year_Country]],medals!D:H,2,FALSE)),0,VLOOKUP(olympic_medals_country_year_cumsum[[#This Row],[Year_Country]],medals!D:H,2,FALSE))</f>
        <v>1</v>
      </c>
      <c r="J1259" s="1">
        <f>IF(ISNA(VLOOKUP(olympic_medals_country_year_cumsum[[#This Row],[Year_Country]],medals!D:H,3,FALSE)),0,VLOOKUP(olympic_medals_country_year_cumsum[[#This Row],[Year_Country]],medals!D:H,3,FALSE))</f>
        <v>1</v>
      </c>
      <c r="K1259" s="1">
        <f>IF(ISNA(VLOOKUP(olympic_medals_country_year_cumsum[[#This Row],[Year_Country]],medals!D:H,4,FALSE)),0,VLOOKUP(olympic_medals_country_year_cumsum[[#This Row],[Year_Country]],medals!D:H,4,FALSE))</f>
        <v>1</v>
      </c>
      <c r="L1259" s="1" t="str">
        <f>VLOOKUP(olympic_medals_country_year_cumsum[[#This Row],[WB_country_name]],'country_region_flag'!A:C,2,FALSE)</f>
        <v>Asia</v>
      </c>
      <c r="M1259" s="1" t="str">
        <f>VLOOKUP(olympic_medals_country_year_cumsum[[#This Row],[WB_country_name]],'country_region_flag'!A:C,3,FALSE)</f>
        <v>https://public.flourish.studio/country-flags/svg/ir.svg</v>
      </c>
      <c r="N1259" s="12" t="str">
        <f>IF(ISNA(VLOOKUP(olympic_medals_country_year_cumsum[[#This Row],[Year_Country]],gdp_capita_rank!F:G,2,FALSE)),0,VLOOKUP(olympic_medals_country_year_cumsum[[#This Row],[Year_Country]],gdp_capita_rank!F:G,2,FALSE))</f>
        <v>-72.64066925578759</v>
      </c>
    </row>
    <row r="1260" spans="1:14" ht="15" customHeight="1" x14ac:dyDescent="0.2">
      <c r="A1260" s="1" t="s">
        <v>221</v>
      </c>
      <c r="B1260" s="1" t="s">
        <v>222</v>
      </c>
      <c r="C1260" s="1">
        <v>4815</v>
      </c>
      <c r="D1260" s="1">
        <v>1712</v>
      </c>
      <c r="E1260" s="1">
        <v>1996</v>
      </c>
      <c r="F1260" s="1" t="str">
        <f>TEXT(olympic_medals_country_year_cumsum[[#This Row],[year]],0)&amp;"-"&amp;olympic_medals_country_year_cumsum[[#This Row],[WB_country_code]]</f>
        <v>1996-SVK</v>
      </c>
      <c r="G1260" s="1">
        <f>IF(olympic_medals_country_year_cumsum[[#This Row],[year]]&lt;&gt;E1259,1,IF(olympic_medals_country_year_cumsum[[#This Row],[Medals]]=0,"",G1259+1))</f>
        <v>44</v>
      </c>
      <c r="H1260" s="1">
        <f>IF(ISNA(VLOOKUP(olympic_medals_country_year_cumsum[[#This Row],[Year_Country]],medals!D:H,5,FALSE)),0,VLOOKUP(olympic_medals_country_year_cumsum[[#This Row],[Year_Country]],medals!D:H,5,FALSE))</f>
        <v>3</v>
      </c>
      <c r="I1260" s="1">
        <f>IF(ISNA(VLOOKUP(olympic_medals_country_year_cumsum[[#This Row],[Year_Country]],medals!D:H,2,FALSE)),0,VLOOKUP(olympic_medals_country_year_cumsum[[#This Row],[Year_Country]],medals!D:H,2,FALSE))</f>
        <v>1</v>
      </c>
      <c r="J1260" s="1">
        <f>IF(ISNA(VLOOKUP(olympic_medals_country_year_cumsum[[#This Row],[Year_Country]],medals!D:H,3,FALSE)),0,VLOOKUP(olympic_medals_country_year_cumsum[[#This Row],[Year_Country]],medals!D:H,3,FALSE))</f>
        <v>1</v>
      </c>
      <c r="K1260" s="1">
        <f>IF(ISNA(VLOOKUP(olympic_medals_country_year_cumsum[[#This Row],[Year_Country]],medals!D:H,4,FALSE)),0,VLOOKUP(olympic_medals_country_year_cumsum[[#This Row],[Year_Country]],medals!D:H,4,FALSE))</f>
        <v>1</v>
      </c>
      <c r="L1260" s="1" t="str">
        <f>VLOOKUP(olympic_medals_country_year_cumsum[[#This Row],[WB_country_name]],'country_region_flag'!A:C,2,FALSE)</f>
        <v>Europe</v>
      </c>
      <c r="M1260" s="1" t="str">
        <f>VLOOKUP(olympic_medals_country_year_cumsum[[#This Row],[WB_country_name]],'country_region_flag'!A:C,3,FALSE)</f>
        <v>https://public.flourish.studio/country-flags/svg/sk.svg</v>
      </c>
      <c r="N1260" s="12" t="str">
        <f>IF(ISNA(VLOOKUP(olympic_medals_country_year_cumsum[[#This Row],[Year_Country]],gdp_capita_rank!F:G,2,FALSE)),0,VLOOKUP(olympic_medals_country_year_cumsum[[#This Row],[Year_Country]],gdp_capita_rank!F:G,2,FALSE))</f>
        <v>-27.258551196715906</v>
      </c>
    </row>
    <row r="1261" spans="1:14" ht="15" customHeight="1" x14ac:dyDescent="0.2">
      <c r="A1261" s="1" t="s">
        <v>11</v>
      </c>
      <c r="B1261" s="1" t="s">
        <v>12</v>
      </c>
      <c r="C1261" s="1">
        <v>4017</v>
      </c>
      <c r="D1261" s="1">
        <v>445</v>
      </c>
      <c r="E1261" s="1">
        <v>1996</v>
      </c>
      <c r="F1261" s="1" t="str">
        <f>TEXT(olympic_medals_country_year_cumsum[[#This Row],[year]],0)&amp;"-"&amp;olympic_medals_country_year_cumsum[[#This Row],[WB_country_code]]</f>
        <v>1996-ARM</v>
      </c>
      <c r="G1261" s="1">
        <f>IF(olympic_medals_country_year_cumsum[[#This Row],[year]]&lt;&gt;E1260,1,IF(olympic_medals_country_year_cumsum[[#This Row],[Medals]]=0,"",G1260+1))</f>
        <v>45</v>
      </c>
      <c r="H1261" s="1">
        <f>IF(ISNA(VLOOKUP(olympic_medals_country_year_cumsum[[#This Row],[Year_Country]],medals!D:H,5,FALSE)),0,VLOOKUP(olympic_medals_country_year_cumsum[[#This Row],[Year_Country]],medals!D:H,5,FALSE))</f>
        <v>2</v>
      </c>
      <c r="I1261" s="1">
        <f>IF(ISNA(VLOOKUP(olympic_medals_country_year_cumsum[[#This Row],[Year_Country]],medals!D:H,2,FALSE)),0,VLOOKUP(olympic_medals_country_year_cumsum[[#This Row],[Year_Country]],medals!D:H,2,FALSE))</f>
        <v>1</v>
      </c>
      <c r="J1261" s="1">
        <f>IF(ISNA(VLOOKUP(olympic_medals_country_year_cumsum[[#This Row],[Year_Country]],medals!D:H,3,FALSE)),0,VLOOKUP(olympic_medals_country_year_cumsum[[#This Row],[Year_Country]],medals!D:H,3,FALSE))</f>
        <v>1</v>
      </c>
      <c r="K1261" s="1">
        <f>IF(ISNA(VLOOKUP(olympic_medals_country_year_cumsum[[#This Row],[Year_Country]],medals!D:H,4,FALSE)),0,VLOOKUP(olympic_medals_country_year_cumsum[[#This Row],[Year_Country]],medals!D:H,4,FALSE))</f>
        <v>0</v>
      </c>
      <c r="L1261" s="1" t="str">
        <f>VLOOKUP(olympic_medals_country_year_cumsum[[#This Row],[WB_country_name]],'country_region_flag'!A:C,2,FALSE)</f>
        <v>Asia</v>
      </c>
      <c r="M1261" s="1" t="str">
        <f>VLOOKUP(olympic_medals_country_year_cumsum[[#This Row],[WB_country_name]],'country_region_flag'!A:C,3,FALSE)</f>
        <v>https://public.flourish.studio/country-flags/svg/am.svg</v>
      </c>
      <c r="N1261" s="12" t="str">
        <f>IF(ISNA(VLOOKUP(olympic_medals_country_year_cumsum[[#This Row],[Year_Country]],gdp_capita_rank!F:G,2,FALSE)),0,VLOOKUP(olympic_medals_country_year_cumsum[[#This Row],[Year_Country]],gdp_capita_rank!F:G,2,FALSE))</f>
        <v>-93.22420348297618</v>
      </c>
    </row>
    <row r="1262" spans="1:14" ht="15" customHeight="1" x14ac:dyDescent="0.2">
      <c r="A1262" s="1" t="s">
        <v>109</v>
      </c>
      <c r="B1262" s="1" t="s">
        <v>110</v>
      </c>
      <c r="C1262" s="1">
        <v>458</v>
      </c>
      <c r="D1262" s="1">
        <v>160</v>
      </c>
      <c r="E1262" s="1">
        <v>1996</v>
      </c>
      <c r="F1262" s="1" t="str">
        <f>TEXT(olympic_medals_country_year_cumsum[[#This Row],[year]],0)&amp;"-"&amp;olympic_medals_country_year_cumsum[[#This Row],[WB_country_code]]</f>
        <v>1996-HRV</v>
      </c>
      <c r="G1262" s="1">
        <f>IF(olympic_medals_country_year_cumsum[[#This Row],[year]]&lt;&gt;E1261,1,IF(olympic_medals_country_year_cumsum[[#This Row],[Medals]]=0,"",G1261+1))</f>
        <v>46</v>
      </c>
      <c r="H1262" s="1">
        <f>IF(ISNA(VLOOKUP(olympic_medals_country_year_cumsum[[#This Row],[Year_Country]],medals!D:H,5,FALSE)),0,VLOOKUP(olympic_medals_country_year_cumsum[[#This Row],[Year_Country]],medals!D:H,5,FALSE))</f>
        <v>2</v>
      </c>
      <c r="I1262" s="1">
        <f>IF(ISNA(VLOOKUP(olympic_medals_country_year_cumsum[[#This Row],[Year_Country]],medals!D:H,2,FALSE)),0,VLOOKUP(olympic_medals_country_year_cumsum[[#This Row],[Year_Country]],medals!D:H,2,FALSE))</f>
        <v>1</v>
      </c>
      <c r="J1262" s="1">
        <f>IF(ISNA(VLOOKUP(olympic_medals_country_year_cumsum[[#This Row],[Year_Country]],medals!D:H,3,FALSE)),0,VLOOKUP(olympic_medals_country_year_cumsum[[#This Row],[Year_Country]],medals!D:H,3,FALSE))</f>
        <v>1</v>
      </c>
      <c r="K1262" s="1">
        <f>IF(ISNA(VLOOKUP(olympic_medals_country_year_cumsum[[#This Row],[Year_Country]],medals!D:H,4,FALSE)),0,VLOOKUP(olympic_medals_country_year_cumsum[[#This Row],[Year_Country]],medals!D:H,4,FALSE))</f>
        <v>0</v>
      </c>
      <c r="L1262" s="1" t="str">
        <f>VLOOKUP(olympic_medals_country_year_cumsum[[#This Row],[WB_country_name]],'country_region_flag'!A:C,2,FALSE)</f>
        <v>Europe</v>
      </c>
      <c r="M1262" s="1" t="str">
        <f>VLOOKUP(olympic_medals_country_year_cumsum[[#This Row],[WB_country_name]],'country_region_flag'!A:C,3,FALSE)</f>
        <v>https://public.flourish.studio/country-flags/svg/hr.svg</v>
      </c>
      <c r="N1262" s="12" t="str">
        <f>IF(ISNA(VLOOKUP(olympic_medals_country_year_cumsum[[#This Row],[Year_Country]],gdp_capita_rank!F:G,2,FALSE)),0,VLOOKUP(olympic_medals_country_year_cumsum[[#This Row],[Year_Country]],gdp_capita_rank!F:G,2,FALSE))</f>
        <v>-25.83155940818364</v>
      </c>
    </row>
    <row r="1263" spans="1:14" ht="15" customHeight="1" x14ac:dyDescent="0.2">
      <c r="A1263" s="1" t="s">
        <v>197</v>
      </c>
      <c r="B1263" s="1" t="s">
        <v>198</v>
      </c>
      <c r="C1263" s="1">
        <v>3872</v>
      </c>
      <c r="D1263" s="1">
        <v>-913</v>
      </c>
      <c r="E1263" s="1">
        <v>1996</v>
      </c>
      <c r="F1263" s="1" t="str">
        <f>TEXT(olympic_medals_country_year_cumsum[[#This Row],[year]],0)&amp;"-"&amp;olympic_medals_country_year_cumsum[[#This Row],[WB_country_code]]</f>
        <v>1996-PRT</v>
      </c>
      <c r="G1263" s="1">
        <f>IF(olympic_medals_country_year_cumsum[[#This Row],[year]]&lt;&gt;E1262,1,IF(olympic_medals_country_year_cumsum[[#This Row],[Medals]]=0,"",G1262+1))</f>
        <v>47</v>
      </c>
      <c r="H1263" s="1">
        <f>IF(ISNA(VLOOKUP(olympic_medals_country_year_cumsum[[#This Row],[Year_Country]],medals!D:H,5,FALSE)),0,VLOOKUP(olympic_medals_country_year_cumsum[[#This Row],[Year_Country]],medals!D:H,5,FALSE))</f>
        <v>3</v>
      </c>
      <c r="I1263" s="1">
        <f>IF(ISNA(VLOOKUP(olympic_medals_country_year_cumsum[[#This Row],[Year_Country]],medals!D:H,2,FALSE)),0,VLOOKUP(olympic_medals_country_year_cumsum[[#This Row],[Year_Country]],medals!D:H,2,FALSE))</f>
        <v>1</v>
      </c>
      <c r="J1263" s="1">
        <f>IF(ISNA(VLOOKUP(olympic_medals_country_year_cumsum[[#This Row],[Year_Country]],medals!D:H,3,FALSE)),0,VLOOKUP(olympic_medals_country_year_cumsum[[#This Row],[Year_Country]],medals!D:H,3,FALSE))</f>
        <v>0</v>
      </c>
      <c r="K1263" s="1">
        <f>IF(ISNA(VLOOKUP(olympic_medals_country_year_cumsum[[#This Row],[Year_Country]],medals!D:H,4,FALSE)),0,VLOOKUP(olympic_medals_country_year_cumsum[[#This Row],[Year_Country]],medals!D:H,4,FALSE))</f>
        <v>2</v>
      </c>
      <c r="L1263" s="1" t="str">
        <f>VLOOKUP(olympic_medals_country_year_cumsum[[#This Row],[WB_country_name]],'country_region_flag'!A:C,2,FALSE)</f>
        <v>Europe</v>
      </c>
      <c r="M1263" s="1" t="str">
        <f>VLOOKUP(olympic_medals_country_year_cumsum[[#This Row],[WB_country_name]],'country_region_flag'!A:C,3,FALSE)</f>
        <v>https://public.flourish.studio/country-flags/svg/pt.svg</v>
      </c>
      <c r="N1263" s="12" t="str">
        <f>IF(ISNA(VLOOKUP(olympic_medals_country_year_cumsum[[#This Row],[Year_Country]],gdp_capita_rank!F:G,2,FALSE)),0,VLOOKUP(olympic_medals_country_year_cumsum[[#This Row],[Year_Country]],gdp_capita_rank!F:G,2,FALSE))</f>
        <v>70.55442248677281</v>
      </c>
    </row>
    <row r="1264" spans="1:14" ht="15" customHeight="1" x14ac:dyDescent="0.2">
      <c r="A1264" s="1" t="s">
        <v>231</v>
      </c>
      <c r="B1264" s="1" t="s">
        <v>232</v>
      </c>
      <c r="C1264" s="1">
        <v>1375</v>
      </c>
      <c r="D1264" s="1">
        <v>10052</v>
      </c>
      <c r="E1264" s="1">
        <v>1996</v>
      </c>
      <c r="F1264" s="1" t="str">
        <f>TEXT(olympic_medals_country_year_cumsum[[#This Row],[year]],0)&amp;"-"&amp;olympic_medals_country_year_cumsum[[#This Row],[WB_country_code]]</f>
        <v>1996-THA</v>
      </c>
      <c r="G1264" s="1">
        <f>IF(olympic_medals_country_year_cumsum[[#This Row],[year]]&lt;&gt;E1263,1,IF(olympic_medals_country_year_cumsum[[#This Row],[Medals]]=0,"",G1263+1))</f>
        <v>48</v>
      </c>
      <c r="H1264" s="1">
        <f>IF(ISNA(VLOOKUP(olympic_medals_country_year_cumsum[[#This Row],[Year_Country]],medals!D:H,5,FALSE)),0,VLOOKUP(olympic_medals_country_year_cumsum[[#This Row],[Year_Country]],medals!D:H,5,FALSE))</f>
        <v>2</v>
      </c>
      <c r="I1264" s="1">
        <f>IF(ISNA(VLOOKUP(olympic_medals_country_year_cumsum[[#This Row],[Year_Country]],medals!D:H,2,FALSE)),0,VLOOKUP(olympic_medals_country_year_cumsum[[#This Row],[Year_Country]],medals!D:H,2,FALSE))</f>
        <v>1</v>
      </c>
      <c r="J1264" s="1">
        <f>IF(ISNA(VLOOKUP(olympic_medals_country_year_cumsum[[#This Row],[Year_Country]],medals!D:H,3,FALSE)),0,VLOOKUP(olympic_medals_country_year_cumsum[[#This Row],[Year_Country]],medals!D:H,3,FALSE))</f>
        <v>0</v>
      </c>
      <c r="K1264" s="1">
        <f>IF(ISNA(VLOOKUP(olympic_medals_country_year_cumsum[[#This Row],[Year_Country]],medals!D:H,4,FALSE)),0,VLOOKUP(olympic_medals_country_year_cumsum[[#This Row],[Year_Country]],medals!D:H,4,FALSE))</f>
        <v>1</v>
      </c>
      <c r="L1264" s="1" t="str">
        <f>VLOOKUP(olympic_medals_country_year_cumsum[[#This Row],[WB_country_name]],'country_region_flag'!A:C,2,FALSE)</f>
        <v>Asia</v>
      </c>
      <c r="M1264" s="1" t="str">
        <f>VLOOKUP(olympic_medals_country_year_cumsum[[#This Row],[WB_country_name]],'country_region_flag'!A:C,3,FALSE)</f>
        <v>https://public.flourish.studio/country-flags/svg/th.svg</v>
      </c>
      <c r="N1264" s="12" t="str">
        <f>IF(ISNA(VLOOKUP(olympic_medals_country_year_cumsum[[#This Row],[Year_Country]],gdp_capita_rank!F:G,2,FALSE)),0,VLOOKUP(olympic_medals_country_year_cumsum[[#This Row],[Year_Country]],gdp_capita_rank!F:G,2,FALSE))</f>
        <v>-57.45073008296896</v>
      </c>
    </row>
    <row r="1265" spans="1:14" ht="15" customHeight="1" x14ac:dyDescent="0.2">
      <c r="A1265" s="1" t="s">
        <v>19</v>
      </c>
      <c r="B1265" s="1" t="s">
        <v>20</v>
      </c>
      <c r="C1265" s="1">
        <v>-337</v>
      </c>
      <c r="D1265" s="1">
        <v>2935</v>
      </c>
      <c r="E1265" s="1">
        <v>1996</v>
      </c>
      <c r="F1265" s="1" t="str">
        <f>TEXT(olympic_medals_country_year_cumsum[[#This Row],[year]],0)&amp;"-"&amp;olympic_medals_country_year_cumsum[[#This Row],[WB_country_code]]</f>
        <v>1996-BDI</v>
      </c>
      <c r="G1265" s="1">
        <f>IF(olympic_medals_country_year_cumsum[[#This Row],[year]]&lt;&gt;E1264,1,IF(olympic_medals_country_year_cumsum[[#This Row],[Medals]]=0,"",G1264+1))</f>
        <v>49</v>
      </c>
      <c r="H1265" s="1">
        <f>IF(ISNA(VLOOKUP(olympic_medals_country_year_cumsum[[#This Row],[Year_Country]],medals!D:H,5,FALSE)),0,VLOOKUP(olympic_medals_country_year_cumsum[[#This Row],[Year_Country]],medals!D:H,5,FALSE))</f>
        <v>1</v>
      </c>
      <c r="I1265" s="1">
        <f>IF(ISNA(VLOOKUP(olympic_medals_country_year_cumsum[[#This Row],[Year_Country]],medals!D:H,2,FALSE)),0,VLOOKUP(olympic_medals_country_year_cumsum[[#This Row],[Year_Country]],medals!D:H,2,FALSE))</f>
        <v>1</v>
      </c>
      <c r="J1265" s="1">
        <f>IF(ISNA(VLOOKUP(olympic_medals_country_year_cumsum[[#This Row],[Year_Country]],medals!D:H,3,FALSE)),0,VLOOKUP(olympic_medals_country_year_cumsum[[#This Row],[Year_Country]],medals!D:H,3,FALSE))</f>
        <v>0</v>
      </c>
      <c r="K1265" s="1">
        <f>IF(ISNA(VLOOKUP(olympic_medals_country_year_cumsum[[#This Row],[Year_Country]],medals!D:H,4,FALSE)),0,VLOOKUP(olympic_medals_country_year_cumsum[[#This Row],[Year_Country]],medals!D:H,4,FALSE))</f>
        <v>0</v>
      </c>
      <c r="L1265" s="1" t="str">
        <f>VLOOKUP(olympic_medals_country_year_cumsum[[#This Row],[WB_country_name]],'country_region_flag'!A:C,2,FALSE)</f>
        <v>Africa</v>
      </c>
      <c r="M1265" s="1" t="str">
        <f>VLOOKUP(olympic_medals_country_year_cumsum[[#This Row],[WB_country_name]],'country_region_flag'!A:C,3,FALSE)</f>
        <v>https://public.flourish.studio/country-flags/svg/bi.svg</v>
      </c>
      <c r="N1265" s="12" t="str">
        <f>IF(ISNA(VLOOKUP(olympic_medals_country_year_cumsum[[#This Row],[Year_Country]],gdp_capita_rank!F:G,2,FALSE)),0,VLOOKUP(olympic_medals_country_year_cumsum[[#This Row],[Year_Country]],gdp_capita_rank!F:G,2,FALSE))</f>
        <v>-97.94888301430586</v>
      </c>
    </row>
    <row r="1266" spans="1:14" ht="15" customHeight="1" x14ac:dyDescent="0.2">
      <c r="A1266" s="1" t="s">
        <v>55</v>
      </c>
      <c r="B1266" s="1" t="s">
        <v>56</v>
      </c>
      <c r="C1266" s="1">
        <v>993</v>
      </c>
      <c r="D1266" s="1">
        <v>-8408</v>
      </c>
      <c r="E1266" s="1">
        <v>1996</v>
      </c>
      <c r="F1266" s="1" t="str">
        <f>TEXT(olympic_medals_country_year_cumsum[[#This Row],[year]],0)&amp;"-"&amp;olympic_medals_country_year_cumsum[[#This Row],[WB_country_code]]</f>
        <v>1996-CRI</v>
      </c>
      <c r="G1266" s="1">
        <f>IF(olympic_medals_country_year_cumsum[[#This Row],[year]]&lt;&gt;E1265,1,IF(olympic_medals_country_year_cumsum[[#This Row],[Medals]]=0,"",G1265+1))</f>
        <v>50</v>
      </c>
      <c r="H1266" s="1">
        <f>IF(ISNA(VLOOKUP(olympic_medals_country_year_cumsum[[#This Row],[Year_Country]],medals!D:H,5,FALSE)),0,VLOOKUP(olympic_medals_country_year_cumsum[[#This Row],[Year_Country]],medals!D:H,5,FALSE))</f>
        <v>1</v>
      </c>
      <c r="I1266" s="1">
        <f>IF(ISNA(VLOOKUP(olympic_medals_country_year_cumsum[[#This Row],[Year_Country]],medals!D:H,2,FALSE)),0,VLOOKUP(olympic_medals_country_year_cumsum[[#This Row],[Year_Country]],medals!D:H,2,FALSE))</f>
        <v>1</v>
      </c>
      <c r="J1266" s="1">
        <f>IF(ISNA(VLOOKUP(olympic_medals_country_year_cumsum[[#This Row],[Year_Country]],medals!D:H,3,FALSE)),0,VLOOKUP(olympic_medals_country_year_cumsum[[#This Row],[Year_Country]],medals!D:H,3,FALSE))</f>
        <v>0</v>
      </c>
      <c r="K1266" s="1">
        <f>IF(ISNA(VLOOKUP(olympic_medals_country_year_cumsum[[#This Row],[Year_Country]],medals!D:H,4,FALSE)),0,VLOOKUP(olympic_medals_country_year_cumsum[[#This Row],[Year_Country]],medals!D:H,4,FALSE))</f>
        <v>0</v>
      </c>
      <c r="L1266" s="1" t="str">
        <f>VLOOKUP(olympic_medals_country_year_cumsum[[#This Row],[WB_country_name]],'country_region_flag'!A:C,2,FALSE)</f>
        <v>Americas</v>
      </c>
      <c r="M1266" s="1" t="str">
        <f>VLOOKUP(olympic_medals_country_year_cumsum[[#This Row],[WB_country_name]],'country_region_flag'!A:C,3,FALSE)</f>
        <v>https://public.flourish.studio/country-flags/svg/cr.svg</v>
      </c>
      <c r="N1266" s="12" t="str">
        <f>IF(ISNA(VLOOKUP(olympic_medals_country_year_cumsum[[#This Row],[Year_Country]],gdp_capita_rank!F:G,2,FALSE)),0,VLOOKUP(olympic_medals_country_year_cumsum[[#This Row],[Year_Country]],gdp_capita_rank!F:G,2,FALSE))</f>
        <v>-55.29211631516666</v>
      </c>
    </row>
    <row r="1267" spans="1:14" ht="15" customHeight="1" x14ac:dyDescent="0.2">
      <c r="A1267" s="1" t="s">
        <v>73</v>
      </c>
      <c r="B1267" s="1" t="s">
        <v>74</v>
      </c>
      <c r="C1267" s="1">
        <v>-22</v>
      </c>
      <c r="D1267" s="1">
        <v>-785</v>
      </c>
      <c r="E1267" s="1">
        <v>1996</v>
      </c>
      <c r="F1267" s="1" t="str">
        <f>TEXT(olympic_medals_country_year_cumsum[[#This Row],[year]],0)&amp;"-"&amp;olympic_medals_country_year_cumsum[[#This Row],[WB_country_code]]</f>
        <v>1996-ECU</v>
      </c>
      <c r="G1267" s="1">
        <f>IF(olympic_medals_country_year_cumsum[[#This Row],[year]]&lt;&gt;E1266,1,IF(olympic_medals_country_year_cumsum[[#This Row],[Medals]]=0,"",G1266+1))</f>
        <v>51</v>
      </c>
      <c r="H1267" s="1">
        <f>IF(ISNA(VLOOKUP(olympic_medals_country_year_cumsum[[#This Row],[Year_Country]],medals!D:H,5,FALSE)),0,VLOOKUP(olympic_medals_country_year_cumsum[[#This Row],[Year_Country]],medals!D:H,5,FALSE))</f>
        <v>1</v>
      </c>
      <c r="I1267" s="1">
        <f>IF(ISNA(VLOOKUP(olympic_medals_country_year_cumsum[[#This Row],[Year_Country]],medals!D:H,2,FALSE)),0,VLOOKUP(olympic_medals_country_year_cumsum[[#This Row],[Year_Country]],medals!D:H,2,FALSE))</f>
        <v>1</v>
      </c>
      <c r="J1267" s="1">
        <f>IF(ISNA(VLOOKUP(olympic_medals_country_year_cumsum[[#This Row],[Year_Country]],medals!D:H,3,FALSE)),0,VLOOKUP(olympic_medals_country_year_cumsum[[#This Row],[Year_Country]],medals!D:H,3,FALSE))</f>
        <v>0</v>
      </c>
      <c r="K1267" s="1">
        <f>IF(ISNA(VLOOKUP(olympic_medals_country_year_cumsum[[#This Row],[Year_Country]],medals!D:H,4,FALSE)),0,VLOOKUP(olympic_medals_country_year_cumsum[[#This Row],[Year_Country]],medals!D:H,4,FALSE))</f>
        <v>0</v>
      </c>
      <c r="L1267" s="1" t="str">
        <f>VLOOKUP(olympic_medals_country_year_cumsum[[#This Row],[WB_country_name]],'country_region_flag'!A:C,2,FALSE)</f>
        <v>Americas</v>
      </c>
      <c r="M1267" s="1" t="str">
        <f>VLOOKUP(olympic_medals_country_year_cumsum[[#This Row],[WB_country_name]],'country_region_flag'!A:C,3,FALSE)</f>
        <v>https://public.flourish.studio/country-flags/svg/ec.svg</v>
      </c>
      <c r="N1267" s="12" t="str">
        <f>IF(ISNA(VLOOKUP(olympic_medals_country_year_cumsum[[#This Row],[Year_Country]],gdp_capita_rank!F:G,2,FALSE)),0,VLOOKUP(olympic_medals_country_year_cumsum[[#This Row],[Year_Country]],gdp_capita_rank!F:G,2,FALSE))</f>
        <v>-70.01385661278759</v>
      </c>
    </row>
    <row r="1268" spans="1:14" ht="15" customHeight="1" x14ac:dyDescent="0.2">
      <c r="A1268" s="1" t="s">
        <v>107</v>
      </c>
      <c r="B1268" s="1" t="s">
        <v>108</v>
      </c>
      <c r="C1268" s="1">
        <v>224</v>
      </c>
      <c r="D1268" s="1">
        <v>11411</v>
      </c>
      <c r="E1268" s="1">
        <v>1996</v>
      </c>
      <c r="F1268" s="1" t="str">
        <f>TEXT(olympic_medals_country_year_cumsum[[#This Row],[year]],0)&amp;"-"&amp;olympic_medals_country_year_cumsum[[#This Row],[WB_country_code]]</f>
        <v>1996-HKG</v>
      </c>
      <c r="G1268" s="1">
        <f>IF(olympic_medals_country_year_cumsum[[#This Row],[year]]&lt;&gt;E1267,1,IF(olympic_medals_country_year_cumsum[[#This Row],[Medals]]=0,"",G1267+1))</f>
        <v>52</v>
      </c>
      <c r="H1268" s="1">
        <f>IF(ISNA(VLOOKUP(olympic_medals_country_year_cumsum[[#This Row],[Year_Country]],medals!D:H,5,FALSE)),0,VLOOKUP(olympic_medals_country_year_cumsum[[#This Row],[Year_Country]],medals!D:H,5,FALSE))</f>
        <v>1</v>
      </c>
      <c r="I1268" s="1">
        <f>IF(ISNA(VLOOKUP(olympic_medals_country_year_cumsum[[#This Row],[Year_Country]],medals!D:H,2,FALSE)),0,VLOOKUP(olympic_medals_country_year_cumsum[[#This Row],[Year_Country]],medals!D:H,2,FALSE))</f>
        <v>1</v>
      </c>
      <c r="J1268" s="1">
        <f>IF(ISNA(VLOOKUP(olympic_medals_country_year_cumsum[[#This Row],[Year_Country]],medals!D:H,3,FALSE)),0,VLOOKUP(olympic_medals_country_year_cumsum[[#This Row],[Year_Country]],medals!D:H,3,FALSE))</f>
        <v>0</v>
      </c>
      <c r="K1268" s="1">
        <f>IF(ISNA(VLOOKUP(olympic_medals_country_year_cumsum[[#This Row],[Year_Country]],medals!D:H,4,FALSE)),0,VLOOKUP(olympic_medals_country_year_cumsum[[#This Row],[Year_Country]],medals!D:H,4,FALSE))</f>
        <v>0</v>
      </c>
      <c r="L1268" s="1" t="str">
        <f>VLOOKUP(olympic_medals_country_year_cumsum[[#This Row],[WB_country_name]],'country_region_flag'!A:C,2,FALSE)</f>
        <v>Asia</v>
      </c>
      <c r="M1268" s="1" t="str">
        <f>VLOOKUP(olympic_medals_country_year_cumsum[[#This Row],[WB_country_name]],'country_region_flag'!A:C,3,FALSE)</f>
        <v>https://public.flourish.studio/country-flags/svg/hk.svg</v>
      </c>
      <c r="N1268" s="12" t="str">
        <f>IF(ISNA(VLOOKUP(olympic_medals_country_year_cumsum[[#This Row],[Year_Country]],gdp_capita_rank!F:G,2,FALSE)),0,VLOOKUP(olympic_medals_country_year_cumsum[[#This Row],[Year_Country]],gdp_capita_rank!F:G,2,FALSE))</f>
        <v>247.38117023374247</v>
      </c>
    </row>
    <row r="1269" spans="1:14" ht="15" customHeight="1" x14ac:dyDescent="0.2">
      <c r="A1269" s="1" t="s">
        <v>227</v>
      </c>
      <c r="B1269" s="1" t="s">
        <v>228</v>
      </c>
      <c r="C1269" s="1">
        <v>335</v>
      </c>
      <c r="D1269" s="1">
        <v>363</v>
      </c>
      <c r="E1269" s="1">
        <v>1996</v>
      </c>
      <c r="F1269" s="1" t="str">
        <f>TEXT(olympic_medals_country_year_cumsum[[#This Row],[year]],0)&amp;"-"&amp;olympic_medals_country_year_cumsum[[#This Row],[WB_country_code]]</f>
        <v>1996-SYR</v>
      </c>
      <c r="G1269" s="1">
        <f>IF(olympic_medals_country_year_cumsum[[#This Row],[year]]&lt;&gt;E1268,1,IF(olympic_medals_country_year_cumsum[[#This Row],[Medals]]=0,"",G1268+1))</f>
        <v>53</v>
      </c>
      <c r="H1269" s="1">
        <f>IF(ISNA(VLOOKUP(olympic_medals_country_year_cumsum[[#This Row],[Year_Country]],medals!D:H,5,FALSE)),0,VLOOKUP(olympic_medals_country_year_cumsum[[#This Row],[Year_Country]],medals!D:H,5,FALSE))</f>
        <v>1</v>
      </c>
      <c r="I1269" s="1">
        <f>IF(ISNA(VLOOKUP(olympic_medals_country_year_cumsum[[#This Row],[Year_Country]],medals!D:H,2,FALSE)),0,VLOOKUP(olympic_medals_country_year_cumsum[[#This Row],[Year_Country]],medals!D:H,2,FALSE))</f>
        <v>1</v>
      </c>
      <c r="J1269" s="1">
        <f>IF(ISNA(VLOOKUP(olympic_medals_country_year_cumsum[[#This Row],[Year_Country]],medals!D:H,3,FALSE)),0,VLOOKUP(olympic_medals_country_year_cumsum[[#This Row],[Year_Country]],medals!D:H,3,FALSE))</f>
        <v>0</v>
      </c>
      <c r="K1269" s="1">
        <f>IF(ISNA(VLOOKUP(olympic_medals_country_year_cumsum[[#This Row],[Year_Country]],medals!D:H,4,FALSE)),0,VLOOKUP(olympic_medals_country_year_cumsum[[#This Row],[Year_Country]],medals!D:H,4,FALSE))</f>
        <v>0</v>
      </c>
      <c r="L1269" s="1" t="str">
        <f>VLOOKUP(olympic_medals_country_year_cumsum[[#This Row],[WB_country_name]],'country_region_flag'!A:C,2,FALSE)</f>
        <v>Asia</v>
      </c>
      <c r="M1269" s="1" t="str">
        <f>VLOOKUP(olympic_medals_country_year_cumsum[[#This Row],[WB_country_name]],'country_region_flag'!A:C,3,FALSE)</f>
        <v>https://public.flourish.studio/country-flags/svg/sy.svg</v>
      </c>
      <c r="N1269" s="12" t="str">
        <f>IF(ISNA(VLOOKUP(olympic_medals_country_year_cumsum[[#This Row],[Year_Country]],gdp_capita_rank!F:G,2,FALSE)),0,VLOOKUP(olympic_medals_country_year_cumsum[[#This Row],[Year_Country]],gdp_capita_rank!F:G,2,FALSE))</f>
        <v>-41.43258979070499</v>
      </c>
    </row>
    <row r="1270" spans="1:14" ht="15" customHeight="1" x14ac:dyDescent="0.2">
      <c r="A1270" s="1" t="s">
        <v>9</v>
      </c>
      <c r="B1270" s="1" t="s">
        <v>10</v>
      </c>
      <c r="C1270" s="1">
        <v>-3458</v>
      </c>
      <c r="D1270" s="1">
        <v>-5867</v>
      </c>
      <c r="E1270" s="1">
        <v>1996</v>
      </c>
      <c r="F1270" s="1" t="str">
        <f>TEXT(olympic_medals_country_year_cumsum[[#This Row],[year]],0)&amp;"-"&amp;olympic_medals_country_year_cumsum[[#This Row],[WB_country_code]]</f>
        <v>1996-ARG</v>
      </c>
      <c r="G1270" s="1">
        <f>IF(olympic_medals_country_year_cumsum[[#This Row],[year]]&lt;&gt;E1269,1,IF(olympic_medals_country_year_cumsum[[#This Row],[Medals]]=0,"",G1269+1))</f>
        <v>54</v>
      </c>
      <c r="H1270" s="1">
        <f>IF(ISNA(VLOOKUP(olympic_medals_country_year_cumsum[[#This Row],[Year_Country]],medals!D:H,5,FALSE)),0,VLOOKUP(olympic_medals_country_year_cumsum[[#This Row],[Year_Country]],medals!D:H,5,FALSE))</f>
        <v>3</v>
      </c>
      <c r="I1270" s="1">
        <f>IF(ISNA(VLOOKUP(olympic_medals_country_year_cumsum[[#This Row],[Year_Country]],medals!D:H,2,FALSE)),0,VLOOKUP(olympic_medals_country_year_cumsum[[#This Row],[Year_Country]],medals!D:H,2,FALSE))</f>
        <v>0</v>
      </c>
      <c r="J1270" s="1">
        <f>IF(ISNA(VLOOKUP(olympic_medals_country_year_cumsum[[#This Row],[Year_Country]],medals!D:H,3,FALSE)),0,VLOOKUP(olympic_medals_country_year_cumsum[[#This Row],[Year_Country]],medals!D:H,3,FALSE))</f>
        <v>2</v>
      </c>
      <c r="K1270" s="1">
        <f>IF(ISNA(VLOOKUP(olympic_medals_country_year_cumsum[[#This Row],[Year_Country]],medals!D:H,4,FALSE)),0,VLOOKUP(olympic_medals_country_year_cumsum[[#This Row],[Year_Country]],medals!D:H,4,FALSE))</f>
        <v>1</v>
      </c>
      <c r="L1270" s="1" t="str">
        <f>VLOOKUP(olympic_medals_country_year_cumsum[[#This Row],[WB_country_name]],'country_region_flag'!A:C,2,FALSE)</f>
        <v>Americas</v>
      </c>
      <c r="M1270" s="1" t="str">
        <f>VLOOKUP(olympic_medals_country_year_cumsum[[#This Row],[WB_country_name]],'country_region_flag'!A:C,3,FALSE)</f>
        <v>https://public.flourish.studio/country-flags/svg/ar.svg</v>
      </c>
      <c r="N1270" s="12" t="str">
        <f>IF(ISNA(VLOOKUP(olympic_medals_country_year_cumsum[[#This Row],[Year_Country]],gdp_capita_rank!F:G,2,FALSE)),0,VLOOKUP(olympic_medals_country_year_cumsum[[#This Row],[Year_Country]],gdp_capita_rank!F:G,2,FALSE))</f>
        <v>7.638991392831788</v>
      </c>
    </row>
    <row r="1271" spans="1:14" ht="15" customHeight="1" x14ac:dyDescent="0.2">
      <c r="A1271" s="1" t="s">
        <v>155</v>
      </c>
      <c r="B1271" s="1" t="s">
        <v>156</v>
      </c>
      <c r="C1271" s="1">
        <v>470</v>
      </c>
      <c r="D1271" s="1">
        <v>2885</v>
      </c>
      <c r="E1271" s="1">
        <v>1996</v>
      </c>
      <c r="F1271" s="1" t="str">
        <f>TEXT(olympic_medals_country_year_cumsum[[#This Row],[year]],0)&amp;"-"&amp;olympic_medals_country_year_cumsum[[#This Row],[WB_country_code]]</f>
        <v>1996-MDA</v>
      </c>
      <c r="G1271" s="1">
        <f>IF(olympic_medals_country_year_cumsum[[#This Row],[year]]&lt;&gt;E1270,1,IF(olympic_medals_country_year_cumsum[[#This Row],[Medals]]=0,"",G1270+1))</f>
        <v>55</v>
      </c>
      <c r="H1271" s="1">
        <f>IF(ISNA(VLOOKUP(olympic_medals_country_year_cumsum[[#This Row],[Year_Country]],medals!D:H,5,FALSE)),0,VLOOKUP(olympic_medals_country_year_cumsum[[#This Row],[Year_Country]],medals!D:H,5,FALSE))</f>
        <v>3</v>
      </c>
      <c r="I1271" s="1">
        <f>IF(ISNA(VLOOKUP(olympic_medals_country_year_cumsum[[#This Row],[Year_Country]],medals!D:H,2,FALSE)),0,VLOOKUP(olympic_medals_country_year_cumsum[[#This Row],[Year_Country]],medals!D:H,2,FALSE))</f>
        <v>0</v>
      </c>
      <c r="J1271" s="1">
        <f>IF(ISNA(VLOOKUP(olympic_medals_country_year_cumsum[[#This Row],[Year_Country]],medals!D:H,3,FALSE)),0,VLOOKUP(olympic_medals_country_year_cumsum[[#This Row],[Year_Country]],medals!D:H,3,FALSE))</f>
        <v>2</v>
      </c>
      <c r="K1271" s="1">
        <f>IF(ISNA(VLOOKUP(olympic_medals_country_year_cumsum[[#This Row],[Year_Country]],medals!D:H,4,FALSE)),0,VLOOKUP(olympic_medals_country_year_cumsum[[#This Row],[Year_Country]],medals!D:H,4,FALSE))</f>
        <v>1</v>
      </c>
      <c r="L1271" s="1" t="str">
        <f>VLOOKUP(olympic_medals_country_year_cumsum[[#This Row],[WB_country_name]],'country_region_flag'!A:C,2,FALSE)</f>
        <v>Europe</v>
      </c>
      <c r="M1271" s="1" t="str">
        <f>VLOOKUP(olympic_medals_country_year_cumsum[[#This Row],[WB_country_name]],'country_region_flag'!A:C,3,FALSE)</f>
        <v>https://public.flourish.studio/country-flags/svg/md.svg</v>
      </c>
      <c r="N1271" s="12" t="str">
        <f>IF(ISNA(VLOOKUP(olympic_medals_country_year_cumsum[[#This Row],[Year_Country]],gdp_capita_rank!F:G,2,FALSE)),0,VLOOKUP(olympic_medals_country_year_cumsum[[#This Row],[Year_Country]],gdp_capita_rank!F:G,2,FALSE))</f>
        <v>-91.94963877219887</v>
      </c>
    </row>
    <row r="1272" spans="1:14" ht="15" customHeight="1" x14ac:dyDescent="0.2">
      <c r="A1272" s="1" t="s">
        <v>169</v>
      </c>
      <c r="B1272" s="1" t="s">
        <v>170</v>
      </c>
      <c r="C1272" s="1">
        <v>317</v>
      </c>
      <c r="D1272" s="1">
        <v>1017</v>
      </c>
      <c r="E1272" s="1">
        <v>1996</v>
      </c>
      <c r="F1272" s="1" t="str">
        <f>TEXT(olympic_medals_country_year_cumsum[[#This Row],[year]],0)&amp;"-"&amp;olympic_medals_country_year_cumsum[[#This Row],[WB_country_code]]</f>
        <v>1996-MYS</v>
      </c>
      <c r="G1272" s="1">
        <f>IF(olympic_medals_country_year_cumsum[[#This Row],[year]]&lt;&gt;E1271,1,IF(olympic_medals_country_year_cumsum[[#This Row],[Medals]]=0,"",G1271+1))</f>
        <v>56</v>
      </c>
      <c r="H1272" s="1">
        <f>IF(ISNA(VLOOKUP(olympic_medals_country_year_cumsum[[#This Row],[Year_Country]],medals!D:H,5,FALSE)),0,VLOOKUP(olympic_medals_country_year_cumsum[[#This Row],[Year_Country]],medals!D:H,5,FALSE))</f>
        <v>3</v>
      </c>
      <c r="I1272" s="1">
        <f>IF(ISNA(VLOOKUP(olympic_medals_country_year_cumsum[[#This Row],[Year_Country]],medals!D:H,2,FALSE)),0,VLOOKUP(olympic_medals_country_year_cumsum[[#This Row],[Year_Country]],medals!D:H,2,FALSE))</f>
        <v>0</v>
      </c>
      <c r="J1272" s="1">
        <f>IF(ISNA(VLOOKUP(olympic_medals_country_year_cumsum[[#This Row],[Year_Country]],medals!D:H,3,FALSE)),0,VLOOKUP(olympic_medals_country_year_cumsum[[#This Row],[Year_Country]],medals!D:H,3,FALSE))</f>
        <v>2</v>
      </c>
      <c r="K1272" s="1">
        <f>IF(ISNA(VLOOKUP(olympic_medals_country_year_cumsum[[#This Row],[Year_Country]],medals!D:H,4,FALSE)),0,VLOOKUP(olympic_medals_country_year_cumsum[[#This Row],[Year_Country]],medals!D:H,4,FALSE))</f>
        <v>1</v>
      </c>
      <c r="L1272" s="1" t="str">
        <f>VLOOKUP(olympic_medals_country_year_cumsum[[#This Row],[WB_country_name]],'country_region_flag'!A:C,2,FALSE)</f>
        <v>Asia</v>
      </c>
      <c r="M1272" s="1" t="str">
        <f>VLOOKUP(olympic_medals_country_year_cumsum[[#This Row],[WB_country_name]],'country_region_flag'!A:C,3,FALSE)</f>
        <v>https://public.flourish.studio/country-flags/svg/my.svg</v>
      </c>
      <c r="N1272" s="12" t="str">
        <f>IF(ISNA(VLOOKUP(olympic_medals_country_year_cumsum[[#This Row],[Year_Country]],gdp_capita_rank!F:G,2,FALSE)),0,VLOOKUP(olympic_medals_country_year_cumsum[[#This Row],[Year_Country]],gdp_capita_rank!F:G,2,FALSE))</f>
        <v>-31.767257375450676</v>
      </c>
    </row>
    <row r="1273" spans="1:14" ht="15" customHeight="1" x14ac:dyDescent="0.2">
      <c r="A1273" s="1" t="s">
        <v>171</v>
      </c>
      <c r="B1273" s="1" t="s">
        <v>172</v>
      </c>
      <c r="C1273" s="1">
        <v>-2257</v>
      </c>
      <c r="D1273" s="1">
        <v>1708</v>
      </c>
      <c r="E1273" s="1">
        <v>1996</v>
      </c>
      <c r="F1273" s="1" t="str">
        <f>TEXT(olympic_medals_country_year_cumsum[[#This Row],[year]],0)&amp;"-"&amp;olympic_medals_country_year_cumsum[[#This Row],[WB_country_code]]</f>
        <v>1996-NAM</v>
      </c>
      <c r="G1273" s="1">
        <f>IF(olympic_medals_country_year_cumsum[[#This Row],[year]]&lt;&gt;E1272,1,IF(olympic_medals_country_year_cumsum[[#This Row],[Medals]]=0,"",G1272+1))</f>
        <v>57</v>
      </c>
      <c r="H1273" s="1">
        <f>IF(ISNA(VLOOKUP(olympic_medals_country_year_cumsum[[#This Row],[Year_Country]],medals!D:H,5,FALSE)),0,VLOOKUP(olympic_medals_country_year_cumsum[[#This Row],[Year_Country]],medals!D:H,5,FALSE))</f>
        <v>2</v>
      </c>
      <c r="I1273" s="1">
        <f>IF(ISNA(VLOOKUP(olympic_medals_country_year_cumsum[[#This Row],[Year_Country]],medals!D:H,2,FALSE)),0,VLOOKUP(olympic_medals_country_year_cumsum[[#This Row],[Year_Country]],medals!D:H,2,FALSE))</f>
        <v>0</v>
      </c>
      <c r="J1273" s="1">
        <f>IF(ISNA(VLOOKUP(olympic_medals_country_year_cumsum[[#This Row],[Year_Country]],medals!D:H,3,FALSE)),0,VLOOKUP(olympic_medals_country_year_cumsum[[#This Row],[Year_Country]],medals!D:H,3,FALSE))</f>
        <v>2</v>
      </c>
      <c r="K1273" s="1">
        <f>IF(ISNA(VLOOKUP(olympic_medals_country_year_cumsum[[#This Row],[Year_Country]],medals!D:H,4,FALSE)),0,VLOOKUP(olympic_medals_country_year_cumsum[[#This Row],[Year_Country]],medals!D:H,4,FALSE))</f>
        <v>0</v>
      </c>
      <c r="L1273" s="1" t="str">
        <f>VLOOKUP(olympic_medals_country_year_cumsum[[#This Row],[WB_country_name]],'country_region_flag'!A:C,2,FALSE)</f>
        <v>Africa</v>
      </c>
      <c r="M1273" s="1" t="str">
        <f>VLOOKUP(olympic_medals_country_year_cumsum[[#This Row],[WB_country_name]],'country_region_flag'!A:C,3,FALSE)</f>
        <v>https://public.flourish.studio/country-flags/svg/na.svg</v>
      </c>
      <c r="N1273" s="12" t="str">
        <f>IF(ISNA(VLOOKUP(olympic_medals_country_year_cumsum[[#This Row],[Year_Country]],gdp_capita_rank!F:G,2,FALSE)),0,VLOOKUP(olympic_medals_country_year_cumsum[[#This Row],[Year_Country]],gdp_capita_rank!F:G,2,FALSE))</f>
        <v>-66.16118873840307</v>
      </c>
    </row>
    <row r="1274" spans="1:14" ht="15" customHeight="1" x14ac:dyDescent="0.2">
      <c r="A1274" s="1" t="s">
        <v>223</v>
      </c>
      <c r="B1274" s="1" t="s">
        <v>224</v>
      </c>
      <c r="C1274" s="1">
        <v>4605</v>
      </c>
      <c r="D1274" s="1">
        <v>1452</v>
      </c>
      <c r="E1274" s="1">
        <v>1996</v>
      </c>
      <c r="F1274" s="1" t="str">
        <f>TEXT(olympic_medals_country_year_cumsum[[#This Row],[year]],0)&amp;"-"&amp;olympic_medals_country_year_cumsum[[#This Row],[WB_country_code]]</f>
        <v>1996-SVN</v>
      </c>
      <c r="G1274" s="1">
        <f>IF(olympic_medals_country_year_cumsum[[#This Row],[year]]&lt;&gt;E1273,1,IF(olympic_medals_country_year_cumsum[[#This Row],[Medals]]=0,"",G1273+1))</f>
        <v>58</v>
      </c>
      <c r="H1274" s="1">
        <f>IF(ISNA(VLOOKUP(olympic_medals_country_year_cumsum[[#This Row],[Year_Country]],medals!D:H,5,FALSE)),0,VLOOKUP(olympic_medals_country_year_cumsum[[#This Row],[Year_Country]],medals!D:H,5,FALSE))</f>
        <v>2</v>
      </c>
      <c r="I1274" s="1">
        <f>IF(ISNA(VLOOKUP(olympic_medals_country_year_cumsum[[#This Row],[Year_Country]],medals!D:H,2,FALSE)),0,VLOOKUP(olympic_medals_country_year_cumsum[[#This Row],[Year_Country]],medals!D:H,2,FALSE))</f>
        <v>0</v>
      </c>
      <c r="J1274" s="1">
        <f>IF(ISNA(VLOOKUP(olympic_medals_country_year_cumsum[[#This Row],[Year_Country]],medals!D:H,3,FALSE)),0,VLOOKUP(olympic_medals_country_year_cumsum[[#This Row],[Year_Country]],medals!D:H,3,FALSE))</f>
        <v>2</v>
      </c>
      <c r="K1274" s="1">
        <f>IF(ISNA(VLOOKUP(olympic_medals_country_year_cumsum[[#This Row],[Year_Country]],medals!D:H,4,FALSE)),0,VLOOKUP(olympic_medals_country_year_cumsum[[#This Row],[Year_Country]],medals!D:H,4,FALSE))</f>
        <v>0</v>
      </c>
      <c r="L1274" s="1" t="str">
        <f>VLOOKUP(olympic_medals_country_year_cumsum[[#This Row],[WB_country_name]],'country_region_flag'!A:C,2,FALSE)</f>
        <v>Europe</v>
      </c>
      <c r="M1274" s="1" t="str">
        <f>VLOOKUP(olympic_medals_country_year_cumsum[[#This Row],[WB_country_name]],'country_region_flag'!A:C,3,FALSE)</f>
        <v>https://public.flourish.studio/country-flags/svg/si.svg</v>
      </c>
      <c r="N1274" s="12" t="str">
        <f>IF(ISNA(VLOOKUP(olympic_medals_country_year_cumsum[[#This Row],[Year_Country]],gdp_capita_rank!F:G,2,FALSE)),0,VLOOKUP(olympic_medals_country_year_cumsum[[#This Row],[Year_Country]],gdp_capita_rank!F:G,2,FALSE))</f>
        <v>51.37884415961814</v>
      </c>
    </row>
    <row r="1275" spans="1:14" ht="15" customHeight="1" x14ac:dyDescent="0.2">
      <c r="A1275" s="1" t="s">
        <v>15</v>
      </c>
      <c r="B1275" s="1" t="s">
        <v>16</v>
      </c>
      <c r="C1275" s="1">
        <v>482</v>
      </c>
      <c r="D1275" s="1">
        <v>1637</v>
      </c>
      <c r="E1275" s="1">
        <v>1996</v>
      </c>
      <c r="F1275" s="1" t="str">
        <f>TEXT(olympic_medals_country_year_cumsum[[#This Row],[year]],0)&amp;"-"&amp;olympic_medals_country_year_cumsum[[#This Row],[WB_country_code]]</f>
        <v>1996-AUT</v>
      </c>
      <c r="G1275" s="1">
        <f>IF(olympic_medals_country_year_cumsum[[#This Row],[year]]&lt;&gt;E1274,1,IF(olympic_medals_country_year_cumsum[[#This Row],[Medals]]=0,"",G1274+1))</f>
        <v>59</v>
      </c>
      <c r="H1275" s="1">
        <f>IF(ISNA(VLOOKUP(olympic_medals_country_year_cumsum[[#This Row],[Year_Country]],medals!D:H,5,FALSE)),0,VLOOKUP(olympic_medals_country_year_cumsum[[#This Row],[Year_Country]],medals!D:H,5,FALSE))</f>
        <v>3</v>
      </c>
      <c r="I1275" s="1">
        <f>IF(ISNA(VLOOKUP(olympic_medals_country_year_cumsum[[#This Row],[Year_Country]],medals!D:H,2,FALSE)),0,VLOOKUP(olympic_medals_country_year_cumsum[[#This Row],[Year_Country]],medals!D:H,2,FALSE))</f>
        <v>0</v>
      </c>
      <c r="J1275" s="1">
        <f>IF(ISNA(VLOOKUP(olympic_medals_country_year_cumsum[[#This Row],[Year_Country]],medals!D:H,3,FALSE)),0,VLOOKUP(olympic_medals_country_year_cumsum[[#This Row],[Year_Country]],medals!D:H,3,FALSE))</f>
        <v>1</v>
      </c>
      <c r="K1275" s="1">
        <f>IF(ISNA(VLOOKUP(olympic_medals_country_year_cumsum[[#This Row],[Year_Country]],medals!D:H,4,FALSE)),0,VLOOKUP(olympic_medals_country_year_cumsum[[#This Row],[Year_Country]],medals!D:H,4,FALSE))</f>
        <v>2</v>
      </c>
      <c r="L1275" s="1" t="str">
        <f>VLOOKUP(olympic_medals_country_year_cumsum[[#This Row],[WB_country_name]],'country_region_flag'!A:C,2,FALSE)</f>
        <v>Europe</v>
      </c>
      <c r="M1275" s="1" t="str">
        <f>VLOOKUP(olympic_medals_country_year_cumsum[[#This Row],[WB_country_name]],'country_region_flag'!A:C,3,FALSE)</f>
        <v>https://public.flourish.studio/country-flags/svg/at.svg</v>
      </c>
      <c r="N1275" s="12" t="str">
        <f>IF(ISNA(VLOOKUP(olympic_medals_country_year_cumsum[[#This Row],[Year_Country]],gdp_capita_rank!F:G,2,FALSE)),0,VLOOKUP(olympic_medals_country_year_cumsum[[#This Row],[Year_Country]],gdp_capita_rank!F:G,2,FALSE))</f>
        <v>317.2370022923105</v>
      </c>
    </row>
    <row r="1276" spans="1:14" ht="15" customHeight="1" x14ac:dyDescent="0.2">
      <c r="A1276" s="1" t="s">
        <v>255</v>
      </c>
      <c r="B1276" s="1" t="s">
        <v>256</v>
      </c>
      <c r="C1276" s="1">
        <v>4132</v>
      </c>
      <c r="D1276" s="1">
        <v>6925</v>
      </c>
      <c r="E1276" s="1">
        <v>1996</v>
      </c>
      <c r="F1276" s="1" t="str">
        <f>TEXT(olympic_medals_country_year_cumsum[[#This Row],[year]],0)&amp;"-"&amp;olympic_medals_country_year_cumsum[[#This Row],[WB_country_code]]</f>
        <v>1996-UZB</v>
      </c>
      <c r="G1276" s="1">
        <f>IF(olympic_medals_country_year_cumsum[[#This Row],[year]]&lt;&gt;E1275,1,IF(olympic_medals_country_year_cumsum[[#This Row],[Medals]]=0,"",G1275+1))</f>
        <v>60</v>
      </c>
      <c r="H1276" s="1">
        <f>IF(ISNA(VLOOKUP(olympic_medals_country_year_cumsum[[#This Row],[Year_Country]],medals!D:H,5,FALSE)),0,VLOOKUP(olympic_medals_country_year_cumsum[[#This Row],[Year_Country]],medals!D:H,5,FALSE))</f>
        <v>2</v>
      </c>
      <c r="I1276" s="1">
        <f>IF(ISNA(VLOOKUP(olympic_medals_country_year_cumsum[[#This Row],[Year_Country]],medals!D:H,2,FALSE)),0,VLOOKUP(olympic_medals_country_year_cumsum[[#This Row],[Year_Country]],medals!D:H,2,FALSE))</f>
        <v>0</v>
      </c>
      <c r="J1276" s="1">
        <f>IF(ISNA(VLOOKUP(olympic_medals_country_year_cumsum[[#This Row],[Year_Country]],medals!D:H,3,FALSE)),0,VLOOKUP(olympic_medals_country_year_cumsum[[#This Row],[Year_Country]],medals!D:H,3,FALSE))</f>
        <v>1</v>
      </c>
      <c r="K1276" s="1">
        <f>IF(ISNA(VLOOKUP(olympic_medals_country_year_cumsum[[#This Row],[Year_Country]],medals!D:H,4,FALSE)),0,VLOOKUP(olympic_medals_country_year_cumsum[[#This Row],[Year_Country]],medals!D:H,4,FALSE))</f>
        <v>1</v>
      </c>
      <c r="L1276" s="1" t="str">
        <f>VLOOKUP(olympic_medals_country_year_cumsum[[#This Row],[WB_country_name]],'country_region_flag'!A:C,2,FALSE)</f>
        <v>Asia</v>
      </c>
      <c r="M1276" s="1" t="str">
        <f>VLOOKUP(olympic_medals_country_year_cumsum[[#This Row],[WB_country_name]],'country_region_flag'!A:C,3,FALSE)</f>
        <v>https://public.flourish.studio/country-flags/svg/uz.svg</v>
      </c>
      <c r="N1276" s="12" t="str">
        <f>IF(ISNA(VLOOKUP(olympic_medals_country_year_cumsum[[#This Row],[Year_Country]],gdp_capita_rank!F:G,2,FALSE)),0,VLOOKUP(olympic_medals_country_year_cumsum[[#This Row],[Year_Country]],gdp_capita_rank!F:G,2,FALSE))</f>
        <v>-91.59341571169718</v>
      </c>
    </row>
    <row r="1277" spans="1:14" ht="15" customHeight="1" x14ac:dyDescent="0.2">
      <c r="A1277" s="1" t="s">
        <v>17</v>
      </c>
      <c r="B1277" s="1" t="s">
        <v>18</v>
      </c>
      <c r="C1277" s="1">
        <v>4038</v>
      </c>
      <c r="D1277" s="1">
        <v>4987</v>
      </c>
      <c r="E1277" s="1">
        <v>1996</v>
      </c>
      <c r="F1277" s="1" t="str">
        <f>TEXT(olympic_medals_country_year_cumsum[[#This Row],[year]],0)&amp;"-"&amp;olympic_medals_country_year_cumsum[[#This Row],[WB_country_code]]</f>
        <v>1996-AZE</v>
      </c>
      <c r="G1277" s="1">
        <f>IF(olympic_medals_country_year_cumsum[[#This Row],[year]]&lt;&gt;E1276,1,IF(olympic_medals_country_year_cumsum[[#This Row],[Medals]]=0,"",G1276+1))</f>
        <v>61</v>
      </c>
      <c r="H1277" s="1">
        <f>IF(ISNA(VLOOKUP(olympic_medals_country_year_cumsum[[#This Row],[Year_Country]],medals!D:H,5,FALSE)),0,VLOOKUP(olympic_medals_country_year_cumsum[[#This Row],[Year_Country]],medals!D:H,5,FALSE))</f>
        <v>1</v>
      </c>
      <c r="I1277" s="1">
        <f>IF(ISNA(VLOOKUP(olympic_medals_country_year_cumsum[[#This Row],[Year_Country]],medals!D:H,2,FALSE)),0,VLOOKUP(olympic_medals_country_year_cumsum[[#This Row],[Year_Country]],medals!D:H,2,FALSE))</f>
        <v>0</v>
      </c>
      <c r="J1277" s="1">
        <f>IF(ISNA(VLOOKUP(olympic_medals_country_year_cumsum[[#This Row],[Year_Country]],medals!D:H,3,FALSE)),0,VLOOKUP(olympic_medals_country_year_cumsum[[#This Row],[Year_Country]],medals!D:H,3,FALSE))</f>
        <v>1</v>
      </c>
      <c r="K1277" s="1">
        <f>IF(ISNA(VLOOKUP(olympic_medals_country_year_cumsum[[#This Row],[Year_Country]],medals!D:H,4,FALSE)),0,VLOOKUP(olympic_medals_country_year_cumsum[[#This Row],[Year_Country]],medals!D:H,4,FALSE))</f>
        <v>0</v>
      </c>
      <c r="L1277" s="1" t="str">
        <f>VLOOKUP(olympic_medals_country_year_cumsum[[#This Row],[WB_country_name]],'country_region_flag'!A:C,2,FALSE)</f>
        <v>Asia</v>
      </c>
      <c r="M1277" s="1" t="str">
        <f>VLOOKUP(olympic_medals_country_year_cumsum[[#This Row],[WB_country_name]],'country_region_flag'!A:C,3,FALSE)</f>
        <v>https://public.flourish.studio/country-flags/svg/az.svg</v>
      </c>
      <c r="N1277" s="12" t="str">
        <f>IF(ISNA(VLOOKUP(olympic_medals_country_year_cumsum[[#This Row],[Year_Country]],gdp_capita_rank!F:G,2,FALSE)),0,VLOOKUP(olympic_medals_country_year_cumsum[[#This Row],[Year_Country]],gdp_capita_rank!F:G,2,FALSE))</f>
        <v>-94.27257704806755</v>
      </c>
    </row>
    <row r="1278" spans="1:14" ht="15" customHeight="1" x14ac:dyDescent="0.2">
      <c r="A1278" s="1" t="s">
        <v>29</v>
      </c>
      <c r="B1278" s="1" t="s">
        <v>30</v>
      </c>
      <c r="C1278" s="1">
        <v>2508</v>
      </c>
      <c r="D1278" s="1">
        <v>-7735</v>
      </c>
      <c r="E1278" s="1">
        <v>1996</v>
      </c>
      <c r="F1278" s="1" t="str">
        <f>TEXT(olympic_medals_country_year_cumsum[[#This Row],[year]],0)&amp;"-"&amp;olympic_medals_country_year_cumsum[[#This Row],[WB_country_code]]</f>
        <v>1996-BHS</v>
      </c>
      <c r="G1278" s="1">
        <f>IF(olympic_medals_country_year_cumsum[[#This Row],[year]]&lt;&gt;E1277,1,IF(olympic_medals_country_year_cumsum[[#This Row],[Medals]]=0,"",G1277+1))</f>
        <v>62</v>
      </c>
      <c r="H1278" s="1">
        <f>IF(ISNA(VLOOKUP(olympic_medals_country_year_cumsum[[#This Row],[Year_Country]],medals!D:H,5,FALSE)),0,VLOOKUP(olympic_medals_country_year_cumsum[[#This Row],[Year_Country]],medals!D:H,5,FALSE))</f>
        <v>1</v>
      </c>
      <c r="I1278" s="1">
        <f>IF(ISNA(VLOOKUP(olympic_medals_country_year_cumsum[[#This Row],[Year_Country]],medals!D:H,2,FALSE)),0,VLOOKUP(olympic_medals_country_year_cumsum[[#This Row],[Year_Country]],medals!D:H,2,FALSE))</f>
        <v>0</v>
      </c>
      <c r="J1278" s="1">
        <f>IF(ISNA(VLOOKUP(olympic_medals_country_year_cumsum[[#This Row],[Year_Country]],medals!D:H,3,FALSE)),0,VLOOKUP(olympic_medals_country_year_cumsum[[#This Row],[Year_Country]],medals!D:H,3,FALSE))</f>
        <v>1</v>
      </c>
      <c r="K1278" s="1">
        <f>IF(ISNA(VLOOKUP(olympic_medals_country_year_cumsum[[#This Row],[Year_Country]],medals!D:H,4,FALSE)),0,VLOOKUP(olympic_medals_country_year_cumsum[[#This Row],[Year_Country]],medals!D:H,4,FALSE))</f>
        <v>0</v>
      </c>
      <c r="L1278" s="1" t="str">
        <f>VLOOKUP(olympic_medals_country_year_cumsum[[#This Row],[WB_country_name]],'country_region_flag'!A:C,2,FALSE)</f>
        <v>Americas</v>
      </c>
      <c r="M1278" s="1" t="str">
        <f>VLOOKUP(olympic_medals_country_year_cumsum[[#This Row],[WB_country_name]],'country_region_flag'!A:C,3,FALSE)</f>
        <v>https://public.flourish.studio/country-flags/svg/bs.svg</v>
      </c>
      <c r="N1278" s="12" t="str">
        <f>IF(ISNA(VLOOKUP(olympic_medals_country_year_cumsum[[#This Row],[Year_Country]],gdp_capita_rank!F:G,2,FALSE)),0,VLOOKUP(olympic_medals_country_year_cumsum[[#This Row],[Year_Country]],gdp_capita_rank!F:G,2,FALSE))</f>
        <v>65.65967968687355</v>
      </c>
    </row>
    <row r="1279" spans="1:14" ht="15" customHeight="1" x14ac:dyDescent="0.2">
      <c r="A1279" s="1" t="s">
        <v>151</v>
      </c>
      <c r="B1279" s="1" t="s">
        <v>152</v>
      </c>
      <c r="C1279" s="1">
        <v>5695</v>
      </c>
      <c r="D1279" s="1">
        <v>241</v>
      </c>
      <c r="E1279" s="1">
        <v>1996</v>
      </c>
      <c r="F1279" s="1" t="str">
        <f>TEXT(olympic_medals_country_year_cumsum[[#This Row],[year]],0)&amp;"-"&amp;olympic_medals_country_year_cumsum[[#This Row],[WB_country_code]]</f>
        <v>1996-LVA</v>
      </c>
      <c r="G1279" s="1">
        <f>IF(olympic_medals_country_year_cumsum[[#This Row],[year]]&lt;&gt;E1278,1,IF(olympic_medals_country_year_cumsum[[#This Row],[Medals]]=0,"",G1278+1))</f>
        <v>63</v>
      </c>
      <c r="H1279" s="1">
        <f>IF(ISNA(VLOOKUP(olympic_medals_country_year_cumsum[[#This Row],[Year_Country]],medals!D:H,5,FALSE)),0,VLOOKUP(olympic_medals_country_year_cumsum[[#This Row],[Year_Country]],medals!D:H,5,FALSE))</f>
        <v>1</v>
      </c>
      <c r="I1279" s="1">
        <f>IF(ISNA(VLOOKUP(olympic_medals_country_year_cumsum[[#This Row],[Year_Country]],medals!D:H,2,FALSE)),0,VLOOKUP(olympic_medals_country_year_cumsum[[#This Row],[Year_Country]],medals!D:H,2,FALSE))</f>
        <v>0</v>
      </c>
      <c r="J1279" s="1">
        <f>IF(ISNA(VLOOKUP(olympic_medals_country_year_cumsum[[#This Row],[Year_Country]],medals!D:H,3,FALSE)),0,VLOOKUP(olympic_medals_country_year_cumsum[[#This Row],[Year_Country]],medals!D:H,3,FALSE))</f>
        <v>1</v>
      </c>
      <c r="K1279" s="1">
        <f>IF(ISNA(VLOOKUP(olympic_medals_country_year_cumsum[[#This Row],[Year_Country]],medals!D:H,4,FALSE)),0,VLOOKUP(olympic_medals_country_year_cumsum[[#This Row],[Year_Country]],medals!D:H,4,FALSE))</f>
        <v>0</v>
      </c>
      <c r="L1279" s="1" t="str">
        <f>VLOOKUP(olympic_medals_country_year_cumsum[[#This Row],[WB_country_name]],'country_region_flag'!A:C,2,FALSE)</f>
        <v>Europe</v>
      </c>
      <c r="M1279" s="1" t="str">
        <f>VLOOKUP(olympic_medals_country_year_cumsum[[#This Row],[WB_country_name]],'country_region_flag'!A:C,3,FALSE)</f>
        <v>https://public.flourish.studio/country-flags/svg/lv.svg</v>
      </c>
      <c r="N1279" s="12" t="str">
        <f>IF(ISNA(VLOOKUP(olympic_medals_country_year_cumsum[[#This Row],[Year_Country]],gdp_capita_rank!F:G,2,FALSE)),0,VLOOKUP(olympic_medals_country_year_cumsum[[#This Row],[Year_Country]],gdp_capita_rank!F:G,2,FALSE))</f>
        <v>-65.96341145569625</v>
      </c>
    </row>
    <row r="1280" spans="1:14" ht="15" customHeight="1" x14ac:dyDescent="0.2">
      <c r="A1280" s="1" t="s">
        <v>189</v>
      </c>
      <c r="B1280" s="1" t="s">
        <v>190</v>
      </c>
      <c r="C1280" s="1">
        <v>146</v>
      </c>
      <c r="D1280" s="1">
        <v>12097</v>
      </c>
      <c r="E1280" s="1">
        <v>1996</v>
      </c>
      <c r="F1280" s="1" t="str">
        <f>TEXT(olympic_medals_country_year_cumsum[[#This Row],[year]],0)&amp;"-"&amp;olympic_medals_country_year_cumsum[[#This Row],[WB_country_code]]</f>
        <v>1996-PHL</v>
      </c>
      <c r="G1280" s="1">
        <f>IF(olympic_medals_country_year_cumsum[[#This Row],[year]]&lt;&gt;E1279,1,IF(olympic_medals_country_year_cumsum[[#This Row],[Medals]]=0,"",G1279+1))</f>
        <v>64</v>
      </c>
      <c r="H1280" s="1">
        <f>IF(ISNA(VLOOKUP(olympic_medals_country_year_cumsum[[#This Row],[Year_Country]],medals!D:H,5,FALSE)),0,VLOOKUP(olympic_medals_country_year_cumsum[[#This Row],[Year_Country]],medals!D:H,5,FALSE))</f>
        <v>1</v>
      </c>
      <c r="I1280" s="1">
        <f>IF(ISNA(VLOOKUP(olympic_medals_country_year_cumsum[[#This Row],[Year_Country]],medals!D:H,2,FALSE)),0,VLOOKUP(olympic_medals_country_year_cumsum[[#This Row],[Year_Country]],medals!D:H,2,FALSE))</f>
        <v>0</v>
      </c>
      <c r="J1280" s="1">
        <f>IF(ISNA(VLOOKUP(olympic_medals_country_year_cumsum[[#This Row],[Year_Country]],medals!D:H,3,FALSE)),0,VLOOKUP(olympic_medals_country_year_cumsum[[#This Row],[Year_Country]],medals!D:H,3,FALSE))</f>
        <v>1</v>
      </c>
      <c r="K1280" s="1">
        <f>IF(ISNA(VLOOKUP(olympic_medals_country_year_cumsum[[#This Row],[Year_Country]],medals!D:H,4,FALSE)),0,VLOOKUP(olympic_medals_country_year_cumsum[[#This Row],[Year_Country]],medals!D:H,4,FALSE))</f>
        <v>0</v>
      </c>
      <c r="L1280" s="1" t="str">
        <f>VLOOKUP(olympic_medals_country_year_cumsum[[#This Row],[WB_country_name]],'country_region_flag'!A:C,2,FALSE)</f>
        <v>Asia</v>
      </c>
      <c r="M1280" s="1" t="str">
        <f>VLOOKUP(olympic_medals_country_year_cumsum[[#This Row],[WB_country_name]],'country_region_flag'!A:C,3,FALSE)</f>
        <v>https://public.flourish.studio/country-flags/svg/ph.svg</v>
      </c>
      <c r="N1280" s="12" t="str">
        <f>IF(ISNA(VLOOKUP(olympic_medals_country_year_cumsum[[#This Row],[Year_Country]],gdp_capita_rank!F:G,2,FALSE)),0,VLOOKUP(olympic_medals_country_year_cumsum[[#This Row],[Year_Country]],gdp_capita_rank!F:G,2,FALSE))</f>
        <v>-81.32649323198858</v>
      </c>
    </row>
    <row r="1281" spans="1:14" ht="15" customHeight="1" x14ac:dyDescent="0.2">
      <c r="A1281" s="1" t="s">
        <v>237</v>
      </c>
      <c r="B1281" s="1" t="s">
        <v>238</v>
      </c>
      <c r="C1281" s="1">
        <v>-2113</v>
      </c>
      <c r="D1281" s="1">
        <v>-1752</v>
      </c>
      <c r="E1281" s="1">
        <v>1996</v>
      </c>
      <c r="F1281" s="1" t="str">
        <f>TEXT(olympic_medals_country_year_cumsum[[#This Row],[year]],0)&amp;"-"&amp;olympic_medals_country_year_cumsum[[#This Row],[WB_country_code]]</f>
        <v>1996-TON</v>
      </c>
      <c r="G1281" s="1">
        <f>IF(olympic_medals_country_year_cumsum[[#This Row],[year]]&lt;&gt;E1280,1,IF(olympic_medals_country_year_cumsum[[#This Row],[Medals]]=0,"",G1280+1))</f>
        <v>65</v>
      </c>
      <c r="H1281" s="1">
        <f>IF(ISNA(VLOOKUP(olympic_medals_country_year_cumsum[[#This Row],[Year_Country]],medals!D:H,5,FALSE)),0,VLOOKUP(olympic_medals_country_year_cumsum[[#This Row],[Year_Country]],medals!D:H,5,FALSE))</f>
        <v>1</v>
      </c>
      <c r="I1281" s="1">
        <f>IF(ISNA(VLOOKUP(olympic_medals_country_year_cumsum[[#This Row],[Year_Country]],medals!D:H,2,FALSE)),0,VLOOKUP(olympic_medals_country_year_cumsum[[#This Row],[Year_Country]],medals!D:H,2,FALSE))</f>
        <v>0</v>
      </c>
      <c r="J1281" s="1">
        <f>IF(ISNA(VLOOKUP(olympic_medals_country_year_cumsum[[#This Row],[Year_Country]],medals!D:H,3,FALSE)),0,VLOOKUP(olympic_medals_country_year_cumsum[[#This Row],[Year_Country]],medals!D:H,3,FALSE))</f>
        <v>1</v>
      </c>
      <c r="K1281" s="1">
        <f>IF(ISNA(VLOOKUP(olympic_medals_country_year_cumsum[[#This Row],[Year_Country]],medals!D:H,4,FALSE)),0,VLOOKUP(olympic_medals_country_year_cumsum[[#This Row],[Year_Country]],medals!D:H,4,FALSE))</f>
        <v>0</v>
      </c>
      <c r="L1281" s="1" t="str">
        <f>VLOOKUP(olympic_medals_country_year_cumsum[[#This Row],[WB_country_name]],'country_region_flag'!A:C,2,FALSE)</f>
        <v>Oceania</v>
      </c>
      <c r="M1281" s="1" t="str">
        <f>VLOOKUP(olympic_medals_country_year_cumsum[[#This Row],[WB_country_name]],'country_region_flag'!A:C,3,FALSE)</f>
        <v>https://public.flourish.studio/country-flags/svg/to.svg</v>
      </c>
      <c r="N1281" s="12" t="str">
        <f>IF(ISNA(VLOOKUP(olympic_medals_country_year_cumsum[[#This Row],[Year_Country]],gdp_capita_rank!F:G,2,FALSE)),0,VLOOKUP(olympic_medals_country_year_cumsum[[#This Row],[Year_Country]],gdp_capita_rank!F:G,2,FALSE))</f>
        <v>-68.97318138495659</v>
      </c>
    </row>
    <row r="1282" spans="1:14" ht="15" customHeight="1" x14ac:dyDescent="0.2">
      <c r="A1282" s="1" t="s">
        <v>271</v>
      </c>
      <c r="B1282" s="1" t="s">
        <v>272</v>
      </c>
      <c r="C1282" s="1">
        <v>-1542</v>
      </c>
      <c r="D1282" s="1">
        <v>2828</v>
      </c>
      <c r="E1282" s="1">
        <v>1996</v>
      </c>
      <c r="F1282" s="1" t="str">
        <f>TEXT(olympic_medals_country_year_cumsum[[#This Row],[year]],0)&amp;"-"&amp;olympic_medals_country_year_cumsum[[#This Row],[WB_country_code]]</f>
        <v>1996-ZMB</v>
      </c>
      <c r="G1282" s="1">
        <f>IF(olympic_medals_country_year_cumsum[[#This Row],[year]]&lt;&gt;E1281,1,IF(olympic_medals_country_year_cumsum[[#This Row],[Medals]]=0,"",G1281+1))</f>
        <v>66</v>
      </c>
      <c r="H1282" s="1">
        <f>IF(ISNA(VLOOKUP(olympic_medals_country_year_cumsum[[#This Row],[Year_Country]],medals!D:H,5,FALSE)),0,VLOOKUP(olympic_medals_country_year_cumsum[[#This Row],[Year_Country]],medals!D:H,5,FALSE))</f>
        <v>1</v>
      </c>
      <c r="I1282" s="1">
        <f>IF(ISNA(VLOOKUP(olympic_medals_country_year_cumsum[[#This Row],[Year_Country]],medals!D:H,2,FALSE)),0,VLOOKUP(olympic_medals_country_year_cumsum[[#This Row],[Year_Country]],medals!D:H,2,FALSE))</f>
        <v>0</v>
      </c>
      <c r="J1282" s="1">
        <f>IF(ISNA(VLOOKUP(olympic_medals_country_year_cumsum[[#This Row],[Year_Country]],medals!D:H,3,FALSE)),0,VLOOKUP(olympic_medals_country_year_cumsum[[#This Row],[Year_Country]],medals!D:H,3,FALSE))</f>
        <v>1</v>
      </c>
      <c r="K1282" s="1">
        <f>IF(ISNA(VLOOKUP(olympic_medals_country_year_cumsum[[#This Row],[Year_Country]],medals!D:H,4,FALSE)),0,VLOOKUP(olympic_medals_country_year_cumsum[[#This Row],[Year_Country]],medals!D:H,4,FALSE))</f>
        <v>0</v>
      </c>
      <c r="L1282" s="1" t="str">
        <f>VLOOKUP(olympic_medals_country_year_cumsum[[#This Row],[WB_country_name]],'country_region_flag'!A:C,2,FALSE)</f>
        <v>Africa</v>
      </c>
      <c r="M1282" s="1" t="str">
        <f>VLOOKUP(olympic_medals_country_year_cumsum[[#This Row],[WB_country_name]],'country_region_flag'!A:C,3,FALSE)</f>
        <v>https://public.flourish.studio/country-flags/svg/zm.svg</v>
      </c>
      <c r="N1282" s="12" t="str">
        <f>IF(ISNA(VLOOKUP(olympic_medals_country_year_cumsum[[#This Row],[Year_Country]],gdp_capita_rank!F:G,2,FALSE)),0,VLOOKUP(olympic_medals_country_year_cumsum[[#This Row],[Year_Country]],gdp_capita_rank!F:G,2,FALSE))</f>
        <v>-94.34396162993626</v>
      </c>
    </row>
    <row r="1283" spans="1:14" ht="15" customHeight="1" x14ac:dyDescent="0.2">
      <c r="A1283" s="1" t="s">
        <v>95</v>
      </c>
      <c r="B1283" s="1" t="s">
        <v>96</v>
      </c>
      <c r="C1283" s="1">
        <v>4168</v>
      </c>
      <c r="D1283" s="1">
        <v>4483</v>
      </c>
      <c r="E1283" s="1">
        <v>1996</v>
      </c>
      <c r="F1283" s="1" t="str">
        <f>TEXT(olympic_medals_country_year_cumsum[[#This Row],[year]],0)&amp;"-"&amp;olympic_medals_country_year_cumsum[[#This Row],[WB_country_code]]</f>
        <v>1996-GEO</v>
      </c>
      <c r="G1283" s="1">
        <f>IF(olympic_medals_country_year_cumsum[[#This Row],[year]]&lt;&gt;E1282,1,IF(olympic_medals_country_year_cumsum[[#This Row],[Medals]]=0,"",G1282+1))</f>
        <v>67</v>
      </c>
      <c r="H1283" s="1">
        <f>IF(ISNA(VLOOKUP(olympic_medals_country_year_cumsum[[#This Row],[Year_Country]],medals!D:H,5,FALSE)),0,VLOOKUP(olympic_medals_country_year_cumsum[[#This Row],[Year_Country]],medals!D:H,5,FALSE))</f>
        <v>2</v>
      </c>
      <c r="I1283" s="1">
        <f>IF(ISNA(VLOOKUP(olympic_medals_country_year_cumsum[[#This Row],[Year_Country]],medals!D:H,2,FALSE)),0,VLOOKUP(olympic_medals_country_year_cumsum[[#This Row],[Year_Country]],medals!D:H,2,FALSE))</f>
        <v>0</v>
      </c>
      <c r="J1283" s="1">
        <f>IF(ISNA(VLOOKUP(olympic_medals_country_year_cumsum[[#This Row],[Year_Country]],medals!D:H,3,FALSE)),0,VLOOKUP(olympic_medals_country_year_cumsum[[#This Row],[Year_Country]],medals!D:H,3,FALSE))</f>
        <v>0</v>
      </c>
      <c r="K1283" s="1">
        <f>IF(ISNA(VLOOKUP(olympic_medals_country_year_cumsum[[#This Row],[Year_Country]],medals!D:H,4,FALSE)),0,VLOOKUP(olympic_medals_country_year_cumsum[[#This Row],[Year_Country]],medals!D:H,4,FALSE))</f>
        <v>2</v>
      </c>
      <c r="L1283" s="1" t="str">
        <f>VLOOKUP(olympic_medals_country_year_cumsum[[#This Row],[WB_country_name]],'country_region_flag'!A:C,2,FALSE)</f>
        <v>Asia</v>
      </c>
      <c r="M1283" s="1" t="str">
        <f>VLOOKUP(olympic_medals_country_year_cumsum[[#This Row],[WB_country_name]],'country_region_flag'!A:C,3,FALSE)</f>
        <v>https://public.flourish.studio/country-flags/svg/ge.svg</v>
      </c>
      <c r="N1283" s="12" t="str">
        <f>IF(ISNA(VLOOKUP(olympic_medals_country_year_cumsum[[#This Row],[Year_Country]],gdp_capita_rank!F:G,2,FALSE)),0,VLOOKUP(olympic_medals_country_year_cumsum[[#This Row],[Year_Country]],gdp_capita_rank!F:G,2,FALSE))</f>
        <v>-90.35524314069607</v>
      </c>
    </row>
    <row r="1284" spans="1:14" ht="15" customHeight="1" x14ac:dyDescent="0.2">
      <c r="A1284" s="1" t="s">
        <v>153</v>
      </c>
      <c r="B1284" s="1" t="s">
        <v>154</v>
      </c>
      <c r="C1284" s="1">
        <v>3402</v>
      </c>
      <c r="D1284" s="1">
        <v>-682</v>
      </c>
      <c r="E1284" s="1">
        <v>1996</v>
      </c>
      <c r="F1284" s="1" t="str">
        <f>TEXT(olympic_medals_country_year_cumsum[[#This Row],[year]],0)&amp;"-"&amp;olympic_medals_country_year_cumsum[[#This Row],[WB_country_code]]</f>
        <v>1996-MAR</v>
      </c>
      <c r="G1284" s="1">
        <f>IF(olympic_medals_country_year_cumsum[[#This Row],[year]]&lt;&gt;E1283,1,IF(olympic_medals_country_year_cumsum[[#This Row],[Medals]]=0,"",G1283+1))</f>
        <v>68</v>
      </c>
      <c r="H1284" s="1">
        <f>IF(ISNA(VLOOKUP(olympic_medals_country_year_cumsum[[#This Row],[Year_Country]],medals!D:H,5,FALSE)),0,VLOOKUP(olympic_medals_country_year_cumsum[[#This Row],[Year_Country]],medals!D:H,5,FALSE))</f>
        <v>2</v>
      </c>
      <c r="I1284" s="1">
        <f>IF(ISNA(VLOOKUP(olympic_medals_country_year_cumsum[[#This Row],[Year_Country]],medals!D:H,2,FALSE)),0,VLOOKUP(olympic_medals_country_year_cumsum[[#This Row],[Year_Country]],medals!D:H,2,FALSE))</f>
        <v>0</v>
      </c>
      <c r="J1284" s="1">
        <f>IF(ISNA(VLOOKUP(olympic_medals_country_year_cumsum[[#This Row],[Year_Country]],medals!D:H,3,FALSE)),0,VLOOKUP(olympic_medals_country_year_cumsum[[#This Row],[Year_Country]],medals!D:H,3,FALSE))</f>
        <v>0</v>
      </c>
      <c r="K1284" s="1">
        <f>IF(ISNA(VLOOKUP(olympic_medals_country_year_cumsum[[#This Row],[Year_Country]],medals!D:H,4,FALSE)),0,VLOOKUP(olympic_medals_country_year_cumsum[[#This Row],[Year_Country]],medals!D:H,4,FALSE))</f>
        <v>2</v>
      </c>
      <c r="L1284" s="1" t="str">
        <f>VLOOKUP(olympic_medals_country_year_cumsum[[#This Row],[WB_country_name]],'country_region_flag'!A:C,2,FALSE)</f>
        <v>Africa</v>
      </c>
      <c r="M1284" s="1" t="str">
        <f>VLOOKUP(olympic_medals_country_year_cumsum[[#This Row],[WB_country_name]],'country_region_flag'!A:C,3,FALSE)</f>
        <v>https://public.flourish.studio/country-flags/svg/ma.svg</v>
      </c>
      <c r="N1284" s="12" t="str">
        <f>IF(ISNA(VLOOKUP(olympic_medals_country_year_cumsum[[#This Row],[Year_Country]],gdp_capita_rank!F:G,2,FALSE)),0,VLOOKUP(olympic_medals_country_year_cumsum[[#This Row],[Year_Country]],gdp_capita_rank!F:G,2,FALSE))</f>
        <v>-77.80471389003073</v>
      </c>
    </row>
    <row r="1285" spans="1:14" ht="15" customHeight="1" x14ac:dyDescent="0.2">
      <c r="A1285" s="1" t="s">
        <v>239</v>
      </c>
      <c r="B1285" s="1" t="s">
        <v>240</v>
      </c>
      <c r="C1285" s="1">
        <v>1065</v>
      </c>
      <c r="D1285" s="1">
        <v>-6152</v>
      </c>
      <c r="E1285" s="1">
        <v>1996</v>
      </c>
      <c r="F1285" s="1" t="str">
        <f>TEXT(olympic_medals_country_year_cumsum[[#This Row],[year]],0)&amp;"-"&amp;olympic_medals_country_year_cumsum[[#This Row],[WB_country_code]]</f>
        <v>1996-TTO</v>
      </c>
      <c r="G1285" s="1">
        <f>IF(olympic_medals_country_year_cumsum[[#This Row],[year]]&lt;&gt;E1284,1,IF(olympic_medals_country_year_cumsum[[#This Row],[Medals]]=0,"",G1284+1))</f>
        <v>69</v>
      </c>
      <c r="H1285" s="1">
        <f>IF(ISNA(VLOOKUP(olympic_medals_country_year_cumsum[[#This Row],[Year_Country]],medals!D:H,5,FALSE)),0,VLOOKUP(olympic_medals_country_year_cumsum[[#This Row],[Year_Country]],medals!D:H,5,FALSE))</f>
        <v>2</v>
      </c>
      <c r="I1285" s="1">
        <f>IF(ISNA(VLOOKUP(olympic_medals_country_year_cumsum[[#This Row],[Year_Country]],medals!D:H,2,FALSE)),0,VLOOKUP(olympic_medals_country_year_cumsum[[#This Row],[Year_Country]],medals!D:H,2,FALSE))</f>
        <v>0</v>
      </c>
      <c r="J1285" s="1">
        <f>IF(ISNA(VLOOKUP(olympic_medals_country_year_cumsum[[#This Row],[Year_Country]],medals!D:H,3,FALSE)),0,VLOOKUP(olympic_medals_country_year_cumsum[[#This Row],[Year_Country]],medals!D:H,3,FALSE))</f>
        <v>0</v>
      </c>
      <c r="K1285" s="1">
        <f>IF(ISNA(VLOOKUP(olympic_medals_country_year_cumsum[[#This Row],[Year_Country]],medals!D:H,4,FALSE)),0,VLOOKUP(olympic_medals_country_year_cumsum[[#This Row],[Year_Country]],medals!D:H,4,FALSE))</f>
        <v>2</v>
      </c>
      <c r="L1285" s="1" t="str">
        <f>VLOOKUP(olympic_medals_country_year_cumsum[[#This Row],[WB_country_name]],'country_region_flag'!A:C,2,FALSE)</f>
        <v>Americas</v>
      </c>
      <c r="M1285" s="1" t="str">
        <f>VLOOKUP(olympic_medals_country_year_cumsum[[#This Row],[WB_country_name]],'country_region_flag'!A:C,3,FALSE)</f>
        <v>https://public.flourish.studio/country-flags/svg/tt.svg</v>
      </c>
      <c r="N1285" s="12" t="str">
        <f>IF(ISNA(VLOOKUP(olympic_medals_country_year_cumsum[[#This Row],[Year_Country]],gdp_capita_rank!F:G,2,FALSE)),0,VLOOKUP(olympic_medals_country_year_cumsum[[#This Row],[Year_Country]],gdp_capita_rank!F:G,2,FALSE))</f>
        <v>-38.62185687206681</v>
      </c>
    </row>
    <row r="1286" spans="1:14" ht="15" customHeight="1" x14ac:dyDescent="0.2">
      <c r="A1286" s="1" t="s">
        <v>115</v>
      </c>
      <c r="B1286" s="1" t="s">
        <v>116</v>
      </c>
      <c r="C1286" s="1">
        <v>286</v>
      </c>
      <c r="D1286" s="1">
        <v>772</v>
      </c>
      <c r="E1286" s="1">
        <v>1996</v>
      </c>
      <c r="F1286" s="1" t="str">
        <f>TEXT(olympic_medals_country_year_cumsum[[#This Row],[year]],0)&amp;"-"&amp;olympic_medals_country_year_cumsum[[#This Row],[WB_country_code]]</f>
        <v>1996-IND</v>
      </c>
      <c r="G1286" s="1">
        <f>IF(olympic_medals_country_year_cumsum[[#This Row],[year]]&lt;&gt;E1285,1,IF(olympic_medals_country_year_cumsum[[#This Row],[Medals]]=0,"",G1285+1))</f>
        <v>70</v>
      </c>
      <c r="H1286" s="1">
        <f>IF(ISNA(VLOOKUP(olympic_medals_country_year_cumsum[[#This Row],[Year_Country]],medals!D:H,5,FALSE)),0,VLOOKUP(olympic_medals_country_year_cumsum[[#This Row],[Year_Country]],medals!D:H,5,FALSE))</f>
        <v>1</v>
      </c>
      <c r="I1286" s="1">
        <f>IF(ISNA(VLOOKUP(olympic_medals_country_year_cumsum[[#This Row],[Year_Country]],medals!D:H,2,FALSE)),0,VLOOKUP(olympic_medals_country_year_cumsum[[#This Row],[Year_Country]],medals!D:H,2,FALSE))</f>
        <v>0</v>
      </c>
      <c r="J1286" s="1">
        <f>IF(ISNA(VLOOKUP(olympic_medals_country_year_cumsum[[#This Row],[Year_Country]],medals!D:H,3,FALSE)),0,VLOOKUP(olympic_medals_country_year_cumsum[[#This Row],[Year_Country]],medals!D:H,3,FALSE))</f>
        <v>0</v>
      </c>
      <c r="K1286" s="1">
        <f>IF(ISNA(VLOOKUP(olympic_medals_country_year_cumsum[[#This Row],[Year_Country]],medals!D:H,4,FALSE)),0,VLOOKUP(olympic_medals_country_year_cumsum[[#This Row],[Year_Country]],medals!D:H,4,FALSE))</f>
        <v>1</v>
      </c>
      <c r="L1286" s="1" t="str">
        <f>VLOOKUP(olympic_medals_country_year_cumsum[[#This Row],[WB_country_name]],'country_region_flag'!A:C,2,FALSE)</f>
        <v>Asia</v>
      </c>
      <c r="M1286" s="1" t="str">
        <f>VLOOKUP(olympic_medals_country_year_cumsum[[#This Row],[WB_country_name]],'country_region_flag'!A:C,3,FALSE)</f>
        <v>https://public.flourish.studio/country-flags/svg/in.svg</v>
      </c>
      <c r="N1286" s="12" t="str">
        <f>IF(ISNA(VLOOKUP(olympic_medals_country_year_cumsum[[#This Row],[Year_Country]],gdp_capita_rank!F:G,2,FALSE)),0,VLOOKUP(olympic_medals_country_year_cumsum[[#This Row],[Year_Country]],gdp_capita_rank!F:G,2,FALSE))</f>
        <v>-94.40708799547113</v>
      </c>
    </row>
    <row r="1287" spans="1:14" ht="15" customHeight="1" x14ac:dyDescent="0.2">
      <c r="A1287" s="1" t="s">
        <v>125</v>
      </c>
      <c r="B1287" s="1" t="s">
        <v>126</v>
      </c>
      <c r="C1287" s="1">
        <v>3177</v>
      </c>
      <c r="D1287" s="1">
        <v>3523</v>
      </c>
      <c r="E1287" s="1">
        <v>1996</v>
      </c>
      <c r="F1287" s="1" t="str">
        <f>TEXT(olympic_medals_country_year_cumsum[[#This Row],[year]],0)&amp;"-"&amp;olympic_medals_country_year_cumsum[[#This Row],[WB_country_code]]</f>
        <v>1996-ISR</v>
      </c>
      <c r="G1287" s="1">
        <f>IF(olympic_medals_country_year_cumsum[[#This Row],[year]]&lt;&gt;E1286,1,IF(olympic_medals_country_year_cumsum[[#This Row],[Medals]]=0,"",G1286+1))</f>
        <v>71</v>
      </c>
      <c r="H1287" s="1">
        <f>IF(ISNA(VLOOKUP(olympic_medals_country_year_cumsum[[#This Row],[Year_Country]],medals!D:H,5,FALSE)),0,VLOOKUP(olympic_medals_country_year_cumsum[[#This Row],[Year_Country]],medals!D:H,5,FALSE))</f>
        <v>1</v>
      </c>
      <c r="I1287" s="1">
        <f>IF(ISNA(VLOOKUP(olympic_medals_country_year_cumsum[[#This Row],[Year_Country]],medals!D:H,2,FALSE)),0,VLOOKUP(olympic_medals_country_year_cumsum[[#This Row],[Year_Country]],medals!D:H,2,FALSE))</f>
        <v>0</v>
      </c>
      <c r="J1287" s="1">
        <f>IF(ISNA(VLOOKUP(olympic_medals_country_year_cumsum[[#This Row],[Year_Country]],medals!D:H,3,FALSE)),0,VLOOKUP(olympic_medals_country_year_cumsum[[#This Row],[Year_Country]],medals!D:H,3,FALSE))</f>
        <v>0</v>
      </c>
      <c r="K1287" s="1">
        <f>IF(ISNA(VLOOKUP(olympic_medals_country_year_cumsum[[#This Row],[Year_Country]],medals!D:H,4,FALSE)),0,VLOOKUP(olympic_medals_country_year_cumsum[[#This Row],[Year_Country]],medals!D:H,4,FALSE))</f>
        <v>1</v>
      </c>
      <c r="L1287" s="1" t="str">
        <f>VLOOKUP(olympic_medals_country_year_cumsum[[#This Row],[WB_country_name]],'country_region_flag'!A:C,2,FALSE)</f>
        <v>Asia</v>
      </c>
      <c r="M1287" s="1" t="str">
        <f>VLOOKUP(olympic_medals_country_year_cumsum[[#This Row],[WB_country_name]],'country_region_flag'!A:C,3,FALSE)</f>
        <v>https://public.flourish.studio/country-flags/svg/il.svg</v>
      </c>
      <c r="N1287" s="12" t="str">
        <f>IF(ISNA(VLOOKUP(olympic_medals_country_year_cumsum[[#This Row],[Year_Country]],gdp_capita_rank!F:G,2,FALSE)),0,VLOOKUP(olympic_medals_country_year_cumsum[[#This Row],[Year_Country]],gdp_capita_rank!F:G,2,FALSE))</f>
        <v>181.57690309041283</v>
      </c>
    </row>
    <row r="1288" spans="1:14" ht="15" customHeight="1" x14ac:dyDescent="0.2">
      <c r="A1288" s="1" t="s">
        <v>149</v>
      </c>
      <c r="B1288" s="1" t="s">
        <v>150</v>
      </c>
      <c r="C1288" s="1">
        <v>5468</v>
      </c>
      <c r="D1288" s="1">
        <v>2532</v>
      </c>
      <c r="E1288" s="1">
        <v>1996</v>
      </c>
      <c r="F1288" s="1" t="str">
        <f>TEXT(olympic_medals_country_year_cumsum[[#This Row],[year]],0)&amp;"-"&amp;olympic_medals_country_year_cumsum[[#This Row],[WB_country_code]]</f>
        <v>1996-LTU</v>
      </c>
      <c r="G1288" s="1">
        <f>IF(olympic_medals_country_year_cumsum[[#This Row],[year]]&lt;&gt;E1287,1,IF(olympic_medals_country_year_cumsum[[#This Row],[Medals]]=0,"",G1287+1))</f>
        <v>72</v>
      </c>
      <c r="H1288" s="1">
        <f>IF(ISNA(VLOOKUP(olympic_medals_country_year_cumsum[[#This Row],[Year_Country]],medals!D:H,5,FALSE)),0,VLOOKUP(olympic_medals_country_year_cumsum[[#This Row],[Year_Country]],medals!D:H,5,FALSE))</f>
        <v>1</v>
      </c>
      <c r="I1288" s="1">
        <f>IF(ISNA(VLOOKUP(olympic_medals_country_year_cumsum[[#This Row],[Year_Country]],medals!D:H,2,FALSE)),0,VLOOKUP(olympic_medals_country_year_cumsum[[#This Row],[Year_Country]],medals!D:H,2,FALSE))</f>
        <v>0</v>
      </c>
      <c r="J1288" s="1">
        <f>IF(ISNA(VLOOKUP(olympic_medals_country_year_cumsum[[#This Row],[Year_Country]],medals!D:H,3,FALSE)),0,VLOOKUP(olympic_medals_country_year_cumsum[[#This Row],[Year_Country]],medals!D:H,3,FALSE))</f>
        <v>0</v>
      </c>
      <c r="K1288" s="1">
        <f>IF(ISNA(VLOOKUP(olympic_medals_country_year_cumsum[[#This Row],[Year_Country]],medals!D:H,4,FALSE)),0,VLOOKUP(olympic_medals_country_year_cumsum[[#This Row],[Year_Country]],medals!D:H,4,FALSE))</f>
        <v>1</v>
      </c>
      <c r="L1288" s="1" t="str">
        <f>VLOOKUP(olympic_medals_country_year_cumsum[[#This Row],[WB_country_name]],'country_region_flag'!A:C,2,FALSE)</f>
        <v>Europe</v>
      </c>
      <c r="M1288" s="1" t="str">
        <f>VLOOKUP(olympic_medals_country_year_cumsum[[#This Row],[WB_country_name]],'country_region_flag'!A:C,3,FALSE)</f>
        <v>https://public.flourish.studio/country-flags/svg/lt.svg</v>
      </c>
      <c r="N1288" s="12" t="str">
        <f>IF(ISNA(VLOOKUP(olympic_medals_country_year_cumsum[[#This Row],[Year_Country]],gdp_capita_rank!F:G,2,FALSE)),0,VLOOKUP(olympic_medals_country_year_cumsum[[#This Row],[Year_Country]],gdp_capita_rank!F:G,2,FALSE))</f>
        <v>-67.42301620025872</v>
      </c>
    </row>
    <row r="1289" spans="1:14" ht="15" customHeight="1" x14ac:dyDescent="0.2">
      <c r="A1289" s="1" t="s">
        <v>157</v>
      </c>
      <c r="B1289" s="1" t="s">
        <v>158</v>
      </c>
      <c r="C1289" s="1">
        <v>1943</v>
      </c>
      <c r="D1289" s="1">
        <v>-9913</v>
      </c>
      <c r="E1289" s="1">
        <v>1996</v>
      </c>
      <c r="F1289" s="1" t="str">
        <f>TEXT(olympic_medals_country_year_cumsum[[#This Row],[year]],0)&amp;"-"&amp;olympic_medals_country_year_cumsum[[#This Row],[WB_country_code]]</f>
        <v>1996-MEX</v>
      </c>
      <c r="G1289" s="1">
        <f>IF(olympic_medals_country_year_cumsum[[#This Row],[year]]&lt;&gt;E1288,1,IF(olympic_medals_country_year_cumsum[[#This Row],[Medals]]=0,"",G1288+1))</f>
        <v>73</v>
      </c>
      <c r="H1289" s="1">
        <f>IF(ISNA(VLOOKUP(olympic_medals_country_year_cumsum[[#This Row],[Year_Country]],medals!D:H,5,FALSE)),0,VLOOKUP(olympic_medals_country_year_cumsum[[#This Row],[Year_Country]],medals!D:H,5,FALSE))</f>
        <v>1</v>
      </c>
      <c r="I1289" s="1">
        <f>IF(ISNA(VLOOKUP(olympic_medals_country_year_cumsum[[#This Row],[Year_Country]],medals!D:H,2,FALSE)),0,VLOOKUP(olympic_medals_country_year_cumsum[[#This Row],[Year_Country]],medals!D:H,2,FALSE))</f>
        <v>0</v>
      </c>
      <c r="J1289" s="1">
        <f>IF(ISNA(VLOOKUP(olympic_medals_country_year_cumsum[[#This Row],[Year_Country]],medals!D:H,3,FALSE)),0,VLOOKUP(olympic_medals_country_year_cumsum[[#This Row],[Year_Country]],medals!D:H,3,FALSE))</f>
        <v>0</v>
      </c>
      <c r="K1289" s="1">
        <f>IF(ISNA(VLOOKUP(olympic_medals_country_year_cumsum[[#This Row],[Year_Country]],medals!D:H,4,FALSE)),0,VLOOKUP(olympic_medals_country_year_cumsum[[#This Row],[Year_Country]],medals!D:H,4,FALSE))</f>
        <v>1</v>
      </c>
      <c r="L1289" s="1" t="str">
        <f>VLOOKUP(olympic_medals_country_year_cumsum[[#This Row],[WB_country_name]],'country_region_flag'!A:C,2,FALSE)</f>
        <v>Americas</v>
      </c>
      <c r="M1289" s="1" t="str">
        <f>VLOOKUP(olympic_medals_country_year_cumsum[[#This Row],[WB_country_name]],'country_region_flag'!A:C,3,FALSE)</f>
        <v>https://public.flourish.studio/country-flags/svg/mx.svg</v>
      </c>
      <c r="N1289" s="12" t="str">
        <f>IF(ISNA(VLOOKUP(olympic_medals_country_year_cumsum[[#This Row],[Year_Country]],gdp_capita_rank!F:G,2,FALSE)),0,VLOOKUP(olympic_medals_country_year_cumsum[[#This Row],[Year_Country]],gdp_capita_rank!F:G,2,FALSE))</f>
        <v>-33.954285006232084</v>
      </c>
    </row>
    <row r="1290" spans="1:14" ht="15" customHeight="1" x14ac:dyDescent="0.2">
      <c r="A1290" s="1" t="s">
        <v>163</v>
      </c>
      <c r="B1290" s="1" t="s">
        <v>164</v>
      </c>
      <c r="C1290" s="1">
        <v>4792</v>
      </c>
      <c r="D1290" s="1">
        <v>10692</v>
      </c>
      <c r="E1290" s="1">
        <v>1996</v>
      </c>
      <c r="F1290" s="1" t="str">
        <f>TEXT(olympic_medals_country_year_cumsum[[#This Row],[year]],0)&amp;"-"&amp;olympic_medals_country_year_cumsum[[#This Row],[WB_country_code]]</f>
        <v>1996-MNG</v>
      </c>
      <c r="G1290" s="1">
        <f>IF(olympic_medals_country_year_cumsum[[#This Row],[year]]&lt;&gt;E1289,1,IF(olympic_medals_country_year_cumsum[[#This Row],[Medals]]=0,"",G1289+1))</f>
        <v>74</v>
      </c>
      <c r="H1290" s="1">
        <f>IF(ISNA(VLOOKUP(olympic_medals_country_year_cumsum[[#This Row],[Year_Country]],medals!D:H,5,FALSE)),0,VLOOKUP(olympic_medals_country_year_cumsum[[#This Row],[Year_Country]],medals!D:H,5,FALSE))</f>
        <v>1</v>
      </c>
      <c r="I1290" s="1">
        <f>IF(ISNA(VLOOKUP(olympic_medals_country_year_cumsum[[#This Row],[Year_Country]],medals!D:H,2,FALSE)),0,VLOOKUP(olympic_medals_country_year_cumsum[[#This Row],[Year_Country]],medals!D:H,2,FALSE))</f>
        <v>0</v>
      </c>
      <c r="J1290" s="1">
        <f>IF(ISNA(VLOOKUP(olympic_medals_country_year_cumsum[[#This Row],[Year_Country]],medals!D:H,3,FALSE)),0,VLOOKUP(olympic_medals_country_year_cumsum[[#This Row],[Year_Country]],medals!D:H,3,FALSE))</f>
        <v>0</v>
      </c>
      <c r="K1290" s="1">
        <f>IF(ISNA(VLOOKUP(olympic_medals_country_year_cumsum[[#This Row],[Year_Country]],medals!D:H,4,FALSE)),0,VLOOKUP(olympic_medals_country_year_cumsum[[#This Row],[Year_Country]],medals!D:H,4,FALSE))</f>
        <v>1</v>
      </c>
      <c r="L1290" s="1" t="str">
        <f>VLOOKUP(olympic_medals_country_year_cumsum[[#This Row],[WB_country_name]],'country_region_flag'!A:C,2,FALSE)</f>
        <v>Asia</v>
      </c>
      <c r="M1290" s="1" t="str">
        <f>VLOOKUP(olympic_medals_country_year_cumsum[[#This Row],[WB_country_name]],'country_region_flag'!A:C,3,FALSE)</f>
        <v>https://public.flourish.studio/country-flags/svg/mn.svg</v>
      </c>
      <c r="N1290" s="12" t="str">
        <f>IF(ISNA(VLOOKUP(olympic_medals_country_year_cumsum[[#This Row],[Year_Country]],gdp_capita_rank!F:G,2,FALSE)),0,VLOOKUP(olympic_medals_country_year_cumsum[[#This Row],[Year_Country]],gdp_capita_rank!F:G,2,FALSE))</f>
        <v>-92.00856604468264</v>
      </c>
    </row>
    <row r="1291" spans="1:14" ht="15" customHeight="1" x14ac:dyDescent="0.2">
      <c r="A1291" s="1" t="s">
        <v>165</v>
      </c>
      <c r="B1291" s="1" t="s">
        <v>166</v>
      </c>
      <c r="C1291" s="1">
        <v>-2595</v>
      </c>
      <c r="D1291" s="1">
        <v>3258</v>
      </c>
      <c r="E1291" s="1">
        <v>1996</v>
      </c>
      <c r="F1291" s="1" t="str">
        <f>TEXT(olympic_medals_country_year_cumsum[[#This Row],[year]],0)&amp;"-"&amp;olympic_medals_country_year_cumsum[[#This Row],[WB_country_code]]</f>
        <v>1996-MOZ</v>
      </c>
      <c r="G1291" s="1">
        <f>IF(olympic_medals_country_year_cumsum[[#This Row],[year]]&lt;&gt;E1290,1,IF(olympic_medals_country_year_cumsum[[#This Row],[Medals]]=0,"",G1290+1))</f>
        <v>75</v>
      </c>
      <c r="H1291" s="1">
        <f>IF(ISNA(VLOOKUP(olympic_medals_country_year_cumsum[[#This Row],[Year_Country]],medals!D:H,5,FALSE)),0,VLOOKUP(olympic_medals_country_year_cumsum[[#This Row],[Year_Country]],medals!D:H,5,FALSE))</f>
        <v>1</v>
      </c>
      <c r="I1291" s="1">
        <f>IF(ISNA(VLOOKUP(olympic_medals_country_year_cumsum[[#This Row],[Year_Country]],medals!D:H,2,FALSE)),0,VLOOKUP(olympic_medals_country_year_cumsum[[#This Row],[Year_Country]],medals!D:H,2,FALSE))</f>
        <v>0</v>
      </c>
      <c r="J1291" s="1">
        <f>IF(ISNA(VLOOKUP(olympic_medals_country_year_cumsum[[#This Row],[Year_Country]],medals!D:H,3,FALSE)),0,VLOOKUP(olympic_medals_country_year_cumsum[[#This Row],[Year_Country]],medals!D:H,3,FALSE))</f>
        <v>0</v>
      </c>
      <c r="K1291" s="1">
        <f>IF(ISNA(VLOOKUP(olympic_medals_country_year_cumsum[[#This Row],[Year_Country]],medals!D:H,4,FALSE)),0,VLOOKUP(olympic_medals_country_year_cumsum[[#This Row],[Year_Country]],medals!D:H,4,FALSE))</f>
        <v>1</v>
      </c>
      <c r="L1291" s="1" t="str">
        <f>VLOOKUP(olympic_medals_country_year_cumsum[[#This Row],[WB_country_name]],'country_region_flag'!A:C,2,FALSE)</f>
        <v>Africa</v>
      </c>
      <c r="M1291" s="1" t="str">
        <f>VLOOKUP(olympic_medals_country_year_cumsum[[#This Row],[WB_country_name]],'country_region_flag'!A:C,3,FALSE)</f>
        <v>https://public.flourish.studio/country-flags/svg/mz.svg</v>
      </c>
      <c r="N1291" s="12" t="str">
        <f>IF(ISNA(VLOOKUP(olympic_medals_country_year_cumsum[[#This Row],[Year_Country]],gdp_capita_rank!F:G,2,FALSE)),0,VLOOKUP(olympic_medals_country_year_cumsum[[#This Row],[Year_Country]],gdp_capita_rank!F:G,2,FALSE))</f>
        <v>-96.49179772557406</v>
      </c>
    </row>
    <row r="1292" spans="1:14" ht="15" customHeight="1" x14ac:dyDescent="0.2">
      <c r="A1292" s="1" t="s">
        <v>193</v>
      </c>
      <c r="B1292" s="1" t="s">
        <v>194</v>
      </c>
      <c r="C1292" s="1">
        <v>1847</v>
      </c>
      <c r="D1292" s="1">
        <v>-6612</v>
      </c>
      <c r="E1292" s="1">
        <v>1996</v>
      </c>
      <c r="F1292" s="1" t="str">
        <f>TEXT(olympic_medals_country_year_cumsum[[#This Row],[year]],0)&amp;"-"&amp;olympic_medals_country_year_cumsum[[#This Row],[WB_country_code]]</f>
        <v>1996-PRI</v>
      </c>
      <c r="G1292" s="1">
        <f>IF(olympic_medals_country_year_cumsum[[#This Row],[year]]&lt;&gt;E1291,1,IF(olympic_medals_country_year_cumsum[[#This Row],[Medals]]=0,"",G1291+1))</f>
        <v>76</v>
      </c>
      <c r="H1292" s="1">
        <f>IF(ISNA(VLOOKUP(olympic_medals_country_year_cumsum[[#This Row],[Year_Country]],medals!D:H,5,FALSE)),0,VLOOKUP(olympic_medals_country_year_cumsum[[#This Row],[Year_Country]],medals!D:H,5,FALSE))</f>
        <v>1</v>
      </c>
      <c r="I1292" s="1">
        <f>IF(ISNA(VLOOKUP(olympic_medals_country_year_cumsum[[#This Row],[Year_Country]],medals!D:H,2,FALSE)),0,VLOOKUP(olympic_medals_country_year_cumsum[[#This Row],[Year_Country]],medals!D:H,2,FALSE))</f>
        <v>0</v>
      </c>
      <c r="J1292" s="1">
        <f>IF(ISNA(VLOOKUP(olympic_medals_country_year_cumsum[[#This Row],[Year_Country]],medals!D:H,3,FALSE)),0,VLOOKUP(olympic_medals_country_year_cumsum[[#This Row],[Year_Country]],medals!D:H,3,FALSE))</f>
        <v>0</v>
      </c>
      <c r="K1292" s="1">
        <f>IF(ISNA(VLOOKUP(olympic_medals_country_year_cumsum[[#This Row],[Year_Country]],medals!D:H,4,FALSE)),0,VLOOKUP(olympic_medals_country_year_cumsum[[#This Row],[Year_Country]],medals!D:H,4,FALSE))</f>
        <v>1</v>
      </c>
      <c r="L1292" s="1" t="str">
        <f>VLOOKUP(olympic_medals_country_year_cumsum[[#This Row],[WB_country_name]],'country_region_flag'!A:C,2,FALSE)</f>
        <v>Americas</v>
      </c>
      <c r="M1292" s="1" t="str">
        <f>VLOOKUP(olympic_medals_country_year_cumsum[[#This Row],[WB_country_name]],'country_region_flag'!A:C,3,FALSE)</f>
        <v>https://public.flourish.studio/country-flags/svg/pr.svg</v>
      </c>
      <c r="N1292" s="12" t="str">
        <f>IF(ISNA(VLOOKUP(olympic_medals_country_year_cumsum[[#This Row],[Year_Country]],gdp_capita_rank!F:G,2,FALSE)),0,VLOOKUP(olympic_medals_country_year_cumsum[[#This Row],[Year_Country]],gdp_capita_rank!F:G,2,FALSE))</f>
        <v>70.38743855310737</v>
      </c>
    </row>
    <row r="1293" spans="1:14" ht="15" customHeight="1" x14ac:dyDescent="0.2">
      <c r="A1293" s="1" t="s">
        <v>241</v>
      </c>
      <c r="B1293" s="1" t="s">
        <v>242</v>
      </c>
      <c r="C1293" s="1">
        <v>368</v>
      </c>
      <c r="D1293" s="1">
        <v>1018</v>
      </c>
      <c r="E1293" s="1">
        <v>1996</v>
      </c>
      <c r="F1293" s="1" t="str">
        <f>TEXT(olympic_medals_country_year_cumsum[[#This Row],[year]],0)&amp;"-"&amp;olympic_medals_country_year_cumsum[[#This Row],[WB_country_code]]</f>
        <v>1996-TUN</v>
      </c>
      <c r="G1293" s="1">
        <f>IF(olympic_medals_country_year_cumsum[[#This Row],[year]]&lt;&gt;E1292,1,IF(olympic_medals_country_year_cumsum[[#This Row],[Medals]]=0,"",G1292+1))</f>
        <v>77</v>
      </c>
      <c r="H1293" s="1">
        <f>IF(ISNA(VLOOKUP(olympic_medals_country_year_cumsum[[#This Row],[Year_Country]],medals!D:H,5,FALSE)),0,VLOOKUP(olympic_medals_country_year_cumsum[[#This Row],[Year_Country]],medals!D:H,5,FALSE))</f>
        <v>1</v>
      </c>
      <c r="I1293" s="1">
        <f>IF(ISNA(VLOOKUP(olympic_medals_country_year_cumsum[[#This Row],[Year_Country]],medals!D:H,2,FALSE)),0,VLOOKUP(olympic_medals_country_year_cumsum[[#This Row],[Year_Country]],medals!D:H,2,FALSE))</f>
        <v>0</v>
      </c>
      <c r="J1293" s="1">
        <f>IF(ISNA(VLOOKUP(olympic_medals_country_year_cumsum[[#This Row],[Year_Country]],medals!D:H,3,FALSE)),0,VLOOKUP(olympic_medals_country_year_cumsum[[#This Row],[Year_Country]],medals!D:H,3,FALSE))</f>
        <v>0</v>
      </c>
      <c r="K1293" s="1">
        <f>IF(ISNA(VLOOKUP(olympic_medals_country_year_cumsum[[#This Row],[Year_Country]],medals!D:H,4,FALSE)),0,VLOOKUP(olympic_medals_country_year_cumsum[[#This Row],[Year_Country]],medals!D:H,4,FALSE))</f>
        <v>1</v>
      </c>
      <c r="L1293" s="1" t="str">
        <f>VLOOKUP(olympic_medals_country_year_cumsum[[#This Row],[WB_country_name]],'country_region_flag'!A:C,2,FALSE)</f>
        <v>Africa</v>
      </c>
      <c r="M1293" s="1" t="str">
        <f>VLOOKUP(olympic_medals_country_year_cumsum[[#This Row],[WB_country_name]],'country_region_flag'!A:C,3,FALSE)</f>
        <v>https://public.flourish.studio/country-flags/svg/tn.svg</v>
      </c>
      <c r="N1293" s="12" t="str">
        <f>IF(ISNA(VLOOKUP(olympic_medals_country_year_cumsum[[#This Row],[Year_Country]],gdp_capita_rank!F:G,2,FALSE)),0,VLOOKUP(olympic_medals_country_year_cumsum[[#This Row],[Year_Country]],gdp_capita_rank!F:G,2,FALSE))</f>
        <v>-70.92841907931725</v>
      </c>
    </row>
    <row r="1294" spans="1:14" ht="15" customHeight="1" x14ac:dyDescent="0.2">
      <c r="A1294" s="1" t="s">
        <v>247</v>
      </c>
      <c r="B1294" s="1" t="s">
        <v>248</v>
      </c>
      <c r="C1294" s="1">
        <v>32</v>
      </c>
      <c r="D1294" s="1">
        <v>3255</v>
      </c>
      <c r="E1294" s="1">
        <v>1996</v>
      </c>
      <c r="F1294" s="1" t="str">
        <f>TEXT(olympic_medals_country_year_cumsum[[#This Row],[year]],0)&amp;"-"&amp;olympic_medals_country_year_cumsum[[#This Row],[WB_country_code]]</f>
        <v>1996-UGA</v>
      </c>
      <c r="G1294" s="1">
        <f>IF(olympic_medals_country_year_cumsum[[#This Row],[year]]&lt;&gt;E1293,1,IF(olympic_medals_country_year_cumsum[[#This Row],[Medals]]=0,"",G1293+1))</f>
        <v>78</v>
      </c>
      <c r="H1294" s="1">
        <f>IF(ISNA(VLOOKUP(olympic_medals_country_year_cumsum[[#This Row],[Year_Country]],medals!D:H,5,FALSE)),0,VLOOKUP(olympic_medals_country_year_cumsum[[#This Row],[Year_Country]],medals!D:H,5,FALSE))</f>
        <v>1</v>
      </c>
      <c r="I1294" s="1">
        <f>IF(ISNA(VLOOKUP(olympic_medals_country_year_cumsum[[#This Row],[Year_Country]],medals!D:H,2,FALSE)),0,VLOOKUP(olympic_medals_country_year_cumsum[[#This Row],[Year_Country]],medals!D:H,2,FALSE))</f>
        <v>0</v>
      </c>
      <c r="J1294" s="1">
        <f>IF(ISNA(VLOOKUP(olympic_medals_country_year_cumsum[[#This Row],[Year_Country]],medals!D:H,3,FALSE)),0,VLOOKUP(olympic_medals_country_year_cumsum[[#This Row],[Year_Country]],medals!D:H,3,FALSE))</f>
        <v>0</v>
      </c>
      <c r="K1294" s="1">
        <f>IF(ISNA(VLOOKUP(olympic_medals_country_year_cumsum[[#This Row],[Year_Country]],medals!D:H,4,FALSE)),0,VLOOKUP(olympic_medals_country_year_cumsum[[#This Row],[Year_Country]],medals!D:H,4,FALSE))</f>
        <v>1</v>
      </c>
      <c r="L1294" s="1" t="str">
        <f>VLOOKUP(olympic_medals_country_year_cumsum[[#This Row],[WB_country_name]],'country_region_flag'!A:C,2,FALSE)</f>
        <v>Africa</v>
      </c>
      <c r="M1294" s="1" t="str">
        <f>VLOOKUP(olympic_medals_country_year_cumsum[[#This Row],[WB_country_name]],'country_region_flag'!A:C,3,FALSE)</f>
        <v>https://public.flourish.studio/country-flags/svg/ug.svg</v>
      </c>
      <c r="N1294" s="12" t="str">
        <f>IF(ISNA(VLOOKUP(olympic_medals_country_year_cumsum[[#This Row],[Year_Country]],gdp_capita_rank!F:G,2,FALSE)),0,VLOOKUP(olympic_medals_country_year_cumsum[[#This Row],[Year_Country]],gdp_capita_rank!F:G,2,FALSE))</f>
        <v>-96.01841996894669</v>
      </c>
    </row>
    <row r="1295" spans="1:14" ht="15" customHeight="1" x14ac:dyDescent="0.2">
      <c r="A1295" s="1" t="s">
        <v>5</v>
      </c>
      <c r="B1295" s="1" t="s">
        <v>6</v>
      </c>
      <c r="C1295" s="1">
        <v>3452</v>
      </c>
      <c r="D1295" s="1">
        <v>6918</v>
      </c>
      <c r="E1295" s="1">
        <v>1996</v>
      </c>
      <c r="F1295" s="1" t="str">
        <f>TEXT(olympic_medals_country_year_cumsum[[#This Row],[year]],0)&amp;"-"&amp;olympic_medals_country_year_cumsum[[#This Row],[WB_country_code]]</f>
        <v>1996-AFG</v>
      </c>
      <c r="G1295" s="1" t="str">
        <f>IF(olympic_medals_country_year_cumsum[[#This Row],[year]]&lt;&gt;E1294,1,IF(olympic_medals_country_year_cumsum[[#This Row],[Medals]]=0,"",G1294+1))</f>
        <v/>
      </c>
      <c r="H1295" s="1">
        <f>IF(ISNA(VLOOKUP(olympic_medals_country_year_cumsum[[#This Row],[Year_Country]],medals!D:H,5,FALSE)),0,VLOOKUP(olympic_medals_country_year_cumsum[[#This Row],[Year_Country]],medals!D:H,5,FALSE))</f>
        <v>0</v>
      </c>
      <c r="I1295" s="1">
        <f>IF(ISNA(VLOOKUP(olympic_medals_country_year_cumsum[[#This Row],[Year_Country]],medals!D:H,2,FALSE)),0,VLOOKUP(olympic_medals_country_year_cumsum[[#This Row],[Year_Country]],medals!D:H,2,FALSE))</f>
        <v>0</v>
      </c>
      <c r="J1295" s="1">
        <f>IF(ISNA(VLOOKUP(olympic_medals_country_year_cumsum[[#This Row],[Year_Country]],medals!D:H,3,FALSE)),0,VLOOKUP(olympic_medals_country_year_cumsum[[#This Row],[Year_Country]],medals!D:H,3,FALSE))</f>
        <v>0</v>
      </c>
      <c r="K1295" s="1">
        <f>IF(ISNA(VLOOKUP(olympic_medals_country_year_cumsum[[#This Row],[Year_Country]],medals!D:H,4,FALSE)),0,VLOOKUP(olympic_medals_country_year_cumsum[[#This Row],[Year_Country]],medals!D:H,4,FALSE))</f>
        <v>0</v>
      </c>
      <c r="L1295" s="1" t="str">
        <f>VLOOKUP(olympic_medals_country_year_cumsum[[#This Row],[WB_country_name]],'country_region_flag'!A:C,2,FALSE)</f>
        <v>Asia</v>
      </c>
      <c r="M1295" s="1" t="str">
        <f>VLOOKUP(olympic_medals_country_year_cumsum[[#This Row],[WB_country_name]],'country_region_flag'!A:C,3,FALSE)</f>
        <v>https://public.flourish.studio/country-flags/svg/af.svg</v>
      </c>
      <c r="N129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296" spans="1:14" ht="15" customHeight="1" x14ac:dyDescent="0.2">
      <c r="A1296" s="1" t="s">
        <v>7</v>
      </c>
      <c r="B1296" s="1" t="s">
        <v>8</v>
      </c>
      <c r="C1296" s="1">
        <v>2447</v>
      </c>
      <c r="D1296" s="1">
        <v>5437</v>
      </c>
      <c r="E1296" s="1">
        <v>1996</v>
      </c>
      <c r="F1296" s="1" t="str">
        <f>TEXT(olympic_medals_country_year_cumsum[[#This Row],[year]],0)&amp;"-"&amp;olympic_medals_country_year_cumsum[[#This Row],[WB_country_code]]</f>
        <v>1996-ARE</v>
      </c>
      <c r="G1296" s="1" t="str">
        <f>IF(olympic_medals_country_year_cumsum[[#This Row],[year]]&lt;&gt;E1295,1,IF(olympic_medals_country_year_cumsum[[#This Row],[Medals]]=0,"",G1295+1))</f>
        <v/>
      </c>
      <c r="H1296" s="1">
        <f>IF(ISNA(VLOOKUP(olympic_medals_country_year_cumsum[[#This Row],[Year_Country]],medals!D:H,5,FALSE)),0,VLOOKUP(olympic_medals_country_year_cumsum[[#This Row],[Year_Country]],medals!D:H,5,FALSE))</f>
        <v>0</v>
      </c>
      <c r="I1296" s="1">
        <f>IF(ISNA(VLOOKUP(olympic_medals_country_year_cumsum[[#This Row],[Year_Country]],medals!D:H,2,FALSE)),0,VLOOKUP(olympic_medals_country_year_cumsum[[#This Row],[Year_Country]],medals!D:H,2,FALSE))</f>
        <v>0</v>
      </c>
      <c r="J1296" s="1">
        <f>IF(ISNA(VLOOKUP(olympic_medals_country_year_cumsum[[#This Row],[Year_Country]],medals!D:H,3,FALSE)),0,VLOOKUP(olympic_medals_country_year_cumsum[[#This Row],[Year_Country]],medals!D:H,3,FALSE))</f>
        <v>0</v>
      </c>
      <c r="K1296" s="1">
        <f>IF(ISNA(VLOOKUP(olympic_medals_country_year_cumsum[[#This Row],[Year_Country]],medals!D:H,4,FALSE)),0,VLOOKUP(olympic_medals_country_year_cumsum[[#This Row],[Year_Country]],medals!D:H,4,FALSE))</f>
        <v>0</v>
      </c>
      <c r="L1296" s="1" t="str">
        <f>VLOOKUP(olympic_medals_country_year_cumsum[[#This Row],[WB_country_name]],'country_region_flag'!A:C,2,FALSE)</f>
        <v>Asia</v>
      </c>
      <c r="M1296" s="1" t="str">
        <f>VLOOKUP(olympic_medals_country_year_cumsum[[#This Row],[WB_country_name]],'country_region_flag'!A:C,3,FALSE)</f>
        <v>https://public.flourish.studio/country-flags/svg/ae.svg</v>
      </c>
      <c r="N1296" s="12" t="str">
        <f>IF(ISNA(VLOOKUP(olympic_medals_country_year_cumsum[[#This Row],[Year_Country]],gdp_capita_rank!F:G,2,FALSE)),0,VLOOKUP(olympic_medals_country_year_cumsum[[#This Row],[Year_Country]],gdp_capita_rank!F:G,2,FALSE))</f>
        <v>300.2646880890681</v>
      </c>
    </row>
    <row r="1297" spans="1:14" ht="15" customHeight="1" x14ac:dyDescent="0.2">
      <c r="A1297" s="1" t="s">
        <v>23</v>
      </c>
      <c r="B1297" s="1" t="s">
        <v>24</v>
      </c>
      <c r="C1297" s="1">
        <v>1237</v>
      </c>
      <c r="D1297" s="1">
        <v>-152</v>
      </c>
      <c r="E1297" s="1">
        <v>1996</v>
      </c>
      <c r="F1297" s="1" t="str">
        <f>TEXT(olympic_medals_country_year_cumsum[[#This Row],[year]],0)&amp;"-"&amp;olympic_medals_country_year_cumsum[[#This Row],[WB_country_code]]</f>
        <v>1996-BFA</v>
      </c>
      <c r="G1297" s="1" t="str">
        <f>IF(olympic_medals_country_year_cumsum[[#This Row],[year]]&lt;&gt;E1296,1,IF(olympic_medals_country_year_cumsum[[#This Row],[Medals]]=0,"",G1296+1))</f>
        <v/>
      </c>
      <c r="H1297" s="1">
        <f>IF(ISNA(VLOOKUP(olympic_medals_country_year_cumsum[[#This Row],[Year_Country]],medals!D:H,5,FALSE)),0,VLOOKUP(olympic_medals_country_year_cumsum[[#This Row],[Year_Country]],medals!D:H,5,FALSE))</f>
        <v>0</v>
      </c>
      <c r="I1297" s="1">
        <f>IF(ISNA(VLOOKUP(olympic_medals_country_year_cumsum[[#This Row],[Year_Country]],medals!D:H,2,FALSE)),0,VLOOKUP(olympic_medals_country_year_cumsum[[#This Row],[Year_Country]],medals!D:H,2,FALSE))</f>
        <v>0</v>
      </c>
      <c r="J1297" s="1">
        <f>IF(ISNA(VLOOKUP(olympic_medals_country_year_cumsum[[#This Row],[Year_Country]],medals!D:H,3,FALSE)),0,VLOOKUP(olympic_medals_country_year_cumsum[[#This Row],[Year_Country]],medals!D:H,3,FALSE))</f>
        <v>0</v>
      </c>
      <c r="K1297" s="1">
        <f>IF(ISNA(VLOOKUP(olympic_medals_country_year_cumsum[[#This Row],[Year_Country]],medals!D:H,4,FALSE)),0,VLOOKUP(olympic_medals_country_year_cumsum[[#This Row],[Year_Country]],medals!D:H,4,FALSE))</f>
        <v>0</v>
      </c>
      <c r="L1297" s="1" t="str">
        <f>VLOOKUP(olympic_medals_country_year_cumsum[[#This Row],[WB_country_name]],'country_region_flag'!A:C,2,FALSE)</f>
        <v>Africa</v>
      </c>
      <c r="M1297" s="1" t="str">
        <f>VLOOKUP(olympic_medals_country_year_cumsum[[#This Row],[WB_country_name]],'country_region_flag'!A:C,3,FALSE)</f>
        <v>https://public.flourish.studio/country-flags/svg/bf.svg</v>
      </c>
      <c r="N1297" s="12" t="str">
        <f>IF(ISNA(VLOOKUP(olympic_medals_country_year_cumsum[[#This Row],[Year_Country]],gdp_capita_rank!F:G,2,FALSE)),0,VLOOKUP(olympic_medals_country_year_cumsum[[#This Row],[Year_Country]],gdp_capita_rank!F:G,2,FALSE))</f>
        <v>-96.59131623088516</v>
      </c>
    </row>
    <row r="1298" spans="1:14" ht="15" customHeight="1" x14ac:dyDescent="0.2">
      <c r="A1298" s="1" t="s">
        <v>27</v>
      </c>
      <c r="B1298" s="1" t="s">
        <v>28</v>
      </c>
      <c r="C1298" s="1">
        <v>2623</v>
      </c>
      <c r="D1298" s="1">
        <v>5057</v>
      </c>
      <c r="E1298" s="1">
        <v>1996</v>
      </c>
      <c r="F1298" s="1" t="str">
        <f>TEXT(olympic_medals_country_year_cumsum[[#This Row],[year]],0)&amp;"-"&amp;olympic_medals_country_year_cumsum[[#This Row],[WB_country_code]]</f>
        <v>1996-BHR</v>
      </c>
      <c r="G1298" s="1" t="str">
        <f>IF(olympic_medals_country_year_cumsum[[#This Row],[year]]&lt;&gt;E1297,1,IF(olympic_medals_country_year_cumsum[[#This Row],[Medals]]=0,"",G1297+1))</f>
        <v/>
      </c>
      <c r="H1298" s="1">
        <f>IF(ISNA(VLOOKUP(olympic_medals_country_year_cumsum[[#This Row],[Year_Country]],medals!D:H,5,FALSE)),0,VLOOKUP(olympic_medals_country_year_cumsum[[#This Row],[Year_Country]],medals!D:H,5,FALSE))</f>
        <v>0</v>
      </c>
      <c r="I1298" s="1">
        <f>IF(ISNA(VLOOKUP(olympic_medals_country_year_cumsum[[#This Row],[Year_Country]],medals!D:H,2,FALSE)),0,VLOOKUP(olympic_medals_country_year_cumsum[[#This Row],[Year_Country]],medals!D:H,2,FALSE))</f>
        <v>0</v>
      </c>
      <c r="J1298" s="1">
        <f>IF(ISNA(VLOOKUP(olympic_medals_country_year_cumsum[[#This Row],[Year_Country]],medals!D:H,3,FALSE)),0,VLOOKUP(olympic_medals_country_year_cumsum[[#This Row],[Year_Country]],medals!D:H,3,FALSE))</f>
        <v>0</v>
      </c>
      <c r="K1298" s="1">
        <f>IF(ISNA(VLOOKUP(olympic_medals_country_year_cumsum[[#This Row],[Year_Country]],medals!D:H,4,FALSE)),0,VLOOKUP(olympic_medals_country_year_cumsum[[#This Row],[Year_Country]],medals!D:H,4,FALSE))</f>
        <v>0</v>
      </c>
      <c r="L1298" s="1" t="str">
        <f>VLOOKUP(olympic_medals_country_year_cumsum[[#This Row],[WB_country_name]],'country_region_flag'!A:C,2,FALSE)</f>
        <v>Asia</v>
      </c>
      <c r="M1298" s="1" t="str">
        <f>VLOOKUP(olympic_medals_country_year_cumsum[[#This Row],[WB_country_name]],'country_region_flag'!A:C,3,FALSE)</f>
        <v>https://public.flourish.studio/country-flags/svg/bh.svg</v>
      </c>
      <c r="N1298" s="12" t="str">
        <f>IF(ISNA(VLOOKUP(olympic_medals_country_year_cumsum[[#This Row],[Year_Country]],gdp_capita_rank!F:G,2,FALSE)),0,VLOOKUP(olympic_medals_country_year_cumsum[[#This Row],[Year_Country]],gdp_capita_rank!F:G,2,FALSE))</f>
        <v>34.97718670202033</v>
      </c>
    </row>
    <row r="1299" spans="1:14" ht="15" customHeight="1" x14ac:dyDescent="0.2">
      <c r="A1299" s="1" t="s">
        <v>33</v>
      </c>
      <c r="B1299" s="1" t="s">
        <v>34</v>
      </c>
      <c r="C1299" s="1">
        <v>3228</v>
      </c>
      <c r="D1299" s="1">
        <v>-6478</v>
      </c>
      <c r="E1299" s="1">
        <v>1996</v>
      </c>
      <c r="F1299" s="1" t="str">
        <f>TEXT(olympic_medals_country_year_cumsum[[#This Row],[year]],0)&amp;"-"&amp;olympic_medals_country_year_cumsum[[#This Row],[WB_country_code]]</f>
        <v>1996-BMU</v>
      </c>
      <c r="G1299" s="1" t="str">
        <f>IF(olympic_medals_country_year_cumsum[[#This Row],[year]]&lt;&gt;E1298,1,IF(olympic_medals_country_year_cumsum[[#This Row],[Medals]]=0,"",G1298+1))</f>
        <v/>
      </c>
      <c r="H1299" s="1">
        <f>IF(ISNA(VLOOKUP(olympic_medals_country_year_cumsum[[#This Row],[Year_Country]],medals!D:H,5,FALSE)),0,VLOOKUP(olympic_medals_country_year_cumsum[[#This Row],[Year_Country]],medals!D:H,5,FALSE))</f>
        <v>0</v>
      </c>
      <c r="I1299" s="1">
        <f>IF(ISNA(VLOOKUP(olympic_medals_country_year_cumsum[[#This Row],[Year_Country]],medals!D:H,2,FALSE)),0,VLOOKUP(olympic_medals_country_year_cumsum[[#This Row],[Year_Country]],medals!D:H,2,FALSE))</f>
        <v>0</v>
      </c>
      <c r="J1299" s="1">
        <f>IF(ISNA(VLOOKUP(olympic_medals_country_year_cumsum[[#This Row],[Year_Country]],medals!D:H,3,FALSE)),0,VLOOKUP(olympic_medals_country_year_cumsum[[#This Row],[Year_Country]],medals!D:H,3,FALSE))</f>
        <v>0</v>
      </c>
      <c r="K1299" s="1">
        <f>IF(ISNA(VLOOKUP(olympic_medals_country_year_cumsum[[#This Row],[Year_Country]],medals!D:H,4,FALSE)),0,VLOOKUP(olympic_medals_country_year_cumsum[[#This Row],[Year_Country]],medals!D:H,4,FALSE))</f>
        <v>0</v>
      </c>
      <c r="L1299" s="1" t="str">
        <f>VLOOKUP(olympic_medals_country_year_cumsum[[#This Row],[WB_country_name]],'country_region_flag'!A:C,2,FALSE)</f>
        <v>Americas</v>
      </c>
      <c r="M1299" s="1" t="str">
        <f>VLOOKUP(olympic_medals_country_year_cumsum[[#This Row],[WB_country_name]],'country_region_flag'!A:C,3,FALSE)</f>
        <v>https://public.flourish.studio/country-flags/svg/bm.svg</v>
      </c>
      <c r="N1299" s="12" t="str">
        <f>IF(ISNA(VLOOKUP(olympic_medals_country_year_cumsum[[#This Row],[Year_Country]],gdp_capita_rank!F:G,2,FALSE)),0,VLOOKUP(olympic_medals_country_year_cumsum[[#This Row],[Year_Country]],gdp_capita_rank!F:G,2,FALSE))</f>
        <v>527.4395413071092</v>
      </c>
    </row>
    <row r="1300" spans="1:14" ht="15" customHeight="1" x14ac:dyDescent="0.2">
      <c r="A1300" s="1" t="s">
        <v>37</v>
      </c>
      <c r="B1300" s="1" t="s">
        <v>38</v>
      </c>
      <c r="C1300" s="1">
        <v>131</v>
      </c>
      <c r="D1300" s="1">
        <v>-5962</v>
      </c>
      <c r="E1300" s="1">
        <v>1996</v>
      </c>
      <c r="F1300" s="1" t="str">
        <f>TEXT(olympic_medals_country_year_cumsum[[#This Row],[year]],0)&amp;"-"&amp;olympic_medals_country_year_cumsum[[#This Row],[WB_country_code]]</f>
        <v>1996-BRB</v>
      </c>
      <c r="G1300" s="1" t="str">
        <f>IF(olympic_medals_country_year_cumsum[[#This Row],[year]]&lt;&gt;E1299,1,IF(olympic_medals_country_year_cumsum[[#This Row],[Medals]]=0,"",G1299+1))</f>
        <v/>
      </c>
      <c r="H1300" s="1">
        <f>IF(ISNA(VLOOKUP(olympic_medals_country_year_cumsum[[#This Row],[Year_Country]],medals!D:H,5,FALSE)),0,VLOOKUP(olympic_medals_country_year_cumsum[[#This Row],[Year_Country]],medals!D:H,5,FALSE))</f>
        <v>0</v>
      </c>
      <c r="I1300" s="1">
        <f>IF(ISNA(VLOOKUP(olympic_medals_country_year_cumsum[[#This Row],[Year_Country]],medals!D:H,2,FALSE)),0,VLOOKUP(olympic_medals_country_year_cumsum[[#This Row],[Year_Country]],medals!D:H,2,FALSE))</f>
        <v>0</v>
      </c>
      <c r="J1300" s="1">
        <f>IF(ISNA(VLOOKUP(olympic_medals_country_year_cumsum[[#This Row],[Year_Country]],medals!D:H,3,FALSE)),0,VLOOKUP(olympic_medals_country_year_cumsum[[#This Row],[Year_Country]],medals!D:H,3,FALSE))</f>
        <v>0</v>
      </c>
      <c r="K1300" s="1">
        <f>IF(ISNA(VLOOKUP(olympic_medals_country_year_cumsum[[#This Row],[Year_Country]],medals!D:H,4,FALSE)),0,VLOOKUP(olympic_medals_country_year_cumsum[[#This Row],[Year_Country]],medals!D:H,4,FALSE))</f>
        <v>0</v>
      </c>
      <c r="L1300" s="1" t="str">
        <f>VLOOKUP(olympic_medals_country_year_cumsum[[#This Row],[WB_country_name]],'country_region_flag'!A:C,2,FALSE)</f>
        <v>Americas</v>
      </c>
      <c r="M1300" s="1" t="str">
        <f>VLOOKUP(olympic_medals_country_year_cumsum[[#This Row],[WB_country_name]],'country_region_flag'!A:C,3,FALSE)</f>
        <v>https://public.flourish.studio/country-flags/svg/bb.svg</v>
      </c>
      <c r="N1300" s="12" t="str">
        <f>IF(ISNA(VLOOKUP(olympic_medals_country_year_cumsum[[#This Row],[Year_Country]],gdp_capita_rank!F:G,2,FALSE)),0,VLOOKUP(olympic_medals_country_year_cumsum[[#This Row],[Year_Country]],gdp_capita_rank!F:G,2,FALSE))</f>
        <v>25.893288704575042</v>
      </c>
    </row>
    <row r="1301" spans="1:14" ht="15" customHeight="1" x14ac:dyDescent="0.2">
      <c r="A1301" s="1" t="s">
        <v>39</v>
      </c>
      <c r="B1301" s="1" t="s">
        <v>40</v>
      </c>
      <c r="C1301" s="1">
        <v>-2463</v>
      </c>
      <c r="D1301" s="1">
        <v>259</v>
      </c>
      <c r="E1301" s="1">
        <v>1996</v>
      </c>
      <c r="F1301" s="1" t="str">
        <f>TEXT(olympic_medals_country_year_cumsum[[#This Row],[year]],0)&amp;"-"&amp;olympic_medals_country_year_cumsum[[#This Row],[WB_country_code]]</f>
        <v>1996-BWA</v>
      </c>
      <c r="G1301" s="1" t="str">
        <f>IF(olympic_medals_country_year_cumsum[[#This Row],[year]]&lt;&gt;E1300,1,IF(olympic_medals_country_year_cumsum[[#This Row],[Medals]]=0,"",G1300+1))</f>
        <v/>
      </c>
      <c r="H1301" s="1">
        <f>IF(ISNA(VLOOKUP(olympic_medals_country_year_cumsum[[#This Row],[Year_Country]],medals!D:H,5,FALSE)),0,VLOOKUP(olympic_medals_country_year_cumsum[[#This Row],[Year_Country]],medals!D:H,5,FALSE))</f>
        <v>0</v>
      </c>
      <c r="I1301" s="1">
        <f>IF(ISNA(VLOOKUP(olympic_medals_country_year_cumsum[[#This Row],[Year_Country]],medals!D:H,2,FALSE)),0,VLOOKUP(olympic_medals_country_year_cumsum[[#This Row],[Year_Country]],medals!D:H,2,FALSE))</f>
        <v>0</v>
      </c>
      <c r="J1301" s="1">
        <f>IF(ISNA(VLOOKUP(olympic_medals_country_year_cumsum[[#This Row],[Year_Country]],medals!D:H,3,FALSE)),0,VLOOKUP(olympic_medals_country_year_cumsum[[#This Row],[Year_Country]],medals!D:H,3,FALSE))</f>
        <v>0</v>
      </c>
      <c r="K1301" s="1">
        <f>IF(ISNA(VLOOKUP(olympic_medals_country_year_cumsum[[#This Row],[Year_Country]],medals!D:H,4,FALSE)),0,VLOOKUP(olympic_medals_country_year_cumsum[[#This Row],[Year_Country]],medals!D:H,4,FALSE))</f>
        <v>0</v>
      </c>
      <c r="L1301" s="1" t="str">
        <f>VLOOKUP(olympic_medals_country_year_cumsum[[#This Row],[WB_country_name]],'country_region_flag'!A:C,2,FALSE)</f>
        <v>Africa</v>
      </c>
      <c r="M1301" s="1" t="str">
        <f>VLOOKUP(olympic_medals_country_year_cumsum[[#This Row],[WB_country_name]],'country_region_flag'!A:C,3,FALSE)</f>
        <v>https://public.flourish.studio/country-flags/svg/bw.svg</v>
      </c>
      <c r="N1301" s="12" t="str">
        <f>IF(ISNA(VLOOKUP(olympic_medals_country_year_cumsum[[#This Row],[Year_Country]],gdp_capita_rank!F:G,2,FALSE)),0,VLOOKUP(olympic_medals_country_year_cumsum[[#This Row],[Year_Country]],gdp_capita_rank!F:G,2,FALSE))</f>
        <v>-57.113402941197236</v>
      </c>
    </row>
    <row r="1302" spans="1:14" ht="15" customHeight="1" x14ac:dyDescent="0.2">
      <c r="A1302" s="1" t="s">
        <v>45</v>
      </c>
      <c r="B1302" s="1" t="s">
        <v>46</v>
      </c>
      <c r="C1302" s="1">
        <v>-3345</v>
      </c>
      <c r="D1302" s="1">
        <v>-7067</v>
      </c>
      <c r="E1302" s="1">
        <v>1996</v>
      </c>
      <c r="F1302" s="1" t="str">
        <f>TEXT(olympic_medals_country_year_cumsum[[#This Row],[year]],0)&amp;"-"&amp;olympic_medals_country_year_cumsum[[#This Row],[WB_country_code]]</f>
        <v>1996-CHL</v>
      </c>
      <c r="G1302" s="1" t="str">
        <f>IF(olympic_medals_country_year_cumsum[[#This Row],[year]]&lt;&gt;E1301,1,IF(olympic_medals_country_year_cumsum[[#This Row],[Medals]]=0,"",G1301+1))</f>
        <v/>
      </c>
      <c r="H1302" s="1">
        <f>IF(ISNA(VLOOKUP(olympic_medals_country_year_cumsum[[#This Row],[Year_Country]],medals!D:H,5,FALSE)),0,VLOOKUP(olympic_medals_country_year_cumsum[[#This Row],[Year_Country]],medals!D:H,5,FALSE))</f>
        <v>0</v>
      </c>
      <c r="I1302" s="1">
        <f>IF(ISNA(VLOOKUP(olympic_medals_country_year_cumsum[[#This Row],[Year_Country]],medals!D:H,2,FALSE)),0,VLOOKUP(olympic_medals_country_year_cumsum[[#This Row],[Year_Country]],medals!D:H,2,FALSE))</f>
        <v>0</v>
      </c>
      <c r="J1302" s="1">
        <f>IF(ISNA(VLOOKUP(olympic_medals_country_year_cumsum[[#This Row],[Year_Country]],medals!D:H,3,FALSE)),0,VLOOKUP(olympic_medals_country_year_cumsum[[#This Row],[Year_Country]],medals!D:H,3,FALSE))</f>
        <v>0</v>
      </c>
      <c r="K1302" s="1">
        <f>IF(ISNA(VLOOKUP(olympic_medals_country_year_cumsum[[#This Row],[Year_Country]],medals!D:H,4,FALSE)),0,VLOOKUP(olympic_medals_country_year_cumsum[[#This Row],[Year_Country]],medals!D:H,4,FALSE))</f>
        <v>0</v>
      </c>
      <c r="L1302" s="1" t="str">
        <f>VLOOKUP(olympic_medals_country_year_cumsum[[#This Row],[WB_country_name]],'country_region_flag'!A:C,2,FALSE)</f>
        <v>Americas</v>
      </c>
      <c r="M1302" s="1" t="str">
        <f>VLOOKUP(olympic_medals_country_year_cumsum[[#This Row],[WB_country_name]],'country_region_flag'!A:C,3,FALSE)</f>
        <v>https://public.flourish.studio/country-flags/svg/cl.svg</v>
      </c>
      <c r="N1302" s="12" t="str">
        <f>IF(ISNA(VLOOKUP(olympic_medals_country_year_cumsum[[#This Row],[Year_Country]],gdp_capita_rank!F:G,2,FALSE)),0,VLOOKUP(olympic_medals_country_year_cumsum[[#This Row],[Year_Country]],gdp_capita_rank!F:G,2,FALSE))</f>
        <v>-24.741474852118</v>
      </c>
    </row>
    <row r="1303" spans="1:14" ht="15" customHeight="1" x14ac:dyDescent="0.2">
      <c r="A1303" s="1" t="s">
        <v>49</v>
      </c>
      <c r="B1303" s="1" t="s">
        <v>50</v>
      </c>
      <c r="C1303" s="1">
        <v>682</v>
      </c>
      <c r="D1303" s="1">
        <v>-527</v>
      </c>
      <c r="E1303" s="1">
        <v>1996</v>
      </c>
      <c r="F1303" s="1" t="str">
        <f>TEXT(olympic_medals_country_year_cumsum[[#This Row],[year]],0)&amp;"-"&amp;olympic_medals_country_year_cumsum[[#This Row],[WB_country_code]]</f>
        <v>1996-CIV</v>
      </c>
      <c r="G1303" s="1" t="str">
        <f>IF(olympic_medals_country_year_cumsum[[#This Row],[year]]&lt;&gt;E1302,1,IF(olympic_medals_country_year_cumsum[[#This Row],[Medals]]=0,"",G1302+1))</f>
        <v/>
      </c>
      <c r="H1303" s="1">
        <f>IF(ISNA(VLOOKUP(olympic_medals_country_year_cumsum[[#This Row],[Year_Country]],medals!D:H,5,FALSE)),0,VLOOKUP(olympic_medals_country_year_cumsum[[#This Row],[Year_Country]],medals!D:H,5,FALSE))</f>
        <v>0</v>
      </c>
      <c r="I1303" s="1">
        <f>IF(ISNA(VLOOKUP(olympic_medals_country_year_cumsum[[#This Row],[Year_Country]],medals!D:H,2,FALSE)),0,VLOOKUP(olympic_medals_country_year_cumsum[[#This Row],[Year_Country]],medals!D:H,2,FALSE))</f>
        <v>0</v>
      </c>
      <c r="J1303" s="1">
        <f>IF(ISNA(VLOOKUP(olympic_medals_country_year_cumsum[[#This Row],[Year_Country]],medals!D:H,3,FALSE)),0,VLOOKUP(olympic_medals_country_year_cumsum[[#This Row],[Year_Country]],medals!D:H,3,FALSE))</f>
        <v>0</v>
      </c>
      <c r="K1303" s="1">
        <f>IF(ISNA(VLOOKUP(olympic_medals_country_year_cumsum[[#This Row],[Year_Country]],medals!D:H,4,FALSE)),0,VLOOKUP(olympic_medals_country_year_cumsum[[#This Row],[Year_Country]],medals!D:H,4,FALSE))</f>
        <v>0</v>
      </c>
      <c r="L1303" s="1" t="str">
        <f>VLOOKUP(olympic_medals_country_year_cumsum[[#This Row],[WB_country_name]],'country_region_flag'!A:C,2,FALSE)</f>
        <v>Africa</v>
      </c>
      <c r="M1303" s="1" t="str">
        <f>VLOOKUP(olympic_medals_country_year_cumsum[[#This Row],[WB_country_name]],'country_region_flag'!A:C,3,FALSE)</f>
        <v>https://public.flourish.studio/country-flags/svg/ci.svg</v>
      </c>
      <c r="N1303" s="12" t="str">
        <f>IF(ISNA(VLOOKUP(olympic_medals_country_year_cumsum[[#This Row],[Year_Country]],gdp_capita_rank!F:G,2,FALSE)),0,VLOOKUP(olympic_medals_country_year_cumsum[[#This Row],[Year_Country]],gdp_capita_rank!F:G,2,FALSE))</f>
        <v>-82.92200862163831</v>
      </c>
    </row>
    <row r="1304" spans="1:14" ht="15" customHeight="1" x14ac:dyDescent="0.2">
      <c r="A1304" s="1" t="s">
        <v>51</v>
      </c>
      <c r="B1304" s="1" t="s">
        <v>52</v>
      </c>
      <c r="C1304" s="1">
        <v>387</v>
      </c>
      <c r="D1304" s="1">
        <v>1152</v>
      </c>
      <c r="E1304" s="1">
        <v>1996</v>
      </c>
      <c r="F1304" s="1" t="str">
        <f>TEXT(olympic_medals_country_year_cumsum[[#This Row],[year]],0)&amp;"-"&amp;olympic_medals_country_year_cumsum[[#This Row],[WB_country_code]]</f>
        <v>1996-CMR</v>
      </c>
      <c r="G1304" s="1" t="str">
        <f>IF(olympic_medals_country_year_cumsum[[#This Row],[year]]&lt;&gt;E1303,1,IF(olympic_medals_country_year_cumsum[[#This Row],[Medals]]=0,"",G1303+1))</f>
        <v/>
      </c>
      <c r="H1304" s="1">
        <f>IF(ISNA(VLOOKUP(olympic_medals_country_year_cumsum[[#This Row],[Year_Country]],medals!D:H,5,FALSE)),0,VLOOKUP(olympic_medals_country_year_cumsum[[#This Row],[Year_Country]],medals!D:H,5,FALSE))</f>
        <v>0</v>
      </c>
      <c r="I1304" s="1">
        <f>IF(ISNA(VLOOKUP(olympic_medals_country_year_cumsum[[#This Row],[Year_Country]],medals!D:H,2,FALSE)),0,VLOOKUP(olympic_medals_country_year_cumsum[[#This Row],[Year_Country]],medals!D:H,2,FALSE))</f>
        <v>0</v>
      </c>
      <c r="J1304" s="1">
        <f>IF(ISNA(VLOOKUP(olympic_medals_country_year_cumsum[[#This Row],[Year_Country]],medals!D:H,3,FALSE)),0,VLOOKUP(olympic_medals_country_year_cumsum[[#This Row],[Year_Country]],medals!D:H,3,FALSE))</f>
        <v>0</v>
      </c>
      <c r="K1304" s="1">
        <f>IF(ISNA(VLOOKUP(olympic_medals_country_year_cumsum[[#This Row],[Year_Country]],medals!D:H,4,FALSE)),0,VLOOKUP(olympic_medals_country_year_cumsum[[#This Row],[Year_Country]],medals!D:H,4,FALSE))</f>
        <v>0</v>
      </c>
      <c r="L1304" s="1" t="str">
        <f>VLOOKUP(olympic_medals_country_year_cumsum[[#This Row],[WB_country_name]],'country_region_flag'!A:C,2,FALSE)</f>
        <v>Africa</v>
      </c>
      <c r="M1304" s="1" t="str">
        <f>VLOOKUP(olympic_medals_country_year_cumsum[[#This Row],[WB_country_name]],'country_region_flag'!A:C,3,FALSE)</f>
        <v>https://public.flourish.studio/country-flags/svg/cm.svg</v>
      </c>
      <c r="N1304" s="12" t="str">
        <f>IF(ISNA(VLOOKUP(olympic_medals_country_year_cumsum[[#This Row],[Year_Country]],gdp_capita_rank!F:G,2,FALSE)),0,VLOOKUP(olympic_medals_country_year_cumsum[[#This Row],[Year_Country]],gdp_capita_rank!F:G,2,FALSE))</f>
        <v>-88.5619504683395</v>
      </c>
    </row>
    <row r="1305" spans="1:14" ht="15" customHeight="1" x14ac:dyDescent="0.2">
      <c r="A1305" s="1" t="s">
        <v>53</v>
      </c>
      <c r="B1305" s="1" t="s">
        <v>54</v>
      </c>
      <c r="C1305" s="1">
        <v>46</v>
      </c>
      <c r="D1305" s="1">
        <v>-7408</v>
      </c>
      <c r="E1305" s="1">
        <v>1996</v>
      </c>
      <c r="F1305" s="1" t="str">
        <f>TEXT(olympic_medals_country_year_cumsum[[#This Row],[year]],0)&amp;"-"&amp;olympic_medals_country_year_cumsum[[#This Row],[WB_country_code]]</f>
        <v>1996-COL</v>
      </c>
      <c r="G1305" s="1" t="str">
        <f>IF(olympic_medals_country_year_cumsum[[#This Row],[year]]&lt;&gt;E1304,1,IF(olympic_medals_country_year_cumsum[[#This Row],[Medals]]=0,"",G1304+1))</f>
        <v/>
      </c>
      <c r="H1305" s="1">
        <f>IF(ISNA(VLOOKUP(olympic_medals_country_year_cumsum[[#This Row],[Year_Country]],medals!D:H,5,FALSE)),0,VLOOKUP(olympic_medals_country_year_cumsum[[#This Row],[Year_Country]],medals!D:H,5,FALSE))</f>
        <v>0</v>
      </c>
      <c r="I1305" s="1">
        <f>IF(ISNA(VLOOKUP(olympic_medals_country_year_cumsum[[#This Row],[Year_Country]],medals!D:H,2,FALSE)),0,VLOOKUP(olympic_medals_country_year_cumsum[[#This Row],[Year_Country]],medals!D:H,2,FALSE))</f>
        <v>0</v>
      </c>
      <c r="J1305" s="1">
        <f>IF(ISNA(VLOOKUP(olympic_medals_country_year_cumsum[[#This Row],[Year_Country]],medals!D:H,3,FALSE)),0,VLOOKUP(olympic_medals_country_year_cumsum[[#This Row],[Year_Country]],medals!D:H,3,FALSE))</f>
        <v>0</v>
      </c>
      <c r="K1305" s="1">
        <f>IF(ISNA(VLOOKUP(olympic_medals_country_year_cumsum[[#This Row],[Year_Country]],medals!D:H,4,FALSE)),0,VLOOKUP(olympic_medals_country_year_cumsum[[#This Row],[Year_Country]],medals!D:H,4,FALSE))</f>
        <v>0</v>
      </c>
      <c r="L1305" s="1" t="str">
        <f>VLOOKUP(olympic_medals_country_year_cumsum[[#This Row],[WB_country_name]],'country_region_flag'!A:C,2,FALSE)</f>
        <v>Americas</v>
      </c>
      <c r="M1305" s="1" t="str">
        <f>VLOOKUP(olympic_medals_country_year_cumsum[[#This Row],[WB_country_name]],'country_region_flag'!A:C,3,FALSE)</f>
        <v>https://public.flourish.studio/country-flags/svg/co.svg</v>
      </c>
      <c r="N1305" s="12" t="str">
        <f>IF(ISNA(VLOOKUP(olympic_medals_country_year_cumsum[[#This Row],[Year_Country]],gdp_capita_rank!F:G,2,FALSE)),0,VLOOKUP(olympic_medals_country_year_cumsum[[#This Row],[Year_Country]],gdp_capita_rank!F:G,2,FALSE))</f>
        <v>-62.87861773058959</v>
      </c>
    </row>
    <row r="1306" spans="1:14" ht="15" customHeight="1" x14ac:dyDescent="0.2">
      <c r="A1306" s="1" t="s">
        <v>59</v>
      </c>
      <c r="B1306" s="1" t="s">
        <v>60</v>
      </c>
      <c r="C1306" s="1">
        <v>3517</v>
      </c>
      <c r="D1306" s="1">
        <v>3337</v>
      </c>
      <c r="E1306" s="1">
        <v>1996</v>
      </c>
      <c r="F1306" s="1" t="str">
        <f>TEXT(olympic_medals_country_year_cumsum[[#This Row],[year]],0)&amp;"-"&amp;olympic_medals_country_year_cumsum[[#This Row],[WB_country_code]]</f>
        <v>1996-CYP</v>
      </c>
      <c r="G1306" s="1" t="str">
        <f>IF(olympic_medals_country_year_cumsum[[#This Row],[year]]&lt;&gt;E1305,1,IF(olympic_medals_country_year_cumsum[[#This Row],[Medals]]=0,"",G1305+1))</f>
        <v/>
      </c>
      <c r="H1306" s="1">
        <f>IF(ISNA(VLOOKUP(olympic_medals_country_year_cumsum[[#This Row],[Year_Country]],medals!D:H,5,FALSE)),0,VLOOKUP(olympic_medals_country_year_cumsum[[#This Row],[Year_Country]],medals!D:H,5,FALSE))</f>
        <v>0</v>
      </c>
      <c r="I1306" s="1">
        <f>IF(ISNA(VLOOKUP(olympic_medals_country_year_cumsum[[#This Row],[Year_Country]],medals!D:H,2,FALSE)),0,VLOOKUP(olympic_medals_country_year_cumsum[[#This Row],[Year_Country]],medals!D:H,2,FALSE))</f>
        <v>0</v>
      </c>
      <c r="J1306" s="1">
        <f>IF(ISNA(VLOOKUP(olympic_medals_country_year_cumsum[[#This Row],[Year_Country]],medals!D:H,3,FALSE)),0,VLOOKUP(olympic_medals_country_year_cumsum[[#This Row],[Year_Country]],medals!D:H,3,FALSE))</f>
        <v>0</v>
      </c>
      <c r="K1306" s="1">
        <f>IF(ISNA(VLOOKUP(olympic_medals_country_year_cumsum[[#This Row],[Year_Country]],medals!D:H,4,FALSE)),0,VLOOKUP(olympic_medals_country_year_cumsum[[#This Row],[Year_Country]],medals!D:H,4,FALSE))</f>
        <v>0</v>
      </c>
      <c r="L1306" s="1" t="str">
        <f>VLOOKUP(olympic_medals_country_year_cumsum[[#This Row],[WB_country_name]],'country_region_flag'!A:C,2,FALSE)</f>
        <v>Asia</v>
      </c>
      <c r="M1306" s="1" t="str">
        <f>VLOOKUP(olympic_medals_country_year_cumsum[[#This Row],[WB_country_name]],'country_region_flag'!A:C,3,FALSE)</f>
        <v>https://public.flourish.studio/country-flags/svg/cy.svg</v>
      </c>
      <c r="N1306" s="12" t="str">
        <f>IF(ISNA(VLOOKUP(olympic_medals_country_year_cumsum[[#This Row],[Year_Country]],gdp_capita_rank!F:G,2,FALSE)),0,VLOOKUP(olympic_medals_country_year_cumsum[[#This Row],[Year_Country]],gdp_capita_rank!F:G,2,FALSE))</f>
        <v>111.903451640031</v>
      </c>
    </row>
    <row r="1307" spans="1:14" ht="15" customHeight="1" x14ac:dyDescent="0.2">
      <c r="A1307" s="1" t="s">
        <v>65</v>
      </c>
      <c r="B1307" s="1" t="s">
        <v>66</v>
      </c>
      <c r="C1307" s="1">
        <v>1158</v>
      </c>
      <c r="D1307" s="1">
        <v>4315</v>
      </c>
      <c r="E1307" s="1">
        <v>1996</v>
      </c>
      <c r="F1307" s="1" t="str">
        <f>TEXT(olympic_medals_country_year_cumsum[[#This Row],[year]],0)&amp;"-"&amp;olympic_medals_country_year_cumsum[[#This Row],[WB_country_code]]</f>
        <v>1996-DJI</v>
      </c>
      <c r="G1307" s="1" t="str">
        <f>IF(olympic_medals_country_year_cumsum[[#This Row],[year]]&lt;&gt;E1306,1,IF(olympic_medals_country_year_cumsum[[#This Row],[Medals]]=0,"",G1306+1))</f>
        <v/>
      </c>
      <c r="H1307" s="1">
        <f>IF(ISNA(VLOOKUP(olympic_medals_country_year_cumsum[[#This Row],[Year_Country]],medals!D:H,5,FALSE)),0,VLOOKUP(olympic_medals_country_year_cumsum[[#This Row],[Year_Country]],medals!D:H,5,FALSE))</f>
        <v>0</v>
      </c>
      <c r="I1307" s="1">
        <f>IF(ISNA(VLOOKUP(olympic_medals_country_year_cumsum[[#This Row],[Year_Country]],medals!D:H,2,FALSE)),0,VLOOKUP(olympic_medals_country_year_cumsum[[#This Row],[Year_Country]],medals!D:H,2,FALSE))</f>
        <v>0</v>
      </c>
      <c r="J1307" s="1">
        <f>IF(ISNA(VLOOKUP(olympic_medals_country_year_cumsum[[#This Row],[Year_Country]],medals!D:H,3,FALSE)),0,VLOOKUP(olympic_medals_country_year_cumsum[[#This Row],[Year_Country]],medals!D:H,3,FALSE))</f>
        <v>0</v>
      </c>
      <c r="K1307" s="1">
        <f>IF(ISNA(VLOOKUP(olympic_medals_country_year_cumsum[[#This Row],[Year_Country]],medals!D:H,4,FALSE)),0,VLOOKUP(olympic_medals_country_year_cumsum[[#This Row],[Year_Country]],medals!D:H,4,FALSE))</f>
        <v>0</v>
      </c>
      <c r="L1307" s="1" t="str">
        <f>VLOOKUP(olympic_medals_country_year_cumsum[[#This Row],[WB_country_name]],'country_region_flag'!A:C,2,FALSE)</f>
        <v>Africa</v>
      </c>
      <c r="M1307" s="1" t="str">
        <f>VLOOKUP(olympic_medals_country_year_cumsum[[#This Row],[WB_country_name]],'country_region_flag'!A:C,3,FALSE)</f>
        <v>https://public.flourish.studio/country-flags/svg/dj.svg</v>
      </c>
      <c r="N1307" s="12" t="str">
        <f>IF(ISNA(VLOOKUP(olympic_medals_country_year_cumsum[[#This Row],[Year_Country]],gdp_capita_rank!F:G,2,FALSE)),0,VLOOKUP(olympic_medals_country_year_cumsum[[#This Row],[Year_Country]],gdp_capita_rank!F:G,2,FALSE))</f>
        <v>-89.27383671026938</v>
      </c>
    </row>
    <row r="1308" spans="1:14" ht="15" customHeight="1" x14ac:dyDescent="0.2">
      <c r="A1308" s="1" t="s">
        <v>69</v>
      </c>
      <c r="B1308" s="1" t="s">
        <v>70</v>
      </c>
      <c r="C1308" s="1">
        <v>1847</v>
      </c>
      <c r="D1308" s="1">
        <v>-699</v>
      </c>
      <c r="E1308" s="1">
        <v>1996</v>
      </c>
      <c r="F1308" s="1" t="str">
        <f>TEXT(olympic_medals_country_year_cumsum[[#This Row],[year]],0)&amp;"-"&amp;olympic_medals_country_year_cumsum[[#This Row],[WB_country_code]]</f>
        <v>1996-DOM</v>
      </c>
      <c r="G1308" s="1" t="str">
        <f>IF(olympic_medals_country_year_cumsum[[#This Row],[year]]&lt;&gt;E1307,1,IF(olympic_medals_country_year_cumsum[[#This Row],[Medals]]=0,"",G1307+1))</f>
        <v/>
      </c>
      <c r="H1308" s="1">
        <f>IF(ISNA(VLOOKUP(olympic_medals_country_year_cumsum[[#This Row],[Year_Country]],medals!D:H,5,FALSE)),0,VLOOKUP(olympic_medals_country_year_cumsum[[#This Row],[Year_Country]],medals!D:H,5,FALSE))</f>
        <v>0</v>
      </c>
      <c r="I1308" s="1">
        <f>IF(ISNA(VLOOKUP(olympic_medals_country_year_cumsum[[#This Row],[Year_Country]],medals!D:H,2,FALSE)),0,VLOOKUP(olympic_medals_country_year_cumsum[[#This Row],[Year_Country]],medals!D:H,2,FALSE))</f>
        <v>0</v>
      </c>
      <c r="J1308" s="1">
        <f>IF(ISNA(VLOOKUP(olympic_medals_country_year_cumsum[[#This Row],[Year_Country]],medals!D:H,3,FALSE)),0,VLOOKUP(olympic_medals_country_year_cumsum[[#This Row],[Year_Country]],medals!D:H,3,FALSE))</f>
        <v>0</v>
      </c>
      <c r="K1308" s="1">
        <f>IF(ISNA(VLOOKUP(olympic_medals_country_year_cumsum[[#This Row],[Year_Country]],medals!D:H,4,FALSE)),0,VLOOKUP(olympic_medals_country_year_cumsum[[#This Row],[Year_Country]],medals!D:H,4,FALSE))</f>
        <v>0</v>
      </c>
      <c r="L1308" s="1" t="str">
        <f>VLOOKUP(olympic_medals_country_year_cumsum[[#This Row],[WB_country_name]],'country_region_flag'!A:C,2,FALSE)</f>
        <v>Americas</v>
      </c>
      <c r="M1308" s="1" t="str">
        <f>VLOOKUP(olympic_medals_country_year_cumsum[[#This Row],[WB_country_name]],'country_region_flag'!A:C,3,FALSE)</f>
        <v>https://public.flourish.studio/country-flags/svg/do.svg</v>
      </c>
      <c r="N1308" s="12" t="str">
        <f>IF(ISNA(VLOOKUP(olympic_medals_country_year_cumsum[[#This Row],[Year_Country]],gdp_capita_rank!F:G,2,FALSE)),0,VLOOKUP(olympic_medals_country_year_cumsum[[#This Row],[Year_Country]],gdp_capita_rank!F:G,2,FALSE))</f>
        <v>-68.13308283519977</v>
      </c>
    </row>
    <row r="1309" spans="1:14" ht="15" customHeight="1" x14ac:dyDescent="0.2">
      <c r="A1309" s="1" t="s">
        <v>75</v>
      </c>
      <c r="B1309" s="1" t="s">
        <v>76</v>
      </c>
      <c r="C1309" s="1">
        <v>3005</v>
      </c>
      <c r="D1309" s="1">
        <v>3125</v>
      </c>
      <c r="E1309" s="1">
        <v>1996</v>
      </c>
      <c r="F1309" s="1" t="str">
        <f>TEXT(olympic_medals_country_year_cumsum[[#This Row],[year]],0)&amp;"-"&amp;olympic_medals_country_year_cumsum[[#This Row],[WB_country_code]]</f>
        <v>1996-EGY</v>
      </c>
      <c r="G1309" s="1" t="str">
        <f>IF(olympic_medals_country_year_cumsum[[#This Row],[year]]&lt;&gt;E1308,1,IF(olympic_medals_country_year_cumsum[[#This Row],[Medals]]=0,"",G1308+1))</f>
        <v/>
      </c>
      <c r="H1309" s="1">
        <f>IF(ISNA(VLOOKUP(olympic_medals_country_year_cumsum[[#This Row],[Year_Country]],medals!D:H,5,FALSE)),0,VLOOKUP(olympic_medals_country_year_cumsum[[#This Row],[Year_Country]],medals!D:H,5,FALSE))</f>
        <v>0</v>
      </c>
      <c r="I1309" s="1">
        <f>IF(ISNA(VLOOKUP(olympic_medals_country_year_cumsum[[#This Row],[Year_Country]],medals!D:H,2,FALSE)),0,VLOOKUP(olympic_medals_country_year_cumsum[[#This Row],[Year_Country]],medals!D:H,2,FALSE))</f>
        <v>0</v>
      </c>
      <c r="J1309" s="1">
        <f>IF(ISNA(VLOOKUP(olympic_medals_country_year_cumsum[[#This Row],[Year_Country]],medals!D:H,3,FALSE)),0,VLOOKUP(olympic_medals_country_year_cumsum[[#This Row],[Year_Country]],medals!D:H,3,FALSE))</f>
        <v>0</v>
      </c>
      <c r="K1309" s="1">
        <f>IF(ISNA(VLOOKUP(olympic_medals_country_year_cumsum[[#This Row],[Year_Country]],medals!D:H,4,FALSE)),0,VLOOKUP(olympic_medals_country_year_cumsum[[#This Row],[Year_Country]],medals!D:H,4,FALSE))</f>
        <v>0</v>
      </c>
      <c r="L1309" s="1" t="str">
        <f>VLOOKUP(olympic_medals_country_year_cumsum[[#This Row],[WB_country_name]],'country_region_flag'!A:C,2,FALSE)</f>
        <v>Africa</v>
      </c>
      <c r="M1309" s="1" t="str">
        <f>VLOOKUP(olympic_medals_country_year_cumsum[[#This Row],[WB_country_name]],'country_region_flag'!A:C,3,FALSE)</f>
        <v>https://public.flourish.studio/country-flags/svg/eg.svg</v>
      </c>
      <c r="N1309" s="12" t="str">
        <f>IF(ISNA(VLOOKUP(olympic_medals_country_year_cumsum[[#This Row],[Year_Country]],gdp_capita_rank!F:G,2,FALSE)),0,VLOOKUP(olympic_medals_country_year_cumsum[[#This Row],[Year_Country]],gdp_capita_rank!F:G,2,FALSE))</f>
        <v>-85.56225836240182</v>
      </c>
    </row>
    <row r="1310" spans="1:14" ht="15" customHeight="1" x14ac:dyDescent="0.2">
      <c r="A1310" s="1" t="s">
        <v>77</v>
      </c>
      <c r="B1310" s="1" t="s">
        <v>78</v>
      </c>
      <c r="C1310" s="1">
        <v>1533</v>
      </c>
      <c r="D1310" s="1">
        <v>3893</v>
      </c>
      <c r="E1310" s="1">
        <v>1996</v>
      </c>
      <c r="F1310" s="1" t="str">
        <f>TEXT(olympic_medals_country_year_cumsum[[#This Row],[year]],0)&amp;"-"&amp;olympic_medals_country_year_cumsum[[#This Row],[WB_country_code]]</f>
        <v>1996-ERI</v>
      </c>
      <c r="G1310" s="1" t="str">
        <f>IF(olympic_medals_country_year_cumsum[[#This Row],[year]]&lt;&gt;E1309,1,IF(olympic_medals_country_year_cumsum[[#This Row],[Medals]]=0,"",G1309+1))</f>
        <v/>
      </c>
      <c r="H1310" s="1">
        <f>IF(ISNA(VLOOKUP(olympic_medals_country_year_cumsum[[#This Row],[Year_Country]],medals!D:H,5,FALSE)),0,VLOOKUP(olympic_medals_country_year_cumsum[[#This Row],[Year_Country]],medals!D:H,5,FALSE))</f>
        <v>0</v>
      </c>
      <c r="I1310" s="1">
        <f>IF(ISNA(VLOOKUP(olympic_medals_country_year_cumsum[[#This Row],[Year_Country]],medals!D:H,2,FALSE)),0,VLOOKUP(olympic_medals_country_year_cumsum[[#This Row],[Year_Country]],medals!D:H,2,FALSE))</f>
        <v>0</v>
      </c>
      <c r="J1310" s="1">
        <f>IF(ISNA(VLOOKUP(olympic_medals_country_year_cumsum[[#This Row],[Year_Country]],medals!D:H,3,FALSE)),0,VLOOKUP(olympic_medals_country_year_cumsum[[#This Row],[Year_Country]],medals!D:H,3,FALSE))</f>
        <v>0</v>
      </c>
      <c r="K1310" s="1">
        <f>IF(ISNA(VLOOKUP(olympic_medals_country_year_cumsum[[#This Row],[Year_Country]],medals!D:H,4,FALSE)),0,VLOOKUP(olympic_medals_country_year_cumsum[[#This Row],[Year_Country]],medals!D:H,4,FALSE))</f>
        <v>0</v>
      </c>
      <c r="L1310" s="1" t="str">
        <f>VLOOKUP(olympic_medals_country_year_cumsum[[#This Row],[WB_country_name]],'country_region_flag'!A:C,2,FALSE)</f>
        <v>Africa</v>
      </c>
      <c r="M1310" s="1" t="str">
        <f>VLOOKUP(olympic_medals_country_year_cumsum[[#This Row],[WB_country_name]],'country_region_flag'!A:C,3,FALSE)</f>
        <v>https://public.flourish.studio/country-flags/svg/er.svg</v>
      </c>
      <c r="N1310" s="12" t="str">
        <f>IF(ISNA(VLOOKUP(olympic_medals_country_year_cumsum[[#This Row],[Year_Country]],gdp_capita_rank!F:G,2,FALSE)),0,VLOOKUP(olympic_medals_country_year_cumsum[[#This Row],[Year_Country]],gdp_capita_rank!F:G,2,FALSE))</f>
        <v>-95.71244605528985</v>
      </c>
    </row>
    <row r="1311" spans="1:14" ht="15" customHeight="1" x14ac:dyDescent="0.2">
      <c r="A1311" s="1" t="s">
        <v>81</v>
      </c>
      <c r="B1311" s="1" t="s">
        <v>82</v>
      </c>
      <c r="C1311" s="1">
        <v>5943</v>
      </c>
      <c r="D1311" s="1">
        <v>2472</v>
      </c>
      <c r="E1311" s="1">
        <v>1996</v>
      </c>
      <c r="F1311" s="1" t="str">
        <f>TEXT(olympic_medals_country_year_cumsum[[#This Row],[year]],0)&amp;"-"&amp;olympic_medals_country_year_cumsum[[#This Row],[WB_country_code]]</f>
        <v>1996-EST</v>
      </c>
      <c r="G1311" s="1" t="str">
        <f>IF(olympic_medals_country_year_cumsum[[#This Row],[year]]&lt;&gt;E1310,1,IF(olympic_medals_country_year_cumsum[[#This Row],[Medals]]=0,"",G1310+1))</f>
        <v/>
      </c>
      <c r="H1311" s="1">
        <f>IF(ISNA(VLOOKUP(olympic_medals_country_year_cumsum[[#This Row],[Year_Country]],medals!D:H,5,FALSE)),0,VLOOKUP(olympic_medals_country_year_cumsum[[#This Row],[Year_Country]],medals!D:H,5,FALSE))</f>
        <v>0</v>
      </c>
      <c r="I1311" s="1">
        <f>IF(ISNA(VLOOKUP(olympic_medals_country_year_cumsum[[#This Row],[Year_Country]],medals!D:H,2,FALSE)),0,VLOOKUP(olympic_medals_country_year_cumsum[[#This Row],[Year_Country]],medals!D:H,2,FALSE))</f>
        <v>0</v>
      </c>
      <c r="J1311" s="1">
        <f>IF(ISNA(VLOOKUP(olympic_medals_country_year_cumsum[[#This Row],[Year_Country]],medals!D:H,3,FALSE)),0,VLOOKUP(olympic_medals_country_year_cumsum[[#This Row],[Year_Country]],medals!D:H,3,FALSE))</f>
        <v>0</v>
      </c>
      <c r="K1311" s="1">
        <f>IF(ISNA(VLOOKUP(olympic_medals_country_year_cumsum[[#This Row],[Year_Country]],medals!D:H,4,FALSE)),0,VLOOKUP(olympic_medals_country_year_cumsum[[#This Row],[Year_Country]],medals!D:H,4,FALSE))</f>
        <v>0</v>
      </c>
      <c r="L1311" s="1" t="str">
        <f>VLOOKUP(olympic_medals_country_year_cumsum[[#This Row],[WB_country_name]],'country_region_flag'!A:C,2,FALSE)</f>
        <v>Europe</v>
      </c>
      <c r="M1311" s="1" t="str">
        <f>VLOOKUP(olympic_medals_country_year_cumsum[[#This Row],[WB_country_name]],'country_region_flag'!A:C,3,FALSE)</f>
        <v>https://public.flourish.studio/country-flags/svg/ee.svg</v>
      </c>
      <c r="N1311" s="12" t="str">
        <f>IF(ISNA(VLOOKUP(olympic_medals_country_year_cumsum[[#This Row],[Year_Country]],gdp_capita_rank!F:G,2,FALSE)),0,VLOOKUP(olympic_medals_country_year_cumsum[[#This Row],[Year_Country]],gdp_capita_rank!F:G,2,FALSE))</f>
        <v>-52.677201102478136</v>
      </c>
    </row>
    <row r="1312" spans="1:14" ht="15" customHeight="1" x14ac:dyDescent="0.2">
      <c r="A1312" s="1" t="s">
        <v>87</v>
      </c>
      <c r="B1312" s="1" t="s">
        <v>88</v>
      </c>
      <c r="C1312" s="1">
        <v>-1813</v>
      </c>
      <c r="D1312" s="1">
        <v>17842</v>
      </c>
      <c r="E1312" s="1">
        <v>1996</v>
      </c>
      <c r="F1312" s="1" t="str">
        <f>TEXT(olympic_medals_country_year_cumsum[[#This Row],[year]],0)&amp;"-"&amp;olympic_medals_country_year_cumsum[[#This Row],[WB_country_code]]</f>
        <v>1996-FJI</v>
      </c>
      <c r="G1312" s="1" t="str">
        <f>IF(olympic_medals_country_year_cumsum[[#This Row],[year]]&lt;&gt;E1311,1,IF(olympic_medals_country_year_cumsum[[#This Row],[Medals]]=0,"",G1311+1))</f>
        <v/>
      </c>
      <c r="H1312" s="1">
        <f>IF(ISNA(VLOOKUP(olympic_medals_country_year_cumsum[[#This Row],[Year_Country]],medals!D:H,5,FALSE)),0,VLOOKUP(olympic_medals_country_year_cumsum[[#This Row],[Year_Country]],medals!D:H,5,FALSE))</f>
        <v>0</v>
      </c>
      <c r="I1312" s="1">
        <f>IF(ISNA(VLOOKUP(olympic_medals_country_year_cumsum[[#This Row],[Year_Country]],medals!D:H,2,FALSE)),0,VLOOKUP(olympic_medals_country_year_cumsum[[#This Row],[Year_Country]],medals!D:H,2,FALSE))</f>
        <v>0</v>
      </c>
      <c r="J1312" s="1">
        <f>IF(ISNA(VLOOKUP(olympic_medals_country_year_cumsum[[#This Row],[Year_Country]],medals!D:H,3,FALSE)),0,VLOOKUP(olympic_medals_country_year_cumsum[[#This Row],[Year_Country]],medals!D:H,3,FALSE))</f>
        <v>0</v>
      </c>
      <c r="K1312" s="1">
        <f>IF(ISNA(VLOOKUP(olympic_medals_country_year_cumsum[[#This Row],[Year_Country]],medals!D:H,4,FALSE)),0,VLOOKUP(olympic_medals_country_year_cumsum[[#This Row],[Year_Country]],medals!D:H,4,FALSE))</f>
        <v>0</v>
      </c>
      <c r="L1312" s="1" t="str">
        <f>VLOOKUP(olympic_medals_country_year_cumsum[[#This Row],[WB_country_name]],'country_region_flag'!A:C,2,FALSE)</f>
        <v>Oceania</v>
      </c>
      <c r="M1312" s="1" t="str">
        <f>VLOOKUP(olympic_medals_country_year_cumsum[[#This Row],[WB_country_name]],'country_region_flag'!A:C,3,FALSE)</f>
        <v>https://public.flourish.studio/country-flags/svg/fj.svg</v>
      </c>
      <c r="N1312" s="12" t="str">
        <f>IF(ISNA(VLOOKUP(olympic_medals_country_year_cumsum[[#This Row],[Year_Country]],gdp_capita_rank!F:G,2,FALSE)),0,VLOOKUP(olympic_medals_country_year_cumsum[[#This Row],[Year_Country]],gdp_capita_rank!F:G,2,FALSE))</f>
        <v>-62.59391922172499</v>
      </c>
    </row>
    <row r="1313" spans="1:14" ht="15" customHeight="1" x14ac:dyDescent="0.2">
      <c r="A1313" s="1" t="s">
        <v>91</v>
      </c>
      <c r="B1313" s="1" t="s">
        <v>92</v>
      </c>
      <c r="C1313" s="1">
        <v>38</v>
      </c>
      <c r="D1313" s="1">
        <v>945</v>
      </c>
      <c r="E1313" s="1">
        <v>1996</v>
      </c>
      <c r="F1313" s="1" t="str">
        <f>TEXT(olympic_medals_country_year_cumsum[[#This Row],[year]],0)&amp;"-"&amp;olympic_medals_country_year_cumsum[[#This Row],[WB_country_code]]</f>
        <v>1996-GAB</v>
      </c>
      <c r="G1313" s="1" t="str">
        <f>IF(olympic_medals_country_year_cumsum[[#This Row],[year]]&lt;&gt;E1312,1,IF(olympic_medals_country_year_cumsum[[#This Row],[Medals]]=0,"",G1312+1))</f>
        <v/>
      </c>
      <c r="H1313" s="1">
        <f>IF(ISNA(VLOOKUP(olympic_medals_country_year_cumsum[[#This Row],[Year_Country]],medals!D:H,5,FALSE)),0,VLOOKUP(olympic_medals_country_year_cumsum[[#This Row],[Year_Country]],medals!D:H,5,FALSE))</f>
        <v>0</v>
      </c>
      <c r="I1313" s="1">
        <f>IF(ISNA(VLOOKUP(olympic_medals_country_year_cumsum[[#This Row],[Year_Country]],medals!D:H,2,FALSE)),0,VLOOKUP(olympic_medals_country_year_cumsum[[#This Row],[Year_Country]],medals!D:H,2,FALSE))</f>
        <v>0</v>
      </c>
      <c r="J1313" s="1">
        <f>IF(ISNA(VLOOKUP(olympic_medals_country_year_cumsum[[#This Row],[Year_Country]],medals!D:H,3,FALSE)),0,VLOOKUP(olympic_medals_country_year_cumsum[[#This Row],[Year_Country]],medals!D:H,3,FALSE))</f>
        <v>0</v>
      </c>
      <c r="K1313" s="1">
        <f>IF(ISNA(VLOOKUP(olympic_medals_country_year_cumsum[[#This Row],[Year_Country]],medals!D:H,4,FALSE)),0,VLOOKUP(olympic_medals_country_year_cumsum[[#This Row],[Year_Country]],medals!D:H,4,FALSE))</f>
        <v>0</v>
      </c>
      <c r="L1313" s="1" t="str">
        <f>VLOOKUP(olympic_medals_country_year_cumsum[[#This Row],[WB_country_name]],'country_region_flag'!A:C,2,FALSE)</f>
        <v>Africa</v>
      </c>
      <c r="M1313" s="1" t="str">
        <f>VLOOKUP(olympic_medals_country_year_cumsum[[#This Row],[WB_country_name]],'country_region_flag'!A:C,3,FALSE)</f>
        <v>https://public.flourish.studio/country-flags/svg/ga.svg</v>
      </c>
      <c r="N1313" s="12" t="str">
        <f>IF(ISNA(VLOOKUP(olympic_medals_country_year_cumsum[[#This Row],[Year_Country]],gdp_capita_rank!F:G,2,FALSE)),0,VLOOKUP(olympic_medals_country_year_cumsum[[#This Row],[Year_Country]],gdp_capita_rank!F:G,2,FALSE))</f>
        <v>-30.73246087789118</v>
      </c>
    </row>
    <row r="1314" spans="1:14" ht="15" customHeight="1" x14ac:dyDescent="0.2">
      <c r="A1314" s="1" t="s">
        <v>97</v>
      </c>
      <c r="B1314" s="1" t="s">
        <v>98</v>
      </c>
      <c r="C1314" s="1">
        <v>555</v>
      </c>
      <c r="D1314" s="1">
        <v>-22</v>
      </c>
      <c r="E1314" s="1">
        <v>1996</v>
      </c>
      <c r="F1314" s="1" t="str">
        <f>TEXT(olympic_medals_country_year_cumsum[[#This Row],[year]],0)&amp;"-"&amp;olympic_medals_country_year_cumsum[[#This Row],[WB_country_code]]</f>
        <v>1996-GHA</v>
      </c>
      <c r="G1314" s="1" t="str">
        <f>IF(olympic_medals_country_year_cumsum[[#This Row],[year]]&lt;&gt;E1313,1,IF(olympic_medals_country_year_cumsum[[#This Row],[Medals]]=0,"",G1313+1))</f>
        <v/>
      </c>
      <c r="H1314" s="1">
        <f>IF(ISNA(VLOOKUP(olympic_medals_country_year_cumsum[[#This Row],[Year_Country]],medals!D:H,5,FALSE)),0,VLOOKUP(olympic_medals_country_year_cumsum[[#This Row],[Year_Country]],medals!D:H,5,FALSE))</f>
        <v>0</v>
      </c>
      <c r="I1314" s="1">
        <f>IF(ISNA(VLOOKUP(olympic_medals_country_year_cumsum[[#This Row],[Year_Country]],medals!D:H,2,FALSE)),0,VLOOKUP(olympic_medals_country_year_cumsum[[#This Row],[Year_Country]],medals!D:H,2,FALSE))</f>
        <v>0</v>
      </c>
      <c r="J1314" s="1">
        <f>IF(ISNA(VLOOKUP(olympic_medals_country_year_cumsum[[#This Row],[Year_Country]],medals!D:H,3,FALSE)),0,VLOOKUP(olympic_medals_country_year_cumsum[[#This Row],[Year_Country]],medals!D:H,3,FALSE))</f>
        <v>0</v>
      </c>
      <c r="K1314" s="1">
        <f>IF(ISNA(VLOOKUP(olympic_medals_country_year_cumsum[[#This Row],[Year_Country]],medals!D:H,4,FALSE)),0,VLOOKUP(olympic_medals_country_year_cumsum[[#This Row],[Year_Country]],medals!D:H,4,FALSE))</f>
        <v>0</v>
      </c>
      <c r="L1314" s="1" t="str">
        <f>VLOOKUP(olympic_medals_country_year_cumsum[[#This Row],[WB_country_name]],'country_region_flag'!A:C,2,FALSE)</f>
        <v>Africa</v>
      </c>
      <c r="M1314" s="1" t="str">
        <f>VLOOKUP(olympic_medals_country_year_cumsum[[#This Row],[WB_country_name]],'country_region_flag'!A:C,3,FALSE)</f>
        <v>https://public.flourish.studio/country-flags/svg/gh.svg</v>
      </c>
      <c r="N1314" s="12" t="str">
        <f>IF(ISNA(VLOOKUP(olympic_medals_country_year_cumsum[[#This Row],[Year_Country]],gdp_capita_rank!F:G,2,FALSE)),0,VLOOKUP(olympic_medals_country_year_cumsum[[#This Row],[Year_Country]],gdp_capita_rank!F:G,2,FALSE))</f>
        <v>-94.56175458951999</v>
      </c>
    </row>
    <row r="1315" spans="1:14" ht="15" customHeight="1" x14ac:dyDescent="0.2">
      <c r="A1315" s="1" t="s">
        <v>101</v>
      </c>
      <c r="B1315" s="1" t="s">
        <v>102</v>
      </c>
      <c r="C1315" s="1">
        <v>1205</v>
      </c>
      <c r="D1315" s="1">
        <v>-6175</v>
      </c>
      <c r="E1315" s="1">
        <v>1996</v>
      </c>
      <c r="F1315" s="1" t="str">
        <f>TEXT(olympic_medals_country_year_cumsum[[#This Row],[year]],0)&amp;"-"&amp;olympic_medals_country_year_cumsum[[#This Row],[WB_country_code]]</f>
        <v>1996-GRD</v>
      </c>
      <c r="G1315" s="1" t="str">
        <f>IF(olympic_medals_country_year_cumsum[[#This Row],[year]]&lt;&gt;E1314,1,IF(olympic_medals_country_year_cumsum[[#This Row],[Medals]]=0,"",G1314+1))</f>
        <v/>
      </c>
      <c r="H1315" s="1">
        <f>IF(ISNA(VLOOKUP(olympic_medals_country_year_cumsum[[#This Row],[Year_Country]],medals!D:H,5,FALSE)),0,VLOOKUP(olympic_medals_country_year_cumsum[[#This Row],[Year_Country]],medals!D:H,5,FALSE))</f>
        <v>0</v>
      </c>
      <c r="I1315" s="1">
        <f>IF(ISNA(VLOOKUP(olympic_medals_country_year_cumsum[[#This Row],[Year_Country]],medals!D:H,2,FALSE)),0,VLOOKUP(olympic_medals_country_year_cumsum[[#This Row],[Year_Country]],medals!D:H,2,FALSE))</f>
        <v>0</v>
      </c>
      <c r="J1315" s="1">
        <f>IF(ISNA(VLOOKUP(olympic_medals_country_year_cumsum[[#This Row],[Year_Country]],medals!D:H,3,FALSE)),0,VLOOKUP(olympic_medals_country_year_cumsum[[#This Row],[Year_Country]],medals!D:H,3,FALSE))</f>
        <v>0</v>
      </c>
      <c r="K1315" s="1">
        <f>IF(ISNA(VLOOKUP(olympic_medals_country_year_cumsum[[#This Row],[Year_Country]],medals!D:H,4,FALSE)),0,VLOOKUP(olympic_medals_country_year_cumsum[[#This Row],[Year_Country]],medals!D:H,4,FALSE))</f>
        <v>0</v>
      </c>
      <c r="L1315" s="1" t="str">
        <f>VLOOKUP(olympic_medals_country_year_cumsum[[#This Row],[WB_country_name]],'country_region_flag'!A:C,2,FALSE)</f>
        <v>Americas</v>
      </c>
      <c r="M1315" s="1" t="str">
        <f>VLOOKUP(olympic_medals_country_year_cumsum[[#This Row],[WB_country_name]],'country_region_flag'!A:C,3,FALSE)</f>
        <v>https://public.flourish.studio/country-flags/svg/gd.svg</v>
      </c>
      <c r="N1315" s="12" t="str">
        <f>IF(ISNA(VLOOKUP(olympic_medals_country_year_cumsum[[#This Row],[Year_Country]],gdp_capita_rank!F:G,2,FALSE)),0,VLOOKUP(olympic_medals_country_year_cumsum[[#This Row],[Year_Country]],gdp_capita_rank!F:G,2,FALSE))</f>
        <v>-51.0171596496098</v>
      </c>
    </row>
    <row r="1316" spans="1:14" ht="15" customHeight="1" x14ac:dyDescent="0.2">
      <c r="A1316" s="1" t="s">
        <v>103</v>
      </c>
      <c r="B1316" s="1" t="s">
        <v>104</v>
      </c>
      <c r="C1316" s="1">
        <v>1462</v>
      </c>
      <c r="D1316" s="1">
        <v>-9052</v>
      </c>
      <c r="E1316" s="1">
        <v>1996</v>
      </c>
      <c r="F1316" s="1" t="str">
        <f>TEXT(olympic_medals_country_year_cumsum[[#This Row],[year]],0)&amp;"-"&amp;olympic_medals_country_year_cumsum[[#This Row],[WB_country_code]]</f>
        <v>1996-GTM</v>
      </c>
      <c r="G1316" s="1" t="str">
        <f>IF(olympic_medals_country_year_cumsum[[#This Row],[year]]&lt;&gt;E1315,1,IF(olympic_medals_country_year_cumsum[[#This Row],[Medals]]=0,"",G1315+1))</f>
        <v/>
      </c>
      <c r="H1316" s="1">
        <f>IF(ISNA(VLOOKUP(olympic_medals_country_year_cumsum[[#This Row],[Year_Country]],medals!D:H,5,FALSE)),0,VLOOKUP(olympic_medals_country_year_cumsum[[#This Row],[Year_Country]],medals!D:H,5,FALSE))</f>
        <v>0</v>
      </c>
      <c r="I1316" s="1">
        <f>IF(ISNA(VLOOKUP(olympic_medals_country_year_cumsum[[#This Row],[Year_Country]],medals!D:H,2,FALSE)),0,VLOOKUP(olympic_medals_country_year_cumsum[[#This Row],[Year_Country]],medals!D:H,2,FALSE))</f>
        <v>0</v>
      </c>
      <c r="J1316" s="1">
        <f>IF(ISNA(VLOOKUP(olympic_medals_country_year_cumsum[[#This Row],[Year_Country]],medals!D:H,3,FALSE)),0,VLOOKUP(olympic_medals_country_year_cumsum[[#This Row],[Year_Country]],medals!D:H,3,FALSE))</f>
        <v>0</v>
      </c>
      <c r="K1316" s="1">
        <f>IF(ISNA(VLOOKUP(olympic_medals_country_year_cumsum[[#This Row],[Year_Country]],medals!D:H,4,FALSE)),0,VLOOKUP(olympic_medals_country_year_cumsum[[#This Row],[Year_Country]],medals!D:H,4,FALSE))</f>
        <v>0</v>
      </c>
      <c r="L1316" s="1" t="str">
        <f>VLOOKUP(olympic_medals_country_year_cumsum[[#This Row],[WB_country_name]],'country_region_flag'!A:C,2,FALSE)</f>
        <v>Americas</v>
      </c>
      <c r="M1316" s="1" t="str">
        <f>VLOOKUP(olympic_medals_country_year_cumsum[[#This Row],[WB_country_name]],'country_region_flag'!A:C,3,FALSE)</f>
        <v>https://public.flourish.studio/country-flags/svg/gt.svg</v>
      </c>
      <c r="N1316" s="12" t="str">
        <f>IF(ISNA(VLOOKUP(olympic_medals_country_year_cumsum[[#This Row],[Year_Country]],gdp_capita_rank!F:G,2,FALSE)),0,VLOOKUP(olympic_medals_country_year_cumsum[[#This Row],[Year_Country]],gdp_capita_rank!F:G,2,FALSE))</f>
        <v>-79.17795728750892</v>
      </c>
    </row>
    <row r="1317" spans="1:14" ht="15" customHeight="1" x14ac:dyDescent="0.2">
      <c r="A1317" s="1" t="s">
        <v>105</v>
      </c>
      <c r="B1317" s="1" t="s">
        <v>106</v>
      </c>
      <c r="C1317" s="1">
        <v>68</v>
      </c>
      <c r="D1317" s="1">
        <v>-5815</v>
      </c>
      <c r="E1317" s="1">
        <v>1996</v>
      </c>
      <c r="F1317" s="1" t="str">
        <f>TEXT(olympic_medals_country_year_cumsum[[#This Row],[year]],0)&amp;"-"&amp;olympic_medals_country_year_cumsum[[#This Row],[WB_country_code]]</f>
        <v>1996-GUY</v>
      </c>
      <c r="G1317" s="1" t="str">
        <f>IF(olympic_medals_country_year_cumsum[[#This Row],[year]]&lt;&gt;E1316,1,IF(olympic_medals_country_year_cumsum[[#This Row],[Medals]]=0,"",G1316+1))</f>
        <v/>
      </c>
      <c r="H1317" s="1">
        <f>IF(ISNA(VLOOKUP(olympic_medals_country_year_cumsum[[#This Row],[Year_Country]],medals!D:H,5,FALSE)),0,VLOOKUP(olympic_medals_country_year_cumsum[[#This Row],[Year_Country]],medals!D:H,5,FALSE))</f>
        <v>0</v>
      </c>
      <c r="I1317" s="1">
        <f>IF(ISNA(VLOOKUP(olympic_medals_country_year_cumsum[[#This Row],[Year_Country]],medals!D:H,2,FALSE)),0,VLOOKUP(olympic_medals_country_year_cumsum[[#This Row],[Year_Country]],medals!D:H,2,FALSE))</f>
        <v>0</v>
      </c>
      <c r="J1317" s="1">
        <f>IF(ISNA(VLOOKUP(olympic_medals_country_year_cumsum[[#This Row],[Year_Country]],medals!D:H,3,FALSE)),0,VLOOKUP(olympic_medals_country_year_cumsum[[#This Row],[Year_Country]],medals!D:H,3,FALSE))</f>
        <v>0</v>
      </c>
      <c r="K1317" s="1">
        <f>IF(ISNA(VLOOKUP(olympic_medals_country_year_cumsum[[#This Row],[Year_Country]],medals!D:H,4,FALSE)),0,VLOOKUP(olympic_medals_country_year_cumsum[[#This Row],[Year_Country]],medals!D:H,4,FALSE))</f>
        <v>0</v>
      </c>
      <c r="L1317" s="1" t="str">
        <f>VLOOKUP(olympic_medals_country_year_cumsum[[#This Row],[WB_country_name]],'country_region_flag'!A:C,2,FALSE)</f>
        <v>Americas</v>
      </c>
      <c r="M1317" s="1" t="str">
        <f>VLOOKUP(olympic_medals_country_year_cumsum[[#This Row],[WB_country_name]],'country_region_flag'!A:C,3,FALSE)</f>
        <v>https://public.flourish.studio/country-flags/svg/gy.svg</v>
      </c>
      <c r="N1317" s="12" t="str">
        <f>IF(ISNA(VLOOKUP(olympic_medals_country_year_cumsum[[#This Row],[Year_Country]],gdp_capita_rank!F:G,2,FALSE)),0,VLOOKUP(olympic_medals_country_year_cumsum[[#This Row],[Year_Country]],gdp_capita_rank!F:G,2,FALSE))</f>
        <v>-86.89770992242009</v>
      </c>
    </row>
    <row r="1318" spans="1:14" ht="15" customHeight="1" x14ac:dyDescent="0.2">
      <c r="A1318" s="1" t="s">
        <v>121</v>
      </c>
      <c r="B1318" s="1" t="s">
        <v>122</v>
      </c>
      <c r="C1318" s="1">
        <v>3333</v>
      </c>
      <c r="D1318" s="1">
        <v>444</v>
      </c>
      <c r="E1318" s="1">
        <v>1996</v>
      </c>
      <c r="F1318" s="1" t="str">
        <f>TEXT(olympic_medals_country_year_cumsum[[#This Row],[year]],0)&amp;"-"&amp;olympic_medals_country_year_cumsum[[#This Row],[WB_country_code]]</f>
        <v>1996-IRQ</v>
      </c>
      <c r="G1318" s="1" t="str">
        <f>IF(olympic_medals_country_year_cumsum[[#This Row],[year]]&lt;&gt;E1317,1,IF(olympic_medals_country_year_cumsum[[#This Row],[Medals]]=0,"",G1317+1))</f>
        <v/>
      </c>
      <c r="H1318" s="1">
        <f>IF(ISNA(VLOOKUP(olympic_medals_country_year_cumsum[[#This Row],[Year_Country]],medals!D:H,5,FALSE)),0,VLOOKUP(olympic_medals_country_year_cumsum[[#This Row],[Year_Country]],medals!D:H,5,FALSE))</f>
        <v>0</v>
      </c>
      <c r="I1318" s="1">
        <f>IF(ISNA(VLOOKUP(olympic_medals_country_year_cumsum[[#This Row],[Year_Country]],medals!D:H,2,FALSE)),0,VLOOKUP(olympic_medals_country_year_cumsum[[#This Row],[Year_Country]],medals!D:H,2,FALSE))</f>
        <v>0</v>
      </c>
      <c r="J1318" s="1">
        <f>IF(ISNA(VLOOKUP(olympic_medals_country_year_cumsum[[#This Row],[Year_Country]],medals!D:H,3,FALSE)),0,VLOOKUP(olympic_medals_country_year_cumsum[[#This Row],[Year_Country]],medals!D:H,3,FALSE))</f>
        <v>0</v>
      </c>
      <c r="K1318" s="1">
        <f>IF(ISNA(VLOOKUP(olympic_medals_country_year_cumsum[[#This Row],[Year_Country]],medals!D:H,4,FALSE)),0,VLOOKUP(olympic_medals_country_year_cumsum[[#This Row],[Year_Country]],medals!D:H,4,FALSE))</f>
        <v>0</v>
      </c>
      <c r="L1318" s="1" t="str">
        <f>VLOOKUP(olympic_medals_country_year_cumsum[[#This Row],[WB_country_name]],'country_region_flag'!A:C,2,FALSE)</f>
        <v>Asia</v>
      </c>
      <c r="M1318" s="1" t="str">
        <f>VLOOKUP(olympic_medals_country_year_cumsum[[#This Row],[WB_country_name]],'country_region_flag'!A:C,3,FALSE)</f>
        <v>https://public.flourish.studio/country-flags/svg/iq.svg</v>
      </c>
      <c r="N1318" s="12" t="str">
        <f>IF(ISNA(VLOOKUP(olympic_medals_country_year_cumsum[[#This Row],[Year_Country]],gdp_capita_rank!F:G,2,FALSE)),0,VLOOKUP(olympic_medals_country_year_cumsum[[#This Row],[Year_Country]],gdp_capita_rank!F:G,2,FALSE))</f>
        <v>-93.25121764827159</v>
      </c>
    </row>
    <row r="1319" spans="1:14" ht="15" customHeight="1" x14ac:dyDescent="0.2">
      <c r="A1319" s="1" t="s">
        <v>123</v>
      </c>
      <c r="B1319" s="1" t="s">
        <v>124</v>
      </c>
      <c r="C1319" s="1">
        <v>6415</v>
      </c>
      <c r="D1319" s="1">
        <v>-2195</v>
      </c>
      <c r="E1319" s="1">
        <v>1996</v>
      </c>
      <c r="F1319" s="1" t="str">
        <f>TEXT(olympic_medals_country_year_cumsum[[#This Row],[year]],0)&amp;"-"&amp;olympic_medals_country_year_cumsum[[#This Row],[WB_country_code]]</f>
        <v>1996-ISL</v>
      </c>
      <c r="G1319" s="1" t="str">
        <f>IF(olympic_medals_country_year_cumsum[[#This Row],[year]]&lt;&gt;E1318,1,IF(olympic_medals_country_year_cumsum[[#This Row],[Medals]]=0,"",G1318+1))</f>
        <v/>
      </c>
      <c r="H1319" s="1">
        <f>IF(ISNA(VLOOKUP(olympic_medals_country_year_cumsum[[#This Row],[Year_Country]],medals!D:H,5,FALSE)),0,VLOOKUP(olympic_medals_country_year_cumsum[[#This Row],[Year_Country]],medals!D:H,5,FALSE))</f>
        <v>0</v>
      </c>
      <c r="I1319" s="1">
        <f>IF(ISNA(VLOOKUP(olympic_medals_country_year_cumsum[[#This Row],[Year_Country]],medals!D:H,2,FALSE)),0,VLOOKUP(olympic_medals_country_year_cumsum[[#This Row],[Year_Country]],medals!D:H,2,FALSE))</f>
        <v>0</v>
      </c>
      <c r="J1319" s="1">
        <f>IF(ISNA(VLOOKUP(olympic_medals_country_year_cumsum[[#This Row],[Year_Country]],medals!D:H,3,FALSE)),0,VLOOKUP(olympic_medals_country_year_cumsum[[#This Row],[Year_Country]],medals!D:H,3,FALSE))</f>
        <v>0</v>
      </c>
      <c r="K1319" s="1">
        <f>IF(ISNA(VLOOKUP(olympic_medals_country_year_cumsum[[#This Row],[Year_Country]],medals!D:H,4,FALSE)),0,VLOOKUP(olympic_medals_country_year_cumsum[[#This Row],[Year_Country]],medals!D:H,4,FALSE))</f>
        <v>0</v>
      </c>
      <c r="L1319" s="1" t="str">
        <f>VLOOKUP(olympic_medals_country_year_cumsum[[#This Row],[WB_country_name]],'country_region_flag'!A:C,2,FALSE)</f>
        <v>Europe</v>
      </c>
      <c r="M1319" s="1" t="str">
        <f>VLOOKUP(olympic_medals_country_year_cumsum[[#This Row],[WB_country_name]],'country_region_flag'!A:C,3,FALSE)</f>
        <v>https://public.flourish.studio/country-flags/svg/is.svg</v>
      </c>
      <c r="N1319" s="12" t="str">
        <f>IF(ISNA(VLOOKUP(olympic_medals_country_year_cumsum[[#This Row],[Year_Country]],gdp_capita_rank!F:G,2,FALSE)),0,VLOOKUP(olympic_medals_country_year_cumsum[[#This Row],[Year_Country]],gdp_capita_rank!F:G,2,FALSE))</f>
        <v>286.52483571656285</v>
      </c>
    </row>
    <row r="1320" spans="1:14" ht="15" customHeight="1" x14ac:dyDescent="0.2">
      <c r="A1320" s="1" t="s">
        <v>131</v>
      </c>
      <c r="B1320" s="1" t="s">
        <v>132</v>
      </c>
      <c r="C1320" s="1">
        <v>3195</v>
      </c>
      <c r="D1320" s="1">
        <v>3593</v>
      </c>
      <c r="E1320" s="1">
        <v>1996</v>
      </c>
      <c r="F1320" s="1" t="str">
        <f>TEXT(olympic_medals_country_year_cumsum[[#This Row],[year]],0)&amp;"-"&amp;olympic_medals_country_year_cumsum[[#This Row],[WB_country_code]]</f>
        <v>1996-JOR</v>
      </c>
      <c r="G1320" s="1" t="str">
        <f>IF(olympic_medals_country_year_cumsum[[#This Row],[year]]&lt;&gt;E1319,1,IF(olympic_medals_country_year_cumsum[[#This Row],[Medals]]=0,"",G1319+1))</f>
        <v/>
      </c>
      <c r="H1320" s="1">
        <f>IF(ISNA(VLOOKUP(olympic_medals_country_year_cumsum[[#This Row],[Year_Country]],medals!D:H,5,FALSE)),0,VLOOKUP(olympic_medals_country_year_cumsum[[#This Row],[Year_Country]],medals!D:H,5,FALSE))</f>
        <v>0</v>
      </c>
      <c r="I1320" s="1">
        <f>IF(ISNA(VLOOKUP(olympic_medals_country_year_cumsum[[#This Row],[Year_Country]],medals!D:H,2,FALSE)),0,VLOOKUP(olympic_medals_country_year_cumsum[[#This Row],[Year_Country]],medals!D:H,2,FALSE))</f>
        <v>0</v>
      </c>
      <c r="J1320" s="1">
        <f>IF(ISNA(VLOOKUP(olympic_medals_country_year_cumsum[[#This Row],[Year_Country]],medals!D:H,3,FALSE)),0,VLOOKUP(olympic_medals_country_year_cumsum[[#This Row],[Year_Country]],medals!D:H,3,FALSE))</f>
        <v>0</v>
      </c>
      <c r="K1320" s="1">
        <f>IF(ISNA(VLOOKUP(olympic_medals_country_year_cumsum[[#This Row],[Year_Country]],medals!D:H,4,FALSE)),0,VLOOKUP(olympic_medals_country_year_cumsum[[#This Row],[Year_Country]],medals!D:H,4,FALSE))</f>
        <v>0</v>
      </c>
      <c r="L1320" s="1" t="str">
        <f>VLOOKUP(olympic_medals_country_year_cumsum[[#This Row],[WB_country_name]],'country_region_flag'!A:C,2,FALSE)</f>
        <v>Asia</v>
      </c>
      <c r="M1320" s="1" t="str">
        <f>VLOOKUP(olympic_medals_country_year_cumsum[[#This Row],[WB_country_name]],'country_region_flag'!A:C,3,FALSE)</f>
        <v>https://public.flourish.studio/country-flags/svg/jo.svg</v>
      </c>
      <c r="N1320" s="12" t="str">
        <f>IF(ISNA(VLOOKUP(olympic_medals_country_year_cumsum[[#This Row],[Year_Country]],gdp_capita_rank!F:G,2,FALSE)),0,VLOOKUP(olympic_medals_country_year_cumsum[[#This Row],[Year_Country]],gdp_capita_rank!F:G,2,FALSE))</f>
        <v>-78.96058423723028</v>
      </c>
    </row>
    <row r="1321" spans="1:14" ht="15" customHeight="1" x14ac:dyDescent="0.2">
      <c r="A1321" s="1" t="s">
        <v>139</v>
      </c>
      <c r="B1321" s="1" t="s">
        <v>140</v>
      </c>
      <c r="C1321" s="1">
        <v>4287</v>
      </c>
      <c r="D1321" s="1">
        <v>746</v>
      </c>
      <c r="E1321" s="1">
        <v>1996</v>
      </c>
      <c r="F1321" s="1" t="str">
        <f>TEXT(olympic_medals_country_year_cumsum[[#This Row],[year]],0)&amp;"-"&amp;olympic_medals_country_year_cumsum[[#This Row],[WB_country_code]]</f>
        <v>1996-KGZ</v>
      </c>
      <c r="G1321" s="1" t="str">
        <f>IF(olympic_medals_country_year_cumsum[[#This Row],[year]]&lt;&gt;E1320,1,IF(olympic_medals_country_year_cumsum[[#This Row],[Medals]]=0,"",G1320+1))</f>
        <v/>
      </c>
      <c r="H1321" s="1">
        <f>IF(ISNA(VLOOKUP(olympic_medals_country_year_cumsum[[#This Row],[Year_Country]],medals!D:H,5,FALSE)),0,VLOOKUP(olympic_medals_country_year_cumsum[[#This Row],[Year_Country]],medals!D:H,5,FALSE))</f>
        <v>0</v>
      </c>
      <c r="I1321" s="1">
        <f>IF(ISNA(VLOOKUP(olympic_medals_country_year_cumsum[[#This Row],[Year_Country]],medals!D:H,2,FALSE)),0,VLOOKUP(olympic_medals_country_year_cumsum[[#This Row],[Year_Country]],medals!D:H,2,FALSE))</f>
        <v>0</v>
      </c>
      <c r="J1321" s="1">
        <f>IF(ISNA(VLOOKUP(olympic_medals_country_year_cumsum[[#This Row],[Year_Country]],medals!D:H,3,FALSE)),0,VLOOKUP(olympic_medals_country_year_cumsum[[#This Row],[Year_Country]],medals!D:H,3,FALSE))</f>
        <v>0</v>
      </c>
      <c r="K1321" s="1">
        <f>IF(ISNA(VLOOKUP(olympic_medals_country_year_cumsum[[#This Row],[Year_Country]],medals!D:H,4,FALSE)),0,VLOOKUP(olympic_medals_country_year_cumsum[[#This Row],[Year_Country]],medals!D:H,4,FALSE))</f>
        <v>0</v>
      </c>
      <c r="L1321" s="1" t="str">
        <f>VLOOKUP(olympic_medals_country_year_cumsum[[#This Row],[WB_country_name]],'country_region_flag'!A:C,2,FALSE)</f>
        <v>Asia</v>
      </c>
      <c r="M1321" s="1" t="str">
        <f>VLOOKUP(olympic_medals_country_year_cumsum[[#This Row],[WB_country_name]],'country_region_flag'!A:C,3,FALSE)</f>
        <v>https://public.flourish.studio/country-flags/svg/kg.svg</v>
      </c>
      <c r="N1321" s="12" t="str">
        <f>IF(ISNA(VLOOKUP(olympic_medals_country_year_cumsum[[#This Row],[Year_Country]],gdp_capita_rank!F:G,2,FALSE)),0,VLOOKUP(olympic_medals_country_year_cumsum[[#This Row],[Year_Country]],gdp_capita_rank!F:G,2,FALSE))</f>
        <v>-94.47315372614177</v>
      </c>
    </row>
    <row r="1322" spans="1:14" ht="15" customHeight="1" x14ac:dyDescent="0.2">
      <c r="A1322" s="1" t="s">
        <v>143</v>
      </c>
      <c r="B1322" s="1" t="s">
        <v>144</v>
      </c>
      <c r="C1322" s="1">
        <v>2937</v>
      </c>
      <c r="D1322" s="1">
        <v>4797</v>
      </c>
      <c r="E1322" s="1">
        <v>1996</v>
      </c>
      <c r="F1322" s="1" t="str">
        <f>TEXT(olympic_medals_country_year_cumsum[[#This Row],[year]],0)&amp;"-"&amp;olympic_medals_country_year_cumsum[[#This Row],[WB_country_code]]</f>
        <v>1996-KWT</v>
      </c>
      <c r="G1322" s="1" t="str">
        <f>IF(olympic_medals_country_year_cumsum[[#This Row],[year]]&lt;&gt;E1321,1,IF(olympic_medals_country_year_cumsum[[#This Row],[Medals]]=0,"",G1321+1))</f>
        <v/>
      </c>
      <c r="H1322" s="1">
        <f>IF(ISNA(VLOOKUP(olympic_medals_country_year_cumsum[[#This Row],[Year_Country]],medals!D:H,5,FALSE)),0,VLOOKUP(olympic_medals_country_year_cumsum[[#This Row],[Year_Country]],medals!D:H,5,FALSE))</f>
        <v>0</v>
      </c>
      <c r="I1322" s="1">
        <f>IF(ISNA(VLOOKUP(olympic_medals_country_year_cumsum[[#This Row],[Year_Country]],medals!D:H,2,FALSE)),0,VLOOKUP(olympic_medals_country_year_cumsum[[#This Row],[Year_Country]],medals!D:H,2,FALSE))</f>
        <v>0</v>
      </c>
      <c r="J1322" s="1">
        <f>IF(ISNA(VLOOKUP(olympic_medals_country_year_cumsum[[#This Row],[Year_Country]],medals!D:H,3,FALSE)),0,VLOOKUP(olympic_medals_country_year_cumsum[[#This Row],[Year_Country]],medals!D:H,3,FALSE))</f>
        <v>0</v>
      </c>
      <c r="K1322" s="1">
        <f>IF(ISNA(VLOOKUP(olympic_medals_country_year_cumsum[[#This Row],[Year_Country]],medals!D:H,4,FALSE)),0,VLOOKUP(olympic_medals_country_year_cumsum[[#This Row],[Year_Country]],medals!D:H,4,FALSE))</f>
        <v>0</v>
      </c>
      <c r="L1322" s="1" t="str">
        <f>VLOOKUP(olympic_medals_country_year_cumsum[[#This Row],[WB_country_name]],'country_region_flag'!A:C,2,FALSE)</f>
        <v>Asia</v>
      </c>
      <c r="M1322" s="1" t="str">
        <f>VLOOKUP(olympic_medals_country_year_cumsum[[#This Row],[WB_country_name]],'country_region_flag'!A:C,3,FALSE)</f>
        <v>https://public.flourish.studio/country-flags/svg/kw.svg</v>
      </c>
      <c r="N1322" s="12" t="str">
        <f>IF(ISNA(VLOOKUP(olympic_medals_country_year_cumsum[[#This Row],[Year_Country]],gdp_capita_rank!F:G,2,FALSE)),0,VLOOKUP(olympic_medals_country_year_cumsum[[#This Row],[Year_Country]],gdp_capita_rank!F:G,2,FALSE))</f>
        <v>158.787865223018</v>
      </c>
    </row>
    <row r="1323" spans="1:14" ht="15" customHeight="1" x14ac:dyDescent="0.2">
      <c r="A1323" s="1" t="s">
        <v>145</v>
      </c>
      <c r="B1323" s="1" t="s">
        <v>146</v>
      </c>
      <c r="C1323" s="1">
        <v>3387</v>
      </c>
      <c r="D1323" s="1">
        <v>355</v>
      </c>
      <c r="E1323" s="1">
        <v>1996</v>
      </c>
      <c r="F1323" s="1" t="str">
        <f>TEXT(olympic_medals_country_year_cumsum[[#This Row],[year]],0)&amp;"-"&amp;olympic_medals_country_year_cumsum[[#This Row],[WB_country_code]]</f>
        <v>1996-LBN</v>
      </c>
      <c r="G1323" s="1" t="str">
        <f>IF(olympic_medals_country_year_cumsum[[#This Row],[year]]&lt;&gt;E1322,1,IF(olympic_medals_country_year_cumsum[[#This Row],[Medals]]=0,"",G1322+1))</f>
        <v/>
      </c>
      <c r="H1323" s="1">
        <f>IF(ISNA(VLOOKUP(olympic_medals_country_year_cumsum[[#This Row],[Year_Country]],medals!D:H,5,FALSE)),0,VLOOKUP(olympic_medals_country_year_cumsum[[#This Row],[Year_Country]],medals!D:H,5,FALSE))</f>
        <v>0</v>
      </c>
      <c r="I1323" s="1">
        <f>IF(ISNA(VLOOKUP(olympic_medals_country_year_cumsum[[#This Row],[Year_Country]],medals!D:H,2,FALSE)),0,VLOOKUP(olympic_medals_country_year_cumsum[[#This Row],[Year_Country]],medals!D:H,2,FALSE))</f>
        <v>0</v>
      </c>
      <c r="J1323" s="1">
        <f>IF(ISNA(VLOOKUP(olympic_medals_country_year_cumsum[[#This Row],[Year_Country]],medals!D:H,3,FALSE)),0,VLOOKUP(olympic_medals_country_year_cumsum[[#This Row],[Year_Country]],medals!D:H,3,FALSE))</f>
        <v>0</v>
      </c>
      <c r="K1323" s="1">
        <f>IF(ISNA(VLOOKUP(olympic_medals_country_year_cumsum[[#This Row],[Year_Country]],medals!D:H,4,FALSE)),0,VLOOKUP(olympic_medals_country_year_cumsum[[#This Row],[Year_Country]],medals!D:H,4,FALSE))</f>
        <v>0</v>
      </c>
      <c r="L1323" s="1" t="str">
        <f>VLOOKUP(olympic_medals_country_year_cumsum[[#This Row],[WB_country_name]],'country_region_flag'!A:C,2,FALSE)</f>
        <v>Asia</v>
      </c>
      <c r="M1323" s="1" t="str">
        <f>VLOOKUP(olympic_medals_country_year_cumsum[[#This Row],[WB_country_name]],'country_region_flag'!A:C,3,FALSE)</f>
        <v>https://public.flourish.studio/country-flags/svg/lb.svg</v>
      </c>
      <c r="N1323" s="12" t="str">
        <f>IF(ISNA(VLOOKUP(olympic_medals_country_year_cumsum[[#This Row],[Year_Country]],gdp_capita_rank!F:G,2,FALSE)),0,VLOOKUP(olympic_medals_country_year_cumsum[[#This Row],[Year_Country]],gdp_capita_rank!F:G,2,FALSE))</f>
        <v>-52.50125910363702</v>
      </c>
    </row>
    <row r="1324" spans="1:14" ht="15" customHeight="1" x14ac:dyDescent="0.2">
      <c r="A1324" s="1" t="s">
        <v>147</v>
      </c>
      <c r="B1324" s="1" t="s">
        <v>148</v>
      </c>
      <c r="C1324" s="1">
        <v>692</v>
      </c>
      <c r="D1324" s="1">
        <v>7983</v>
      </c>
      <c r="E1324" s="1">
        <v>1996</v>
      </c>
      <c r="F1324" s="1" t="str">
        <f>TEXT(olympic_medals_country_year_cumsum[[#This Row],[year]],0)&amp;"-"&amp;olympic_medals_country_year_cumsum[[#This Row],[WB_country_code]]</f>
        <v>1996-LKA</v>
      </c>
      <c r="G1324" s="1" t="str">
        <f>IF(olympic_medals_country_year_cumsum[[#This Row],[year]]&lt;&gt;E1323,1,IF(olympic_medals_country_year_cumsum[[#This Row],[Medals]]=0,"",G1323+1))</f>
        <v/>
      </c>
      <c r="H1324" s="1">
        <f>IF(ISNA(VLOOKUP(olympic_medals_country_year_cumsum[[#This Row],[Year_Country]],medals!D:H,5,FALSE)),0,VLOOKUP(olympic_medals_country_year_cumsum[[#This Row],[Year_Country]],medals!D:H,5,FALSE))</f>
        <v>0</v>
      </c>
      <c r="I1324" s="1">
        <f>IF(ISNA(VLOOKUP(olympic_medals_country_year_cumsum[[#This Row],[Year_Country]],medals!D:H,2,FALSE)),0,VLOOKUP(olympic_medals_country_year_cumsum[[#This Row],[Year_Country]],medals!D:H,2,FALSE))</f>
        <v>0</v>
      </c>
      <c r="J1324" s="1">
        <f>IF(ISNA(VLOOKUP(olympic_medals_country_year_cumsum[[#This Row],[Year_Country]],medals!D:H,3,FALSE)),0,VLOOKUP(olympic_medals_country_year_cumsum[[#This Row],[Year_Country]],medals!D:H,3,FALSE))</f>
        <v>0</v>
      </c>
      <c r="K1324" s="1">
        <f>IF(ISNA(VLOOKUP(olympic_medals_country_year_cumsum[[#This Row],[Year_Country]],medals!D:H,4,FALSE)),0,VLOOKUP(olympic_medals_country_year_cumsum[[#This Row],[Year_Country]],medals!D:H,4,FALSE))</f>
        <v>0</v>
      </c>
      <c r="L1324" s="1" t="str">
        <f>VLOOKUP(olympic_medals_country_year_cumsum[[#This Row],[WB_country_name]],'country_region_flag'!A:C,2,FALSE)</f>
        <v>Asia</v>
      </c>
      <c r="M1324" s="1" t="str">
        <f>VLOOKUP(olympic_medals_country_year_cumsum[[#This Row],[WB_country_name]],'country_region_flag'!A:C,3,FALSE)</f>
        <v>https://public.flourish.studio/country-flags/svg/lk.svg</v>
      </c>
      <c r="N1324" s="12" t="str">
        <f>IF(ISNA(VLOOKUP(olympic_medals_country_year_cumsum[[#This Row],[Year_Country]],gdp_capita_rank!F:G,2,FALSE)),0,VLOOKUP(olympic_medals_country_year_cumsum[[#This Row],[Year_Country]],gdp_capita_rank!F:G,2,FALSE))</f>
        <v>-89.38315309936635</v>
      </c>
    </row>
    <row r="1325" spans="1:14" ht="15" customHeight="1" x14ac:dyDescent="0.2">
      <c r="A1325" s="1" t="s">
        <v>159</v>
      </c>
      <c r="B1325" s="1" t="s">
        <v>160</v>
      </c>
      <c r="C1325" s="1">
        <v>416</v>
      </c>
      <c r="D1325" s="1">
        <v>2174</v>
      </c>
      <c r="E1325" s="1">
        <v>1996</v>
      </c>
      <c r="F1325" s="1" t="str">
        <f>TEXT(olympic_medals_country_year_cumsum[[#This Row],[year]],0)&amp;"-"&amp;olympic_medals_country_year_cumsum[[#This Row],[WB_country_code]]</f>
        <v>1996-MKD</v>
      </c>
      <c r="G1325" s="1" t="str">
        <f>IF(olympic_medals_country_year_cumsum[[#This Row],[year]]&lt;&gt;E1324,1,IF(olympic_medals_country_year_cumsum[[#This Row],[Medals]]=0,"",G1324+1))</f>
        <v/>
      </c>
      <c r="H1325" s="1">
        <f>IF(ISNA(VLOOKUP(olympic_medals_country_year_cumsum[[#This Row],[Year_Country]],medals!D:H,5,FALSE)),0,VLOOKUP(olympic_medals_country_year_cumsum[[#This Row],[Year_Country]],medals!D:H,5,FALSE))</f>
        <v>0</v>
      </c>
      <c r="I1325" s="1">
        <f>IF(ISNA(VLOOKUP(olympic_medals_country_year_cumsum[[#This Row],[Year_Country]],medals!D:H,2,FALSE)),0,VLOOKUP(olympic_medals_country_year_cumsum[[#This Row],[Year_Country]],medals!D:H,2,FALSE))</f>
        <v>0</v>
      </c>
      <c r="J1325" s="1">
        <f>IF(ISNA(VLOOKUP(olympic_medals_country_year_cumsum[[#This Row],[Year_Country]],medals!D:H,3,FALSE)),0,VLOOKUP(olympic_medals_country_year_cumsum[[#This Row],[Year_Country]],medals!D:H,3,FALSE))</f>
        <v>0</v>
      </c>
      <c r="K1325" s="1">
        <f>IF(ISNA(VLOOKUP(olympic_medals_country_year_cumsum[[#This Row],[Year_Country]],medals!D:H,4,FALSE)),0,VLOOKUP(olympic_medals_country_year_cumsum[[#This Row],[Year_Country]],medals!D:H,4,FALSE))</f>
        <v>0</v>
      </c>
      <c r="L1325" s="1" t="str">
        <f>VLOOKUP(olympic_medals_country_year_cumsum[[#This Row],[WB_country_name]],'country_region_flag'!A:C,2,FALSE)</f>
        <v>Europe</v>
      </c>
      <c r="M1325" s="1" t="str">
        <f>VLOOKUP(olympic_medals_country_year_cumsum[[#This Row],[WB_country_name]],'country_region_flag'!A:C,3,FALSE)</f>
        <v>https://public.flourish.studio/country-flags/svg/mk.svg</v>
      </c>
      <c r="N1325" s="12" t="str">
        <f>IF(ISNA(VLOOKUP(olympic_medals_country_year_cumsum[[#This Row],[Year_Country]],gdp_capita_rank!F:G,2,FALSE)),0,VLOOKUP(olympic_medals_country_year_cumsum[[#This Row],[Year_Country]],gdp_capita_rank!F:G,2,FALSE))</f>
        <v>-67.4188171072076</v>
      </c>
    </row>
    <row r="1326" spans="1:14" ht="15" customHeight="1" x14ac:dyDescent="0.2">
      <c r="A1326" s="1" t="s">
        <v>161</v>
      </c>
      <c r="B1326" s="1" t="s">
        <v>162</v>
      </c>
      <c r="C1326" s="1">
        <v>4243</v>
      </c>
      <c r="D1326" s="1">
        <v>1927</v>
      </c>
      <c r="E1326" s="1">
        <v>1996</v>
      </c>
      <c r="F1326" s="1" t="str">
        <f>TEXT(olympic_medals_country_year_cumsum[[#This Row],[year]],0)&amp;"-"&amp;olympic_medals_country_year_cumsum[[#This Row],[WB_country_code]]</f>
        <v>1996-MNE</v>
      </c>
      <c r="G1326" s="1" t="str">
        <f>IF(olympic_medals_country_year_cumsum[[#This Row],[year]]&lt;&gt;E1325,1,IF(olympic_medals_country_year_cumsum[[#This Row],[Medals]]=0,"",G1325+1))</f>
        <v/>
      </c>
      <c r="H1326" s="1">
        <f>IF(ISNA(VLOOKUP(olympic_medals_country_year_cumsum[[#This Row],[Year_Country]],medals!D:H,5,FALSE)),0,VLOOKUP(olympic_medals_country_year_cumsum[[#This Row],[Year_Country]],medals!D:H,5,FALSE))</f>
        <v>0</v>
      </c>
      <c r="I1326" s="1">
        <f>IF(ISNA(VLOOKUP(olympic_medals_country_year_cumsum[[#This Row],[Year_Country]],medals!D:H,2,FALSE)),0,VLOOKUP(olympic_medals_country_year_cumsum[[#This Row],[Year_Country]],medals!D:H,2,FALSE))</f>
        <v>0</v>
      </c>
      <c r="J1326" s="1">
        <f>IF(ISNA(VLOOKUP(olympic_medals_country_year_cumsum[[#This Row],[Year_Country]],medals!D:H,3,FALSE)),0,VLOOKUP(olympic_medals_country_year_cumsum[[#This Row],[Year_Country]],medals!D:H,3,FALSE))</f>
        <v>0</v>
      </c>
      <c r="K1326" s="1">
        <f>IF(ISNA(VLOOKUP(olympic_medals_country_year_cumsum[[#This Row],[Year_Country]],medals!D:H,4,FALSE)),0,VLOOKUP(olympic_medals_country_year_cumsum[[#This Row],[Year_Country]],medals!D:H,4,FALSE))</f>
        <v>0</v>
      </c>
      <c r="L1326" s="1" t="str">
        <f>VLOOKUP(olympic_medals_country_year_cumsum[[#This Row],[WB_country_name]],'country_region_flag'!A:C,2,FALSE)</f>
        <v>Europe</v>
      </c>
      <c r="M1326" s="1" t="str">
        <f>VLOOKUP(olympic_medals_country_year_cumsum[[#This Row],[WB_country_name]],'country_region_flag'!A:C,3,FALSE)</f>
        <v>https://public.flourish.studio/country-flags/svg/me.svg</v>
      </c>
      <c r="N132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327" spans="1:14" ht="15" customHeight="1" x14ac:dyDescent="0.2">
      <c r="A1327" s="1" t="s">
        <v>167</v>
      </c>
      <c r="B1327" s="1" t="s">
        <v>168</v>
      </c>
      <c r="C1327" s="1">
        <v>-2015</v>
      </c>
      <c r="D1327" s="1">
        <v>5748</v>
      </c>
      <c r="E1327" s="1">
        <v>1996</v>
      </c>
      <c r="F1327" s="1" t="str">
        <f>TEXT(olympic_medals_country_year_cumsum[[#This Row],[year]],0)&amp;"-"&amp;olympic_medals_country_year_cumsum[[#This Row],[WB_country_code]]</f>
        <v>1996-MUS</v>
      </c>
      <c r="G1327" s="1" t="str">
        <f>IF(olympic_medals_country_year_cumsum[[#This Row],[year]]&lt;&gt;E1326,1,IF(olympic_medals_country_year_cumsum[[#This Row],[Medals]]=0,"",G1326+1))</f>
        <v/>
      </c>
      <c r="H1327" s="1">
        <f>IF(ISNA(VLOOKUP(olympic_medals_country_year_cumsum[[#This Row],[Year_Country]],medals!D:H,5,FALSE)),0,VLOOKUP(olympic_medals_country_year_cumsum[[#This Row],[Year_Country]],medals!D:H,5,FALSE))</f>
        <v>0</v>
      </c>
      <c r="I1327" s="1">
        <f>IF(ISNA(VLOOKUP(olympic_medals_country_year_cumsum[[#This Row],[Year_Country]],medals!D:H,2,FALSE)),0,VLOOKUP(olympic_medals_country_year_cumsum[[#This Row],[Year_Country]],medals!D:H,2,FALSE))</f>
        <v>0</v>
      </c>
      <c r="J1327" s="1">
        <f>IF(ISNA(VLOOKUP(olympic_medals_country_year_cumsum[[#This Row],[Year_Country]],medals!D:H,3,FALSE)),0,VLOOKUP(olympic_medals_country_year_cumsum[[#This Row],[Year_Country]],medals!D:H,3,FALSE))</f>
        <v>0</v>
      </c>
      <c r="K1327" s="1">
        <f>IF(ISNA(VLOOKUP(olympic_medals_country_year_cumsum[[#This Row],[Year_Country]],medals!D:H,4,FALSE)),0,VLOOKUP(olympic_medals_country_year_cumsum[[#This Row],[Year_Country]],medals!D:H,4,FALSE))</f>
        <v>0</v>
      </c>
      <c r="L1327" s="1" t="str">
        <f>VLOOKUP(olympic_medals_country_year_cumsum[[#This Row],[WB_country_name]],'country_region_flag'!A:C,2,FALSE)</f>
        <v>Africa</v>
      </c>
      <c r="M1327" s="1" t="str">
        <f>VLOOKUP(olympic_medals_country_year_cumsum[[#This Row],[WB_country_name]],'country_region_flag'!A:C,3,FALSE)</f>
        <v>https://public.flourish.studio/country-flags/svg/mu.svg</v>
      </c>
      <c r="N1327" s="12" t="str">
        <f>IF(ISNA(VLOOKUP(olympic_medals_country_year_cumsum[[#This Row],[Year_Country]],gdp_capita_rank!F:G,2,FALSE)),0,VLOOKUP(olympic_medals_country_year_cumsum[[#This Row],[Year_Country]],gdp_capita_rank!F:G,2,FALSE))</f>
        <v>-45.41962864272473</v>
      </c>
    </row>
    <row r="1328" spans="1:14" ht="15" customHeight="1" x14ac:dyDescent="0.2">
      <c r="A1328" s="1" t="s">
        <v>173</v>
      </c>
      <c r="B1328" s="1" t="s">
        <v>174</v>
      </c>
      <c r="C1328" s="1">
        <v>1352</v>
      </c>
      <c r="D1328" s="1">
        <v>212</v>
      </c>
      <c r="E1328" s="1">
        <v>1996</v>
      </c>
      <c r="F1328" s="1" t="str">
        <f>TEXT(olympic_medals_country_year_cumsum[[#This Row],[year]],0)&amp;"-"&amp;olympic_medals_country_year_cumsum[[#This Row],[WB_country_code]]</f>
        <v>1996-NER</v>
      </c>
      <c r="G1328" s="1" t="str">
        <f>IF(olympic_medals_country_year_cumsum[[#This Row],[year]]&lt;&gt;E1327,1,IF(olympic_medals_country_year_cumsum[[#This Row],[Medals]]=0,"",G1327+1))</f>
        <v/>
      </c>
      <c r="H1328" s="1">
        <f>IF(ISNA(VLOOKUP(olympic_medals_country_year_cumsum[[#This Row],[Year_Country]],medals!D:H,5,FALSE)),0,VLOOKUP(olympic_medals_country_year_cumsum[[#This Row],[Year_Country]],medals!D:H,5,FALSE))</f>
        <v>0</v>
      </c>
      <c r="I1328" s="1">
        <f>IF(ISNA(VLOOKUP(olympic_medals_country_year_cumsum[[#This Row],[Year_Country]],medals!D:H,2,FALSE)),0,VLOOKUP(olympic_medals_country_year_cumsum[[#This Row],[Year_Country]],medals!D:H,2,FALSE))</f>
        <v>0</v>
      </c>
      <c r="J1328" s="1">
        <f>IF(ISNA(VLOOKUP(olympic_medals_country_year_cumsum[[#This Row],[Year_Country]],medals!D:H,3,FALSE)),0,VLOOKUP(olympic_medals_country_year_cumsum[[#This Row],[Year_Country]],medals!D:H,3,FALSE))</f>
        <v>0</v>
      </c>
      <c r="K1328" s="1">
        <f>IF(ISNA(VLOOKUP(olympic_medals_country_year_cumsum[[#This Row],[Year_Country]],medals!D:H,4,FALSE)),0,VLOOKUP(olympic_medals_country_year_cumsum[[#This Row],[Year_Country]],medals!D:H,4,FALSE))</f>
        <v>0</v>
      </c>
      <c r="L1328" s="1" t="str">
        <f>VLOOKUP(olympic_medals_country_year_cumsum[[#This Row],[WB_country_name]],'country_region_flag'!A:C,2,FALSE)</f>
        <v>Africa</v>
      </c>
      <c r="M1328" s="1" t="str">
        <f>VLOOKUP(olympic_medals_country_year_cumsum[[#This Row],[WB_country_name]],'country_region_flag'!A:C,3,FALSE)</f>
        <v>https://public.flourish.studio/country-flags/svg/ne.svg</v>
      </c>
      <c r="N1328" s="12" t="str">
        <f>IF(ISNA(VLOOKUP(olympic_medals_country_year_cumsum[[#This Row],[Year_Country]],gdp_capita_rank!F:G,2,FALSE)),0,VLOOKUP(olympic_medals_country_year_cumsum[[#This Row],[Year_Country]],gdp_capita_rank!F:G,2,FALSE))</f>
        <v>-96.68257651986238</v>
      </c>
    </row>
    <row r="1329" spans="1:14" ht="15" customHeight="1" x14ac:dyDescent="0.2">
      <c r="A1329" s="1" t="s">
        <v>183</v>
      </c>
      <c r="B1329" s="1" t="s">
        <v>184</v>
      </c>
      <c r="C1329" s="1">
        <v>3368</v>
      </c>
      <c r="D1329" s="1">
        <v>7305</v>
      </c>
      <c r="E1329" s="1">
        <v>1996</v>
      </c>
      <c r="F1329" s="1" t="str">
        <f>TEXT(olympic_medals_country_year_cumsum[[#This Row],[year]],0)&amp;"-"&amp;olympic_medals_country_year_cumsum[[#This Row],[WB_country_code]]</f>
        <v>1996-PAK</v>
      </c>
      <c r="G1329" s="1" t="str">
        <f>IF(olympic_medals_country_year_cumsum[[#This Row],[year]]&lt;&gt;E1328,1,IF(olympic_medals_country_year_cumsum[[#This Row],[Medals]]=0,"",G1328+1))</f>
        <v/>
      </c>
      <c r="H1329" s="1">
        <f>IF(ISNA(VLOOKUP(olympic_medals_country_year_cumsum[[#This Row],[Year_Country]],medals!D:H,5,FALSE)),0,VLOOKUP(olympic_medals_country_year_cumsum[[#This Row],[Year_Country]],medals!D:H,5,FALSE))</f>
        <v>0</v>
      </c>
      <c r="I1329" s="1">
        <f>IF(ISNA(VLOOKUP(olympic_medals_country_year_cumsum[[#This Row],[Year_Country]],medals!D:H,2,FALSE)),0,VLOOKUP(olympic_medals_country_year_cumsum[[#This Row],[Year_Country]],medals!D:H,2,FALSE))</f>
        <v>0</v>
      </c>
      <c r="J1329" s="1">
        <f>IF(ISNA(VLOOKUP(olympic_medals_country_year_cumsum[[#This Row],[Year_Country]],medals!D:H,3,FALSE)),0,VLOOKUP(olympic_medals_country_year_cumsum[[#This Row],[Year_Country]],medals!D:H,3,FALSE))</f>
        <v>0</v>
      </c>
      <c r="K1329" s="1">
        <f>IF(ISNA(VLOOKUP(olympic_medals_country_year_cumsum[[#This Row],[Year_Country]],medals!D:H,4,FALSE)),0,VLOOKUP(olympic_medals_country_year_cumsum[[#This Row],[Year_Country]],medals!D:H,4,FALSE))</f>
        <v>0</v>
      </c>
      <c r="L1329" s="1" t="str">
        <f>VLOOKUP(olympic_medals_country_year_cumsum[[#This Row],[WB_country_name]],'country_region_flag'!A:C,2,FALSE)</f>
        <v>Asia</v>
      </c>
      <c r="M1329" s="1" t="str">
        <f>VLOOKUP(olympic_medals_country_year_cumsum[[#This Row],[WB_country_name]],'country_region_flag'!A:C,3,FALSE)</f>
        <v>https://public.flourish.studio/country-flags/svg/pk.svg</v>
      </c>
      <c r="N1329" s="12" t="str">
        <f>IF(ISNA(VLOOKUP(olympic_medals_country_year_cumsum[[#This Row],[Year_Country]],gdp_capita_rank!F:G,2,FALSE)),0,VLOOKUP(olympic_medals_country_year_cumsum[[#This Row],[Year_Country]],gdp_capita_rank!F:G,2,FALSE))</f>
        <v>-93.54179488740773</v>
      </c>
    </row>
    <row r="1330" spans="1:14" ht="15" customHeight="1" x14ac:dyDescent="0.2">
      <c r="A1330" s="1" t="s">
        <v>185</v>
      </c>
      <c r="B1330" s="1" t="s">
        <v>186</v>
      </c>
      <c r="C1330" s="1">
        <v>897</v>
      </c>
      <c r="D1330" s="1">
        <v>-7953</v>
      </c>
      <c r="E1330" s="1">
        <v>1996</v>
      </c>
      <c r="F1330" s="1" t="str">
        <f>TEXT(olympic_medals_country_year_cumsum[[#This Row],[year]],0)&amp;"-"&amp;olympic_medals_country_year_cumsum[[#This Row],[WB_country_code]]</f>
        <v>1996-PAN</v>
      </c>
      <c r="G1330" s="1" t="str">
        <f>IF(olympic_medals_country_year_cumsum[[#This Row],[year]]&lt;&gt;E1329,1,IF(olympic_medals_country_year_cumsum[[#This Row],[Medals]]=0,"",G1329+1))</f>
        <v/>
      </c>
      <c r="H1330" s="1">
        <f>IF(ISNA(VLOOKUP(olympic_medals_country_year_cumsum[[#This Row],[Year_Country]],medals!D:H,5,FALSE)),0,VLOOKUP(olympic_medals_country_year_cumsum[[#This Row],[Year_Country]],medals!D:H,5,FALSE))</f>
        <v>0</v>
      </c>
      <c r="I1330" s="1">
        <f>IF(ISNA(VLOOKUP(olympic_medals_country_year_cumsum[[#This Row],[Year_Country]],medals!D:H,2,FALSE)),0,VLOOKUP(olympic_medals_country_year_cumsum[[#This Row],[Year_Country]],medals!D:H,2,FALSE))</f>
        <v>0</v>
      </c>
      <c r="J1330" s="1">
        <f>IF(ISNA(VLOOKUP(olympic_medals_country_year_cumsum[[#This Row],[Year_Country]],medals!D:H,3,FALSE)),0,VLOOKUP(olympic_medals_country_year_cumsum[[#This Row],[Year_Country]],medals!D:H,3,FALSE))</f>
        <v>0</v>
      </c>
      <c r="K1330" s="1">
        <f>IF(ISNA(VLOOKUP(olympic_medals_country_year_cumsum[[#This Row],[Year_Country]],medals!D:H,4,FALSE)),0,VLOOKUP(olympic_medals_country_year_cumsum[[#This Row],[Year_Country]],medals!D:H,4,FALSE))</f>
        <v>0</v>
      </c>
      <c r="L1330" s="1" t="str">
        <f>VLOOKUP(olympic_medals_country_year_cumsum[[#This Row],[WB_country_name]],'country_region_flag'!A:C,2,FALSE)</f>
        <v>Americas</v>
      </c>
      <c r="M1330" s="1" t="str">
        <f>VLOOKUP(olympic_medals_country_year_cumsum[[#This Row],[WB_country_name]],'country_region_flag'!A:C,3,FALSE)</f>
        <v>https://public.flourish.studio/country-flags/svg/pa.svg</v>
      </c>
      <c r="N1330" s="12" t="str">
        <f>IF(ISNA(VLOOKUP(olympic_medals_country_year_cumsum[[#This Row],[Year_Country]],gdp_capita_rank!F:G,2,FALSE)),0,VLOOKUP(olympic_medals_country_year_cumsum[[#This Row],[Year_Country]],gdp_capita_rank!F:G,2,FALSE))</f>
        <v>-50.15270636015663</v>
      </c>
    </row>
    <row r="1331" spans="1:14" ht="15" customHeight="1" x14ac:dyDescent="0.2">
      <c r="A1331" s="1" t="s">
        <v>187</v>
      </c>
      <c r="B1331" s="1" t="s">
        <v>188</v>
      </c>
      <c r="C1331" s="1">
        <v>-1205</v>
      </c>
      <c r="D1331" s="1">
        <v>-7705</v>
      </c>
      <c r="E1331" s="1">
        <v>1996</v>
      </c>
      <c r="F1331" s="1" t="str">
        <f>TEXT(olympic_medals_country_year_cumsum[[#This Row],[year]],0)&amp;"-"&amp;olympic_medals_country_year_cumsum[[#This Row],[WB_country_code]]</f>
        <v>1996-PER</v>
      </c>
      <c r="G1331" s="1" t="str">
        <f>IF(olympic_medals_country_year_cumsum[[#This Row],[year]]&lt;&gt;E1330,1,IF(olympic_medals_country_year_cumsum[[#This Row],[Medals]]=0,"",G1330+1))</f>
        <v/>
      </c>
      <c r="H1331" s="1">
        <f>IF(ISNA(VLOOKUP(olympic_medals_country_year_cumsum[[#This Row],[Year_Country]],medals!D:H,5,FALSE)),0,VLOOKUP(olympic_medals_country_year_cumsum[[#This Row],[Year_Country]],medals!D:H,5,FALSE))</f>
        <v>0</v>
      </c>
      <c r="I1331" s="1">
        <f>IF(ISNA(VLOOKUP(olympic_medals_country_year_cumsum[[#This Row],[Year_Country]],medals!D:H,2,FALSE)),0,VLOOKUP(olympic_medals_country_year_cumsum[[#This Row],[Year_Country]],medals!D:H,2,FALSE))</f>
        <v>0</v>
      </c>
      <c r="J1331" s="1">
        <f>IF(ISNA(VLOOKUP(olympic_medals_country_year_cumsum[[#This Row],[Year_Country]],medals!D:H,3,FALSE)),0,VLOOKUP(olympic_medals_country_year_cumsum[[#This Row],[Year_Country]],medals!D:H,3,FALSE))</f>
        <v>0</v>
      </c>
      <c r="K1331" s="1">
        <f>IF(ISNA(VLOOKUP(olympic_medals_country_year_cumsum[[#This Row],[Year_Country]],medals!D:H,4,FALSE)),0,VLOOKUP(olympic_medals_country_year_cumsum[[#This Row],[Year_Country]],medals!D:H,4,FALSE))</f>
        <v>0</v>
      </c>
      <c r="L1331" s="1" t="str">
        <f>VLOOKUP(olympic_medals_country_year_cumsum[[#This Row],[WB_country_name]],'country_region_flag'!A:C,2,FALSE)</f>
        <v>Americas</v>
      </c>
      <c r="M1331" s="1" t="str">
        <f>VLOOKUP(olympic_medals_country_year_cumsum[[#This Row],[WB_country_name]],'country_region_flag'!A:C,3,FALSE)</f>
        <v>https://public.flourish.studio/country-flags/svg/pe.svg</v>
      </c>
      <c r="N1331" s="12" t="str">
        <f>IF(ISNA(VLOOKUP(olympic_medals_country_year_cumsum[[#This Row],[Year_Country]],gdp_capita_rank!F:G,2,FALSE)),0,VLOOKUP(olympic_medals_country_year_cumsum[[#This Row],[Year_Country]],gdp_capita_rank!F:G,2,FALSE))</f>
        <v>-68.95022634294388</v>
      </c>
    </row>
    <row r="1332" spans="1:14" ht="15" customHeight="1" x14ac:dyDescent="0.2">
      <c r="A1332" s="1" t="s">
        <v>199</v>
      </c>
      <c r="B1332" s="1" t="s">
        <v>200</v>
      </c>
      <c r="C1332" s="1">
        <v>-2527</v>
      </c>
      <c r="D1332" s="1">
        <v>-5767</v>
      </c>
      <c r="E1332" s="1">
        <v>1996</v>
      </c>
      <c r="F1332" s="1" t="str">
        <f>TEXT(olympic_medals_country_year_cumsum[[#This Row],[year]],0)&amp;"-"&amp;olympic_medals_country_year_cumsum[[#This Row],[WB_country_code]]</f>
        <v>1996-PRY</v>
      </c>
      <c r="G1332" s="1" t="str">
        <f>IF(olympic_medals_country_year_cumsum[[#This Row],[year]]&lt;&gt;E1331,1,IF(olympic_medals_country_year_cumsum[[#This Row],[Medals]]=0,"",G1331+1))</f>
        <v/>
      </c>
      <c r="H1332" s="1">
        <f>IF(ISNA(VLOOKUP(olympic_medals_country_year_cumsum[[#This Row],[Year_Country]],medals!D:H,5,FALSE)),0,VLOOKUP(olympic_medals_country_year_cumsum[[#This Row],[Year_Country]],medals!D:H,5,FALSE))</f>
        <v>0</v>
      </c>
      <c r="I1332" s="1">
        <f>IF(ISNA(VLOOKUP(olympic_medals_country_year_cumsum[[#This Row],[Year_Country]],medals!D:H,2,FALSE)),0,VLOOKUP(olympic_medals_country_year_cumsum[[#This Row],[Year_Country]],medals!D:H,2,FALSE))</f>
        <v>0</v>
      </c>
      <c r="J1332" s="1">
        <f>IF(ISNA(VLOOKUP(olympic_medals_country_year_cumsum[[#This Row],[Year_Country]],medals!D:H,3,FALSE)),0,VLOOKUP(olympic_medals_country_year_cumsum[[#This Row],[Year_Country]],medals!D:H,3,FALSE))</f>
        <v>0</v>
      </c>
      <c r="K1332" s="1">
        <f>IF(ISNA(VLOOKUP(olympic_medals_country_year_cumsum[[#This Row],[Year_Country]],medals!D:H,4,FALSE)),0,VLOOKUP(olympic_medals_country_year_cumsum[[#This Row],[Year_Country]],medals!D:H,4,FALSE))</f>
        <v>0</v>
      </c>
      <c r="L1332" s="1" t="str">
        <f>VLOOKUP(olympic_medals_country_year_cumsum[[#This Row],[WB_country_name]],'country_region_flag'!A:C,2,FALSE)</f>
        <v>Americas</v>
      </c>
      <c r="M1332" s="1" t="str">
        <f>VLOOKUP(olympic_medals_country_year_cumsum[[#This Row],[WB_country_name]],'country_region_flag'!A:C,3,FALSE)</f>
        <v>https://public.flourish.studio/country-flags/svg/py.svg</v>
      </c>
      <c r="N1332" s="12" t="str">
        <f>IF(ISNA(VLOOKUP(olympic_medals_country_year_cumsum[[#This Row],[Year_Country]],gdp_capita_rank!F:G,2,FALSE)),0,VLOOKUP(olympic_medals_country_year_cumsum[[#This Row],[Year_Country]],gdp_capita_rank!F:G,2,FALSE))</f>
        <v>-70.9215605606671</v>
      </c>
    </row>
    <row r="1333" spans="1:14" ht="15" customHeight="1" x14ac:dyDescent="0.2">
      <c r="A1333" s="1" t="s">
        <v>201</v>
      </c>
      <c r="B1333" s="1" t="s">
        <v>202</v>
      </c>
      <c r="C1333" s="1">
        <v>2528</v>
      </c>
      <c r="D1333" s="1">
        <v>5153</v>
      </c>
      <c r="E1333" s="1">
        <v>1996</v>
      </c>
      <c r="F1333" s="1" t="str">
        <f>TEXT(olympic_medals_country_year_cumsum[[#This Row],[year]],0)&amp;"-"&amp;olympic_medals_country_year_cumsum[[#This Row],[WB_country_code]]</f>
        <v>1996-QAT</v>
      </c>
      <c r="G1333" s="1" t="str">
        <f>IF(olympic_medals_country_year_cumsum[[#This Row],[year]]&lt;&gt;E1332,1,IF(olympic_medals_country_year_cumsum[[#This Row],[Medals]]=0,"",G1332+1))</f>
        <v/>
      </c>
      <c r="H1333" s="1">
        <f>IF(ISNA(VLOOKUP(olympic_medals_country_year_cumsum[[#This Row],[Year_Country]],medals!D:H,5,FALSE)),0,VLOOKUP(olympic_medals_country_year_cumsum[[#This Row],[Year_Country]],medals!D:H,5,FALSE))</f>
        <v>0</v>
      </c>
      <c r="I1333" s="1">
        <f>IF(ISNA(VLOOKUP(olympic_medals_country_year_cumsum[[#This Row],[Year_Country]],medals!D:H,2,FALSE)),0,VLOOKUP(olympic_medals_country_year_cumsum[[#This Row],[Year_Country]],medals!D:H,2,FALSE))</f>
        <v>0</v>
      </c>
      <c r="J1333" s="1">
        <f>IF(ISNA(VLOOKUP(olympic_medals_country_year_cumsum[[#This Row],[Year_Country]],medals!D:H,3,FALSE)),0,VLOOKUP(olympic_medals_country_year_cumsum[[#This Row],[Year_Country]],medals!D:H,3,FALSE))</f>
        <v>0</v>
      </c>
      <c r="K1333" s="1">
        <f>IF(ISNA(VLOOKUP(olympic_medals_country_year_cumsum[[#This Row],[Year_Country]],medals!D:H,4,FALSE)),0,VLOOKUP(olympic_medals_country_year_cumsum[[#This Row],[Year_Country]],medals!D:H,4,FALSE))</f>
        <v>0</v>
      </c>
      <c r="L1333" s="1" t="str">
        <f>VLOOKUP(olympic_medals_country_year_cumsum[[#This Row],[WB_country_name]],'country_region_flag'!A:C,2,FALSE)</f>
        <v>Asia</v>
      </c>
      <c r="M1333" s="1" t="str">
        <f>VLOOKUP(olympic_medals_country_year_cumsum[[#This Row],[WB_country_name]],'country_region_flag'!A:C,3,FALSE)</f>
        <v>https://public.flourish.studio/country-flags/svg/qa.svg</v>
      </c>
      <c r="N1333" s="12" t="str">
        <f>IF(ISNA(VLOOKUP(olympic_medals_country_year_cumsum[[#This Row],[Year_Country]],gdp_capita_rank!F:G,2,FALSE)),0,VLOOKUP(olympic_medals_country_year_cumsum[[#This Row],[Year_Country]],gdp_capita_rank!F:G,2,FALSE))</f>
        <v>139.58387303288424</v>
      </c>
    </row>
    <row r="1334" spans="1:14" ht="15" customHeight="1" x14ac:dyDescent="0.2">
      <c r="A1334" s="1" t="s">
        <v>207</v>
      </c>
      <c r="B1334" s="1" t="s">
        <v>208</v>
      </c>
      <c r="C1334" s="1">
        <v>2465</v>
      </c>
      <c r="D1334" s="1">
        <v>467</v>
      </c>
      <c r="E1334" s="1">
        <v>1996</v>
      </c>
      <c r="F1334" s="1" t="str">
        <f>TEXT(olympic_medals_country_year_cumsum[[#This Row],[year]],0)&amp;"-"&amp;olympic_medals_country_year_cumsum[[#This Row],[WB_country_code]]</f>
        <v>1996-SAU</v>
      </c>
      <c r="G1334" s="1" t="str">
        <f>IF(olympic_medals_country_year_cumsum[[#This Row],[year]]&lt;&gt;E1333,1,IF(olympic_medals_country_year_cumsum[[#This Row],[Medals]]=0,"",G1333+1))</f>
        <v/>
      </c>
      <c r="H1334" s="1">
        <f>IF(ISNA(VLOOKUP(olympic_medals_country_year_cumsum[[#This Row],[Year_Country]],medals!D:H,5,FALSE)),0,VLOOKUP(olympic_medals_country_year_cumsum[[#This Row],[Year_Country]],medals!D:H,5,FALSE))</f>
        <v>0</v>
      </c>
      <c r="I1334" s="1">
        <f>IF(ISNA(VLOOKUP(olympic_medals_country_year_cumsum[[#This Row],[Year_Country]],medals!D:H,2,FALSE)),0,VLOOKUP(olympic_medals_country_year_cumsum[[#This Row],[Year_Country]],medals!D:H,2,FALSE))</f>
        <v>0</v>
      </c>
      <c r="J1334" s="1">
        <f>IF(ISNA(VLOOKUP(olympic_medals_country_year_cumsum[[#This Row],[Year_Country]],medals!D:H,3,FALSE)),0,VLOOKUP(olympic_medals_country_year_cumsum[[#This Row],[Year_Country]],medals!D:H,3,FALSE))</f>
        <v>0</v>
      </c>
      <c r="K1334" s="1">
        <f>IF(ISNA(VLOOKUP(olympic_medals_country_year_cumsum[[#This Row],[Year_Country]],medals!D:H,4,FALSE)),0,VLOOKUP(olympic_medals_country_year_cumsum[[#This Row],[Year_Country]],medals!D:H,4,FALSE))</f>
        <v>0</v>
      </c>
      <c r="L1334" s="1" t="str">
        <f>VLOOKUP(olympic_medals_country_year_cumsum[[#This Row],[WB_country_name]],'country_region_flag'!A:C,2,FALSE)</f>
        <v>Asia</v>
      </c>
      <c r="M1334" s="1" t="str">
        <f>VLOOKUP(olympic_medals_country_year_cumsum[[#This Row],[WB_country_name]],'country_region_flag'!A:C,3,FALSE)</f>
        <v>https://public.flourish.studio/country-flags/svg/sa.svg</v>
      </c>
      <c r="N1334" s="12" t="str">
        <f>IF(ISNA(VLOOKUP(olympic_medals_country_year_cumsum[[#This Row],[Year_Country]],gdp_capita_rank!F:G,2,FALSE)),0,VLOOKUP(olympic_medals_country_year_cumsum[[#This Row],[Year_Country]],gdp_capita_rank!F:G,2,FALSE))</f>
        <v>14.41324824240355</v>
      </c>
    </row>
    <row r="1335" spans="1:14" ht="15" customHeight="1" x14ac:dyDescent="0.2">
      <c r="A1335" s="1" t="s">
        <v>209</v>
      </c>
      <c r="B1335" s="1" t="s">
        <v>210</v>
      </c>
      <c r="C1335" s="1">
        <v>156</v>
      </c>
      <c r="D1335" s="1">
        <v>3253</v>
      </c>
      <c r="E1335" s="1">
        <v>1996</v>
      </c>
      <c r="F1335" s="1" t="str">
        <f>TEXT(olympic_medals_country_year_cumsum[[#This Row],[year]],0)&amp;"-"&amp;olympic_medals_country_year_cumsum[[#This Row],[WB_country_code]]</f>
        <v>1996-SDN</v>
      </c>
      <c r="G1335" s="1" t="str">
        <f>IF(olympic_medals_country_year_cumsum[[#This Row],[year]]&lt;&gt;E1334,1,IF(olympic_medals_country_year_cumsum[[#This Row],[Medals]]=0,"",G1334+1))</f>
        <v/>
      </c>
      <c r="H1335" s="1">
        <f>IF(ISNA(VLOOKUP(olympic_medals_country_year_cumsum[[#This Row],[Year_Country]],medals!D:H,5,FALSE)),0,VLOOKUP(olympic_medals_country_year_cumsum[[#This Row],[Year_Country]],medals!D:H,5,FALSE))</f>
        <v>0</v>
      </c>
      <c r="I1335" s="1">
        <f>IF(ISNA(VLOOKUP(olympic_medals_country_year_cumsum[[#This Row],[Year_Country]],medals!D:H,2,FALSE)),0,VLOOKUP(olympic_medals_country_year_cumsum[[#This Row],[Year_Country]],medals!D:H,2,FALSE))</f>
        <v>0</v>
      </c>
      <c r="J1335" s="1">
        <f>IF(ISNA(VLOOKUP(olympic_medals_country_year_cumsum[[#This Row],[Year_Country]],medals!D:H,3,FALSE)),0,VLOOKUP(olympic_medals_country_year_cumsum[[#This Row],[Year_Country]],medals!D:H,3,FALSE))</f>
        <v>0</v>
      </c>
      <c r="K1335" s="1">
        <f>IF(ISNA(VLOOKUP(olympic_medals_country_year_cumsum[[#This Row],[Year_Country]],medals!D:H,4,FALSE)),0,VLOOKUP(olympic_medals_country_year_cumsum[[#This Row],[Year_Country]],medals!D:H,4,FALSE))</f>
        <v>0</v>
      </c>
      <c r="L1335" s="1" t="str">
        <f>VLOOKUP(olympic_medals_country_year_cumsum[[#This Row],[WB_country_name]],'country_region_flag'!A:C,2,FALSE)</f>
        <v>Africa</v>
      </c>
      <c r="M1335" s="1" t="str">
        <f>VLOOKUP(olympic_medals_country_year_cumsum[[#This Row],[WB_country_name]],'country_region_flag'!A:C,3,FALSE)</f>
        <v>https://public.flourish.studio/country-flags/svg/sd.svg</v>
      </c>
      <c r="N1335" s="12" t="str">
        <f>IF(ISNA(VLOOKUP(olympic_medals_country_year_cumsum[[#This Row],[Year_Country]],gdp_capita_rank!F:G,2,FALSE)),0,VLOOKUP(olympic_medals_country_year_cumsum[[#This Row],[Year_Country]],gdp_capita_rank!F:G,2,FALSE))</f>
        <v>-95.69145059003435</v>
      </c>
    </row>
    <row r="1336" spans="1:14" ht="15" customHeight="1" x14ac:dyDescent="0.2">
      <c r="A1336" s="1" t="s">
        <v>211</v>
      </c>
      <c r="B1336" s="1" t="s">
        <v>212</v>
      </c>
      <c r="C1336" s="1">
        <v>1473</v>
      </c>
      <c r="D1336" s="1">
        <v>-1763</v>
      </c>
      <c r="E1336" s="1">
        <v>1996</v>
      </c>
      <c r="F1336" s="1" t="str">
        <f>TEXT(olympic_medals_country_year_cumsum[[#This Row],[year]],0)&amp;"-"&amp;olympic_medals_country_year_cumsum[[#This Row],[WB_country_code]]</f>
        <v>1996-SEN</v>
      </c>
      <c r="G1336" s="1" t="str">
        <f>IF(olympic_medals_country_year_cumsum[[#This Row],[year]]&lt;&gt;E1335,1,IF(olympic_medals_country_year_cumsum[[#This Row],[Medals]]=0,"",G1335+1))</f>
        <v/>
      </c>
      <c r="H1336" s="1">
        <f>IF(ISNA(VLOOKUP(olympic_medals_country_year_cumsum[[#This Row],[Year_Country]],medals!D:H,5,FALSE)),0,VLOOKUP(olympic_medals_country_year_cumsum[[#This Row],[Year_Country]],medals!D:H,5,FALSE))</f>
        <v>0</v>
      </c>
      <c r="I1336" s="1">
        <f>IF(ISNA(VLOOKUP(olympic_medals_country_year_cumsum[[#This Row],[Year_Country]],medals!D:H,2,FALSE)),0,VLOOKUP(olympic_medals_country_year_cumsum[[#This Row],[Year_Country]],medals!D:H,2,FALSE))</f>
        <v>0</v>
      </c>
      <c r="J1336" s="1">
        <f>IF(ISNA(VLOOKUP(olympic_medals_country_year_cumsum[[#This Row],[Year_Country]],medals!D:H,3,FALSE)),0,VLOOKUP(olympic_medals_country_year_cumsum[[#This Row],[Year_Country]],medals!D:H,3,FALSE))</f>
        <v>0</v>
      </c>
      <c r="K1336" s="1">
        <f>IF(ISNA(VLOOKUP(olympic_medals_country_year_cumsum[[#This Row],[Year_Country]],medals!D:H,4,FALSE)),0,VLOOKUP(olympic_medals_country_year_cumsum[[#This Row],[Year_Country]],medals!D:H,4,FALSE))</f>
        <v>0</v>
      </c>
      <c r="L1336" s="1" t="str">
        <f>VLOOKUP(olympic_medals_country_year_cumsum[[#This Row],[WB_country_name]],'country_region_flag'!A:C,2,FALSE)</f>
        <v>Africa</v>
      </c>
      <c r="M1336" s="1" t="str">
        <f>VLOOKUP(olympic_medals_country_year_cumsum[[#This Row],[WB_country_name]],'country_region_flag'!A:C,3,FALSE)</f>
        <v>https://public.flourish.studio/country-flags/svg/sn.svg</v>
      </c>
      <c r="N1336" s="12" t="str">
        <f>IF(ISNA(VLOOKUP(olympic_medals_country_year_cumsum[[#This Row],[Year_Country]],gdp_capita_rank!F:G,2,FALSE)),0,VLOOKUP(olympic_medals_country_year_cumsum[[#This Row],[Year_Country]],gdp_capita_rank!F:G,2,FALSE))</f>
        <v>-89.61760246138611</v>
      </c>
    </row>
    <row r="1337" spans="1:14" ht="15" customHeight="1" x14ac:dyDescent="0.2">
      <c r="A1337" s="1" t="s">
        <v>213</v>
      </c>
      <c r="B1337" s="1" t="s">
        <v>214</v>
      </c>
      <c r="C1337" s="1">
        <v>128</v>
      </c>
      <c r="D1337" s="1">
        <v>10385</v>
      </c>
      <c r="E1337" s="1">
        <v>1996</v>
      </c>
      <c r="F1337" s="1" t="str">
        <f>TEXT(olympic_medals_country_year_cumsum[[#This Row],[year]],0)&amp;"-"&amp;olympic_medals_country_year_cumsum[[#This Row],[WB_country_code]]</f>
        <v>1996-SGP</v>
      </c>
      <c r="G1337" s="1" t="str">
        <f>IF(olympic_medals_country_year_cumsum[[#This Row],[year]]&lt;&gt;E1336,1,IF(olympic_medals_country_year_cumsum[[#This Row],[Medals]]=0,"",G1336+1))</f>
        <v/>
      </c>
      <c r="H1337" s="1">
        <f>IF(ISNA(VLOOKUP(olympic_medals_country_year_cumsum[[#This Row],[Year_Country]],medals!D:H,5,FALSE)),0,VLOOKUP(olympic_medals_country_year_cumsum[[#This Row],[Year_Country]],medals!D:H,5,FALSE))</f>
        <v>0</v>
      </c>
      <c r="I1337" s="1">
        <f>IF(ISNA(VLOOKUP(olympic_medals_country_year_cumsum[[#This Row],[Year_Country]],medals!D:H,2,FALSE)),0,VLOOKUP(olympic_medals_country_year_cumsum[[#This Row],[Year_Country]],medals!D:H,2,FALSE))</f>
        <v>0</v>
      </c>
      <c r="J1337" s="1">
        <f>IF(ISNA(VLOOKUP(olympic_medals_country_year_cumsum[[#This Row],[Year_Country]],medals!D:H,3,FALSE)),0,VLOOKUP(olympic_medals_country_year_cumsum[[#This Row],[Year_Country]],medals!D:H,3,FALSE))</f>
        <v>0</v>
      </c>
      <c r="K1337" s="1">
        <f>IF(ISNA(VLOOKUP(olympic_medals_country_year_cumsum[[#This Row],[Year_Country]],medals!D:H,4,FALSE)),0,VLOOKUP(olympic_medals_country_year_cumsum[[#This Row],[Year_Country]],medals!D:H,4,FALSE))</f>
        <v>0</v>
      </c>
      <c r="L1337" s="1" t="str">
        <f>VLOOKUP(olympic_medals_country_year_cumsum[[#This Row],[WB_country_name]],'country_region_flag'!A:C,2,FALSE)</f>
        <v>Asia</v>
      </c>
      <c r="M1337" s="1" t="str">
        <f>VLOOKUP(olympic_medals_country_year_cumsum[[#This Row],[WB_country_name]],'country_region_flag'!A:C,3,FALSE)</f>
        <v>https://public.flourish.studio/country-flags/svg/sg.svg</v>
      </c>
      <c r="N1337" s="12" t="str">
        <f>IF(ISNA(VLOOKUP(olympic_medals_country_year_cumsum[[#This Row],[Year_Country]],gdp_capita_rank!F:G,2,FALSE)),0,VLOOKUP(olympic_medals_country_year_cumsum[[#This Row],[Year_Country]],gdp_capita_rank!F:G,2,FALSE))</f>
        <v>267.180873758059</v>
      </c>
    </row>
    <row r="1338" spans="1:14" ht="15" customHeight="1" x14ac:dyDescent="0.2">
      <c r="A1338" s="1" t="s">
        <v>215</v>
      </c>
      <c r="B1338" s="1" t="s">
        <v>216</v>
      </c>
      <c r="C1338" s="1">
        <v>4393</v>
      </c>
      <c r="D1338" s="1">
        <v>1242</v>
      </c>
      <c r="E1338" s="1">
        <v>1996</v>
      </c>
      <c r="F1338" s="1" t="str">
        <f>TEXT(olympic_medals_country_year_cumsum[[#This Row],[year]],0)&amp;"-"&amp;olympic_medals_country_year_cumsum[[#This Row],[WB_country_code]]</f>
        <v>1996-SMR</v>
      </c>
      <c r="G1338" s="1" t="str">
        <f>IF(olympic_medals_country_year_cumsum[[#This Row],[year]]&lt;&gt;E1337,1,IF(olympic_medals_country_year_cumsum[[#This Row],[Medals]]=0,"",G1337+1))</f>
        <v/>
      </c>
      <c r="H1338" s="1">
        <f>IF(ISNA(VLOOKUP(olympic_medals_country_year_cumsum[[#This Row],[Year_Country]],medals!D:H,5,FALSE)),0,VLOOKUP(olympic_medals_country_year_cumsum[[#This Row],[Year_Country]],medals!D:H,5,FALSE))</f>
        <v>0</v>
      </c>
      <c r="I1338" s="1">
        <f>IF(ISNA(VLOOKUP(olympic_medals_country_year_cumsum[[#This Row],[Year_Country]],medals!D:H,2,FALSE)),0,VLOOKUP(olympic_medals_country_year_cumsum[[#This Row],[Year_Country]],medals!D:H,2,FALSE))</f>
        <v>0</v>
      </c>
      <c r="J1338" s="1">
        <f>IF(ISNA(VLOOKUP(olympic_medals_country_year_cumsum[[#This Row],[Year_Country]],medals!D:H,3,FALSE)),0,VLOOKUP(olympic_medals_country_year_cumsum[[#This Row],[Year_Country]],medals!D:H,3,FALSE))</f>
        <v>0</v>
      </c>
      <c r="K1338" s="1">
        <f>IF(ISNA(VLOOKUP(olympic_medals_country_year_cumsum[[#This Row],[Year_Country]],medals!D:H,4,FALSE)),0,VLOOKUP(olympic_medals_country_year_cumsum[[#This Row],[Year_Country]],medals!D:H,4,FALSE))</f>
        <v>0</v>
      </c>
      <c r="L1338" s="1" t="str">
        <f>VLOOKUP(olympic_medals_country_year_cumsum[[#This Row],[WB_country_name]],'country_region_flag'!A:C,2,FALSE)</f>
        <v>Europe</v>
      </c>
      <c r="M1338" s="1" t="str">
        <f>VLOOKUP(olympic_medals_country_year_cumsum[[#This Row],[WB_country_name]],'country_region_flag'!A:C,3,FALSE)</f>
        <v>https://public.flourish.studio/country-flags/svg/sm.svg</v>
      </c>
      <c r="N1338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339" spans="1:14" ht="15" customHeight="1" x14ac:dyDescent="0.2">
      <c r="A1339" s="1" t="s">
        <v>219</v>
      </c>
      <c r="B1339" s="1" t="s">
        <v>220</v>
      </c>
      <c r="C1339" s="1">
        <v>583</v>
      </c>
      <c r="D1339" s="1">
        <v>-5517</v>
      </c>
      <c r="E1339" s="1">
        <v>1996</v>
      </c>
      <c r="F1339" s="1" t="str">
        <f>TEXT(olympic_medals_country_year_cumsum[[#This Row],[year]],0)&amp;"-"&amp;olympic_medals_country_year_cumsum[[#This Row],[WB_country_code]]</f>
        <v>1996-SUR</v>
      </c>
      <c r="G1339" s="1" t="str">
        <f>IF(olympic_medals_country_year_cumsum[[#This Row],[year]]&lt;&gt;E1338,1,IF(olympic_medals_country_year_cumsum[[#This Row],[Medals]]=0,"",G1338+1))</f>
        <v/>
      </c>
      <c r="H1339" s="1">
        <f>IF(ISNA(VLOOKUP(olympic_medals_country_year_cumsum[[#This Row],[Year_Country]],medals!D:H,5,FALSE)),0,VLOOKUP(olympic_medals_country_year_cumsum[[#This Row],[Year_Country]],medals!D:H,5,FALSE))</f>
        <v>0</v>
      </c>
      <c r="I1339" s="1">
        <f>IF(ISNA(VLOOKUP(olympic_medals_country_year_cumsum[[#This Row],[Year_Country]],medals!D:H,2,FALSE)),0,VLOOKUP(olympic_medals_country_year_cumsum[[#This Row],[Year_Country]],medals!D:H,2,FALSE))</f>
        <v>0</v>
      </c>
      <c r="J1339" s="1">
        <f>IF(ISNA(VLOOKUP(olympic_medals_country_year_cumsum[[#This Row],[Year_Country]],medals!D:H,3,FALSE)),0,VLOOKUP(olympic_medals_country_year_cumsum[[#This Row],[Year_Country]],medals!D:H,3,FALSE))</f>
        <v>0</v>
      </c>
      <c r="K1339" s="1">
        <f>IF(ISNA(VLOOKUP(olympic_medals_country_year_cumsum[[#This Row],[Year_Country]],medals!D:H,4,FALSE)),0,VLOOKUP(olympic_medals_country_year_cumsum[[#This Row],[Year_Country]],medals!D:H,4,FALSE))</f>
        <v>0</v>
      </c>
      <c r="L1339" s="1" t="str">
        <f>VLOOKUP(olympic_medals_country_year_cumsum[[#This Row],[WB_country_name]],'country_region_flag'!A:C,2,FALSE)</f>
        <v>Americas</v>
      </c>
      <c r="M1339" s="1" t="str">
        <f>VLOOKUP(olympic_medals_country_year_cumsum[[#This Row],[WB_country_name]],'country_region_flag'!A:C,3,FALSE)</f>
        <v>https://public.flourish.studio/country-flags/svg/sr.svg</v>
      </c>
      <c r="N1339" s="12" t="str">
        <f>IF(ISNA(VLOOKUP(olympic_medals_country_year_cumsum[[#This Row],[Year_Country]],gdp_capita_rank!F:G,2,FALSE)),0,VLOOKUP(olympic_medals_country_year_cumsum[[#This Row],[Year_Country]],gdp_capita_rank!F:G,2,FALSE))</f>
        <v>-72.83536720359027</v>
      </c>
    </row>
    <row r="1340" spans="1:14" ht="15" customHeight="1" x14ac:dyDescent="0.2">
      <c r="A1340" s="1" t="s">
        <v>229</v>
      </c>
      <c r="B1340" s="1" t="s">
        <v>230</v>
      </c>
      <c r="C1340" s="1">
        <v>612</v>
      </c>
      <c r="D1340" s="1">
        <v>122</v>
      </c>
      <c r="E1340" s="1">
        <v>1996</v>
      </c>
      <c r="F1340" s="1" t="str">
        <f>TEXT(olympic_medals_country_year_cumsum[[#This Row],[year]],0)&amp;"-"&amp;olympic_medals_country_year_cumsum[[#This Row],[WB_country_code]]</f>
        <v>1996-TGO</v>
      </c>
      <c r="G1340" s="1" t="str">
        <f>IF(olympic_medals_country_year_cumsum[[#This Row],[year]]&lt;&gt;E1339,1,IF(olympic_medals_country_year_cumsum[[#This Row],[Medals]]=0,"",G1339+1))</f>
        <v/>
      </c>
      <c r="H1340" s="1">
        <f>IF(ISNA(VLOOKUP(olympic_medals_country_year_cumsum[[#This Row],[Year_Country]],medals!D:H,5,FALSE)),0,VLOOKUP(olympic_medals_country_year_cumsum[[#This Row],[Year_Country]],medals!D:H,5,FALSE))</f>
        <v>0</v>
      </c>
      <c r="I1340" s="1">
        <f>IF(ISNA(VLOOKUP(olympic_medals_country_year_cumsum[[#This Row],[Year_Country]],medals!D:H,2,FALSE)),0,VLOOKUP(olympic_medals_country_year_cumsum[[#This Row],[Year_Country]],medals!D:H,2,FALSE))</f>
        <v>0</v>
      </c>
      <c r="J1340" s="1">
        <f>IF(ISNA(VLOOKUP(olympic_medals_country_year_cumsum[[#This Row],[Year_Country]],medals!D:H,3,FALSE)),0,VLOOKUP(olympic_medals_country_year_cumsum[[#This Row],[Year_Country]],medals!D:H,3,FALSE))</f>
        <v>0</v>
      </c>
      <c r="K1340" s="1">
        <f>IF(ISNA(VLOOKUP(olympic_medals_country_year_cumsum[[#This Row],[Year_Country]],medals!D:H,4,FALSE)),0,VLOOKUP(olympic_medals_country_year_cumsum[[#This Row],[Year_Country]],medals!D:H,4,FALSE))</f>
        <v>0</v>
      </c>
      <c r="L1340" s="1" t="str">
        <f>VLOOKUP(olympic_medals_country_year_cumsum[[#This Row],[WB_country_name]],'country_region_flag'!A:C,2,FALSE)</f>
        <v>Africa</v>
      </c>
      <c r="M1340" s="1" t="str">
        <f>VLOOKUP(olympic_medals_country_year_cumsum[[#This Row],[WB_country_name]],'country_region_flag'!A:C,3,FALSE)</f>
        <v>https://public.flourish.studio/country-flags/svg/tg.svg</v>
      </c>
      <c r="N1340" s="12" t="str">
        <f>IF(ISNA(VLOOKUP(olympic_medals_country_year_cumsum[[#This Row],[Year_Country]],gdp_capita_rank!F:G,2,FALSE)),0,VLOOKUP(olympic_medals_country_year_cumsum[[#This Row],[Year_Country]],gdp_capita_rank!F:G,2,FALSE))</f>
        <v>-95.38631649498772</v>
      </c>
    </row>
    <row r="1341" spans="1:14" ht="15" customHeight="1" x14ac:dyDescent="0.2">
      <c r="A1341" s="1" t="s">
        <v>233</v>
      </c>
      <c r="B1341" s="1" t="s">
        <v>234</v>
      </c>
      <c r="C1341" s="1">
        <v>3855</v>
      </c>
      <c r="D1341" s="1">
        <v>6877</v>
      </c>
      <c r="E1341" s="1">
        <v>1996</v>
      </c>
      <c r="F1341" s="1" t="str">
        <f>TEXT(olympic_medals_country_year_cumsum[[#This Row],[year]],0)&amp;"-"&amp;olympic_medals_country_year_cumsum[[#This Row],[WB_country_code]]</f>
        <v>1996-TJK</v>
      </c>
      <c r="G1341" s="1" t="str">
        <f>IF(olympic_medals_country_year_cumsum[[#This Row],[year]]&lt;&gt;E1340,1,IF(olympic_medals_country_year_cumsum[[#This Row],[Medals]]=0,"",G1340+1))</f>
        <v/>
      </c>
      <c r="H1341" s="1">
        <f>IF(ISNA(VLOOKUP(olympic_medals_country_year_cumsum[[#This Row],[Year_Country]],medals!D:H,5,FALSE)),0,VLOOKUP(olympic_medals_country_year_cumsum[[#This Row],[Year_Country]],medals!D:H,5,FALSE))</f>
        <v>0</v>
      </c>
      <c r="I1341" s="1">
        <f>IF(ISNA(VLOOKUP(olympic_medals_country_year_cumsum[[#This Row],[Year_Country]],medals!D:H,2,FALSE)),0,VLOOKUP(olympic_medals_country_year_cumsum[[#This Row],[Year_Country]],medals!D:H,2,FALSE))</f>
        <v>0</v>
      </c>
      <c r="J1341" s="1">
        <f>IF(ISNA(VLOOKUP(olympic_medals_country_year_cumsum[[#This Row],[Year_Country]],medals!D:H,3,FALSE)),0,VLOOKUP(olympic_medals_country_year_cumsum[[#This Row],[Year_Country]],medals!D:H,3,FALSE))</f>
        <v>0</v>
      </c>
      <c r="K1341" s="1">
        <f>IF(ISNA(VLOOKUP(olympic_medals_country_year_cumsum[[#This Row],[Year_Country]],medals!D:H,4,FALSE)),0,VLOOKUP(olympic_medals_country_year_cumsum[[#This Row],[Year_Country]],medals!D:H,4,FALSE))</f>
        <v>0</v>
      </c>
      <c r="L1341" s="1" t="str">
        <f>VLOOKUP(olympic_medals_country_year_cumsum[[#This Row],[WB_country_name]],'country_region_flag'!A:C,2,FALSE)</f>
        <v>Asia</v>
      </c>
      <c r="M1341" s="1" t="str">
        <f>VLOOKUP(olympic_medals_country_year_cumsum[[#This Row],[WB_country_name]],'country_region_flag'!A:C,3,FALSE)</f>
        <v>https://public.flourish.studio/country-flags/svg/tj.svg</v>
      </c>
      <c r="N1341" s="12" t="str">
        <f>IF(ISNA(VLOOKUP(olympic_medals_country_year_cumsum[[#This Row],[Year_Country]],gdp_capita_rank!F:G,2,FALSE)),0,VLOOKUP(olympic_medals_country_year_cumsum[[#This Row],[Year_Country]],gdp_capita_rank!F:G,2,FALSE))</f>
        <v>-97.57964276534578</v>
      </c>
    </row>
    <row r="1342" spans="1:14" ht="15" customHeight="1" x14ac:dyDescent="0.2">
      <c r="A1342" s="1" t="s">
        <v>235</v>
      </c>
      <c r="B1342" s="1" t="s">
        <v>236</v>
      </c>
      <c r="C1342" s="1">
        <v>3795</v>
      </c>
      <c r="D1342" s="1">
        <v>5838</v>
      </c>
      <c r="E1342" s="1">
        <v>1996</v>
      </c>
      <c r="F1342" s="1" t="str">
        <f>TEXT(olympic_medals_country_year_cumsum[[#This Row],[year]],0)&amp;"-"&amp;olympic_medals_country_year_cumsum[[#This Row],[WB_country_code]]</f>
        <v>1996-TKM</v>
      </c>
      <c r="G1342" s="1" t="str">
        <f>IF(olympic_medals_country_year_cumsum[[#This Row],[year]]&lt;&gt;E1341,1,IF(olympic_medals_country_year_cumsum[[#This Row],[Medals]]=0,"",G1341+1))</f>
        <v/>
      </c>
      <c r="H1342" s="1">
        <f>IF(ISNA(VLOOKUP(olympic_medals_country_year_cumsum[[#This Row],[Year_Country]],medals!D:H,5,FALSE)),0,VLOOKUP(olympic_medals_country_year_cumsum[[#This Row],[Year_Country]],medals!D:H,5,FALSE))</f>
        <v>0</v>
      </c>
      <c r="I1342" s="1">
        <f>IF(ISNA(VLOOKUP(olympic_medals_country_year_cumsum[[#This Row],[Year_Country]],medals!D:H,2,FALSE)),0,VLOOKUP(olympic_medals_country_year_cumsum[[#This Row],[Year_Country]],medals!D:H,2,FALSE))</f>
        <v>0</v>
      </c>
      <c r="J1342" s="1">
        <f>IF(ISNA(VLOOKUP(olympic_medals_country_year_cumsum[[#This Row],[Year_Country]],medals!D:H,3,FALSE)),0,VLOOKUP(olympic_medals_country_year_cumsum[[#This Row],[Year_Country]],medals!D:H,3,FALSE))</f>
        <v>0</v>
      </c>
      <c r="K1342" s="1">
        <f>IF(ISNA(VLOOKUP(olympic_medals_country_year_cumsum[[#This Row],[Year_Country]],medals!D:H,4,FALSE)),0,VLOOKUP(olympic_medals_country_year_cumsum[[#This Row],[Year_Country]],medals!D:H,4,FALSE))</f>
        <v>0</v>
      </c>
      <c r="L1342" s="1" t="str">
        <f>VLOOKUP(olympic_medals_country_year_cumsum[[#This Row],[WB_country_name]],'country_region_flag'!A:C,2,FALSE)</f>
        <v>Asia</v>
      </c>
      <c r="M1342" s="1" t="str">
        <f>VLOOKUP(olympic_medals_country_year_cumsum[[#This Row],[WB_country_name]],'country_region_flag'!A:C,3,FALSE)</f>
        <v>https://public.flourish.studio/country-flags/svg/tm.svg</v>
      </c>
      <c r="N1342" s="12" t="str">
        <f>IF(ISNA(VLOOKUP(olympic_medals_country_year_cumsum[[#This Row],[Year_Country]],gdp_capita_rank!F:G,2,FALSE)),0,VLOOKUP(olympic_medals_country_year_cumsum[[#This Row],[Year_Country]],gdp_capita_rank!F:G,2,FALSE))</f>
        <v>-92.25883199052821</v>
      </c>
    </row>
    <row r="1343" spans="1:14" ht="15" customHeight="1" x14ac:dyDescent="0.2">
      <c r="A1343" s="1" t="s">
        <v>245</v>
      </c>
      <c r="B1343" s="1" t="s">
        <v>246</v>
      </c>
      <c r="C1343" s="1">
        <v>-68</v>
      </c>
      <c r="D1343" s="1">
        <v>3928</v>
      </c>
      <c r="E1343" s="1">
        <v>1996</v>
      </c>
      <c r="F1343" s="1" t="str">
        <f>TEXT(olympic_medals_country_year_cumsum[[#This Row],[year]],0)&amp;"-"&amp;olympic_medals_country_year_cumsum[[#This Row],[WB_country_code]]</f>
        <v>1996-TZA</v>
      </c>
      <c r="G1343" s="1" t="str">
        <f>IF(olympic_medals_country_year_cumsum[[#This Row],[year]]&lt;&gt;E1342,1,IF(olympic_medals_country_year_cumsum[[#This Row],[Medals]]=0,"",G1342+1))</f>
        <v/>
      </c>
      <c r="H1343" s="1">
        <f>IF(ISNA(VLOOKUP(olympic_medals_country_year_cumsum[[#This Row],[Year_Country]],medals!D:H,5,FALSE)),0,VLOOKUP(olympic_medals_country_year_cumsum[[#This Row],[Year_Country]],medals!D:H,5,FALSE))</f>
        <v>0</v>
      </c>
      <c r="I1343" s="1">
        <f>IF(ISNA(VLOOKUP(olympic_medals_country_year_cumsum[[#This Row],[Year_Country]],medals!D:H,2,FALSE)),0,VLOOKUP(olympic_medals_country_year_cumsum[[#This Row],[Year_Country]],medals!D:H,2,FALSE))</f>
        <v>0</v>
      </c>
      <c r="J1343" s="1">
        <f>IF(ISNA(VLOOKUP(olympic_medals_country_year_cumsum[[#This Row],[Year_Country]],medals!D:H,3,FALSE)),0,VLOOKUP(olympic_medals_country_year_cumsum[[#This Row],[Year_Country]],medals!D:H,3,FALSE))</f>
        <v>0</v>
      </c>
      <c r="K1343" s="1">
        <f>IF(ISNA(VLOOKUP(olympic_medals_country_year_cumsum[[#This Row],[Year_Country]],medals!D:H,4,FALSE)),0,VLOOKUP(olympic_medals_country_year_cumsum[[#This Row],[Year_Country]],medals!D:H,4,FALSE))</f>
        <v>0</v>
      </c>
      <c r="L1343" s="1" t="str">
        <f>VLOOKUP(olympic_medals_country_year_cumsum[[#This Row],[WB_country_name]],'country_region_flag'!A:C,2,FALSE)</f>
        <v>Africa</v>
      </c>
      <c r="M1343" s="1" t="str">
        <f>VLOOKUP(olympic_medals_country_year_cumsum[[#This Row],[WB_country_name]],'country_region_flag'!A:C,3,FALSE)</f>
        <v>https://public.flourish.studio/country-flags/svg/tz.svg</v>
      </c>
      <c r="N1343" s="12" t="str">
        <f>IF(ISNA(VLOOKUP(olympic_medals_country_year_cumsum[[#This Row],[Year_Country]],gdp_capita_rank!F:G,2,FALSE)),0,VLOOKUP(olympic_medals_country_year_cumsum[[#This Row],[Year_Country]],gdp_capita_rank!F:G,2,FALSE))</f>
        <v>-96.9956888917061</v>
      </c>
    </row>
    <row r="1344" spans="1:14" ht="15" customHeight="1" x14ac:dyDescent="0.2">
      <c r="A1344" s="1" t="s">
        <v>251</v>
      </c>
      <c r="B1344" s="1" t="s">
        <v>252</v>
      </c>
      <c r="C1344" s="1">
        <v>-3485</v>
      </c>
      <c r="D1344" s="1">
        <v>-5617</v>
      </c>
      <c r="E1344" s="1">
        <v>1996</v>
      </c>
      <c r="F1344" s="1" t="str">
        <f>TEXT(olympic_medals_country_year_cumsum[[#This Row],[year]],0)&amp;"-"&amp;olympic_medals_country_year_cumsum[[#This Row],[WB_country_code]]</f>
        <v>1996-URY</v>
      </c>
      <c r="G1344" s="1" t="str">
        <f>IF(olympic_medals_country_year_cumsum[[#This Row],[year]]&lt;&gt;E1343,1,IF(olympic_medals_country_year_cumsum[[#This Row],[Medals]]=0,"",G1343+1))</f>
        <v/>
      </c>
      <c r="H1344" s="1">
        <f>IF(ISNA(VLOOKUP(olympic_medals_country_year_cumsum[[#This Row],[Year_Country]],medals!D:H,5,FALSE)),0,VLOOKUP(olympic_medals_country_year_cumsum[[#This Row],[Year_Country]],medals!D:H,5,FALSE))</f>
        <v>0</v>
      </c>
      <c r="I1344" s="1">
        <f>IF(ISNA(VLOOKUP(olympic_medals_country_year_cumsum[[#This Row],[Year_Country]],medals!D:H,2,FALSE)),0,VLOOKUP(olympic_medals_country_year_cumsum[[#This Row],[Year_Country]],medals!D:H,2,FALSE))</f>
        <v>0</v>
      </c>
      <c r="J1344" s="1">
        <f>IF(ISNA(VLOOKUP(olympic_medals_country_year_cumsum[[#This Row],[Year_Country]],medals!D:H,3,FALSE)),0,VLOOKUP(olympic_medals_country_year_cumsum[[#This Row],[Year_Country]],medals!D:H,3,FALSE))</f>
        <v>0</v>
      </c>
      <c r="K1344" s="1">
        <f>IF(ISNA(VLOOKUP(olympic_medals_country_year_cumsum[[#This Row],[Year_Country]],medals!D:H,4,FALSE)),0,VLOOKUP(olympic_medals_country_year_cumsum[[#This Row],[Year_Country]],medals!D:H,4,FALSE))</f>
        <v>0</v>
      </c>
      <c r="L1344" s="1" t="str">
        <f>VLOOKUP(olympic_medals_country_year_cumsum[[#This Row],[WB_country_name]],'country_region_flag'!A:C,2,FALSE)</f>
        <v>Americas</v>
      </c>
      <c r="M1344" s="1" t="str">
        <f>VLOOKUP(olympic_medals_country_year_cumsum[[#This Row],[WB_country_name]],'country_region_flag'!A:C,3,FALSE)</f>
        <v>https://public.flourish.studio/country-flags/svg/uy.svg</v>
      </c>
      <c r="N1344" s="12" t="str">
        <f>IF(ISNA(VLOOKUP(olympic_medals_country_year_cumsum[[#This Row],[Year_Country]],gdp_capita_rank!F:G,2,FALSE)),0,VLOOKUP(olympic_medals_country_year_cumsum[[#This Row],[Year_Country]],gdp_capita_rank!F:G,2,FALSE))</f>
        <v>-11.004981754053574</v>
      </c>
    </row>
    <row r="1345" spans="1:14" ht="15" customHeight="1" x14ac:dyDescent="0.2">
      <c r="A1345" s="1" t="s">
        <v>257</v>
      </c>
      <c r="B1345" s="1" t="s">
        <v>258</v>
      </c>
      <c r="C1345" s="1">
        <v>1048</v>
      </c>
      <c r="D1345" s="1">
        <v>-6687</v>
      </c>
      <c r="E1345" s="1">
        <v>1996</v>
      </c>
      <c r="F1345" s="1" t="str">
        <f>TEXT(olympic_medals_country_year_cumsum[[#This Row],[year]],0)&amp;"-"&amp;olympic_medals_country_year_cumsum[[#This Row],[WB_country_code]]</f>
        <v>1996-VEN</v>
      </c>
      <c r="G1345" s="1" t="str">
        <f>IF(olympic_medals_country_year_cumsum[[#This Row],[year]]&lt;&gt;E1344,1,IF(olympic_medals_country_year_cumsum[[#This Row],[Medals]]=0,"",G1344+1))</f>
        <v/>
      </c>
      <c r="H1345" s="1">
        <f>IF(ISNA(VLOOKUP(olympic_medals_country_year_cumsum[[#This Row],[Year_Country]],medals!D:H,5,FALSE)),0,VLOOKUP(olympic_medals_country_year_cumsum[[#This Row],[Year_Country]],medals!D:H,5,FALSE))</f>
        <v>0</v>
      </c>
      <c r="I1345" s="1">
        <f>IF(ISNA(VLOOKUP(olympic_medals_country_year_cumsum[[#This Row],[Year_Country]],medals!D:H,2,FALSE)),0,VLOOKUP(olympic_medals_country_year_cumsum[[#This Row],[Year_Country]],medals!D:H,2,FALSE))</f>
        <v>0</v>
      </c>
      <c r="J1345" s="1">
        <f>IF(ISNA(VLOOKUP(olympic_medals_country_year_cumsum[[#This Row],[Year_Country]],medals!D:H,3,FALSE)),0,VLOOKUP(olympic_medals_country_year_cumsum[[#This Row],[Year_Country]],medals!D:H,3,FALSE))</f>
        <v>0</v>
      </c>
      <c r="K1345" s="1">
        <f>IF(ISNA(VLOOKUP(olympic_medals_country_year_cumsum[[#This Row],[Year_Country]],medals!D:H,4,FALSE)),0,VLOOKUP(olympic_medals_country_year_cumsum[[#This Row],[Year_Country]],medals!D:H,4,FALSE))</f>
        <v>0</v>
      </c>
      <c r="L1345" s="1" t="str">
        <f>VLOOKUP(olympic_medals_country_year_cumsum[[#This Row],[WB_country_name]],'country_region_flag'!A:C,2,FALSE)</f>
        <v>Americas</v>
      </c>
      <c r="M1345" s="1" t="str">
        <f>VLOOKUP(olympic_medals_country_year_cumsum[[#This Row],[WB_country_name]],'country_region_flag'!A:C,3,FALSE)</f>
        <v>https://public.flourish.studio/country-flags/svg/ve.svg</v>
      </c>
      <c r="N1345" s="12" t="str">
        <f>IF(ISNA(VLOOKUP(olympic_medals_country_year_cumsum[[#This Row],[Year_Country]],gdp_capita_rank!F:G,2,FALSE)),0,VLOOKUP(olympic_medals_country_year_cumsum[[#This Row],[Year_Country]],gdp_capita_rank!F:G,2,FALSE))</f>
        <v>-56.25608810993092</v>
      </c>
    </row>
    <row r="1346" spans="1:14" ht="15" customHeight="1" x14ac:dyDescent="0.2">
      <c r="A1346" s="1" t="s">
        <v>259</v>
      </c>
      <c r="B1346" s="1" t="s">
        <v>260</v>
      </c>
      <c r="C1346" s="1">
        <v>1835</v>
      </c>
      <c r="D1346" s="1">
        <v>-6493</v>
      </c>
      <c r="E1346" s="1">
        <v>1996</v>
      </c>
      <c r="F1346" s="1" t="str">
        <f>TEXT(olympic_medals_country_year_cumsum[[#This Row],[year]],0)&amp;"-"&amp;olympic_medals_country_year_cumsum[[#This Row],[WB_country_code]]</f>
        <v>1996-VIR</v>
      </c>
      <c r="G1346" s="1" t="str">
        <f>IF(olympic_medals_country_year_cumsum[[#This Row],[year]]&lt;&gt;E1345,1,IF(olympic_medals_country_year_cumsum[[#This Row],[Medals]]=0,"",G1345+1))</f>
        <v/>
      </c>
      <c r="H1346" s="1">
        <f>IF(ISNA(VLOOKUP(olympic_medals_country_year_cumsum[[#This Row],[Year_Country]],medals!D:H,5,FALSE)),0,VLOOKUP(olympic_medals_country_year_cumsum[[#This Row],[Year_Country]],medals!D:H,5,FALSE))</f>
        <v>0</v>
      </c>
      <c r="I1346" s="1">
        <f>IF(ISNA(VLOOKUP(olympic_medals_country_year_cumsum[[#This Row],[Year_Country]],medals!D:H,2,FALSE)),0,VLOOKUP(olympic_medals_country_year_cumsum[[#This Row],[Year_Country]],medals!D:H,2,FALSE))</f>
        <v>0</v>
      </c>
      <c r="J1346" s="1">
        <f>IF(ISNA(VLOOKUP(olympic_medals_country_year_cumsum[[#This Row],[Year_Country]],medals!D:H,3,FALSE)),0,VLOOKUP(olympic_medals_country_year_cumsum[[#This Row],[Year_Country]],medals!D:H,3,FALSE))</f>
        <v>0</v>
      </c>
      <c r="K1346" s="1">
        <f>IF(ISNA(VLOOKUP(olympic_medals_country_year_cumsum[[#This Row],[Year_Country]],medals!D:H,4,FALSE)),0,VLOOKUP(olympic_medals_country_year_cumsum[[#This Row],[Year_Country]],medals!D:H,4,FALSE))</f>
        <v>0</v>
      </c>
      <c r="L1346" s="1" t="str">
        <f>VLOOKUP(olympic_medals_country_year_cumsum[[#This Row],[WB_country_name]],'country_region_flag'!A:C,2,FALSE)</f>
        <v>Americas</v>
      </c>
      <c r="M1346" s="1" t="str">
        <f>VLOOKUP(olympic_medals_country_year_cumsum[[#This Row],[WB_country_name]],'country_region_flag'!A:C,3,FALSE)</f>
        <v>https://public.flourish.studio/country-flags/svg/vi.svg</v>
      </c>
      <c r="N134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347" spans="1:14" ht="15" customHeight="1" x14ac:dyDescent="0.2">
      <c r="A1347" s="1" t="s">
        <v>261</v>
      </c>
      <c r="B1347" s="1" t="s">
        <v>262</v>
      </c>
      <c r="C1347" s="1">
        <v>2103</v>
      </c>
      <c r="D1347" s="1">
        <v>10585</v>
      </c>
      <c r="E1347" s="1">
        <v>1996</v>
      </c>
      <c r="F1347" s="1" t="str">
        <f>TEXT(olympic_medals_country_year_cumsum[[#This Row],[year]],0)&amp;"-"&amp;olympic_medals_country_year_cumsum[[#This Row],[WB_country_code]]</f>
        <v>1996-VNM</v>
      </c>
      <c r="G1347" s="1" t="str">
        <f>IF(olympic_medals_country_year_cumsum[[#This Row],[year]]&lt;&gt;E1346,1,IF(olympic_medals_country_year_cumsum[[#This Row],[Medals]]=0,"",G1346+1))</f>
        <v/>
      </c>
      <c r="H1347" s="1">
        <f>IF(ISNA(VLOOKUP(olympic_medals_country_year_cumsum[[#This Row],[Year_Country]],medals!D:H,5,FALSE)),0,VLOOKUP(olympic_medals_country_year_cumsum[[#This Row],[Year_Country]],medals!D:H,5,FALSE))</f>
        <v>0</v>
      </c>
      <c r="I1347" s="1">
        <f>IF(ISNA(VLOOKUP(olympic_medals_country_year_cumsum[[#This Row],[Year_Country]],medals!D:H,2,FALSE)),0,VLOOKUP(olympic_medals_country_year_cumsum[[#This Row],[Year_Country]],medals!D:H,2,FALSE))</f>
        <v>0</v>
      </c>
      <c r="J1347" s="1">
        <f>IF(ISNA(VLOOKUP(olympic_medals_country_year_cumsum[[#This Row],[Year_Country]],medals!D:H,3,FALSE)),0,VLOOKUP(olympic_medals_country_year_cumsum[[#This Row],[Year_Country]],medals!D:H,3,FALSE))</f>
        <v>0</v>
      </c>
      <c r="K1347" s="1">
        <f>IF(ISNA(VLOOKUP(olympic_medals_country_year_cumsum[[#This Row],[Year_Country]],medals!D:H,4,FALSE)),0,VLOOKUP(olympic_medals_country_year_cumsum[[#This Row],[Year_Country]],medals!D:H,4,FALSE))</f>
        <v>0</v>
      </c>
      <c r="L1347" s="1" t="str">
        <f>VLOOKUP(olympic_medals_country_year_cumsum[[#This Row],[WB_country_name]],'country_region_flag'!A:C,2,FALSE)</f>
        <v>Asia</v>
      </c>
      <c r="M1347" s="1" t="str">
        <f>VLOOKUP(olympic_medals_country_year_cumsum[[#This Row],[WB_country_name]],'country_region_flag'!A:C,3,FALSE)</f>
        <v>https://public.flourish.studio/country-flags/svg/vn.svg</v>
      </c>
      <c r="N1347" s="12" t="str">
        <f>IF(ISNA(VLOOKUP(olympic_medals_country_year_cumsum[[#This Row],[Year_Country]],gdp_capita_rank!F:G,2,FALSE)),0,VLOOKUP(olympic_medals_country_year_cumsum[[#This Row],[Year_Country]],gdp_capita_rank!F:G,2,FALSE))</f>
        <v>-95.39499462062666</v>
      </c>
    </row>
    <row r="1348" spans="1:14" ht="15" customHeight="1" x14ac:dyDescent="0.2">
      <c r="A1348" s="1" t="s">
        <v>263</v>
      </c>
      <c r="B1348" s="1" t="s">
        <v>264</v>
      </c>
      <c r="C1348" s="1">
        <v>-1382</v>
      </c>
      <c r="D1348" s="1">
        <v>-17177</v>
      </c>
      <c r="E1348" s="1">
        <v>1996</v>
      </c>
      <c r="F1348" s="1" t="str">
        <f>TEXT(olympic_medals_country_year_cumsum[[#This Row],[year]],0)&amp;"-"&amp;olympic_medals_country_year_cumsum[[#This Row],[WB_country_code]]</f>
        <v>1996-WSM</v>
      </c>
      <c r="G1348" s="1" t="str">
        <f>IF(olympic_medals_country_year_cumsum[[#This Row],[year]]&lt;&gt;E1347,1,IF(olympic_medals_country_year_cumsum[[#This Row],[Medals]]=0,"",G1347+1))</f>
        <v/>
      </c>
      <c r="H1348" s="1">
        <f>IF(ISNA(VLOOKUP(olympic_medals_country_year_cumsum[[#This Row],[Year_Country]],medals!D:H,5,FALSE)),0,VLOOKUP(olympic_medals_country_year_cumsum[[#This Row],[Year_Country]],medals!D:H,5,FALSE))</f>
        <v>0</v>
      </c>
      <c r="I1348" s="1">
        <f>IF(ISNA(VLOOKUP(olympic_medals_country_year_cumsum[[#This Row],[Year_Country]],medals!D:H,2,FALSE)),0,VLOOKUP(olympic_medals_country_year_cumsum[[#This Row],[Year_Country]],medals!D:H,2,FALSE))</f>
        <v>0</v>
      </c>
      <c r="J1348" s="1">
        <f>IF(ISNA(VLOOKUP(olympic_medals_country_year_cumsum[[#This Row],[Year_Country]],medals!D:H,3,FALSE)),0,VLOOKUP(olympic_medals_country_year_cumsum[[#This Row],[Year_Country]],medals!D:H,3,FALSE))</f>
        <v>0</v>
      </c>
      <c r="K1348" s="1">
        <f>IF(ISNA(VLOOKUP(olympic_medals_country_year_cumsum[[#This Row],[Year_Country]],medals!D:H,4,FALSE)),0,VLOOKUP(olympic_medals_country_year_cumsum[[#This Row],[Year_Country]],medals!D:H,4,FALSE))</f>
        <v>0</v>
      </c>
      <c r="L1348" s="1" t="str">
        <f>VLOOKUP(olympic_medals_country_year_cumsum[[#This Row],[WB_country_name]],'country_region_flag'!A:C,2,FALSE)</f>
        <v>Oceania</v>
      </c>
      <c r="M1348" s="1" t="str">
        <f>VLOOKUP(olympic_medals_country_year_cumsum[[#This Row],[WB_country_name]],'country_region_flag'!A:C,3,FALSE)</f>
        <v>https://public.flourish.studio/country-flags/svg/as.svg</v>
      </c>
      <c r="N1348" s="12" t="str">
        <f>IF(ISNA(VLOOKUP(olympic_medals_country_year_cumsum[[#This Row],[Year_Country]],gdp_capita_rank!F:G,2,FALSE)),0,VLOOKUP(olympic_medals_country_year_cumsum[[#This Row],[Year_Country]],gdp_capita_rank!F:G,2,FALSE))</f>
        <v>-80.20547535711316</v>
      </c>
    </row>
    <row r="1349" spans="1:14" ht="15" customHeight="1" x14ac:dyDescent="0.2">
      <c r="A1349" s="1" t="s">
        <v>265</v>
      </c>
      <c r="B1349" s="1" t="s">
        <v>266</v>
      </c>
      <c r="C1349" s="1">
        <v>4267</v>
      </c>
      <c r="D1349" s="1">
        <v>2117</v>
      </c>
      <c r="E1349" s="1">
        <v>1996</v>
      </c>
      <c r="F1349" s="1" t="str">
        <f>TEXT(olympic_medals_country_year_cumsum[[#This Row],[year]],0)&amp;"-"&amp;olympic_medals_country_year_cumsum[[#This Row],[WB_country_code]]</f>
        <v>1996-XKX</v>
      </c>
      <c r="G1349" s="1" t="str">
        <f>IF(olympic_medals_country_year_cumsum[[#This Row],[year]]&lt;&gt;E1348,1,IF(olympic_medals_country_year_cumsum[[#This Row],[Medals]]=0,"",G1348+1))</f>
        <v/>
      </c>
      <c r="H1349" s="1">
        <f>IF(ISNA(VLOOKUP(olympic_medals_country_year_cumsum[[#This Row],[Year_Country]],medals!D:H,5,FALSE)),0,VLOOKUP(olympic_medals_country_year_cumsum[[#This Row],[Year_Country]],medals!D:H,5,FALSE))</f>
        <v>0</v>
      </c>
      <c r="I1349" s="1">
        <f>IF(ISNA(VLOOKUP(olympic_medals_country_year_cumsum[[#This Row],[Year_Country]],medals!D:H,2,FALSE)),0,VLOOKUP(olympic_medals_country_year_cumsum[[#This Row],[Year_Country]],medals!D:H,2,FALSE))</f>
        <v>0</v>
      </c>
      <c r="J1349" s="1">
        <f>IF(ISNA(VLOOKUP(olympic_medals_country_year_cumsum[[#This Row],[Year_Country]],medals!D:H,3,FALSE)),0,VLOOKUP(olympic_medals_country_year_cumsum[[#This Row],[Year_Country]],medals!D:H,3,FALSE))</f>
        <v>0</v>
      </c>
      <c r="K1349" s="1">
        <f>IF(ISNA(VLOOKUP(olympic_medals_country_year_cumsum[[#This Row],[Year_Country]],medals!D:H,4,FALSE)),0,VLOOKUP(olympic_medals_country_year_cumsum[[#This Row],[Year_Country]],medals!D:H,4,FALSE))</f>
        <v>0</v>
      </c>
      <c r="L1349" s="1" t="str">
        <f>VLOOKUP(olympic_medals_country_year_cumsum[[#This Row],[WB_country_name]],'country_region_flag'!A:C,2,FALSE)</f>
        <v>Europe</v>
      </c>
      <c r="M1349" s="1" t="str">
        <f>VLOOKUP(olympic_medals_country_year_cumsum[[#This Row],[WB_country_name]],'country_region_flag'!A:C,3,FALSE)</f>
        <v/>
      </c>
      <c r="N134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350" spans="1:14" ht="15" customHeight="1" x14ac:dyDescent="0.2">
      <c r="A1350" s="1" t="s">
        <v>267</v>
      </c>
      <c r="B1350" s="1" t="s">
        <v>268</v>
      </c>
      <c r="C1350" s="1">
        <v>4483</v>
      </c>
      <c r="D1350" s="1">
        <v>205</v>
      </c>
      <c r="E1350" s="1">
        <v>1996</v>
      </c>
      <c r="F1350" s="1" t="str">
        <f>TEXT(olympic_medals_country_year_cumsum[[#This Row],[year]],0)&amp;"-"&amp;olympic_medals_country_year_cumsum[[#This Row],[WB_country_code]]</f>
        <v>1996-YGL</v>
      </c>
      <c r="G1350" s="1" t="str">
        <f>IF(olympic_medals_country_year_cumsum[[#This Row],[year]]&lt;&gt;E1349,1,IF(olympic_medals_country_year_cumsum[[#This Row],[Medals]]=0,"",G1349+1))</f>
        <v/>
      </c>
      <c r="H1350" s="1">
        <f>IF(ISNA(VLOOKUP(olympic_medals_country_year_cumsum[[#This Row],[Year_Country]],medals!D:H,5,FALSE)),0,VLOOKUP(olympic_medals_country_year_cumsum[[#This Row],[Year_Country]],medals!D:H,5,FALSE))</f>
        <v>0</v>
      </c>
      <c r="I1350" s="1">
        <f>IF(ISNA(VLOOKUP(olympic_medals_country_year_cumsum[[#This Row],[Year_Country]],medals!D:H,2,FALSE)),0,VLOOKUP(olympic_medals_country_year_cumsum[[#This Row],[Year_Country]],medals!D:H,2,FALSE))</f>
        <v>0</v>
      </c>
      <c r="J1350" s="1">
        <f>IF(ISNA(VLOOKUP(olympic_medals_country_year_cumsum[[#This Row],[Year_Country]],medals!D:H,3,FALSE)),0,VLOOKUP(olympic_medals_country_year_cumsum[[#This Row],[Year_Country]],medals!D:H,3,FALSE))</f>
        <v>0</v>
      </c>
      <c r="K1350" s="1">
        <f>IF(ISNA(VLOOKUP(olympic_medals_country_year_cumsum[[#This Row],[Year_Country]],medals!D:H,4,FALSE)),0,VLOOKUP(olympic_medals_country_year_cumsum[[#This Row],[Year_Country]],medals!D:H,4,FALSE))</f>
        <v>0</v>
      </c>
      <c r="L1350" s="1" t="str">
        <f>VLOOKUP(olympic_medals_country_year_cumsum[[#This Row],[WB_country_name]],'country_region_flag'!A:C,2,FALSE)</f>
        <v>Europe</v>
      </c>
      <c r="M1350" s="1" t="str">
        <f>VLOOKUP(olympic_medals_country_year_cumsum[[#This Row],[WB_country_name]],'country_region_flag'!A:C,3,FALSE)</f>
        <v/>
      </c>
      <c r="N1350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1351" spans="1:14" ht="15" customHeight="1" x14ac:dyDescent="0.2">
      <c r="A1351" s="1" t="s">
        <v>273</v>
      </c>
      <c r="B1351" s="1" t="s">
        <v>274</v>
      </c>
      <c r="C1351" s="1">
        <v>-1782</v>
      </c>
      <c r="D1351" s="1">
        <v>3103</v>
      </c>
      <c r="E1351" s="1">
        <v>1996</v>
      </c>
      <c r="F1351" s="1" t="str">
        <f>TEXT(olympic_medals_country_year_cumsum[[#This Row],[year]],0)&amp;"-"&amp;olympic_medals_country_year_cumsum[[#This Row],[WB_country_code]]</f>
        <v>1996-ZWE</v>
      </c>
      <c r="G1351" s="1" t="str">
        <f>IF(olympic_medals_country_year_cumsum[[#This Row],[year]]&lt;&gt;E1350,1,IF(olympic_medals_country_year_cumsum[[#This Row],[Medals]]=0,"",G1350+1))</f>
        <v/>
      </c>
      <c r="H1351" s="1">
        <f>IF(ISNA(VLOOKUP(olympic_medals_country_year_cumsum[[#This Row],[Year_Country]],medals!D:H,5,FALSE)),0,VLOOKUP(olympic_medals_country_year_cumsum[[#This Row],[Year_Country]],medals!D:H,5,FALSE))</f>
        <v>0</v>
      </c>
      <c r="I1351" s="1">
        <f>IF(ISNA(VLOOKUP(olympic_medals_country_year_cumsum[[#This Row],[Year_Country]],medals!D:H,2,FALSE)),0,VLOOKUP(olympic_medals_country_year_cumsum[[#This Row],[Year_Country]],medals!D:H,2,FALSE))</f>
        <v>0</v>
      </c>
      <c r="J1351" s="1">
        <f>IF(ISNA(VLOOKUP(olympic_medals_country_year_cumsum[[#This Row],[Year_Country]],medals!D:H,3,FALSE)),0,VLOOKUP(olympic_medals_country_year_cumsum[[#This Row],[Year_Country]],medals!D:H,3,FALSE))</f>
        <v>0</v>
      </c>
      <c r="K1351" s="1">
        <f>IF(ISNA(VLOOKUP(olympic_medals_country_year_cumsum[[#This Row],[Year_Country]],medals!D:H,4,FALSE)),0,VLOOKUP(olympic_medals_country_year_cumsum[[#This Row],[Year_Country]],medals!D:H,4,FALSE))</f>
        <v>0</v>
      </c>
      <c r="L1351" s="1" t="str">
        <f>VLOOKUP(olympic_medals_country_year_cumsum[[#This Row],[WB_country_name]],'country_region_flag'!A:C,2,FALSE)</f>
        <v>Africa</v>
      </c>
      <c r="M1351" s="1" t="str">
        <f>VLOOKUP(olympic_medals_country_year_cumsum[[#This Row],[WB_country_name]],'country_region_flag'!A:C,3,FALSE)</f>
        <v>https://public.flourish.studio/country-flags/svg/zw.svg</v>
      </c>
      <c r="N1351" s="12" t="str">
        <f>IF(ISNA(VLOOKUP(olympic_medals_country_year_cumsum[[#This Row],[Year_Country]],gdp_capita_rank!F:G,2,FALSE)),0,VLOOKUP(olympic_medals_country_year_cumsum[[#This Row],[Year_Country]],gdp_capita_rank!F:G,2,FALSE))</f>
        <v>-89.28993323363193</v>
      </c>
    </row>
    <row r="1352" spans="1:14" ht="15" customHeight="1" x14ac:dyDescent="0.2">
      <c r="A1352" s="1" t="s">
        <v>253</v>
      </c>
      <c r="B1352" s="1" t="s">
        <v>254</v>
      </c>
      <c r="C1352" s="1">
        <v>3888</v>
      </c>
      <c r="D1352" s="1">
        <v>-900</v>
      </c>
      <c r="E1352" s="1">
        <v>2000</v>
      </c>
      <c r="F1352" s="1" t="str">
        <f>TEXT(olympic_medals_country_year_cumsum[[#This Row],[year]],0)&amp;"-"&amp;olympic_medals_country_year_cumsum[[#This Row],[WB_country_code]]</f>
        <v>2000-USA</v>
      </c>
      <c r="G1352" s="1">
        <f>IF(olympic_medals_country_year_cumsum[[#This Row],[year]]&lt;&gt;E1351,1,IF(olympic_medals_country_year_cumsum[[#This Row],[Medals]]=0,"",G1351+1))</f>
        <v>1</v>
      </c>
      <c r="H1352" s="1">
        <f>IF(ISNA(VLOOKUP(olympic_medals_country_year_cumsum[[#This Row],[Year_Country]],medals!D:H,5,FALSE)),0,VLOOKUP(olympic_medals_country_year_cumsum[[#This Row],[Year_Country]],medals!D:H,5,FALSE))</f>
        <v>102</v>
      </c>
      <c r="I1352" s="1">
        <f>IF(ISNA(VLOOKUP(olympic_medals_country_year_cumsum[[#This Row],[Year_Country]],medals!D:H,2,FALSE)),0,VLOOKUP(olympic_medals_country_year_cumsum[[#This Row],[Year_Country]],medals!D:H,2,FALSE))</f>
        <v>40</v>
      </c>
      <c r="J1352" s="1">
        <f>IF(ISNA(VLOOKUP(olympic_medals_country_year_cumsum[[#This Row],[Year_Country]],medals!D:H,3,FALSE)),0,VLOOKUP(olympic_medals_country_year_cumsum[[#This Row],[Year_Country]],medals!D:H,3,FALSE))</f>
        <v>27</v>
      </c>
      <c r="K1352" s="1">
        <f>IF(ISNA(VLOOKUP(olympic_medals_country_year_cumsum[[#This Row],[Year_Country]],medals!D:H,4,FALSE)),0,VLOOKUP(olympic_medals_country_year_cumsum[[#This Row],[Year_Country]],medals!D:H,4,FALSE))</f>
        <v>35</v>
      </c>
      <c r="L1352" s="1" t="str">
        <f>VLOOKUP(olympic_medals_country_year_cumsum[[#This Row],[WB_country_name]],'country_region_flag'!A:C,2,FALSE)</f>
        <v>Americas</v>
      </c>
      <c r="M1352" s="1" t="str">
        <f>VLOOKUP(olympic_medals_country_year_cumsum[[#This Row],[WB_country_name]],'country_region_flag'!A:C,3,FALSE)</f>
        <v>https://public.flourish.studio/country-flags/svg/us.svg</v>
      </c>
      <c r="N1352" s="12" t="str">
        <f>IF(ISNA(VLOOKUP(olympic_medals_country_year_cumsum[[#This Row],[Year_Country]],gdp_capita_rank!F:G,2,FALSE)),0,VLOOKUP(olympic_medals_country_year_cumsum[[#This Row],[Year_Country]],gdp_capita_rank!F:G,2,FALSE))</f>
        <v>386.6425093735804</v>
      </c>
    </row>
    <row r="1353" spans="1:14" ht="15" customHeight="1" x14ac:dyDescent="0.2">
      <c r="A1353" s="1" t="s">
        <v>205</v>
      </c>
      <c r="B1353" s="1" t="s">
        <v>206</v>
      </c>
      <c r="C1353" s="1">
        <v>5575</v>
      </c>
      <c r="D1353" s="1">
        <v>376</v>
      </c>
      <c r="E1353" s="1">
        <v>2000</v>
      </c>
      <c r="F1353" s="1" t="str">
        <f>TEXT(olympic_medals_country_year_cumsum[[#This Row],[year]],0)&amp;"-"&amp;olympic_medals_country_year_cumsum[[#This Row],[WB_country_code]]</f>
        <v>2000-RUS</v>
      </c>
      <c r="G1353" s="1">
        <f>IF(olympic_medals_country_year_cumsum[[#This Row],[year]]&lt;&gt;E1352,1,IF(olympic_medals_country_year_cumsum[[#This Row],[Medals]]=0,"",G1352+1))</f>
        <v>2</v>
      </c>
      <c r="H1353" s="1">
        <f>IF(ISNA(VLOOKUP(olympic_medals_country_year_cumsum[[#This Row],[Year_Country]],medals!D:H,5,FALSE)),0,VLOOKUP(olympic_medals_country_year_cumsum[[#This Row],[Year_Country]],medals!D:H,5,FALSE))</f>
        <v>93</v>
      </c>
      <c r="I1353" s="1">
        <f>IF(ISNA(VLOOKUP(olympic_medals_country_year_cumsum[[#This Row],[Year_Country]],medals!D:H,2,FALSE)),0,VLOOKUP(olympic_medals_country_year_cumsum[[#This Row],[Year_Country]],medals!D:H,2,FALSE))</f>
        <v>35</v>
      </c>
      <c r="J1353" s="1">
        <f>IF(ISNA(VLOOKUP(olympic_medals_country_year_cumsum[[#This Row],[Year_Country]],medals!D:H,3,FALSE)),0,VLOOKUP(olympic_medals_country_year_cumsum[[#This Row],[Year_Country]],medals!D:H,3,FALSE))</f>
        <v>29</v>
      </c>
      <c r="K1353" s="1">
        <f>IF(ISNA(VLOOKUP(olympic_medals_country_year_cumsum[[#This Row],[Year_Country]],medals!D:H,4,FALSE)),0,VLOOKUP(olympic_medals_country_year_cumsum[[#This Row],[Year_Country]],medals!D:H,4,FALSE))</f>
        <v>29</v>
      </c>
      <c r="L1353" s="1" t="str">
        <f>VLOOKUP(olympic_medals_country_year_cumsum[[#This Row],[WB_country_name]],'country_region_flag'!A:C,2,FALSE)</f>
        <v>Europe</v>
      </c>
      <c r="M1353" s="1" t="str">
        <f>VLOOKUP(olympic_medals_country_year_cumsum[[#This Row],[WB_country_name]],'country_region_flag'!A:C,3,FALSE)</f>
        <v>https://public.flourish.studio/country-flags/svg/ru.svg</v>
      </c>
      <c r="N1353" s="12" t="str">
        <f>IF(ISNA(VLOOKUP(olympic_medals_country_year_cumsum[[#This Row],[Year_Country]],gdp_capita_rank!F:G,2,FALSE)),0,VLOOKUP(olympic_medals_country_year_cumsum[[#This Row],[Year_Country]],gdp_capita_rank!F:G,2,FALSE))</f>
        <v>-76.26942052286483</v>
      </c>
    </row>
    <row r="1354" spans="1:14" ht="15" customHeight="1" x14ac:dyDescent="0.2">
      <c r="A1354" s="1" t="s">
        <v>47</v>
      </c>
      <c r="B1354" s="1" t="s">
        <v>48</v>
      </c>
      <c r="C1354" s="1">
        <v>3992</v>
      </c>
      <c r="D1354" s="1">
        <v>11638</v>
      </c>
      <c r="E1354" s="1">
        <v>2000</v>
      </c>
      <c r="F1354" s="1" t="str">
        <f>TEXT(olympic_medals_country_year_cumsum[[#This Row],[year]],0)&amp;"-"&amp;olympic_medals_country_year_cumsum[[#This Row],[WB_country_code]]</f>
        <v>2000-CHN</v>
      </c>
      <c r="G1354" s="1">
        <f>IF(olympic_medals_country_year_cumsum[[#This Row],[year]]&lt;&gt;E1353,1,IF(olympic_medals_country_year_cumsum[[#This Row],[Medals]]=0,"",G1353+1))</f>
        <v>3</v>
      </c>
      <c r="H1354" s="1">
        <f>IF(ISNA(VLOOKUP(olympic_medals_country_year_cumsum[[#This Row],[Year_Country]],medals!D:H,5,FALSE)),0,VLOOKUP(olympic_medals_country_year_cumsum[[#This Row],[Year_Country]],medals!D:H,5,FALSE))</f>
        <v>75</v>
      </c>
      <c r="I1354" s="1">
        <f>IF(ISNA(VLOOKUP(olympic_medals_country_year_cumsum[[#This Row],[Year_Country]],medals!D:H,2,FALSE)),0,VLOOKUP(olympic_medals_country_year_cumsum[[#This Row],[Year_Country]],medals!D:H,2,FALSE))</f>
        <v>34</v>
      </c>
      <c r="J1354" s="1">
        <f>IF(ISNA(VLOOKUP(olympic_medals_country_year_cumsum[[#This Row],[Year_Country]],medals!D:H,3,FALSE)),0,VLOOKUP(olympic_medals_country_year_cumsum[[#This Row],[Year_Country]],medals!D:H,3,FALSE))</f>
        <v>22</v>
      </c>
      <c r="K1354" s="1">
        <f>IF(ISNA(VLOOKUP(olympic_medals_country_year_cumsum[[#This Row],[Year_Country]],medals!D:H,4,FALSE)),0,VLOOKUP(olympic_medals_country_year_cumsum[[#This Row],[Year_Country]],medals!D:H,4,FALSE))</f>
        <v>19</v>
      </c>
      <c r="L1354" s="1" t="str">
        <f>VLOOKUP(olympic_medals_country_year_cumsum[[#This Row],[WB_country_name]],'country_region_flag'!A:C,2,FALSE)</f>
        <v>Asia</v>
      </c>
      <c r="M1354" s="1" t="str">
        <f>VLOOKUP(olympic_medals_country_year_cumsum[[#This Row],[WB_country_name]],'country_region_flag'!A:C,3,FALSE)</f>
        <v>https://public.flourish.studio/country-flags/svg/cn.svg</v>
      </c>
      <c r="N1354" s="12" t="str">
        <f>IF(ISNA(VLOOKUP(olympic_medals_country_year_cumsum[[#This Row],[Year_Country]],gdp_capita_rank!F:G,2,FALSE)),0,VLOOKUP(olympic_medals_country_year_cumsum[[#This Row],[Year_Country]],gdp_capita_rank!F:G,2,FALSE))</f>
        <v>-87.14930162894102</v>
      </c>
    </row>
    <row r="1355" spans="1:14" ht="15" customHeight="1" x14ac:dyDescent="0.2">
      <c r="A1355" s="1" t="s">
        <v>13</v>
      </c>
      <c r="B1355" s="1" t="s">
        <v>14</v>
      </c>
      <c r="C1355" s="1">
        <v>-3527</v>
      </c>
      <c r="D1355" s="1">
        <v>14913</v>
      </c>
      <c r="E1355" s="1">
        <v>2000</v>
      </c>
      <c r="F1355" s="1" t="str">
        <f>TEXT(olympic_medals_country_year_cumsum[[#This Row],[year]],0)&amp;"-"&amp;olympic_medals_country_year_cumsum[[#This Row],[WB_country_code]]</f>
        <v>2000-AUS</v>
      </c>
      <c r="G1355" s="1">
        <f>IF(olympic_medals_country_year_cumsum[[#This Row],[year]]&lt;&gt;E1354,1,IF(olympic_medals_country_year_cumsum[[#This Row],[Medals]]=0,"",G1354+1))</f>
        <v>4</v>
      </c>
      <c r="H1355" s="1">
        <f>IF(ISNA(VLOOKUP(olympic_medals_country_year_cumsum[[#This Row],[Year_Country]],medals!D:H,5,FALSE)),0,VLOOKUP(olympic_medals_country_year_cumsum[[#This Row],[Year_Country]],medals!D:H,5,FALSE))</f>
        <v>69</v>
      </c>
      <c r="I1355" s="1">
        <f>IF(ISNA(VLOOKUP(olympic_medals_country_year_cumsum[[#This Row],[Year_Country]],medals!D:H,2,FALSE)),0,VLOOKUP(olympic_medals_country_year_cumsum[[#This Row],[Year_Country]],medals!D:H,2,FALSE))</f>
        <v>20</v>
      </c>
      <c r="J1355" s="1">
        <f>IF(ISNA(VLOOKUP(olympic_medals_country_year_cumsum[[#This Row],[Year_Country]],medals!D:H,3,FALSE)),0,VLOOKUP(olympic_medals_country_year_cumsum[[#This Row],[Year_Country]],medals!D:H,3,FALSE))</f>
        <v>29</v>
      </c>
      <c r="K1355" s="1">
        <f>IF(ISNA(VLOOKUP(olympic_medals_country_year_cumsum[[#This Row],[Year_Country]],medals!D:H,4,FALSE)),0,VLOOKUP(olympic_medals_country_year_cumsum[[#This Row],[Year_Country]],medals!D:H,4,FALSE))</f>
        <v>20</v>
      </c>
      <c r="L1355" s="1" t="str">
        <f>VLOOKUP(olympic_medals_country_year_cumsum[[#This Row],[WB_country_name]],'country_region_flag'!A:C,2,FALSE)</f>
        <v>Oceania</v>
      </c>
      <c r="M1355" s="1" t="str">
        <f>VLOOKUP(olympic_medals_country_year_cumsum[[#This Row],[WB_country_name]],'country_region_flag'!A:C,3,FALSE)</f>
        <v>https://public.flourish.studio/country-flags/svg/au.svg</v>
      </c>
      <c r="N1355" s="12" t="str">
        <f>IF(ISNA(VLOOKUP(olympic_medals_country_year_cumsum[[#This Row],[Year_Country]],gdp_capita_rank!F:G,2,FALSE)),0,VLOOKUP(olympic_medals_country_year_cumsum[[#This Row],[Year_Country]],gdp_capita_rank!F:G,2,FALSE))</f>
        <v>192.95589837847717</v>
      </c>
    </row>
    <row r="1356" spans="1:14" ht="15" customHeight="1" x14ac:dyDescent="0.2">
      <c r="A1356" s="1" t="s">
        <v>63</v>
      </c>
      <c r="B1356" s="1" t="s">
        <v>64</v>
      </c>
      <c r="C1356" s="1">
        <v>5252</v>
      </c>
      <c r="D1356" s="1">
        <v>134</v>
      </c>
      <c r="E1356" s="1">
        <v>2000</v>
      </c>
      <c r="F1356" s="1" t="str">
        <f>TEXT(olympic_medals_country_year_cumsum[[#This Row],[year]],0)&amp;"-"&amp;olympic_medals_country_year_cumsum[[#This Row],[WB_country_code]]</f>
        <v>2000-DEU</v>
      </c>
      <c r="G1356" s="1">
        <f>IF(olympic_medals_country_year_cumsum[[#This Row],[year]]&lt;&gt;E1355,1,IF(olympic_medals_country_year_cumsum[[#This Row],[Medals]]=0,"",G1355+1))</f>
        <v>5</v>
      </c>
      <c r="H1356" s="1">
        <f>IF(ISNA(VLOOKUP(olympic_medals_country_year_cumsum[[#This Row],[Year_Country]],medals!D:H,5,FALSE)),0,VLOOKUP(olympic_medals_country_year_cumsum[[#This Row],[Year_Country]],medals!D:H,5,FALSE))</f>
        <v>64</v>
      </c>
      <c r="I1356" s="1">
        <f>IF(ISNA(VLOOKUP(olympic_medals_country_year_cumsum[[#This Row],[Year_Country]],medals!D:H,2,FALSE)),0,VLOOKUP(olympic_medals_country_year_cumsum[[#This Row],[Year_Country]],medals!D:H,2,FALSE))</f>
        <v>15</v>
      </c>
      <c r="J1356" s="1">
        <f>IF(ISNA(VLOOKUP(olympic_medals_country_year_cumsum[[#This Row],[Year_Country]],medals!D:H,3,FALSE)),0,VLOOKUP(olympic_medals_country_year_cumsum[[#This Row],[Year_Country]],medals!D:H,3,FALSE))</f>
        <v>18</v>
      </c>
      <c r="K1356" s="1">
        <f>IF(ISNA(VLOOKUP(olympic_medals_country_year_cumsum[[#This Row],[Year_Country]],medals!D:H,4,FALSE)),0,VLOOKUP(olympic_medals_country_year_cumsum[[#This Row],[Year_Country]],medals!D:H,4,FALSE))</f>
        <v>31</v>
      </c>
      <c r="L1356" s="1" t="str">
        <f>VLOOKUP(olympic_medals_country_year_cumsum[[#This Row],[WB_country_name]],'country_region_flag'!A:C,2,FALSE)</f>
        <v>Europe</v>
      </c>
      <c r="M1356" s="1" t="str">
        <f>VLOOKUP(olympic_medals_country_year_cumsum[[#This Row],[WB_country_name]],'country_region_flag'!A:C,3,FALSE)</f>
        <v>https://public.flourish.studio/country-flags/svg/de.svg</v>
      </c>
      <c r="N1356" s="12" t="str">
        <f>IF(ISNA(VLOOKUP(olympic_medals_country_year_cumsum[[#This Row],[Year_Country]],gdp_capita_rank!F:G,2,FALSE)),0,VLOOKUP(olympic_medals_country_year_cumsum[[#This Row],[Year_Country]],gdp_capita_rank!F:G,2,FALSE))</f>
        <v>217.39306801892263</v>
      </c>
    </row>
    <row r="1357" spans="1:14" ht="15" customHeight="1" x14ac:dyDescent="0.2">
      <c r="A1357" s="1" t="s">
        <v>89</v>
      </c>
      <c r="B1357" s="1" t="s">
        <v>90</v>
      </c>
      <c r="C1357" s="1">
        <v>4887</v>
      </c>
      <c r="D1357" s="1">
        <v>233</v>
      </c>
      <c r="E1357" s="1">
        <v>2000</v>
      </c>
      <c r="F1357" s="1" t="str">
        <f>TEXT(olympic_medals_country_year_cumsum[[#This Row],[year]],0)&amp;"-"&amp;olympic_medals_country_year_cumsum[[#This Row],[WB_country_code]]</f>
        <v>2000-FRA</v>
      </c>
      <c r="G1357" s="1">
        <f>IF(olympic_medals_country_year_cumsum[[#This Row],[year]]&lt;&gt;E1356,1,IF(olympic_medals_country_year_cumsum[[#This Row],[Medals]]=0,"",G1356+1))</f>
        <v>6</v>
      </c>
      <c r="H1357" s="1">
        <f>IF(ISNA(VLOOKUP(olympic_medals_country_year_cumsum[[#This Row],[Year_Country]],medals!D:H,5,FALSE)),0,VLOOKUP(olympic_medals_country_year_cumsum[[#This Row],[Year_Country]],medals!D:H,5,FALSE))</f>
        <v>42</v>
      </c>
      <c r="I1357" s="1">
        <f>IF(ISNA(VLOOKUP(olympic_medals_country_year_cumsum[[#This Row],[Year_Country]],medals!D:H,2,FALSE)),0,VLOOKUP(olympic_medals_country_year_cumsum[[#This Row],[Year_Country]],medals!D:H,2,FALSE))</f>
        <v>14</v>
      </c>
      <c r="J1357" s="1">
        <f>IF(ISNA(VLOOKUP(olympic_medals_country_year_cumsum[[#This Row],[Year_Country]],medals!D:H,3,FALSE)),0,VLOOKUP(olympic_medals_country_year_cumsum[[#This Row],[Year_Country]],medals!D:H,3,FALSE))</f>
        <v>14</v>
      </c>
      <c r="K1357" s="1">
        <f>IF(ISNA(VLOOKUP(olympic_medals_country_year_cumsum[[#This Row],[Year_Country]],medals!D:H,4,FALSE)),0,VLOOKUP(olympic_medals_country_year_cumsum[[#This Row],[Year_Country]],medals!D:H,4,FALSE))</f>
        <v>14</v>
      </c>
      <c r="L1357" s="1" t="str">
        <f>VLOOKUP(olympic_medals_country_year_cumsum[[#This Row],[WB_country_name]],'country_region_flag'!A:C,2,FALSE)</f>
        <v>Europe</v>
      </c>
      <c r="M1357" s="1" t="str">
        <f>VLOOKUP(olympic_medals_country_year_cumsum[[#This Row],[WB_country_name]],'country_region_flag'!A:C,3,FALSE)</f>
        <v>https://public.flourish.studio/country-flags/svg/fr.svg</v>
      </c>
      <c r="N1357" s="12" t="str">
        <f>IF(ISNA(VLOOKUP(olympic_medals_country_year_cumsum[[#This Row],[Year_Country]],gdp_capita_rank!F:G,2,FALSE)),0,VLOOKUP(olympic_medals_country_year_cumsum[[#This Row],[Year_Country]],gdp_capita_rank!F:G,2,FALSE))</f>
        <v>200.26974283476258</v>
      </c>
    </row>
    <row r="1358" spans="1:14" ht="15" customHeight="1" x14ac:dyDescent="0.2">
      <c r="A1358" s="1" t="s">
        <v>127</v>
      </c>
      <c r="B1358" s="1" t="s">
        <v>128</v>
      </c>
      <c r="C1358" s="1">
        <v>419</v>
      </c>
      <c r="D1358" s="1">
        <v>1248</v>
      </c>
      <c r="E1358" s="1">
        <v>2000</v>
      </c>
      <c r="F1358" s="1" t="str">
        <f>TEXT(olympic_medals_country_year_cumsum[[#This Row],[year]],0)&amp;"-"&amp;olympic_medals_country_year_cumsum[[#This Row],[WB_country_code]]</f>
        <v>2000-ITA</v>
      </c>
      <c r="G1358" s="1">
        <f>IF(olympic_medals_country_year_cumsum[[#This Row],[year]]&lt;&gt;E1357,1,IF(olympic_medals_country_year_cumsum[[#This Row],[Medals]]=0,"",G1357+1))</f>
        <v>7</v>
      </c>
      <c r="H1358" s="1">
        <f>IF(ISNA(VLOOKUP(olympic_medals_country_year_cumsum[[#This Row],[Year_Country]],medals!D:H,5,FALSE)),0,VLOOKUP(olympic_medals_country_year_cumsum[[#This Row],[Year_Country]],medals!D:H,5,FALSE))</f>
        <v>38</v>
      </c>
      <c r="I1358" s="1">
        <f>IF(ISNA(VLOOKUP(olympic_medals_country_year_cumsum[[#This Row],[Year_Country]],medals!D:H,2,FALSE)),0,VLOOKUP(olympic_medals_country_year_cumsum[[#This Row],[Year_Country]],medals!D:H,2,FALSE))</f>
        <v>14</v>
      </c>
      <c r="J1358" s="1">
        <f>IF(ISNA(VLOOKUP(olympic_medals_country_year_cumsum[[#This Row],[Year_Country]],medals!D:H,3,FALSE)),0,VLOOKUP(olympic_medals_country_year_cumsum[[#This Row],[Year_Country]],medals!D:H,3,FALSE))</f>
        <v>9</v>
      </c>
      <c r="K1358" s="1">
        <f>IF(ISNA(VLOOKUP(olympic_medals_country_year_cumsum[[#This Row],[Year_Country]],medals!D:H,4,FALSE)),0,VLOOKUP(olympic_medals_country_year_cumsum[[#This Row],[Year_Country]],medals!D:H,4,FALSE))</f>
        <v>15</v>
      </c>
      <c r="L1358" s="1" t="str">
        <f>VLOOKUP(olympic_medals_country_year_cumsum[[#This Row],[WB_country_name]],'country_region_flag'!A:C,2,FALSE)</f>
        <v>Europe</v>
      </c>
      <c r="M1358" s="1" t="str">
        <f>VLOOKUP(olympic_medals_country_year_cumsum[[#This Row],[WB_country_name]],'country_region_flag'!A:C,3,FALSE)</f>
        <v>https://public.flourish.studio/country-flags/svg/it.svg</v>
      </c>
      <c r="N1358" s="12" t="str">
        <f>IF(ISNA(VLOOKUP(olympic_medals_country_year_cumsum[[#This Row],[Year_Country]],gdp_capita_rank!F:G,2,FALSE)),0,VLOOKUP(olympic_medals_country_year_cumsum[[#This Row],[Year_Country]],gdp_capita_rank!F:G,2,FALSE))</f>
        <v>169.7445119767905</v>
      </c>
    </row>
    <row r="1359" spans="1:14" ht="15" customHeight="1" x14ac:dyDescent="0.2">
      <c r="A1359" s="1" t="s">
        <v>203</v>
      </c>
      <c r="B1359" s="1" t="s">
        <v>204</v>
      </c>
      <c r="C1359" s="1">
        <v>4443</v>
      </c>
      <c r="D1359" s="1">
        <v>261</v>
      </c>
      <c r="E1359" s="1">
        <v>2000</v>
      </c>
      <c r="F1359" s="1" t="str">
        <f>TEXT(olympic_medals_country_year_cumsum[[#This Row],[year]],0)&amp;"-"&amp;olympic_medals_country_year_cumsum[[#This Row],[WB_country_code]]</f>
        <v>2000-ROU</v>
      </c>
      <c r="G1359" s="1">
        <f>IF(olympic_medals_country_year_cumsum[[#This Row],[year]]&lt;&gt;E1358,1,IF(olympic_medals_country_year_cumsum[[#This Row],[Medals]]=0,"",G1358+1))</f>
        <v>8</v>
      </c>
      <c r="H1359" s="1">
        <f>IF(ISNA(VLOOKUP(olympic_medals_country_year_cumsum[[#This Row],[Year_Country]],medals!D:H,5,FALSE)),0,VLOOKUP(olympic_medals_country_year_cumsum[[#This Row],[Year_Country]],medals!D:H,5,FALSE))</f>
        <v>30</v>
      </c>
      <c r="I1359" s="1">
        <f>IF(ISNA(VLOOKUP(olympic_medals_country_year_cumsum[[#This Row],[Year_Country]],medals!D:H,2,FALSE)),0,VLOOKUP(olympic_medals_country_year_cumsum[[#This Row],[Year_Country]],medals!D:H,2,FALSE))</f>
        <v>14</v>
      </c>
      <c r="J1359" s="1">
        <f>IF(ISNA(VLOOKUP(olympic_medals_country_year_cumsum[[#This Row],[Year_Country]],medals!D:H,3,FALSE)),0,VLOOKUP(olympic_medals_country_year_cumsum[[#This Row],[Year_Country]],medals!D:H,3,FALSE))</f>
        <v>6</v>
      </c>
      <c r="K1359" s="1">
        <f>IF(ISNA(VLOOKUP(olympic_medals_country_year_cumsum[[#This Row],[Year_Country]],medals!D:H,4,FALSE)),0,VLOOKUP(olympic_medals_country_year_cumsum[[#This Row],[Year_Country]],medals!D:H,4,FALSE))</f>
        <v>10</v>
      </c>
      <c r="L1359" s="1" t="str">
        <f>VLOOKUP(olympic_medals_country_year_cumsum[[#This Row],[WB_country_name]],'country_region_flag'!A:C,2,FALSE)</f>
        <v>Europe</v>
      </c>
      <c r="M1359" s="1" t="str">
        <f>VLOOKUP(olympic_medals_country_year_cumsum[[#This Row],[WB_country_name]],'country_region_flag'!A:C,3,FALSE)</f>
        <v>https://public.flourish.studio/country-flags/svg/ro.svg</v>
      </c>
      <c r="N1359" s="12" t="str">
        <f>IF(ISNA(VLOOKUP(olympic_medals_country_year_cumsum[[#This Row],[Year_Country]],gdp_capita_rank!F:G,2,FALSE)),0,VLOOKUP(olympic_medals_country_year_cumsum[[#This Row],[Year_Country]],gdp_capita_rank!F:G,2,FALSE))</f>
        <v>-77.76511450647104</v>
      </c>
    </row>
    <row r="1360" spans="1:14" ht="15" customHeight="1" x14ac:dyDescent="0.2">
      <c r="A1360" s="1" t="s">
        <v>177</v>
      </c>
      <c r="B1360" s="1" t="s">
        <v>178</v>
      </c>
      <c r="C1360" s="1">
        <v>5235</v>
      </c>
      <c r="D1360" s="1">
        <v>492</v>
      </c>
      <c r="E1360" s="1">
        <v>2000</v>
      </c>
      <c r="F1360" s="1" t="str">
        <f>TEXT(olympic_medals_country_year_cumsum[[#This Row],[year]],0)&amp;"-"&amp;olympic_medals_country_year_cumsum[[#This Row],[WB_country_code]]</f>
        <v>2000-NLD</v>
      </c>
      <c r="G1360" s="1">
        <f>IF(olympic_medals_country_year_cumsum[[#This Row],[year]]&lt;&gt;E1359,1,IF(olympic_medals_country_year_cumsum[[#This Row],[Medals]]=0,"",G1359+1))</f>
        <v>9</v>
      </c>
      <c r="H1360" s="1">
        <f>IF(ISNA(VLOOKUP(olympic_medals_country_year_cumsum[[#This Row],[Year_Country]],medals!D:H,5,FALSE)),0,VLOOKUP(olympic_medals_country_year_cumsum[[#This Row],[Year_Country]],medals!D:H,5,FALSE))</f>
        <v>27</v>
      </c>
      <c r="I1360" s="1">
        <f>IF(ISNA(VLOOKUP(olympic_medals_country_year_cumsum[[#This Row],[Year_Country]],medals!D:H,2,FALSE)),0,VLOOKUP(olympic_medals_country_year_cumsum[[#This Row],[Year_Country]],medals!D:H,2,FALSE))</f>
        <v>12</v>
      </c>
      <c r="J1360" s="1">
        <f>IF(ISNA(VLOOKUP(olympic_medals_country_year_cumsum[[#This Row],[Year_Country]],medals!D:H,3,FALSE)),0,VLOOKUP(olympic_medals_country_year_cumsum[[#This Row],[Year_Country]],medals!D:H,3,FALSE))</f>
        <v>11</v>
      </c>
      <c r="K1360" s="1">
        <f>IF(ISNA(VLOOKUP(olympic_medals_country_year_cumsum[[#This Row],[Year_Country]],medals!D:H,4,FALSE)),0,VLOOKUP(olympic_medals_country_year_cumsum[[#This Row],[Year_Country]],medals!D:H,4,FALSE))</f>
        <v>4</v>
      </c>
      <c r="L1360" s="1" t="str">
        <f>VLOOKUP(olympic_medals_country_year_cumsum[[#This Row],[WB_country_name]],'country_region_flag'!A:C,2,FALSE)</f>
        <v>Europe</v>
      </c>
      <c r="M1360" s="1" t="str">
        <f>VLOOKUP(olympic_medals_country_year_cumsum[[#This Row],[WB_country_name]],'country_region_flag'!A:C,3,FALSE)</f>
        <v>https://public.flourish.studio/country-flags/svg/nl.svg</v>
      </c>
      <c r="N1360" s="12" t="str">
        <f>IF(ISNA(VLOOKUP(olympic_medals_country_year_cumsum[[#This Row],[Year_Country]],gdp_capita_rank!F:G,2,FALSE)),0,VLOOKUP(olympic_medals_country_year_cumsum[[#This Row],[Year_Country]],gdp_capita_rank!F:G,2,FALSE))</f>
        <v>251.1451722482966</v>
      </c>
    </row>
    <row r="1361" spans="1:14" ht="15" customHeight="1" x14ac:dyDescent="0.2">
      <c r="A1361" s="1" t="s">
        <v>93</v>
      </c>
      <c r="B1361" s="1" t="s">
        <v>94</v>
      </c>
      <c r="C1361" s="1">
        <v>5408</v>
      </c>
      <c r="D1361" s="1">
        <v>-165</v>
      </c>
      <c r="E1361" s="1">
        <v>2000</v>
      </c>
      <c r="F1361" s="1" t="str">
        <f>TEXT(olympic_medals_country_year_cumsum[[#This Row],[year]],0)&amp;"-"&amp;olympic_medals_country_year_cumsum[[#This Row],[WB_country_code]]</f>
        <v>2000-GBR</v>
      </c>
      <c r="G1361" s="1">
        <f>IF(olympic_medals_country_year_cumsum[[#This Row],[year]]&lt;&gt;E1360,1,IF(olympic_medals_country_year_cumsum[[#This Row],[Medals]]=0,"",G1360+1))</f>
        <v>10</v>
      </c>
      <c r="H1361" s="1">
        <f>IF(ISNA(VLOOKUP(olympic_medals_country_year_cumsum[[#This Row],[Year_Country]],medals!D:H,5,FALSE)),0,VLOOKUP(olympic_medals_country_year_cumsum[[#This Row],[Year_Country]],medals!D:H,5,FALSE))</f>
        <v>31</v>
      </c>
      <c r="I1361" s="1">
        <f>IF(ISNA(VLOOKUP(olympic_medals_country_year_cumsum[[#This Row],[Year_Country]],medals!D:H,2,FALSE)),0,VLOOKUP(olympic_medals_country_year_cumsum[[#This Row],[Year_Country]],medals!D:H,2,FALSE))</f>
        <v>11</v>
      </c>
      <c r="J1361" s="1">
        <f>IF(ISNA(VLOOKUP(olympic_medals_country_year_cumsum[[#This Row],[Year_Country]],medals!D:H,3,FALSE)),0,VLOOKUP(olympic_medals_country_year_cumsum[[#This Row],[Year_Country]],medals!D:H,3,FALSE))</f>
        <v>12</v>
      </c>
      <c r="K1361" s="1">
        <f>IF(ISNA(VLOOKUP(olympic_medals_country_year_cumsum[[#This Row],[Year_Country]],medals!D:H,4,FALSE)),0,VLOOKUP(olympic_medals_country_year_cumsum[[#This Row],[Year_Country]],medals!D:H,4,FALSE))</f>
        <v>8</v>
      </c>
      <c r="L1361" s="1" t="str">
        <f>VLOOKUP(olympic_medals_country_year_cumsum[[#This Row],[WB_country_name]],'country_region_flag'!A:C,2,FALSE)</f>
        <v>Europe</v>
      </c>
      <c r="M1361" s="1" t="str">
        <f>VLOOKUP(olympic_medals_country_year_cumsum[[#This Row],[WB_country_name]],'country_region_flag'!A:C,3,FALSE)</f>
        <v>https://public.flourish.studio/country-flags/svg/gb.svg</v>
      </c>
      <c r="N1361" s="12" t="str">
        <f>IF(ISNA(VLOOKUP(olympic_medals_country_year_cumsum[[#This Row],[Year_Country]],gdp_capita_rank!F:G,2,FALSE)),0,VLOOKUP(olympic_medals_country_year_cumsum[[#This Row],[Year_Country]],gdp_capita_rank!F:G,2,FALSE))</f>
        <v>278.82515539842524</v>
      </c>
    </row>
    <row r="1362" spans="1:14" ht="15" customHeight="1" x14ac:dyDescent="0.2">
      <c r="A1362" s="1" t="s">
        <v>57</v>
      </c>
      <c r="B1362" s="1" t="s">
        <v>58</v>
      </c>
      <c r="C1362" s="1">
        <v>2312</v>
      </c>
      <c r="D1362" s="1">
        <v>-8235</v>
      </c>
      <c r="E1362" s="1">
        <v>2000</v>
      </c>
      <c r="F1362" s="1" t="str">
        <f>TEXT(olympic_medals_country_year_cumsum[[#This Row],[year]],0)&amp;"-"&amp;olympic_medals_country_year_cumsum[[#This Row],[WB_country_code]]</f>
        <v>2000-CUB</v>
      </c>
      <c r="G1362" s="1">
        <f>IF(olympic_medals_country_year_cumsum[[#This Row],[year]]&lt;&gt;E1361,1,IF(olympic_medals_country_year_cumsum[[#This Row],[Medals]]=0,"",G1361+1))</f>
        <v>11</v>
      </c>
      <c r="H1362" s="1">
        <f>IF(ISNA(VLOOKUP(olympic_medals_country_year_cumsum[[#This Row],[Year_Country]],medals!D:H,5,FALSE)),0,VLOOKUP(olympic_medals_country_year_cumsum[[#This Row],[Year_Country]],medals!D:H,5,FALSE))</f>
        <v>30</v>
      </c>
      <c r="I1362" s="1">
        <f>IF(ISNA(VLOOKUP(olympic_medals_country_year_cumsum[[#This Row],[Year_Country]],medals!D:H,2,FALSE)),0,VLOOKUP(olympic_medals_country_year_cumsum[[#This Row],[Year_Country]],medals!D:H,2,FALSE))</f>
        <v>11</v>
      </c>
      <c r="J1362" s="1">
        <f>IF(ISNA(VLOOKUP(olympic_medals_country_year_cumsum[[#This Row],[Year_Country]],medals!D:H,3,FALSE)),0,VLOOKUP(olympic_medals_country_year_cumsum[[#This Row],[Year_Country]],medals!D:H,3,FALSE))</f>
        <v>12</v>
      </c>
      <c r="K1362" s="1">
        <f>IF(ISNA(VLOOKUP(olympic_medals_country_year_cumsum[[#This Row],[Year_Country]],medals!D:H,4,FALSE)),0,VLOOKUP(olympic_medals_country_year_cumsum[[#This Row],[Year_Country]],medals!D:H,4,FALSE))</f>
        <v>7</v>
      </c>
      <c r="L1362" s="1" t="str">
        <f>VLOOKUP(olympic_medals_country_year_cumsum[[#This Row],[WB_country_name]],'country_region_flag'!A:C,2,FALSE)</f>
        <v>Americas</v>
      </c>
      <c r="M1362" s="1" t="str">
        <f>VLOOKUP(olympic_medals_country_year_cumsum[[#This Row],[WB_country_name]],'country_region_flag'!A:C,3,FALSE)</f>
        <v>https://public.flourish.studio/country-flags/svg/cu.svg</v>
      </c>
      <c r="N1362" s="12" t="str">
        <f>IF(ISNA(VLOOKUP(olympic_medals_country_year_cumsum[[#This Row],[Year_Country]],gdp_capita_rank!F:G,2,FALSE)),0,VLOOKUP(olympic_medals_country_year_cumsum[[#This Row],[Year_Country]],gdp_capita_rank!F:G,2,FALSE))</f>
        <v>-63.13407682535384</v>
      </c>
    </row>
    <row r="1363" spans="1:14" ht="15" customHeight="1" x14ac:dyDescent="0.2">
      <c r="A1363" s="1" t="s">
        <v>111</v>
      </c>
      <c r="B1363" s="1" t="s">
        <v>112</v>
      </c>
      <c r="C1363" s="1">
        <v>475</v>
      </c>
      <c r="D1363" s="1">
        <v>1908</v>
      </c>
      <c r="E1363" s="1">
        <v>2000</v>
      </c>
      <c r="F1363" s="1" t="str">
        <f>TEXT(olympic_medals_country_year_cumsum[[#This Row],[year]],0)&amp;"-"&amp;olympic_medals_country_year_cumsum[[#This Row],[WB_country_code]]</f>
        <v>2000-HUN</v>
      </c>
      <c r="G1363" s="1">
        <f>IF(olympic_medals_country_year_cumsum[[#This Row],[year]]&lt;&gt;E1362,1,IF(olympic_medals_country_year_cumsum[[#This Row],[Medals]]=0,"",G1362+1))</f>
        <v>12</v>
      </c>
      <c r="H1363" s="1">
        <f>IF(ISNA(VLOOKUP(olympic_medals_country_year_cumsum[[#This Row],[Year_Country]],medals!D:H,5,FALSE)),0,VLOOKUP(olympic_medals_country_year_cumsum[[#This Row],[Year_Country]],medals!D:H,5,FALSE))</f>
        <v>21</v>
      </c>
      <c r="I1363" s="1">
        <f>IF(ISNA(VLOOKUP(olympic_medals_country_year_cumsum[[#This Row],[Year_Country]],medals!D:H,2,FALSE)),0,VLOOKUP(olympic_medals_country_year_cumsum[[#This Row],[Year_Country]],medals!D:H,2,FALSE))</f>
        <v>10</v>
      </c>
      <c r="J1363" s="1">
        <f>IF(ISNA(VLOOKUP(olympic_medals_country_year_cumsum[[#This Row],[Year_Country]],medals!D:H,3,FALSE)),0,VLOOKUP(olympic_medals_country_year_cumsum[[#This Row],[Year_Country]],medals!D:H,3,FALSE))</f>
        <v>7</v>
      </c>
      <c r="K1363" s="1">
        <f>IF(ISNA(VLOOKUP(olympic_medals_country_year_cumsum[[#This Row],[Year_Country]],medals!D:H,4,FALSE)),0,VLOOKUP(olympic_medals_country_year_cumsum[[#This Row],[Year_Country]],medals!D:H,4,FALSE))</f>
        <v>4</v>
      </c>
      <c r="L1363" s="1" t="str">
        <f>VLOOKUP(olympic_medals_country_year_cumsum[[#This Row],[WB_country_name]],'country_region_flag'!A:C,2,FALSE)</f>
        <v>Europe</v>
      </c>
      <c r="M1363" s="1" t="str">
        <f>VLOOKUP(olympic_medals_country_year_cumsum[[#This Row],[WB_country_name]],'country_region_flag'!A:C,3,FALSE)</f>
        <v>https://public.flourish.studio/country-flags/svg/hu.svg</v>
      </c>
      <c r="N1363" s="12" t="str">
        <f>IF(ISNA(VLOOKUP(olympic_medals_country_year_cumsum[[#This Row],[Year_Country]],gdp_capita_rank!F:G,2,FALSE)),0,VLOOKUP(olympic_medals_country_year_cumsum[[#This Row],[Year_Country]],gdp_capita_rank!F:G,2,FALSE))</f>
        <v>-38.05742634326984</v>
      </c>
    </row>
    <row r="1364" spans="1:14" ht="15" customHeight="1" x14ac:dyDescent="0.2">
      <c r="A1364" s="1" t="s">
        <v>141</v>
      </c>
      <c r="B1364" s="1" t="s">
        <v>142</v>
      </c>
      <c r="C1364" s="1">
        <v>3755</v>
      </c>
      <c r="D1364" s="1">
        <v>12698</v>
      </c>
      <c r="E1364" s="1">
        <v>2000</v>
      </c>
      <c r="F1364" s="1" t="str">
        <f>TEXT(olympic_medals_country_year_cumsum[[#This Row],[year]],0)&amp;"-"&amp;olympic_medals_country_year_cumsum[[#This Row],[WB_country_code]]</f>
        <v>2000-KOR</v>
      </c>
      <c r="G1364" s="1">
        <f>IF(olympic_medals_country_year_cumsum[[#This Row],[year]]&lt;&gt;E1363,1,IF(olympic_medals_country_year_cumsum[[#This Row],[Medals]]=0,"",G1363+1))</f>
        <v>13</v>
      </c>
      <c r="H1364" s="1">
        <f>IF(ISNA(VLOOKUP(olympic_medals_country_year_cumsum[[#This Row],[Year_Country]],medals!D:H,5,FALSE)),0,VLOOKUP(olympic_medals_country_year_cumsum[[#This Row],[Year_Country]],medals!D:H,5,FALSE))</f>
        <v>31</v>
      </c>
      <c r="I1364" s="1">
        <f>IF(ISNA(VLOOKUP(olympic_medals_country_year_cumsum[[#This Row],[Year_Country]],medals!D:H,2,FALSE)),0,VLOOKUP(olympic_medals_country_year_cumsum[[#This Row],[Year_Country]],medals!D:H,2,FALSE))</f>
        <v>8</v>
      </c>
      <c r="J1364" s="1">
        <f>IF(ISNA(VLOOKUP(olympic_medals_country_year_cumsum[[#This Row],[Year_Country]],medals!D:H,3,FALSE)),0,VLOOKUP(olympic_medals_country_year_cumsum[[#This Row],[Year_Country]],medals!D:H,3,FALSE))</f>
        <v>11</v>
      </c>
      <c r="K1364" s="1">
        <f>IF(ISNA(VLOOKUP(olympic_medals_country_year_cumsum[[#This Row],[Year_Country]],medals!D:H,4,FALSE)),0,VLOOKUP(olympic_medals_country_year_cumsum[[#This Row],[Year_Country]],medals!D:H,4,FALSE))</f>
        <v>12</v>
      </c>
      <c r="L1364" s="1" t="str">
        <f>VLOOKUP(olympic_medals_country_year_cumsum[[#This Row],[WB_country_name]],'country_region_flag'!A:C,2,FALSE)</f>
        <v>Asia</v>
      </c>
      <c r="M1364" s="1" t="str">
        <f>VLOOKUP(olympic_medals_country_year_cumsum[[#This Row],[WB_country_name]],'country_region_flag'!A:C,3,FALSE)</f>
        <v>https://public.flourish.studio/country-flags/svg/kr.svg</v>
      </c>
      <c r="N1364" s="12" t="str">
        <f>IF(ISNA(VLOOKUP(olympic_medals_country_year_cumsum[[#This Row],[Year_Country]],gdp_capita_rank!F:G,2,FALSE)),0,VLOOKUP(olympic_medals_country_year_cumsum[[#This Row],[Year_Country]],gdp_capita_rank!F:G,2,FALSE))</f>
        <v>64.183692199005</v>
      </c>
    </row>
    <row r="1365" spans="1:14" ht="15" customHeight="1" x14ac:dyDescent="0.2">
      <c r="A1365" s="1" t="s">
        <v>191</v>
      </c>
      <c r="B1365" s="1" t="s">
        <v>192</v>
      </c>
      <c r="C1365" s="1">
        <v>5225</v>
      </c>
      <c r="D1365" s="1">
        <v>210</v>
      </c>
      <c r="E1365" s="1">
        <v>2000</v>
      </c>
      <c r="F1365" s="1" t="str">
        <f>TEXT(olympic_medals_country_year_cumsum[[#This Row],[year]],0)&amp;"-"&amp;olympic_medals_country_year_cumsum[[#This Row],[WB_country_code]]</f>
        <v>2000-POL</v>
      </c>
      <c r="G1365" s="1">
        <f>IF(olympic_medals_country_year_cumsum[[#This Row],[year]]&lt;&gt;E1364,1,IF(olympic_medals_country_year_cumsum[[#This Row],[Medals]]=0,"",G1364+1))</f>
        <v>14</v>
      </c>
      <c r="H1365" s="1">
        <f>IF(ISNA(VLOOKUP(olympic_medals_country_year_cumsum[[#This Row],[Year_Country]],medals!D:H,5,FALSE)),0,VLOOKUP(olympic_medals_country_year_cumsum[[#This Row],[Year_Country]],medals!D:H,5,FALSE))</f>
        <v>18</v>
      </c>
      <c r="I1365" s="1">
        <f>IF(ISNA(VLOOKUP(olympic_medals_country_year_cumsum[[#This Row],[Year_Country]],medals!D:H,2,FALSE)),0,VLOOKUP(olympic_medals_country_year_cumsum[[#This Row],[Year_Country]],medals!D:H,2,FALSE))</f>
        <v>7</v>
      </c>
      <c r="J1365" s="1">
        <f>IF(ISNA(VLOOKUP(olympic_medals_country_year_cumsum[[#This Row],[Year_Country]],medals!D:H,3,FALSE)),0,VLOOKUP(olympic_medals_country_year_cumsum[[#This Row],[Year_Country]],medals!D:H,3,FALSE))</f>
        <v>7</v>
      </c>
      <c r="K1365" s="1">
        <f>IF(ISNA(VLOOKUP(olympic_medals_country_year_cumsum[[#This Row],[Year_Country]],medals!D:H,4,FALSE)),0,VLOOKUP(olympic_medals_country_year_cumsum[[#This Row],[Year_Country]],medals!D:H,4,FALSE))</f>
        <v>4</v>
      </c>
      <c r="L1365" s="1" t="str">
        <f>VLOOKUP(olympic_medals_country_year_cumsum[[#This Row],[WB_country_name]],'country_region_flag'!A:C,2,FALSE)</f>
        <v>Europe</v>
      </c>
      <c r="M1365" s="1" t="str">
        <f>VLOOKUP(olympic_medals_country_year_cumsum[[#This Row],[WB_country_name]],'country_region_flag'!A:C,3,FALSE)</f>
        <v>https://public.flourish.studio/country-flags/svg/pl.svg</v>
      </c>
      <c r="N1365" s="12" t="str">
        <f>IF(ISNA(VLOOKUP(olympic_medals_country_year_cumsum[[#This Row],[Year_Country]],gdp_capita_rank!F:G,2,FALSE)),0,VLOOKUP(olympic_medals_country_year_cumsum[[#This Row],[Year_Country]],gdp_capita_rank!F:G,2,FALSE))</f>
        <v>-39.702341453307824</v>
      </c>
    </row>
    <row r="1366" spans="1:14" ht="15" customHeight="1" x14ac:dyDescent="0.2">
      <c r="A1366" s="1" t="s">
        <v>133</v>
      </c>
      <c r="B1366" s="1" t="s">
        <v>134</v>
      </c>
      <c r="C1366" s="1">
        <v>3568</v>
      </c>
      <c r="D1366" s="1">
        <v>13975</v>
      </c>
      <c r="E1366" s="1">
        <v>2000</v>
      </c>
      <c r="F1366" s="1" t="str">
        <f>TEXT(olympic_medals_country_year_cumsum[[#This Row],[year]],0)&amp;"-"&amp;olympic_medals_country_year_cumsum[[#This Row],[WB_country_code]]</f>
        <v>2000-JPN</v>
      </c>
      <c r="G1366" s="1">
        <f>IF(olympic_medals_country_year_cumsum[[#This Row],[year]]&lt;&gt;E1365,1,IF(olympic_medals_country_year_cumsum[[#This Row],[Medals]]=0,"",G1365+1))</f>
        <v>15</v>
      </c>
      <c r="H1366" s="1">
        <f>IF(ISNA(VLOOKUP(olympic_medals_country_year_cumsum[[#This Row],[Year_Country]],medals!D:H,5,FALSE)),0,VLOOKUP(olympic_medals_country_year_cumsum[[#This Row],[Year_Country]],medals!D:H,5,FALSE))</f>
        <v>19</v>
      </c>
      <c r="I1366" s="1">
        <f>IF(ISNA(VLOOKUP(olympic_medals_country_year_cumsum[[#This Row],[Year_Country]],medals!D:H,2,FALSE)),0,VLOOKUP(olympic_medals_country_year_cumsum[[#This Row],[Year_Country]],medals!D:H,2,FALSE))</f>
        <v>5</v>
      </c>
      <c r="J1366" s="1">
        <f>IF(ISNA(VLOOKUP(olympic_medals_country_year_cumsum[[#This Row],[Year_Country]],medals!D:H,3,FALSE)),0,VLOOKUP(olympic_medals_country_year_cumsum[[#This Row],[Year_Country]],medals!D:H,3,FALSE))</f>
        <v>9</v>
      </c>
      <c r="K1366" s="1">
        <f>IF(ISNA(VLOOKUP(olympic_medals_country_year_cumsum[[#This Row],[Year_Country]],medals!D:H,4,FALSE)),0,VLOOKUP(olympic_medals_country_year_cumsum[[#This Row],[Year_Country]],medals!D:H,4,FALSE))</f>
        <v>5</v>
      </c>
      <c r="L1366" s="1" t="str">
        <f>VLOOKUP(olympic_medals_country_year_cumsum[[#This Row],[WB_country_name]],'country_region_flag'!A:C,2,FALSE)</f>
        <v>Asia</v>
      </c>
      <c r="M1366" s="1" t="str">
        <f>VLOOKUP(olympic_medals_country_year_cumsum[[#This Row],[WB_country_name]],'country_region_flag'!A:C,3,FALSE)</f>
        <v>https://public.flourish.studio/country-flags/svg/jp.svg</v>
      </c>
      <c r="N1366" s="12" t="str">
        <f>IF(ISNA(VLOOKUP(olympic_medals_country_year_cumsum[[#This Row],[Year_Country]],gdp_capita_rank!F:G,2,FALSE)),0,VLOOKUP(olympic_medals_country_year_cumsum[[#This Row],[Year_Country]],gdp_capita_rank!F:G,2,FALSE))</f>
        <v>424.6764830172438</v>
      </c>
    </row>
    <row r="1367" spans="1:14" ht="15" customHeight="1" x14ac:dyDescent="0.2">
      <c r="A1367" s="1" t="s">
        <v>25</v>
      </c>
      <c r="B1367" s="1" t="s">
        <v>26</v>
      </c>
      <c r="C1367" s="1">
        <v>4268</v>
      </c>
      <c r="D1367" s="1">
        <v>2332</v>
      </c>
      <c r="E1367" s="1">
        <v>2000</v>
      </c>
      <c r="F1367" s="1" t="str">
        <f>TEXT(olympic_medals_country_year_cumsum[[#This Row],[year]],0)&amp;"-"&amp;olympic_medals_country_year_cumsum[[#This Row],[WB_country_code]]</f>
        <v>2000-BGR</v>
      </c>
      <c r="G1367" s="1">
        <f>IF(olympic_medals_country_year_cumsum[[#This Row],[year]]&lt;&gt;E1366,1,IF(olympic_medals_country_year_cumsum[[#This Row],[Medals]]=0,"",G1366+1))</f>
        <v>16</v>
      </c>
      <c r="H1367" s="1">
        <f>IF(ISNA(VLOOKUP(olympic_medals_country_year_cumsum[[#This Row],[Year_Country]],medals!D:H,5,FALSE)),0,VLOOKUP(olympic_medals_country_year_cumsum[[#This Row],[Year_Country]],medals!D:H,5,FALSE))</f>
        <v>13</v>
      </c>
      <c r="I1367" s="1">
        <f>IF(ISNA(VLOOKUP(olympic_medals_country_year_cumsum[[#This Row],[Year_Country]],medals!D:H,2,FALSE)),0,VLOOKUP(olympic_medals_country_year_cumsum[[#This Row],[Year_Country]],medals!D:H,2,FALSE))</f>
        <v>5</v>
      </c>
      <c r="J1367" s="1">
        <f>IF(ISNA(VLOOKUP(olympic_medals_country_year_cumsum[[#This Row],[Year_Country]],medals!D:H,3,FALSE)),0,VLOOKUP(olympic_medals_country_year_cumsum[[#This Row],[Year_Country]],medals!D:H,3,FALSE))</f>
        <v>6</v>
      </c>
      <c r="K1367" s="1">
        <f>IF(ISNA(VLOOKUP(olympic_medals_country_year_cumsum[[#This Row],[Year_Country]],medals!D:H,4,FALSE)),0,VLOOKUP(olympic_medals_country_year_cumsum[[#This Row],[Year_Country]],medals!D:H,4,FALSE))</f>
        <v>2</v>
      </c>
      <c r="L1367" s="1" t="str">
        <f>VLOOKUP(olympic_medals_country_year_cumsum[[#This Row],[WB_country_name]],'country_region_flag'!A:C,2,FALSE)</f>
        <v>Europe</v>
      </c>
      <c r="M1367" s="1" t="str">
        <f>VLOOKUP(olympic_medals_country_year_cumsum[[#This Row],[WB_country_name]],'country_region_flag'!A:C,3,FALSE)</f>
        <v>https://public.flourish.studio/country-flags/svg/bg.svg</v>
      </c>
      <c r="N1367" s="12" t="str">
        <f>IF(ISNA(VLOOKUP(olympic_medals_country_year_cumsum[[#This Row],[Year_Country]],gdp_capita_rank!F:G,2,FALSE)),0,VLOOKUP(olympic_medals_country_year_cumsum[[#This Row],[Year_Country]],gdp_capita_rank!F:G,2,FALSE))</f>
        <v>-78.28310202524277</v>
      </c>
    </row>
    <row r="1368" spans="1:14" ht="15" customHeight="1" x14ac:dyDescent="0.2">
      <c r="A1368" s="1" t="s">
        <v>99</v>
      </c>
      <c r="B1368" s="1" t="s">
        <v>100</v>
      </c>
      <c r="C1368" s="1">
        <v>3798</v>
      </c>
      <c r="D1368" s="1">
        <v>2373</v>
      </c>
      <c r="E1368" s="1">
        <v>2000</v>
      </c>
      <c r="F1368" s="1" t="str">
        <f>TEXT(olympic_medals_country_year_cumsum[[#This Row],[year]],0)&amp;"-"&amp;olympic_medals_country_year_cumsum[[#This Row],[WB_country_code]]</f>
        <v>2000-GRC</v>
      </c>
      <c r="G1368" s="1">
        <f>IF(olympic_medals_country_year_cumsum[[#This Row],[year]]&lt;&gt;E1367,1,IF(olympic_medals_country_year_cumsum[[#This Row],[Medals]]=0,"",G1367+1))</f>
        <v>17</v>
      </c>
      <c r="H1368" s="1">
        <f>IF(ISNA(VLOOKUP(olympic_medals_country_year_cumsum[[#This Row],[Year_Country]],medals!D:H,5,FALSE)),0,VLOOKUP(olympic_medals_country_year_cumsum[[#This Row],[Year_Country]],medals!D:H,5,FALSE))</f>
        <v>13</v>
      </c>
      <c r="I1368" s="1">
        <f>IF(ISNA(VLOOKUP(olympic_medals_country_year_cumsum[[#This Row],[Year_Country]],medals!D:H,2,FALSE)),0,VLOOKUP(olympic_medals_country_year_cumsum[[#This Row],[Year_Country]],medals!D:H,2,FALSE))</f>
        <v>4</v>
      </c>
      <c r="J1368" s="1">
        <f>IF(ISNA(VLOOKUP(olympic_medals_country_year_cumsum[[#This Row],[Year_Country]],medals!D:H,3,FALSE)),0,VLOOKUP(olympic_medals_country_year_cumsum[[#This Row],[Year_Country]],medals!D:H,3,FALSE))</f>
        <v>6</v>
      </c>
      <c r="K1368" s="1">
        <f>IF(ISNA(VLOOKUP(olympic_medals_country_year_cumsum[[#This Row],[Year_Country]],medals!D:H,4,FALSE)),0,VLOOKUP(olympic_medals_country_year_cumsum[[#This Row],[Year_Country]],medals!D:H,4,FALSE))</f>
        <v>3</v>
      </c>
      <c r="L1368" s="1" t="str">
        <f>VLOOKUP(olympic_medals_country_year_cumsum[[#This Row],[WB_country_name]],'country_region_flag'!A:C,2,FALSE)</f>
        <v>Europe</v>
      </c>
      <c r="M1368" s="1" t="str">
        <f>VLOOKUP(olympic_medals_country_year_cumsum[[#This Row],[WB_country_name]],'country_region_flag'!A:C,3,FALSE)</f>
        <v>https://public.flourish.studio/country-flags/svg/gr.svg</v>
      </c>
      <c r="N1368" s="12" t="str">
        <f>IF(ISNA(VLOOKUP(olympic_medals_country_year_cumsum[[#This Row],[Year_Country]],gdp_capita_rank!F:G,2,FALSE)),0,VLOOKUP(olympic_medals_country_year_cumsum[[#This Row],[Year_Country]],gdp_capita_rank!F:G,2,FALSE))</f>
        <v>61.717792992108464</v>
      </c>
    </row>
    <row r="1369" spans="1:14" ht="15" customHeight="1" x14ac:dyDescent="0.2">
      <c r="A1369" s="1" t="s">
        <v>225</v>
      </c>
      <c r="B1369" s="1" t="s">
        <v>226</v>
      </c>
      <c r="C1369" s="1">
        <v>5933</v>
      </c>
      <c r="D1369" s="1">
        <v>1805</v>
      </c>
      <c r="E1369" s="1">
        <v>2000</v>
      </c>
      <c r="F1369" s="1" t="str">
        <f>TEXT(olympic_medals_country_year_cumsum[[#This Row],[year]],0)&amp;"-"&amp;olympic_medals_country_year_cumsum[[#This Row],[WB_country_code]]</f>
        <v>2000-SWE</v>
      </c>
      <c r="G1369" s="1">
        <f>IF(olympic_medals_country_year_cumsum[[#This Row],[year]]&lt;&gt;E1368,1,IF(olympic_medals_country_year_cumsum[[#This Row],[Medals]]=0,"",G1368+1))</f>
        <v>18</v>
      </c>
      <c r="H1369" s="1">
        <f>IF(ISNA(VLOOKUP(olympic_medals_country_year_cumsum[[#This Row],[Year_Country]],medals!D:H,5,FALSE)),0,VLOOKUP(olympic_medals_country_year_cumsum[[#This Row],[Year_Country]],medals!D:H,5,FALSE))</f>
        <v>13</v>
      </c>
      <c r="I1369" s="1">
        <f>IF(ISNA(VLOOKUP(olympic_medals_country_year_cumsum[[#This Row],[Year_Country]],medals!D:H,2,FALSE)),0,VLOOKUP(olympic_medals_country_year_cumsum[[#This Row],[Year_Country]],medals!D:H,2,FALSE))</f>
        <v>4</v>
      </c>
      <c r="J1369" s="1">
        <f>IF(ISNA(VLOOKUP(olympic_medals_country_year_cumsum[[#This Row],[Year_Country]],medals!D:H,3,FALSE)),0,VLOOKUP(olympic_medals_country_year_cumsum[[#This Row],[Year_Country]],medals!D:H,3,FALSE))</f>
        <v>6</v>
      </c>
      <c r="K1369" s="1">
        <f>IF(ISNA(VLOOKUP(olympic_medals_country_year_cumsum[[#This Row],[Year_Country]],medals!D:H,4,FALSE)),0,VLOOKUP(olympic_medals_country_year_cumsum[[#This Row],[Year_Country]],medals!D:H,4,FALSE))</f>
        <v>3</v>
      </c>
      <c r="L1369" s="1" t="str">
        <f>VLOOKUP(olympic_medals_country_year_cumsum[[#This Row],[WB_country_name]],'country_region_flag'!A:C,2,FALSE)</f>
        <v>Europe</v>
      </c>
      <c r="M1369" s="1" t="str">
        <f>VLOOKUP(olympic_medals_country_year_cumsum[[#This Row],[WB_country_name]],'country_region_flag'!A:C,3,FALSE)</f>
        <v>https://public.flourish.studio/country-flags/svg/se.svg</v>
      </c>
      <c r="N1369" s="12" t="str">
        <f>IF(ISNA(VLOOKUP(olympic_medals_country_year_cumsum[[#This Row],[Year_Country]],gdp_capita_rank!F:G,2,FALSE)),0,VLOOKUP(olympic_medals_country_year_cumsum[[#This Row],[Year_Country]],gdp_capita_rank!F:G,2,FALSE))</f>
        <v>296.8278672028947</v>
      </c>
    </row>
    <row r="1370" spans="1:14" ht="15" customHeight="1" x14ac:dyDescent="0.2">
      <c r="A1370" s="1" t="s">
        <v>41</v>
      </c>
      <c r="B1370" s="1" t="s">
        <v>42</v>
      </c>
      <c r="C1370" s="1">
        <v>4542</v>
      </c>
      <c r="D1370" s="1">
        <v>-757</v>
      </c>
      <c r="E1370" s="1">
        <v>2000</v>
      </c>
      <c r="F1370" s="1" t="str">
        <f>TEXT(olympic_medals_country_year_cumsum[[#This Row],[year]],0)&amp;"-"&amp;olympic_medals_country_year_cumsum[[#This Row],[WB_country_code]]</f>
        <v>2000-CAN</v>
      </c>
      <c r="G1370" s="1">
        <f>IF(olympic_medals_country_year_cumsum[[#This Row],[year]]&lt;&gt;E1369,1,IF(olympic_medals_country_year_cumsum[[#This Row],[Medals]]=0,"",G1369+1))</f>
        <v>19</v>
      </c>
      <c r="H1370" s="1">
        <f>IF(ISNA(VLOOKUP(olympic_medals_country_year_cumsum[[#This Row],[Year_Country]],medals!D:H,5,FALSE)),0,VLOOKUP(olympic_medals_country_year_cumsum[[#This Row],[Year_Country]],medals!D:H,5,FALSE))</f>
        <v>16</v>
      </c>
      <c r="I1370" s="1">
        <f>IF(ISNA(VLOOKUP(olympic_medals_country_year_cumsum[[#This Row],[Year_Country]],medals!D:H,2,FALSE)),0,VLOOKUP(olympic_medals_country_year_cumsum[[#This Row],[Year_Country]],medals!D:H,2,FALSE))</f>
        <v>4</v>
      </c>
      <c r="J1370" s="1">
        <f>IF(ISNA(VLOOKUP(olympic_medals_country_year_cumsum[[#This Row],[Year_Country]],medals!D:H,3,FALSE)),0,VLOOKUP(olympic_medals_country_year_cumsum[[#This Row],[Year_Country]],medals!D:H,3,FALSE))</f>
        <v>4</v>
      </c>
      <c r="K1370" s="1">
        <f>IF(ISNA(VLOOKUP(olympic_medals_country_year_cumsum[[#This Row],[Year_Country]],medals!D:H,4,FALSE)),0,VLOOKUP(olympic_medals_country_year_cumsum[[#This Row],[Year_Country]],medals!D:H,4,FALSE))</f>
        <v>8</v>
      </c>
      <c r="L1370" s="1" t="str">
        <f>VLOOKUP(olympic_medals_country_year_cumsum[[#This Row],[WB_country_name]],'country_region_flag'!A:C,2,FALSE)</f>
        <v>Americas</v>
      </c>
      <c r="M1370" s="1" t="str">
        <f>VLOOKUP(olympic_medals_country_year_cumsum[[#This Row],[WB_country_name]],'country_region_flag'!A:C,3,FALSE)</f>
        <v>https://public.flourish.studio/country-flags/svg/ca.svg</v>
      </c>
      <c r="N1370" s="12" t="str">
        <f>IF(ISNA(VLOOKUP(olympic_medals_country_year_cumsum[[#This Row],[Year_Country]],gdp_capita_rank!F:G,2,FALSE)),0,VLOOKUP(olympic_medals_country_year_cumsum[[#This Row],[Year_Country]],gdp_capita_rank!F:G,2,FALSE))</f>
        <v>225.1118455678501</v>
      </c>
    </row>
    <row r="1371" spans="1:14" ht="15" customHeight="1" x14ac:dyDescent="0.2">
      <c r="A1371" s="1" t="s">
        <v>179</v>
      </c>
      <c r="B1371" s="1" t="s">
        <v>180</v>
      </c>
      <c r="C1371" s="1">
        <v>5992</v>
      </c>
      <c r="D1371" s="1">
        <v>1075</v>
      </c>
      <c r="E1371" s="1">
        <v>2000</v>
      </c>
      <c r="F1371" s="1" t="str">
        <f>TEXT(olympic_medals_country_year_cumsum[[#This Row],[year]],0)&amp;"-"&amp;olympic_medals_country_year_cumsum[[#This Row],[WB_country_code]]</f>
        <v>2000-NOR</v>
      </c>
      <c r="G1371" s="1">
        <f>IF(olympic_medals_country_year_cumsum[[#This Row],[year]]&lt;&gt;E1370,1,IF(olympic_medals_country_year_cumsum[[#This Row],[Medals]]=0,"",G1370+1))</f>
        <v>20</v>
      </c>
      <c r="H1371" s="1">
        <f>IF(ISNA(VLOOKUP(olympic_medals_country_year_cumsum[[#This Row],[Year_Country]],medals!D:H,5,FALSE)),0,VLOOKUP(olympic_medals_country_year_cumsum[[#This Row],[Year_Country]],medals!D:H,5,FALSE))</f>
        <v>11</v>
      </c>
      <c r="I1371" s="1">
        <f>IF(ISNA(VLOOKUP(olympic_medals_country_year_cumsum[[#This Row],[Year_Country]],medals!D:H,2,FALSE)),0,VLOOKUP(olympic_medals_country_year_cumsum[[#This Row],[Year_Country]],medals!D:H,2,FALSE))</f>
        <v>4</v>
      </c>
      <c r="J1371" s="1">
        <f>IF(ISNA(VLOOKUP(olympic_medals_country_year_cumsum[[#This Row],[Year_Country]],medals!D:H,3,FALSE)),0,VLOOKUP(olympic_medals_country_year_cumsum[[#This Row],[Year_Country]],medals!D:H,3,FALSE))</f>
        <v>4</v>
      </c>
      <c r="K1371" s="1">
        <f>IF(ISNA(VLOOKUP(olympic_medals_country_year_cumsum[[#This Row],[Year_Country]],medals!D:H,4,FALSE)),0,VLOOKUP(olympic_medals_country_year_cumsum[[#This Row],[Year_Country]],medals!D:H,4,FALSE))</f>
        <v>3</v>
      </c>
      <c r="L1371" s="1" t="str">
        <f>VLOOKUP(olympic_medals_country_year_cumsum[[#This Row],[WB_country_name]],'country_region_flag'!A:C,2,FALSE)</f>
        <v>Europe</v>
      </c>
      <c r="M1371" s="1" t="str">
        <f>VLOOKUP(olympic_medals_country_year_cumsum[[#This Row],[WB_country_name]],'country_region_flag'!A:C,3,FALSE)</f>
        <v>https://public.flourish.studio/country-flags/svg/no.svg</v>
      </c>
      <c r="N1371" s="12" t="str">
        <f>IF(ISNA(VLOOKUP(olympic_medals_country_year_cumsum[[#This Row],[Year_Country]],gdp_capita_rank!F:G,2,FALSE)),0,VLOOKUP(olympic_medals_country_year_cumsum[[#This Row],[Year_Country]],gdp_capita_rank!F:G,2,FALSE))</f>
        <v>411.40035709003814</v>
      </c>
    </row>
    <row r="1372" spans="1:14" ht="15" customHeight="1" x14ac:dyDescent="0.2">
      <c r="A1372" s="1" t="s">
        <v>83</v>
      </c>
      <c r="B1372" s="1" t="s">
        <v>84</v>
      </c>
      <c r="C1372" s="1">
        <v>903</v>
      </c>
      <c r="D1372" s="1">
        <v>387</v>
      </c>
      <c r="E1372" s="1">
        <v>2000</v>
      </c>
      <c r="F1372" s="1" t="str">
        <f>TEXT(olympic_medals_country_year_cumsum[[#This Row],[year]],0)&amp;"-"&amp;olympic_medals_country_year_cumsum[[#This Row],[WB_country_code]]</f>
        <v>2000-ETH</v>
      </c>
      <c r="G1372" s="1">
        <f>IF(olympic_medals_country_year_cumsum[[#This Row],[year]]&lt;&gt;E1371,1,IF(olympic_medals_country_year_cumsum[[#This Row],[Medals]]=0,"",G1371+1))</f>
        <v>21</v>
      </c>
      <c r="H1372" s="1">
        <f>IF(ISNA(VLOOKUP(olympic_medals_country_year_cumsum[[#This Row],[Year_Country]],medals!D:H,5,FALSE)),0,VLOOKUP(olympic_medals_country_year_cumsum[[#This Row],[Year_Country]],medals!D:H,5,FALSE))</f>
        <v>8</v>
      </c>
      <c r="I1372" s="1">
        <f>IF(ISNA(VLOOKUP(olympic_medals_country_year_cumsum[[#This Row],[Year_Country]],medals!D:H,2,FALSE)),0,VLOOKUP(olympic_medals_country_year_cumsum[[#This Row],[Year_Country]],medals!D:H,2,FALSE))</f>
        <v>4</v>
      </c>
      <c r="J1372" s="1">
        <f>IF(ISNA(VLOOKUP(olympic_medals_country_year_cumsum[[#This Row],[Year_Country]],medals!D:H,3,FALSE)),0,VLOOKUP(olympic_medals_country_year_cumsum[[#This Row],[Year_Country]],medals!D:H,3,FALSE))</f>
        <v>1</v>
      </c>
      <c r="K1372" s="1">
        <f>IF(ISNA(VLOOKUP(olympic_medals_country_year_cumsum[[#This Row],[Year_Country]],medals!D:H,4,FALSE)),0,VLOOKUP(olympic_medals_country_year_cumsum[[#This Row],[Year_Country]],medals!D:H,4,FALSE))</f>
        <v>3</v>
      </c>
      <c r="L1372" s="1" t="str">
        <f>VLOOKUP(olympic_medals_country_year_cumsum[[#This Row],[WB_country_name]],'country_region_flag'!A:C,2,FALSE)</f>
        <v>Africa</v>
      </c>
      <c r="M1372" s="1" t="str">
        <f>VLOOKUP(olympic_medals_country_year_cumsum[[#This Row],[WB_country_name]],'country_region_flag'!A:C,3,FALSE)</f>
        <v>https://public.flourish.studio/country-flags/svg/et.svg</v>
      </c>
      <c r="N1372" s="12" t="str">
        <f>IF(ISNA(VLOOKUP(olympic_medals_country_year_cumsum[[#This Row],[Year_Country]],gdp_capita_rank!F:G,2,FALSE)),0,VLOOKUP(olympic_medals_country_year_cumsum[[#This Row],[Year_Country]],gdp_capita_rank!F:G,2,FALSE))</f>
        <v>-98.35294167809225</v>
      </c>
    </row>
    <row r="1373" spans="1:14" ht="15" customHeight="1" x14ac:dyDescent="0.2">
      <c r="A1373" s="1" t="s">
        <v>249</v>
      </c>
      <c r="B1373" s="1" t="s">
        <v>250</v>
      </c>
      <c r="C1373" s="1">
        <v>5043</v>
      </c>
      <c r="D1373" s="1">
        <v>3052</v>
      </c>
      <c r="E1373" s="1">
        <v>2000</v>
      </c>
      <c r="F1373" s="1" t="str">
        <f>TEXT(olympic_medals_country_year_cumsum[[#This Row],[year]],0)&amp;"-"&amp;olympic_medals_country_year_cumsum[[#This Row],[WB_country_code]]</f>
        <v>2000-UKR</v>
      </c>
      <c r="G1373" s="1">
        <f>IF(olympic_medals_country_year_cumsum[[#This Row],[year]]&lt;&gt;E1372,1,IF(olympic_medals_country_year_cumsum[[#This Row],[Medals]]=0,"",G1372+1))</f>
        <v>22</v>
      </c>
      <c r="H1373" s="1">
        <f>IF(ISNA(VLOOKUP(olympic_medals_country_year_cumsum[[#This Row],[Year_Country]],medals!D:H,5,FALSE)),0,VLOOKUP(olympic_medals_country_year_cumsum[[#This Row],[Year_Country]],medals!D:H,5,FALSE))</f>
        <v>25</v>
      </c>
      <c r="I1373" s="1">
        <f>IF(ISNA(VLOOKUP(olympic_medals_country_year_cumsum[[#This Row],[Year_Country]],medals!D:H,2,FALSE)),0,VLOOKUP(olympic_medals_country_year_cumsum[[#This Row],[Year_Country]],medals!D:H,2,FALSE))</f>
        <v>3</v>
      </c>
      <c r="J1373" s="1">
        <f>IF(ISNA(VLOOKUP(olympic_medals_country_year_cumsum[[#This Row],[Year_Country]],medals!D:H,3,FALSE)),0,VLOOKUP(olympic_medals_country_year_cumsum[[#This Row],[Year_Country]],medals!D:H,3,FALSE))</f>
        <v>10</v>
      </c>
      <c r="K1373" s="1">
        <f>IF(ISNA(VLOOKUP(olympic_medals_country_year_cumsum[[#This Row],[Year_Country]],medals!D:H,4,FALSE)),0,VLOOKUP(olympic_medals_country_year_cumsum[[#This Row],[Year_Country]],medals!D:H,4,FALSE))</f>
        <v>12</v>
      </c>
      <c r="L1373" s="1" t="str">
        <f>VLOOKUP(olympic_medals_country_year_cumsum[[#This Row],[WB_country_name]],'country_region_flag'!A:C,2,FALSE)</f>
        <v>Europe</v>
      </c>
      <c r="M1373" s="1" t="str">
        <f>VLOOKUP(olympic_medals_country_year_cumsum[[#This Row],[WB_country_name]],'country_region_flag'!A:C,3,FALSE)</f>
        <v>https://public.flourish.studio/country-flags/svg/ua.svg</v>
      </c>
      <c r="N1373" s="12" t="str">
        <f>IF(ISNA(VLOOKUP(olympic_medals_country_year_cumsum[[#This Row],[Year_Country]],gdp_capita_rank!F:G,2,FALSE)),0,VLOOKUP(olympic_medals_country_year_cumsum[[#This Row],[Year_Country]],gdp_capita_rank!F:G,2,FALSE))</f>
        <v>-91.18148686040384</v>
      </c>
    </row>
    <row r="1374" spans="1:14" ht="15" customHeight="1" x14ac:dyDescent="0.2">
      <c r="A1374" s="1" t="s">
        <v>135</v>
      </c>
      <c r="B1374" s="1" t="s">
        <v>136</v>
      </c>
      <c r="C1374" s="1">
        <v>5117</v>
      </c>
      <c r="D1374" s="1">
        <v>7142</v>
      </c>
      <c r="E1374" s="1">
        <v>2000</v>
      </c>
      <c r="F1374" s="1" t="str">
        <f>TEXT(olympic_medals_country_year_cumsum[[#This Row],[year]],0)&amp;"-"&amp;olympic_medals_country_year_cumsum[[#This Row],[WB_country_code]]</f>
        <v>2000-KAZ</v>
      </c>
      <c r="G1374" s="1">
        <f>IF(olympic_medals_country_year_cumsum[[#This Row],[year]]&lt;&gt;E1373,1,IF(olympic_medals_country_year_cumsum[[#This Row],[Medals]]=0,"",G1373+1))</f>
        <v>23</v>
      </c>
      <c r="H1374" s="1">
        <f>IF(ISNA(VLOOKUP(olympic_medals_country_year_cumsum[[#This Row],[Year_Country]],medals!D:H,5,FALSE)),0,VLOOKUP(olympic_medals_country_year_cumsum[[#This Row],[Year_Country]],medals!D:H,5,FALSE))</f>
        <v>7</v>
      </c>
      <c r="I1374" s="1">
        <f>IF(ISNA(VLOOKUP(olympic_medals_country_year_cumsum[[#This Row],[Year_Country]],medals!D:H,2,FALSE)),0,VLOOKUP(olympic_medals_country_year_cumsum[[#This Row],[Year_Country]],medals!D:H,2,FALSE))</f>
        <v>3</v>
      </c>
      <c r="J1374" s="1">
        <f>IF(ISNA(VLOOKUP(olympic_medals_country_year_cumsum[[#This Row],[Year_Country]],medals!D:H,3,FALSE)),0,VLOOKUP(olympic_medals_country_year_cumsum[[#This Row],[Year_Country]],medals!D:H,3,FALSE))</f>
        <v>4</v>
      </c>
      <c r="K1374" s="1">
        <f>IF(ISNA(VLOOKUP(olympic_medals_country_year_cumsum[[#This Row],[Year_Country]],medals!D:H,4,FALSE)),0,VLOOKUP(olympic_medals_country_year_cumsum[[#This Row],[Year_Country]],medals!D:H,4,FALSE))</f>
        <v>0</v>
      </c>
      <c r="L1374" s="1" t="str">
        <f>VLOOKUP(olympic_medals_country_year_cumsum[[#This Row],[WB_country_name]],'country_region_flag'!A:C,2,FALSE)</f>
        <v>Asia</v>
      </c>
      <c r="M1374" s="1" t="str">
        <f>VLOOKUP(olympic_medals_country_year_cumsum[[#This Row],[WB_country_name]],'country_region_flag'!A:C,3,FALSE)</f>
        <v>https://public.flourish.studio/country-flags/svg/kz.svg</v>
      </c>
      <c r="N1374" s="12" t="str">
        <f>IF(ISNA(VLOOKUP(olympic_medals_country_year_cumsum[[#This Row],[Year_Country]],gdp_capita_rank!F:G,2,FALSE)),0,VLOOKUP(olympic_medals_country_year_cumsum[[#This Row],[Year_Country]],gdp_capita_rank!F:G,2,FALSE))</f>
        <v>-83.53745382543416</v>
      </c>
    </row>
    <row r="1375" spans="1:14" ht="15" customHeight="1" x14ac:dyDescent="0.2">
      <c r="A1375" s="1" t="s">
        <v>31</v>
      </c>
      <c r="B1375" s="1" t="s">
        <v>32</v>
      </c>
      <c r="C1375" s="1">
        <v>539</v>
      </c>
      <c r="D1375" s="1">
        <v>2757</v>
      </c>
      <c r="E1375" s="1">
        <v>2000</v>
      </c>
      <c r="F1375" s="1" t="str">
        <f>TEXT(olympic_medals_country_year_cumsum[[#This Row],[year]],0)&amp;"-"&amp;olympic_medals_country_year_cumsum[[#This Row],[WB_country_code]]</f>
        <v>2000-BLR</v>
      </c>
      <c r="G1375" s="1">
        <f>IF(olympic_medals_country_year_cumsum[[#This Row],[year]]&lt;&gt;E1374,1,IF(olympic_medals_country_year_cumsum[[#This Row],[Medals]]=0,"",G1374+1))</f>
        <v>24</v>
      </c>
      <c r="H1375" s="1">
        <f>IF(ISNA(VLOOKUP(olympic_medals_country_year_cumsum[[#This Row],[Year_Country]],medals!D:H,5,FALSE)),0,VLOOKUP(olympic_medals_country_year_cumsum[[#This Row],[Year_Country]],medals!D:H,5,FALSE))</f>
        <v>17</v>
      </c>
      <c r="I1375" s="1">
        <f>IF(ISNA(VLOOKUP(olympic_medals_country_year_cumsum[[#This Row],[Year_Country]],medals!D:H,2,FALSE)),0,VLOOKUP(olympic_medals_country_year_cumsum[[#This Row],[Year_Country]],medals!D:H,2,FALSE))</f>
        <v>3</v>
      </c>
      <c r="J1375" s="1">
        <f>IF(ISNA(VLOOKUP(olympic_medals_country_year_cumsum[[#This Row],[Year_Country]],medals!D:H,3,FALSE)),0,VLOOKUP(olympic_medals_country_year_cumsum[[#This Row],[Year_Country]],medals!D:H,3,FALSE))</f>
        <v>3</v>
      </c>
      <c r="K1375" s="1">
        <f>IF(ISNA(VLOOKUP(olympic_medals_country_year_cumsum[[#This Row],[Year_Country]],medals!D:H,4,FALSE)),0,VLOOKUP(olympic_medals_country_year_cumsum[[#This Row],[Year_Country]],medals!D:H,4,FALSE))</f>
        <v>11</v>
      </c>
      <c r="L1375" s="1" t="str">
        <f>VLOOKUP(olympic_medals_country_year_cumsum[[#This Row],[WB_country_name]],'country_region_flag'!A:C,2,FALSE)</f>
        <v>Europe</v>
      </c>
      <c r="M1375" s="1" t="str">
        <f>VLOOKUP(olympic_medals_country_year_cumsum[[#This Row],[WB_country_name]],'country_region_flag'!A:C,3,FALSE)</f>
        <v>https://public.flourish.studio/country-flags/svg/by.svg</v>
      </c>
      <c r="N1375" s="12" t="str">
        <f>IF(ISNA(VLOOKUP(olympic_medals_country_year_cumsum[[#This Row],[Year_Country]],gdp_capita_rank!F:G,2,FALSE)),0,VLOOKUP(olympic_medals_country_year_cumsum[[#This Row],[Year_Country]],gdp_capita_rank!F:G,2,FALSE))</f>
        <v>-82.90413471792115</v>
      </c>
    </row>
    <row r="1376" spans="1:14" ht="15" customHeight="1" x14ac:dyDescent="0.2">
      <c r="A1376" s="1" t="s">
        <v>79</v>
      </c>
      <c r="B1376" s="1" t="s">
        <v>80</v>
      </c>
      <c r="C1376" s="1">
        <v>404</v>
      </c>
      <c r="D1376" s="1">
        <v>-368</v>
      </c>
      <c r="E1376" s="1">
        <v>2000</v>
      </c>
      <c r="F1376" s="1" t="str">
        <f>TEXT(olympic_medals_country_year_cumsum[[#This Row],[year]],0)&amp;"-"&amp;olympic_medals_country_year_cumsum[[#This Row],[WB_country_code]]</f>
        <v>2000-ESP</v>
      </c>
      <c r="G1376" s="1">
        <f>IF(olympic_medals_country_year_cumsum[[#This Row],[year]]&lt;&gt;E1375,1,IF(olympic_medals_country_year_cumsum[[#This Row],[Medals]]=0,"",G1375+1))</f>
        <v>25</v>
      </c>
      <c r="H1376" s="1">
        <f>IF(ISNA(VLOOKUP(olympic_medals_country_year_cumsum[[#This Row],[Year_Country]],medals!D:H,5,FALSE)),0,VLOOKUP(olympic_medals_country_year_cumsum[[#This Row],[Year_Country]],medals!D:H,5,FALSE))</f>
        <v>12</v>
      </c>
      <c r="I1376" s="1">
        <f>IF(ISNA(VLOOKUP(olympic_medals_country_year_cumsum[[#This Row],[Year_Country]],medals!D:H,2,FALSE)),0,VLOOKUP(olympic_medals_country_year_cumsum[[#This Row],[Year_Country]],medals!D:H,2,FALSE))</f>
        <v>3</v>
      </c>
      <c r="J1376" s="1">
        <f>IF(ISNA(VLOOKUP(olympic_medals_country_year_cumsum[[#This Row],[Year_Country]],medals!D:H,3,FALSE)),0,VLOOKUP(olympic_medals_country_year_cumsum[[#This Row],[Year_Country]],medals!D:H,3,FALSE))</f>
        <v>3</v>
      </c>
      <c r="K1376" s="1">
        <f>IF(ISNA(VLOOKUP(olympic_medals_country_year_cumsum[[#This Row],[Year_Country]],medals!D:H,4,FALSE)),0,VLOOKUP(olympic_medals_country_year_cumsum[[#This Row],[Year_Country]],medals!D:H,4,FALSE))</f>
        <v>6</v>
      </c>
      <c r="L1376" s="1" t="str">
        <f>VLOOKUP(olympic_medals_country_year_cumsum[[#This Row],[WB_country_name]],'country_region_flag'!A:C,2,FALSE)</f>
        <v>Europe</v>
      </c>
      <c r="M1376" s="1" t="str">
        <f>VLOOKUP(olympic_medals_country_year_cumsum[[#This Row],[WB_country_name]],'country_region_flag'!A:C,3,FALSE)</f>
        <v>https://public.flourish.studio/country-flags/svg/es.svg</v>
      </c>
      <c r="N1376" s="12" t="str">
        <f>IF(ISNA(VLOOKUP(olympic_medals_country_year_cumsum[[#This Row],[Year_Country]],gdp_capita_rank!F:G,2,FALSE)),0,VLOOKUP(olympic_medals_country_year_cumsum[[#This Row],[Year_Country]],gdp_capita_rank!F:G,2,FALSE))</f>
        <v>97.57319177016453</v>
      </c>
    </row>
    <row r="1377" spans="1:14" ht="15" customHeight="1" x14ac:dyDescent="0.2">
      <c r="A1377" s="1" t="s">
        <v>85</v>
      </c>
      <c r="B1377" s="1" t="s">
        <v>86</v>
      </c>
      <c r="C1377" s="1">
        <v>6017</v>
      </c>
      <c r="D1377" s="1">
        <v>2493</v>
      </c>
      <c r="E1377" s="1">
        <v>2000</v>
      </c>
      <c r="F1377" s="1" t="str">
        <f>TEXT(olympic_medals_country_year_cumsum[[#This Row],[year]],0)&amp;"-"&amp;olympic_medals_country_year_cumsum[[#This Row],[WB_country_code]]</f>
        <v>2000-FIN</v>
      </c>
      <c r="G1377" s="1">
        <f>IF(olympic_medals_country_year_cumsum[[#This Row],[year]]&lt;&gt;E1376,1,IF(olympic_medals_country_year_cumsum[[#This Row],[Medals]]=0,"",G1376+1))</f>
        <v>26</v>
      </c>
      <c r="H1377" s="1">
        <f>IF(ISNA(VLOOKUP(olympic_medals_country_year_cumsum[[#This Row],[Year_Country]],medals!D:H,5,FALSE)),0,VLOOKUP(olympic_medals_country_year_cumsum[[#This Row],[Year_Country]],medals!D:H,5,FALSE))</f>
        <v>5</v>
      </c>
      <c r="I1377" s="1">
        <f>IF(ISNA(VLOOKUP(olympic_medals_country_year_cumsum[[#This Row],[Year_Country]],medals!D:H,2,FALSE)),0,VLOOKUP(olympic_medals_country_year_cumsum[[#This Row],[Year_Country]],medals!D:H,2,FALSE))</f>
        <v>3</v>
      </c>
      <c r="J1377" s="1">
        <f>IF(ISNA(VLOOKUP(olympic_medals_country_year_cumsum[[#This Row],[Year_Country]],medals!D:H,3,FALSE)),0,VLOOKUP(olympic_medals_country_year_cumsum[[#This Row],[Year_Country]],medals!D:H,3,FALSE))</f>
        <v>1</v>
      </c>
      <c r="K1377" s="1">
        <f>IF(ISNA(VLOOKUP(olympic_medals_country_year_cumsum[[#This Row],[Year_Country]],medals!D:H,4,FALSE)),0,VLOOKUP(olympic_medals_country_year_cumsum[[#This Row],[Year_Country]],medals!D:H,4,FALSE))</f>
        <v>1</v>
      </c>
      <c r="L1377" s="1" t="str">
        <f>VLOOKUP(olympic_medals_country_year_cumsum[[#This Row],[WB_country_name]],'country_region_flag'!A:C,2,FALSE)</f>
        <v>Europe</v>
      </c>
      <c r="M1377" s="1" t="str">
        <f>VLOOKUP(olympic_medals_country_year_cumsum[[#This Row],[WB_country_name]],'country_region_flag'!A:C,3,FALSE)</f>
        <v>https://public.flourish.studio/country-flags/svg/fi.svg</v>
      </c>
      <c r="N1377" s="12" t="str">
        <f>IF(ISNA(VLOOKUP(olympic_medals_country_year_cumsum[[#This Row],[Year_Country]],gdp_capita_rank!F:G,2,FALSE)),0,VLOOKUP(olympic_medals_country_year_cumsum[[#This Row],[Year_Country]],gdp_capita_rank!F:G,2,FALSE))</f>
        <v>226.11527057512166</v>
      </c>
    </row>
    <row r="1378" spans="1:14" ht="15" customHeight="1" x14ac:dyDescent="0.2">
      <c r="A1378" s="1" t="s">
        <v>15</v>
      </c>
      <c r="B1378" s="1" t="s">
        <v>16</v>
      </c>
      <c r="C1378" s="1">
        <v>482</v>
      </c>
      <c r="D1378" s="1">
        <v>1637</v>
      </c>
      <c r="E1378" s="1">
        <v>2000</v>
      </c>
      <c r="F1378" s="1" t="str">
        <f>TEXT(olympic_medals_country_year_cumsum[[#This Row],[year]],0)&amp;"-"&amp;olympic_medals_country_year_cumsum[[#This Row],[WB_country_code]]</f>
        <v>2000-AUT</v>
      </c>
      <c r="G1378" s="1">
        <f>IF(olympic_medals_country_year_cumsum[[#This Row],[year]]&lt;&gt;E1377,1,IF(olympic_medals_country_year_cumsum[[#This Row],[Medals]]=0,"",G1377+1))</f>
        <v>27</v>
      </c>
      <c r="H1378" s="1">
        <f>IF(ISNA(VLOOKUP(olympic_medals_country_year_cumsum[[#This Row],[Year_Country]],medals!D:H,5,FALSE)),0,VLOOKUP(olympic_medals_country_year_cumsum[[#This Row],[Year_Country]],medals!D:H,5,FALSE))</f>
        <v>4</v>
      </c>
      <c r="I1378" s="1">
        <f>IF(ISNA(VLOOKUP(olympic_medals_country_year_cumsum[[#This Row],[Year_Country]],medals!D:H,2,FALSE)),0,VLOOKUP(olympic_medals_country_year_cumsum[[#This Row],[Year_Country]],medals!D:H,2,FALSE))</f>
        <v>3</v>
      </c>
      <c r="J1378" s="1">
        <f>IF(ISNA(VLOOKUP(olympic_medals_country_year_cumsum[[#This Row],[Year_Country]],medals!D:H,3,FALSE)),0,VLOOKUP(olympic_medals_country_year_cumsum[[#This Row],[Year_Country]],medals!D:H,3,FALSE))</f>
        <v>1</v>
      </c>
      <c r="K1378" s="1">
        <f>IF(ISNA(VLOOKUP(olympic_medals_country_year_cumsum[[#This Row],[Year_Country]],medals!D:H,4,FALSE)),0,VLOOKUP(olympic_medals_country_year_cumsum[[#This Row],[Year_Country]],medals!D:H,4,FALSE))</f>
        <v>0</v>
      </c>
      <c r="L1378" s="1" t="str">
        <f>VLOOKUP(olympic_medals_country_year_cumsum[[#This Row],[WB_country_name]],'country_region_flag'!A:C,2,FALSE)</f>
        <v>Europe</v>
      </c>
      <c r="M1378" s="1" t="str">
        <f>VLOOKUP(olympic_medals_country_year_cumsum[[#This Row],[WB_country_name]],'country_region_flag'!A:C,3,FALSE)</f>
        <v>https://public.flourish.studio/country-flags/svg/at.svg</v>
      </c>
      <c r="N1378" s="12" t="str">
        <f>IF(ISNA(VLOOKUP(olympic_medals_country_year_cumsum[[#This Row],[Year_Country]],gdp_capita_rank!F:G,2,FALSE)),0,VLOOKUP(olympic_medals_country_year_cumsum[[#This Row],[Year_Country]],gdp_capita_rank!F:G,2,FALSE))</f>
        <v>229.86173887419756</v>
      </c>
    </row>
    <row r="1379" spans="1:14" ht="15" customHeight="1" x14ac:dyDescent="0.2">
      <c r="A1379" s="1" t="s">
        <v>243</v>
      </c>
      <c r="B1379" s="1" t="s">
        <v>244</v>
      </c>
      <c r="C1379" s="1">
        <v>3993</v>
      </c>
      <c r="D1379" s="1">
        <v>3287</v>
      </c>
      <c r="E1379" s="1">
        <v>2000</v>
      </c>
      <c r="F1379" s="1" t="str">
        <f>TEXT(olympic_medals_country_year_cumsum[[#This Row],[year]],0)&amp;"-"&amp;olympic_medals_country_year_cumsum[[#This Row],[WB_country_code]]</f>
        <v>2000-TUR</v>
      </c>
      <c r="G1379" s="1">
        <f>IF(olympic_medals_country_year_cumsum[[#This Row],[year]]&lt;&gt;E1378,1,IF(olympic_medals_country_year_cumsum[[#This Row],[Medals]]=0,"",G1378+1))</f>
        <v>28</v>
      </c>
      <c r="H1379" s="1">
        <f>IF(ISNA(VLOOKUP(olympic_medals_country_year_cumsum[[#This Row],[Year_Country]],medals!D:H,5,FALSE)),0,VLOOKUP(olympic_medals_country_year_cumsum[[#This Row],[Year_Country]],medals!D:H,5,FALSE))</f>
        <v>5</v>
      </c>
      <c r="I1379" s="1">
        <f>IF(ISNA(VLOOKUP(olympic_medals_country_year_cumsum[[#This Row],[Year_Country]],medals!D:H,2,FALSE)),0,VLOOKUP(olympic_medals_country_year_cumsum[[#This Row],[Year_Country]],medals!D:H,2,FALSE))</f>
        <v>3</v>
      </c>
      <c r="J1379" s="1">
        <f>IF(ISNA(VLOOKUP(olympic_medals_country_year_cumsum[[#This Row],[Year_Country]],medals!D:H,3,FALSE)),0,VLOOKUP(olympic_medals_country_year_cumsum[[#This Row],[Year_Country]],medals!D:H,3,FALSE))</f>
        <v>0</v>
      </c>
      <c r="K1379" s="1">
        <f>IF(ISNA(VLOOKUP(olympic_medals_country_year_cumsum[[#This Row],[Year_Country]],medals!D:H,4,FALSE)),0,VLOOKUP(olympic_medals_country_year_cumsum[[#This Row],[Year_Country]],medals!D:H,4,FALSE))</f>
        <v>2</v>
      </c>
      <c r="L1379" s="1" t="str">
        <f>VLOOKUP(olympic_medals_country_year_cumsum[[#This Row],[WB_country_name]],'country_region_flag'!A:C,2,FALSE)</f>
        <v>Asia</v>
      </c>
      <c r="M1379" s="1" t="str">
        <f>VLOOKUP(olympic_medals_country_year_cumsum[[#This Row],[WB_country_name]],'country_region_flag'!A:C,3,FALSE)</f>
        <v>https://public.flourish.studio/country-flags/svg/tr.svg</v>
      </c>
      <c r="N1379" s="12" t="str">
        <f>IF(ISNA(VLOOKUP(olympic_medals_country_year_cumsum[[#This Row],[Year_Country]],gdp_capita_rank!F:G,2,FALSE)),0,VLOOKUP(olympic_medals_country_year_cumsum[[#This Row],[Year_Country]],gdp_capita_rank!F:G,2,FALSE))</f>
        <v>-42.69238991310162</v>
      </c>
    </row>
    <row r="1380" spans="1:14" ht="15" customHeight="1" x14ac:dyDescent="0.2">
      <c r="A1380" s="1" t="s">
        <v>119</v>
      </c>
      <c r="B1380" s="1" t="s">
        <v>120</v>
      </c>
      <c r="C1380" s="1">
        <v>357</v>
      </c>
      <c r="D1380" s="1">
        <v>5142</v>
      </c>
      <c r="E1380" s="1">
        <v>2000</v>
      </c>
      <c r="F1380" s="1" t="str">
        <f>TEXT(olympic_medals_country_year_cumsum[[#This Row],[year]],0)&amp;"-"&amp;olympic_medals_country_year_cumsum[[#This Row],[WB_country_code]]</f>
        <v>2000-IRN</v>
      </c>
      <c r="G1380" s="1">
        <f>IF(olympic_medals_country_year_cumsum[[#This Row],[year]]&lt;&gt;E1379,1,IF(olympic_medals_country_year_cumsum[[#This Row],[Medals]]=0,"",G1379+1))</f>
        <v>29</v>
      </c>
      <c r="H1380" s="1">
        <f>IF(ISNA(VLOOKUP(olympic_medals_country_year_cumsum[[#This Row],[Year_Country]],medals!D:H,5,FALSE)),0,VLOOKUP(olympic_medals_country_year_cumsum[[#This Row],[Year_Country]],medals!D:H,5,FALSE))</f>
        <v>4</v>
      </c>
      <c r="I1380" s="1">
        <f>IF(ISNA(VLOOKUP(olympic_medals_country_year_cumsum[[#This Row],[Year_Country]],medals!D:H,2,FALSE)),0,VLOOKUP(olympic_medals_country_year_cumsum[[#This Row],[Year_Country]],medals!D:H,2,FALSE))</f>
        <v>3</v>
      </c>
      <c r="J1380" s="1">
        <f>IF(ISNA(VLOOKUP(olympic_medals_country_year_cumsum[[#This Row],[Year_Country]],medals!D:H,3,FALSE)),0,VLOOKUP(olympic_medals_country_year_cumsum[[#This Row],[Year_Country]],medals!D:H,3,FALSE))</f>
        <v>0</v>
      </c>
      <c r="K1380" s="1">
        <f>IF(ISNA(VLOOKUP(olympic_medals_country_year_cumsum[[#This Row],[Year_Country]],medals!D:H,4,FALSE)),0,VLOOKUP(olympic_medals_country_year_cumsum[[#This Row],[Year_Country]],medals!D:H,4,FALSE))</f>
        <v>1</v>
      </c>
      <c r="L1380" s="1" t="str">
        <f>VLOOKUP(olympic_medals_country_year_cumsum[[#This Row],[WB_country_name]],'country_region_flag'!A:C,2,FALSE)</f>
        <v>Asia</v>
      </c>
      <c r="M1380" s="1" t="str">
        <f>VLOOKUP(olympic_medals_country_year_cumsum[[#This Row],[WB_country_name]],'country_region_flag'!A:C,3,FALSE)</f>
        <v>https://public.flourish.studio/country-flags/svg/ir.svg</v>
      </c>
      <c r="N1380" s="12" t="str">
        <f>IF(ISNA(VLOOKUP(olympic_medals_country_year_cumsum[[#This Row],[Year_Country]],gdp_capita_rank!F:G,2,FALSE)),0,VLOOKUP(olympic_medals_country_year_cumsum[[#This Row],[Year_Country]],gdp_capita_rank!F:G,2,FALSE))</f>
        <v>-77.60316805956256</v>
      </c>
    </row>
    <row r="1381" spans="1:14" ht="15" customHeight="1" x14ac:dyDescent="0.2">
      <c r="A1381" s="1" t="s">
        <v>223</v>
      </c>
      <c r="B1381" s="1" t="s">
        <v>224</v>
      </c>
      <c r="C1381" s="1">
        <v>4605</v>
      </c>
      <c r="D1381" s="1">
        <v>1452</v>
      </c>
      <c r="E1381" s="1">
        <v>2000</v>
      </c>
      <c r="F1381" s="1" t="str">
        <f>TEXT(olympic_medals_country_year_cumsum[[#This Row],[year]],0)&amp;"-"&amp;olympic_medals_country_year_cumsum[[#This Row],[WB_country_code]]</f>
        <v>2000-SVN</v>
      </c>
      <c r="G1381" s="1">
        <f>IF(olympic_medals_country_year_cumsum[[#This Row],[year]]&lt;&gt;E1380,1,IF(olympic_medals_country_year_cumsum[[#This Row],[Medals]]=0,"",G1380+1))</f>
        <v>30</v>
      </c>
      <c r="H1381" s="1">
        <f>IF(ISNA(VLOOKUP(olympic_medals_country_year_cumsum[[#This Row],[Year_Country]],medals!D:H,5,FALSE)),0,VLOOKUP(olympic_medals_country_year_cumsum[[#This Row],[Year_Country]],medals!D:H,5,FALSE))</f>
        <v>3</v>
      </c>
      <c r="I1381" s="1">
        <f>IF(ISNA(VLOOKUP(olympic_medals_country_year_cumsum[[#This Row],[Year_Country]],medals!D:H,2,FALSE)),0,VLOOKUP(olympic_medals_country_year_cumsum[[#This Row],[Year_Country]],medals!D:H,2,FALSE))</f>
        <v>3</v>
      </c>
      <c r="J1381" s="1">
        <f>IF(ISNA(VLOOKUP(olympic_medals_country_year_cumsum[[#This Row],[Year_Country]],medals!D:H,3,FALSE)),0,VLOOKUP(olympic_medals_country_year_cumsum[[#This Row],[Year_Country]],medals!D:H,3,FALSE))</f>
        <v>0</v>
      </c>
      <c r="K1381" s="1">
        <f>IF(ISNA(VLOOKUP(olympic_medals_country_year_cumsum[[#This Row],[Year_Country]],medals!D:H,4,FALSE)),0,VLOOKUP(olympic_medals_country_year_cumsum[[#This Row],[Year_Country]],medals!D:H,4,FALSE))</f>
        <v>0</v>
      </c>
      <c r="L1381" s="1" t="str">
        <f>VLOOKUP(olympic_medals_country_year_cumsum[[#This Row],[WB_country_name]],'country_region_flag'!A:C,2,FALSE)</f>
        <v>Europe</v>
      </c>
      <c r="M1381" s="1" t="str">
        <f>VLOOKUP(olympic_medals_country_year_cumsum[[#This Row],[WB_country_name]],'country_region_flag'!A:C,3,FALSE)</f>
        <v>https://public.flourish.studio/country-flags/svg/si.svg</v>
      </c>
      <c r="N1381" s="12" t="str">
        <f>IF(ISNA(VLOOKUP(olympic_medals_country_year_cumsum[[#This Row],[Year_Country]],gdp_capita_rank!F:G,2,FALSE)),0,VLOOKUP(olympic_medals_country_year_cumsum[[#This Row],[Year_Country]],gdp_capita_rank!F:G,2,FALSE))</f>
        <v>36.64717029340814</v>
      </c>
    </row>
    <row r="1382" spans="1:14" ht="15" customHeight="1" x14ac:dyDescent="0.2">
      <c r="A1382" s="1" t="s">
        <v>113</v>
      </c>
      <c r="B1382" s="1" t="s">
        <v>114</v>
      </c>
      <c r="C1382" s="1">
        <v>-617</v>
      </c>
      <c r="D1382" s="1">
        <v>10682</v>
      </c>
      <c r="E1382" s="1">
        <v>2000</v>
      </c>
      <c r="F1382" s="1" t="str">
        <f>TEXT(olympic_medals_country_year_cumsum[[#This Row],[year]],0)&amp;"-"&amp;olympic_medals_country_year_cumsum[[#This Row],[WB_country_code]]</f>
        <v>2000-IDN</v>
      </c>
      <c r="G1382" s="1">
        <f>IF(olympic_medals_country_year_cumsum[[#This Row],[year]]&lt;&gt;E1381,1,IF(olympic_medals_country_year_cumsum[[#This Row],[Medals]]=0,"",G1381+1))</f>
        <v>31</v>
      </c>
      <c r="H1382" s="1">
        <f>IF(ISNA(VLOOKUP(olympic_medals_country_year_cumsum[[#This Row],[Year_Country]],medals!D:H,5,FALSE)),0,VLOOKUP(olympic_medals_country_year_cumsum[[#This Row],[Year_Country]],medals!D:H,5,FALSE))</f>
        <v>8</v>
      </c>
      <c r="I1382" s="1">
        <f>IF(ISNA(VLOOKUP(olympic_medals_country_year_cumsum[[#This Row],[Year_Country]],medals!D:H,2,FALSE)),0,VLOOKUP(olympic_medals_country_year_cumsum[[#This Row],[Year_Country]],medals!D:H,2,FALSE))</f>
        <v>2</v>
      </c>
      <c r="J1382" s="1">
        <f>IF(ISNA(VLOOKUP(olympic_medals_country_year_cumsum[[#This Row],[Year_Country]],medals!D:H,3,FALSE)),0,VLOOKUP(olympic_medals_country_year_cumsum[[#This Row],[Year_Country]],medals!D:H,3,FALSE))</f>
        <v>4</v>
      </c>
      <c r="K1382" s="1">
        <f>IF(ISNA(VLOOKUP(olympic_medals_country_year_cumsum[[#This Row],[Year_Country]],medals!D:H,4,FALSE)),0,VLOOKUP(olympic_medals_country_year_cumsum[[#This Row],[Year_Country]],medals!D:H,4,FALSE))</f>
        <v>2</v>
      </c>
      <c r="L1382" s="1" t="str">
        <f>VLOOKUP(olympic_medals_country_year_cumsum[[#This Row],[WB_country_name]],'country_region_flag'!A:C,2,FALSE)</f>
        <v>Asia</v>
      </c>
      <c r="M1382" s="1" t="str">
        <f>VLOOKUP(olympic_medals_country_year_cumsum[[#This Row],[WB_country_name]],'country_region_flag'!A:C,3,FALSE)</f>
        <v>https://public.flourish.studio/country-flags/svg/id.svg</v>
      </c>
      <c r="N1382" s="12" t="str">
        <f>IF(ISNA(VLOOKUP(olympic_medals_country_year_cumsum[[#This Row],[Year_Country]],gdp_capita_rank!F:G,2,FALSE)),0,VLOOKUP(olympic_medals_country_year_cumsum[[#This Row],[Year_Country]],gdp_capita_rank!F:G,2,FALSE))</f>
        <v>-89.67413916225584</v>
      </c>
    </row>
    <row r="1383" spans="1:14" ht="15" customHeight="1" x14ac:dyDescent="0.2">
      <c r="A1383" s="1" t="s">
        <v>61</v>
      </c>
      <c r="B1383" s="1" t="s">
        <v>62</v>
      </c>
      <c r="C1383" s="1">
        <v>4981</v>
      </c>
      <c r="D1383" s="1">
        <v>1547</v>
      </c>
      <c r="E1383" s="1">
        <v>2000</v>
      </c>
      <c r="F1383" s="1" t="str">
        <f>TEXT(olympic_medals_country_year_cumsum[[#This Row],[year]],0)&amp;"-"&amp;olympic_medals_country_year_cumsum[[#This Row],[WB_country_code]]</f>
        <v>2000-CZE</v>
      </c>
      <c r="G1383" s="1">
        <f>IF(olympic_medals_country_year_cumsum[[#This Row],[year]]&lt;&gt;E1382,1,IF(olympic_medals_country_year_cumsum[[#This Row],[Medals]]=0,"",G1382+1))</f>
        <v>32</v>
      </c>
      <c r="H1383" s="1">
        <f>IF(ISNA(VLOOKUP(olympic_medals_country_year_cumsum[[#This Row],[Year_Country]],medals!D:H,5,FALSE)),0,VLOOKUP(olympic_medals_country_year_cumsum[[#This Row],[Year_Country]],medals!D:H,5,FALSE))</f>
        <v>9</v>
      </c>
      <c r="I1383" s="1">
        <f>IF(ISNA(VLOOKUP(olympic_medals_country_year_cumsum[[#This Row],[Year_Country]],medals!D:H,2,FALSE)),0,VLOOKUP(olympic_medals_country_year_cumsum[[#This Row],[Year_Country]],medals!D:H,2,FALSE))</f>
        <v>2</v>
      </c>
      <c r="J1383" s="1">
        <f>IF(ISNA(VLOOKUP(olympic_medals_country_year_cumsum[[#This Row],[Year_Country]],medals!D:H,3,FALSE)),0,VLOOKUP(olympic_medals_country_year_cumsum[[#This Row],[Year_Country]],medals!D:H,3,FALSE))</f>
        <v>3</v>
      </c>
      <c r="K1383" s="1">
        <f>IF(ISNA(VLOOKUP(olympic_medals_country_year_cumsum[[#This Row],[Year_Country]],medals!D:H,4,FALSE)),0,VLOOKUP(olympic_medals_country_year_cumsum[[#This Row],[Year_Country]],medals!D:H,4,FALSE))</f>
        <v>4</v>
      </c>
      <c r="L1383" s="1" t="str">
        <f>VLOOKUP(olympic_medals_country_year_cumsum[[#This Row],[WB_country_name]],'country_region_flag'!A:C,2,FALSE)</f>
        <v>Europe</v>
      </c>
      <c r="M1383" s="1" t="str">
        <f>VLOOKUP(olympic_medals_country_year_cumsum[[#This Row],[WB_country_name]],'country_region_flag'!A:C,3,FALSE)</f>
        <v>https://public.flourish.studio/country-flags/svg/cz.svg</v>
      </c>
      <c r="N1383" s="12" t="str">
        <f>IF(ISNA(VLOOKUP(olympic_medals_country_year_cumsum[[#This Row],[Year_Country]],gdp_capita_rank!F:G,2,FALSE)),0,VLOOKUP(olympic_medals_country_year_cumsum[[#This Row],[Year_Country]],gdp_capita_rank!F:G,2,FALSE))</f>
        <v>-19.24056192977665</v>
      </c>
    </row>
    <row r="1384" spans="1:14" ht="15" customHeight="1" x14ac:dyDescent="0.2">
      <c r="A1384" s="1" t="s">
        <v>137</v>
      </c>
      <c r="B1384" s="1" t="s">
        <v>138</v>
      </c>
      <c r="C1384" s="1">
        <v>-128</v>
      </c>
      <c r="D1384" s="1">
        <v>3682</v>
      </c>
      <c r="E1384" s="1">
        <v>2000</v>
      </c>
      <c r="F1384" s="1" t="str">
        <f>TEXT(olympic_medals_country_year_cumsum[[#This Row],[year]],0)&amp;"-"&amp;olympic_medals_country_year_cumsum[[#This Row],[WB_country_code]]</f>
        <v>2000-KEN</v>
      </c>
      <c r="G1384" s="1">
        <f>IF(olympic_medals_country_year_cumsum[[#This Row],[year]]&lt;&gt;E1383,1,IF(olympic_medals_country_year_cumsum[[#This Row],[Medals]]=0,"",G1383+1))</f>
        <v>33</v>
      </c>
      <c r="H1384" s="1">
        <f>IF(ISNA(VLOOKUP(olympic_medals_country_year_cumsum[[#This Row],[Year_Country]],medals!D:H,5,FALSE)),0,VLOOKUP(olympic_medals_country_year_cumsum[[#This Row],[Year_Country]],medals!D:H,5,FALSE))</f>
        <v>7</v>
      </c>
      <c r="I1384" s="1">
        <f>IF(ISNA(VLOOKUP(olympic_medals_country_year_cumsum[[#This Row],[Year_Country]],medals!D:H,2,FALSE)),0,VLOOKUP(olympic_medals_country_year_cumsum[[#This Row],[Year_Country]],medals!D:H,2,FALSE))</f>
        <v>2</v>
      </c>
      <c r="J1384" s="1">
        <f>IF(ISNA(VLOOKUP(olympic_medals_country_year_cumsum[[#This Row],[Year_Country]],medals!D:H,3,FALSE)),0,VLOOKUP(olympic_medals_country_year_cumsum[[#This Row],[Year_Country]],medals!D:H,3,FALSE))</f>
        <v>3</v>
      </c>
      <c r="K1384" s="1">
        <f>IF(ISNA(VLOOKUP(olympic_medals_country_year_cumsum[[#This Row],[Year_Country]],medals!D:H,4,FALSE)),0,VLOOKUP(olympic_medals_country_year_cumsum[[#This Row],[Year_Country]],medals!D:H,4,FALSE))</f>
        <v>2</v>
      </c>
      <c r="L1384" s="1" t="str">
        <f>VLOOKUP(olympic_medals_country_year_cumsum[[#This Row],[WB_country_name]],'country_region_flag'!A:C,2,FALSE)</f>
        <v>Africa</v>
      </c>
      <c r="M1384" s="1" t="str">
        <f>VLOOKUP(olympic_medals_country_year_cumsum[[#This Row],[WB_country_name]],'country_region_flag'!A:C,3,FALSE)</f>
        <v>https://public.flourish.studio/country-flags/svg/ke.svg</v>
      </c>
      <c r="N1384" s="12" t="str">
        <f>IF(ISNA(VLOOKUP(olympic_medals_country_year_cumsum[[#This Row],[Year_Country]],gdp_capita_rank!F:G,2,FALSE)),0,VLOOKUP(olympic_medals_country_year_cumsum[[#This Row],[Year_Country]],gdp_capita_rank!F:G,2,FALSE))</f>
        <v>-94.48364054873092</v>
      </c>
    </row>
    <row r="1385" spans="1:14" ht="15" customHeight="1" x14ac:dyDescent="0.2">
      <c r="A1385" s="1" t="s">
        <v>67</v>
      </c>
      <c r="B1385" s="1" t="s">
        <v>68</v>
      </c>
      <c r="C1385" s="1">
        <v>5567</v>
      </c>
      <c r="D1385" s="1">
        <v>1258</v>
      </c>
      <c r="E1385" s="1">
        <v>2000</v>
      </c>
      <c r="F1385" s="1" t="str">
        <f>TEXT(olympic_medals_country_year_cumsum[[#This Row],[year]],0)&amp;"-"&amp;olympic_medals_country_year_cumsum[[#This Row],[WB_country_code]]</f>
        <v>2000-DNK</v>
      </c>
      <c r="G1385" s="1">
        <f>IF(olympic_medals_country_year_cumsum[[#This Row],[year]]&lt;&gt;E1384,1,IF(olympic_medals_country_year_cumsum[[#This Row],[Medals]]=0,"",G1384+1))</f>
        <v>34</v>
      </c>
      <c r="H1385" s="1">
        <f>IF(ISNA(VLOOKUP(olympic_medals_country_year_cumsum[[#This Row],[Year_Country]],medals!D:H,5,FALSE)),0,VLOOKUP(olympic_medals_country_year_cumsum[[#This Row],[Year_Country]],medals!D:H,5,FALSE))</f>
        <v>6</v>
      </c>
      <c r="I1385" s="1">
        <f>IF(ISNA(VLOOKUP(olympic_medals_country_year_cumsum[[#This Row],[Year_Country]],medals!D:H,2,FALSE)),0,VLOOKUP(olympic_medals_country_year_cumsum[[#This Row],[Year_Country]],medals!D:H,2,FALSE))</f>
        <v>2</v>
      </c>
      <c r="J1385" s="1">
        <f>IF(ISNA(VLOOKUP(olympic_medals_country_year_cumsum[[#This Row],[Year_Country]],medals!D:H,3,FALSE)),0,VLOOKUP(olympic_medals_country_year_cumsum[[#This Row],[Year_Country]],medals!D:H,3,FALSE))</f>
        <v>3</v>
      </c>
      <c r="K1385" s="1">
        <f>IF(ISNA(VLOOKUP(olympic_medals_country_year_cumsum[[#This Row],[Year_Country]],medals!D:H,4,FALSE)),0,VLOOKUP(olympic_medals_country_year_cumsum[[#This Row],[Year_Country]],medals!D:H,4,FALSE))</f>
        <v>1</v>
      </c>
      <c r="L1385" s="1" t="str">
        <f>VLOOKUP(olympic_medals_country_year_cumsum[[#This Row],[WB_country_name]],'country_region_flag'!A:C,2,FALSE)</f>
        <v>Europe</v>
      </c>
      <c r="M1385" s="1" t="str">
        <f>VLOOKUP(olympic_medals_country_year_cumsum[[#This Row],[WB_country_name]],'country_region_flag'!A:C,3,FALSE)</f>
        <v>https://public.flourish.studio/country-flags/svg/dk.svg</v>
      </c>
      <c r="N1385" s="12" t="str">
        <f>IF(ISNA(VLOOKUP(olympic_medals_country_year_cumsum[[#This Row],[Year_Country]],gdp_capita_rank!F:G,2,FALSE)),0,VLOOKUP(olympic_medals_country_year_cumsum[[#This Row],[Year_Country]],gdp_capita_rank!F:G,2,FALSE))</f>
        <v>311.8121329902961</v>
      </c>
    </row>
    <row r="1386" spans="1:14" ht="15" customHeight="1" x14ac:dyDescent="0.2">
      <c r="A1386" s="1" t="s">
        <v>221</v>
      </c>
      <c r="B1386" s="1" t="s">
        <v>222</v>
      </c>
      <c r="C1386" s="1">
        <v>4815</v>
      </c>
      <c r="D1386" s="1">
        <v>1712</v>
      </c>
      <c r="E1386" s="1">
        <v>2000</v>
      </c>
      <c r="F1386" s="1" t="str">
        <f>TEXT(olympic_medals_country_year_cumsum[[#This Row],[year]],0)&amp;"-"&amp;olympic_medals_country_year_cumsum[[#This Row],[WB_country_code]]</f>
        <v>2000-SVK</v>
      </c>
      <c r="G1386" s="1">
        <f>IF(olympic_medals_country_year_cumsum[[#This Row],[year]]&lt;&gt;E1385,1,IF(olympic_medals_country_year_cumsum[[#This Row],[Medals]]=0,"",G1385+1))</f>
        <v>35</v>
      </c>
      <c r="H1386" s="1">
        <f>IF(ISNA(VLOOKUP(olympic_medals_country_year_cumsum[[#This Row],[Year_Country]],medals!D:H,5,FALSE)),0,VLOOKUP(olympic_medals_country_year_cumsum[[#This Row],[Year_Country]],medals!D:H,5,FALSE))</f>
        <v>6</v>
      </c>
      <c r="I1386" s="1">
        <f>IF(ISNA(VLOOKUP(olympic_medals_country_year_cumsum[[#This Row],[Year_Country]],medals!D:H,2,FALSE)),0,VLOOKUP(olympic_medals_country_year_cumsum[[#This Row],[Year_Country]],medals!D:H,2,FALSE))</f>
        <v>2</v>
      </c>
      <c r="J1386" s="1">
        <f>IF(ISNA(VLOOKUP(olympic_medals_country_year_cumsum[[#This Row],[Year_Country]],medals!D:H,3,FALSE)),0,VLOOKUP(olympic_medals_country_year_cumsum[[#This Row],[Year_Country]],medals!D:H,3,FALSE))</f>
        <v>3</v>
      </c>
      <c r="K1386" s="1">
        <f>IF(ISNA(VLOOKUP(olympic_medals_country_year_cumsum[[#This Row],[Year_Country]],medals!D:H,4,FALSE)),0,VLOOKUP(olympic_medals_country_year_cumsum[[#This Row],[Year_Country]],medals!D:H,4,FALSE))</f>
        <v>1</v>
      </c>
      <c r="L1386" s="1" t="str">
        <f>VLOOKUP(olympic_medals_country_year_cumsum[[#This Row],[WB_country_name]],'country_region_flag'!A:C,2,FALSE)</f>
        <v>Europe</v>
      </c>
      <c r="M1386" s="1" t="str">
        <f>VLOOKUP(olympic_medals_country_year_cumsum[[#This Row],[WB_country_name]],'country_region_flag'!A:C,3,FALSE)</f>
        <v>https://public.flourish.studio/country-flags/svg/sk.svg</v>
      </c>
      <c r="N1386" s="12" t="str">
        <f>IF(ISNA(VLOOKUP(olympic_medals_country_year_cumsum[[#This Row],[Year_Country]],gdp_capita_rank!F:G,2,FALSE)),0,VLOOKUP(olympic_medals_country_year_cumsum[[#This Row],[Year_Country]],gdp_capita_rank!F:G,2,FALSE))</f>
        <v>-27.310022520892975</v>
      </c>
    </row>
    <row r="1387" spans="1:14" ht="15" customHeight="1" x14ac:dyDescent="0.2">
      <c r="A1387" s="1" t="s">
        <v>149</v>
      </c>
      <c r="B1387" s="1" t="s">
        <v>150</v>
      </c>
      <c r="C1387" s="1">
        <v>5468</v>
      </c>
      <c r="D1387" s="1">
        <v>2532</v>
      </c>
      <c r="E1387" s="1">
        <v>2000</v>
      </c>
      <c r="F1387" s="1" t="str">
        <f>TEXT(olympic_medals_country_year_cumsum[[#This Row],[year]],0)&amp;"-"&amp;olympic_medals_country_year_cumsum[[#This Row],[WB_country_code]]</f>
        <v>2000-LTU</v>
      </c>
      <c r="G1387" s="1">
        <f>IF(olympic_medals_country_year_cumsum[[#This Row],[year]]&lt;&gt;E1386,1,IF(olympic_medals_country_year_cumsum[[#This Row],[Medals]]=0,"",G1386+1))</f>
        <v>36</v>
      </c>
      <c r="H1387" s="1">
        <f>IF(ISNA(VLOOKUP(olympic_medals_country_year_cumsum[[#This Row],[Year_Country]],medals!D:H,5,FALSE)),0,VLOOKUP(olympic_medals_country_year_cumsum[[#This Row],[Year_Country]],medals!D:H,5,FALSE))</f>
        <v>6</v>
      </c>
      <c r="I1387" s="1">
        <f>IF(ISNA(VLOOKUP(olympic_medals_country_year_cumsum[[#This Row],[Year_Country]],medals!D:H,2,FALSE)),0,VLOOKUP(olympic_medals_country_year_cumsum[[#This Row],[Year_Country]],medals!D:H,2,FALSE))</f>
        <v>2</v>
      </c>
      <c r="J1387" s="1">
        <f>IF(ISNA(VLOOKUP(olympic_medals_country_year_cumsum[[#This Row],[Year_Country]],medals!D:H,3,FALSE)),0,VLOOKUP(olympic_medals_country_year_cumsum[[#This Row],[Year_Country]],medals!D:H,3,FALSE))</f>
        <v>0</v>
      </c>
      <c r="K1387" s="1">
        <f>IF(ISNA(VLOOKUP(olympic_medals_country_year_cumsum[[#This Row],[Year_Country]],medals!D:H,4,FALSE)),0,VLOOKUP(olympic_medals_country_year_cumsum[[#This Row],[Year_Country]],medals!D:H,4,FALSE))</f>
        <v>4</v>
      </c>
      <c r="L1387" s="1" t="str">
        <f>VLOOKUP(olympic_medals_country_year_cumsum[[#This Row],[WB_country_name]],'country_region_flag'!A:C,2,FALSE)</f>
        <v>Europe</v>
      </c>
      <c r="M1387" s="1" t="str">
        <f>VLOOKUP(olympic_medals_country_year_cumsum[[#This Row],[WB_country_name]],'country_region_flag'!A:C,3,FALSE)</f>
        <v>https://public.flourish.studio/country-flags/svg/lt.svg</v>
      </c>
      <c r="N1387" s="12" t="str">
        <f>IF(ISNA(VLOOKUP(olympic_medals_country_year_cumsum[[#This Row],[Year_Country]],gdp_capita_rank!F:G,2,FALSE)),0,VLOOKUP(olympic_medals_country_year_cumsum[[#This Row],[Year_Country]],gdp_capita_rank!F:G,2,FALSE))</f>
        <v>-55.88693983851465</v>
      </c>
    </row>
    <row r="1388" spans="1:14" ht="15" customHeight="1" x14ac:dyDescent="0.2">
      <c r="A1388" s="1" t="s">
        <v>17</v>
      </c>
      <c r="B1388" s="1" t="s">
        <v>18</v>
      </c>
      <c r="C1388" s="1">
        <v>4038</v>
      </c>
      <c r="D1388" s="1">
        <v>4987</v>
      </c>
      <c r="E1388" s="1">
        <v>2000</v>
      </c>
      <c r="F1388" s="1" t="str">
        <f>TEXT(olympic_medals_country_year_cumsum[[#This Row],[year]],0)&amp;"-"&amp;olympic_medals_country_year_cumsum[[#This Row],[WB_country_code]]</f>
        <v>2000-AZE</v>
      </c>
      <c r="G1388" s="1">
        <f>IF(olympic_medals_country_year_cumsum[[#This Row],[year]]&lt;&gt;E1387,1,IF(olympic_medals_country_year_cumsum[[#This Row],[Medals]]=0,"",G1387+1))</f>
        <v>37</v>
      </c>
      <c r="H1388" s="1">
        <f>IF(ISNA(VLOOKUP(olympic_medals_country_year_cumsum[[#This Row],[Year_Country]],medals!D:H,5,FALSE)),0,VLOOKUP(olympic_medals_country_year_cumsum[[#This Row],[Year_Country]],medals!D:H,5,FALSE))</f>
        <v>3</v>
      </c>
      <c r="I1388" s="1">
        <f>IF(ISNA(VLOOKUP(olympic_medals_country_year_cumsum[[#This Row],[Year_Country]],medals!D:H,2,FALSE)),0,VLOOKUP(olympic_medals_country_year_cumsum[[#This Row],[Year_Country]],medals!D:H,2,FALSE))</f>
        <v>2</v>
      </c>
      <c r="J1388" s="1">
        <f>IF(ISNA(VLOOKUP(olympic_medals_country_year_cumsum[[#This Row],[Year_Country]],medals!D:H,3,FALSE)),0,VLOOKUP(olympic_medals_country_year_cumsum[[#This Row],[Year_Country]],medals!D:H,3,FALSE))</f>
        <v>0</v>
      </c>
      <c r="K1388" s="1">
        <f>IF(ISNA(VLOOKUP(olympic_medals_country_year_cumsum[[#This Row],[Year_Country]],medals!D:H,4,FALSE)),0,VLOOKUP(olympic_medals_country_year_cumsum[[#This Row],[Year_Country]],medals!D:H,4,FALSE))</f>
        <v>1</v>
      </c>
      <c r="L1388" s="1" t="str">
        <f>VLOOKUP(olympic_medals_country_year_cumsum[[#This Row],[WB_country_name]],'country_region_flag'!A:C,2,FALSE)</f>
        <v>Asia</v>
      </c>
      <c r="M1388" s="1" t="str">
        <f>VLOOKUP(olympic_medals_country_year_cumsum[[#This Row],[WB_country_name]],'country_region_flag'!A:C,3,FALSE)</f>
        <v>https://public.flourish.studio/country-flags/svg/az.svg</v>
      </c>
      <c r="N1388" s="12" t="str">
        <f>IF(ISNA(VLOOKUP(olympic_medals_country_year_cumsum[[#This Row],[Year_Country]],gdp_capita_rank!F:G,2,FALSE)),0,VLOOKUP(olympic_medals_country_year_cumsum[[#This Row],[Year_Country]],gdp_capita_rank!F:G,2,FALSE))</f>
        <v>-91.22488690076639</v>
      </c>
    </row>
    <row r="1389" spans="1:14" ht="15" customHeight="1" x14ac:dyDescent="0.2">
      <c r="A1389" s="1" t="s">
        <v>29</v>
      </c>
      <c r="B1389" s="1" t="s">
        <v>30</v>
      </c>
      <c r="C1389" s="1">
        <v>2508</v>
      </c>
      <c r="D1389" s="1">
        <v>-7735</v>
      </c>
      <c r="E1389" s="1">
        <v>2000</v>
      </c>
      <c r="F1389" s="1" t="str">
        <f>TEXT(olympic_medals_country_year_cumsum[[#This Row],[year]],0)&amp;"-"&amp;olympic_medals_country_year_cumsum[[#This Row],[WB_country_code]]</f>
        <v>2000-BHS</v>
      </c>
      <c r="G1389" s="1">
        <f>IF(olympic_medals_country_year_cumsum[[#This Row],[year]]&lt;&gt;E1388,1,IF(olympic_medals_country_year_cumsum[[#This Row],[Medals]]=0,"",G1388+1))</f>
        <v>38</v>
      </c>
      <c r="H1389" s="1">
        <f>IF(ISNA(VLOOKUP(olympic_medals_country_year_cumsum[[#This Row],[Year_Country]],medals!D:H,5,FALSE)),0,VLOOKUP(olympic_medals_country_year_cumsum[[#This Row],[Year_Country]],medals!D:H,5,FALSE))</f>
        <v>3</v>
      </c>
      <c r="I1389" s="1">
        <f>IF(ISNA(VLOOKUP(olympic_medals_country_year_cumsum[[#This Row],[Year_Country]],medals!D:H,2,FALSE)),0,VLOOKUP(olympic_medals_country_year_cumsum[[#This Row],[Year_Country]],medals!D:H,2,FALSE))</f>
        <v>2</v>
      </c>
      <c r="J1389" s="1">
        <f>IF(ISNA(VLOOKUP(olympic_medals_country_year_cumsum[[#This Row],[Year_Country]],medals!D:H,3,FALSE)),0,VLOOKUP(olympic_medals_country_year_cumsum[[#This Row],[Year_Country]],medals!D:H,3,FALSE))</f>
        <v>0</v>
      </c>
      <c r="K1389" s="1">
        <f>IF(ISNA(VLOOKUP(olympic_medals_country_year_cumsum[[#This Row],[Year_Country]],medals!D:H,4,FALSE)),0,VLOOKUP(olympic_medals_country_year_cumsum[[#This Row],[Year_Country]],medals!D:H,4,FALSE))</f>
        <v>1</v>
      </c>
      <c r="L1389" s="1" t="str">
        <f>VLOOKUP(olympic_medals_country_year_cumsum[[#This Row],[WB_country_name]],'country_region_flag'!A:C,2,FALSE)</f>
        <v>Americas</v>
      </c>
      <c r="M1389" s="1" t="str">
        <f>VLOOKUP(olympic_medals_country_year_cumsum[[#This Row],[WB_country_name]],'country_region_flag'!A:C,3,FALSE)</f>
        <v>https://public.flourish.studio/country-flags/svg/bs.svg</v>
      </c>
      <c r="N1389" s="12" t="str">
        <f>IF(ISNA(VLOOKUP(olympic_medals_country_year_cumsum[[#This Row],[Year_Country]],gdp_capita_rank!F:G,2,FALSE)),0,VLOOKUP(olympic_medals_country_year_cumsum[[#This Row],[Year_Country]],gdp_capita_rank!F:G,2,FALSE))</f>
        <v>232.86236944259832</v>
      </c>
    </row>
    <row r="1390" spans="1:14" ht="15" customHeight="1" x14ac:dyDescent="0.2">
      <c r="A1390" s="1" t="s">
        <v>43</v>
      </c>
      <c r="B1390" s="1" t="s">
        <v>44</v>
      </c>
      <c r="C1390" s="1">
        <v>4692</v>
      </c>
      <c r="D1390" s="1">
        <v>747</v>
      </c>
      <c r="E1390" s="1">
        <v>2000</v>
      </c>
      <c r="F1390" s="1" t="str">
        <f>TEXT(olympic_medals_country_year_cumsum[[#This Row],[year]],0)&amp;"-"&amp;olympic_medals_country_year_cumsum[[#This Row],[WB_country_code]]</f>
        <v>2000-CHE</v>
      </c>
      <c r="G1390" s="1">
        <f>IF(olympic_medals_country_year_cumsum[[#This Row],[year]]&lt;&gt;E1389,1,IF(olympic_medals_country_year_cumsum[[#This Row],[Medals]]=0,"",G1389+1))</f>
        <v>39</v>
      </c>
      <c r="H1390" s="1">
        <f>IF(ISNA(VLOOKUP(olympic_medals_country_year_cumsum[[#This Row],[Year_Country]],medals!D:H,5,FALSE)),0,VLOOKUP(olympic_medals_country_year_cumsum[[#This Row],[Year_Country]],medals!D:H,5,FALSE))</f>
        <v>9</v>
      </c>
      <c r="I1390" s="1">
        <f>IF(ISNA(VLOOKUP(olympic_medals_country_year_cumsum[[#This Row],[Year_Country]],medals!D:H,2,FALSE)),0,VLOOKUP(olympic_medals_country_year_cumsum[[#This Row],[Year_Country]],medals!D:H,2,FALSE))</f>
        <v>1</v>
      </c>
      <c r="J1390" s="1">
        <f>IF(ISNA(VLOOKUP(olympic_medals_country_year_cumsum[[#This Row],[Year_Country]],medals!D:H,3,FALSE)),0,VLOOKUP(olympic_medals_country_year_cumsum[[#This Row],[Year_Country]],medals!D:H,3,FALSE))</f>
        <v>6</v>
      </c>
      <c r="K1390" s="1">
        <f>IF(ISNA(VLOOKUP(olympic_medals_country_year_cumsum[[#This Row],[Year_Country]],medals!D:H,4,FALSE)),0,VLOOKUP(olympic_medals_country_year_cumsum[[#This Row],[Year_Country]],medals!D:H,4,FALSE))</f>
        <v>2</v>
      </c>
      <c r="L1390" s="1" t="str">
        <f>VLOOKUP(olympic_medals_country_year_cumsum[[#This Row],[WB_country_name]],'country_region_flag'!A:C,2,FALSE)</f>
        <v>Europe</v>
      </c>
      <c r="M1390" s="1" t="str">
        <f>VLOOKUP(olympic_medals_country_year_cumsum[[#This Row],[WB_country_name]],'country_region_flag'!A:C,3,FALSE)</f>
        <v>https://public.flourish.studio/country-flags/svg/ch.svg</v>
      </c>
      <c r="N1390" s="12" t="str">
        <f>IF(ISNA(VLOOKUP(olympic_medals_country_year_cumsum[[#This Row],[Year_Country]],gdp_capita_rank!F:G,2,FALSE)),0,VLOOKUP(olympic_medals_country_year_cumsum[[#This Row],[Year_Country]],gdp_capita_rank!F:G,2,FALSE))</f>
        <v>420.59982613948347</v>
      </c>
    </row>
    <row r="1391" spans="1:14" ht="15" customHeight="1" x14ac:dyDescent="0.2">
      <c r="A1391" s="1" t="s">
        <v>157</v>
      </c>
      <c r="B1391" s="1" t="s">
        <v>158</v>
      </c>
      <c r="C1391" s="1">
        <v>1943</v>
      </c>
      <c r="D1391" s="1">
        <v>-9913</v>
      </c>
      <c r="E1391" s="1">
        <v>2000</v>
      </c>
      <c r="F1391" s="1" t="str">
        <f>TEXT(olympic_medals_country_year_cumsum[[#This Row],[year]],0)&amp;"-"&amp;olympic_medals_country_year_cumsum[[#This Row],[WB_country_code]]</f>
        <v>2000-MEX</v>
      </c>
      <c r="G1391" s="1">
        <f>IF(olympic_medals_country_year_cumsum[[#This Row],[year]]&lt;&gt;E1390,1,IF(olympic_medals_country_year_cumsum[[#This Row],[Medals]]=0,"",G1390+1))</f>
        <v>40</v>
      </c>
      <c r="H1391" s="1">
        <f>IF(ISNA(VLOOKUP(olympic_medals_country_year_cumsum[[#This Row],[Year_Country]],medals!D:H,5,FALSE)),0,VLOOKUP(olympic_medals_country_year_cumsum[[#This Row],[Year_Country]],medals!D:H,5,FALSE))</f>
        <v>6</v>
      </c>
      <c r="I1391" s="1">
        <f>IF(ISNA(VLOOKUP(olympic_medals_country_year_cumsum[[#This Row],[Year_Country]],medals!D:H,2,FALSE)),0,VLOOKUP(olympic_medals_country_year_cumsum[[#This Row],[Year_Country]],medals!D:H,2,FALSE))</f>
        <v>1</v>
      </c>
      <c r="J1391" s="1">
        <f>IF(ISNA(VLOOKUP(olympic_medals_country_year_cumsum[[#This Row],[Year_Country]],medals!D:H,3,FALSE)),0,VLOOKUP(olympic_medals_country_year_cumsum[[#This Row],[Year_Country]],medals!D:H,3,FALSE))</f>
        <v>2</v>
      </c>
      <c r="K1391" s="1">
        <f>IF(ISNA(VLOOKUP(olympic_medals_country_year_cumsum[[#This Row],[Year_Country]],medals!D:H,4,FALSE)),0,VLOOKUP(olympic_medals_country_year_cumsum[[#This Row],[Year_Country]],medals!D:H,4,FALSE))</f>
        <v>3</v>
      </c>
      <c r="L1391" s="1" t="str">
        <f>VLOOKUP(olympic_medals_country_year_cumsum[[#This Row],[WB_country_name]],'country_region_flag'!A:C,2,FALSE)</f>
        <v>Americas</v>
      </c>
      <c r="M1391" s="1" t="str">
        <f>VLOOKUP(olympic_medals_country_year_cumsum[[#This Row],[WB_country_name]],'country_region_flag'!A:C,3,FALSE)</f>
        <v>https://public.flourish.studio/country-flags/svg/mx.svg</v>
      </c>
      <c r="N1391" s="12" t="str">
        <f>IF(ISNA(VLOOKUP(olympic_medals_country_year_cumsum[[#This Row],[Year_Country]],gdp_capita_rank!F:G,2,FALSE)),0,VLOOKUP(olympic_medals_country_year_cumsum[[#This Row],[Year_Country]],gdp_capita_rank!F:G,2,FALSE))</f>
        <v>1.5594432169504506</v>
      </c>
    </row>
    <row r="1392" spans="1:14" ht="15" customHeight="1" x14ac:dyDescent="0.2">
      <c r="A1392" s="1" t="s">
        <v>175</v>
      </c>
      <c r="B1392" s="1" t="s">
        <v>176</v>
      </c>
      <c r="C1392" s="1">
        <v>908</v>
      </c>
      <c r="D1392" s="1">
        <v>753</v>
      </c>
      <c r="E1392" s="1">
        <v>2000</v>
      </c>
      <c r="F1392" s="1" t="str">
        <f>TEXT(olympic_medals_country_year_cumsum[[#This Row],[year]],0)&amp;"-"&amp;olympic_medals_country_year_cumsum[[#This Row],[WB_country_code]]</f>
        <v>2000-NGA</v>
      </c>
      <c r="G1392" s="1">
        <f>IF(olympic_medals_country_year_cumsum[[#This Row],[year]]&lt;&gt;E1391,1,IF(olympic_medals_country_year_cumsum[[#This Row],[Medals]]=0,"",G1391+1))</f>
        <v>41</v>
      </c>
      <c r="H1392" s="1">
        <f>IF(ISNA(VLOOKUP(olympic_medals_country_year_cumsum[[#This Row],[Year_Country]],medals!D:H,5,FALSE)),0,VLOOKUP(olympic_medals_country_year_cumsum[[#This Row],[Year_Country]],medals!D:H,5,FALSE))</f>
        <v>3</v>
      </c>
      <c r="I1392" s="1">
        <f>IF(ISNA(VLOOKUP(olympic_medals_country_year_cumsum[[#This Row],[Year_Country]],medals!D:H,2,FALSE)),0,VLOOKUP(olympic_medals_country_year_cumsum[[#This Row],[Year_Country]],medals!D:H,2,FALSE))</f>
        <v>1</v>
      </c>
      <c r="J1392" s="1">
        <f>IF(ISNA(VLOOKUP(olympic_medals_country_year_cumsum[[#This Row],[Year_Country]],medals!D:H,3,FALSE)),0,VLOOKUP(olympic_medals_country_year_cumsum[[#This Row],[Year_Country]],medals!D:H,3,FALSE))</f>
        <v>2</v>
      </c>
      <c r="K1392" s="1">
        <f>IF(ISNA(VLOOKUP(olympic_medals_country_year_cumsum[[#This Row],[Year_Country]],medals!D:H,4,FALSE)),0,VLOOKUP(olympic_medals_country_year_cumsum[[#This Row],[Year_Country]],medals!D:H,4,FALSE))</f>
        <v>0</v>
      </c>
      <c r="L1392" s="1" t="str">
        <f>VLOOKUP(olympic_medals_country_year_cumsum[[#This Row],[WB_country_name]],'country_region_flag'!A:C,2,FALSE)</f>
        <v>Africa</v>
      </c>
      <c r="M1392" s="1" t="str">
        <f>VLOOKUP(olympic_medals_country_year_cumsum[[#This Row],[WB_country_name]],'country_region_flag'!A:C,3,FALSE)</f>
        <v>https://public.flourish.studio/country-flags/svg/ng.svg</v>
      </c>
      <c r="N1392" s="12" t="str">
        <f>IF(ISNA(VLOOKUP(olympic_medals_country_year_cumsum[[#This Row],[Year_Country]],gdp_capita_rank!F:G,2,FALSE)),0,VLOOKUP(olympic_medals_country_year_cumsum[[#This Row],[Year_Country]],gdp_capita_rank!F:G,2,FALSE))</f>
        <v>-92.4579034795856</v>
      </c>
    </row>
    <row r="1393" spans="1:14" ht="15" customHeight="1" x14ac:dyDescent="0.2">
      <c r="A1393" s="1" t="s">
        <v>71</v>
      </c>
      <c r="B1393" s="1" t="s">
        <v>72</v>
      </c>
      <c r="C1393" s="1">
        <v>3675</v>
      </c>
      <c r="D1393" s="1">
        <v>305</v>
      </c>
      <c r="E1393" s="1">
        <v>2000</v>
      </c>
      <c r="F1393" s="1" t="str">
        <f>TEXT(olympic_medals_country_year_cumsum[[#This Row],[year]],0)&amp;"-"&amp;olympic_medals_country_year_cumsum[[#This Row],[WB_country_code]]</f>
        <v>2000-DZA</v>
      </c>
      <c r="G1393" s="1">
        <f>IF(olympic_medals_country_year_cumsum[[#This Row],[year]]&lt;&gt;E1392,1,IF(olympic_medals_country_year_cumsum[[#This Row],[Medals]]=0,"",G1392+1))</f>
        <v>42</v>
      </c>
      <c r="H1393" s="1">
        <f>IF(ISNA(VLOOKUP(olympic_medals_country_year_cumsum[[#This Row],[Year_Country]],medals!D:H,5,FALSE)),0,VLOOKUP(olympic_medals_country_year_cumsum[[#This Row],[Year_Country]],medals!D:H,5,FALSE))</f>
        <v>5</v>
      </c>
      <c r="I1393" s="1">
        <f>IF(ISNA(VLOOKUP(olympic_medals_country_year_cumsum[[#This Row],[Year_Country]],medals!D:H,2,FALSE)),0,VLOOKUP(olympic_medals_country_year_cumsum[[#This Row],[Year_Country]],medals!D:H,2,FALSE))</f>
        <v>1</v>
      </c>
      <c r="J1393" s="1">
        <f>IF(ISNA(VLOOKUP(olympic_medals_country_year_cumsum[[#This Row],[Year_Country]],medals!D:H,3,FALSE)),0,VLOOKUP(olympic_medals_country_year_cumsum[[#This Row],[Year_Country]],medals!D:H,3,FALSE))</f>
        <v>1</v>
      </c>
      <c r="K1393" s="1">
        <f>IF(ISNA(VLOOKUP(olympic_medals_country_year_cumsum[[#This Row],[Year_Country]],medals!D:H,4,FALSE)),0,VLOOKUP(olympic_medals_country_year_cumsum[[#This Row],[Year_Country]],medals!D:H,4,FALSE))</f>
        <v>3</v>
      </c>
      <c r="L1393" s="1" t="str">
        <f>VLOOKUP(olympic_medals_country_year_cumsum[[#This Row],[WB_country_name]],'country_region_flag'!A:C,2,FALSE)</f>
        <v>Africa</v>
      </c>
      <c r="M1393" s="1" t="str">
        <f>VLOOKUP(olympic_medals_country_year_cumsum[[#This Row],[WB_country_name]],'country_region_flag'!A:C,3,FALSE)</f>
        <v>https://public.flourish.studio/country-flags/svg/dz.svg</v>
      </c>
      <c r="N1393" s="12" t="str">
        <f>IF(ISNA(VLOOKUP(olympic_medals_country_year_cumsum[[#This Row],[Year_Country]],gdp_capita_rank!F:G,2,FALSE)),0,VLOOKUP(olympic_medals_country_year_cumsum[[#This Row],[Year_Country]],gdp_capita_rank!F:G,2,FALSE))</f>
        <v>-76.15167782077009</v>
      </c>
    </row>
    <row r="1394" spans="1:14" ht="15" customHeight="1" x14ac:dyDescent="0.2">
      <c r="A1394" s="1" t="s">
        <v>255</v>
      </c>
      <c r="B1394" s="1" t="s">
        <v>256</v>
      </c>
      <c r="C1394" s="1">
        <v>4132</v>
      </c>
      <c r="D1394" s="1">
        <v>6925</v>
      </c>
      <c r="E1394" s="1">
        <v>2000</v>
      </c>
      <c r="F1394" s="1" t="str">
        <f>TEXT(olympic_medals_country_year_cumsum[[#This Row],[year]],0)&amp;"-"&amp;olympic_medals_country_year_cumsum[[#This Row],[WB_country_code]]</f>
        <v>2000-UZB</v>
      </c>
      <c r="G1394" s="1">
        <f>IF(olympic_medals_country_year_cumsum[[#This Row],[year]]&lt;&gt;E1393,1,IF(olympic_medals_country_year_cumsum[[#This Row],[Medals]]=0,"",G1393+1))</f>
        <v>43</v>
      </c>
      <c r="H1394" s="1">
        <f>IF(ISNA(VLOOKUP(olympic_medals_country_year_cumsum[[#This Row],[Year_Country]],medals!D:H,5,FALSE)),0,VLOOKUP(olympic_medals_country_year_cumsum[[#This Row],[Year_Country]],medals!D:H,5,FALSE))</f>
        <v>4</v>
      </c>
      <c r="I1394" s="1">
        <f>IF(ISNA(VLOOKUP(olympic_medals_country_year_cumsum[[#This Row],[Year_Country]],medals!D:H,2,FALSE)),0,VLOOKUP(olympic_medals_country_year_cumsum[[#This Row],[Year_Country]],medals!D:H,2,FALSE))</f>
        <v>1</v>
      </c>
      <c r="J1394" s="1">
        <f>IF(ISNA(VLOOKUP(olympic_medals_country_year_cumsum[[#This Row],[Year_Country]],medals!D:H,3,FALSE)),0,VLOOKUP(olympic_medals_country_year_cumsum[[#This Row],[Year_Country]],medals!D:H,3,FALSE))</f>
        <v>1</v>
      </c>
      <c r="K1394" s="1">
        <f>IF(ISNA(VLOOKUP(olympic_medals_country_year_cumsum[[#This Row],[Year_Country]],medals!D:H,4,FALSE)),0,VLOOKUP(olympic_medals_country_year_cumsum[[#This Row],[Year_Country]],medals!D:H,4,FALSE))</f>
        <v>2</v>
      </c>
      <c r="L1394" s="1" t="str">
        <f>VLOOKUP(olympic_medals_country_year_cumsum[[#This Row],[WB_country_name]],'country_region_flag'!A:C,2,FALSE)</f>
        <v>Asia</v>
      </c>
      <c r="M1394" s="1" t="str">
        <f>VLOOKUP(olympic_medals_country_year_cumsum[[#This Row],[WB_country_name]],'country_region_flag'!A:C,3,FALSE)</f>
        <v>https://public.flourish.studio/country-flags/svg/uz.svg</v>
      </c>
      <c r="N1394" s="12" t="str">
        <f>IF(ISNA(VLOOKUP(olympic_medals_country_year_cumsum[[#This Row],[Year_Country]],gdp_capita_rank!F:G,2,FALSE)),0,VLOOKUP(olympic_medals_country_year_cumsum[[#This Row],[Year_Country]],gdp_capita_rank!F:G,2,FALSE))</f>
        <v>-92.522467737162</v>
      </c>
    </row>
    <row r="1395" spans="1:14" ht="15" customHeight="1" x14ac:dyDescent="0.2">
      <c r="A1395" s="1" t="s">
        <v>151</v>
      </c>
      <c r="B1395" s="1" t="s">
        <v>152</v>
      </c>
      <c r="C1395" s="1">
        <v>5695</v>
      </c>
      <c r="D1395" s="1">
        <v>241</v>
      </c>
      <c r="E1395" s="1">
        <v>2000</v>
      </c>
      <c r="F1395" s="1" t="str">
        <f>TEXT(olympic_medals_country_year_cumsum[[#This Row],[year]],0)&amp;"-"&amp;olympic_medals_country_year_cumsum[[#This Row],[WB_country_code]]</f>
        <v>2000-LVA</v>
      </c>
      <c r="G1395" s="1">
        <f>IF(olympic_medals_country_year_cumsum[[#This Row],[year]]&lt;&gt;E1394,1,IF(olympic_medals_country_year_cumsum[[#This Row],[Medals]]=0,"",G1394+1))</f>
        <v>44</v>
      </c>
      <c r="H1395" s="1">
        <f>IF(ISNA(VLOOKUP(olympic_medals_country_year_cumsum[[#This Row],[Year_Country]],medals!D:H,5,FALSE)),0,VLOOKUP(olympic_medals_country_year_cumsum[[#This Row],[Year_Country]],medals!D:H,5,FALSE))</f>
        <v>3</v>
      </c>
      <c r="I1395" s="1">
        <f>IF(ISNA(VLOOKUP(olympic_medals_country_year_cumsum[[#This Row],[Year_Country]],medals!D:H,2,FALSE)),0,VLOOKUP(olympic_medals_country_year_cumsum[[#This Row],[Year_Country]],medals!D:H,2,FALSE))</f>
        <v>1</v>
      </c>
      <c r="J1395" s="1">
        <f>IF(ISNA(VLOOKUP(olympic_medals_country_year_cumsum[[#This Row],[Year_Country]],medals!D:H,3,FALSE)),0,VLOOKUP(olympic_medals_country_year_cumsum[[#This Row],[Year_Country]],medals!D:H,3,FALSE))</f>
        <v>1</v>
      </c>
      <c r="K1395" s="1">
        <f>IF(ISNA(VLOOKUP(olympic_medals_country_year_cumsum[[#This Row],[Year_Country]],medals!D:H,4,FALSE)),0,VLOOKUP(olympic_medals_country_year_cumsum[[#This Row],[Year_Country]],medals!D:H,4,FALSE))</f>
        <v>1</v>
      </c>
      <c r="L1395" s="1" t="str">
        <f>VLOOKUP(olympic_medals_country_year_cumsum[[#This Row],[WB_country_name]],'country_region_flag'!A:C,2,FALSE)</f>
        <v>Europe</v>
      </c>
      <c r="M1395" s="1" t="str">
        <f>VLOOKUP(olympic_medals_country_year_cumsum[[#This Row],[WB_country_name]],'country_region_flag'!A:C,3,FALSE)</f>
        <v>https://public.flourish.studio/country-flags/svg/lv.svg</v>
      </c>
      <c r="N1395" s="12" t="str">
        <f>IF(ISNA(VLOOKUP(olympic_medals_country_year_cumsum[[#This Row],[Year_Country]],gdp_capita_rank!F:G,2,FALSE)),0,VLOOKUP(olympic_medals_country_year_cumsum[[#This Row],[Year_Country]],gdp_capita_rank!F:G,2,FALSE))</f>
        <v>-54.97058281345196</v>
      </c>
    </row>
    <row r="1396" spans="1:14" ht="15" customHeight="1" x14ac:dyDescent="0.2">
      <c r="A1396" s="1" t="s">
        <v>217</v>
      </c>
      <c r="B1396" s="1" t="s">
        <v>218</v>
      </c>
      <c r="C1396" s="1">
        <v>4483</v>
      </c>
      <c r="D1396" s="1">
        <v>205</v>
      </c>
      <c r="E1396" s="1">
        <v>2000</v>
      </c>
      <c r="F1396" s="1" t="str">
        <f>TEXT(olympic_medals_country_year_cumsum[[#This Row],[year]],0)&amp;"-"&amp;olympic_medals_country_year_cumsum[[#This Row],[WB_country_code]]</f>
        <v>2000-SRB</v>
      </c>
      <c r="G1396" s="1">
        <f>IF(olympic_medals_country_year_cumsum[[#This Row],[year]]&lt;&gt;E1395,1,IF(olympic_medals_country_year_cumsum[[#This Row],[Medals]]=0,"",G1395+1))</f>
        <v>45</v>
      </c>
      <c r="H1396" s="1">
        <f>IF(ISNA(VLOOKUP(olympic_medals_country_year_cumsum[[#This Row],[Year_Country]],medals!D:H,5,FALSE)),0,VLOOKUP(olympic_medals_country_year_cumsum[[#This Row],[Year_Country]],medals!D:H,5,FALSE))</f>
        <v>3</v>
      </c>
      <c r="I1396" s="1">
        <f>IF(ISNA(VLOOKUP(olympic_medals_country_year_cumsum[[#This Row],[Year_Country]],medals!D:H,2,FALSE)),0,VLOOKUP(olympic_medals_country_year_cumsum[[#This Row],[Year_Country]],medals!D:H,2,FALSE))</f>
        <v>1</v>
      </c>
      <c r="J1396" s="1">
        <f>IF(ISNA(VLOOKUP(olympic_medals_country_year_cumsum[[#This Row],[Year_Country]],medals!D:H,3,FALSE)),0,VLOOKUP(olympic_medals_country_year_cumsum[[#This Row],[Year_Country]],medals!D:H,3,FALSE))</f>
        <v>1</v>
      </c>
      <c r="K1396" s="1">
        <f>IF(ISNA(VLOOKUP(olympic_medals_country_year_cumsum[[#This Row],[Year_Country]],medals!D:H,4,FALSE)),0,VLOOKUP(olympic_medals_country_year_cumsum[[#This Row],[Year_Country]],medals!D:H,4,FALSE))</f>
        <v>1</v>
      </c>
      <c r="L1396" s="1" t="str">
        <f>VLOOKUP(olympic_medals_country_year_cumsum[[#This Row],[WB_country_name]],'country_region_flag'!A:C,2,FALSE)</f>
        <v>Europe</v>
      </c>
      <c r="M1396" s="1" t="str">
        <f>VLOOKUP(olympic_medals_country_year_cumsum[[#This Row],[WB_country_name]],'country_region_flag'!A:C,3,FALSE)</f>
        <v>https://public.flourish.studio/country-flags/svg/rs.svg</v>
      </c>
      <c r="N1396" s="12" t="str">
        <f>IF(ISNA(VLOOKUP(olympic_medals_country_year_cumsum[[#This Row],[Year_Country]],gdp_capita_rank!F:G,2,FALSE)),0,VLOOKUP(olympic_medals_country_year_cumsum[[#This Row],[Year_Country]],gdp_capita_rank!F:G,2,FALSE))</f>
        <v>-87.74632008541002</v>
      </c>
    </row>
    <row r="1397" spans="1:14" ht="15" customHeight="1" x14ac:dyDescent="0.2">
      <c r="A1397" s="1" t="s">
        <v>181</v>
      </c>
      <c r="B1397" s="1" t="s">
        <v>182</v>
      </c>
      <c r="C1397" s="1">
        <v>-413</v>
      </c>
      <c r="D1397" s="1">
        <v>17478</v>
      </c>
      <c r="E1397" s="1">
        <v>2000</v>
      </c>
      <c r="F1397" s="1" t="str">
        <f>TEXT(olympic_medals_country_year_cumsum[[#This Row],[year]],0)&amp;"-"&amp;olympic_medals_country_year_cumsum[[#This Row],[WB_country_code]]</f>
        <v>2000-NZL</v>
      </c>
      <c r="G1397" s="1">
        <f>IF(olympic_medals_country_year_cumsum[[#This Row],[year]]&lt;&gt;E1396,1,IF(olympic_medals_country_year_cumsum[[#This Row],[Medals]]=0,"",G1396+1))</f>
        <v>46</v>
      </c>
      <c r="H1397" s="1">
        <f>IF(ISNA(VLOOKUP(olympic_medals_country_year_cumsum[[#This Row],[Year_Country]],medals!D:H,5,FALSE)),0,VLOOKUP(olympic_medals_country_year_cumsum[[#This Row],[Year_Country]],medals!D:H,5,FALSE))</f>
        <v>4</v>
      </c>
      <c r="I1397" s="1">
        <f>IF(ISNA(VLOOKUP(olympic_medals_country_year_cumsum[[#This Row],[Year_Country]],medals!D:H,2,FALSE)),0,VLOOKUP(olympic_medals_country_year_cumsum[[#This Row],[Year_Country]],medals!D:H,2,FALSE))</f>
        <v>1</v>
      </c>
      <c r="J1397" s="1">
        <f>IF(ISNA(VLOOKUP(olympic_medals_country_year_cumsum[[#This Row],[Year_Country]],medals!D:H,3,FALSE)),0,VLOOKUP(olympic_medals_country_year_cumsum[[#This Row],[Year_Country]],medals!D:H,3,FALSE))</f>
        <v>0</v>
      </c>
      <c r="K1397" s="1">
        <f>IF(ISNA(VLOOKUP(olympic_medals_country_year_cumsum[[#This Row],[Year_Country]],medals!D:H,4,FALSE)),0,VLOOKUP(olympic_medals_country_year_cumsum[[#This Row],[Year_Country]],medals!D:H,4,FALSE))</f>
        <v>3</v>
      </c>
      <c r="L1397" s="1" t="str">
        <f>VLOOKUP(olympic_medals_country_year_cumsum[[#This Row],[WB_country_name]],'country_region_flag'!A:C,2,FALSE)</f>
        <v>Oceania</v>
      </c>
      <c r="M1397" s="1" t="str">
        <f>VLOOKUP(olympic_medals_country_year_cumsum[[#This Row],[WB_country_name]],'country_region_flag'!A:C,3,FALSE)</f>
        <v>https://public.flourish.studio/country-flags/svg/nz.svg</v>
      </c>
      <c r="N1397" s="12" t="str">
        <f>IF(ISNA(VLOOKUP(olympic_medals_country_year_cumsum[[#This Row],[Year_Country]],gdp_capita_rank!F:G,2,FALSE)),0,VLOOKUP(olympic_medals_country_year_cumsum[[#This Row],[Year_Country]],gdp_capita_rank!F:G,2,FALSE))</f>
        <v>82.72354647833217</v>
      </c>
    </row>
    <row r="1398" spans="1:14" ht="15" customHeight="1" x14ac:dyDescent="0.2">
      <c r="A1398" s="1" t="s">
        <v>81</v>
      </c>
      <c r="B1398" s="1" t="s">
        <v>82</v>
      </c>
      <c r="C1398" s="1">
        <v>5943</v>
      </c>
      <c r="D1398" s="1">
        <v>2472</v>
      </c>
      <c r="E1398" s="1">
        <v>2000</v>
      </c>
      <c r="F1398" s="1" t="str">
        <f>TEXT(olympic_medals_country_year_cumsum[[#This Row],[year]],0)&amp;"-"&amp;olympic_medals_country_year_cumsum[[#This Row],[WB_country_code]]</f>
        <v>2000-EST</v>
      </c>
      <c r="G1398" s="1">
        <f>IF(olympic_medals_country_year_cumsum[[#This Row],[year]]&lt;&gt;E1397,1,IF(olympic_medals_country_year_cumsum[[#This Row],[Medals]]=0,"",G1397+1))</f>
        <v>47</v>
      </c>
      <c r="H1398" s="1">
        <f>IF(ISNA(VLOOKUP(olympic_medals_country_year_cumsum[[#This Row],[Year_Country]],medals!D:H,5,FALSE)),0,VLOOKUP(olympic_medals_country_year_cumsum[[#This Row],[Year_Country]],medals!D:H,5,FALSE))</f>
        <v>3</v>
      </c>
      <c r="I1398" s="1">
        <f>IF(ISNA(VLOOKUP(olympic_medals_country_year_cumsum[[#This Row],[Year_Country]],medals!D:H,2,FALSE)),0,VLOOKUP(olympic_medals_country_year_cumsum[[#This Row],[Year_Country]],medals!D:H,2,FALSE))</f>
        <v>1</v>
      </c>
      <c r="J1398" s="1">
        <f>IF(ISNA(VLOOKUP(olympic_medals_country_year_cumsum[[#This Row],[Year_Country]],medals!D:H,3,FALSE)),0,VLOOKUP(olympic_medals_country_year_cumsum[[#This Row],[Year_Country]],medals!D:H,3,FALSE))</f>
        <v>0</v>
      </c>
      <c r="K1398" s="1">
        <f>IF(ISNA(VLOOKUP(olympic_medals_country_year_cumsum[[#This Row],[Year_Country]],medals!D:H,4,FALSE)),0,VLOOKUP(olympic_medals_country_year_cumsum[[#This Row],[Year_Country]],medals!D:H,4,FALSE))</f>
        <v>2</v>
      </c>
      <c r="L1398" s="1" t="str">
        <f>VLOOKUP(olympic_medals_country_year_cumsum[[#This Row],[WB_country_name]],'country_region_flag'!A:C,2,FALSE)</f>
        <v>Europe</v>
      </c>
      <c r="M1398" s="1" t="str">
        <f>VLOOKUP(olympic_medals_country_year_cumsum[[#This Row],[WB_country_name]],'country_region_flag'!A:C,3,FALSE)</f>
        <v>https://public.flourish.studio/country-flags/svg/ee.svg</v>
      </c>
      <c r="N1398" s="12" t="str">
        <f>IF(ISNA(VLOOKUP(olympic_medals_country_year_cumsum[[#This Row],[Year_Country]],gdp_capita_rank!F:G,2,FALSE)),0,VLOOKUP(olympic_medals_country_year_cumsum[[#This Row],[Year_Country]],gdp_capita_rank!F:G,2,FALSE))</f>
        <v>-45.47387706781977</v>
      </c>
    </row>
    <row r="1399" spans="1:14" ht="15" customHeight="1" x14ac:dyDescent="0.2">
      <c r="A1399" s="1" t="s">
        <v>231</v>
      </c>
      <c r="B1399" s="1" t="s">
        <v>232</v>
      </c>
      <c r="C1399" s="1">
        <v>1375</v>
      </c>
      <c r="D1399" s="1">
        <v>10052</v>
      </c>
      <c r="E1399" s="1">
        <v>2000</v>
      </c>
      <c r="F1399" s="1" t="str">
        <f>TEXT(olympic_medals_country_year_cumsum[[#This Row],[year]],0)&amp;"-"&amp;olympic_medals_country_year_cumsum[[#This Row],[WB_country_code]]</f>
        <v>2000-THA</v>
      </c>
      <c r="G1399" s="1">
        <f>IF(olympic_medals_country_year_cumsum[[#This Row],[year]]&lt;&gt;E1398,1,IF(olympic_medals_country_year_cumsum[[#This Row],[Medals]]=0,"",G1398+1))</f>
        <v>48</v>
      </c>
      <c r="H1399" s="1">
        <f>IF(ISNA(VLOOKUP(olympic_medals_country_year_cumsum[[#This Row],[Year_Country]],medals!D:H,5,FALSE)),0,VLOOKUP(olympic_medals_country_year_cumsum[[#This Row],[Year_Country]],medals!D:H,5,FALSE))</f>
        <v>3</v>
      </c>
      <c r="I1399" s="1">
        <f>IF(ISNA(VLOOKUP(olympic_medals_country_year_cumsum[[#This Row],[Year_Country]],medals!D:H,2,FALSE)),0,VLOOKUP(olympic_medals_country_year_cumsum[[#This Row],[Year_Country]],medals!D:H,2,FALSE))</f>
        <v>1</v>
      </c>
      <c r="J1399" s="1">
        <f>IF(ISNA(VLOOKUP(olympic_medals_country_year_cumsum[[#This Row],[Year_Country]],medals!D:H,3,FALSE)),0,VLOOKUP(olympic_medals_country_year_cumsum[[#This Row],[Year_Country]],medals!D:H,3,FALSE))</f>
        <v>0</v>
      </c>
      <c r="K1399" s="1">
        <f>IF(ISNA(VLOOKUP(olympic_medals_country_year_cumsum[[#This Row],[Year_Country]],medals!D:H,4,FALSE)),0,VLOOKUP(olympic_medals_country_year_cumsum[[#This Row],[Year_Country]],medals!D:H,4,FALSE))</f>
        <v>2</v>
      </c>
      <c r="L1399" s="1" t="str">
        <f>VLOOKUP(olympic_medals_country_year_cumsum[[#This Row],[WB_country_name]],'country_region_flag'!A:C,2,FALSE)</f>
        <v>Asia</v>
      </c>
      <c r="M1399" s="1" t="str">
        <f>VLOOKUP(olympic_medals_country_year_cumsum[[#This Row],[WB_country_name]],'country_region_flag'!A:C,3,FALSE)</f>
        <v>https://public.flourish.studio/country-flags/svg/th.svg</v>
      </c>
      <c r="N1399" s="12" t="str">
        <f>IF(ISNA(VLOOKUP(olympic_medals_country_year_cumsum[[#This Row],[Year_Country]],gdp_capita_rank!F:G,2,FALSE)),0,VLOOKUP(olympic_medals_country_year_cumsum[[#This Row],[Year_Country]],gdp_capita_rank!F:G,2,FALSE))</f>
        <v>-73.15479787314145</v>
      </c>
    </row>
    <row r="1400" spans="1:14" ht="15" customHeight="1" x14ac:dyDescent="0.2">
      <c r="A1400" s="1" t="s">
        <v>109</v>
      </c>
      <c r="B1400" s="1" t="s">
        <v>110</v>
      </c>
      <c r="C1400" s="1">
        <v>458</v>
      </c>
      <c r="D1400" s="1">
        <v>160</v>
      </c>
      <c r="E1400" s="1">
        <v>2000</v>
      </c>
      <c r="F1400" s="1" t="str">
        <f>TEXT(olympic_medals_country_year_cumsum[[#This Row],[year]],0)&amp;"-"&amp;olympic_medals_country_year_cumsum[[#This Row],[WB_country_code]]</f>
        <v>2000-HRV</v>
      </c>
      <c r="G1400" s="1">
        <f>IF(olympic_medals_country_year_cumsum[[#This Row],[year]]&lt;&gt;E1399,1,IF(olympic_medals_country_year_cumsum[[#This Row],[Medals]]=0,"",G1399+1))</f>
        <v>49</v>
      </c>
      <c r="H1400" s="1">
        <f>IF(ISNA(VLOOKUP(olympic_medals_country_year_cumsum[[#This Row],[Year_Country]],medals!D:H,5,FALSE)),0,VLOOKUP(olympic_medals_country_year_cumsum[[#This Row],[Year_Country]],medals!D:H,5,FALSE))</f>
        <v>2</v>
      </c>
      <c r="I1400" s="1">
        <f>IF(ISNA(VLOOKUP(olympic_medals_country_year_cumsum[[#This Row],[Year_Country]],medals!D:H,2,FALSE)),0,VLOOKUP(olympic_medals_country_year_cumsum[[#This Row],[Year_Country]],medals!D:H,2,FALSE))</f>
        <v>1</v>
      </c>
      <c r="J1400" s="1">
        <f>IF(ISNA(VLOOKUP(olympic_medals_country_year_cumsum[[#This Row],[Year_Country]],medals!D:H,3,FALSE)),0,VLOOKUP(olympic_medals_country_year_cumsum[[#This Row],[Year_Country]],medals!D:H,3,FALSE))</f>
        <v>0</v>
      </c>
      <c r="K1400" s="1">
        <f>IF(ISNA(VLOOKUP(olympic_medals_country_year_cumsum[[#This Row],[Year_Country]],medals!D:H,4,FALSE)),0,VLOOKUP(olympic_medals_country_year_cumsum[[#This Row],[Year_Country]],medals!D:H,4,FALSE))</f>
        <v>1</v>
      </c>
      <c r="L1400" s="1" t="str">
        <f>VLOOKUP(olympic_medals_country_year_cumsum[[#This Row],[WB_country_name]],'country_region_flag'!A:C,2,FALSE)</f>
        <v>Europe</v>
      </c>
      <c r="M1400" s="1" t="str">
        <f>VLOOKUP(olympic_medals_country_year_cumsum[[#This Row],[WB_country_name]],'country_region_flag'!A:C,3,FALSE)</f>
        <v>https://public.flourish.studio/country-flags/svg/hr.svg</v>
      </c>
      <c r="N1400" s="12" t="str">
        <f>IF(ISNA(VLOOKUP(olympic_medals_country_year_cumsum[[#This Row],[Year_Country]],gdp_capita_rank!F:G,2,FALSE)),0,VLOOKUP(olympic_medals_country_year_cumsum[[#This Row],[Year_Country]],gdp_capita_rank!F:G,2,FALSE))</f>
        <v>-33.66250250285075</v>
      </c>
    </row>
    <row r="1401" spans="1:14" ht="15" customHeight="1" x14ac:dyDescent="0.2">
      <c r="A1401" s="1" t="s">
        <v>51</v>
      </c>
      <c r="B1401" s="1" t="s">
        <v>52</v>
      </c>
      <c r="C1401" s="1">
        <v>387</v>
      </c>
      <c r="D1401" s="1">
        <v>1152</v>
      </c>
      <c r="E1401" s="1">
        <v>2000</v>
      </c>
      <c r="F1401" s="1" t="str">
        <f>TEXT(olympic_medals_country_year_cumsum[[#This Row],[year]],0)&amp;"-"&amp;olympic_medals_country_year_cumsum[[#This Row],[WB_country_code]]</f>
        <v>2000-CMR</v>
      </c>
      <c r="G1401" s="1">
        <f>IF(olympic_medals_country_year_cumsum[[#This Row],[year]]&lt;&gt;E1400,1,IF(olympic_medals_country_year_cumsum[[#This Row],[Medals]]=0,"",G1400+1))</f>
        <v>50</v>
      </c>
      <c r="H1401" s="1">
        <f>IF(ISNA(VLOOKUP(olympic_medals_country_year_cumsum[[#This Row],[Year_Country]],medals!D:H,5,FALSE)),0,VLOOKUP(olympic_medals_country_year_cumsum[[#This Row],[Year_Country]],medals!D:H,5,FALSE))</f>
        <v>1</v>
      </c>
      <c r="I1401" s="1">
        <f>IF(ISNA(VLOOKUP(olympic_medals_country_year_cumsum[[#This Row],[Year_Country]],medals!D:H,2,FALSE)),0,VLOOKUP(olympic_medals_country_year_cumsum[[#This Row],[Year_Country]],medals!D:H,2,FALSE))</f>
        <v>1</v>
      </c>
      <c r="J1401" s="1">
        <f>IF(ISNA(VLOOKUP(olympic_medals_country_year_cumsum[[#This Row],[Year_Country]],medals!D:H,3,FALSE)),0,VLOOKUP(olympic_medals_country_year_cumsum[[#This Row],[Year_Country]],medals!D:H,3,FALSE))</f>
        <v>0</v>
      </c>
      <c r="K1401" s="1">
        <f>IF(ISNA(VLOOKUP(olympic_medals_country_year_cumsum[[#This Row],[Year_Country]],medals!D:H,4,FALSE)),0,VLOOKUP(olympic_medals_country_year_cumsum[[#This Row],[Year_Country]],medals!D:H,4,FALSE))</f>
        <v>0</v>
      </c>
      <c r="L1401" s="1" t="str">
        <f>VLOOKUP(olympic_medals_country_year_cumsum[[#This Row],[WB_country_name]],'country_region_flag'!A:C,2,FALSE)</f>
        <v>Africa</v>
      </c>
      <c r="M1401" s="1" t="str">
        <f>VLOOKUP(olympic_medals_country_year_cumsum[[#This Row],[WB_country_name]],'country_region_flag'!A:C,3,FALSE)</f>
        <v>https://public.flourish.studio/country-flags/svg/cm.svg</v>
      </c>
      <c r="N1401" s="12" t="str">
        <f>IF(ISNA(VLOOKUP(olympic_medals_country_year_cumsum[[#This Row],[Year_Country]],gdp_capita_rank!F:G,2,FALSE)),0,VLOOKUP(olympic_medals_country_year_cumsum[[#This Row],[Year_Country]],gdp_capita_rank!F:G,2,FALSE))</f>
        <v>-90.62130485794628</v>
      </c>
    </row>
    <row r="1402" spans="1:14" ht="15" customHeight="1" x14ac:dyDescent="0.2">
      <c r="A1402" s="1" t="s">
        <v>53</v>
      </c>
      <c r="B1402" s="1" t="s">
        <v>54</v>
      </c>
      <c r="C1402" s="1">
        <v>46</v>
      </c>
      <c r="D1402" s="1">
        <v>-7408</v>
      </c>
      <c r="E1402" s="1">
        <v>2000</v>
      </c>
      <c r="F1402" s="1" t="str">
        <f>TEXT(olympic_medals_country_year_cumsum[[#This Row],[year]],0)&amp;"-"&amp;olympic_medals_country_year_cumsum[[#This Row],[WB_country_code]]</f>
        <v>2000-COL</v>
      </c>
      <c r="G1402" s="1">
        <f>IF(olympic_medals_country_year_cumsum[[#This Row],[year]]&lt;&gt;E1401,1,IF(olympic_medals_country_year_cumsum[[#This Row],[Medals]]=0,"",G1401+1))</f>
        <v>51</v>
      </c>
      <c r="H1402" s="1">
        <f>IF(ISNA(VLOOKUP(olympic_medals_country_year_cumsum[[#This Row],[Year_Country]],medals!D:H,5,FALSE)),0,VLOOKUP(olympic_medals_country_year_cumsum[[#This Row],[Year_Country]],medals!D:H,5,FALSE))</f>
        <v>1</v>
      </c>
      <c r="I1402" s="1">
        <f>IF(ISNA(VLOOKUP(olympic_medals_country_year_cumsum[[#This Row],[Year_Country]],medals!D:H,2,FALSE)),0,VLOOKUP(olympic_medals_country_year_cumsum[[#This Row],[Year_Country]],medals!D:H,2,FALSE))</f>
        <v>1</v>
      </c>
      <c r="J1402" s="1">
        <f>IF(ISNA(VLOOKUP(olympic_medals_country_year_cumsum[[#This Row],[Year_Country]],medals!D:H,3,FALSE)),0,VLOOKUP(olympic_medals_country_year_cumsum[[#This Row],[Year_Country]],medals!D:H,3,FALSE))</f>
        <v>0</v>
      </c>
      <c r="K1402" s="1">
        <f>IF(ISNA(VLOOKUP(olympic_medals_country_year_cumsum[[#This Row],[Year_Country]],medals!D:H,4,FALSE)),0,VLOOKUP(olympic_medals_country_year_cumsum[[#This Row],[Year_Country]],medals!D:H,4,FALSE))</f>
        <v>0</v>
      </c>
      <c r="L1402" s="1" t="str">
        <f>VLOOKUP(olympic_medals_country_year_cumsum[[#This Row],[WB_country_name]],'country_region_flag'!A:C,2,FALSE)</f>
        <v>Americas</v>
      </c>
      <c r="M1402" s="1" t="str">
        <f>VLOOKUP(olympic_medals_country_year_cumsum[[#This Row],[WB_country_name]],'country_region_flag'!A:C,3,FALSE)</f>
        <v>https://public.flourish.studio/country-flags/svg/co.svg</v>
      </c>
      <c r="N1402" s="12" t="str">
        <f>IF(ISNA(VLOOKUP(olympic_medals_country_year_cumsum[[#This Row],[Year_Country]],gdp_capita_rank!F:G,2,FALSE)),0,VLOOKUP(olympic_medals_country_year_cumsum[[#This Row],[Year_Country]],gdp_capita_rank!F:G,2,FALSE))</f>
        <v>-65.88475530944423</v>
      </c>
    </row>
    <row r="1403" spans="1:14" ht="15" customHeight="1" x14ac:dyDescent="0.2">
      <c r="A1403" s="1" t="s">
        <v>165</v>
      </c>
      <c r="B1403" s="1" t="s">
        <v>166</v>
      </c>
      <c r="C1403" s="1">
        <v>-2595</v>
      </c>
      <c r="D1403" s="1">
        <v>3258</v>
      </c>
      <c r="E1403" s="1">
        <v>2000</v>
      </c>
      <c r="F1403" s="1" t="str">
        <f>TEXT(olympic_medals_country_year_cumsum[[#This Row],[year]],0)&amp;"-"&amp;olympic_medals_country_year_cumsum[[#This Row],[WB_country_code]]</f>
        <v>2000-MOZ</v>
      </c>
      <c r="G1403" s="1">
        <f>IF(olympic_medals_country_year_cumsum[[#This Row],[year]]&lt;&gt;E1402,1,IF(olympic_medals_country_year_cumsum[[#This Row],[Medals]]=0,"",G1402+1))</f>
        <v>52</v>
      </c>
      <c r="H1403" s="1">
        <f>IF(ISNA(VLOOKUP(olympic_medals_country_year_cumsum[[#This Row],[Year_Country]],medals!D:H,5,FALSE)),0,VLOOKUP(olympic_medals_country_year_cumsum[[#This Row],[Year_Country]],medals!D:H,5,FALSE))</f>
        <v>1</v>
      </c>
      <c r="I1403" s="1">
        <f>IF(ISNA(VLOOKUP(olympic_medals_country_year_cumsum[[#This Row],[Year_Country]],medals!D:H,2,FALSE)),0,VLOOKUP(olympic_medals_country_year_cumsum[[#This Row],[Year_Country]],medals!D:H,2,FALSE))</f>
        <v>1</v>
      </c>
      <c r="J1403" s="1">
        <f>IF(ISNA(VLOOKUP(olympic_medals_country_year_cumsum[[#This Row],[Year_Country]],medals!D:H,3,FALSE)),0,VLOOKUP(olympic_medals_country_year_cumsum[[#This Row],[Year_Country]],medals!D:H,3,FALSE))</f>
        <v>0</v>
      </c>
      <c r="K1403" s="1">
        <f>IF(ISNA(VLOOKUP(olympic_medals_country_year_cumsum[[#This Row],[Year_Country]],medals!D:H,4,FALSE)),0,VLOOKUP(olympic_medals_country_year_cumsum[[#This Row],[Year_Country]],medals!D:H,4,FALSE))</f>
        <v>0</v>
      </c>
      <c r="L1403" s="1" t="str">
        <f>VLOOKUP(olympic_medals_country_year_cumsum[[#This Row],[WB_country_name]],'country_region_flag'!A:C,2,FALSE)</f>
        <v>Africa</v>
      </c>
      <c r="M1403" s="1" t="str">
        <f>VLOOKUP(olympic_medals_country_year_cumsum[[#This Row],[WB_country_name]],'country_region_flag'!A:C,3,FALSE)</f>
        <v>https://public.flourish.studio/country-flags/svg/mz.svg</v>
      </c>
      <c r="N1403" s="12" t="str">
        <f>IF(ISNA(VLOOKUP(olympic_medals_country_year_cumsum[[#This Row],[Year_Country]],gdp_capita_rank!F:G,2,FALSE)),0,VLOOKUP(olympic_medals_country_year_cumsum[[#This Row],[Year_Country]],gdp_capita_rank!F:G,2,FALSE))</f>
        <v>-95.52899213820457</v>
      </c>
    </row>
    <row r="1404" spans="1:14" ht="15" customHeight="1" x14ac:dyDescent="0.2">
      <c r="A1404" s="1" t="s">
        <v>35</v>
      </c>
      <c r="B1404" s="1" t="s">
        <v>36</v>
      </c>
      <c r="C1404" s="1">
        <v>-1578</v>
      </c>
      <c r="D1404" s="1">
        <v>-4792</v>
      </c>
      <c r="E1404" s="1">
        <v>2000</v>
      </c>
      <c r="F1404" s="1" t="str">
        <f>TEXT(olympic_medals_country_year_cumsum[[#This Row],[year]],0)&amp;"-"&amp;olympic_medals_country_year_cumsum[[#This Row],[WB_country_code]]</f>
        <v>2000-BRA</v>
      </c>
      <c r="G1404" s="1">
        <f>IF(olympic_medals_country_year_cumsum[[#This Row],[year]]&lt;&gt;E1403,1,IF(olympic_medals_country_year_cumsum[[#This Row],[Medals]]=0,"",G1403+1))</f>
        <v>53</v>
      </c>
      <c r="H1404" s="1">
        <f>IF(ISNA(VLOOKUP(olympic_medals_country_year_cumsum[[#This Row],[Year_Country]],medals!D:H,5,FALSE)),0,VLOOKUP(olympic_medals_country_year_cumsum[[#This Row],[Year_Country]],medals!D:H,5,FALSE))</f>
        <v>16</v>
      </c>
      <c r="I1404" s="1">
        <f>IF(ISNA(VLOOKUP(olympic_medals_country_year_cumsum[[#This Row],[Year_Country]],medals!D:H,2,FALSE)),0,VLOOKUP(olympic_medals_country_year_cumsum[[#This Row],[Year_Country]],medals!D:H,2,FALSE))</f>
        <v>0</v>
      </c>
      <c r="J1404" s="1">
        <f>IF(ISNA(VLOOKUP(olympic_medals_country_year_cumsum[[#This Row],[Year_Country]],medals!D:H,3,FALSE)),0,VLOOKUP(olympic_medals_country_year_cumsum[[#This Row],[Year_Country]],medals!D:H,3,FALSE))</f>
        <v>8</v>
      </c>
      <c r="K1404" s="1">
        <f>IF(ISNA(VLOOKUP(olympic_medals_country_year_cumsum[[#This Row],[Year_Country]],medals!D:H,4,FALSE)),0,VLOOKUP(olympic_medals_country_year_cumsum[[#This Row],[Year_Country]],medals!D:H,4,FALSE))</f>
        <v>8</v>
      </c>
      <c r="L1404" s="1" t="str">
        <f>VLOOKUP(olympic_medals_country_year_cumsum[[#This Row],[WB_country_name]],'country_region_flag'!A:C,2,FALSE)</f>
        <v>Americas</v>
      </c>
      <c r="M1404" s="1" t="str">
        <f>VLOOKUP(olympic_medals_country_year_cumsum[[#This Row],[WB_country_name]],'country_region_flag'!A:C,3,FALSE)</f>
        <v>https://public.flourish.studio/country-flags/svg/br.svg</v>
      </c>
      <c r="N1404" s="12" t="str">
        <f>IF(ISNA(VLOOKUP(olympic_medals_country_year_cumsum[[#This Row],[Year_Country]],gdp_capita_rank!F:G,2,FALSE)),0,VLOOKUP(olympic_medals_country_year_cumsum[[#This Row],[Year_Country]],gdp_capita_rank!F:G,2,FALSE))</f>
        <v>-50.079103572958694</v>
      </c>
    </row>
    <row r="1405" spans="1:14" ht="15" customHeight="1" x14ac:dyDescent="0.2">
      <c r="A1405" s="1" t="s">
        <v>129</v>
      </c>
      <c r="B1405" s="1" t="s">
        <v>130</v>
      </c>
      <c r="C1405" s="1">
        <v>180</v>
      </c>
      <c r="D1405" s="1">
        <v>-768</v>
      </c>
      <c r="E1405" s="1">
        <v>2000</v>
      </c>
      <c r="F1405" s="1" t="str">
        <f>TEXT(olympic_medals_country_year_cumsum[[#This Row],[year]],0)&amp;"-"&amp;olympic_medals_country_year_cumsum[[#This Row],[WB_country_code]]</f>
        <v>2000-JAM</v>
      </c>
      <c r="G1405" s="1">
        <f>IF(olympic_medals_country_year_cumsum[[#This Row],[year]]&lt;&gt;E1404,1,IF(olympic_medals_country_year_cumsum[[#This Row],[Medals]]=0,"",G1404+1))</f>
        <v>54</v>
      </c>
      <c r="H1405" s="1">
        <f>IF(ISNA(VLOOKUP(olympic_medals_country_year_cumsum[[#This Row],[Year_Country]],medals!D:H,5,FALSE)),0,VLOOKUP(olympic_medals_country_year_cumsum[[#This Row],[Year_Country]],medals!D:H,5,FALSE))</f>
        <v>9</v>
      </c>
      <c r="I1405" s="1">
        <f>IF(ISNA(VLOOKUP(olympic_medals_country_year_cumsum[[#This Row],[Year_Country]],medals!D:H,2,FALSE)),0,VLOOKUP(olympic_medals_country_year_cumsum[[#This Row],[Year_Country]],medals!D:H,2,FALSE))</f>
        <v>0</v>
      </c>
      <c r="J1405" s="1">
        <f>IF(ISNA(VLOOKUP(olympic_medals_country_year_cumsum[[#This Row],[Year_Country]],medals!D:H,3,FALSE)),0,VLOOKUP(olympic_medals_country_year_cumsum[[#This Row],[Year_Country]],medals!D:H,3,FALSE))</f>
        <v>6</v>
      </c>
      <c r="K1405" s="1">
        <f>IF(ISNA(VLOOKUP(olympic_medals_country_year_cumsum[[#This Row],[Year_Country]],medals!D:H,4,FALSE)),0,VLOOKUP(olympic_medals_country_year_cumsum[[#This Row],[Year_Country]],medals!D:H,4,FALSE))</f>
        <v>3</v>
      </c>
      <c r="L1405" s="1" t="str">
        <f>VLOOKUP(olympic_medals_country_year_cumsum[[#This Row],[WB_country_name]],'country_region_flag'!A:C,2,FALSE)</f>
        <v>Americas</v>
      </c>
      <c r="M1405" s="1" t="str">
        <f>VLOOKUP(olympic_medals_country_year_cumsum[[#This Row],[WB_country_name]],'country_region_flag'!A:C,3,FALSE)</f>
        <v>https://public.flourish.studio/country-flags/svg/jm.svg</v>
      </c>
      <c r="N1405" s="12" t="str">
        <f>IF(ISNA(VLOOKUP(olympic_medals_country_year_cumsum[[#This Row],[Year_Country]],gdp_capita_rank!F:G,2,FALSE)),0,VLOOKUP(olympic_medals_country_year_cumsum[[#This Row],[Year_Country]],gdp_capita_rank!F:G,2,FALSE))</f>
        <v>-53.823160758681155</v>
      </c>
    </row>
    <row r="1406" spans="1:14" ht="15" customHeight="1" x14ac:dyDescent="0.2">
      <c r="A1406" s="1" t="s">
        <v>21</v>
      </c>
      <c r="B1406" s="1" t="s">
        <v>22</v>
      </c>
      <c r="C1406" s="1">
        <v>5083</v>
      </c>
      <c r="D1406" s="1">
        <v>433</v>
      </c>
      <c r="E1406" s="1">
        <v>2000</v>
      </c>
      <c r="F1406" s="1" t="str">
        <f>TEXT(olympic_medals_country_year_cumsum[[#This Row],[year]],0)&amp;"-"&amp;olympic_medals_country_year_cumsum[[#This Row],[WB_country_code]]</f>
        <v>2000-BEL</v>
      </c>
      <c r="G1406" s="1">
        <f>IF(olympic_medals_country_year_cumsum[[#This Row],[year]]&lt;&gt;E1405,1,IF(olympic_medals_country_year_cumsum[[#This Row],[Medals]]=0,"",G1405+1))</f>
        <v>55</v>
      </c>
      <c r="H1406" s="1">
        <f>IF(ISNA(VLOOKUP(olympic_medals_country_year_cumsum[[#This Row],[Year_Country]],medals!D:H,5,FALSE)),0,VLOOKUP(olympic_medals_country_year_cumsum[[#This Row],[Year_Country]],medals!D:H,5,FALSE))</f>
        <v>7</v>
      </c>
      <c r="I1406" s="1">
        <f>IF(ISNA(VLOOKUP(olympic_medals_country_year_cumsum[[#This Row],[Year_Country]],medals!D:H,2,FALSE)),0,VLOOKUP(olympic_medals_country_year_cumsum[[#This Row],[Year_Country]],medals!D:H,2,FALSE))</f>
        <v>0</v>
      </c>
      <c r="J1406" s="1">
        <f>IF(ISNA(VLOOKUP(olympic_medals_country_year_cumsum[[#This Row],[Year_Country]],medals!D:H,3,FALSE)),0,VLOOKUP(olympic_medals_country_year_cumsum[[#This Row],[Year_Country]],medals!D:H,3,FALSE))</f>
        <v>3</v>
      </c>
      <c r="K1406" s="1">
        <f>IF(ISNA(VLOOKUP(olympic_medals_country_year_cumsum[[#This Row],[Year_Country]],medals!D:H,4,FALSE)),0,VLOOKUP(olympic_medals_country_year_cumsum[[#This Row],[Year_Country]],medals!D:H,4,FALSE))</f>
        <v>4</v>
      </c>
      <c r="L1406" s="1" t="str">
        <f>VLOOKUP(olympic_medals_country_year_cumsum[[#This Row],[WB_country_name]],'country_region_flag'!A:C,2,FALSE)</f>
        <v>Europe</v>
      </c>
      <c r="M1406" s="1" t="str">
        <f>VLOOKUP(olympic_medals_country_year_cumsum[[#This Row],[WB_country_name]],'country_region_flag'!A:C,3,FALSE)</f>
        <v>https://public.flourish.studio/country-flags/svg/be.svg</v>
      </c>
      <c r="N1406" s="12" t="str">
        <f>IF(ISNA(VLOOKUP(olympic_medals_country_year_cumsum[[#This Row],[Year_Country]],gdp_capita_rank!F:G,2,FALSE)),0,VLOOKUP(olympic_medals_country_year_cumsum[[#This Row],[Year_Country]],gdp_capita_rank!F:G,2,FALSE))</f>
        <v>209.41134516372446</v>
      </c>
    </row>
    <row r="1407" spans="1:14" ht="15" customHeight="1" x14ac:dyDescent="0.2">
      <c r="A1407" s="1" t="s">
        <v>9</v>
      </c>
      <c r="B1407" s="1" t="s">
        <v>10</v>
      </c>
      <c r="C1407" s="1">
        <v>-3458</v>
      </c>
      <c r="D1407" s="1">
        <v>-5867</v>
      </c>
      <c r="E1407" s="1">
        <v>2000</v>
      </c>
      <c r="F1407" s="1" t="str">
        <f>TEXT(olympic_medals_country_year_cumsum[[#This Row],[year]],0)&amp;"-"&amp;olympic_medals_country_year_cumsum[[#This Row],[WB_country_code]]</f>
        <v>2000-ARG</v>
      </c>
      <c r="G1407" s="1">
        <f>IF(olympic_medals_country_year_cumsum[[#This Row],[year]]&lt;&gt;E1406,1,IF(olympic_medals_country_year_cumsum[[#This Row],[Medals]]=0,"",G1406+1))</f>
        <v>56</v>
      </c>
      <c r="H1407" s="1">
        <f>IF(ISNA(VLOOKUP(olympic_medals_country_year_cumsum[[#This Row],[Year_Country]],medals!D:H,5,FALSE)),0,VLOOKUP(olympic_medals_country_year_cumsum[[#This Row],[Year_Country]],medals!D:H,5,FALSE))</f>
        <v>5</v>
      </c>
      <c r="I1407" s="1">
        <f>IF(ISNA(VLOOKUP(olympic_medals_country_year_cumsum[[#This Row],[Year_Country]],medals!D:H,2,FALSE)),0,VLOOKUP(olympic_medals_country_year_cumsum[[#This Row],[Year_Country]],medals!D:H,2,FALSE))</f>
        <v>0</v>
      </c>
      <c r="J1407" s="1">
        <f>IF(ISNA(VLOOKUP(olympic_medals_country_year_cumsum[[#This Row],[Year_Country]],medals!D:H,3,FALSE)),0,VLOOKUP(olympic_medals_country_year_cumsum[[#This Row],[Year_Country]],medals!D:H,3,FALSE))</f>
        <v>2</v>
      </c>
      <c r="K1407" s="1">
        <f>IF(ISNA(VLOOKUP(olympic_medals_country_year_cumsum[[#This Row],[Year_Country]],medals!D:H,4,FALSE)),0,VLOOKUP(olympic_medals_country_year_cumsum[[#This Row],[Year_Country]],medals!D:H,4,FALSE))</f>
        <v>3</v>
      </c>
      <c r="L1407" s="1" t="str">
        <f>VLOOKUP(olympic_medals_country_year_cumsum[[#This Row],[WB_country_name]],'country_region_flag'!A:C,2,FALSE)</f>
        <v>Americas</v>
      </c>
      <c r="M1407" s="1" t="str">
        <f>VLOOKUP(olympic_medals_country_year_cumsum[[#This Row],[WB_country_name]],'country_region_flag'!A:C,3,FALSE)</f>
        <v>https://public.flourish.studio/country-flags/svg/ar.svg</v>
      </c>
      <c r="N1407" s="12" t="str">
        <f>IF(ISNA(VLOOKUP(olympic_medals_country_year_cumsum[[#This Row],[Year_Country]],gdp_capita_rank!F:G,2,FALSE)),0,VLOOKUP(olympic_medals_country_year_cumsum[[#This Row],[Year_Country]],gdp_capita_rank!F:G,2,FALSE))</f>
        <v>2.6936041482771325</v>
      </c>
    </row>
    <row r="1408" spans="1:14" ht="15" customHeight="1" x14ac:dyDescent="0.2">
      <c r="A1408" s="1" t="s">
        <v>269</v>
      </c>
      <c r="B1408" s="1" t="s">
        <v>270</v>
      </c>
      <c r="C1408" s="1">
        <v>-257</v>
      </c>
      <c r="D1408" s="1">
        <v>2822</v>
      </c>
      <c r="E1408" s="1">
        <v>2000</v>
      </c>
      <c r="F1408" s="1" t="str">
        <f>TEXT(olympic_medals_country_year_cumsum[[#This Row],[year]],0)&amp;"-"&amp;olympic_medals_country_year_cumsum[[#This Row],[WB_country_code]]</f>
        <v>2000-ZAF</v>
      </c>
      <c r="G1408" s="1">
        <f>IF(olympic_medals_country_year_cumsum[[#This Row],[year]]&lt;&gt;E1407,1,IF(olympic_medals_country_year_cumsum[[#This Row],[Medals]]=0,"",G1407+1))</f>
        <v>57</v>
      </c>
      <c r="H1408" s="1">
        <f>IF(ISNA(VLOOKUP(olympic_medals_country_year_cumsum[[#This Row],[Year_Country]],medals!D:H,5,FALSE)),0,VLOOKUP(olympic_medals_country_year_cumsum[[#This Row],[Year_Country]],medals!D:H,5,FALSE))</f>
        <v>5</v>
      </c>
      <c r="I1408" s="1">
        <f>IF(ISNA(VLOOKUP(olympic_medals_country_year_cumsum[[#This Row],[Year_Country]],medals!D:H,2,FALSE)),0,VLOOKUP(olympic_medals_country_year_cumsum[[#This Row],[Year_Country]],medals!D:H,2,FALSE))</f>
        <v>0</v>
      </c>
      <c r="J1408" s="1">
        <f>IF(ISNA(VLOOKUP(olympic_medals_country_year_cumsum[[#This Row],[Year_Country]],medals!D:H,3,FALSE)),0,VLOOKUP(olympic_medals_country_year_cumsum[[#This Row],[Year_Country]],medals!D:H,3,FALSE))</f>
        <v>2</v>
      </c>
      <c r="K1408" s="1">
        <f>IF(ISNA(VLOOKUP(olympic_medals_country_year_cumsum[[#This Row],[Year_Country]],medals!D:H,4,FALSE)),0,VLOOKUP(olympic_medals_country_year_cumsum[[#This Row],[Year_Country]],medals!D:H,4,FALSE))</f>
        <v>3</v>
      </c>
      <c r="L1408" s="1" t="str">
        <f>VLOOKUP(olympic_medals_country_year_cumsum[[#This Row],[WB_country_name]],'country_region_flag'!A:C,2,FALSE)</f>
        <v>Africa</v>
      </c>
      <c r="M1408" s="1" t="str">
        <f>VLOOKUP(olympic_medals_country_year_cumsum[[#This Row],[WB_country_name]],'country_region_flag'!A:C,3,FALSE)</f>
        <v>https://public.flourish.studio/country-flags/svg/za.svg</v>
      </c>
      <c r="N1408" s="12" t="str">
        <f>IF(ISNA(VLOOKUP(olympic_medals_country_year_cumsum[[#This Row],[Year_Country]],gdp_capita_rank!F:G,2,FALSE)),0,VLOOKUP(olympic_medals_country_year_cumsum[[#This Row],[Year_Country]],gdp_capita_rank!F:G,2,FALSE))</f>
        <v>-56.577723814285484</v>
      </c>
    </row>
    <row r="1409" spans="1:14" ht="15" customHeight="1" x14ac:dyDescent="0.2">
      <c r="A1409" s="1" t="s">
        <v>153</v>
      </c>
      <c r="B1409" s="1" t="s">
        <v>154</v>
      </c>
      <c r="C1409" s="1">
        <v>3402</v>
      </c>
      <c r="D1409" s="1">
        <v>-682</v>
      </c>
      <c r="E1409" s="1">
        <v>2000</v>
      </c>
      <c r="F1409" s="1" t="str">
        <f>TEXT(olympic_medals_country_year_cumsum[[#This Row],[year]],0)&amp;"-"&amp;olympic_medals_country_year_cumsum[[#This Row],[WB_country_code]]</f>
        <v>2000-MAR</v>
      </c>
      <c r="G1409" s="1">
        <f>IF(olympic_medals_country_year_cumsum[[#This Row],[year]]&lt;&gt;E1408,1,IF(olympic_medals_country_year_cumsum[[#This Row],[Medals]]=0,"",G1408+1))</f>
        <v>58</v>
      </c>
      <c r="H1409" s="1">
        <f>IF(ISNA(VLOOKUP(olympic_medals_country_year_cumsum[[#This Row],[Year_Country]],medals!D:H,5,FALSE)),0,VLOOKUP(olympic_medals_country_year_cumsum[[#This Row],[Year_Country]],medals!D:H,5,FALSE))</f>
        <v>5</v>
      </c>
      <c r="I1409" s="1">
        <f>IF(ISNA(VLOOKUP(olympic_medals_country_year_cumsum[[#This Row],[Year_Country]],medals!D:H,2,FALSE)),0,VLOOKUP(olympic_medals_country_year_cumsum[[#This Row],[Year_Country]],medals!D:H,2,FALSE))</f>
        <v>0</v>
      </c>
      <c r="J1409" s="1">
        <f>IF(ISNA(VLOOKUP(olympic_medals_country_year_cumsum[[#This Row],[Year_Country]],medals!D:H,3,FALSE)),0,VLOOKUP(olympic_medals_country_year_cumsum[[#This Row],[Year_Country]],medals!D:H,3,FALSE))</f>
        <v>1</v>
      </c>
      <c r="K1409" s="1">
        <f>IF(ISNA(VLOOKUP(olympic_medals_country_year_cumsum[[#This Row],[Year_Country]],medals!D:H,4,FALSE)),0,VLOOKUP(olympic_medals_country_year_cumsum[[#This Row],[Year_Country]],medals!D:H,4,FALSE))</f>
        <v>4</v>
      </c>
      <c r="L1409" s="1" t="str">
        <f>VLOOKUP(olympic_medals_country_year_cumsum[[#This Row],[WB_country_name]],'country_region_flag'!A:C,2,FALSE)</f>
        <v>Africa</v>
      </c>
      <c r="M1409" s="1" t="str">
        <f>VLOOKUP(olympic_medals_country_year_cumsum[[#This Row],[WB_country_name]],'country_region_flag'!A:C,3,FALSE)</f>
        <v>https://public.flourish.studio/country-flags/svg/ma.svg</v>
      </c>
      <c r="N1409" s="12" t="str">
        <f>IF(ISNA(VLOOKUP(olympic_medals_country_year_cumsum[[#This Row],[Year_Country]],gdp_capita_rank!F:G,2,FALSE)),0,VLOOKUP(olympic_medals_country_year_cumsum[[#This Row],[Year_Country]],gdp_capita_rank!F:G,2,FALSE))</f>
        <v>-80.0094591863315</v>
      </c>
    </row>
    <row r="1410" spans="1:14" ht="15" customHeight="1" x14ac:dyDescent="0.2">
      <c r="A1410" s="1" t="s">
        <v>195</v>
      </c>
      <c r="B1410" s="1" t="s">
        <v>196</v>
      </c>
      <c r="C1410" s="1">
        <v>3902</v>
      </c>
      <c r="D1410" s="1">
        <v>12575</v>
      </c>
      <c r="E1410" s="1">
        <v>2000</v>
      </c>
      <c r="F1410" s="1" t="str">
        <f>TEXT(olympic_medals_country_year_cumsum[[#This Row],[year]],0)&amp;"-"&amp;olympic_medals_country_year_cumsum[[#This Row],[WB_country_code]]</f>
        <v>2000-PRK</v>
      </c>
      <c r="G1410" s="1">
        <f>IF(olympic_medals_country_year_cumsum[[#This Row],[year]]&lt;&gt;E1409,1,IF(olympic_medals_country_year_cumsum[[#This Row],[Medals]]=0,"",G1409+1))</f>
        <v>59</v>
      </c>
      <c r="H1410" s="1">
        <f>IF(ISNA(VLOOKUP(olympic_medals_country_year_cumsum[[#This Row],[Year_Country]],medals!D:H,5,FALSE)),0,VLOOKUP(olympic_medals_country_year_cumsum[[#This Row],[Year_Country]],medals!D:H,5,FALSE))</f>
        <v>4</v>
      </c>
      <c r="I1410" s="1">
        <f>IF(ISNA(VLOOKUP(olympic_medals_country_year_cumsum[[#This Row],[Year_Country]],medals!D:H,2,FALSE)),0,VLOOKUP(olympic_medals_country_year_cumsum[[#This Row],[Year_Country]],medals!D:H,2,FALSE))</f>
        <v>0</v>
      </c>
      <c r="J1410" s="1">
        <f>IF(ISNA(VLOOKUP(olympic_medals_country_year_cumsum[[#This Row],[Year_Country]],medals!D:H,3,FALSE)),0,VLOOKUP(olympic_medals_country_year_cumsum[[#This Row],[Year_Country]],medals!D:H,3,FALSE))</f>
        <v>1</v>
      </c>
      <c r="K1410" s="1">
        <f>IF(ISNA(VLOOKUP(olympic_medals_country_year_cumsum[[#This Row],[Year_Country]],medals!D:H,4,FALSE)),0,VLOOKUP(olympic_medals_country_year_cumsum[[#This Row],[Year_Country]],medals!D:H,4,FALSE))</f>
        <v>3</v>
      </c>
      <c r="L1410" s="1" t="str">
        <f>VLOOKUP(olympic_medals_country_year_cumsum[[#This Row],[WB_country_name]],'country_region_flag'!A:C,2,FALSE)</f>
        <v>Asia</v>
      </c>
      <c r="M1410" s="1" t="str">
        <f>VLOOKUP(olympic_medals_country_year_cumsum[[#This Row],[WB_country_name]],'country_region_flag'!A:C,3,FALSE)</f>
        <v>https://public.flourish.studio/country-flags/svg/kp.svg</v>
      </c>
      <c r="N1410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411" spans="1:14" ht="15" customHeight="1" x14ac:dyDescent="0.2">
      <c r="A1411" s="1" t="s">
        <v>155</v>
      </c>
      <c r="B1411" s="1" t="s">
        <v>156</v>
      </c>
      <c r="C1411" s="1">
        <v>470</v>
      </c>
      <c r="D1411" s="1">
        <v>2885</v>
      </c>
      <c r="E1411" s="1">
        <v>2000</v>
      </c>
      <c r="F1411" s="1" t="str">
        <f>TEXT(olympic_medals_country_year_cumsum[[#This Row],[year]],0)&amp;"-"&amp;olympic_medals_country_year_cumsum[[#This Row],[WB_country_code]]</f>
        <v>2000-MDA</v>
      </c>
      <c r="G1411" s="1">
        <f>IF(olympic_medals_country_year_cumsum[[#This Row],[year]]&lt;&gt;E1410,1,IF(olympic_medals_country_year_cumsum[[#This Row],[Medals]]=0,"",G1410+1))</f>
        <v>60</v>
      </c>
      <c r="H1411" s="1">
        <f>IF(ISNA(VLOOKUP(olympic_medals_country_year_cumsum[[#This Row],[Year_Country]],medals!D:H,5,FALSE)),0,VLOOKUP(olympic_medals_country_year_cumsum[[#This Row],[Year_Country]],medals!D:H,5,FALSE))</f>
        <v>2</v>
      </c>
      <c r="I1411" s="1">
        <f>IF(ISNA(VLOOKUP(olympic_medals_country_year_cumsum[[#This Row],[Year_Country]],medals!D:H,2,FALSE)),0,VLOOKUP(olympic_medals_country_year_cumsum[[#This Row],[Year_Country]],medals!D:H,2,FALSE))</f>
        <v>0</v>
      </c>
      <c r="J1411" s="1">
        <f>IF(ISNA(VLOOKUP(olympic_medals_country_year_cumsum[[#This Row],[Year_Country]],medals!D:H,3,FALSE)),0,VLOOKUP(olympic_medals_country_year_cumsum[[#This Row],[Year_Country]],medals!D:H,3,FALSE))</f>
        <v>1</v>
      </c>
      <c r="K1411" s="1">
        <f>IF(ISNA(VLOOKUP(olympic_medals_country_year_cumsum[[#This Row],[Year_Country]],medals!D:H,4,FALSE)),0,VLOOKUP(olympic_medals_country_year_cumsum[[#This Row],[Year_Country]],medals!D:H,4,FALSE))</f>
        <v>1</v>
      </c>
      <c r="L1411" s="1" t="str">
        <f>VLOOKUP(olympic_medals_country_year_cumsum[[#This Row],[WB_country_name]],'country_region_flag'!A:C,2,FALSE)</f>
        <v>Europe</v>
      </c>
      <c r="M1411" s="1" t="str">
        <f>VLOOKUP(olympic_medals_country_year_cumsum[[#This Row],[WB_country_name]],'country_region_flag'!A:C,3,FALSE)</f>
        <v>https://public.flourish.studio/country-flags/svg/md.svg</v>
      </c>
      <c r="N1411" s="12" t="str">
        <f>IF(ISNA(VLOOKUP(olympic_medals_country_year_cumsum[[#This Row],[Year_Country]],gdp_capita_rank!F:G,2,FALSE)),0,VLOOKUP(olympic_medals_country_year_cumsum[[#This Row],[Year_Country]],gdp_capita_rank!F:G,2,FALSE))</f>
        <v>-94.09893401810965</v>
      </c>
    </row>
    <row r="1412" spans="1:14" ht="15" customHeight="1" x14ac:dyDescent="0.2">
      <c r="A1412" s="1" t="s">
        <v>207</v>
      </c>
      <c r="B1412" s="1" t="s">
        <v>208</v>
      </c>
      <c r="C1412" s="1">
        <v>2465</v>
      </c>
      <c r="D1412" s="1">
        <v>467</v>
      </c>
      <c r="E1412" s="1">
        <v>2000</v>
      </c>
      <c r="F1412" s="1" t="str">
        <f>TEXT(olympic_medals_country_year_cumsum[[#This Row],[year]],0)&amp;"-"&amp;olympic_medals_country_year_cumsum[[#This Row],[WB_country_code]]</f>
        <v>2000-SAU</v>
      </c>
      <c r="G1412" s="1">
        <f>IF(olympic_medals_country_year_cumsum[[#This Row],[year]]&lt;&gt;E1411,1,IF(olympic_medals_country_year_cumsum[[#This Row],[Medals]]=0,"",G1411+1))</f>
        <v>61</v>
      </c>
      <c r="H1412" s="1">
        <f>IF(ISNA(VLOOKUP(olympic_medals_country_year_cumsum[[#This Row],[Year_Country]],medals!D:H,5,FALSE)),0,VLOOKUP(olympic_medals_country_year_cumsum[[#This Row],[Year_Country]],medals!D:H,5,FALSE))</f>
        <v>2</v>
      </c>
      <c r="I1412" s="1">
        <f>IF(ISNA(VLOOKUP(olympic_medals_country_year_cumsum[[#This Row],[Year_Country]],medals!D:H,2,FALSE)),0,VLOOKUP(olympic_medals_country_year_cumsum[[#This Row],[Year_Country]],medals!D:H,2,FALSE))</f>
        <v>0</v>
      </c>
      <c r="J1412" s="1">
        <f>IF(ISNA(VLOOKUP(olympic_medals_country_year_cumsum[[#This Row],[Year_Country]],medals!D:H,3,FALSE)),0,VLOOKUP(olympic_medals_country_year_cumsum[[#This Row],[Year_Country]],medals!D:H,3,FALSE))</f>
        <v>1</v>
      </c>
      <c r="K1412" s="1">
        <f>IF(ISNA(VLOOKUP(olympic_medals_country_year_cumsum[[#This Row],[Year_Country]],medals!D:H,4,FALSE)),0,VLOOKUP(olympic_medals_country_year_cumsum[[#This Row],[Year_Country]],medals!D:H,4,FALSE))</f>
        <v>1</v>
      </c>
      <c r="L1412" s="1" t="str">
        <f>VLOOKUP(olympic_medals_country_year_cumsum[[#This Row],[WB_country_name]],'country_region_flag'!A:C,2,FALSE)</f>
        <v>Asia</v>
      </c>
      <c r="M1412" s="1" t="str">
        <f>VLOOKUP(olympic_medals_country_year_cumsum[[#This Row],[WB_country_name]],'country_region_flag'!A:C,3,FALSE)</f>
        <v>https://public.flourish.studio/country-flags/svg/sa.svg</v>
      </c>
      <c r="N1412" s="12" t="str">
        <f>IF(ISNA(VLOOKUP(olympic_medals_country_year_cumsum[[#This Row],[Year_Country]],gdp_capita_rank!F:G,2,FALSE)),0,VLOOKUP(olympic_medals_country_year_cumsum[[#This Row],[Year_Country]],gdp_capita_rank!F:G,2,FALSE))</f>
        <v>17.813160184956917</v>
      </c>
    </row>
    <row r="1413" spans="1:14" ht="15" customHeight="1" x14ac:dyDescent="0.2">
      <c r="A1413" s="1" t="s">
        <v>239</v>
      </c>
      <c r="B1413" s="1" t="s">
        <v>240</v>
      </c>
      <c r="C1413" s="1">
        <v>1065</v>
      </c>
      <c r="D1413" s="1">
        <v>-6152</v>
      </c>
      <c r="E1413" s="1">
        <v>2000</v>
      </c>
      <c r="F1413" s="1" t="str">
        <f>TEXT(olympic_medals_country_year_cumsum[[#This Row],[year]],0)&amp;"-"&amp;olympic_medals_country_year_cumsum[[#This Row],[WB_country_code]]</f>
        <v>2000-TTO</v>
      </c>
      <c r="G1413" s="1">
        <f>IF(olympic_medals_country_year_cumsum[[#This Row],[year]]&lt;&gt;E1412,1,IF(olympic_medals_country_year_cumsum[[#This Row],[Medals]]=0,"",G1412+1))</f>
        <v>62</v>
      </c>
      <c r="H1413" s="1">
        <f>IF(ISNA(VLOOKUP(olympic_medals_country_year_cumsum[[#This Row],[Year_Country]],medals!D:H,5,FALSE)),0,VLOOKUP(olympic_medals_country_year_cumsum[[#This Row],[Year_Country]],medals!D:H,5,FALSE))</f>
        <v>2</v>
      </c>
      <c r="I1413" s="1">
        <f>IF(ISNA(VLOOKUP(olympic_medals_country_year_cumsum[[#This Row],[Year_Country]],medals!D:H,2,FALSE)),0,VLOOKUP(olympic_medals_country_year_cumsum[[#This Row],[Year_Country]],medals!D:H,2,FALSE))</f>
        <v>0</v>
      </c>
      <c r="J1413" s="1">
        <f>IF(ISNA(VLOOKUP(olympic_medals_country_year_cumsum[[#This Row],[Year_Country]],medals!D:H,3,FALSE)),0,VLOOKUP(olympic_medals_country_year_cumsum[[#This Row],[Year_Country]],medals!D:H,3,FALSE))</f>
        <v>1</v>
      </c>
      <c r="K1413" s="1">
        <f>IF(ISNA(VLOOKUP(olympic_medals_country_year_cumsum[[#This Row],[Year_Country]],medals!D:H,4,FALSE)),0,VLOOKUP(olympic_medals_country_year_cumsum[[#This Row],[Year_Country]],medals!D:H,4,FALSE))</f>
        <v>1</v>
      </c>
      <c r="L1413" s="1" t="str">
        <f>VLOOKUP(olympic_medals_country_year_cumsum[[#This Row],[WB_country_name]],'country_region_flag'!A:C,2,FALSE)</f>
        <v>Americas</v>
      </c>
      <c r="M1413" s="1" t="str">
        <f>VLOOKUP(olympic_medals_country_year_cumsum[[#This Row],[WB_country_name]],'country_region_flag'!A:C,3,FALSE)</f>
        <v>https://public.flourish.studio/country-flags/svg/tt.svg</v>
      </c>
      <c r="N1413" s="12" t="str">
        <f>IF(ISNA(VLOOKUP(olympic_medals_country_year_cumsum[[#This Row],[Year_Country]],gdp_capita_rank!F:G,2,FALSE)),0,VLOOKUP(olympic_medals_country_year_cumsum[[#This Row],[Year_Country]],gdp_capita_rank!F:G,2,FALSE))</f>
        <v>-18.00955461208536</v>
      </c>
    </row>
    <row r="1414" spans="1:14" ht="15" customHeight="1" x14ac:dyDescent="0.2">
      <c r="A1414" s="1" t="s">
        <v>117</v>
      </c>
      <c r="B1414" s="1" t="s">
        <v>118</v>
      </c>
      <c r="C1414" s="1">
        <v>5332</v>
      </c>
      <c r="D1414" s="1">
        <v>-623</v>
      </c>
      <c r="E1414" s="1">
        <v>2000</v>
      </c>
      <c r="F1414" s="1" t="str">
        <f>TEXT(olympic_medals_country_year_cumsum[[#This Row],[year]],0)&amp;"-"&amp;olympic_medals_country_year_cumsum[[#This Row],[WB_country_code]]</f>
        <v>2000-IRL</v>
      </c>
      <c r="G1414" s="1">
        <f>IF(olympic_medals_country_year_cumsum[[#This Row],[year]]&lt;&gt;E1413,1,IF(olympic_medals_country_year_cumsum[[#This Row],[Medals]]=0,"",G1413+1))</f>
        <v>63</v>
      </c>
      <c r="H1414" s="1">
        <f>IF(ISNA(VLOOKUP(olympic_medals_country_year_cumsum[[#This Row],[Year_Country]],medals!D:H,5,FALSE)),0,VLOOKUP(olympic_medals_country_year_cumsum[[#This Row],[Year_Country]],medals!D:H,5,FALSE))</f>
        <v>1</v>
      </c>
      <c r="I1414" s="1">
        <f>IF(ISNA(VLOOKUP(olympic_medals_country_year_cumsum[[#This Row],[Year_Country]],medals!D:H,2,FALSE)),0,VLOOKUP(olympic_medals_country_year_cumsum[[#This Row],[Year_Country]],medals!D:H,2,FALSE))</f>
        <v>0</v>
      </c>
      <c r="J1414" s="1">
        <f>IF(ISNA(VLOOKUP(olympic_medals_country_year_cumsum[[#This Row],[Year_Country]],medals!D:H,3,FALSE)),0,VLOOKUP(olympic_medals_country_year_cumsum[[#This Row],[Year_Country]],medals!D:H,3,FALSE))</f>
        <v>1</v>
      </c>
      <c r="K1414" s="1">
        <f>IF(ISNA(VLOOKUP(olympic_medals_country_year_cumsum[[#This Row],[Year_Country]],medals!D:H,4,FALSE)),0,VLOOKUP(olympic_medals_country_year_cumsum[[#This Row],[Year_Country]],medals!D:H,4,FALSE))</f>
        <v>0</v>
      </c>
      <c r="L1414" s="1" t="str">
        <f>VLOOKUP(olympic_medals_country_year_cumsum[[#This Row],[WB_country_name]],'country_region_flag'!A:C,2,FALSE)</f>
        <v>Europe</v>
      </c>
      <c r="M1414" s="1" t="str">
        <f>VLOOKUP(olympic_medals_country_year_cumsum[[#This Row],[WB_country_name]],'country_region_flag'!A:C,3,FALSE)</f>
        <v>https://public.flourish.studio/country-flags/svg/ie.svg</v>
      </c>
      <c r="N1414" s="12" t="str">
        <f>IF(ISNA(VLOOKUP(olympic_medals_country_year_cumsum[[#This Row],[Year_Country]],gdp_capita_rank!F:G,2,FALSE)),0,VLOOKUP(olympic_medals_country_year_cumsum[[#This Row],[Year_Country]],gdp_capita_rank!F:G,2,FALSE))</f>
        <v>252.75351880580686</v>
      </c>
    </row>
    <row r="1415" spans="1:14" ht="15" customHeight="1" x14ac:dyDescent="0.2">
      <c r="A1415" s="1" t="s">
        <v>147</v>
      </c>
      <c r="B1415" s="1" t="s">
        <v>148</v>
      </c>
      <c r="C1415" s="1">
        <v>692</v>
      </c>
      <c r="D1415" s="1">
        <v>7983</v>
      </c>
      <c r="E1415" s="1">
        <v>2000</v>
      </c>
      <c r="F1415" s="1" t="str">
        <f>TEXT(olympic_medals_country_year_cumsum[[#This Row],[year]],0)&amp;"-"&amp;olympic_medals_country_year_cumsum[[#This Row],[WB_country_code]]</f>
        <v>2000-LKA</v>
      </c>
      <c r="G1415" s="1">
        <f>IF(olympic_medals_country_year_cumsum[[#This Row],[year]]&lt;&gt;E1414,1,IF(olympic_medals_country_year_cumsum[[#This Row],[Medals]]=0,"",G1414+1))</f>
        <v>64</v>
      </c>
      <c r="H1415" s="1">
        <f>IF(ISNA(VLOOKUP(olympic_medals_country_year_cumsum[[#This Row],[Year_Country]],medals!D:H,5,FALSE)),0,VLOOKUP(olympic_medals_country_year_cumsum[[#This Row],[Year_Country]],medals!D:H,5,FALSE))</f>
        <v>1</v>
      </c>
      <c r="I1415" s="1">
        <f>IF(ISNA(VLOOKUP(olympic_medals_country_year_cumsum[[#This Row],[Year_Country]],medals!D:H,2,FALSE)),0,VLOOKUP(olympic_medals_country_year_cumsum[[#This Row],[Year_Country]],medals!D:H,2,FALSE))</f>
        <v>0</v>
      </c>
      <c r="J1415" s="1">
        <f>IF(ISNA(VLOOKUP(olympic_medals_country_year_cumsum[[#This Row],[Year_Country]],medals!D:H,3,FALSE)),0,VLOOKUP(olympic_medals_country_year_cumsum[[#This Row],[Year_Country]],medals!D:H,3,FALSE))</f>
        <v>1</v>
      </c>
      <c r="K1415" s="1">
        <f>IF(ISNA(VLOOKUP(olympic_medals_country_year_cumsum[[#This Row],[Year_Country]],medals!D:H,4,FALSE)),0,VLOOKUP(olympic_medals_country_year_cumsum[[#This Row],[Year_Country]],medals!D:H,4,FALSE))</f>
        <v>0</v>
      </c>
      <c r="L1415" s="1" t="str">
        <f>VLOOKUP(olympic_medals_country_year_cumsum[[#This Row],[WB_country_name]],'country_region_flag'!A:C,2,FALSE)</f>
        <v>Asia</v>
      </c>
      <c r="M1415" s="1" t="str">
        <f>VLOOKUP(olympic_medals_country_year_cumsum[[#This Row],[WB_country_name]],'country_region_flag'!A:C,3,FALSE)</f>
        <v>https://public.flourish.studio/country-flags/svg/lk.svg</v>
      </c>
      <c r="N1415" s="12" t="str">
        <f>IF(ISNA(VLOOKUP(olympic_medals_country_year_cumsum[[#This Row],[Year_Country]],gdp_capita_rank!F:G,2,FALSE)),0,VLOOKUP(olympic_medals_country_year_cumsum[[#This Row],[Year_Country]],gdp_capita_rank!F:G,2,FALSE))</f>
        <v>-88.34963422674642</v>
      </c>
    </row>
    <row r="1416" spans="1:14" ht="15" customHeight="1" x14ac:dyDescent="0.2">
      <c r="A1416" s="1" t="s">
        <v>251</v>
      </c>
      <c r="B1416" s="1" t="s">
        <v>252</v>
      </c>
      <c r="C1416" s="1">
        <v>-3485</v>
      </c>
      <c r="D1416" s="1">
        <v>-5617</v>
      </c>
      <c r="E1416" s="1">
        <v>2000</v>
      </c>
      <c r="F1416" s="1" t="str">
        <f>TEXT(olympic_medals_country_year_cumsum[[#This Row],[year]],0)&amp;"-"&amp;olympic_medals_country_year_cumsum[[#This Row],[WB_country_code]]</f>
        <v>2000-URY</v>
      </c>
      <c r="G1416" s="1">
        <f>IF(olympic_medals_country_year_cumsum[[#This Row],[year]]&lt;&gt;E1415,1,IF(olympic_medals_country_year_cumsum[[#This Row],[Medals]]=0,"",G1415+1))</f>
        <v>65</v>
      </c>
      <c r="H1416" s="1">
        <f>IF(ISNA(VLOOKUP(olympic_medals_country_year_cumsum[[#This Row],[Year_Country]],medals!D:H,5,FALSE)),0,VLOOKUP(olympic_medals_country_year_cumsum[[#This Row],[Year_Country]],medals!D:H,5,FALSE))</f>
        <v>1</v>
      </c>
      <c r="I1416" s="1">
        <f>IF(ISNA(VLOOKUP(olympic_medals_country_year_cumsum[[#This Row],[Year_Country]],medals!D:H,2,FALSE)),0,VLOOKUP(olympic_medals_country_year_cumsum[[#This Row],[Year_Country]],medals!D:H,2,FALSE))</f>
        <v>0</v>
      </c>
      <c r="J1416" s="1">
        <f>IF(ISNA(VLOOKUP(olympic_medals_country_year_cumsum[[#This Row],[Year_Country]],medals!D:H,3,FALSE)),0,VLOOKUP(olympic_medals_country_year_cumsum[[#This Row],[Year_Country]],medals!D:H,3,FALSE))</f>
        <v>1</v>
      </c>
      <c r="K1416" s="1">
        <f>IF(ISNA(VLOOKUP(olympic_medals_country_year_cumsum[[#This Row],[Year_Country]],medals!D:H,4,FALSE)),0,VLOOKUP(olympic_medals_country_year_cumsum[[#This Row],[Year_Country]],medals!D:H,4,FALSE))</f>
        <v>0</v>
      </c>
      <c r="L1416" s="1" t="str">
        <f>VLOOKUP(olympic_medals_country_year_cumsum[[#This Row],[WB_country_name]],'country_region_flag'!A:C,2,FALSE)</f>
        <v>Americas</v>
      </c>
      <c r="M1416" s="1" t="str">
        <f>VLOOKUP(olympic_medals_country_year_cumsum[[#This Row],[WB_country_name]],'country_region_flag'!A:C,3,FALSE)</f>
        <v>https://public.flourish.studio/country-flags/svg/uy.svg</v>
      </c>
      <c r="N1416" s="12" t="str">
        <f>IF(ISNA(VLOOKUP(olympic_medals_country_year_cumsum[[#This Row],[Year_Country]],gdp_capita_rank!F:G,2,FALSE)),0,VLOOKUP(olympic_medals_country_year_cumsum[[#This Row],[Year_Country]],gdp_capita_rank!F:G,2,FALSE))</f>
        <v>-7.138916107197507</v>
      </c>
    </row>
    <row r="1417" spans="1:14" ht="15" customHeight="1" x14ac:dyDescent="0.2">
      <c r="A1417" s="1" t="s">
        <v>261</v>
      </c>
      <c r="B1417" s="1" t="s">
        <v>262</v>
      </c>
      <c r="C1417" s="1">
        <v>2103</v>
      </c>
      <c r="D1417" s="1">
        <v>10585</v>
      </c>
      <c r="E1417" s="1">
        <v>2000</v>
      </c>
      <c r="F1417" s="1" t="str">
        <f>TEXT(olympic_medals_country_year_cumsum[[#This Row],[year]],0)&amp;"-"&amp;olympic_medals_country_year_cumsum[[#This Row],[WB_country_code]]</f>
        <v>2000-VNM</v>
      </c>
      <c r="G1417" s="1">
        <f>IF(olympic_medals_country_year_cumsum[[#This Row],[year]]&lt;&gt;E1416,1,IF(olympic_medals_country_year_cumsum[[#This Row],[Medals]]=0,"",G1416+1))</f>
        <v>66</v>
      </c>
      <c r="H1417" s="1">
        <f>IF(ISNA(VLOOKUP(olympic_medals_country_year_cumsum[[#This Row],[Year_Country]],medals!D:H,5,FALSE)),0,VLOOKUP(olympic_medals_country_year_cumsum[[#This Row],[Year_Country]],medals!D:H,5,FALSE))</f>
        <v>1</v>
      </c>
      <c r="I1417" s="1">
        <f>IF(ISNA(VLOOKUP(olympic_medals_country_year_cumsum[[#This Row],[Year_Country]],medals!D:H,2,FALSE)),0,VLOOKUP(olympic_medals_country_year_cumsum[[#This Row],[Year_Country]],medals!D:H,2,FALSE))</f>
        <v>0</v>
      </c>
      <c r="J1417" s="1">
        <f>IF(ISNA(VLOOKUP(olympic_medals_country_year_cumsum[[#This Row],[Year_Country]],medals!D:H,3,FALSE)),0,VLOOKUP(olympic_medals_country_year_cumsum[[#This Row],[Year_Country]],medals!D:H,3,FALSE))</f>
        <v>1</v>
      </c>
      <c r="K1417" s="1">
        <f>IF(ISNA(VLOOKUP(olympic_medals_country_year_cumsum[[#This Row],[Year_Country]],medals!D:H,4,FALSE)),0,VLOOKUP(olympic_medals_country_year_cumsum[[#This Row],[Year_Country]],medals!D:H,4,FALSE))</f>
        <v>0</v>
      </c>
      <c r="L1417" s="1" t="str">
        <f>VLOOKUP(olympic_medals_country_year_cumsum[[#This Row],[WB_country_name]],'country_region_flag'!A:C,2,FALSE)</f>
        <v>Asia</v>
      </c>
      <c r="M1417" s="1" t="str">
        <f>VLOOKUP(olympic_medals_country_year_cumsum[[#This Row],[WB_country_name]],'country_region_flag'!A:C,3,FALSE)</f>
        <v>https://public.flourish.studio/country-flags/svg/vn.svg</v>
      </c>
      <c r="N1417" s="12" t="str">
        <f>IF(ISNA(VLOOKUP(olympic_medals_country_year_cumsum[[#This Row],[Year_Country]],gdp_capita_rank!F:G,2,FALSE)),0,VLOOKUP(olympic_medals_country_year_cumsum[[#This Row],[Year_Country]],gdp_capita_rank!F:G,2,FALSE))</f>
        <v>-94.71457162769717</v>
      </c>
    </row>
    <row r="1418" spans="1:14" ht="15" customHeight="1" x14ac:dyDescent="0.2">
      <c r="A1418" s="1" t="s">
        <v>95</v>
      </c>
      <c r="B1418" s="1" t="s">
        <v>96</v>
      </c>
      <c r="C1418" s="1">
        <v>4168</v>
      </c>
      <c r="D1418" s="1">
        <v>4483</v>
      </c>
      <c r="E1418" s="1">
        <v>2000</v>
      </c>
      <c r="F1418" s="1" t="str">
        <f>TEXT(olympic_medals_country_year_cumsum[[#This Row],[year]],0)&amp;"-"&amp;olympic_medals_country_year_cumsum[[#This Row],[WB_country_code]]</f>
        <v>2000-GEO</v>
      </c>
      <c r="G1418" s="1">
        <f>IF(olympic_medals_country_year_cumsum[[#This Row],[year]]&lt;&gt;E1417,1,IF(olympic_medals_country_year_cumsum[[#This Row],[Medals]]=0,"",G1417+1))</f>
        <v>67</v>
      </c>
      <c r="H1418" s="1">
        <f>IF(ISNA(VLOOKUP(olympic_medals_country_year_cumsum[[#This Row],[Year_Country]],medals!D:H,5,FALSE)),0,VLOOKUP(olympic_medals_country_year_cumsum[[#This Row],[Year_Country]],medals!D:H,5,FALSE))</f>
        <v>6</v>
      </c>
      <c r="I1418" s="1">
        <f>IF(ISNA(VLOOKUP(olympic_medals_country_year_cumsum[[#This Row],[Year_Country]],medals!D:H,2,FALSE)),0,VLOOKUP(olympic_medals_country_year_cumsum[[#This Row],[Year_Country]],medals!D:H,2,FALSE))</f>
        <v>0</v>
      </c>
      <c r="J1418" s="1">
        <f>IF(ISNA(VLOOKUP(olympic_medals_country_year_cumsum[[#This Row],[Year_Country]],medals!D:H,3,FALSE)),0,VLOOKUP(olympic_medals_country_year_cumsum[[#This Row],[Year_Country]],medals!D:H,3,FALSE))</f>
        <v>0</v>
      </c>
      <c r="K1418" s="1">
        <f>IF(ISNA(VLOOKUP(olympic_medals_country_year_cumsum[[#This Row],[Year_Country]],medals!D:H,4,FALSE)),0,VLOOKUP(olympic_medals_country_year_cumsum[[#This Row],[Year_Country]],medals!D:H,4,FALSE))</f>
        <v>6</v>
      </c>
      <c r="L1418" s="1" t="str">
        <f>VLOOKUP(olympic_medals_country_year_cumsum[[#This Row],[WB_country_name]],'country_region_flag'!A:C,2,FALSE)</f>
        <v>Asia</v>
      </c>
      <c r="M1418" s="1" t="str">
        <f>VLOOKUP(olympic_medals_country_year_cumsum[[#This Row],[WB_country_name]],'country_region_flag'!A:C,3,FALSE)</f>
        <v>https://public.flourish.studio/country-flags/svg/ge.svg</v>
      </c>
      <c r="N1418" s="12" t="str">
        <f>IF(ISNA(VLOOKUP(olympic_medals_country_year_cumsum[[#This Row],[Year_Country]],gdp_capita_rank!F:G,2,FALSE)),0,VLOOKUP(olympic_medals_country_year_cumsum[[#This Row],[Year_Country]],gdp_capita_rank!F:G,2,FALSE))</f>
        <v>-89.95489991719393</v>
      </c>
    </row>
    <row r="1419" spans="1:14" ht="15" customHeight="1" x14ac:dyDescent="0.2">
      <c r="A1419" s="1" t="s">
        <v>55</v>
      </c>
      <c r="B1419" s="1" t="s">
        <v>56</v>
      </c>
      <c r="C1419" s="1">
        <v>993</v>
      </c>
      <c r="D1419" s="1">
        <v>-8408</v>
      </c>
      <c r="E1419" s="1">
        <v>2000</v>
      </c>
      <c r="F1419" s="1" t="str">
        <f>TEXT(olympic_medals_country_year_cumsum[[#This Row],[year]],0)&amp;"-"&amp;olympic_medals_country_year_cumsum[[#This Row],[WB_country_code]]</f>
        <v>2000-CRI</v>
      </c>
      <c r="G1419" s="1">
        <f>IF(olympic_medals_country_year_cumsum[[#This Row],[year]]&lt;&gt;E1418,1,IF(olympic_medals_country_year_cumsum[[#This Row],[Medals]]=0,"",G1418+1))</f>
        <v>68</v>
      </c>
      <c r="H1419" s="1">
        <f>IF(ISNA(VLOOKUP(olympic_medals_country_year_cumsum[[#This Row],[Year_Country]],medals!D:H,5,FALSE)),0,VLOOKUP(olympic_medals_country_year_cumsum[[#This Row],[Year_Country]],medals!D:H,5,FALSE))</f>
        <v>2</v>
      </c>
      <c r="I1419" s="1">
        <f>IF(ISNA(VLOOKUP(olympic_medals_country_year_cumsum[[#This Row],[Year_Country]],medals!D:H,2,FALSE)),0,VLOOKUP(olympic_medals_country_year_cumsum[[#This Row],[Year_Country]],medals!D:H,2,FALSE))</f>
        <v>0</v>
      </c>
      <c r="J1419" s="1">
        <f>IF(ISNA(VLOOKUP(olympic_medals_country_year_cumsum[[#This Row],[Year_Country]],medals!D:H,3,FALSE)),0,VLOOKUP(olympic_medals_country_year_cumsum[[#This Row],[Year_Country]],medals!D:H,3,FALSE))</f>
        <v>0</v>
      </c>
      <c r="K1419" s="1">
        <f>IF(ISNA(VLOOKUP(olympic_medals_country_year_cumsum[[#This Row],[Year_Country]],medals!D:H,4,FALSE)),0,VLOOKUP(olympic_medals_country_year_cumsum[[#This Row],[Year_Country]],medals!D:H,4,FALSE))</f>
        <v>2</v>
      </c>
      <c r="L1419" s="1" t="str">
        <f>VLOOKUP(olympic_medals_country_year_cumsum[[#This Row],[WB_country_name]],'country_region_flag'!A:C,2,FALSE)</f>
        <v>Americas</v>
      </c>
      <c r="M1419" s="1" t="str">
        <f>VLOOKUP(olympic_medals_country_year_cumsum[[#This Row],[WB_country_name]],'country_region_flag'!A:C,3,FALSE)</f>
        <v>https://public.flourish.studio/country-flags/svg/cr.svg</v>
      </c>
      <c r="N1419" s="12" t="str">
        <f>IF(ISNA(VLOOKUP(olympic_medals_country_year_cumsum[[#This Row],[Year_Country]],gdp_capita_rank!F:G,2,FALSE)),0,VLOOKUP(olympic_medals_country_year_cumsum[[#This Row],[Year_Country]],gdp_capita_rank!F:G,2,FALSE))</f>
        <v>-49.459983244082835</v>
      </c>
    </row>
    <row r="1420" spans="1:14" ht="15" customHeight="1" x14ac:dyDescent="0.2">
      <c r="A1420" s="1" t="s">
        <v>197</v>
      </c>
      <c r="B1420" s="1" t="s">
        <v>198</v>
      </c>
      <c r="C1420" s="1">
        <v>3872</v>
      </c>
      <c r="D1420" s="1">
        <v>-913</v>
      </c>
      <c r="E1420" s="1">
        <v>2000</v>
      </c>
      <c r="F1420" s="1" t="str">
        <f>TEXT(olympic_medals_country_year_cumsum[[#This Row],[year]],0)&amp;"-"&amp;olympic_medals_country_year_cumsum[[#This Row],[WB_country_code]]</f>
        <v>2000-PRT</v>
      </c>
      <c r="G1420" s="1">
        <f>IF(olympic_medals_country_year_cumsum[[#This Row],[year]]&lt;&gt;E1419,1,IF(olympic_medals_country_year_cumsum[[#This Row],[Medals]]=0,"",G1419+1))</f>
        <v>69</v>
      </c>
      <c r="H1420" s="1">
        <f>IF(ISNA(VLOOKUP(olympic_medals_country_year_cumsum[[#This Row],[Year_Country]],medals!D:H,5,FALSE)),0,VLOOKUP(olympic_medals_country_year_cumsum[[#This Row],[Year_Country]],medals!D:H,5,FALSE))</f>
        <v>2</v>
      </c>
      <c r="I1420" s="1">
        <f>IF(ISNA(VLOOKUP(olympic_medals_country_year_cumsum[[#This Row],[Year_Country]],medals!D:H,2,FALSE)),0,VLOOKUP(olympic_medals_country_year_cumsum[[#This Row],[Year_Country]],medals!D:H,2,FALSE))</f>
        <v>0</v>
      </c>
      <c r="J1420" s="1">
        <f>IF(ISNA(VLOOKUP(olympic_medals_country_year_cumsum[[#This Row],[Year_Country]],medals!D:H,3,FALSE)),0,VLOOKUP(olympic_medals_country_year_cumsum[[#This Row],[Year_Country]],medals!D:H,3,FALSE))</f>
        <v>0</v>
      </c>
      <c r="K1420" s="1">
        <f>IF(ISNA(VLOOKUP(olympic_medals_country_year_cumsum[[#This Row],[Year_Country]],medals!D:H,4,FALSE)),0,VLOOKUP(olympic_medals_country_year_cumsum[[#This Row],[Year_Country]],medals!D:H,4,FALSE))</f>
        <v>2</v>
      </c>
      <c r="L1420" s="1" t="str">
        <f>VLOOKUP(olympic_medals_country_year_cumsum[[#This Row],[WB_country_name]],'country_region_flag'!A:C,2,FALSE)</f>
        <v>Europe</v>
      </c>
      <c r="M1420" s="1" t="str">
        <f>VLOOKUP(olympic_medals_country_year_cumsum[[#This Row],[WB_country_name]],'country_region_flag'!A:C,3,FALSE)</f>
        <v>https://public.flourish.studio/country-flags/svg/pt.svg</v>
      </c>
      <c r="N1420" s="12" t="str">
        <f>IF(ISNA(VLOOKUP(olympic_medals_country_year_cumsum[[#This Row],[Year_Country]],gdp_capita_rank!F:G,2,FALSE)),0,VLOOKUP(olympic_medals_country_year_cumsum[[#This Row],[Year_Country]],gdp_capita_rank!F:G,2,FALSE))</f>
        <v>54.39658124502083</v>
      </c>
    </row>
    <row r="1421" spans="1:14" ht="15" customHeight="1" x14ac:dyDescent="0.2">
      <c r="A1421" s="1" t="s">
        <v>11</v>
      </c>
      <c r="B1421" s="1" t="s">
        <v>12</v>
      </c>
      <c r="C1421" s="1">
        <v>4017</v>
      </c>
      <c r="D1421" s="1">
        <v>445</v>
      </c>
      <c r="E1421" s="1">
        <v>2000</v>
      </c>
      <c r="F1421" s="1" t="str">
        <f>TEXT(olympic_medals_country_year_cumsum[[#This Row],[year]],0)&amp;"-"&amp;olympic_medals_country_year_cumsum[[#This Row],[WB_country_code]]</f>
        <v>2000-ARM</v>
      </c>
      <c r="G1421" s="1">
        <f>IF(olympic_medals_country_year_cumsum[[#This Row],[year]]&lt;&gt;E1420,1,IF(olympic_medals_country_year_cumsum[[#This Row],[Medals]]=0,"",G1420+1))</f>
        <v>70</v>
      </c>
      <c r="H1421" s="1">
        <f>IF(ISNA(VLOOKUP(olympic_medals_country_year_cumsum[[#This Row],[Year_Country]],medals!D:H,5,FALSE)),0,VLOOKUP(olympic_medals_country_year_cumsum[[#This Row],[Year_Country]],medals!D:H,5,FALSE))</f>
        <v>1</v>
      </c>
      <c r="I1421" s="1">
        <f>IF(ISNA(VLOOKUP(olympic_medals_country_year_cumsum[[#This Row],[Year_Country]],medals!D:H,2,FALSE)),0,VLOOKUP(olympic_medals_country_year_cumsum[[#This Row],[Year_Country]],medals!D:H,2,FALSE))</f>
        <v>0</v>
      </c>
      <c r="J1421" s="1">
        <f>IF(ISNA(VLOOKUP(olympic_medals_country_year_cumsum[[#This Row],[Year_Country]],medals!D:H,3,FALSE)),0,VLOOKUP(olympic_medals_country_year_cumsum[[#This Row],[Year_Country]],medals!D:H,3,FALSE))</f>
        <v>0</v>
      </c>
      <c r="K1421" s="1">
        <f>IF(ISNA(VLOOKUP(olympic_medals_country_year_cumsum[[#This Row],[Year_Country]],medals!D:H,4,FALSE)),0,VLOOKUP(olympic_medals_country_year_cumsum[[#This Row],[Year_Country]],medals!D:H,4,FALSE))</f>
        <v>1</v>
      </c>
      <c r="L1421" s="1" t="str">
        <f>VLOOKUP(olympic_medals_country_year_cumsum[[#This Row],[WB_country_name]],'country_region_flag'!A:C,2,FALSE)</f>
        <v>Asia</v>
      </c>
      <c r="M1421" s="1" t="str">
        <f>VLOOKUP(olympic_medals_country_year_cumsum[[#This Row],[WB_country_name]],'country_region_flag'!A:C,3,FALSE)</f>
        <v>https://public.flourish.studio/country-flags/svg/am.svg</v>
      </c>
      <c r="N1421" s="12" t="str">
        <f>IF(ISNA(VLOOKUP(olympic_medals_country_year_cumsum[[#This Row],[Year_Country]],gdp_capita_rank!F:G,2,FALSE)),0,VLOOKUP(olympic_medals_country_year_cumsum[[#This Row],[Year_Country]],gdp_capita_rank!F:G,2,FALSE))</f>
        <v>-91.91875174360001</v>
      </c>
    </row>
    <row r="1422" spans="1:14" ht="15" customHeight="1" x14ac:dyDescent="0.2">
      <c r="A1422" s="1" t="s">
        <v>37</v>
      </c>
      <c r="B1422" s="1" t="s">
        <v>38</v>
      </c>
      <c r="C1422" s="1">
        <v>131</v>
      </c>
      <c r="D1422" s="1">
        <v>-5962</v>
      </c>
      <c r="E1422" s="1">
        <v>2000</v>
      </c>
      <c r="F1422" s="1" t="str">
        <f>TEXT(olympic_medals_country_year_cumsum[[#This Row],[year]],0)&amp;"-"&amp;olympic_medals_country_year_cumsum[[#This Row],[WB_country_code]]</f>
        <v>2000-BRB</v>
      </c>
      <c r="G1422" s="1">
        <f>IF(olympic_medals_country_year_cumsum[[#This Row],[year]]&lt;&gt;E1421,1,IF(olympic_medals_country_year_cumsum[[#This Row],[Medals]]=0,"",G1421+1))</f>
        <v>71</v>
      </c>
      <c r="H1422" s="1">
        <f>IF(ISNA(VLOOKUP(olympic_medals_country_year_cumsum[[#This Row],[Year_Country]],medals!D:H,5,FALSE)),0,VLOOKUP(olympic_medals_country_year_cumsum[[#This Row],[Year_Country]],medals!D:H,5,FALSE))</f>
        <v>1</v>
      </c>
      <c r="I1422" s="1">
        <f>IF(ISNA(VLOOKUP(olympic_medals_country_year_cumsum[[#This Row],[Year_Country]],medals!D:H,2,FALSE)),0,VLOOKUP(olympic_medals_country_year_cumsum[[#This Row],[Year_Country]],medals!D:H,2,FALSE))</f>
        <v>0</v>
      </c>
      <c r="J1422" s="1">
        <f>IF(ISNA(VLOOKUP(olympic_medals_country_year_cumsum[[#This Row],[Year_Country]],medals!D:H,3,FALSE)),0,VLOOKUP(olympic_medals_country_year_cumsum[[#This Row],[Year_Country]],medals!D:H,3,FALSE))</f>
        <v>0</v>
      </c>
      <c r="K1422" s="1">
        <f>IF(ISNA(VLOOKUP(olympic_medals_country_year_cumsum[[#This Row],[Year_Country]],medals!D:H,4,FALSE)),0,VLOOKUP(olympic_medals_country_year_cumsum[[#This Row],[Year_Country]],medals!D:H,4,FALSE))</f>
        <v>1</v>
      </c>
      <c r="L1422" s="1" t="str">
        <f>VLOOKUP(olympic_medals_country_year_cumsum[[#This Row],[WB_country_name]],'country_region_flag'!A:C,2,FALSE)</f>
        <v>Americas</v>
      </c>
      <c r="M1422" s="1" t="str">
        <f>VLOOKUP(olympic_medals_country_year_cumsum[[#This Row],[WB_country_name]],'country_region_flag'!A:C,3,FALSE)</f>
        <v>https://public.flourish.studio/country-flags/svg/bb.svg</v>
      </c>
      <c r="N1422" s="12" t="str">
        <f>IF(ISNA(VLOOKUP(olympic_medals_country_year_cumsum[[#This Row],[Year_Country]],gdp_capita_rank!F:G,2,FALSE)),0,VLOOKUP(olympic_medals_country_year_cumsum[[#This Row],[Year_Country]],gdp_capita_rank!F:G,2,FALSE))</f>
        <v>54.85040635844173</v>
      </c>
    </row>
    <row r="1423" spans="1:14" ht="15" customHeight="1" x14ac:dyDescent="0.2">
      <c r="A1423" s="1" t="s">
        <v>45</v>
      </c>
      <c r="B1423" s="1" t="s">
        <v>46</v>
      </c>
      <c r="C1423" s="1">
        <v>-3345</v>
      </c>
      <c r="D1423" s="1">
        <v>-7067</v>
      </c>
      <c r="E1423" s="1">
        <v>2000</v>
      </c>
      <c r="F1423" s="1" t="str">
        <f>TEXT(olympic_medals_country_year_cumsum[[#This Row],[year]],0)&amp;"-"&amp;olympic_medals_country_year_cumsum[[#This Row],[WB_country_code]]</f>
        <v>2000-CHL</v>
      </c>
      <c r="G1423" s="1">
        <f>IF(olympic_medals_country_year_cumsum[[#This Row],[year]]&lt;&gt;E1422,1,IF(olympic_medals_country_year_cumsum[[#This Row],[Medals]]=0,"",G1422+1))</f>
        <v>72</v>
      </c>
      <c r="H1423" s="1">
        <f>IF(ISNA(VLOOKUP(olympic_medals_country_year_cumsum[[#This Row],[Year_Country]],medals!D:H,5,FALSE)),0,VLOOKUP(olympic_medals_country_year_cumsum[[#This Row],[Year_Country]],medals!D:H,5,FALSE))</f>
        <v>1</v>
      </c>
      <c r="I1423" s="1">
        <f>IF(ISNA(VLOOKUP(olympic_medals_country_year_cumsum[[#This Row],[Year_Country]],medals!D:H,2,FALSE)),0,VLOOKUP(olympic_medals_country_year_cumsum[[#This Row],[Year_Country]],medals!D:H,2,FALSE))</f>
        <v>0</v>
      </c>
      <c r="J1423" s="1">
        <f>IF(ISNA(VLOOKUP(olympic_medals_country_year_cumsum[[#This Row],[Year_Country]],medals!D:H,3,FALSE)),0,VLOOKUP(olympic_medals_country_year_cumsum[[#This Row],[Year_Country]],medals!D:H,3,FALSE))</f>
        <v>0</v>
      </c>
      <c r="K1423" s="1">
        <f>IF(ISNA(VLOOKUP(olympic_medals_country_year_cumsum[[#This Row],[Year_Country]],medals!D:H,4,FALSE)),0,VLOOKUP(olympic_medals_country_year_cumsum[[#This Row],[Year_Country]],medals!D:H,4,FALSE))</f>
        <v>1</v>
      </c>
      <c r="L1423" s="1" t="str">
        <f>VLOOKUP(olympic_medals_country_year_cumsum[[#This Row],[WB_country_name]],'country_region_flag'!A:C,2,FALSE)</f>
        <v>Americas</v>
      </c>
      <c r="M1423" s="1" t="str">
        <f>VLOOKUP(olympic_medals_country_year_cumsum[[#This Row],[WB_country_name]],'country_region_flag'!A:C,3,FALSE)</f>
        <v>https://public.flourish.studio/country-flags/svg/cl.svg</v>
      </c>
      <c r="N1423" s="12" t="str">
        <f>IF(ISNA(VLOOKUP(olympic_medals_country_year_cumsum[[#This Row],[Year_Country]],gdp_capita_rank!F:G,2,FALSE)),0,VLOOKUP(olympic_medals_country_year_cumsum[[#This Row],[Year_Country]],gdp_capita_rank!F:G,2,FALSE))</f>
        <v>-31.645338281184454</v>
      </c>
    </row>
    <row r="1424" spans="1:14" ht="15" customHeight="1" x14ac:dyDescent="0.2">
      <c r="A1424" s="1" t="s">
        <v>115</v>
      </c>
      <c r="B1424" s="1" t="s">
        <v>116</v>
      </c>
      <c r="C1424" s="1">
        <v>286</v>
      </c>
      <c r="D1424" s="1">
        <v>772</v>
      </c>
      <c r="E1424" s="1">
        <v>2000</v>
      </c>
      <c r="F1424" s="1" t="str">
        <f>TEXT(olympic_medals_country_year_cumsum[[#This Row],[year]],0)&amp;"-"&amp;olympic_medals_country_year_cumsum[[#This Row],[WB_country_code]]</f>
        <v>2000-IND</v>
      </c>
      <c r="G1424" s="1">
        <f>IF(olympic_medals_country_year_cumsum[[#This Row],[year]]&lt;&gt;E1423,1,IF(olympic_medals_country_year_cumsum[[#This Row],[Medals]]=0,"",G1423+1))</f>
        <v>73</v>
      </c>
      <c r="H1424" s="1">
        <f>IF(ISNA(VLOOKUP(olympic_medals_country_year_cumsum[[#This Row],[Year_Country]],medals!D:H,5,FALSE)),0,VLOOKUP(olympic_medals_country_year_cumsum[[#This Row],[Year_Country]],medals!D:H,5,FALSE))</f>
        <v>1</v>
      </c>
      <c r="I1424" s="1">
        <f>IF(ISNA(VLOOKUP(olympic_medals_country_year_cumsum[[#This Row],[Year_Country]],medals!D:H,2,FALSE)),0,VLOOKUP(olympic_medals_country_year_cumsum[[#This Row],[Year_Country]],medals!D:H,2,FALSE))</f>
        <v>0</v>
      </c>
      <c r="J1424" s="1">
        <f>IF(ISNA(VLOOKUP(olympic_medals_country_year_cumsum[[#This Row],[Year_Country]],medals!D:H,3,FALSE)),0,VLOOKUP(olympic_medals_country_year_cumsum[[#This Row],[Year_Country]],medals!D:H,3,FALSE))</f>
        <v>0</v>
      </c>
      <c r="K1424" s="1">
        <f>IF(ISNA(VLOOKUP(olympic_medals_country_year_cumsum[[#This Row],[Year_Country]],medals!D:H,4,FALSE)),0,VLOOKUP(olympic_medals_country_year_cumsum[[#This Row],[Year_Country]],medals!D:H,4,FALSE))</f>
        <v>1</v>
      </c>
      <c r="L1424" s="1" t="str">
        <f>VLOOKUP(olympic_medals_country_year_cumsum[[#This Row],[WB_country_name]],'country_region_flag'!A:C,2,FALSE)</f>
        <v>Asia</v>
      </c>
      <c r="M1424" s="1" t="str">
        <f>VLOOKUP(olympic_medals_country_year_cumsum[[#This Row],[WB_country_name]],'country_region_flag'!A:C,3,FALSE)</f>
        <v>https://public.flourish.studio/country-flags/svg/in.svg</v>
      </c>
      <c r="N1424" s="12" t="str">
        <f>IF(ISNA(VLOOKUP(olympic_medals_country_year_cumsum[[#This Row],[Year_Country]],gdp_capita_rank!F:G,2,FALSE)),0,VLOOKUP(olympic_medals_country_year_cumsum[[#This Row],[Year_Country]],gdp_capita_rank!F:G,2,FALSE))</f>
        <v>-94.07897535757255</v>
      </c>
    </row>
    <row r="1425" spans="1:14" ht="15" customHeight="1" x14ac:dyDescent="0.2">
      <c r="A1425" s="1" t="s">
        <v>123</v>
      </c>
      <c r="B1425" s="1" t="s">
        <v>124</v>
      </c>
      <c r="C1425" s="1">
        <v>6415</v>
      </c>
      <c r="D1425" s="1">
        <v>-2195</v>
      </c>
      <c r="E1425" s="1">
        <v>2000</v>
      </c>
      <c r="F1425" s="1" t="str">
        <f>TEXT(olympic_medals_country_year_cumsum[[#This Row],[year]],0)&amp;"-"&amp;olympic_medals_country_year_cumsum[[#This Row],[WB_country_code]]</f>
        <v>2000-ISL</v>
      </c>
      <c r="G1425" s="1">
        <f>IF(olympic_medals_country_year_cumsum[[#This Row],[year]]&lt;&gt;E1424,1,IF(olympic_medals_country_year_cumsum[[#This Row],[Medals]]=0,"",G1424+1))</f>
        <v>74</v>
      </c>
      <c r="H1425" s="1">
        <f>IF(ISNA(VLOOKUP(olympic_medals_country_year_cumsum[[#This Row],[Year_Country]],medals!D:H,5,FALSE)),0,VLOOKUP(olympic_medals_country_year_cumsum[[#This Row],[Year_Country]],medals!D:H,5,FALSE))</f>
        <v>1</v>
      </c>
      <c r="I1425" s="1">
        <f>IF(ISNA(VLOOKUP(olympic_medals_country_year_cumsum[[#This Row],[Year_Country]],medals!D:H,2,FALSE)),0,VLOOKUP(olympic_medals_country_year_cumsum[[#This Row],[Year_Country]],medals!D:H,2,FALSE))</f>
        <v>0</v>
      </c>
      <c r="J1425" s="1">
        <f>IF(ISNA(VLOOKUP(olympic_medals_country_year_cumsum[[#This Row],[Year_Country]],medals!D:H,3,FALSE)),0,VLOOKUP(olympic_medals_country_year_cumsum[[#This Row],[Year_Country]],medals!D:H,3,FALSE))</f>
        <v>0</v>
      </c>
      <c r="K1425" s="1">
        <f>IF(ISNA(VLOOKUP(olympic_medals_country_year_cumsum[[#This Row],[Year_Country]],medals!D:H,4,FALSE)),0,VLOOKUP(olympic_medals_country_year_cumsum[[#This Row],[Year_Country]],medals!D:H,4,FALSE))</f>
        <v>1</v>
      </c>
      <c r="L1425" s="1" t="str">
        <f>VLOOKUP(olympic_medals_country_year_cumsum[[#This Row],[WB_country_name]],'country_region_flag'!A:C,2,FALSE)</f>
        <v>Europe</v>
      </c>
      <c r="M1425" s="1" t="str">
        <f>VLOOKUP(olympic_medals_country_year_cumsum[[#This Row],[WB_country_name]],'country_region_flag'!A:C,3,FALSE)</f>
        <v>https://public.flourish.studio/country-flags/svg/is.svg</v>
      </c>
      <c r="N1425" s="12" t="str">
        <f>IF(ISNA(VLOOKUP(olympic_medals_country_year_cumsum[[#This Row],[Year_Country]],gdp_capita_rank!F:G,2,FALSE)),0,VLOOKUP(olympic_medals_country_year_cumsum[[#This Row],[Year_Country]],gdp_capita_rank!F:G,2,FALSE))</f>
        <v>329.9332572505697</v>
      </c>
    </row>
    <row r="1426" spans="1:14" ht="15" customHeight="1" x14ac:dyDescent="0.2">
      <c r="A1426" s="1" t="s">
        <v>125</v>
      </c>
      <c r="B1426" s="1" t="s">
        <v>126</v>
      </c>
      <c r="C1426" s="1">
        <v>3177</v>
      </c>
      <c r="D1426" s="1">
        <v>3523</v>
      </c>
      <c r="E1426" s="1">
        <v>2000</v>
      </c>
      <c r="F1426" s="1" t="str">
        <f>TEXT(olympic_medals_country_year_cumsum[[#This Row],[year]],0)&amp;"-"&amp;olympic_medals_country_year_cumsum[[#This Row],[WB_country_code]]</f>
        <v>2000-ISR</v>
      </c>
      <c r="G1426" s="1">
        <f>IF(olympic_medals_country_year_cumsum[[#This Row],[year]]&lt;&gt;E1425,1,IF(olympic_medals_country_year_cumsum[[#This Row],[Medals]]=0,"",G1425+1))</f>
        <v>75</v>
      </c>
      <c r="H1426" s="1">
        <f>IF(ISNA(VLOOKUP(olympic_medals_country_year_cumsum[[#This Row],[Year_Country]],medals!D:H,5,FALSE)),0,VLOOKUP(olympic_medals_country_year_cumsum[[#This Row],[Year_Country]],medals!D:H,5,FALSE))</f>
        <v>1</v>
      </c>
      <c r="I1426" s="1">
        <f>IF(ISNA(VLOOKUP(olympic_medals_country_year_cumsum[[#This Row],[Year_Country]],medals!D:H,2,FALSE)),0,VLOOKUP(olympic_medals_country_year_cumsum[[#This Row],[Year_Country]],medals!D:H,2,FALSE))</f>
        <v>0</v>
      </c>
      <c r="J1426" s="1">
        <f>IF(ISNA(VLOOKUP(olympic_medals_country_year_cumsum[[#This Row],[Year_Country]],medals!D:H,3,FALSE)),0,VLOOKUP(olympic_medals_country_year_cumsum[[#This Row],[Year_Country]],medals!D:H,3,FALSE))</f>
        <v>0</v>
      </c>
      <c r="K1426" s="1">
        <f>IF(ISNA(VLOOKUP(olympic_medals_country_year_cumsum[[#This Row],[Year_Country]],medals!D:H,4,FALSE)),0,VLOOKUP(olympic_medals_country_year_cumsum[[#This Row],[Year_Country]],medals!D:H,4,FALSE))</f>
        <v>1</v>
      </c>
      <c r="L1426" s="1" t="str">
        <f>VLOOKUP(olympic_medals_country_year_cumsum[[#This Row],[WB_country_name]],'country_region_flag'!A:C,2,FALSE)</f>
        <v>Asia</v>
      </c>
      <c r="M1426" s="1" t="str">
        <f>VLOOKUP(olympic_medals_country_year_cumsum[[#This Row],[WB_country_name]],'country_region_flag'!A:C,3,FALSE)</f>
        <v>https://public.flourish.studio/country-flags/svg/il.svg</v>
      </c>
      <c r="N1426" s="12" t="str">
        <f>IF(ISNA(VLOOKUP(olympic_medals_country_year_cumsum[[#This Row],[Year_Country]],gdp_capita_rank!F:G,2,FALSE)),0,VLOOKUP(olympic_medals_country_year_cumsum[[#This Row],[Year_Country]],gdp_capita_rank!F:G,2,FALSE))</f>
        <v>189.74550094832406</v>
      </c>
    </row>
    <row r="1427" spans="1:14" ht="15" customHeight="1" x14ac:dyDescent="0.2">
      <c r="A1427" s="1" t="s">
        <v>139</v>
      </c>
      <c r="B1427" s="1" t="s">
        <v>140</v>
      </c>
      <c r="C1427" s="1">
        <v>4287</v>
      </c>
      <c r="D1427" s="1">
        <v>746</v>
      </c>
      <c r="E1427" s="1">
        <v>2000</v>
      </c>
      <c r="F1427" s="1" t="str">
        <f>TEXT(olympic_medals_country_year_cumsum[[#This Row],[year]],0)&amp;"-"&amp;olympic_medals_country_year_cumsum[[#This Row],[WB_country_code]]</f>
        <v>2000-KGZ</v>
      </c>
      <c r="G1427" s="1">
        <f>IF(olympic_medals_country_year_cumsum[[#This Row],[year]]&lt;&gt;E1426,1,IF(olympic_medals_country_year_cumsum[[#This Row],[Medals]]=0,"",G1426+1))</f>
        <v>76</v>
      </c>
      <c r="H1427" s="1">
        <f>IF(ISNA(VLOOKUP(olympic_medals_country_year_cumsum[[#This Row],[Year_Country]],medals!D:H,5,FALSE)),0,VLOOKUP(olympic_medals_country_year_cumsum[[#This Row],[Year_Country]],medals!D:H,5,FALSE))</f>
        <v>1</v>
      </c>
      <c r="I1427" s="1">
        <f>IF(ISNA(VLOOKUP(olympic_medals_country_year_cumsum[[#This Row],[Year_Country]],medals!D:H,2,FALSE)),0,VLOOKUP(olympic_medals_country_year_cumsum[[#This Row],[Year_Country]],medals!D:H,2,FALSE))</f>
        <v>0</v>
      </c>
      <c r="J1427" s="1">
        <f>IF(ISNA(VLOOKUP(olympic_medals_country_year_cumsum[[#This Row],[Year_Country]],medals!D:H,3,FALSE)),0,VLOOKUP(olympic_medals_country_year_cumsum[[#This Row],[Year_Country]],medals!D:H,3,FALSE))</f>
        <v>0</v>
      </c>
      <c r="K1427" s="1">
        <f>IF(ISNA(VLOOKUP(olympic_medals_country_year_cumsum[[#This Row],[Year_Country]],medals!D:H,4,FALSE)),0,VLOOKUP(olympic_medals_country_year_cumsum[[#This Row],[Year_Country]],medals!D:H,4,FALSE))</f>
        <v>1</v>
      </c>
      <c r="L1427" s="1" t="str">
        <f>VLOOKUP(olympic_medals_country_year_cumsum[[#This Row],[WB_country_name]],'country_region_flag'!A:C,2,FALSE)</f>
        <v>Asia</v>
      </c>
      <c r="M1427" s="1" t="str">
        <f>VLOOKUP(olympic_medals_country_year_cumsum[[#This Row],[WB_country_name]],'country_region_flag'!A:C,3,FALSE)</f>
        <v>https://public.flourish.studio/country-flags/svg/kg.svg</v>
      </c>
      <c r="N1427" s="12" t="str">
        <f>IF(ISNA(VLOOKUP(olympic_medals_country_year_cumsum[[#This Row],[Year_Country]],gdp_capita_rank!F:G,2,FALSE)),0,VLOOKUP(olympic_medals_country_year_cumsum[[#This Row],[Year_Country]],gdp_capita_rank!F:G,2,FALSE))</f>
        <v>-96.25446935611708</v>
      </c>
    </row>
    <row r="1428" spans="1:14" ht="15" customHeight="1" x14ac:dyDescent="0.2">
      <c r="A1428" s="1" t="s">
        <v>143</v>
      </c>
      <c r="B1428" s="1" t="s">
        <v>144</v>
      </c>
      <c r="C1428" s="1">
        <v>2937</v>
      </c>
      <c r="D1428" s="1">
        <v>4797</v>
      </c>
      <c r="E1428" s="1">
        <v>2000</v>
      </c>
      <c r="F1428" s="1" t="str">
        <f>TEXT(olympic_medals_country_year_cumsum[[#This Row],[year]],0)&amp;"-"&amp;olympic_medals_country_year_cumsum[[#This Row],[WB_country_code]]</f>
        <v>2000-KWT</v>
      </c>
      <c r="G1428" s="1">
        <f>IF(olympic_medals_country_year_cumsum[[#This Row],[year]]&lt;&gt;E1427,1,IF(olympic_medals_country_year_cumsum[[#This Row],[Medals]]=0,"",G1427+1))</f>
        <v>77</v>
      </c>
      <c r="H1428" s="1">
        <f>IF(ISNA(VLOOKUP(olympic_medals_country_year_cumsum[[#This Row],[Year_Country]],medals!D:H,5,FALSE)),0,VLOOKUP(olympic_medals_country_year_cumsum[[#This Row],[Year_Country]],medals!D:H,5,FALSE))</f>
        <v>1</v>
      </c>
      <c r="I1428" s="1">
        <f>IF(ISNA(VLOOKUP(olympic_medals_country_year_cumsum[[#This Row],[Year_Country]],medals!D:H,2,FALSE)),0,VLOOKUP(olympic_medals_country_year_cumsum[[#This Row],[Year_Country]],medals!D:H,2,FALSE))</f>
        <v>0</v>
      </c>
      <c r="J1428" s="1">
        <f>IF(ISNA(VLOOKUP(olympic_medals_country_year_cumsum[[#This Row],[Year_Country]],medals!D:H,3,FALSE)),0,VLOOKUP(olympic_medals_country_year_cumsum[[#This Row],[Year_Country]],medals!D:H,3,FALSE))</f>
        <v>0</v>
      </c>
      <c r="K1428" s="1">
        <f>IF(ISNA(VLOOKUP(olympic_medals_country_year_cumsum[[#This Row],[Year_Country]],medals!D:H,4,FALSE)),0,VLOOKUP(olympic_medals_country_year_cumsum[[#This Row],[Year_Country]],medals!D:H,4,FALSE))</f>
        <v>1</v>
      </c>
      <c r="L1428" s="1" t="str">
        <f>VLOOKUP(olympic_medals_country_year_cumsum[[#This Row],[WB_country_name]],'country_region_flag'!A:C,2,FALSE)</f>
        <v>Asia</v>
      </c>
      <c r="M1428" s="1" t="str">
        <f>VLOOKUP(olympic_medals_country_year_cumsum[[#This Row],[WB_country_name]],'country_region_flag'!A:C,3,FALSE)</f>
        <v>https://public.flourish.studio/country-flags/svg/kw.svg</v>
      </c>
      <c r="N1428" s="12" t="str">
        <f>IF(ISNA(VLOOKUP(olympic_medals_country_year_cumsum[[#This Row],[Year_Country]],gdp_capita_rank!F:G,2,FALSE)),0,VLOOKUP(olympic_medals_country_year_cumsum[[#This Row],[Year_Country]],gdp_capita_rank!F:G,2,FALSE))</f>
        <v>161.12210272327704</v>
      </c>
    </row>
    <row r="1429" spans="1:14" ht="15" customHeight="1" x14ac:dyDescent="0.2">
      <c r="A1429" s="1" t="s">
        <v>159</v>
      </c>
      <c r="B1429" s="1" t="s">
        <v>160</v>
      </c>
      <c r="C1429" s="1">
        <v>416</v>
      </c>
      <c r="D1429" s="1">
        <v>2174</v>
      </c>
      <c r="E1429" s="1">
        <v>2000</v>
      </c>
      <c r="F1429" s="1" t="str">
        <f>TEXT(olympic_medals_country_year_cumsum[[#This Row],[year]],0)&amp;"-"&amp;olympic_medals_country_year_cumsum[[#This Row],[WB_country_code]]</f>
        <v>2000-MKD</v>
      </c>
      <c r="G1429" s="1">
        <f>IF(olympic_medals_country_year_cumsum[[#This Row],[year]]&lt;&gt;E1428,1,IF(olympic_medals_country_year_cumsum[[#This Row],[Medals]]=0,"",G1428+1))</f>
        <v>78</v>
      </c>
      <c r="H1429" s="1">
        <f>IF(ISNA(VLOOKUP(olympic_medals_country_year_cumsum[[#This Row],[Year_Country]],medals!D:H,5,FALSE)),0,VLOOKUP(olympic_medals_country_year_cumsum[[#This Row],[Year_Country]],medals!D:H,5,FALSE))</f>
        <v>1</v>
      </c>
      <c r="I1429" s="1">
        <f>IF(ISNA(VLOOKUP(olympic_medals_country_year_cumsum[[#This Row],[Year_Country]],medals!D:H,2,FALSE)),0,VLOOKUP(olympic_medals_country_year_cumsum[[#This Row],[Year_Country]],medals!D:H,2,FALSE))</f>
        <v>0</v>
      </c>
      <c r="J1429" s="1">
        <f>IF(ISNA(VLOOKUP(olympic_medals_country_year_cumsum[[#This Row],[Year_Country]],medals!D:H,3,FALSE)),0,VLOOKUP(olympic_medals_country_year_cumsum[[#This Row],[Year_Country]],medals!D:H,3,FALSE))</f>
        <v>0</v>
      </c>
      <c r="K1429" s="1">
        <f>IF(ISNA(VLOOKUP(olympic_medals_country_year_cumsum[[#This Row],[Year_Country]],medals!D:H,4,FALSE)),0,VLOOKUP(olympic_medals_country_year_cumsum[[#This Row],[Year_Country]],medals!D:H,4,FALSE))</f>
        <v>1</v>
      </c>
      <c r="L1429" s="1" t="str">
        <f>VLOOKUP(olympic_medals_country_year_cumsum[[#This Row],[WB_country_name]],'country_region_flag'!A:C,2,FALSE)</f>
        <v>Europe</v>
      </c>
      <c r="M1429" s="1" t="str">
        <f>VLOOKUP(olympic_medals_country_year_cumsum[[#This Row],[WB_country_name]],'country_region_flag'!A:C,3,FALSE)</f>
        <v>https://public.flourish.studio/country-flags/svg/mk.svg</v>
      </c>
      <c r="N1429" s="12" t="str">
        <f>IF(ISNA(VLOOKUP(olympic_medals_country_year_cumsum[[#This Row],[Year_Country]],gdp_capita_rank!F:G,2,FALSE)),0,VLOOKUP(olympic_medals_country_year_cumsum[[#This Row],[Year_Country]],gdp_capita_rank!F:G,2,FALSE))</f>
        <v>-75.05971137312925</v>
      </c>
    </row>
    <row r="1430" spans="1:14" ht="15" customHeight="1" x14ac:dyDescent="0.2">
      <c r="A1430" s="1" t="s">
        <v>201</v>
      </c>
      <c r="B1430" s="1" t="s">
        <v>202</v>
      </c>
      <c r="C1430" s="1">
        <v>2528</v>
      </c>
      <c r="D1430" s="1">
        <v>5153</v>
      </c>
      <c r="E1430" s="1">
        <v>2000</v>
      </c>
      <c r="F1430" s="1" t="str">
        <f>TEXT(olympic_medals_country_year_cumsum[[#This Row],[year]],0)&amp;"-"&amp;olympic_medals_country_year_cumsum[[#This Row],[WB_country_code]]</f>
        <v>2000-QAT</v>
      </c>
      <c r="G1430" s="1">
        <f>IF(olympic_medals_country_year_cumsum[[#This Row],[year]]&lt;&gt;E1429,1,IF(olympic_medals_country_year_cumsum[[#This Row],[Medals]]=0,"",G1429+1))</f>
        <v>79</v>
      </c>
      <c r="H1430" s="1">
        <f>IF(ISNA(VLOOKUP(olympic_medals_country_year_cumsum[[#This Row],[Year_Country]],medals!D:H,5,FALSE)),0,VLOOKUP(olympic_medals_country_year_cumsum[[#This Row],[Year_Country]],medals!D:H,5,FALSE))</f>
        <v>1</v>
      </c>
      <c r="I1430" s="1">
        <f>IF(ISNA(VLOOKUP(olympic_medals_country_year_cumsum[[#This Row],[Year_Country]],medals!D:H,2,FALSE)),0,VLOOKUP(olympic_medals_country_year_cumsum[[#This Row],[Year_Country]],medals!D:H,2,FALSE))</f>
        <v>0</v>
      </c>
      <c r="J1430" s="1">
        <f>IF(ISNA(VLOOKUP(olympic_medals_country_year_cumsum[[#This Row],[Year_Country]],medals!D:H,3,FALSE)),0,VLOOKUP(olympic_medals_country_year_cumsum[[#This Row],[Year_Country]],medals!D:H,3,FALSE))</f>
        <v>0</v>
      </c>
      <c r="K1430" s="1">
        <f>IF(ISNA(VLOOKUP(olympic_medals_country_year_cumsum[[#This Row],[Year_Country]],medals!D:H,4,FALSE)),0,VLOOKUP(olympic_medals_country_year_cumsum[[#This Row],[Year_Country]],medals!D:H,4,FALSE))</f>
        <v>1</v>
      </c>
      <c r="L1430" s="1" t="str">
        <f>VLOOKUP(olympic_medals_country_year_cumsum[[#This Row],[WB_country_name]],'country_region_flag'!A:C,2,FALSE)</f>
        <v>Asia</v>
      </c>
      <c r="M1430" s="1" t="str">
        <f>VLOOKUP(olympic_medals_country_year_cumsum[[#This Row],[WB_country_name]],'country_region_flag'!A:C,3,FALSE)</f>
        <v>https://public.flourish.studio/country-flags/svg/qa.svg</v>
      </c>
      <c r="N1430" s="12" t="str">
        <f>IF(ISNA(VLOOKUP(olympic_medals_country_year_cumsum[[#This Row],[Year_Country]],gdp_capita_rank!F:G,2,FALSE)),0,VLOOKUP(olympic_medals_country_year_cumsum[[#This Row],[Year_Country]],gdp_capita_rank!F:G,2,FALSE))</f>
        <v>268.2944838763775</v>
      </c>
    </row>
    <row r="1431" spans="1:14" ht="15" customHeight="1" x14ac:dyDescent="0.2">
      <c r="A1431" s="1" t="s">
        <v>5</v>
      </c>
      <c r="B1431" s="1" t="s">
        <v>6</v>
      </c>
      <c r="C1431" s="1">
        <v>3452</v>
      </c>
      <c r="D1431" s="1">
        <v>6918</v>
      </c>
      <c r="E1431" s="1">
        <v>2000</v>
      </c>
      <c r="F1431" s="1" t="str">
        <f>TEXT(olympic_medals_country_year_cumsum[[#This Row],[year]],0)&amp;"-"&amp;olympic_medals_country_year_cumsum[[#This Row],[WB_country_code]]</f>
        <v>2000-AFG</v>
      </c>
      <c r="G1431" s="1" t="str">
        <f>IF(olympic_medals_country_year_cumsum[[#This Row],[year]]&lt;&gt;E1430,1,IF(olympic_medals_country_year_cumsum[[#This Row],[Medals]]=0,"",G1430+1))</f>
        <v/>
      </c>
      <c r="H1431" s="1">
        <f>IF(ISNA(VLOOKUP(olympic_medals_country_year_cumsum[[#This Row],[Year_Country]],medals!D:H,5,FALSE)),0,VLOOKUP(olympic_medals_country_year_cumsum[[#This Row],[Year_Country]],medals!D:H,5,FALSE))</f>
        <v>0</v>
      </c>
      <c r="I1431" s="1">
        <f>IF(ISNA(VLOOKUP(olympic_medals_country_year_cumsum[[#This Row],[Year_Country]],medals!D:H,2,FALSE)),0,VLOOKUP(olympic_medals_country_year_cumsum[[#This Row],[Year_Country]],medals!D:H,2,FALSE))</f>
        <v>0</v>
      </c>
      <c r="J1431" s="1">
        <f>IF(ISNA(VLOOKUP(olympic_medals_country_year_cumsum[[#This Row],[Year_Country]],medals!D:H,3,FALSE)),0,VLOOKUP(olympic_medals_country_year_cumsum[[#This Row],[Year_Country]],medals!D:H,3,FALSE))</f>
        <v>0</v>
      </c>
      <c r="K1431" s="1">
        <f>IF(ISNA(VLOOKUP(olympic_medals_country_year_cumsum[[#This Row],[Year_Country]],medals!D:H,4,FALSE)),0,VLOOKUP(olympic_medals_country_year_cumsum[[#This Row],[Year_Country]],medals!D:H,4,FALSE))</f>
        <v>0</v>
      </c>
      <c r="L1431" s="1" t="str">
        <f>VLOOKUP(olympic_medals_country_year_cumsum[[#This Row],[WB_country_name]],'country_region_flag'!A:C,2,FALSE)</f>
        <v>Asia</v>
      </c>
      <c r="M1431" s="1" t="str">
        <f>VLOOKUP(olympic_medals_country_year_cumsum[[#This Row],[WB_country_name]],'country_region_flag'!A:C,3,FALSE)</f>
        <v>https://public.flourish.studio/country-flags/svg/af.svg</v>
      </c>
      <c r="N143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432" spans="1:14" ht="15" customHeight="1" x14ac:dyDescent="0.2">
      <c r="A1432" s="1" t="s">
        <v>7</v>
      </c>
      <c r="B1432" s="1" t="s">
        <v>8</v>
      </c>
      <c r="C1432" s="1">
        <v>2447</v>
      </c>
      <c r="D1432" s="1">
        <v>5437</v>
      </c>
      <c r="E1432" s="1">
        <v>2000</v>
      </c>
      <c r="F1432" s="1" t="str">
        <f>TEXT(olympic_medals_country_year_cumsum[[#This Row],[year]],0)&amp;"-"&amp;olympic_medals_country_year_cumsum[[#This Row],[WB_country_code]]</f>
        <v>2000-ARE</v>
      </c>
      <c r="G1432" s="1" t="str">
        <f>IF(olympic_medals_country_year_cumsum[[#This Row],[year]]&lt;&gt;E1431,1,IF(olympic_medals_country_year_cumsum[[#This Row],[Medals]]=0,"",G1431+1))</f>
        <v/>
      </c>
      <c r="H1432" s="1">
        <f>IF(ISNA(VLOOKUP(olympic_medals_country_year_cumsum[[#This Row],[Year_Country]],medals!D:H,5,FALSE)),0,VLOOKUP(olympic_medals_country_year_cumsum[[#This Row],[Year_Country]],medals!D:H,5,FALSE))</f>
        <v>0</v>
      </c>
      <c r="I1432" s="1">
        <f>IF(ISNA(VLOOKUP(olympic_medals_country_year_cumsum[[#This Row],[Year_Country]],medals!D:H,2,FALSE)),0,VLOOKUP(olympic_medals_country_year_cumsum[[#This Row],[Year_Country]],medals!D:H,2,FALSE))</f>
        <v>0</v>
      </c>
      <c r="J1432" s="1">
        <f>IF(ISNA(VLOOKUP(olympic_medals_country_year_cumsum[[#This Row],[Year_Country]],medals!D:H,3,FALSE)),0,VLOOKUP(olympic_medals_country_year_cumsum[[#This Row],[Year_Country]],medals!D:H,3,FALSE))</f>
        <v>0</v>
      </c>
      <c r="K1432" s="1">
        <f>IF(ISNA(VLOOKUP(olympic_medals_country_year_cumsum[[#This Row],[Year_Country]],medals!D:H,4,FALSE)),0,VLOOKUP(olympic_medals_country_year_cumsum[[#This Row],[Year_Country]],medals!D:H,4,FALSE))</f>
        <v>0</v>
      </c>
      <c r="L1432" s="1" t="str">
        <f>VLOOKUP(olympic_medals_country_year_cumsum[[#This Row],[WB_country_name]],'country_region_flag'!A:C,2,FALSE)</f>
        <v>Asia</v>
      </c>
      <c r="M1432" s="1" t="str">
        <f>VLOOKUP(olympic_medals_country_year_cumsum[[#This Row],[WB_country_name]],'country_region_flag'!A:C,3,FALSE)</f>
        <v>https://public.flourish.studio/country-flags/svg/ae.svg</v>
      </c>
      <c r="N1432" s="12" t="str">
        <f>IF(ISNA(VLOOKUP(olympic_medals_country_year_cumsum[[#This Row],[Year_Country]],gdp_capita_rank!F:G,2,FALSE)),0,VLOOKUP(olympic_medals_country_year_cumsum[[#This Row],[Year_Country]],gdp_capita_rank!F:G,2,FALSE))</f>
        <v>326.7067857313934</v>
      </c>
    </row>
    <row r="1433" spans="1:14" ht="15" customHeight="1" x14ac:dyDescent="0.2">
      <c r="A1433" s="1" t="s">
        <v>19</v>
      </c>
      <c r="B1433" s="1" t="s">
        <v>20</v>
      </c>
      <c r="C1433" s="1">
        <v>-337</v>
      </c>
      <c r="D1433" s="1">
        <v>2935</v>
      </c>
      <c r="E1433" s="1">
        <v>2000</v>
      </c>
      <c r="F1433" s="1" t="str">
        <f>TEXT(olympic_medals_country_year_cumsum[[#This Row],[year]],0)&amp;"-"&amp;olympic_medals_country_year_cumsum[[#This Row],[WB_country_code]]</f>
        <v>2000-BDI</v>
      </c>
      <c r="G1433" s="1" t="str">
        <f>IF(olympic_medals_country_year_cumsum[[#This Row],[year]]&lt;&gt;E1432,1,IF(olympic_medals_country_year_cumsum[[#This Row],[Medals]]=0,"",G1432+1))</f>
        <v/>
      </c>
      <c r="H1433" s="1">
        <f>IF(ISNA(VLOOKUP(olympic_medals_country_year_cumsum[[#This Row],[Year_Country]],medals!D:H,5,FALSE)),0,VLOOKUP(olympic_medals_country_year_cumsum[[#This Row],[Year_Country]],medals!D:H,5,FALSE))</f>
        <v>0</v>
      </c>
      <c r="I1433" s="1">
        <f>IF(ISNA(VLOOKUP(olympic_medals_country_year_cumsum[[#This Row],[Year_Country]],medals!D:H,2,FALSE)),0,VLOOKUP(olympic_medals_country_year_cumsum[[#This Row],[Year_Country]],medals!D:H,2,FALSE))</f>
        <v>0</v>
      </c>
      <c r="J1433" s="1">
        <f>IF(ISNA(VLOOKUP(olympic_medals_country_year_cumsum[[#This Row],[Year_Country]],medals!D:H,3,FALSE)),0,VLOOKUP(olympic_medals_country_year_cumsum[[#This Row],[Year_Country]],medals!D:H,3,FALSE))</f>
        <v>0</v>
      </c>
      <c r="K1433" s="1">
        <f>IF(ISNA(VLOOKUP(olympic_medals_country_year_cumsum[[#This Row],[Year_Country]],medals!D:H,4,FALSE)),0,VLOOKUP(olympic_medals_country_year_cumsum[[#This Row],[Year_Country]],medals!D:H,4,FALSE))</f>
        <v>0</v>
      </c>
      <c r="L1433" s="1" t="str">
        <f>VLOOKUP(olympic_medals_country_year_cumsum[[#This Row],[WB_country_name]],'country_region_flag'!A:C,2,FALSE)</f>
        <v>Africa</v>
      </c>
      <c r="M1433" s="1" t="str">
        <f>VLOOKUP(olympic_medals_country_year_cumsum[[#This Row],[WB_country_name]],'country_region_flag'!A:C,3,FALSE)</f>
        <v>https://public.flourish.studio/country-flags/svg/bi.svg</v>
      </c>
      <c r="N1433" s="12" t="str">
        <f>IF(ISNA(VLOOKUP(olympic_medals_country_year_cumsum[[#This Row],[Year_Country]],gdp_capita_rank!F:G,2,FALSE)),0,VLOOKUP(olympic_medals_country_year_cumsum[[#This Row],[Year_Country]],gdp_capita_rank!F:G,2,FALSE))</f>
        <v>-98.15147976233516</v>
      </c>
    </row>
    <row r="1434" spans="1:14" ht="15" customHeight="1" x14ac:dyDescent="0.2">
      <c r="A1434" s="1" t="s">
        <v>23</v>
      </c>
      <c r="B1434" s="1" t="s">
        <v>24</v>
      </c>
      <c r="C1434" s="1">
        <v>1237</v>
      </c>
      <c r="D1434" s="1">
        <v>-152</v>
      </c>
      <c r="E1434" s="1">
        <v>2000</v>
      </c>
      <c r="F1434" s="1" t="str">
        <f>TEXT(olympic_medals_country_year_cumsum[[#This Row],[year]],0)&amp;"-"&amp;olympic_medals_country_year_cumsum[[#This Row],[WB_country_code]]</f>
        <v>2000-BFA</v>
      </c>
      <c r="G1434" s="1" t="str">
        <f>IF(olympic_medals_country_year_cumsum[[#This Row],[year]]&lt;&gt;E1433,1,IF(olympic_medals_country_year_cumsum[[#This Row],[Medals]]=0,"",G1433+1))</f>
        <v/>
      </c>
      <c r="H1434" s="1">
        <f>IF(ISNA(VLOOKUP(olympic_medals_country_year_cumsum[[#This Row],[Year_Country]],medals!D:H,5,FALSE)),0,VLOOKUP(olympic_medals_country_year_cumsum[[#This Row],[Year_Country]],medals!D:H,5,FALSE))</f>
        <v>0</v>
      </c>
      <c r="I1434" s="1">
        <f>IF(ISNA(VLOOKUP(olympic_medals_country_year_cumsum[[#This Row],[Year_Country]],medals!D:H,2,FALSE)),0,VLOOKUP(olympic_medals_country_year_cumsum[[#This Row],[Year_Country]],medals!D:H,2,FALSE))</f>
        <v>0</v>
      </c>
      <c r="J1434" s="1">
        <f>IF(ISNA(VLOOKUP(olympic_medals_country_year_cumsum[[#This Row],[Year_Country]],medals!D:H,3,FALSE)),0,VLOOKUP(olympic_medals_country_year_cumsum[[#This Row],[Year_Country]],medals!D:H,3,FALSE))</f>
        <v>0</v>
      </c>
      <c r="K1434" s="1">
        <f>IF(ISNA(VLOOKUP(olympic_medals_country_year_cumsum[[#This Row],[Year_Country]],medals!D:H,4,FALSE)),0,VLOOKUP(olympic_medals_country_year_cumsum[[#This Row],[Year_Country]],medals!D:H,4,FALSE))</f>
        <v>0</v>
      </c>
      <c r="L1434" s="1" t="str">
        <f>VLOOKUP(olympic_medals_country_year_cumsum[[#This Row],[WB_country_name]],'country_region_flag'!A:C,2,FALSE)</f>
        <v>Africa</v>
      </c>
      <c r="M1434" s="1" t="str">
        <f>VLOOKUP(olympic_medals_country_year_cumsum[[#This Row],[WB_country_name]],'country_region_flag'!A:C,3,FALSE)</f>
        <v>https://public.flourish.studio/country-flags/svg/bf.svg</v>
      </c>
      <c r="N1434" s="12" t="str">
        <f>IF(ISNA(VLOOKUP(olympic_medals_country_year_cumsum[[#This Row],[Year_Country]],gdp_capita_rank!F:G,2,FALSE)),0,VLOOKUP(olympic_medals_country_year_cumsum[[#This Row],[Year_Country]],gdp_capita_rank!F:G,2,FALSE))</f>
        <v>-96.65391046834291</v>
      </c>
    </row>
    <row r="1435" spans="1:14" ht="15" customHeight="1" x14ac:dyDescent="0.2">
      <c r="A1435" s="1" t="s">
        <v>27</v>
      </c>
      <c r="B1435" s="1" t="s">
        <v>28</v>
      </c>
      <c r="C1435" s="1">
        <v>2623</v>
      </c>
      <c r="D1435" s="1">
        <v>5057</v>
      </c>
      <c r="E1435" s="1">
        <v>2000</v>
      </c>
      <c r="F1435" s="1" t="str">
        <f>TEXT(olympic_medals_country_year_cumsum[[#This Row],[year]],0)&amp;"-"&amp;olympic_medals_country_year_cumsum[[#This Row],[WB_country_code]]</f>
        <v>2000-BHR</v>
      </c>
      <c r="G1435" s="1" t="str">
        <f>IF(olympic_medals_country_year_cumsum[[#This Row],[year]]&lt;&gt;E1434,1,IF(olympic_medals_country_year_cumsum[[#This Row],[Medals]]=0,"",G1434+1))</f>
        <v/>
      </c>
      <c r="H1435" s="1">
        <f>IF(ISNA(VLOOKUP(olympic_medals_country_year_cumsum[[#This Row],[Year_Country]],medals!D:H,5,FALSE)),0,VLOOKUP(olympic_medals_country_year_cumsum[[#This Row],[Year_Country]],medals!D:H,5,FALSE))</f>
        <v>0</v>
      </c>
      <c r="I1435" s="1">
        <f>IF(ISNA(VLOOKUP(olympic_medals_country_year_cumsum[[#This Row],[Year_Country]],medals!D:H,2,FALSE)),0,VLOOKUP(olympic_medals_country_year_cumsum[[#This Row],[Year_Country]],medals!D:H,2,FALSE))</f>
        <v>0</v>
      </c>
      <c r="J1435" s="1">
        <f>IF(ISNA(VLOOKUP(olympic_medals_country_year_cumsum[[#This Row],[Year_Country]],medals!D:H,3,FALSE)),0,VLOOKUP(olympic_medals_country_year_cumsum[[#This Row],[Year_Country]],medals!D:H,3,FALSE))</f>
        <v>0</v>
      </c>
      <c r="K1435" s="1">
        <f>IF(ISNA(VLOOKUP(olympic_medals_country_year_cumsum[[#This Row],[Year_Country]],medals!D:H,4,FALSE)),0,VLOOKUP(olympic_medals_country_year_cumsum[[#This Row],[Year_Country]],medals!D:H,4,FALSE))</f>
        <v>0</v>
      </c>
      <c r="L1435" s="1" t="str">
        <f>VLOOKUP(olympic_medals_country_year_cumsum[[#This Row],[WB_country_name]],'country_region_flag'!A:C,2,FALSE)</f>
        <v>Asia</v>
      </c>
      <c r="M1435" s="1" t="str">
        <f>VLOOKUP(olympic_medals_country_year_cumsum[[#This Row],[WB_country_name]],'country_region_flag'!A:C,3,FALSE)</f>
        <v>https://public.flourish.studio/country-flags/svg/bh.svg</v>
      </c>
      <c r="N1435" s="12" t="str">
        <f>IF(ISNA(VLOOKUP(olympic_medals_country_year_cumsum[[#This Row],[Year_Country]],gdp_capita_rank!F:G,2,FALSE)),0,VLOOKUP(olympic_medals_country_year_cumsum[[#This Row],[Year_Country]],gdp_capita_rank!F:G,2,FALSE))</f>
        <v>70.63676918809946</v>
      </c>
    </row>
    <row r="1436" spans="1:14" ht="15" customHeight="1" x14ac:dyDescent="0.2">
      <c r="A1436" s="1" t="s">
        <v>33</v>
      </c>
      <c r="B1436" s="1" t="s">
        <v>34</v>
      </c>
      <c r="C1436" s="1">
        <v>3228</v>
      </c>
      <c r="D1436" s="1">
        <v>-6478</v>
      </c>
      <c r="E1436" s="1">
        <v>2000</v>
      </c>
      <c r="F1436" s="1" t="str">
        <f>TEXT(olympic_medals_country_year_cumsum[[#This Row],[year]],0)&amp;"-"&amp;olympic_medals_country_year_cumsum[[#This Row],[WB_country_code]]</f>
        <v>2000-BMU</v>
      </c>
      <c r="G1436" s="1" t="str">
        <f>IF(olympic_medals_country_year_cumsum[[#This Row],[year]]&lt;&gt;E1435,1,IF(olympic_medals_country_year_cumsum[[#This Row],[Medals]]=0,"",G1435+1))</f>
        <v/>
      </c>
      <c r="H1436" s="1">
        <f>IF(ISNA(VLOOKUP(olympic_medals_country_year_cumsum[[#This Row],[Year_Country]],medals!D:H,5,FALSE)),0,VLOOKUP(olympic_medals_country_year_cumsum[[#This Row],[Year_Country]],medals!D:H,5,FALSE))</f>
        <v>0</v>
      </c>
      <c r="I1436" s="1">
        <f>IF(ISNA(VLOOKUP(olympic_medals_country_year_cumsum[[#This Row],[Year_Country]],medals!D:H,2,FALSE)),0,VLOOKUP(olympic_medals_country_year_cumsum[[#This Row],[Year_Country]],medals!D:H,2,FALSE))</f>
        <v>0</v>
      </c>
      <c r="J1436" s="1">
        <f>IF(ISNA(VLOOKUP(olympic_medals_country_year_cumsum[[#This Row],[Year_Country]],medals!D:H,3,FALSE)),0,VLOOKUP(olympic_medals_country_year_cumsum[[#This Row],[Year_Country]],medals!D:H,3,FALSE))</f>
        <v>0</v>
      </c>
      <c r="K1436" s="1">
        <f>IF(ISNA(VLOOKUP(olympic_medals_country_year_cumsum[[#This Row],[Year_Country]],medals!D:H,4,FALSE)),0,VLOOKUP(olympic_medals_country_year_cumsum[[#This Row],[Year_Country]],medals!D:H,4,FALSE))</f>
        <v>0</v>
      </c>
      <c r="L1436" s="1" t="str">
        <f>VLOOKUP(olympic_medals_country_year_cumsum[[#This Row],[WB_country_name]],'country_region_flag'!A:C,2,FALSE)</f>
        <v>Americas</v>
      </c>
      <c r="M1436" s="1" t="str">
        <f>VLOOKUP(olympic_medals_country_year_cumsum[[#This Row],[WB_country_name]],'country_region_flag'!A:C,3,FALSE)</f>
        <v>https://public.flourish.studio/country-flags/svg/bm.svg</v>
      </c>
      <c r="N1436" s="12" t="str">
        <f>IF(ISNA(VLOOKUP(olympic_medals_country_year_cumsum[[#This Row],[Year_Country]],gdp_capita_rank!F:G,2,FALSE)),0,VLOOKUP(olympic_medals_country_year_cumsum[[#This Row],[Year_Country]],gdp_capita_rank!F:G,2,FALSE))</f>
        <v>653.9306326461464</v>
      </c>
    </row>
    <row r="1437" spans="1:14" ht="15" customHeight="1" x14ac:dyDescent="0.2">
      <c r="A1437" s="1" t="s">
        <v>39</v>
      </c>
      <c r="B1437" s="1" t="s">
        <v>40</v>
      </c>
      <c r="C1437" s="1">
        <v>-2463</v>
      </c>
      <c r="D1437" s="1">
        <v>259</v>
      </c>
      <c r="E1437" s="1">
        <v>2000</v>
      </c>
      <c r="F1437" s="1" t="str">
        <f>TEXT(olympic_medals_country_year_cumsum[[#This Row],[year]],0)&amp;"-"&amp;olympic_medals_country_year_cumsum[[#This Row],[WB_country_code]]</f>
        <v>2000-BWA</v>
      </c>
      <c r="G1437" s="1" t="str">
        <f>IF(olympic_medals_country_year_cumsum[[#This Row],[year]]&lt;&gt;E1436,1,IF(olympic_medals_country_year_cumsum[[#This Row],[Medals]]=0,"",G1436+1))</f>
        <v/>
      </c>
      <c r="H1437" s="1">
        <f>IF(ISNA(VLOOKUP(olympic_medals_country_year_cumsum[[#This Row],[Year_Country]],medals!D:H,5,FALSE)),0,VLOOKUP(olympic_medals_country_year_cumsum[[#This Row],[Year_Country]],medals!D:H,5,FALSE))</f>
        <v>0</v>
      </c>
      <c r="I1437" s="1">
        <f>IF(ISNA(VLOOKUP(olympic_medals_country_year_cumsum[[#This Row],[Year_Country]],medals!D:H,2,FALSE)),0,VLOOKUP(olympic_medals_country_year_cumsum[[#This Row],[Year_Country]],medals!D:H,2,FALSE))</f>
        <v>0</v>
      </c>
      <c r="J1437" s="1">
        <f>IF(ISNA(VLOOKUP(olympic_medals_country_year_cumsum[[#This Row],[Year_Country]],medals!D:H,3,FALSE)),0,VLOOKUP(olympic_medals_country_year_cumsum[[#This Row],[Year_Country]],medals!D:H,3,FALSE))</f>
        <v>0</v>
      </c>
      <c r="K1437" s="1">
        <f>IF(ISNA(VLOOKUP(olympic_medals_country_year_cumsum[[#This Row],[Year_Country]],medals!D:H,4,FALSE)),0,VLOOKUP(olympic_medals_country_year_cumsum[[#This Row],[Year_Country]],medals!D:H,4,FALSE))</f>
        <v>0</v>
      </c>
      <c r="L1437" s="1" t="str">
        <f>VLOOKUP(olympic_medals_country_year_cumsum[[#This Row],[WB_country_name]],'country_region_flag'!A:C,2,FALSE)</f>
        <v>Africa</v>
      </c>
      <c r="M1437" s="1" t="str">
        <f>VLOOKUP(olympic_medals_country_year_cumsum[[#This Row],[WB_country_name]],'country_region_flag'!A:C,3,FALSE)</f>
        <v>https://public.flourish.studio/country-flags/svg/bw.svg</v>
      </c>
      <c r="N1437" s="12" t="str">
        <f>IF(ISNA(VLOOKUP(olympic_medals_country_year_cumsum[[#This Row],[Year_Country]],gdp_capita_rank!F:G,2,FALSE)),0,VLOOKUP(olympic_medals_country_year_cumsum[[#This Row],[Year_Country]],gdp_capita_rank!F:G,2,FALSE))</f>
        <v>-55.103729850860574</v>
      </c>
    </row>
    <row r="1438" spans="1:14" ht="15" customHeight="1" x14ac:dyDescent="0.2">
      <c r="A1438" s="1" t="s">
        <v>49</v>
      </c>
      <c r="B1438" s="1" t="s">
        <v>50</v>
      </c>
      <c r="C1438" s="1">
        <v>682</v>
      </c>
      <c r="D1438" s="1">
        <v>-527</v>
      </c>
      <c r="E1438" s="1">
        <v>2000</v>
      </c>
      <c r="F1438" s="1" t="str">
        <f>TEXT(olympic_medals_country_year_cumsum[[#This Row],[year]],0)&amp;"-"&amp;olympic_medals_country_year_cumsum[[#This Row],[WB_country_code]]</f>
        <v>2000-CIV</v>
      </c>
      <c r="G1438" s="1" t="str">
        <f>IF(olympic_medals_country_year_cumsum[[#This Row],[year]]&lt;&gt;E1437,1,IF(olympic_medals_country_year_cumsum[[#This Row],[Medals]]=0,"",G1437+1))</f>
        <v/>
      </c>
      <c r="H1438" s="1">
        <f>IF(ISNA(VLOOKUP(olympic_medals_country_year_cumsum[[#This Row],[Year_Country]],medals!D:H,5,FALSE)),0,VLOOKUP(olympic_medals_country_year_cumsum[[#This Row],[Year_Country]],medals!D:H,5,FALSE))</f>
        <v>0</v>
      </c>
      <c r="I1438" s="1">
        <f>IF(ISNA(VLOOKUP(olympic_medals_country_year_cumsum[[#This Row],[Year_Country]],medals!D:H,2,FALSE)),0,VLOOKUP(olympic_medals_country_year_cumsum[[#This Row],[Year_Country]],medals!D:H,2,FALSE))</f>
        <v>0</v>
      </c>
      <c r="J1438" s="1">
        <f>IF(ISNA(VLOOKUP(olympic_medals_country_year_cumsum[[#This Row],[Year_Country]],medals!D:H,3,FALSE)),0,VLOOKUP(olympic_medals_country_year_cumsum[[#This Row],[Year_Country]],medals!D:H,3,FALSE))</f>
        <v>0</v>
      </c>
      <c r="K1438" s="1">
        <f>IF(ISNA(VLOOKUP(olympic_medals_country_year_cumsum[[#This Row],[Year_Country]],medals!D:H,4,FALSE)),0,VLOOKUP(olympic_medals_country_year_cumsum[[#This Row],[Year_Country]],medals!D:H,4,FALSE))</f>
        <v>0</v>
      </c>
      <c r="L1438" s="1" t="str">
        <f>VLOOKUP(olympic_medals_country_year_cumsum[[#This Row],[WB_country_name]],'country_region_flag'!A:C,2,FALSE)</f>
        <v>Africa</v>
      </c>
      <c r="M1438" s="1" t="str">
        <f>VLOOKUP(olympic_medals_country_year_cumsum[[#This Row],[WB_country_name]],'country_region_flag'!A:C,3,FALSE)</f>
        <v>https://public.flourish.studio/country-flags/svg/ci.svg</v>
      </c>
      <c r="N1438" s="12" t="str">
        <f>IF(ISNA(VLOOKUP(olympic_medals_country_year_cumsum[[#This Row],[Year_Country]],gdp_capita_rank!F:G,2,FALSE)),0,VLOOKUP(olympic_medals_country_year_cumsum[[#This Row],[Year_Country]],gdp_capita_rank!F:G,2,FALSE))</f>
        <v>-86.78200869476153</v>
      </c>
    </row>
    <row r="1439" spans="1:14" ht="15" customHeight="1" x14ac:dyDescent="0.2">
      <c r="A1439" s="1" t="s">
        <v>59</v>
      </c>
      <c r="B1439" s="1" t="s">
        <v>60</v>
      </c>
      <c r="C1439" s="1">
        <v>3517</v>
      </c>
      <c r="D1439" s="1">
        <v>3337</v>
      </c>
      <c r="E1439" s="1">
        <v>2000</v>
      </c>
      <c r="F1439" s="1" t="str">
        <f>TEXT(olympic_medals_country_year_cumsum[[#This Row],[year]],0)&amp;"-"&amp;olympic_medals_country_year_cumsum[[#This Row],[WB_country_code]]</f>
        <v>2000-CYP</v>
      </c>
      <c r="G1439" s="1" t="str">
        <f>IF(olympic_medals_country_year_cumsum[[#This Row],[year]]&lt;&gt;E1438,1,IF(olympic_medals_country_year_cumsum[[#This Row],[Medals]]=0,"",G1438+1))</f>
        <v/>
      </c>
      <c r="H1439" s="1">
        <f>IF(ISNA(VLOOKUP(olympic_medals_country_year_cumsum[[#This Row],[Year_Country]],medals!D:H,5,FALSE)),0,VLOOKUP(olympic_medals_country_year_cumsum[[#This Row],[Year_Country]],medals!D:H,5,FALSE))</f>
        <v>0</v>
      </c>
      <c r="I1439" s="1">
        <f>IF(ISNA(VLOOKUP(olympic_medals_country_year_cumsum[[#This Row],[Year_Country]],medals!D:H,2,FALSE)),0,VLOOKUP(olympic_medals_country_year_cumsum[[#This Row],[Year_Country]],medals!D:H,2,FALSE))</f>
        <v>0</v>
      </c>
      <c r="J1439" s="1">
        <f>IF(ISNA(VLOOKUP(olympic_medals_country_year_cumsum[[#This Row],[Year_Country]],medals!D:H,3,FALSE)),0,VLOOKUP(olympic_medals_country_year_cumsum[[#This Row],[Year_Country]],medals!D:H,3,FALSE))</f>
        <v>0</v>
      </c>
      <c r="K1439" s="1">
        <f>IF(ISNA(VLOOKUP(olympic_medals_country_year_cumsum[[#This Row],[Year_Country]],medals!D:H,4,FALSE)),0,VLOOKUP(olympic_medals_country_year_cumsum[[#This Row],[Year_Country]],medals!D:H,4,FALSE))</f>
        <v>0</v>
      </c>
      <c r="L1439" s="1" t="str">
        <f>VLOOKUP(olympic_medals_country_year_cumsum[[#This Row],[WB_country_name]],'country_region_flag'!A:C,2,FALSE)</f>
        <v>Asia</v>
      </c>
      <c r="M1439" s="1" t="str">
        <f>VLOOKUP(olympic_medals_country_year_cumsum[[#This Row],[WB_country_name]],'country_region_flag'!A:C,3,FALSE)</f>
        <v>https://public.flourish.studio/country-flags/svg/cy.svg</v>
      </c>
      <c r="N1439" s="12" t="str">
        <f>IF(ISNA(VLOOKUP(olympic_medals_country_year_cumsum[[#This Row],[Year_Country]],gdp_capita_rank!F:G,2,FALSE)),0,VLOOKUP(olympic_medals_country_year_cumsum[[#This Row],[Year_Country]],gdp_capita_rank!F:G,2,FALSE))</f>
        <v>92.73301566380356</v>
      </c>
    </row>
    <row r="1440" spans="1:14" ht="15" customHeight="1" x14ac:dyDescent="0.2">
      <c r="A1440" s="1" t="s">
        <v>65</v>
      </c>
      <c r="B1440" s="1" t="s">
        <v>66</v>
      </c>
      <c r="C1440" s="1">
        <v>1158</v>
      </c>
      <c r="D1440" s="1">
        <v>4315</v>
      </c>
      <c r="E1440" s="1">
        <v>2000</v>
      </c>
      <c r="F1440" s="1" t="str">
        <f>TEXT(olympic_medals_country_year_cumsum[[#This Row],[year]],0)&amp;"-"&amp;olympic_medals_country_year_cumsum[[#This Row],[WB_country_code]]</f>
        <v>2000-DJI</v>
      </c>
      <c r="G1440" s="1" t="str">
        <f>IF(olympic_medals_country_year_cumsum[[#This Row],[year]]&lt;&gt;E1439,1,IF(olympic_medals_country_year_cumsum[[#This Row],[Medals]]=0,"",G1439+1))</f>
        <v/>
      </c>
      <c r="H1440" s="1">
        <f>IF(ISNA(VLOOKUP(olympic_medals_country_year_cumsum[[#This Row],[Year_Country]],medals!D:H,5,FALSE)),0,VLOOKUP(olympic_medals_country_year_cumsum[[#This Row],[Year_Country]],medals!D:H,5,FALSE))</f>
        <v>0</v>
      </c>
      <c r="I1440" s="1">
        <f>IF(ISNA(VLOOKUP(olympic_medals_country_year_cumsum[[#This Row],[Year_Country]],medals!D:H,2,FALSE)),0,VLOOKUP(olympic_medals_country_year_cumsum[[#This Row],[Year_Country]],medals!D:H,2,FALSE))</f>
        <v>0</v>
      </c>
      <c r="J1440" s="1">
        <f>IF(ISNA(VLOOKUP(olympic_medals_country_year_cumsum[[#This Row],[Year_Country]],medals!D:H,3,FALSE)),0,VLOOKUP(olympic_medals_country_year_cumsum[[#This Row],[Year_Country]],medals!D:H,3,FALSE))</f>
        <v>0</v>
      </c>
      <c r="K1440" s="1">
        <f>IF(ISNA(VLOOKUP(olympic_medals_country_year_cumsum[[#This Row],[Year_Country]],medals!D:H,4,FALSE)),0,VLOOKUP(olympic_medals_country_year_cumsum[[#This Row],[Year_Country]],medals!D:H,4,FALSE))</f>
        <v>0</v>
      </c>
      <c r="L1440" s="1" t="str">
        <f>VLOOKUP(olympic_medals_country_year_cumsum[[#This Row],[WB_country_name]],'country_region_flag'!A:C,2,FALSE)</f>
        <v>Africa</v>
      </c>
      <c r="M1440" s="1" t="str">
        <f>VLOOKUP(olympic_medals_country_year_cumsum[[#This Row],[WB_country_name]],'country_region_flag'!A:C,3,FALSE)</f>
        <v>https://public.flourish.studio/country-flags/svg/dj.svg</v>
      </c>
      <c r="N1440" s="12" t="str">
        <f>IF(ISNA(VLOOKUP(olympic_medals_country_year_cumsum[[#This Row],[Year_Country]],gdp_capita_rank!F:G,2,FALSE)),0,VLOOKUP(olympic_medals_country_year_cumsum[[#This Row],[Year_Country]],gdp_capita_rank!F:G,2,FALSE))</f>
        <v>-90.0492012394632</v>
      </c>
    </row>
    <row r="1441" spans="1:14" ht="15" customHeight="1" x14ac:dyDescent="0.2">
      <c r="A1441" s="1" t="s">
        <v>69</v>
      </c>
      <c r="B1441" s="1" t="s">
        <v>70</v>
      </c>
      <c r="C1441" s="1">
        <v>1847</v>
      </c>
      <c r="D1441" s="1">
        <v>-699</v>
      </c>
      <c r="E1441" s="1">
        <v>2000</v>
      </c>
      <c r="F1441" s="1" t="str">
        <f>TEXT(olympic_medals_country_year_cumsum[[#This Row],[year]],0)&amp;"-"&amp;olympic_medals_country_year_cumsum[[#This Row],[WB_country_code]]</f>
        <v>2000-DOM</v>
      </c>
      <c r="G1441" s="1" t="str">
        <f>IF(olympic_medals_country_year_cumsum[[#This Row],[year]]&lt;&gt;E1440,1,IF(olympic_medals_country_year_cumsum[[#This Row],[Medals]]=0,"",G1440+1))</f>
        <v/>
      </c>
      <c r="H1441" s="1">
        <f>IF(ISNA(VLOOKUP(olympic_medals_country_year_cumsum[[#This Row],[Year_Country]],medals!D:H,5,FALSE)),0,VLOOKUP(olympic_medals_country_year_cumsum[[#This Row],[Year_Country]],medals!D:H,5,FALSE))</f>
        <v>0</v>
      </c>
      <c r="I1441" s="1">
        <f>IF(ISNA(VLOOKUP(olympic_medals_country_year_cumsum[[#This Row],[Year_Country]],medals!D:H,2,FALSE)),0,VLOOKUP(olympic_medals_country_year_cumsum[[#This Row],[Year_Country]],medals!D:H,2,FALSE))</f>
        <v>0</v>
      </c>
      <c r="J1441" s="1">
        <f>IF(ISNA(VLOOKUP(olympic_medals_country_year_cumsum[[#This Row],[Year_Country]],medals!D:H,3,FALSE)),0,VLOOKUP(olympic_medals_country_year_cumsum[[#This Row],[Year_Country]],medals!D:H,3,FALSE))</f>
        <v>0</v>
      </c>
      <c r="K1441" s="1">
        <f>IF(ISNA(VLOOKUP(olympic_medals_country_year_cumsum[[#This Row],[Year_Country]],medals!D:H,4,FALSE)),0,VLOOKUP(olympic_medals_country_year_cumsum[[#This Row],[Year_Country]],medals!D:H,4,FALSE))</f>
        <v>0</v>
      </c>
      <c r="L1441" s="1" t="str">
        <f>VLOOKUP(olympic_medals_country_year_cumsum[[#This Row],[WB_country_name]],'country_region_flag'!A:C,2,FALSE)</f>
        <v>Americas</v>
      </c>
      <c r="M1441" s="1" t="str">
        <f>VLOOKUP(olympic_medals_country_year_cumsum[[#This Row],[WB_country_name]],'country_region_flag'!A:C,3,FALSE)</f>
        <v>https://public.flourish.studio/country-flags/svg/do.svg</v>
      </c>
      <c r="N1441" s="12" t="str">
        <f>IF(ISNA(VLOOKUP(olympic_medals_country_year_cumsum[[#This Row],[Year_Country]],gdp_capita_rank!F:G,2,FALSE)),0,VLOOKUP(olympic_medals_country_year_cumsum[[#This Row],[Year_Country]],gdp_capita_rank!F:G,2,FALSE))</f>
        <v>-61.87962812783707</v>
      </c>
    </row>
    <row r="1442" spans="1:14" ht="15" customHeight="1" x14ac:dyDescent="0.2">
      <c r="A1442" s="1" t="s">
        <v>73</v>
      </c>
      <c r="B1442" s="1" t="s">
        <v>74</v>
      </c>
      <c r="C1442" s="1">
        <v>-22</v>
      </c>
      <c r="D1442" s="1">
        <v>-785</v>
      </c>
      <c r="E1442" s="1">
        <v>2000</v>
      </c>
      <c r="F1442" s="1" t="str">
        <f>TEXT(olympic_medals_country_year_cumsum[[#This Row],[year]],0)&amp;"-"&amp;olympic_medals_country_year_cumsum[[#This Row],[WB_country_code]]</f>
        <v>2000-ECU</v>
      </c>
      <c r="G1442" s="1" t="str">
        <f>IF(olympic_medals_country_year_cumsum[[#This Row],[year]]&lt;&gt;E1441,1,IF(olympic_medals_country_year_cumsum[[#This Row],[Medals]]=0,"",G1441+1))</f>
        <v/>
      </c>
      <c r="H1442" s="1">
        <f>IF(ISNA(VLOOKUP(olympic_medals_country_year_cumsum[[#This Row],[Year_Country]],medals!D:H,5,FALSE)),0,VLOOKUP(olympic_medals_country_year_cumsum[[#This Row],[Year_Country]],medals!D:H,5,FALSE))</f>
        <v>0</v>
      </c>
      <c r="I1442" s="1">
        <f>IF(ISNA(VLOOKUP(olympic_medals_country_year_cumsum[[#This Row],[Year_Country]],medals!D:H,2,FALSE)),0,VLOOKUP(olympic_medals_country_year_cumsum[[#This Row],[Year_Country]],medals!D:H,2,FALSE))</f>
        <v>0</v>
      </c>
      <c r="J1442" s="1">
        <f>IF(ISNA(VLOOKUP(olympic_medals_country_year_cumsum[[#This Row],[Year_Country]],medals!D:H,3,FALSE)),0,VLOOKUP(olympic_medals_country_year_cumsum[[#This Row],[Year_Country]],medals!D:H,3,FALSE))</f>
        <v>0</v>
      </c>
      <c r="K1442" s="1">
        <f>IF(ISNA(VLOOKUP(olympic_medals_country_year_cumsum[[#This Row],[Year_Country]],medals!D:H,4,FALSE)),0,VLOOKUP(olympic_medals_country_year_cumsum[[#This Row],[Year_Country]],medals!D:H,4,FALSE))</f>
        <v>0</v>
      </c>
      <c r="L1442" s="1" t="str">
        <f>VLOOKUP(olympic_medals_country_year_cumsum[[#This Row],[WB_country_name]],'country_region_flag'!A:C,2,FALSE)</f>
        <v>Americas</v>
      </c>
      <c r="M1442" s="1" t="str">
        <f>VLOOKUP(olympic_medals_country_year_cumsum[[#This Row],[WB_country_name]],'country_region_flag'!A:C,3,FALSE)</f>
        <v>https://public.flourish.studio/country-flags/svg/ec.svg</v>
      </c>
      <c r="N1442" s="12" t="str">
        <f>IF(ISNA(VLOOKUP(olympic_medals_country_year_cumsum[[#This Row],[Year_Country]],gdp_capita_rank!F:G,2,FALSE)),0,VLOOKUP(olympic_medals_country_year_cumsum[[#This Row],[Year_Country]],gdp_capita_rank!F:G,2,FALSE))</f>
        <v>-80.55664796682866</v>
      </c>
    </row>
    <row r="1443" spans="1:14" ht="15" customHeight="1" x14ac:dyDescent="0.2">
      <c r="A1443" s="1" t="s">
        <v>75</v>
      </c>
      <c r="B1443" s="1" t="s">
        <v>76</v>
      </c>
      <c r="C1443" s="1">
        <v>3005</v>
      </c>
      <c r="D1443" s="1">
        <v>3125</v>
      </c>
      <c r="E1443" s="1">
        <v>2000</v>
      </c>
      <c r="F1443" s="1" t="str">
        <f>TEXT(olympic_medals_country_year_cumsum[[#This Row],[year]],0)&amp;"-"&amp;olympic_medals_country_year_cumsum[[#This Row],[WB_country_code]]</f>
        <v>2000-EGY</v>
      </c>
      <c r="G1443" s="1" t="str">
        <f>IF(olympic_medals_country_year_cumsum[[#This Row],[year]]&lt;&gt;E1442,1,IF(olympic_medals_country_year_cumsum[[#This Row],[Medals]]=0,"",G1442+1))</f>
        <v/>
      </c>
      <c r="H1443" s="1">
        <f>IF(ISNA(VLOOKUP(olympic_medals_country_year_cumsum[[#This Row],[Year_Country]],medals!D:H,5,FALSE)),0,VLOOKUP(olympic_medals_country_year_cumsum[[#This Row],[Year_Country]],medals!D:H,5,FALSE))</f>
        <v>0</v>
      </c>
      <c r="I1443" s="1">
        <f>IF(ISNA(VLOOKUP(olympic_medals_country_year_cumsum[[#This Row],[Year_Country]],medals!D:H,2,FALSE)),0,VLOOKUP(olympic_medals_country_year_cumsum[[#This Row],[Year_Country]],medals!D:H,2,FALSE))</f>
        <v>0</v>
      </c>
      <c r="J1443" s="1">
        <f>IF(ISNA(VLOOKUP(olympic_medals_country_year_cumsum[[#This Row],[Year_Country]],medals!D:H,3,FALSE)),0,VLOOKUP(olympic_medals_country_year_cumsum[[#This Row],[Year_Country]],medals!D:H,3,FALSE))</f>
        <v>0</v>
      </c>
      <c r="K1443" s="1">
        <f>IF(ISNA(VLOOKUP(olympic_medals_country_year_cumsum[[#This Row],[Year_Country]],medals!D:H,4,FALSE)),0,VLOOKUP(olympic_medals_country_year_cumsum[[#This Row],[Year_Country]],medals!D:H,4,FALSE))</f>
        <v>0</v>
      </c>
      <c r="L1443" s="1" t="str">
        <f>VLOOKUP(olympic_medals_country_year_cumsum[[#This Row],[WB_country_name]],'country_region_flag'!A:C,2,FALSE)</f>
        <v>Africa</v>
      </c>
      <c r="M1443" s="1" t="str">
        <f>VLOOKUP(olympic_medals_country_year_cumsum[[#This Row],[WB_country_name]],'country_region_flag'!A:C,3,FALSE)</f>
        <v>https://public.flourish.studio/country-flags/svg/eg.svg</v>
      </c>
      <c r="N1443" s="12" t="str">
        <f>IF(ISNA(VLOOKUP(olympic_medals_country_year_cumsum[[#This Row],[Year_Country]],gdp_capita_rank!F:G,2,FALSE)),0,VLOOKUP(olympic_medals_country_year_cumsum[[#This Row],[Year_Country]],gdp_capita_rank!F:G,2,FALSE))</f>
        <v>-81.26216652420408</v>
      </c>
    </row>
    <row r="1444" spans="1:14" ht="15" customHeight="1" x14ac:dyDescent="0.2">
      <c r="A1444" s="1" t="s">
        <v>77</v>
      </c>
      <c r="B1444" s="1" t="s">
        <v>78</v>
      </c>
      <c r="C1444" s="1">
        <v>1533</v>
      </c>
      <c r="D1444" s="1">
        <v>3893</v>
      </c>
      <c r="E1444" s="1">
        <v>2000</v>
      </c>
      <c r="F1444" s="1" t="str">
        <f>TEXT(olympic_medals_country_year_cumsum[[#This Row],[year]],0)&amp;"-"&amp;olympic_medals_country_year_cumsum[[#This Row],[WB_country_code]]</f>
        <v>2000-ERI</v>
      </c>
      <c r="G1444" s="1" t="str">
        <f>IF(olympic_medals_country_year_cumsum[[#This Row],[year]]&lt;&gt;E1443,1,IF(olympic_medals_country_year_cumsum[[#This Row],[Medals]]=0,"",G1443+1))</f>
        <v/>
      </c>
      <c r="H1444" s="1">
        <f>IF(ISNA(VLOOKUP(olympic_medals_country_year_cumsum[[#This Row],[Year_Country]],medals!D:H,5,FALSE)),0,VLOOKUP(olympic_medals_country_year_cumsum[[#This Row],[Year_Country]],medals!D:H,5,FALSE))</f>
        <v>0</v>
      </c>
      <c r="I1444" s="1">
        <f>IF(ISNA(VLOOKUP(olympic_medals_country_year_cumsum[[#This Row],[Year_Country]],medals!D:H,2,FALSE)),0,VLOOKUP(olympic_medals_country_year_cumsum[[#This Row],[Year_Country]],medals!D:H,2,FALSE))</f>
        <v>0</v>
      </c>
      <c r="J1444" s="1">
        <f>IF(ISNA(VLOOKUP(olympic_medals_country_year_cumsum[[#This Row],[Year_Country]],medals!D:H,3,FALSE)),0,VLOOKUP(olympic_medals_country_year_cumsum[[#This Row],[Year_Country]],medals!D:H,3,FALSE))</f>
        <v>0</v>
      </c>
      <c r="K1444" s="1">
        <f>IF(ISNA(VLOOKUP(olympic_medals_country_year_cumsum[[#This Row],[Year_Country]],medals!D:H,4,FALSE)),0,VLOOKUP(olympic_medals_country_year_cumsum[[#This Row],[Year_Country]],medals!D:H,4,FALSE))</f>
        <v>0</v>
      </c>
      <c r="L1444" s="1" t="str">
        <f>VLOOKUP(olympic_medals_country_year_cumsum[[#This Row],[WB_country_name]],'country_region_flag'!A:C,2,FALSE)</f>
        <v>Africa</v>
      </c>
      <c r="M1444" s="1" t="str">
        <f>VLOOKUP(olympic_medals_country_year_cumsum[[#This Row],[WB_country_name]],'country_region_flag'!A:C,3,FALSE)</f>
        <v>https://public.flourish.studio/country-flags/svg/er.svg</v>
      </c>
      <c r="N1444" s="12" t="str">
        <f>IF(ISNA(VLOOKUP(olympic_medals_country_year_cumsum[[#This Row],[Year_Country]],gdp_capita_rank!F:G,2,FALSE)),0,VLOOKUP(olympic_medals_country_year_cumsum[[#This Row],[Year_Country]],gdp_capita_rank!F:G,2,FALSE))</f>
        <v>-96.04577410029957</v>
      </c>
    </row>
    <row r="1445" spans="1:14" ht="15" customHeight="1" x14ac:dyDescent="0.2">
      <c r="A1445" s="1" t="s">
        <v>87</v>
      </c>
      <c r="B1445" s="1" t="s">
        <v>88</v>
      </c>
      <c r="C1445" s="1">
        <v>-1813</v>
      </c>
      <c r="D1445" s="1">
        <v>17842</v>
      </c>
      <c r="E1445" s="1">
        <v>2000</v>
      </c>
      <c r="F1445" s="1" t="str">
        <f>TEXT(olympic_medals_country_year_cumsum[[#This Row],[year]],0)&amp;"-"&amp;olympic_medals_country_year_cumsum[[#This Row],[WB_country_code]]</f>
        <v>2000-FJI</v>
      </c>
      <c r="G1445" s="1" t="str">
        <f>IF(olympic_medals_country_year_cumsum[[#This Row],[year]]&lt;&gt;E1444,1,IF(olympic_medals_country_year_cumsum[[#This Row],[Medals]]=0,"",G1444+1))</f>
        <v/>
      </c>
      <c r="H1445" s="1">
        <f>IF(ISNA(VLOOKUP(olympic_medals_country_year_cumsum[[#This Row],[Year_Country]],medals!D:H,5,FALSE)),0,VLOOKUP(olympic_medals_country_year_cumsum[[#This Row],[Year_Country]],medals!D:H,5,FALSE))</f>
        <v>0</v>
      </c>
      <c r="I1445" s="1">
        <f>IF(ISNA(VLOOKUP(olympic_medals_country_year_cumsum[[#This Row],[Year_Country]],medals!D:H,2,FALSE)),0,VLOOKUP(olympic_medals_country_year_cumsum[[#This Row],[Year_Country]],medals!D:H,2,FALSE))</f>
        <v>0</v>
      </c>
      <c r="J1445" s="1">
        <f>IF(ISNA(VLOOKUP(olympic_medals_country_year_cumsum[[#This Row],[Year_Country]],medals!D:H,3,FALSE)),0,VLOOKUP(olympic_medals_country_year_cumsum[[#This Row],[Year_Country]],medals!D:H,3,FALSE))</f>
        <v>0</v>
      </c>
      <c r="K1445" s="1">
        <f>IF(ISNA(VLOOKUP(olympic_medals_country_year_cumsum[[#This Row],[Year_Country]],medals!D:H,4,FALSE)),0,VLOOKUP(olympic_medals_country_year_cumsum[[#This Row],[Year_Country]],medals!D:H,4,FALSE))</f>
        <v>0</v>
      </c>
      <c r="L1445" s="1" t="str">
        <f>VLOOKUP(olympic_medals_country_year_cumsum[[#This Row],[WB_country_name]],'country_region_flag'!A:C,2,FALSE)</f>
        <v>Oceania</v>
      </c>
      <c r="M1445" s="1" t="str">
        <f>VLOOKUP(olympic_medals_country_year_cumsum[[#This Row],[WB_country_name]],'country_region_flag'!A:C,3,FALSE)</f>
        <v>https://public.flourish.studio/country-flags/svg/fj.svg</v>
      </c>
      <c r="N1445" s="12" t="str">
        <f>IF(ISNA(VLOOKUP(olympic_medals_country_year_cumsum[[#This Row],[Year_Country]],gdp_capita_rank!F:G,2,FALSE)),0,VLOOKUP(olympic_medals_country_year_cumsum[[#This Row],[Year_Country]],gdp_capita_rank!F:G,2,FALSE))</f>
        <v>-72.99740575145621</v>
      </c>
    </row>
    <row r="1446" spans="1:14" ht="15" customHeight="1" x14ac:dyDescent="0.2">
      <c r="A1446" s="1" t="s">
        <v>91</v>
      </c>
      <c r="B1446" s="1" t="s">
        <v>92</v>
      </c>
      <c r="C1446" s="1">
        <v>38</v>
      </c>
      <c r="D1446" s="1">
        <v>945</v>
      </c>
      <c r="E1446" s="1">
        <v>2000</v>
      </c>
      <c r="F1446" s="1" t="str">
        <f>TEXT(olympic_medals_country_year_cumsum[[#This Row],[year]],0)&amp;"-"&amp;olympic_medals_country_year_cumsum[[#This Row],[WB_country_code]]</f>
        <v>2000-GAB</v>
      </c>
      <c r="G1446" s="1" t="str">
        <f>IF(olympic_medals_country_year_cumsum[[#This Row],[year]]&lt;&gt;E1445,1,IF(olympic_medals_country_year_cumsum[[#This Row],[Medals]]=0,"",G1445+1))</f>
        <v/>
      </c>
      <c r="H1446" s="1">
        <f>IF(ISNA(VLOOKUP(olympic_medals_country_year_cumsum[[#This Row],[Year_Country]],medals!D:H,5,FALSE)),0,VLOOKUP(olympic_medals_country_year_cumsum[[#This Row],[Year_Country]],medals!D:H,5,FALSE))</f>
        <v>0</v>
      </c>
      <c r="I1446" s="1">
        <f>IF(ISNA(VLOOKUP(olympic_medals_country_year_cumsum[[#This Row],[Year_Country]],medals!D:H,2,FALSE)),0,VLOOKUP(olympic_medals_country_year_cumsum[[#This Row],[Year_Country]],medals!D:H,2,FALSE))</f>
        <v>0</v>
      </c>
      <c r="J1446" s="1">
        <f>IF(ISNA(VLOOKUP(olympic_medals_country_year_cumsum[[#This Row],[Year_Country]],medals!D:H,3,FALSE)),0,VLOOKUP(olympic_medals_country_year_cumsum[[#This Row],[Year_Country]],medals!D:H,3,FALSE))</f>
        <v>0</v>
      </c>
      <c r="K1446" s="1">
        <f>IF(ISNA(VLOOKUP(olympic_medals_country_year_cumsum[[#This Row],[Year_Country]],medals!D:H,4,FALSE)),0,VLOOKUP(olympic_medals_country_year_cumsum[[#This Row],[Year_Country]],medals!D:H,4,FALSE))</f>
        <v>0</v>
      </c>
      <c r="L1446" s="1" t="str">
        <f>VLOOKUP(olympic_medals_country_year_cumsum[[#This Row],[WB_country_name]],'country_region_flag'!A:C,2,FALSE)</f>
        <v>Africa</v>
      </c>
      <c r="M1446" s="1" t="str">
        <f>VLOOKUP(olympic_medals_country_year_cumsum[[#This Row],[WB_country_name]],'country_region_flag'!A:C,3,FALSE)</f>
        <v>https://public.flourish.studio/country-flags/svg/ga.svg</v>
      </c>
      <c r="N1446" s="12" t="str">
        <f>IF(ISNA(VLOOKUP(olympic_medals_country_year_cumsum[[#This Row],[Year_Country]],gdp_capita_rank!F:G,2,FALSE)),0,VLOOKUP(olympic_medals_country_year_cumsum[[#This Row],[Year_Country]],gdp_capita_rank!F:G,2,FALSE))</f>
        <v>-46.53811571189566</v>
      </c>
    </row>
    <row r="1447" spans="1:14" ht="15" customHeight="1" x14ac:dyDescent="0.2">
      <c r="A1447" s="1" t="s">
        <v>97</v>
      </c>
      <c r="B1447" s="1" t="s">
        <v>98</v>
      </c>
      <c r="C1447" s="1">
        <v>555</v>
      </c>
      <c r="D1447" s="1">
        <v>-22</v>
      </c>
      <c r="E1447" s="1">
        <v>2000</v>
      </c>
      <c r="F1447" s="1" t="str">
        <f>TEXT(olympic_medals_country_year_cumsum[[#This Row],[year]],0)&amp;"-"&amp;olympic_medals_country_year_cumsum[[#This Row],[WB_country_code]]</f>
        <v>2000-GHA</v>
      </c>
      <c r="G1447" s="1" t="str">
        <f>IF(olympic_medals_country_year_cumsum[[#This Row],[year]]&lt;&gt;E1446,1,IF(olympic_medals_country_year_cumsum[[#This Row],[Medals]]=0,"",G1446+1))</f>
        <v/>
      </c>
      <c r="H1447" s="1">
        <f>IF(ISNA(VLOOKUP(olympic_medals_country_year_cumsum[[#This Row],[Year_Country]],medals!D:H,5,FALSE)),0,VLOOKUP(olympic_medals_country_year_cumsum[[#This Row],[Year_Country]],medals!D:H,5,FALSE))</f>
        <v>0</v>
      </c>
      <c r="I1447" s="1">
        <f>IF(ISNA(VLOOKUP(olympic_medals_country_year_cumsum[[#This Row],[Year_Country]],medals!D:H,2,FALSE)),0,VLOOKUP(olympic_medals_country_year_cumsum[[#This Row],[Year_Country]],medals!D:H,2,FALSE))</f>
        <v>0</v>
      </c>
      <c r="J1447" s="1">
        <f>IF(ISNA(VLOOKUP(olympic_medals_country_year_cumsum[[#This Row],[Year_Country]],medals!D:H,3,FALSE)),0,VLOOKUP(olympic_medals_country_year_cumsum[[#This Row],[Year_Country]],medals!D:H,3,FALSE))</f>
        <v>0</v>
      </c>
      <c r="K1447" s="1">
        <f>IF(ISNA(VLOOKUP(olympic_medals_country_year_cumsum[[#This Row],[Year_Country]],medals!D:H,4,FALSE)),0,VLOOKUP(olympic_medals_country_year_cumsum[[#This Row],[Year_Country]],medals!D:H,4,FALSE))</f>
        <v>0</v>
      </c>
      <c r="L1447" s="1" t="str">
        <f>VLOOKUP(olympic_medals_country_year_cumsum[[#This Row],[WB_country_name]],'country_region_flag'!A:C,2,FALSE)</f>
        <v>Africa</v>
      </c>
      <c r="M1447" s="1" t="str">
        <f>VLOOKUP(olympic_medals_country_year_cumsum[[#This Row],[WB_country_name]],'country_region_flag'!A:C,3,FALSE)</f>
        <v>https://public.flourish.studio/country-flags/svg/gh.svg</v>
      </c>
      <c r="N1447" s="12" t="str">
        <f>IF(ISNA(VLOOKUP(olympic_medals_country_year_cumsum[[#This Row],[Year_Country]],gdp_capita_rank!F:G,2,FALSE)),0,VLOOKUP(olympic_medals_country_year_cumsum[[#This Row],[Year_Country]],gdp_capita_rank!F:G,2,FALSE))</f>
        <v>-96.60595610275712</v>
      </c>
    </row>
    <row r="1448" spans="1:14" ht="15" customHeight="1" x14ac:dyDescent="0.2">
      <c r="A1448" s="1" t="s">
        <v>101</v>
      </c>
      <c r="B1448" s="1" t="s">
        <v>102</v>
      </c>
      <c r="C1448" s="1">
        <v>1205</v>
      </c>
      <c r="D1448" s="1">
        <v>-6175</v>
      </c>
      <c r="E1448" s="1">
        <v>2000</v>
      </c>
      <c r="F1448" s="1" t="str">
        <f>TEXT(olympic_medals_country_year_cumsum[[#This Row],[year]],0)&amp;"-"&amp;olympic_medals_country_year_cumsum[[#This Row],[WB_country_code]]</f>
        <v>2000-GRD</v>
      </c>
      <c r="G1448" s="1" t="str">
        <f>IF(olympic_medals_country_year_cumsum[[#This Row],[year]]&lt;&gt;E1447,1,IF(olympic_medals_country_year_cumsum[[#This Row],[Medals]]=0,"",G1447+1))</f>
        <v/>
      </c>
      <c r="H1448" s="1">
        <f>IF(ISNA(VLOOKUP(olympic_medals_country_year_cumsum[[#This Row],[Year_Country]],medals!D:H,5,FALSE)),0,VLOOKUP(olympic_medals_country_year_cumsum[[#This Row],[Year_Country]],medals!D:H,5,FALSE))</f>
        <v>0</v>
      </c>
      <c r="I1448" s="1">
        <f>IF(ISNA(VLOOKUP(olympic_medals_country_year_cumsum[[#This Row],[Year_Country]],medals!D:H,2,FALSE)),0,VLOOKUP(olympic_medals_country_year_cumsum[[#This Row],[Year_Country]],medals!D:H,2,FALSE))</f>
        <v>0</v>
      </c>
      <c r="J1448" s="1">
        <f>IF(ISNA(VLOOKUP(olympic_medals_country_year_cumsum[[#This Row],[Year_Country]],medals!D:H,3,FALSE)),0,VLOOKUP(olympic_medals_country_year_cumsum[[#This Row],[Year_Country]],medals!D:H,3,FALSE))</f>
        <v>0</v>
      </c>
      <c r="K1448" s="1">
        <f>IF(ISNA(VLOOKUP(olympic_medals_country_year_cumsum[[#This Row],[Year_Country]],medals!D:H,4,FALSE)),0,VLOOKUP(olympic_medals_country_year_cumsum[[#This Row],[Year_Country]],medals!D:H,4,FALSE))</f>
        <v>0</v>
      </c>
      <c r="L1448" s="1" t="str">
        <f>VLOOKUP(olympic_medals_country_year_cumsum[[#This Row],[WB_country_name]],'country_region_flag'!A:C,2,FALSE)</f>
        <v>Americas</v>
      </c>
      <c r="M1448" s="1" t="str">
        <f>VLOOKUP(olympic_medals_country_year_cumsum[[#This Row],[WB_country_name]],'country_region_flag'!A:C,3,FALSE)</f>
        <v>https://public.flourish.studio/country-flags/svg/gd.svg</v>
      </c>
      <c r="N1448" s="12" t="str">
        <f>IF(ISNA(VLOOKUP(olympic_medals_country_year_cumsum[[#This Row],[Year_Country]],gdp_capita_rank!F:G,2,FALSE)),0,VLOOKUP(olympic_medals_country_year_cumsum[[#This Row],[Year_Country]],gdp_capita_rank!F:G,2,FALSE))</f>
        <v>-35.158732289424385</v>
      </c>
    </row>
    <row r="1449" spans="1:14" ht="15" customHeight="1" x14ac:dyDescent="0.2">
      <c r="A1449" s="1" t="s">
        <v>103</v>
      </c>
      <c r="B1449" s="1" t="s">
        <v>104</v>
      </c>
      <c r="C1449" s="1">
        <v>1462</v>
      </c>
      <c r="D1449" s="1">
        <v>-9052</v>
      </c>
      <c r="E1449" s="1">
        <v>2000</v>
      </c>
      <c r="F1449" s="1" t="str">
        <f>TEXT(olympic_medals_country_year_cumsum[[#This Row],[year]],0)&amp;"-"&amp;olympic_medals_country_year_cumsum[[#This Row],[WB_country_code]]</f>
        <v>2000-GTM</v>
      </c>
      <c r="G1449" s="1" t="str">
        <f>IF(olympic_medals_country_year_cumsum[[#This Row],[year]]&lt;&gt;E1448,1,IF(olympic_medals_country_year_cumsum[[#This Row],[Medals]]=0,"",G1448+1))</f>
        <v/>
      </c>
      <c r="H1449" s="1">
        <f>IF(ISNA(VLOOKUP(olympic_medals_country_year_cumsum[[#This Row],[Year_Country]],medals!D:H,5,FALSE)),0,VLOOKUP(olympic_medals_country_year_cumsum[[#This Row],[Year_Country]],medals!D:H,5,FALSE))</f>
        <v>0</v>
      </c>
      <c r="I1449" s="1">
        <f>IF(ISNA(VLOOKUP(olympic_medals_country_year_cumsum[[#This Row],[Year_Country]],medals!D:H,2,FALSE)),0,VLOOKUP(olympic_medals_country_year_cumsum[[#This Row],[Year_Country]],medals!D:H,2,FALSE))</f>
        <v>0</v>
      </c>
      <c r="J1449" s="1">
        <f>IF(ISNA(VLOOKUP(olympic_medals_country_year_cumsum[[#This Row],[Year_Country]],medals!D:H,3,FALSE)),0,VLOOKUP(olympic_medals_country_year_cumsum[[#This Row],[Year_Country]],medals!D:H,3,FALSE))</f>
        <v>0</v>
      </c>
      <c r="K1449" s="1">
        <f>IF(ISNA(VLOOKUP(olympic_medals_country_year_cumsum[[#This Row],[Year_Country]],medals!D:H,4,FALSE)),0,VLOOKUP(olympic_medals_country_year_cumsum[[#This Row],[Year_Country]],medals!D:H,4,FALSE))</f>
        <v>0</v>
      </c>
      <c r="L1449" s="1" t="str">
        <f>VLOOKUP(olympic_medals_country_year_cumsum[[#This Row],[WB_country_name]],'country_region_flag'!A:C,2,FALSE)</f>
        <v>Americas</v>
      </c>
      <c r="M1449" s="1" t="str">
        <f>VLOOKUP(olympic_medals_country_year_cumsum[[#This Row],[WB_country_name]],'country_region_flag'!A:C,3,FALSE)</f>
        <v>https://public.flourish.studio/country-flags/svg/gt.svg</v>
      </c>
      <c r="N1449" s="12" t="str">
        <f>IF(ISNA(VLOOKUP(olympic_medals_country_year_cumsum[[#This Row],[Year_Country]],gdp_capita_rank!F:G,2,FALSE)),0,VLOOKUP(olympic_medals_country_year_cumsum[[#This Row],[Year_Country]],gdp_capita_rank!F:G,2,FALSE))</f>
        <v>-77.70644408153646</v>
      </c>
    </row>
    <row r="1450" spans="1:14" ht="15" customHeight="1" x14ac:dyDescent="0.2">
      <c r="A1450" s="1" t="s">
        <v>105</v>
      </c>
      <c r="B1450" s="1" t="s">
        <v>106</v>
      </c>
      <c r="C1450" s="1">
        <v>68</v>
      </c>
      <c r="D1450" s="1">
        <v>-5815</v>
      </c>
      <c r="E1450" s="1">
        <v>2000</v>
      </c>
      <c r="F1450" s="1" t="str">
        <f>TEXT(olympic_medals_country_year_cumsum[[#This Row],[year]],0)&amp;"-"&amp;olympic_medals_country_year_cumsum[[#This Row],[WB_country_code]]</f>
        <v>2000-GUY</v>
      </c>
      <c r="G1450" s="1" t="str">
        <f>IF(olympic_medals_country_year_cumsum[[#This Row],[year]]&lt;&gt;E1449,1,IF(olympic_medals_country_year_cumsum[[#This Row],[Medals]]=0,"",G1449+1))</f>
        <v/>
      </c>
      <c r="H1450" s="1">
        <f>IF(ISNA(VLOOKUP(olympic_medals_country_year_cumsum[[#This Row],[Year_Country]],medals!D:H,5,FALSE)),0,VLOOKUP(olympic_medals_country_year_cumsum[[#This Row],[Year_Country]],medals!D:H,5,FALSE))</f>
        <v>0</v>
      </c>
      <c r="I1450" s="1">
        <f>IF(ISNA(VLOOKUP(olympic_medals_country_year_cumsum[[#This Row],[Year_Country]],medals!D:H,2,FALSE)),0,VLOOKUP(olympic_medals_country_year_cumsum[[#This Row],[Year_Country]],medals!D:H,2,FALSE))</f>
        <v>0</v>
      </c>
      <c r="J1450" s="1">
        <f>IF(ISNA(VLOOKUP(olympic_medals_country_year_cumsum[[#This Row],[Year_Country]],medals!D:H,3,FALSE)),0,VLOOKUP(olympic_medals_country_year_cumsum[[#This Row],[Year_Country]],medals!D:H,3,FALSE))</f>
        <v>0</v>
      </c>
      <c r="K1450" s="1">
        <f>IF(ISNA(VLOOKUP(olympic_medals_country_year_cumsum[[#This Row],[Year_Country]],medals!D:H,4,FALSE)),0,VLOOKUP(olympic_medals_country_year_cumsum[[#This Row],[Year_Country]],medals!D:H,4,FALSE))</f>
        <v>0</v>
      </c>
      <c r="L1450" s="1" t="str">
        <f>VLOOKUP(olympic_medals_country_year_cumsum[[#This Row],[WB_country_name]],'country_region_flag'!A:C,2,FALSE)</f>
        <v>Americas</v>
      </c>
      <c r="M1450" s="1" t="str">
        <f>VLOOKUP(olympic_medals_country_year_cumsum[[#This Row],[WB_country_name]],'country_region_flag'!A:C,3,FALSE)</f>
        <v>https://public.flourish.studio/country-flags/svg/gy.svg</v>
      </c>
      <c r="N1450" s="12" t="str">
        <f>IF(ISNA(VLOOKUP(olympic_medals_country_year_cumsum[[#This Row],[Year_Country]],gdp_capita_rank!F:G,2,FALSE)),0,VLOOKUP(olympic_medals_country_year_cumsum[[#This Row],[Year_Country]],gdp_capita_rank!F:G,2,FALSE))</f>
        <v>-87.42349879752797</v>
      </c>
    </row>
    <row r="1451" spans="1:14" ht="15" customHeight="1" x14ac:dyDescent="0.2">
      <c r="A1451" s="1" t="s">
        <v>107</v>
      </c>
      <c r="B1451" s="1" t="s">
        <v>108</v>
      </c>
      <c r="C1451" s="1">
        <v>224</v>
      </c>
      <c r="D1451" s="1">
        <v>11411</v>
      </c>
      <c r="E1451" s="1">
        <v>2000</v>
      </c>
      <c r="F1451" s="1" t="str">
        <f>TEXT(olympic_medals_country_year_cumsum[[#This Row],[year]],0)&amp;"-"&amp;olympic_medals_country_year_cumsum[[#This Row],[WB_country_code]]</f>
        <v>2000-HKG</v>
      </c>
      <c r="G1451" s="1" t="str">
        <f>IF(olympic_medals_country_year_cumsum[[#This Row],[year]]&lt;&gt;E1450,1,IF(olympic_medals_country_year_cumsum[[#This Row],[Medals]]=0,"",G1450+1))</f>
        <v/>
      </c>
      <c r="H1451" s="1">
        <f>IF(ISNA(VLOOKUP(olympic_medals_country_year_cumsum[[#This Row],[Year_Country]],medals!D:H,5,FALSE)),0,VLOOKUP(olympic_medals_country_year_cumsum[[#This Row],[Year_Country]],medals!D:H,5,FALSE))</f>
        <v>0</v>
      </c>
      <c r="I1451" s="1">
        <f>IF(ISNA(VLOOKUP(olympic_medals_country_year_cumsum[[#This Row],[Year_Country]],medals!D:H,2,FALSE)),0,VLOOKUP(olympic_medals_country_year_cumsum[[#This Row],[Year_Country]],medals!D:H,2,FALSE))</f>
        <v>0</v>
      </c>
      <c r="J1451" s="1">
        <f>IF(ISNA(VLOOKUP(olympic_medals_country_year_cumsum[[#This Row],[Year_Country]],medals!D:H,3,FALSE)),0,VLOOKUP(olympic_medals_country_year_cumsum[[#This Row],[Year_Country]],medals!D:H,3,FALSE))</f>
        <v>0</v>
      </c>
      <c r="K1451" s="1">
        <f>IF(ISNA(VLOOKUP(olympic_medals_country_year_cumsum[[#This Row],[Year_Country]],medals!D:H,4,FALSE)),0,VLOOKUP(olympic_medals_country_year_cumsum[[#This Row],[Year_Country]],medals!D:H,4,FALSE))</f>
        <v>0</v>
      </c>
      <c r="L1451" s="1" t="str">
        <f>VLOOKUP(olympic_medals_country_year_cumsum[[#This Row],[WB_country_name]],'country_region_flag'!A:C,2,FALSE)</f>
        <v>Asia</v>
      </c>
      <c r="M1451" s="1" t="str">
        <f>VLOOKUP(olympic_medals_country_year_cumsum[[#This Row],[WB_country_name]],'country_region_flag'!A:C,3,FALSE)</f>
        <v>https://public.flourish.studio/country-flags/svg/hk.svg</v>
      </c>
      <c r="N1451" s="12" t="str">
        <f>IF(ISNA(VLOOKUP(olympic_medals_country_year_cumsum[[#This Row],[Year_Country]],gdp_capita_rank!F:G,2,FALSE)),0,VLOOKUP(olympic_medals_country_year_cumsum[[#This Row],[Year_Country]],gdp_capita_rank!F:G,2,FALSE))</f>
        <v>245.01384494114927</v>
      </c>
    </row>
    <row r="1452" spans="1:14" ht="15" customHeight="1" x14ac:dyDescent="0.2">
      <c r="A1452" s="1" t="s">
        <v>121</v>
      </c>
      <c r="B1452" s="1" t="s">
        <v>122</v>
      </c>
      <c r="C1452" s="1">
        <v>3333</v>
      </c>
      <c r="D1452" s="1">
        <v>444</v>
      </c>
      <c r="E1452" s="1">
        <v>2000</v>
      </c>
      <c r="F1452" s="1" t="str">
        <f>TEXT(olympic_medals_country_year_cumsum[[#This Row],[year]],0)&amp;"-"&amp;olympic_medals_country_year_cumsum[[#This Row],[WB_country_code]]</f>
        <v>2000-IRQ</v>
      </c>
      <c r="G1452" s="1" t="str">
        <f>IF(olympic_medals_country_year_cumsum[[#This Row],[year]]&lt;&gt;E1451,1,IF(olympic_medals_country_year_cumsum[[#This Row],[Medals]]=0,"",G1451+1))</f>
        <v/>
      </c>
      <c r="H1452" s="1">
        <f>IF(ISNA(VLOOKUP(olympic_medals_country_year_cumsum[[#This Row],[Year_Country]],medals!D:H,5,FALSE)),0,VLOOKUP(olympic_medals_country_year_cumsum[[#This Row],[Year_Country]],medals!D:H,5,FALSE))</f>
        <v>0</v>
      </c>
      <c r="I1452" s="1">
        <f>IF(ISNA(VLOOKUP(olympic_medals_country_year_cumsum[[#This Row],[Year_Country]],medals!D:H,2,FALSE)),0,VLOOKUP(olympic_medals_country_year_cumsum[[#This Row],[Year_Country]],medals!D:H,2,FALSE))</f>
        <v>0</v>
      </c>
      <c r="J1452" s="1">
        <f>IF(ISNA(VLOOKUP(olympic_medals_country_year_cumsum[[#This Row],[Year_Country]],medals!D:H,3,FALSE)),0,VLOOKUP(olympic_medals_country_year_cumsum[[#This Row],[Year_Country]],medals!D:H,3,FALSE))</f>
        <v>0</v>
      </c>
      <c r="K1452" s="1">
        <f>IF(ISNA(VLOOKUP(olympic_medals_country_year_cumsum[[#This Row],[Year_Country]],medals!D:H,4,FALSE)),0,VLOOKUP(olympic_medals_country_year_cumsum[[#This Row],[Year_Country]],medals!D:H,4,FALSE))</f>
        <v>0</v>
      </c>
      <c r="L1452" s="1" t="str">
        <f>VLOOKUP(olympic_medals_country_year_cumsum[[#This Row],[WB_country_name]],'country_region_flag'!A:C,2,FALSE)</f>
        <v>Asia</v>
      </c>
      <c r="M1452" s="1" t="str">
        <f>VLOOKUP(olympic_medals_country_year_cumsum[[#This Row],[WB_country_name]],'country_region_flag'!A:C,3,FALSE)</f>
        <v>https://public.flourish.studio/country-flags/svg/iq.svg</v>
      </c>
      <c r="N1452" s="12" t="str">
        <f>IF(ISNA(VLOOKUP(olympic_medals_country_year_cumsum[[#This Row],[Year_Country]],gdp_capita_rank!F:G,2,FALSE)),0,VLOOKUP(olympic_medals_country_year_cumsum[[#This Row],[Year_Country]],gdp_capita_rank!F:G,2,FALSE))</f>
        <v>-73.69582491951306</v>
      </c>
    </row>
    <row r="1453" spans="1:14" ht="15" customHeight="1" x14ac:dyDescent="0.2">
      <c r="A1453" s="1" t="s">
        <v>131</v>
      </c>
      <c r="B1453" s="1" t="s">
        <v>132</v>
      </c>
      <c r="C1453" s="1">
        <v>3195</v>
      </c>
      <c r="D1453" s="1">
        <v>3593</v>
      </c>
      <c r="E1453" s="1">
        <v>2000</v>
      </c>
      <c r="F1453" s="1" t="str">
        <f>TEXT(olympic_medals_country_year_cumsum[[#This Row],[year]],0)&amp;"-"&amp;olympic_medals_country_year_cumsum[[#This Row],[WB_country_code]]</f>
        <v>2000-JOR</v>
      </c>
      <c r="G1453" s="1" t="str">
        <f>IF(olympic_medals_country_year_cumsum[[#This Row],[year]]&lt;&gt;E1452,1,IF(olympic_medals_country_year_cumsum[[#This Row],[Medals]]=0,"",G1452+1))</f>
        <v/>
      </c>
      <c r="H1453" s="1">
        <f>IF(ISNA(VLOOKUP(olympic_medals_country_year_cumsum[[#This Row],[Year_Country]],medals!D:H,5,FALSE)),0,VLOOKUP(olympic_medals_country_year_cumsum[[#This Row],[Year_Country]],medals!D:H,5,FALSE))</f>
        <v>0</v>
      </c>
      <c r="I1453" s="1">
        <f>IF(ISNA(VLOOKUP(olympic_medals_country_year_cumsum[[#This Row],[Year_Country]],medals!D:H,2,FALSE)),0,VLOOKUP(olympic_medals_country_year_cumsum[[#This Row],[Year_Country]],medals!D:H,2,FALSE))</f>
        <v>0</v>
      </c>
      <c r="J1453" s="1">
        <f>IF(ISNA(VLOOKUP(olympic_medals_country_year_cumsum[[#This Row],[Year_Country]],medals!D:H,3,FALSE)),0,VLOOKUP(olympic_medals_country_year_cumsum[[#This Row],[Year_Country]],medals!D:H,3,FALSE))</f>
        <v>0</v>
      </c>
      <c r="K1453" s="1">
        <f>IF(ISNA(VLOOKUP(olympic_medals_country_year_cumsum[[#This Row],[Year_Country]],medals!D:H,4,FALSE)),0,VLOOKUP(olympic_medals_country_year_cumsum[[#This Row],[Year_Country]],medals!D:H,4,FALSE))</f>
        <v>0</v>
      </c>
      <c r="L1453" s="1" t="str">
        <f>VLOOKUP(olympic_medals_country_year_cumsum[[#This Row],[WB_country_name]],'country_region_flag'!A:C,2,FALSE)</f>
        <v>Asia</v>
      </c>
      <c r="M1453" s="1" t="str">
        <f>VLOOKUP(olympic_medals_country_year_cumsum[[#This Row],[WB_country_name]],'country_region_flag'!A:C,3,FALSE)</f>
        <v>https://public.flourish.studio/country-flags/svg/jo.svg</v>
      </c>
      <c r="N1453" s="12" t="str">
        <f>IF(ISNA(VLOOKUP(olympic_medals_country_year_cumsum[[#This Row],[Year_Country]],gdp_capita_rank!F:G,2,FALSE)),0,VLOOKUP(olympic_medals_country_year_cumsum[[#This Row],[Year_Country]],gdp_capita_rank!F:G,2,FALSE))</f>
        <v>-77.58521866015336</v>
      </c>
    </row>
    <row r="1454" spans="1:14" ht="15" customHeight="1" x14ac:dyDescent="0.2">
      <c r="A1454" s="1" t="s">
        <v>145</v>
      </c>
      <c r="B1454" s="1" t="s">
        <v>146</v>
      </c>
      <c r="C1454" s="1">
        <v>3387</v>
      </c>
      <c r="D1454" s="1">
        <v>355</v>
      </c>
      <c r="E1454" s="1">
        <v>2000</v>
      </c>
      <c r="F1454" s="1" t="str">
        <f>TEXT(olympic_medals_country_year_cumsum[[#This Row],[year]],0)&amp;"-"&amp;olympic_medals_country_year_cumsum[[#This Row],[WB_country_code]]</f>
        <v>2000-LBN</v>
      </c>
      <c r="G1454" s="1" t="str">
        <f>IF(olympic_medals_country_year_cumsum[[#This Row],[year]]&lt;&gt;E1453,1,IF(olympic_medals_country_year_cumsum[[#This Row],[Medals]]=0,"",G1453+1))</f>
        <v/>
      </c>
      <c r="H1454" s="1">
        <f>IF(ISNA(VLOOKUP(olympic_medals_country_year_cumsum[[#This Row],[Year_Country]],medals!D:H,5,FALSE)),0,VLOOKUP(olympic_medals_country_year_cumsum[[#This Row],[Year_Country]],medals!D:H,5,FALSE))</f>
        <v>0</v>
      </c>
      <c r="I1454" s="1">
        <f>IF(ISNA(VLOOKUP(olympic_medals_country_year_cumsum[[#This Row],[Year_Country]],medals!D:H,2,FALSE)),0,VLOOKUP(olympic_medals_country_year_cumsum[[#This Row],[Year_Country]],medals!D:H,2,FALSE))</f>
        <v>0</v>
      </c>
      <c r="J1454" s="1">
        <f>IF(ISNA(VLOOKUP(olympic_medals_country_year_cumsum[[#This Row],[Year_Country]],medals!D:H,3,FALSE)),0,VLOOKUP(olympic_medals_country_year_cumsum[[#This Row],[Year_Country]],medals!D:H,3,FALSE))</f>
        <v>0</v>
      </c>
      <c r="K1454" s="1">
        <f>IF(ISNA(VLOOKUP(olympic_medals_country_year_cumsum[[#This Row],[Year_Country]],medals!D:H,4,FALSE)),0,VLOOKUP(olympic_medals_country_year_cumsum[[#This Row],[Year_Country]],medals!D:H,4,FALSE))</f>
        <v>0</v>
      </c>
      <c r="L1454" s="1" t="str">
        <f>VLOOKUP(olympic_medals_country_year_cumsum[[#This Row],[WB_country_name]],'country_region_flag'!A:C,2,FALSE)</f>
        <v>Asia</v>
      </c>
      <c r="M1454" s="1" t="str">
        <f>VLOOKUP(olympic_medals_country_year_cumsum[[#This Row],[WB_country_name]],'country_region_flag'!A:C,3,FALSE)</f>
        <v>https://public.flourish.studio/country-flags/svg/lb.svg</v>
      </c>
      <c r="N1454" s="12" t="str">
        <f>IF(ISNA(VLOOKUP(olympic_medals_country_year_cumsum[[#This Row],[Year_Country]],gdp_capita_rank!F:G,2,FALSE)),0,VLOOKUP(olympic_medals_country_year_cumsum[[#This Row],[Year_Country]],gdp_capita_rank!F:G,2,FALSE))</f>
        <v>-46.48855393740753</v>
      </c>
    </row>
    <row r="1455" spans="1:14" ht="15" customHeight="1" x14ac:dyDescent="0.2">
      <c r="A1455" s="1" t="s">
        <v>161</v>
      </c>
      <c r="B1455" s="1" t="s">
        <v>162</v>
      </c>
      <c r="C1455" s="1">
        <v>4243</v>
      </c>
      <c r="D1455" s="1">
        <v>1927</v>
      </c>
      <c r="E1455" s="1">
        <v>2000</v>
      </c>
      <c r="F1455" s="1" t="str">
        <f>TEXT(olympic_medals_country_year_cumsum[[#This Row],[year]],0)&amp;"-"&amp;olympic_medals_country_year_cumsum[[#This Row],[WB_country_code]]</f>
        <v>2000-MNE</v>
      </c>
      <c r="G1455" s="1" t="str">
        <f>IF(olympic_medals_country_year_cumsum[[#This Row],[year]]&lt;&gt;E1454,1,IF(olympic_medals_country_year_cumsum[[#This Row],[Medals]]=0,"",G1454+1))</f>
        <v/>
      </c>
      <c r="H1455" s="1">
        <f>IF(ISNA(VLOOKUP(olympic_medals_country_year_cumsum[[#This Row],[Year_Country]],medals!D:H,5,FALSE)),0,VLOOKUP(olympic_medals_country_year_cumsum[[#This Row],[Year_Country]],medals!D:H,5,FALSE))</f>
        <v>0</v>
      </c>
      <c r="I1455" s="1">
        <f>IF(ISNA(VLOOKUP(olympic_medals_country_year_cumsum[[#This Row],[Year_Country]],medals!D:H,2,FALSE)),0,VLOOKUP(olympic_medals_country_year_cumsum[[#This Row],[Year_Country]],medals!D:H,2,FALSE))</f>
        <v>0</v>
      </c>
      <c r="J1455" s="1">
        <f>IF(ISNA(VLOOKUP(olympic_medals_country_year_cumsum[[#This Row],[Year_Country]],medals!D:H,3,FALSE)),0,VLOOKUP(olympic_medals_country_year_cumsum[[#This Row],[Year_Country]],medals!D:H,3,FALSE))</f>
        <v>0</v>
      </c>
      <c r="K1455" s="1">
        <f>IF(ISNA(VLOOKUP(olympic_medals_country_year_cumsum[[#This Row],[Year_Country]],medals!D:H,4,FALSE)),0,VLOOKUP(olympic_medals_country_year_cumsum[[#This Row],[Year_Country]],medals!D:H,4,FALSE))</f>
        <v>0</v>
      </c>
      <c r="L1455" s="1" t="str">
        <f>VLOOKUP(olympic_medals_country_year_cumsum[[#This Row],[WB_country_name]],'country_region_flag'!A:C,2,FALSE)</f>
        <v>Europe</v>
      </c>
      <c r="M1455" s="1" t="str">
        <f>VLOOKUP(olympic_medals_country_year_cumsum[[#This Row],[WB_country_name]],'country_region_flag'!A:C,3,FALSE)</f>
        <v>https://public.flourish.studio/country-flags/svg/me.svg</v>
      </c>
      <c r="N1455" s="12" t="str">
        <f>IF(ISNA(VLOOKUP(olympic_medals_country_year_cumsum[[#This Row],[Year_Country]],gdp_capita_rank!F:G,2,FALSE)),0,VLOOKUP(olympic_medals_country_year_cumsum[[#This Row],[Year_Country]],gdp_capita_rank!F:G,2,FALSE))</f>
        <v>-78.20527664422225</v>
      </c>
    </row>
    <row r="1456" spans="1:14" ht="15" customHeight="1" x14ac:dyDescent="0.2">
      <c r="A1456" s="1" t="s">
        <v>163</v>
      </c>
      <c r="B1456" s="1" t="s">
        <v>164</v>
      </c>
      <c r="C1456" s="1">
        <v>4792</v>
      </c>
      <c r="D1456" s="1">
        <v>10692</v>
      </c>
      <c r="E1456" s="1">
        <v>2000</v>
      </c>
      <c r="F1456" s="1" t="str">
        <f>TEXT(olympic_medals_country_year_cumsum[[#This Row],[year]],0)&amp;"-"&amp;olympic_medals_country_year_cumsum[[#This Row],[WB_country_code]]</f>
        <v>2000-MNG</v>
      </c>
      <c r="G1456" s="1" t="str">
        <f>IF(olympic_medals_country_year_cumsum[[#This Row],[year]]&lt;&gt;E1455,1,IF(olympic_medals_country_year_cumsum[[#This Row],[Medals]]=0,"",G1455+1))</f>
        <v/>
      </c>
      <c r="H1456" s="1">
        <f>IF(ISNA(VLOOKUP(olympic_medals_country_year_cumsum[[#This Row],[Year_Country]],medals!D:H,5,FALSE)),0,VLOOKUP(olympic_medals_country_year_cumsum[[#This Row],[Year_Country]],medals!D:H,5,FALSE))</f>
        <v>0</v>
      </c>
      <c r="I1456" s="1">
        <f>IF(ISNA(VLOOKUP(olympic_medals_country_year_cumsum[[#This Row],[Year_Country]],medals!D:H,2,FALSE)),0,VLOOKUP(olympic_medals_country_year_cumsum[[#This Row],[Year_Country]],medals!D:H,2,FALSE))</f>
        <v>0</v>
      </c>
      <c r="J1456" s="1">
        <f>IF(ISNA(VLOOKUP(olympic_medals_country_year_cumsum[[#This Row],[Year_Country]],medals!D:H,3,FALSE)),0,VLOOKUP(olympic_medals_country_year_cumsum[[#This Row],[Year_Country]],medals!D:H,3,FALSE))</f>
        <v>0</v>
      </c>
      <c r="K1456" s="1">
        <f>IF(ISNA(VLOOKUP(olympic_medals_country_year_cumsum[[#This Row],[Year_Country]],medals!D:H,4,FALSE)),0,VLOOKUP(olympic_medals_country_year_cumsum[[#This Row],[Year_Country]],medals!D:H,4,FALSE))</f>
        <v>0</v>
      </c>
      <c r="L1456" s="1" t="str">
        <f>VLOOKUP(olympic_medals_country_year_cumsum[[#This Row],[WB_country_name]],'country_region_flag'!A:C,2,FALSE)</f>
        <v>Asia</v>
      </c>
      <c r="M1456" s="1" t="str">
        <f>VLOOKUP(olympic_medals_country_year_cumsum[[#This Row],[WB_country_name]],'country_region_flag'!A:C,3,FALSE)</f>
        <v>https://public.flourish.studio/country-flags/svg/mn.svg</v>
      </c>
      <c r="N1456" s="12" t="str">
        <f>IF(ISNA(VLOOKUP(olympic_medals_country_year_cumsum[[#This Row],[Year_Country]],gdp_capita_rank!F:G,2,FALSE)),0,VLOOKUP(olympic_medals_country_year_cumsum[[#This Row],[Year_Country]],gdp_capita_rank!F:G,2,FALSE))</f>
        <v>-93.78669483883452</v>
      </c>
    </row>
    <row r="1457" spans="1:14" ht="15" customHeight="1" x14ac:dyDescent="0.2">
      <c r="A1457" s="1" t="s">
        <v>167</v>
      </c>
      <c r="B1457" s="1" t="s">
        <v>168</v>
      </c>
      <c r="C1457" s="1">
        <v>-2015</v>
      </c>
      <c r="D1457" s="1">
        <v>5748</v>
      </c>
      <c r="E1457" s="1">
        <v>2000</v>
      </c>
      <c r="F1457" s="1" t="str">
        <f>TEXT(olympic_medals_country_year_cumsum[[#This Row],[year]],0)&amp;"-"&amp;olympic_medals_country_year_cumsum[[#This Row],[WB_country_code]]</f>
        <v>2000-MUS</v>
      </c>
      <c r="G1457" s="1" t="str">
        <f>IF(olympic_medals_country_year_cumsum[[#This Row],[year]]&lt;&gt;E1456,1,IF(olympic_medals_country_year_cumsum[[#This Row],[Medals]]=0,"",G1456+1))</f>
        <v/>
      </c>
      <c r="H1457" s="1">
        <f>IF(ISNA(VLOOKUP(olympic_medals_country_year_cumsum[[#This Row],[Year_Country]],medals!D:H,5,FALSE)),0,VLOOKUP(olympic_medals_country_year_cumsum[[#This Row],[Year_Country]],medals!D:H,5,FALSE))</f>
        <v>0</v>
      </c>
      <c r="I1457" s="1">
        <f>IF(ISNA(VLOOKUP(olympic_medals_country_year_cumsum[[#This Row],[Year_Country]],medals!D:H,2,FALSE)),0,VLOOKUP(olympic_medals_country_year_cumsum[[#This Row],[Year_Country]],medals!D:H,2,FALSE))</f>
        <v>0</v>
      </c>
      <c r="J1457" s="1">
        <f>IF(ISNA(VLOOKUP(olympic_medals_country_year_cumsum[[#This Row],[Year_Country]],medals!D:H,3,FALSE)),0,VLOOKUP(olympic_medals_country_year_cumsum[[#This Row],[Year_Country]],medals!D:H,3,FALSE))</f>
        <v>0</v>
      </c>
      <c r="K1457" s="1">
        <f>IF(ISNA(VLOOKUP(olympic_medals_country_year_cumsum[[#This Row],[Year_Country]],medals!D:H,4,FALSE)),0,VLOOKUP(olympic_medals_country_year_cumsum[[#This Row],[Year_Country]],medals!D:H,4,FALSE))</f>
        <v>0</v>
      </c>
      <c r="L1457" s="1" t="str">
        <f>VLOOKUP(olympic_medals_country_year_cumsum[[#This Row],[WB_country_name]],'country_region_flag'!A:C,2,FALSE)</f>
        <v>Africa</v>
      </c>
      <c r="M1457" s="1" t="str">
        <f>VLOOKUP(olympic_medals_country_year_cumsum[[#This Row],[WB_country_name]],'country_region_flag'!A:C,3,FALSE)</f>
        <v>https://public.flourish.studio/country-flags/svg/mu.svg</v>
      </c>
      <c r="N1457" s="12" t="str">
        <f>IF(ISNA(VLOOKUP(olympic_medals_country_year_cumsum[[#This Row],[Year_Country]],gdp_capita_rank!F:G,2,FALSE)),0,VLOOKUP(olympic_medals_country_year_cumsum[[#This Row],[Year_Country]],gdp_capita_rank!F:G,2,FALSE))</f>
        <v>-47.36968191736111</v>
      </c>
    </row>
    <row r="1458" spans="1:14" ht="15" customHeight="1" x14ac:dyDescent="0.2">
      <c r="A1458" s="1" t="s">
        <v>169</v>
      </c>
      <c r="B1458" s="1" t="s">
        <v>170</v>
      </c>
      <c r="C1458" s="1">
        <v>317</v>
      </c>
      <c r="D1458" s="1">
        <v>1017</v>
      </c>
      <c r="E1458" s="1">
        <v>2000</v>
      </c>
      <c r="F1458" s="1" t="str">
        <f>TEXT(olympic_medals_country_year_cumsum[[#This Row],[year]],0)&amp;"-"&amp;olympic_medals_country_year_cumsum[[#This Row],[WB_country_code]]</f>
        <v>2000-MYS</v>
      </c>
      <c r="G1458" s="1" t="str">
        <f>IF(olympic_medals_country_year_cumsum[[#This Row],[year]]&lt;&gt;E1457,1,IF(olympic_medals_country_year_cumsum[[#This Row],[Medals]]=0,"",G1457+1))</f>
        <v/>
      </c>
      <c r="H1458" s="1">
        <f>IF(ISNA(VLOOKUP(olympic_medals_country_year_cumsum[[#This Row],[Year_Country]],medals!D:H,5,FALSE)),0,VLOOKUP(olympic_medals_country_year_cumsum[[#This Row],[Year_Country]],medals!D:H,5,FALSE))</f>
        <v>0</v>
      </c>
      <c r="I1458" s="1">
        <f>IF(ISNA(VLOOKUP(olympic_medals_country_year_cumsum[[#This Row],[Year_Country]],medals!D:H,2,FALSE)),0,VLOOKUP(olympic_medals_country_year_cumsum[[#This Row],[Year_Country]],medals!D:H,2,FALSE))</f>
        <v>0</v>
      </c>
      <c r="J1458" s="1">
        <f>IF(ISNA(VLOOKUP(olympic_medals_country_year_cumsum[[#This Row],[Year_Country]],medals!D:H,3,FALSE)),0,VLOOKUP(olympic_medals_country_year_cumsum[[#This Row],[Year_Country]],medals!D:H,3,FALSE))</f>
        <v>0</v>
      </c>
      <c r="K1458" s="1">
        <f>IF(ISNA(VLOOKUP(olympic_medals_country_year_cumsum[[#This Row],[Year_Country]],medals!D:H,4,FALSE)),0,VLOOKUP(olympic_medals_country_year_cumsum[[#This Row],[Year_Country]],medals!D:H,4,FALSE))</f>
        <v>0</v>
      </c>
      <c r="L1458" s="1" t="str">
        <f>VLOOKUP(olympic_medals_country_year_cumsum[[#This Row],[WB_country_name]],'country_region_flag'!A:C,2,FALSE)</f>
        <v>Asia</v>
      </c>
      <c r="M1458" s="1" t="str">
        <f>VLOOKUP(olympic_medals_country_year_cumsum[[#This Row],[WB_country_name]],'country_region_flag'!A:C,3,FALSE)</f>
        <v>https://public.flourish.studio/country-flags/svg/my.svg</v>
      </c>
      <c r="N1458" s="12" t="str">
        <f>IF(ISNA(VLOOKUP(olympic_medals_country_year_cumsum[[#This Row],[Year_Country]],gdp_capita_rank!F:G,2,FALSE)),0,VLOOKUP(olympic_medals_country_year_cumsum[[#This Row],[Year_Country]],gdp_capita_rank!F:G,2,FALSE))</f>
        <v>-45.246830560367464</v>
      </c>
    </row>
    <row r="1459" spans="1:14" ht="15" customHeight="1" x14ac:dyDescent="0.2">
      <c r="A1459" s="1" t="s">
        <v>171</v>
      </c>
      <c r="B1459" s="1" t="s">
        <v>172</v>
      </c>
      <c r="C1459" s="1">
        <v>-2257</v>
      </c>
      <c r="D1459" s="1">
        <v>1708</v>
      </c>
      <c r="E1459" s="1">
        <v>2000</v>
      </c>
      <c r="F1459" s="1" t="str">
        <f>TEXT(olympic_medals_country_year_cumsum[[#This Row],[year]],0)&amp;"-"&amp;olympic_medals_country_year_cumsum[[#This Row],[WB_country_code]]</f>
        <v>2000-NAM</v>
      </c>
      <c r="G1459" s="1" t="str">
        <f>IF(olympic_medals_country_year_cumsum[[#This Row],[year]]&lt;&gt;E1458,1,IF(olympic_medals_country_year_cumsum[[#This Row],[Medals]]=0,"",G1458+1))</f>
        <v/>
      </c>
      <c r="H1459" s="1">
        <f>IF(ISNA(VLOOKUP(olympic_medals_country_year_cumsum[[#This Row],[Year_Country]],medals!D:H,5,FALSE)),0,VLOOKUP(olympic_medals_country_year_cumsum[[#This Row],[Year_Country]],medals!D:H,5,FALSE))</f>
        <v>0</v>
      </c>
      <c r="I1459" s="1">
        <f>IF(ISNA(VLOOKUP(olympic_medals_country_year_cumsum[[#This Row],[Year_Country]],medals!D:H,2,FALSE)),0,VLOOKUP(olympic_medals_country_year_cumsum[[#This Row],[Year_Country]],medals!D:H,2,FALSE))</f>
        <v>0</v>
      </c>
      <c r="J1459" s="1">
        <f>IF(ISNA(VLOOKUP(olympic_medals_country_year_cumsum[[#This Row],[Year_Country]],medals!D:H,3,FALSE)),0,VLOOKUP(olympic_medals_country_year_cumsum[[#This Row],[Year_Country]],medals!D:H,3,FALSE))</f>
        <v>0</v>
      </c>
      <c r="K1459" s="1">
        <f>IF(ISNA(VLOOKUP(olympic_medals_country_year_cumsum[[#This Row],[Year_Country]],medals!D:H,4,FALSE)),0,VLOOKUP(olympic_medals_country_year_cumsum[[#This Row],[Year_Country]],medals!D:H,4,FALSE))</f>
        <v>0</v>
      </c>
      <c r="L1459" s="1" t="str">
        <f>VLOOKUP(olympic_medals_country_year_cumsum[[#This Row],[WB_country_name]],'country_region_flag'!A:C,2,FALSE)</f>
        <v>Africa</v>
      </c>
      <c r="M1459" s="1" t="str">
        <f>VLOOKUP(olympic_medals_country_year_cumsum[[#This Row],[WB_country_name]],'country_region_flag'!A:C,3,FALSE)</f>
        <v>https://public.flourish.studio/country-flags/svg/na.svg</v>
      </c>
      <c r="N1459" s="12" t="str">
        <f>IF(ISNA(VLOOKUP(olympic_medals_country_year_cumsum[[#This Row],[Year_Country]],gdp_capita_rank!F:G,2,FALSE)),0,VLOOKUP(olympic_medals_country_year_cumsum[[#This Row],[Year_Country]],gdp_capita_rank!F:G,2,FALSE))</f>
        <v>-71.11901449835663</v>
      </c>
    </row>
    <row r="1460" spans="1:14" ht="15" customHeight="1" x14ac:dyDescent="0.2">
      <c r="A1460" s="1" t="s">
        <v>173</v>
      </c>
      <c r="B1460" s="1" t="s">
        <v>174</v>
      </c>
      <c r="C1460" s="1">
        <v>1352</v>
      </c>
      <c r="D1460" s="1">
        <v>212</v>
      </c>
      <c r="E1460" s="1">
        <v>2000</v>
      </c>
      <c r="F1460" s="1" t="str">
        <f>TEXT(olympic_medals_country_year_cumsum[[#This Row],[year]],0)&amp;"-"&amp;olympic_medals_country_year_cumsum[[#This Row],[WB_country_code]]</f>
        <v>2000-NER</v>
      </c>
      <c r="G1460" s="1" t="str">
        <f>IF(olympic_medals_country_year_cumsum[[#This Row],[year]]&lt;&gt;E1459,1,IF(olympic_medals_country_year_cumsum[[#This Row],[Medals]]=0,"",G1459+1))</f>
        <v/>
      </c>
      <c r="H1460" s="1">
        <f>IF(ISNA(VLOOKUP(olympic_medals_country_year_cumsum[[#This Row],[Year_Country]],medals!D:H,5,FALSE)),0,VLOOKUP(olympic_medals_country_year_cumsum[[#This Row],[Year_Country]],medals!D:H,5,FALSE))</f>
        <v>0</v>
      </c>
      <c r="I1460" s="1">
        <f>IF(ISNA(VLOOKUP(olympic_medals_country_year_cumsum[[#This Row],[Year_Country]],medals!D:H,2,FALSE)),0,VLOOKUP(olympic_medals_country_year_cumsum[[#This Row],[Year_Country]],medals!D:H,2,FALSE))</f>
        <v>0</v>
      </c>
      <c r="J1460" s="1">
        <f>IF(ISNA(VLOOKUP(olympic_medals_country_year_cumsum[[#This Row],[Year_Country]],medals!D:H,3,FALSE)),0,VLOOKUP(olympic_medals_country_year_cumsum[[#This Row],[Year_Country]],medals!D:H,3,FALSE))</f>
        <v>0</v>
      </c>
      <c r="K1460" s="1">
        <f>IF(ISNA(VLOOKUP(olympic_medals_country_year_cumsum[[#This Row],[Year_Country]],medals!D:H,4,FALSE)),0,VLOOKUP(olympic_medals_country_year_cumsum[[#This Row],[Year_Country]],medals!D:H,4,FALSE))</f>
        <v>0</v>
      </c>
      <c r="L1460" s="1" t="str">
        <f>VLOOKUP(olympic_medals_country_year_cumsum[[#This Row],[WB_country_name]],'country_region_flag'!A:C,2,FALSE)</f>
        <v>Africa</v>
      </c>
      <c r="M1460" s="1" t="str">
        <f>VLOOKUP(olympic_medals_country_year_cumsum[[#This Row],[WB_country_name]],'country_region_flag'!A:C,3,FALSE)</f>
        <v>https://public.flourish.studio/country-flags/svg/ne.svg</v>
      </c>
      <c r="N1460" s="12" t="str">
        <f>IF(ISNA(VLOOKUP(olympic_medals_country_year_cumsum[[#This Row],[Year_Country]],gdp_capita_rank!F:G,2,FALSE)),0,VLOOKUP(olympic_medals_country_year_cumsum[[#This Row],[Year_Country]],gdp_capita_rank!F:G,2,FALSE))</f>
        <v>-97.41635809100873</v>
      </c>
    </row>
    <row r="1461" spans="1:14" ht="15" customHeight="1" x14ac:dyDescent="0.2">
      <c r="A1461" s="1" t="s">
        <v>183</v>
      </c>
      <c r="B1461" s="1" t="s">
        <v>184</v>
      </c>
      <c r="C1461" s="1">
        <v>3368</v>
      </c>
      <c r="D1461" s="1">
        <v>7305</v>
      </c>
      <c r="E1461" s="1">
        <v>2000</v>
      </c>
      <c r="F1461" s="1" t="str">
        <f>TEXT(olympic_medals_country_year_cumsum[[#This Row],[year]],0)&amp;"-"&amp;olympic_medals_country_year_cumsum[[#This Row],[WB_country_code]]</f>
        <v>2000-PAK</v>
      </c>
      <c r="G1461" s="1" t="str">
        <f>IF(olympic_medals_country_year_cumsum[[#This Row],[year]]&lt;&gt;E1460,1,IF(olympic_medals_country_year_cumsum[[#This Row],[Medals]]=0,"",G1460+1))</f>
        <v/>
      </c>
      <c r="H1461" s="1">
        <f>IF(ISNA(VLOOKUP(olympic_medals_country_year_cumsum[[#This Row],[Year_Country]],medals!D:H,5,FALSE)),0,VLOOKUP(olympic_medals_country_year_cumsum[[#This Row],[Year_Country]],medals!D:H,5,FALSE))</f>
        <v>0</v>
      </c>
      <c r="I1461" s="1">
        <f>IF(ISNA(VLOOKUP(olympic_medals_country_year_cumsum[[#This Row],[Year_Country]],medals!D:H,2,FALSE)),0,VLOOKUP(olympic_medals_country_year_cumsum[[#This Row],[Year_Country]],medals!D:H,2,FALSE))</f>
        <v>0</v>
      </c>
      <c r="J1461" s="1">
        <f>IF(ISNA(VLOOKUP(olympic_medals_country_year_cumsum[[#This Row],[Year_Country]],medals!D:H,3,FALSE)),0,VLOOKUP(olympic_medals_country_year_cumsum[[#This Row],[Year_Country]],medals!D:H,3,FALSE))</f>
        <v>0</v>
      </c>
      <c r="K1461" s="1">
        <f>IF(ISNA(VLOOKUP(olympic_medals_country_year_cumsum[[#This Row],[Year_Country]],medals!D:H,4,FALSE)),0,VLOOKUP(olympic_medals_country_year_cumsum[[#This Row],[Year_Country]],medals!D:H,4,FALSE))</f>
        <v>0</v>
      </c>
      <c r="L1461" s="1" t="str">
        <f>VLOOKUP(olympic_medals_country_year_cumsum[[#This Row],[WB_country_name]],'country_region_flag'!A:C,2,FALSE)</f>
        <v>Asia</v>
      </c>
      <c r="M1461" s="1" t="str">
        <f>VLOOKUP(olympic_medals_country_year_cumsum[[#This Row],[WB_country_name]],'country_region_flag'!A:C,3,FALSE)</f>
        <v>https://public.flourish.studio/country-flags/svg/pk.svg</v>
      </c>
      <c r="N1461" s="12" t="str">
        <f>IF(ISNA(VLOOKUP(olympic_medals_country_year_cumsum[[#This Row],[Year_Country]],gdp_capita_rank!F:G,2,FALSE)),0,VLOOKUP(olympic_medals_country_year_cumsum[[#This Row],[Year_Country]],gdp_capita_rank!F:G,2,FALSE))</f>
        <v>-91.3674104901052</v>
      </c>
    </row>
    <row r="1462" spans="1:14" ht="15" customHeight="1" x14ac:dyDescent="0.2">
      <c r="A1462" s="1" t="s">
        <v>185</v>
      </c>
      <c r="B1462" s="1" t="s">
        <v>186</v>
      </c>
      <c r="C1462" s="1">
        <v>897</v>
      </c>
      <c r="D1462" s="1">
        <v>-7953</v>
      </c>
      <c r="E1462" s="1">
        <v>2000</v>
      </c>
      <c r="F1462" s="1" t="str">
        <f>TEXT(olympic_medals_country_year_cumsum[[#This Row],[year]],0)&amp;"-"&amp;olympic_medals_country_year_cumsum[[#This Row],[WB_country_code]]</f>
        <v>2000-PAN</v>
      </c>
      <c r="G1462" s="1" t="str">
        <f>IF(olympic_medals_country_year_cumsum[[#This Row],[year]]&lt;&gt;E1461,1,IF(olympic_medals_country_year_cumsum[[#This Row],[Medals]]=0,"",G1461+1))</f>
        <v/>
      </c>
      <c r="H1462" s="1">
        <f>IF(ISNA(VLOOKUP(olympic_medals_country_year_cumsum[[#This Row],[Year_Country]],medals!D:H,5,FALSE)),0,VLOOKUP(olympic_medals_country_year_cumsum[[#This Row],[Year_Country]],medals!D:H,5,FALSE))</f>
        <v>0</v>
      </c>
      <c r="I1462" s="1">
        <f>IF(ISNA(VLOOKUP(olympic_medals_country_year_cumsum[[#This Row],[Year_Country]],medals!D:H,2,FALSE)),0,VLOOKUP(olympic_medals_country_year_cumsum[[#This Row],[Year_Country]],medals!D:H,2,FALSE))</f>
        <v>0</v>
      </c>
      <c r="J1462" s="1">
        <f>IF(ISNA(VLOOKUP(olympic_medals_country_year_cumsum[[#This Row],[Year_Country]],medals!D:H,3,FALSE)),0,VLOOKUP(olympic_medals_country_year_cumsum[[#This Row],[Year_Country]],medals!D:H,3,FALSE))</f>
        <v>0</v>
      </c>
      <c r="K1462" s="1">
        <f>IF(ISNA(VLOOKUP(olympic_medals_country_year_cumsum[[#This Row],[Year_Country]],medals!D:H,4,FALSE)),0,VLOOKUP(olympic_medals_country_year_cumsum[[#This Row],[Year_Country]],medals!D:H,4,FALSE))</f>
        <v>0</v>
      </c>
      <c r="L1462" s="1" t="str">
        <f>VLOOKUP(olympic_medals_country_year_cumsum[[#This Row],[WB_country_name]],'country_region_flag'!A:C,2,FALSE)</f>
        <v>Americas</v>
      </c>
      <c r="M1462" s="1" t="str">
        <f>VLOOKUP(olympic_medals_country_year_cumsum[[#This Row],[WB_country_name]],'country_region_flag'!A:C,3,FALSE)</f>
        <v>https://public.flourish.studio/country-flags/svg/pa.svg</v>
      </c>
      <c r="N1462" s="12" t="str">
        <f>IF(ISNA(VLOOKUP(olympic_medals_country_year_cumsum[[#This Row],[Year_Country]],gdp_capita_rank!F:G,2,FALSE)),0,VLOOKUP(olympic_medals_country_year_cumsum[[#This Row],[Year_Country]],gdp_capita_rank!F:G,2,FALSE))</f>
        <v>-45.09345696093802</v>
      </c>
    </row>
    <row r="1463" spans="1:14" ht="15" customHeight="1" x14ac:dyDescent="0.2">
      <c r="A1463" s="1" t="s">
        <v>187</v>
      </c>
      <c r="B1463" s="1" t="s">
        <v>188</v>
      </c>
      <c r="C1463" s="1">
        <v>-1205</v>
      </c>
      <c r="D1463" s="1">
        <v>-7705</v>
      </c>
      <c r="E1463" s="1">
        <v>2000</v>
      </c>
      <c r="F1463" s="1" t="str">
        <f>TEXT(olympic_medals_country_year_cumsum[[#This Row],[year]],0)&amp;"-"&amp;olympic_medals_country_year_cumsum[[#This Row],[WB_country_code]]</f>
        <v>2000-PER</v>
      </c>
      <c r="G1463" s="1" t="str">
        <f>IF(olympic_medals_country_year_cumsum[[#This Row],[year]]&lt;&gt;E1462,1,IF(olympic_medals_country_year_cumsum[[#This Row],[Medals]]=0,"",G1462+1))</f>
        <v/>
      </c>
      <c r="H1463" s="1">
        <f>IF(ISNA(VLOOKUP(olympic_medals_country_year_cumsum[[#This Row],[Year_Country]],medals!D:H,5,FALSE)),0,VLOOKUP(olympic_medals_country_year_cumsum[[#This Row],[Year_Country]],medals!D:H,5,FALSE))</f>
        <v>0</v>
      </c>
      <c r="I1463" s="1">
        <f>IF(ISNA(VLOOKUP(olympic_medals_country_year_cumsum[[#This Row],[Year_Country]],medals!D:H,2,FALSE)),0,VLOOKUP(olympic_medals_country_year_cumsum[[#This Row],[Year_Country]],medals!D:H,2,FALSE))</f>
        <v>0</v>
      </c>
      <c r="J1463" s="1">
        <f>IF(ISNA(VLOOKUP(olympic_medals_country_year_cumsum[[#This Row],[Year_Country]],medals!D:H,3,FALSE)),0,VLOOKUP(olympic_medals_country_year_cumsum[[#This Row],[Year_Country]],medals!D:H,3,FALSE))</f>
        <v>0</v>
      </c>
      <c r="K1463" s="1">
        <f>IF(ISNA(VLOOKUP(olympic_medals_country_year_cumsum[[#This Row],[Year_Country]],medals!D:H,4,FALSE)),0,VLOOKUP(olympic_medals_country_year_cumsum[[#This Row],[Year_Country]],medals!D:H,4,FALSE))</f>
        <v>0</v>
      </c>
      <c r="L1463" s="1" t="str">
        <f>VLOOKUP(olympic_medals_country_year_cumsum[[#This Row],[WB_country_name]],'country_region_flag'!A:C,2,FALSE)</f>
        <v>Americas</v>
      </c>
      <c r="M1463" s="1" t="str">
        <f>VLOOKUP(olympic_medals_country_year_cumsum[[#This Row],[WB_country_name]],'country_region_flag'!A:C,3,FALSE)</f>
        <v>https://public.flourish.studio/country-flags/svg/pe.svg</v>
      </c>
      <c r="N1463" s="12" t="str">
        <f>IF(ISNA(VLOOKUP(olympic_medals_country_year_cumsum[[#This Row],[Year_Country]],gdp_capita_rank!F:G,2,FALSE)),0,VLOOKUP(olympic_medals_country_year_cumsum[[#This Row],[Year_Country]],gdp_capita_rank!F:G,2,FALSE))</f>
        <v>-73.99587458127895</v>
      </c>
    </row>
    <row r="1464" spans="1:14" ht="15" customHeight="1" x14ac:dyDescent="0.2">
      <c r="A1464" s="1" t="s">
        <v>189</v>
      </c>
      <c r="B1464" s="1" t="s">
        <v>190</v>
      </c>
      <c r="C1464" s="1">
        <v>146</v>
      </c>
      <c r="D1464" s="1">
        <v>12097</v>
      </c>
      <c r="E1464" s="1">
        <v>2000</v>
      </c>
      <c r="F1464" s="1" t="str">
        <f>TEXT(olympic_medals_country_year_cumsum[[#This Row],[year]],0)&amp;"-"&amp;olympic_medals_country_year_cumsum[[#This Row],[WB_country_code]]</f>
        <v>2000-PHL</v>
      </c>
      <c r="G1464" s="1" t="str">
        <f>IF(olympic_medals_country_year_cumsum[[#This Row],[year]]&lt;&gt;E1463,1,IF(olympic_medals_country_year_cumsum[[#This Row],[Medals]]=0,"",G1463+1))</f>
        <v/>
      </c>
      <c r="H1464" s="1">
        <f>IF(ISNA(VLOOKUP(olympic_medals_country_year_cumsum[[#This Row],[Year_Country]],medals!D:H,5,FALSE)),0,VLOOKUP(olympic_medals_country_year_cumsum[[#This Row],[Year_Country]],medals!D:H,5,FALSE))</f>
        <v>0</v>
      </c>
      <c r="I1464" s="1">
        <f>IF(ISNA(VLOOKUP(olympic_medals_country_year_cumsum[[#This Row],[Year_Country]],medals!D:H,2,FALSE)),0,VLOOKUP(olympic_medals_country_year_cumsum[[#This Row],[Year_Country]],medals!D:H,2,FALSE))</f>
        <v>0</v>
      </c>
      <c r="J1464" s="1">
        <f>IF(ISNA(VLOOKUP(olympic_medals_country_year_cumsum[[#This Row],[Year_Country]],medals!D:H,3,FALSE)),0,VLOOKUP(olympic_medals_country_year_cumsum[[#This Row],[Year_Country]],medals!D:H,3,FALSE))</f>
        <v>0</v>
      </c>
      <c r="K1464" s="1">
        <f>IF(ISNA(VLOOKUP(olympic_medals_country_year_cumsum[[#This Row],[Year_Country]],medals!D:H,4,FALSE)),0,VLOOKUP(olympic_medals_country_year_cumsum[[#This Row],[Year_Country]],medals!D:H,4,FALSE))</f>
        <v>0</v>
      </c>
      <c r="L1464" s="1" t="str">
        <f>VLOOKUP(olympic_medals_country_year_cumsum[[#This Row],[WB_country_name]],'country_region_flag'!A:C,2,FALSE)</f>
        <v>Asia</v>
      </c>
      <c r="M1464" s="1" t="str">
        <f>VLOOKUP(olympic_medals_country_year_cumsum[[#This Row],[WB_country_name]],'country_region_flag'!A:C,3,FALSE)</f>
        <v>https://public.flourish.studio/country-flags/svg/ph.svg</v>
      </c>
      <c r="N1464" s="12" t="str">
        <f>IF(ISNA(VLOOKUP(olympic_medals_country_year_cumsum[[#This Row],[Year_Country]],gdp_capita_rank!F:G,2,FALSE)),0,VLOOKUP(olympic_medals_country_year_cumsum[[#This Row],[Year_Country]],gdp_capita_rank!F:G,2,FALSE))</f>
        <v>-85.62360267915821</v>
      </c>
    </row>
    <row r="1465" spans="1:14" ht="15" customHeight="1" x14ac:dyDescent="0.2">
      <c r="A1465" s="1" t="s">
        <v>193</v>
      </c>
      <c r="B1465" s="1" t="s">
        <v>194</v>
      </c>
      <c r="C1465" s="1">
        <v>1847</v>
      </c>
      <c r="D1465" s="1">
        <v>-6612</v>
      </c>
      <c r="E1465" s="1">
        <v>2000</v>
      </c>
      <c r="F1465" s="1" t="str">
        <f>TEXT(olympic_medals_country_year_cumsum[[#This Row],[year]],0)&amp;"-"&amp;olympic_medals_country_year_cumsum[[#This Row],[WB_country_code]]</f>
        <v>2000-PRI</v>
      </c>
      <c r="G1465" s="1" t="str">
        <f>IF(olympic_medals_country_year_cumsum[[#This Row],[year]]&lt;&gt;E1464,1,IF(olympic_medals_country_year_cumsum[[#This Row],[Medals]]=0,"",G1464+1))</f>
        <v/>
      </c>
      <c r="H1465" s="1">
        <f>IF(ISNA(VLOOKUP(olympic_medals_country_year_cumsum[[#This Row],[Year_Country]],medals!D:H,5,FALSE)),0,VLOOKUP(olympic_medals_country_year_cumsum[[#This Row],[Year_Country]],medals!D:H,5,FALSE))</f>
        <v>0</v>
      </c>
      <c r="I1465" s="1">
        <f>IF(ISNA(VLOOKUP(olympic_medals_country_year_cumsum[[#This Row],[Year_Country]],medals!D:H,2,FALSE)),0,VLOOKUP(olympic_medals_country_year_cumsum[[#This Row],[Year_Country]],medals!D:H,2,FALSE))</f>
        <v>0</v>
      </c>
      <c r="J1465" s="1">
        <f>IF(ISNA(VLOOKUP(olympic_medals_country_year_cumsum[[#This Row],[Year_Country]],medals!D:H,3,FALSE)),0,VLOOKUP(olympic_medals_country_year_cumsum[[#This Row],[Year_Country]],medals!D:H,3,FALSE))</f>
        <v>0</v>
      </c>
      <c r="K1465" s="1">
        <f>IF(ISNA(VLOOKUP(olympic_medals_country_year_cumsum[[#This Row],[Year_Country]],medals!D:H,4,FALSE)),0,VLOOKUP(olympic_medals_country_year_cumsum[[#This Row],[Year_Country]],medals!D:H,4,FALSE))</f>
        <v>0</v>
      </c>
      <c r="L1465" s="1" t="str">
        <f>VLOOKUP(olympic_medals_country_year_cumsum[[#This Row],[WB_country_name]],'country_region_flag'!A:C,2,FALSE)</f>
        <v>Americas</v>
      </c>
      <c r="M1465" s="1" t="str">
        <f>VLOOKUP(olympic_medals_country_year_cumsum[[#This Row],[WB_country_name]],'country_region_flag'!A:C,3,FALSE)</f>
        <v>https://public.flourish.studio/country-flags/svg/pr.svg</v>
      </c>
      <c r="N1465" s="12" t="str">
        <f>IF(ISNA(VLOOKUP(olympic_medals_country_year_cumsum[[#This Row],[Year_Country]],gdp_capita_rank!F:G,2,FALSE)),0,VLOOKUP(olympic_medals_country_year_cumsum[[#This Row],[Year_Country]],gdp_capita_rank!F:G,2,FALSE))</f>
        <v>116.89478257898531</v>
      </c>
    </row>
    <row r="1466" spans="1:14" ht="15" customHeight="1" x14ac:dyDescent="0.2">
      <c r="A1466" s="1" t="s">
        <v>199</v>
      </c>
      <c r="B1466" s="1" t="s">
        <v>200</v>
      </c>
      <c r="C1466" s="1">
        <v>-2527</v>
      </c>
      <c r="D1466" s="1">
        <v>-5767</v>
      </c>
      <c r="E1466" s="1">
        <v>2000</v>
      </c>
      <c r="F1466" s="1" t="str">
        <f>TEXT(olympic_medals_country_year_cumsum[[#This Row],[year]],0)&amp;"-"&amp;olympic_medals_country_year_cumsum[[#This Row],[WB_country_code]]</f>
        <v>2000-PRY</v>
      </c>
      <c r="G1466" s="1" t="str">
        <f>IF(olympic_medals_country_year_cumsum[[#This Row],[year]]&lt;&gt;E1465,1,IF(olympic_medals_country_year_cumsum[[#This Row],[Medals]]=0,"",G1465+1))</f>
        <v/>
      </c>
      <c r="H1466" s="1">
        <f>IF(ISNA(VLOOKUP(olympic_medals_country_year_cumsum[[#This Row],[Year_Country]],medals!D:H,5,FALSE)),0,VLOOKUP(olympic_medals_country_year_cumsum[[#This Row],[Year_Country]],medals!D:H,5,FALSE))</f>
        <v>0</v>
      </c>
      <c r="I1466" s="1">
        <f>IF(ISNA(VLOOKUP(olympic_medals_country_year_cumsum[[#This Row],[Year_Country]],medals!D:H,2,FALSE)),0,VLOOKUP(olympic_medals_country_year_cumsum[[#This Row],[Year_Country]],medals!D:H,2,FALSE))</f>
        <v>0</v>
      </c>
      <c r="J1466" s="1">
        <f>IF(ISNA(VLOOKUP(olympic_medals_country_year_cumsum[[#This Row],[Year_Country]],medals!D:H,3,FALSE)),0,VLOOKUP(olympic_medals_country_year_cumsum[[#This Row],[Year_Country]],medals!D:H,3,FALSE))</f>
        <v>0</v>
      </c>
      <c r="K1466" s="1">
        <f>IF(ISNA(VLOOKUP(olympic_medals_country_year_cumsum[[#This Row],[Year_Country]],medals!D:H,4,FALSE)),0,VLOOKUP(olympic_medals_country_year_cumsum[[#This Row],[Year_Country]],medals!D:H,4,FALSE))</f>
        <v>0</v>
      </c>
      <c r="L1466" s="1" t="str">
        <f>VLOOKUP(olympic_medals_country_year_cumsum[[#This Row],[WB_country_name]],'country_region_flag'!A:C,2,FALSE)</f>
        <v>Americas</v>
      </c>
      <c r="M1466" s="1" t="str">
        <f>VLOOKUP(olympic_medals_country_year_cumsum[[#This Row],[WB_country_name]],'country_region_flag'!A:C,3,FALSE)</f>
        <v>https://public.flourish.studio/country-flags/svg/py.svg</v>
      </c>
      <c r="N1466" s="12" t="str">
        <f>IF(ISNA(VLOOKUP(olympic_medals_country_year_cumsum[[#This Row],[Year_Country]],gdp_capita_rank!F:G,2,FALSE)),0,VLOOKUP(olympic_medals_country_year_cumsum[[#This Row],[Year_Country]],gdp_capita_rank!F:G,2,FALSE))</f>
        <v>-76.84875748140834</v>
      </c>
    </row>
    <row r="1467" spans="1:14" ht="15" customHeight="1" x14ac:dyDescent="0.2">
      <c r="A1467" s="1" t="s">
        <v>209</v>
      </c>
      <c r="B1467" s="1" t="s">
        <v>210</v>
      </c>
      <c r="C1467" s="1">
        <v>156</v>
      </c>
      <c r="D1467" s="1">
        <v>3253</v>
      </c>
      <c r="E1467" s="1">
        <v>2000</v>
      </c>
      <c r="F1467" s="1" t="str">
        <f>TEXT(olympic_medals_country_year_cumsum[[#This Row],[year]],0)&amp;"-"&amp;olympic_medals_country_year_cumsum[[#This Row],[WB_country_code]]</f>
        <v>2000-SDN</v>
      </c>
      <c r="G1467" s="1" t="str">
        <f>IF(olympic_medals_country_year_cumsum[[#This Row],[year]]&lt;&gt;E1466,1,IF(olympic_medals_country_year_cumsum[[#This Row],[Medals]]=0,"",G1466+1))</f>
        <v/>
      </c>
      <c r="H1467" s="1">
        <f>IF(ISNA(VLOOKUP(olympic_medals_country_year_cumsum[[#This Row],[Year_Country]],medals!D:H,5,FALSE)),0,VLOOKUP(olympic_medals_country_year_cumsum[[#This Row],[Year_Country]],medals!D:H,5,FALSE))</f>
        <v>0</v>
      </c>
      <c r="I1467" s="1">
        <f>IF(ISNA(VLOOKUP(olympic_medals_country_year_cumsum[[#This Row],[Year_Country]],medals!D:H,2,FALSE)),0,VLOOKUP(olympic_medals_country_year_cumsum[[#This Row],[Year_Country]],medals!D:H,2,FALSE))</f>
        <v>0</v>
      </c>
      <c r="J1467" s="1">
        <f>IF(ISNA(VLOOKUP(olympic_medals_country_year_cumsum[[#This Row],[Year_Country]],medals!D:H,3,FALSE)),0,VLOOKUP(olympic_medals_country_year_cumsum[[#This Row],[Year_Country]],medals!D:H,3,FALSE))</f>
        <v>0</v>
      </c>
      <c r="K1467" s="1">
        <f>IF(ISNA(VLOOKUP(olympic_medals_country_year_cumsum[[#This Row],[Year_Country]],medals!D:H,4,FALSE)),0,VLOOKUP(olympic_medals_country_year_cumsum[[#This Row],[Year_Country]],medals!D:H,4,FALSE))</f>
        <v>0</v>
      </c>
      <c r="L1467" s="1" t="str">
        <f>VLOOKUP(olympic_medals_country_year_cumsum[[#This Row],[WB_country_name]],'country_region_flag'!A:C,2,FALSE)</f>
        <v>Africa</v>
      </c>
      <c r="M1467" s="1" t="str">
        <f>VLOOKUP(olympic_medals_country_year_cumsum[[#This Row],[WB_country_name]],'country_region_flag'!A:C,3,FALSE)</f>
        <v>https://public.flourish.studio/country-flags/svg/sd.svg</v>
      </c>
      <c r="N1467" s="12" t="str">
        <f>IF(ISNA(VLOOKUP(olympic_medals_country_year_cumsum[[#This Row],[Year_Country]],gdp_capita_rank!F:G,2,FALSE)),0,VLOOKUP(olympic_medals_country_year_cumsum[[#This Row],[Year_Country]],gdp_capita_rank!F:G,2,FALSE))</f>
        <v>-94.9345187458309</v>
      </c>
    </row>
    <row r="1468" spans="1:14" ht="15" customHeight="1" x14ac:dyDescent="0.2">
      <c r="A1468" s="1" t="s">
        <v>211</v>
      </c>
      <c r="B1468" s="1" t="s">
        <v>212</v>
      </c>
      <c r="C1468" s="1">
        <v>1473</v>
      </c>
      <c r="D1468" s="1">
        <v>-1763</v>
      </c>
      <c r="E1468" s="1">
        <v>2000</v>
      </c>
      <c r="F1468" s="1" t="str">
        <f>TEXT(olympic_medals_country_year_cumsum[[#This Row],[year]],0)&amp;"-"&amp;olympic_medals_country_year_cumsum[[#This Row],[WB_country_code]]</f>
        <v>2000-SEN</v>
      </c>
      <c r="G1468" s="1" t="str">
        <f>IF(olympic_medals_country_year_cumsum[[#This Row],[year]]&lt;&gt;E1467,1,IF(olympic_medals_country_year_cumsum[[#This Row],[Medals]]=0,"",G1467+1))</f>
        <v/>
      </c>
      <c r="H1468" s="1">
        <f>IF(ISNA(VLOOKUP(olympic_medals_country_year_cumsum[[#This Row],[Year_Country]],medals!D:H,5,FALSE)),0,VLOOKUP(olympic_medals_country_year_cumsum[[#This Row],[Year_Country]],medals!D:H,5,FALSE))</f>
        <v>0</v>
      </c>
      <c r="I1468" s="1">
        <f>IF(ISNA(VLOOKUP(olympic_medals_country_year_cumsum[[#This Row],[Year_Country]],medals!D:H,2,FALSE)),0,VLOOKUP(olympic_medals_country_year_cumsum[[#This Row],[Year_Country]],medals!D:H,2,FALSE))</f>
        <v>0</v>
      </c>
      <c r="J1468" s="1">
        <f>IF(ISNA(VLOOKUP(olympic_medals_country_year_cumsum[[#This Row],[Year_Country]],medals!D:H,3,FALSE)),0,VLOOKUP(olympic_medals_country_year_cumsum[[#This Row],[Year_Country]],medals!D:H,3,FALSE))</f>
        <v>0</v>
      </c>
      <c r="K1468" s="1">
        <f>IF(ISNA(VLOOKUP(olympic_medals_country_year_cumsum[[#This Row],[Year_Country]],medals!D:H,4,FALSE)),0,VLOOKUP(olympic_medals_country_year_cumsum[[#This Row],[Year_Country]],medals!D:H,4,FALSE))</f>
        <v>0</v>
      </c>
      <c r="L1468" s="1" t="str">
        <f>VLOOKUP(olympic_medals_country_year_cumsum[[#This Row],[WB_country_name]],'country_region_flag'!A:C,2,FALSE)</f>
        <v>Africa</v>
      </c>
      <c r="M1468" s="1" t="str">
        <f>VLOOKUP(olympic_medals_country_year_cumsum[[#This Row],[WB_country_name]],'country_region_flag'!A:C,3,FALSE)</f>
        <v>https://public.flourish.studio/country-flags/svg/sn.svg</v>
      </c>
      <c r="N1468" s="12" t="str">
        <f>IF(ISNA(VLOOKUP(olympic_medals_country_year_cumsum[[#This Row],[Year_Country]],gdp_capita_rank!F:G,2,FALSE)),0,VLOOKUP(olympic_medals_country_year_cumsum[[#This Row],[Year_Country]],gdp_capita_rank!F:G,2,FALSE))</f>
        <v>-91.69987623140115</v>
      </c>
    </row>
    <row r="1469" spans="1:14" ht="15" customHeight="1" x14ac:dyDescent="0.2">
      <c r="A1469" s="1" t="s">
        <v>213</v>
      </c>
      <c r="B1469" s="1" t="s">
        <v>214</v>
      </c>
      <c r="C1469" s="1">
        <v>128</v>
      </c>
      <c r="D1469" s="1">
        <v>10385</v>
      </c>
      <c r="E1469" s="1">
        <v>2000</v>
      </c>
      <c r="F1469" s="1" t="str">
        <f>TEXT(olympic_medals_country_year_cumsum[[#This Row],[year]],0)&amp;"-"&amp;olympic_medals_country_year_cumsum[[#This Row],[WB_country_code]]</f>
        <v>2000-SGP</v>
      </c>
      <c r="G1469" s="1" t="str">
        <f>IF(olympic_medals_country_year_cumsum[[#This Row],[year]]&lt;&gt;E1468,1,IF(olympic_medals_country_year_cumsum[[#This Row],[Medals]]=0,"",G1468+1))</f>
        <v/>
      </c>
      <c r="H1469" s="1">
        <f>IF(ISNA(VLOOKUP(olympic_medals_country_year_cumsum[[#This Row],[Year_Country]],medals!D:H,5,FALSE)),0,VLOOKUP(olympic_medals_country_year_cumsum[[#This Row],[Year_Country]],medals!D:H,5,FALSE))</f>
        <v>0</v>
      </c>
      <c r="I1469" s="1">
        <f>IF(ISNA(VLOOKUP(olympic_medals_country_year_cumsum[[#This Row],[Year_Country]],medals!D:H,2,FALSE)),0,VLOOKUP(olympic_medals_country_year_cumsum[[#This Row],[Year_Country]],medals!D:H,2,FALSE))</f>
        <v>0</v>
      </c>
      <c r="J1469" s="1">
        <f>IF(ISNA(VLOOKUP(olympic_medals_country_year_cumsum[[#This Row],[Year_Country]],medals!D:H,3,FALSE)),0,VLOOKUP(olympic_medals_country_year_cumsum[[#This Row],[Year_Country]],medals!D:H,3,FALSE))</f>
        <v>0</v>
      </c>
      <c r="K1469" s="1">
        <f>IF(ISNA(VLOOKUP(olympic_medals_country_year_cumsum[[#This Row],[Year_Country]],medals!D:H,4,FALSE)),0,VLOOKUP(olympic_medals_country_year_cumsum[[#This Row],[Year_Country]],medals!D:H,4,FALSE))</f>
        <v>0</v>
      </c>
      <c r="L1469" s="1" t="str">
        <f>VLOOKUP(olympic_medals_country_year_cumsum[[#This Row],[WB_country_name]],'country_region_flag'!A:C,2,FALSE)</f>
        <v>Asia</v>
      </c>
      <c r="M1469" s="1" t="str">
        <f>VLOOKUP(olympic_medals_country_year_cumsum[[#This Row],[WB_country_name]],'country_region_flag'!A:C,3,FALSE)</f>
        <v>https://public.flourish.studio/country-flags/svg/sg.svg</v>
      </c>
      <c r="N1469" s="12" t="str">
        <f>IF(ISNA(VLOOKUP(olympic_medals_country_year_cumsum[[#This Row],[Year_Country]],gdp_capita_rank!F:G,2,FALSE)),0,VLOOKUP(olympic_medals_country_year_cumsum[[#This Row],[Year_Country]],gdp_capita_rank!F:G,2,FALSE))</f>
        <v>219.51056134624193</v>
      </c>
    </row>
    <row r="1470" spans="1:14" ht="15" customHeight="1" x14ac:dyDescent="0.2">
      <c r="A1470" s="1" t="s">
        <v>215</v>
      </c>
      <c r="B1470" s="1" t="s">
        <v>216</v>
      </c>
      <c r="C1470" s="1">
        <v>4393</v>
      </c>
      <c r="D1470" s="1">
        <v>1242</v>
      </c>
      <c r="E1470" s="1">
        <v>2000</v>
      </c>
      <c r="F1470" s="1" t="str">
        <f>TEXT(olympic_medals_country_year_cumsum[[#This Row],[year]],0)&amp;"-"&amp;olympic_medals_country_year_cumsum[[#This Row],[WB_country_code]]</f>
        <v>2000-SMR</v>
      </c>
      <c r="G1470" s="1" t="str">
        <f>IF(olympic_medals_country_year_cumsum[[#This Row],[year]]&lt;&gt;E1469,1,IF(olympic_medals_country_year_cumsum[[#This Row],[Medals]]=0,"",G1469+1))</f>
        <v/>
      </c>
      <c r="H1470" s="1">
        <f>IF(ISNA(VLOOKUP(olympic_medals_country_year_cumsum[[#This Row],[Year_Country]],medals!D:H,5,FALSE)),0,VLOOKUP(olympic_medals_country_year_cumsum[[#This Row],[Year_Country]],medals!D:H,5,FALSE))</f>
        <v>0</v>
      </c>
      <c r="I1470" s="1">
        <f>IF(ISNA(VLOOKUP(olympic_medals_country_year_cumsum[[#This Row],[Year_Country]],medals!D:H,2,FALSE)),0,VLOOKUP(olympic_medals_country_year_cumsum[[#This Row],[Year_Country]],medals!D:H,2,FALSE))</f>
        <v>0</v>
      </c>
      <c r="J1470" s="1">
        <f>IF(ISNA(VLOOKUP(olympic_medals_country_year_cumsum[[#This Row],[Year_Country]],medals!D:H,3,FALSE)),0,VLOOKUP(olympic_medals_country_year_cumsum[[#This Row],[Year_Country]],medals!D:H,3,FALSE))</f>
        <v>0</v>
      </c>
      <c r="K1470" s="1">
        <f>IF(ISNA(VLOOKUP(olympic_medals_country_year_cumsum[[#This Row],[Year_Country]],medals!D:H,4,FALSE)),0,VLOOKUP(olympic_medals_country_year_cumsum[[#This Row],[Year_Country]],medals!D:H,4,FALSE))</f>
        <v>0</v>
      </c>
      <c r="L1470" s="1" t="str">
        <f>VLOOKUP(olympic_medals_country_year_cumsum[[#This Row],[WB_country_name]],'country_region_flag'!A:C,2,FALSE)</f>
        <v>Europe</v>
      </c>
      <c r="M1470" s="1" t="str">
        <f>VLOOKUP(olympic_medals_country_year_cumsum[[#This Row],[WB_country_name]],'country_region_flag'!A:C,3,FALSE)</f>
        <v>https://public.flourish.studio/country-flags/svg/sm.svg</v>
      </c>
      <c r="N1470" s="12" t="str">
        <f>IF(ISNA(VLOOKUP(olympic_medals_country_year_cumsum[[#This Row],[Year_Country]],gdp_capita_rank!F:G,2,FALSE)),0,VLOOKUP(olympic_medals_country_year_cumsum[[#This Row],[Year_Country]],gdp_capita_rank!F:G,2,FALSE))</f>
        <v>401.96419707972666</v>
      </c>
    </row>
    <row r="1471" spans="1:14" ht="15" customHeight="1" x14ac:dyDescent="0.2">
      <c r="A1471" s="1" t="s">
        <v>219</v>
      </c>
      <c r="B1471" s="1" t="s">
        <v>220</v>
      </c>
      <c r="C1471" s="1">
        <v>583</v>
      </c>
      <c r="D1471" s="1">
        <v>-5517</v>
      </c>
      <c r="E1471" s="1">
        <v>2000</v>
      </c>
      <c r="F1471" s="1" t="str">
        <f>TEXT(olympic_medals_country_year_cumsum[[#This Row],[year]],0)&amp;"-"&amp;olympic_medals_country_year_cumsum[[#This Row],[WB_country_code]]</f>
        <v>2000-SUR</v>
      </c>
      <c r="G1471" s="1" t="str">
        <f>IF(olympic_medals_country_year_cumsum[[#This Row],[year]]&lt;&gt;E1470,1,IF(olympic_medals_country_year_cumsum[[#This Row],[Medals]]=0,"",G1470+1))</f>
        <v/>
      </c>
      <c r="H1471" s="1">
        <f>IF(ISNA(VLOOKUP(olympic_medals_country_year_cumsum[[#This Row],[Year_Country]],medals!D:H,5,FALSE)),0,VLOOKUP(olympic_medals_country_year_cumsum[[#This Row],[Year_Country]],medals!D:H,5,FALSE))</f>
        <v>0</v>
      </c>
      <c r="I1471" s="1">
        <f>IF(ISNA(VLOOKUP(olympic_medals_country_year_cumsum[[#This Row],[Year_Country]],medals!D:H,2,FALSE)),0,VLOOKUP(olympic_medals_country_year_cumsum[[#This Row],[Year_Country]],medals!D:H,2,FALSE))</f>
        <v>0</v>
      </c>
      <c r="J1471" s="1">
        <f>IF(ISNA(VLOOKUP(olympic_medals_country_year_cumsum[[#This Row],[Year_Country]],medals!D:H,3,FALSE)),0,VLOOKUP(olympic_medals_country_year_cumsum[[#This Row],[Year_Country]],medals!D:H,3,FALSE))</f>
        <v>0</v>
      </c>
      <c r="K1471" s="1">
        <f>IF(ISNA(VLOOKUP(olympic_medals_country_year_cumsum[[#This Row],[Year_Country]],medals!D:H,4,FALSE)),0,VLOOKUP(olympic_medals_country_year_cumsum[[#This Row],[Year_Country]],medals!D:H,4,FALSE))</f>
        <v>0</v>
      </c>
      <c r="L1471" s="1" t="str">
        <f>VLOOKUP(olympic_medals_country_year_cumsum[[#This Row],[WB_country_name]],'country_region_flag'!A:C,2,FALSE)</f>
        <v>Americas</v>
      </c>
      <c r="M1471" s="1" t="str">
        <f>VLOOKUP(olympic_medals_country_year_cumsum[[#This Row],[WB_country_name]],'country_region_flag'!A:C,3,FALSE)</f>
        <v>https://public.flourish.studio/country-flags/svg/sr.svg</v>
      </c>
      <c r="N1471" s="12" t="str">
        <f>IF(ISNA(VLOOKUP(olympic_medals_country_year_cumsum[[#This Row],[Year_Country]],gdp_capita_rank!F:G,2,FALSE)),0,VLOOKUP(olympic_medals_country_year_cumsum[[#This Row],[Year_Country]],gdp_capita_rank!F:G,2,FALSE))</f>
        <v>-73.49851547675361</v>
      </c>
    </row>
    <row r="1472" spans="1:14" ht="15" customHeight="1" x14ac:dyDescent="0.2">
      <c r="A1472" s="1" t="s">
        <v>227</v>
      </c>
      <c r="B1472" s="1" t="s">
        <v>228</v>
      </c>
      <c r="C1472" s="1">
        <v>335</v>
      </c>
      <c r="D1472" s="1">
        <v>363</v>
      </c>
      <c r="E1472" s="1">
        <v>2000</v>
      </c>
      <c r="F1472" s="1" t="str">
        <f>TEXT(olympic_medals_country_year_cumsum[[#This Row],[year]],0)&amp;"-"&amp;olympic_medals_country_year_cumsum[[#This Row],[WB_country_code]]</f>
        <v>2000-SYR</v>
      </c>
      <c r="G1472" s="1" t="str">
        <f>IF(olympic_medals_country_year_cumsum[[#This Row],[year]]&lt;&gt;E1471,1,IF(olympic_medals_country_year_cumsum[[#This Row],[Medals]]=0,"",G1471+1))</f>
        <v/>
      </c>
      <c r="H1472" s="1">
        <f>IF(ISNA(VLOOKUP(olympic_medals_country_year_cumsum[[#This Row],[Year_Country]],medals!D:H,5,FALSE)),0,VLOOKUP(olympic_medals_country_year_cumsum[[#This Row],[Year_Country]],medals!D:H,5,FALSE))</f>
        <v>0</v>
      </c>
      <c r="I1472" s="1">
        <f>IF(ISNA(VLOOKUP(olympic_medals_country_year_cumsum[[#This Row],[Year_Country]],medals!D:H,2,FALSE)),0,VLOOKUP(olympic_medals_country_year_cumsum[[#This Row],[Year_Country]],medals!D:H,2,FALSE))</f>
        <v>0</v>
      </c>
      <c r="J1472" s="1">
        <f>IF(ISNA(VLOOKUP(olympic_medals_country_year_cumsum[[#This Row],[Year_Country]],medals!D:H,3,FALSE)),0,VLOOKUP(olympic_medals_country_year_cumsum[[#This Row],[Year_Country]],medals!D:H,3,FALSE))</f>
        <v>0</v>
      </c>
      <c r="K1472" s="1">
        <f>IF(ISNA(VLOOKUP(olympic_medals_country_year_cumsum[[#This Row],[Year_Country]],medals!D:H,4,FALSE)),0,VLOOKUP(olympic_medals_country_year_cumsum[[#This Row],[Year_Country]],medals!D:H,4,FALSE))</f>
        <v>0</v>
      </c>
      <c r="L1472" s="1" t="str">
        <f>VLOOKUP(olympic_medals_country_year_cumsum[[#This Row],[WB_country_name]],'country_region_flag'!A:C,2,FALSE)</f>
        <v>Asia</v>
      </c>
      <c r="M1472" s="1" t="str">
        <f>VLOOKUP(olympic_medals_country_year_cumsum[[#This Row],[WB_country_name]],'country_region_flag'!A:C,3,FALSE)</f>
        <v>https://public.flourish.studio/country-flags/svg/sy.svg</v>
      </c>
      <c r="N1472" s="12" t="str">
        <f>IF(ISNA(VLOOKUP(olympic_medals_country_year_cumsum[[#This Row],[Year_Country]],gdp_capita_rank!F:G,2,FALSE)),0,VLOOKUP(olympic_medals_country_year_cumsum[[#This Row],[Year_Country]],gdp_capita_rank!F:G,2,FALSE))</f>
        <v>-33.80355263402908</v>
      </c>
    </row>
    <row r="1473" spans="1:14" ht="15" customHeight="1" x14ac:dyDescent="0.2">
      <c r="A1473" s="1" t="s">
        <v>229</v>
      </c>
      <c r="B1473" s="1" t="s">
        <v>230</v>
      </c>
      <c r="C1473" s="1">
        <v>612</v>
      </c>
      <c r="D1473" s="1">
        <v>122</v>
      </c>
      <c r="E1473" s="1">
        <v>2000</v>
      </c>
      <c r="F1473" s="1" t="str">
        <f>TEXT(olympic_medals_country_year_cumsum[[#This Row],[year]],0)&amp;"-"&amp;olympic_medals_country_year_cumsum[[#This Row],[WB_country_code]]</f>
        <v>2000-TGO</v>
      </c>
      <c r="G1473" s="1" t="str">
        <f>IF(olympic_medals_country_year_cumsum[[#This Row],[year]]&lt;&gt;E1472,1,IF(olympic_medals_country_year_cumsum[[#This Row],[Medals]]=0,"",G1472+1))</f>
        <v/>
      </c>
      <c r="H1473" s="1">
        <f>IF(ISNA(VLOOKUP(olympic_medals_country_year_cumsum[[#This Row],[Year_Country]],medals!D:H,5,FALSE)),0,VLOOKUP(olympic_medals_country_year_cumsum[[#This Row],[Year_Country]],medals!D:H,5,FALSE))</f>
        <v>0</v>
      </c>
      <c r="I1473" s="1">
        <f>IF(ISNA(VLOOKUP(olympic_medals_country_year_cumsum[[#This Row],[Year_Country]],medals!D:H,2,FALSE)),0,VLOOKUP(olympic_medals_country_year_cumsum[[#This Row],[Year_Country]],medals!D:H,2,FALSE))</f>
        <v>0</v>
      </c>
      <c r="J1473" s="1">
        <f>IF(ISNA(VLOOKUP(olympic_medals_country_year_cumsum[[#This Row],[Year_Country]],medals!D:H,3,FALSE)),0,VLOOKUP(olympic_medals_country_year_cumsum[[#This Row],[Year_Country]],medals!D:H,3,FALSE))</f>
        <v>0</v>
      </c>
      <c r="K1473" s="1">
        <f>IF(ISNA(VLOOKUP(olympic_medals_country_year_cumsum[[#This Row],[Year_Country]],medals!D:H,4,FALSE)),0,VLOOKUP(olympic_medals_country_year_cumsum[[#This Row],[Year_Country]],medals!D:H,4,FALSE))</f>
        <v>0</v>
      </c>
      <c r="L1473" s="1" t="str">
        <f>VLOOKUP(olympic_medals_country_year_cumsum[[#This Row],[WB_country_name]],'country_region_flag'!A:C,2,FALSE)</f>
        <v>Africa</v>
      </c>
      <c r="M1473" s="1" t="str">
        <f>VLOOKUP(olympic_medals_country_year_cumsum[[#This Row],[WB_country_name]],'country_region_flag'!A:C,3,FALSE)</f>
        <v>https://public.flourish.studio/country-flags/svg/tg.svg</v>
      </c>
      <c r="N1473" s="12" t="str">
        <f>IF(ISNA(VLOOKUP(olympic_medals_country_year_cumsum[[#This Row],[Year_Country]],gdp_capita_rank!F:G,2,FALSE)),0,VLOOKUP(olympic_medals_country_year_cumsum[[#This Row],[Year_Country]],gdp_capita_rank!F:G,2,FALSE))</f>
        <v>-96.00960739999744</v>
      </c>
    </row>
    <row r="1474" spans="1:14" ht="15" customHeight="1" x14ac:dyDescent="0.2">
      <c r="A1474" s="1" t="s">
        <v>233</v>
      </c>
      <c r="B1474" s="1" t="s">
        <v>234</v>
      </c>
      <c r="C1474" s="1">
        <v>3855</v>
      </c>
      <c r="D1474" s="1">
        <v>6877</v>
      </c>
      <c r="E1474" s="1">
        <v>2000</v>
      </c>
      <c r="F1474" s="1" t="str">
        <f>TEXT(olympic_medals_country_year_cumsum[[#This Row],[year]],0)&amp;"-"&amp;olympic_medals_country_year_cumsum[[#This Row],[WB_country_code]]</f>
        <v>2000-TJK</v>
      </c>
      <c r="G1474" s="1" t="str">
        <f>IF(olympic_medals_country_year_cumsum[[#This Row],[year]]&lt;&gt;E1473,1,IF(olympic_medals_country_year_cumsum[[#This Row],[Medals]]=0,"",G1473+1))</f>
        <v/>
      </c>
      <c r="H1474" s="1">
        <f>IF(ISNA(VLOOKUP(olympic_medals_country_year_cumsum[[#This Row],[Year_Country]],medals!D:H,5,FALSE)),0,VLOOKUP(olympic_medals_country_year_cumsum[[#This Row],[Year_Country]],medals!D:H,5,FALSE))</f>
        <v>0</v>
      </c>
      <c r="I1474" s="1">
        <f>IF(ISNA(VLOOKUP(olympic_medals_country_year_cumsum[[#This Row],[Year_Country]],medals!D:H,2,FALSE)),0,VLOOKUP(olympic_medals_country_year_cumsum[[#This Row],[Year_Country]],medals!D:H,2,FALSE))</f>
        <v>0</v>
      </c>
      <c r="J1474" s="1">
        <f>IF(ISNA(VLOOKUP(olympic_medals_country_year_cumsum[[#This Row],[Year_Country]],medals!D:H,3,FALSE)),0,VLOOKUP(olympic_medals_country_year_cumsum[[#This Row],[Year_Country]],medals!D:H,3,FALSE))</f>
        <v>0</v>
      </c>
      <c r="K1474" s="1">
        <f>IF(ISNA(VLOOKUP(olympic_medals_country_year_cumsum[[#This Row],[Year_Country]],medals!D:H,4,FALSE)),0,VLOOKUP(olympic_medals_country_year_cumsum[[#This Row],[Year_Country]],medals!D:H,4,FALSE))</f>
        <v>0</v>
      </c>
      <c r="L1474" s="1" t="str">
        <f>VLOOKUP(olympic_medals_country_year_cumsum[[#This Row],[WB_country_name]],'country_region_flag'!A:C,2,FALSE)</f>
        <v>Asia</v>
      </c>
      <c r="M1474" s="1" t="str">
        <f>VLOOKUP(olympic_medals_country_year_cumsum[[#This Row],[WB_country_name]],'country_region_flag'!A:C,3,FALSE)</f>
        <v>https://public.flourish.studio/country-flags/svg/tj.svg</v>
      </c>
      <c r="N1474" s="12" t="str">
        <f>IF(ISNA(VLOOKUP(olympic_medals_country_year_cumsum[[#This Row],[Year_Country]],gdp_capita_rank!F:G,2,FALSE)),0,VLOOKUP(olympic_medals_country_year_cumsum[[#This Row],[Year_Country]],gdp_capita_rank!F:G,2,FALSE))</f>
        <v>-98.16246372316766</v>
      </c>
    </row>
    <row r="1475" spans="1:14" ht="15" customHeight="1" x14ac:dyDescent="0.2">
      <c r="A1475" s="1" t="s">
        <v>235</v>
      </c>
      <c r="B1475" s="1" t="s">
        <v>236</v>
      </c>
      <c r="C1475" s="1">
        <v>3795</v>
      </c>
      <c r="D1475" s="1">
        <v>5838</v>
      </c>
      <c r="E1475" s="1">
        <v>2000</v>
      </c>
      <c r="F1475" s="1" t="str">
        <f>TEXT(olympic_medals_country_year_cumsum[[#This Row],[year]],0)&amp;"-"&amp;olympic_medals_country_year_cumsum[[#This Row],[WB_country_code]]</f>
        <v>2000-TKM</v>
      </c>
      <c r="G1475" s="1" t="str">
        <f>IF(olympic_medals_country_year_cumsum[[#This Row],[year]]&lt;&gt;E1474,1,IF(olympic_medals_country_year_cumsum[[#This Row],[Medals]]=0,"",G1474+1))</f>
        <v/>
      </c>
      <c r="H1475" s="1">
        <f>IF(ISNA(VLOOKUP(olympic_medals_country_year_cumsum[[#This Row],[Year_Country]],medals!D:H,5,FALSE)),0,VLOOKUP(olympic_medals_country_year_cumsum[[#This Row],[Year_Country]],medals!D:H,5,FALSE))</f>
        <v>0</v>
      </c>
      <c r="I1475" s="1">
        <f>IF(ISNA(VLOOKUP(olympic_medals_country_year_cumsum[[#This Row],[Year_Country]],medals!D:H,2,FALSE)),0,VLOOKUP(olympic_medals_country_year_cumsum[[#This Row],[Year_Country]],medals!D:H,2,FALSE))</f>
        <v>0</v>
      </c>
      <c r="J1475" s="1">
        <f>IF(ISNA(VLOOKUP(olympic_medals_country_year_cumsum[[#This Row],[Year_Country]],medals!D:H,3,FALSE)),0,VLOOKUP(olympic_medals_country_year_cumsum[[#This Row],[Year_Country]],medals!D:H,3,FALSE))</f>
        <v>0</v>
      </c>
      <c r="K1475" s="1">
        <f>IF(ISNA(VLOOKUP(olympic_medals_country_year_cumsum[[#This Row],[Year_Country]],medals!D:H,4,FALSE)),0,VLOOKUP(olympic_medals_country_year_cumsum[[#This Row],[Year_Country]],medals!D:H,4,FALSE))</f>
        <v>0</v>
      </c>
      <c r="L1475" s="1" t="str">
        <f>VLOOKUP(olympic_medals_country_year_cumsum[[#This Row],[WB_country_name]],'country_region_flag'!A:C,2,FALSE)</f>
        <v>Asia</v>
      </c>
      <c r="M1475" s="1" t="str">
        <f>VLOOKUP(olympic_medals_country_year_cumsum[[#This Row],[WB_country_name]],'country_region_flag'!A:C,3,FALSE)</f>
        <v>https://public.flourish.studio/country-flags/svg/tm.svg</v>
      </c>
      <c r="N1475" s="12" t="str">
        <f>IF(ISNA(VLOOKUP(olympic_medals_country_year_cumsum[[#This Row],[Year_Country]],gdp_capita_rank!F:G,2,FALSE)),0,VLOOKUP(olympic_medals_country_year_cumsum[[#This Row],[Year_Country]],gdp_capita_rank!F:G,2,FALSE))</f>
        <v>-91.4846173892325</v>
      </c>
    </row>
    <row r="1476" spans="1:14" ht="15" customHeight="1" x14ac:dyDescent="0.2">
      <c r="A1476" s="1" t="s">
        <v>237</v>
      </c>
      <c r="B1476" s="1" t="s">
        <v>238</v>
      </c>
      <c r="C1476" s="1">
        <v>-2113</v>
      </c>
      <c r="D1476" s="1">
        <v>-1752</v>
      </c>
      <c r="E1476" s="1">
        <v>2000</v>
      </c>
      <c r="F1476" s="1" t="str">
        <f>TEXT(olympic_medals_country_year_cumsum[[#This Row],[year]],0)&amp;"-"&amp;olympic_medals_country_year_cumsum[[#This Row],[WB_country_code]]</f>
        <v>2000-TON</v>
      </c>
      <c r="G1476" s="1" t="str">
        <f>IF(olympic_medals_country_year_cumsum[[#This Row],[year]]&lt;&gt;E1475,1,IF(olympic_medals_country_year_cumsum[[#This Row],[Medals]]=0,"",G1475+1))</f>
        <v/>
      </c>
      <c r="H1476" s="1">
        <f>IF(ISNA(VLOOKUP(olympic_medals_country_year_cumsum[[#This Row],[Year_Country]],medals!D:H,5,FALSE)),0,VLOOKUP(olympic_medals_country_year_cumsum[[#This Row],[Year_Country]],medals!D:H,5,FALSE))</f>
        <v>0</v>
      </c>
      <c r="I1476" s="1">
        <f>IF(ISNA(VLOOKUP(olympic_medals_country_year_cumsum[[#This Row],[Year_Country]],medals!D:H,2,FALSE)),0,VLOOKUP(olympic_medals_country_year_cumsum[[#This Row],[Year_Country]],medals!D:H,2,FALSE))</f>
        <v>0</v>
      </c>
      <c r="J1476" s="1">
        <f>IF(ISNA(VLOOKUP(olympic_medals_country_year_cumsum[[#This Row],[Year_Country]],medals!D:H,3,FALSE)),0,VLOOKUP(olympic_medals_country_year_cumsum[[#This Row],[Year_Country]],medals!D:H,3,FALSE))</f>
        <v>0</v>
      </c>
      <c r="K1476" s="1">
        <f>IF(ISNA(VLOOKUP(olympic_medals_country_year_cumsum[[#This Row],[Year_Country]],medals!D:H,4,FALSE)),0,VLOOKUP(olympic_medals_country_year_cumsum[[#This Row],[Year_Country]],medals!D:H,4,FALSE))</f>
        <v>0</v>
      </c>
      <c r="L1476" s="1" t="str">
        <f>VLOOKUP(olympic_medals_country_year_cumsum[[#This Row],[WB_country_name]],'country_region_flag'!A:C,2,FALSE)</f>
        <v>Oceania</v>
      </c>
      <c r="M1476" s="1" t="str">
        <f>VLOOKUP(olympic_medals_country_year_cumsum[[#This Row],[WB_country_name]],'country_region_flag'!A:C,3,FALSE)</f>
        <v>https://public.flourish.studio/country-flags/svg/to.svg</v>
      </c>
      <c r="N1476" s="12" t="str">
        <f>IF(ISNA(VLOOKUP(olympic_medals_country_year_cumsum[[#This Row],[Year_Country]],gdp_capita_rank!F:G,2,FALSE)),0,VLOOKUP(olympic_medals_country_year_cumsum[[#This Row],[Year_Country]],gdp_capita_rank!F:G,2,FALSE))</f>
        <v>-73.256466486213</v>
      </c>
    </row>
    <row r="1477" spans="1:14" ht="15" customHeight="1" x14ac:dyDescent="0.2">
      <c r="A1477" s="1" t="s">
        <v>241</v>
      </c>
      <c r="B1477" s="1" t="s">
        <v>242</v>
      </c>
      <c r="C1477" s="1">
        <v>368</v>
      </c>
      <c r="D1477" s="1">
        <v>1018</v>
      </c>
      <c r="E1477" s="1">
        <v>2000</v>
      </c>
      <c r="F1477" s="1" t="str">
        <f>TEXT(olympic_medals_country_year_cumsum[[#This Row],[year]],0)&amp;"-"&amp;olympic_medals_country_year_cumsum[[#This Row],[WB_country_code]]</f>
        <v>2000-TUN</v>
      </c>
      <c r="G1477" s="1" t="str">
        <f>IF(olympic_medals_country_year_cumsum[[#This Row],[year]]&lt;&gt;E1476,1,IF(olympic_medals_country_year_cumsum[[#This Row],[Medals]]=0,"",G1476+1))</f>
        <v/>
      </c>
      <c r="H1477" s="1">
        <f>IF(ISNA(VLOOKUP(olympic_medals_country_year_cumsum[[#This Row],[Year_Country]],medals!D:H,5,FALSE)),0,VLOOKUP(olympic_medals_country_year_cumsum[[#This Row],[Year_Country]],medals!D:H,5,FALSE))</f>
        <v>0</v>
      </c>
      <c r="I1477" s="1">
        <f>IF(ISNA(VLOOKUP(olympic_medals_country_year_cumsum[[#This Row],[Year_Country]],medals!D:H,2,FALSE)),0,VLOOKUP(olympic_medals_country_year_cumsum[[#This Row],[Year_Country]],medals!D:H,2,FALSE))</f>
        <v>0</v>
      </c>
      <c r="J1477" s="1">
        <f>IF(ISNA(VLOOKUP(olympic_medals_country_year_cumsum[[#This Row],[Year_Country]],medals!D:H,3,FALSE)),0,VLOOKUP(olympic_medals_country_year_cumsum[[#This Row],[Year_Country]],medals!D:H,3,FALSE))</f>
        <v>0</v>
      </c>
      <c r="K1477" s="1">
        <f>IF(ISNA(VLOOKUP(olympic_medals_country_year_cumsum[[#This Row],[Year_Country]],medals!D:H,4,FALSE)),0,VLOOKUP(olympic_medals_country_year_cumsum[[#This Row],[Year_Country]],medals!D:H,4,FALSE))</f>
        <v>0</v>
      </c>
      <c r="L1477" s="1" t="str">
        <f>VLOOKUP(olympic_medals_country_year_cumsum[[#This Row],[WB_country_name]],'country_region_flag'!A:C,2,FALSE)</f>
        <v>Africa</v>
      </c>
      <c r="M1477" s="1" t="str">
        <f>VLOOKUP(olympic_medals_country_year_cumsum[[#This Row],[WB_country_name]],'country_region_flag'!A:C,3,FALSE)</f>
        <v>https://public.flourish.studio/country-flags/svg/tn.svg</v>
      </c>
      <c r="N1477" s="12" t="str">
        <f>IF(ISNA(VLOOKUP(olympic_medals_country_year_cumsum[[#This Row],[Year_Country]],gdp_capita_rank!F:G,2,FALSE)),0,VLOOKUP(olympic_medals_country_year_cumsum[[#This Row],[Year_Country]],gdp_capita_rank!F:G,2,FALSE))</f>
        <v>-70.92585752859485</v>
      </c>
    </row>
    <row r="1478" spans="1:14" ht="15" customHeight="1" x14ac:dyDescent="0.2">
      <c r="A1478" s="1" t="s">
        <v>245</v>
      </c>
      <c r="B1478" s="1" t="s">
        <v>246</v>
      </c>
      <c r="C1478" s="1">
        <v>-68</v>
      </c>
      <c r="D1478" s="1">
        <v>3928</v>
      </c>
      <c r="E1478" s="1">
        <v>2000</v>
      </c>
      <c r="F1478" s="1" t="str">
        <f>TEXT(olympic_medals_country_year_cumsum[[#This Row],[year]],0)&amp;"-"&amp;olympic_medals_country_year_cumsum[[#This Row],[WB_country_code]]</f>
        <v>2000-TZA</v>
      </c>
      <c r="G1478" s="1" t="str">
        <f>IF(olympic_medals_country_year_cumsum[[#This Row],[year]]&lt;&gt;E1477,1,IF(olympic_medals_country_year_cumsum[[#This Row],[Medals]]=0,"",G1477+1))</f>
        <v/>
      </c>
      <c r="H1478" s="1">
        <f>IF(ISNA(VLOOKUP(olympic_medals_country_year_cumsum[[#This Row],[Year_Country]],medals!D:H,5,FALSE)),0,VLOOKUP(olympic_medals_country_year_cumsum[[#This Row],[Year_Country]],medals!D:H,5,FALSE))</f>
        <v>0</v>
      </c>
      <c r="I1478" s="1">
        <f>IF(ISNA(VLOOKUP(olympic_medals_country_year_cumsum[[#This Row],[Year_Country]],medals!D:H,2,FALSE)),0,VLOOKUP(olympic_medals_country_year_cumsum[[#This Row],[Year_Country]],medals!D:H,2,FALSE))</f>
        <v>0</v>
      </c>
      <c r="J1478" s="1">
        <f>IF(ISNA(VLOOKUP(olympic_medals_country_year_cumsum[[#This Row],[Year_Country]],medals!D:H,3,FALSE)),0,VLOOKUP(olympic_medals_country_year_cumsum[[#This Row],[Year_Country]],medals!D:H,3,FALSE))</f>
        <v>0</v>
      </c>
      <c r="K1478" s="1">
        <f>IF(ISNA(VLOOKUP(olympic_medals_country_year_cumsum[[#This Row],[Year_Country]],medals!D:H,4,FALSE)),0,VLOOKUP(olympic_medals_country_year_cumsum[[#This Row],[Year_Country]],medals!D:H,4,FALSE))</f>
        <v>0</v>
      </c>
      <c r="L1478" s="1" t="str">
        <f>VLOOKUP(olympic_medals_country_year_cumsum[[#This Row],[WB_country_name]],'country_region_flag'!A:C,2,FALSE)</f>
        <v>Africa</v>
      </c>
      <c r="M1478" s="1" t="str">
        <f>VLOOKUP(olympic_medals_country_year_cumsum[[#This Row],[WB_country_name]],'country_region_flag'!A:C,3,FALSE)</f>
        <v>https://public.flourish.studio/country-flags/svg/tz.svg</v>
      </c>
      <c r="N1478" s="12" t="str">
        <f>IF(ISNA(VLOOKUP(olympic_medals_country_year_cumsum[[#This Row],[Year_Country]],gdp_capita_rank!F:G,2,FALSE)),0,VLOOKUP(olympic_medals_country_year_cumsum[[#This Row],[Year_Country]],gdp_capita_rank!F:G,2,FALSE))</f>
        <v>-94.64920366566959</v>
      </c>
    </row>
    <row r="1479" spans="1:14" ht="15" customHeight="1" x14ac:dyDescent="0.2">
      <c r="A1479" s="1" t="s">
        <v>247</v>
      </c>
      <c r="B1479" s="1" t="s">
        <v>248</v>
      </c>
      <c r="C1479" s="1">
        <v>32</v>
      </c>
      <c r="D1479" s="1">
        <v>3255</v>
      </c>
      <c r="E1479" s="1">
        <v>2000</v>
      </c>
      <c r="F1479" s="1" t="str">
        <f>TEXT(olympic_medals_country_year_cumsum[[#This Row],[year]],0)&amp;"-"&amp;olympic_medals_country_year_cumsum[[#This Row],[WB_country_code]]</f>
        <v>2000-UGA</v>
      </c>
      <c r="G1479" s="1" t="str">
        <f>IF(olympic_medals_country_year_cumsum[[#This Row],[year]]&lt;&gt;E1478,1,IF(olympic_medals_country_year_cumsum[[#This Row],[Medals]]=0,"",G1478+1))</f>
        <v/>
      </c>
      <c r="H1479" s="1">
        <f>IF(ISNA(VLOOKUP(olympic_medals_country_year_cumsum[[#This Row],[Year_Country]],medals!D:H,5,FALSE)),0,VLOOKUP(olympic_medals_country_year_cumsum[[#This Row],[Year_Country]],medals!D:H,5,FALSE))</f>
        <v>0</v>
      </c>
      <c r="I1479" s="1">
        <f>IF(ISNA(VLOOKUP(olympic_medals_country_year_cumsum[[#This Row],[Year_Country]],medals!D:H,2,FALSE)),0,VLOOKUP(olympic_medals_country_year_cumsum[[#This Row],[Year_Country]],medals!D:H,2,FALSE))</f>
        <v>0</v>
      </c>
      <c r="J1479" s="1">
        <f>IF(ISNA(VLOOKUP(olympic_medals_country_year_cumsum[[#This Row],[Year_Country]],medals!D:H,3,FALSE)),0,VLOOKUP(olympic_medals_country_year_cumsum[[#This Row],[Year_Country]],medals!D:H,3,FALSE))</f>
        <v>0</v>
      </c>
      <c r="K1479" s="1">
        <f>IF(ISNA(VLOOKUP(olympic_medals_country_year_cumsum[[#This Row],[Year_Country]],medals!D:H,4,FALSE)),0,VLOOKUP(olympic_medals_country_year_cumsum[[#This Row],[Year_Country]],medals!D:H,4,FALSE))</f>
        <v>0</v>
      </c>
      <c r="L1479" s="1" t="str">
        <f>VLOOKUP(olympic_medals_country_year_cumsum[[#This Row],[WB_country_name]],'country_region_flag'!A:C,2,FALSE)</f>
        <v>Africa</v>
      </c>
      <c r="M1479" s="1" t="str">
        <f>VLOOKUP(olympic_medals_country_year_cumsum[[#This Row],[WB_country_name]],'country_region_flag'!A:C,3,FALSE)</f>
        <v>https://public.flourish.studio/country-flags/svg/ug.svg</v>
      </c>
      <c r="N1479" s="12" t="str">
        <f>IF(ISNA(VLOOKUP(olympic_medals_country_year_cumsum[[#This Row],[Year_Country]],gdp_capita_rank!F:G,2,FALSE)),0,VLOOKUP(olympic_medals_country_year_cumsum[[#This Row],[Year_Country]],gdp_capita_rank!F:G,2,FALSE))</f>
        <v>-96.54634802262953</v>
      </c>
    </row>
    <row r="1480" spans="1:14" ht="15" customHeight="1" x14ac:dyDescent="0.2">
      <c r="A1480" s="1" t="s">
        <v>257</v>
      </c>
      <c r="B1480" s="1" t="s">
        <v>258</v>
      </c>
      <c r="C1480" s="1">
        <v>1048</v>
      </c>
      <c r="D1480" s="1">
        <v>-6687</v>
      </c>
      <c r="E1480" s="1">
        <v>2000</v>
      </c>
      <c r="F1480" s="1" t="str">
        <f>TEXT(olympic_medals_country_year_cumsum[[#This Row],[year]],0)&amp;"-"&amp;olympic_medals_country_year_cumsum[[#This Row],[WB_country_code]]</f>
        <v>2000-VEN</v>
      </c>
      <c r="G1480" s="1" t="str">
        <f>IF(olympic_medals_country_year_cumsum[[#This Row],[year]]&lt;&gt;E1479,1,IF(olympic_medals_country_year_cumsum[[#This Row],[Medals]]=0,"",G1479+1))</f>
        <v/>
      </c>
      <c r="H1480" s="1">
        <f>IF(ISNA(VLOOKUP(olympic_medals_country_year_cumsum[[#This Row],[Year_Country]],medals!D:H,5,FALSE)),0,VLOOKUP(olympic_medals_country_year_cumsum[[#This Row],[Year_Country]],medals!D:H,5,FALSE))</f>
        <v>0</v>
      </c>
      <c r="I1480" s="1">
        <f>IF(ISNA(VLOOKUP(olympic_medals_country_year_cumsum[[#This Row],[Year_Country]],medals!D:H,2,FALSE)),0,VLOOKUP(olympic_medals_country_year_cumsum[[#This Row],[Year_Country]],medals!D:H,2,FALSE))</f>
        <v>0</v>
      </c>
      <c r="J1480" s="1">
        <f>IF(ISNA(VLOOKUP(olympic_medals_country_year_cumsum[[#This Row],[Year_Country]],medals!D:H,3,FALSE)),0,VLOOKUP(olympic_medals_country_year_cumsum[[#This Row],[Year_Country]],medals!D:H,3,FALSE))</f>
        <v>0</v>
      </c>
      <c r="K1480" s="1">
        <f>IF(ISNA(VLOOKUP(olympic_medals_country_year_cumsum[[#This Row],[Year_Country]],medals!D:H,4,FALSE)),0,VLOOKUP(olympic_medals_country_year_cumsum[[#This Row],[Year_Country]],medals!D:H,4,FALSE))</f>
        <v>0</v>
      </c>
      <c r="L1480" s="1" t="str">
        <f>VLOOKUP(olympic_medals_country_year_cumsum[[#This Row],[WB_country_name]],'country_region_flag'!A:C,2,FALSE)</f>
        <v>Americas</v>
      </c>
      <c r="M1480" s="1" t="str">
        <f>VLOOKUP(olympic_medals_country_year_cumsum[[#This Row],[WB_country_name]],'country_region_flag'!A:C,3,FALSE)</f>
        <v>https://public.flourish.studio/country-flags/svg/ve.svg</v>
      </c>
      <c r="N1480" s="12" t="str">
        <f>IF(ISNA(VLOOKUP(olympic_medals_country_year_cumsum[[#This Row],[Year_Country]],gdp_capita_rank!F:G,2,FALSE)),0,VLOOKUP(olympic_medals_country_year_cumsum[[#This Row],[Year_Country]],gdp_capita_rank!F:G,2,FALSE))</f>
        <v>-35.76218038150266</v>
      </c>
    </row>
    <row r="1481" spans="1:14" ht="15" customHeight="1" x14ac:dyDescent="0.2">
      <c r="A1481" s="1" t="s">
        <v>259</v>
      </c>
      <c r="B1481" s="1" t="s">
        <v>260</v>
      </c>
      <c r="C1481" s="1">
        <v>1835</v>
      </c>
      <c r="D1481" s="1">
        <v>-6493</v>
      </c>
      <c r="E1481" s="1">
        <v>2000</v>
      </c>
      <c r="F1481" s="1" t="str">
        <f>TEXT(olympic_medals_country_year_cumsum[[#This Row],[year]],0)&amp;"-"&amp;olympic_medals_country_year_cumsum[[#This Row],[WB_country_code]]</f>
        <v>2000-VIR</v>
      </c>
      <c r="G1481" s="1" t="str">
        <f>IF(olympic_medals_country_year_cumsum[[#This Row],[year]]&lt;&gt;E1480,1,IF(olympic_medals_country_year_cumsum[[#This Row],[Medals]]=0,"",G1480+1))</f>
        <v/>
      </c>
      <c r="H1481" s="1">
        <f>IF(ISNA(VLOOKUP(olympic_medals_country_year_cumsum[[#This Row],[Year_Country]],medals!D:H,5,FALSE)),0,VLOOKUP(olympic_medals_country_year_cumsum[[#This Row],[Year_Country]],medals!D:H,5,FALSE))</f>
        <v>0</v>
      </c>
      <c r="I1481" s="1">
        <f>IF(ISNA(VLOOKUP(olympic_medals_country_year_cumsum[[#This Row],[Year_Country]],medals!D:H,2,FALSE)),0,VLOOKUP(olympic_medals_country_year_cumsum[[#This Row],[Year_Country]],medals!D:H,2,FALSE))</f>
        <v>0</v>
      </c>
      <c r="J1481" s="1">
        <f>IF(ISNA(VLOOKUP(olympic_medals_country_year_cumsum[[#This Row],[Year_Country]],medals!D:H,3,FALSE)),0,VLOOKUP(olympic_medals_country_year_cumsum[[#This Row],[Year_Country]],medals!D:H,3,FALSE))</f>
        <v>0</v>
      </c>
      <c r="K1481" s="1">
        <f>IF(ISNA(VLOOKUP(olympic_medals_country_year_cumsum[[#This Row],[Year_Country]],medals!D:H,4,FALSE)),0,VLOOKUP(olympic_medals_country_year_cumsum[[#This Row],[Year_Country]],medals!D:H,4,FALSE))</f>
        <v>0</v>
      </c>
      <c r="L1481" s="1" t="str">
        <f>VLOOKUP(olympic_medals_country_year_cumsum[[#This Row],[WB_country_name]],'country_region_flag'!A:C,2,FALSE)</f>
        <v>Americas</v>
      </c>
      <c r="M1481" s="1" t="str">
        <f>VLOOKUP(olympic_medals_country_year_cumsum[[#This Row],[WB_country_name]],'country_region_flag'!A:C,3,FALSE)</f>
        <v>https://public.flourish.studio/country-flags/svg/vi.svg</v>
      </c>
      <c r="N1481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482" spans="1:14" ht="15" customHeight="1" x14ac:dyDescent="0.2">
      <c r="A1482" s="1" t="s">
        <v>263</v>
      </c>
      <c r="B1482" s="1" t="s">
        <v>264</v>
      </c>
      <c r="C1482" s="1">
        <v>-1382</v>
      </c>
      <c r="D1482" s="1">
        <v>-17177</v>
      </c>
      <c r="E1482" s="1">
        <v>2000</v>
      </c>
      <c r="F1482" s="1" t="str">
        <f>TEXT(olympic_medals_country_year_cumsum[[#This Row],[year]],0)&amp;"-"&amp;olympic_medals_country_year_cumsum[[#This Row],[WB_country_code]]</f>
        <v>2000-WSM</v>
      </c>
      <c r="G1482" s="1" t="str">
        <f>IF(olympic_medals_country_year_cumsum[[#This Row],[year]]&lt;&gt;E1481,1,IF(olympic_medals_country_year_cumsum[[#This Row],[Medals]]=0,"",G1481+1))</f>
        <v/>
      </c>
      <c r="H1482" s="1">
        <f>IF(ISNA(VLOOKUP(olympic_medals_country_year_cumsum[[#This Row],[Year_Country]],medals!D:H,5,FALSE)),0,VLOOKUP(olympic_medals_country_year_cumsum[[#This Row],[Year_Country]],medals!D:H,5,FALSE))</f>
        <v>0</v>
      </c>
      <c r="I1482" s="1">
        <f>IF(ISNA(VLOOKUP(olympic_medals_country_year_cumsum[[#This Row],[Year_Country]],medals!D:H,2,FALSE)),0,VLOOKUP(olympic_medals_country_year_cumsum[[#This Row],[Year_Country]],medals!D:H,2,FALSE))</f>
        <v>0</v>
      </c>
      <c r="J1482" s="1">
        <f>IF(ISNA(VLOOKUP(olympic_medals_country_year_cumsum[[#This Row],[Year_Country]],medals!D:H,3,FALSE)),0,VLOOKUP(olympic_medals_country_year_cumsum[[#This Row],[Year_Country]],medals!D:H,3,FALSE))</f>
        <v>0</v>
      </c>
      <c r="K1482" s="1">
        <f>IF(ISNA(VLOOKUP(olympic_medals_country_year_cumsum[[#This Row],[Year_Country]],medals!D:H,4,FALSE)),0,VLOOKUP(olympic_medals_country_year_cumsum[[#This Row],[Year_Country]],medals!D:H,4,FALSE))</f>
        <v>0</v>
      </c>
      <c r="L1482" s="1" t="str">
        <f>VLOOKUP(olympic_medals_country_year_cumsum[[#This Row],[WB_country_name]],'country_region_flag'!A:C,2,FALSE)</f>
        <v>Oceania</v>
      </c>
      <c r="M1482" s="1" t="str">
        <f>VLOOKUP(olympic_medals_country_year_cumsum[[#This Row],[WB_country_name]],'country_region_flag'!A:C,3,FALSE)</f>
        <v>https://public.flourish.studio/country-flags/svg/as.svg</v>
      </c>
      <c r="N1482" s="12" t="str">
        <f>IF(ISNA(VLOOKUP(olympic_medals_country_year_cumsum[[#This Row],[Year_Country]],gdp_capita_rank!F:G,2,FALSE)),0,VLOOKUP(olympic_medals_country_year_cumsum[[#This Row],[Year_Country]],gdp_capita_rank!F:G,2,FALSE))</f>
        <v>-81.156211487393</v>
      </c>
    </row>
    <row r="1483" spans="1:14" ht="15" customHeight="1" x14ac:dyDescent="0.2">
      <c r="A1483" s="1" t="s">
        <v>265</v>
      </c>
      <c r="B1483" s="1" t="s">
        <v>266</v>
      </c>
      <c r="C1483" s="1">
        <v>4267</v>
      </c>
      <c r="D1483" s="1">
        <v>2117</v>
      </c>
      <c r="E1483" s="1">
        <v>2000</v>
      </c>
      <c r="F1483" s="1" t="str">
        <f>TEXT(olympic_medals_country_year_cumsum[[#This Row],[year]],0)&amp;"-"&amp;olympic_medals_country_year_cumsum[[#This Row],[WB_country_code]]</f>
        <v>2000-XKX</v>
      </c>
      <c r="G1483" s="1" t="str">
        <f>IF(olympic_medals_country_year_cumsum[[#This Row],[year]]&lt;&gt;E1482,1,IF(olympic_medals_country_year_cumsum[[#This Row],[Medals]]=0,"",G1482+1))</f>
        <v/>
      </c>
      <c r="H1483" s="1">
        <f>IF(ISNA(VLOOKUP(olympic_medals_country_year_cumsum[[#This Row],[Year_Country]],medals!D:H,5,FALSE)),0,VLOOKUP(olympic_medals_country_year_cumsum[[#This Row],[Year_Country]],medals!D:H,5,FALSE))</f>
        <v>0</v>
      </c>
      <c r="I1483" s="1">
        <f>IF(ISNA(VLOOKUP(olympic_medals_country_year_cumsum[[#This Row],[Year_Country]],medals!D:H,2,FALSE)),0,VLOOKUP(olympic_medals_country_year_cumsum[[#This Row],[Year_Country]],medals!D:H,2,FALSE))</f>
        <v>0</v>
      </c>
      <c r="J1483" s="1">
        <f>IF(ISNA(VLOOKUP(olympic_medals_country_year_cumsum[[#This Row],[Year_Country]],medals!D:H,3,FALSE)),0,VLOOKUP(olympic_medals_country_year_cumsum[[#This Row],[Year_Country]],medals!D:H,3,FALSE))</f>
        <v>0</v>
      </c>
      <c r="K1483" s="1">
        <f>IF(ISNA(VLOOKUP(olympic_medals_country_year_cumsum[[#This Row],[Year_Country]],medals!D:H,4,FALSE)),0,VLOOKUP(olympic_medals_country_year_cumsum[[#This Row],[Year_Country]],medals!D:H,4,FALSE))</f>
        <v>0</v>
      </c>
      <c r="L1483" s="1" t="str">
        <f>VLOOKUP(olympic_medals_country_year_cumsum[[#This Row],[WB_country_name]],'country_region_flag'!A:C,2,FALSE)</f>
        <v>Europe</v>
      </c>
      <c r="M1483" s="1" t="str">
        <f>VLOOKUP(olympic_medals_country_year_cumsum[[#This Row],[WB_country_name]],'country_region_flag'!A:C,3,FALSE)</f>
        <v/>
      </c>
      <c r="N148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484" spans="1:14" ht="15" customHeight="1" x14ac:dyDescent="0.2">
      <c r="A1484" s="1" t="s">
        <v>267</v>
      </c>
      <c r="B1484" s="1" t="s">
        <v>268</v>
      </c>
      <c r="C1484" s="1">
        <v>4483</v>
      </c>
      <c r="D1484" s="1">
        <v>205</v>
      </c>
      <c r="E1484" s="1">
        <v>2000</v>
      </c>
      <c r="F1484" s="1" t="str">
        <f>TEXT(olympic_medals_country_year_cumsum[[#This Row],[year]],0)&amp;"-"&amp;olympic_medals_country_year_cumsum[[#This Row],[WB_country_code]]</f>
        <v>2000-YGL</v>
      </c>
      <c r="G1484" s="1" t="str">
        <f>IF(olympic_medals_country_year_cumsum[[#This Row],[year]]&lt;&gt;E1483,1,IF(olympic_medals_country_year_cumsum[[#This Row],[Medals]]=0,"",G1483+1))</f>
        <v/>
      </c>
      <c r="H1484" s="1">
        <f>IF(ISNA(VLOOKUP(olympic_medals_country_year_cumsum[[#This Row],[Year_Country]],medals!D:H,5,FALSE)),0,VLOOKUP(olympic_medals_country_year_cumsum[[#This Row],[Year_Country]],medals!D:H,5,FALSE))</f>
        <v>0</v>
      </c>
      <c r="I1484" s="1">
        <f>IF(ISNA(VLOOKUP(olympic_medals_country_year_cumsum[[#This Row],[Year_Country]],medals!D:H,2,FALSE)),0,VLOOKUP(olympic_medals_country_year_cumsum[[#This Row],[Year_Country]],medals!D:H,2,FALSE))</f>
        <v>0</v>
      </c>
      <c r="J1484" s="1">
        <f>IF(ISNA(VLOOKUP(olympic_medals_country_year_cumsum[[#This Row],[Year_Country]],medals!D:H,3,FALSE)),0,VLOOKUP(olympic_medals_country_year_cumsum[[#This Row],[Year_Country]],medals!D:H,3,FALSE))</f>
        <v>0</v>
      </c>
      <c r="K1484" s="1">
        <f>IF(ISNA(VLOOKUP(olympic_medals_country_year_cumsum[[#This Row],[Year_Country]],medals!D:H,4,FALSE)),0,VLOOKUP(olympic_medals_country_year_cumsum[[#This Row],[Year_Country]],medals!D:H,4,FALSE))</f>
        <v>0</v>
      </c>
      <c r="L1484" s="1" t="str">
        <f>VLOOKUP(olympic_medals_country_year_cumsum[[#This Row],[WB_country_name]],'country_region_flag'!A:C,2,FALSE)</f>
        <v>Europe</v>
      </c>
      <c r="M1484" s="1" t="str">
        <f>VLOOKUP(olympic_medals_country_year_cumsum[[#This Row],[WB_country_name]],'country_region_flag'!A:C,3,FALSE)</f>
        <v/>
      </c>
      <c r="N1484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1485" spans="1:14" ht="15" customHeight="1" x14ac:dyDescent="0.2">
      <c r="A1485" s="1" t="s">
        <v>271</v>
      </c>
      <c r="B1485" s="1" t="s">
        <v>272</v>
      </c>
      <c r="C1485" s="1">
        <v>-1542</v>
      </c>
      <c r="D1485" s="1">
        <v>2828</v>
      </c>
      <c r="E1485" s="1">
        <v>2000</v>
      </c>
      <c r="F1485" s="1" t="str">
        <f>TEXT(olympic_medals_country_year_cumsum[[#This Row],[year]],0)&amp;"-"&amp;olympic_medals_country_year_cumsum[[#This Row],[WB_country_code]]</f>
        <v>2000-ZMB</v>
      </c>
      <c r="G1485" s="1" t="str">
        <f>IF(olympic_medals_country_year_cumsum[[#This Row],[year]]&lt;&gt;E1484,1,IF(olympic_medals_country_year_cumsum[[#This Row],[Medals]]=0,"",G1484+1))</f>
        <v/>
      </c>
      <c r="H1485" s="1">
        <f>IF(ISNA(VLOOKUP(olympic_medals_country_year_cumsum[[#This Row],[Year_Country]],medals!D:H,5,FALSE)),0,VLOOKUP(olympic_medals_country_year_cumsum[[#This Row],[Year_Country]],medals!D:H,5,FALSE))</f>
        <v>0</v>
      </c>
      <c r="I1485" s="1">
        <f>IF(ISNA(VLOOKUP(olympic_medals_country_year_cumsum[[#This Row],[Year_Country]],medals!D:H,2,FALSE)),0,VLOOKUP(olympic_medals_country_year_cumsum[[#This Row],[Year_Country]],medals!D:H,2,FALSE))</f>
        <v>0</v>
      </c>
      <c r="J1485" s="1">
        <f>IF(ISNA(VLOOKUP(olympic_medals_country_year_cumsum[[#This Row],[Year_Country]],medals!D:H,3,FALSE)),0,VLOOKUP(olympic_medals_country_year_cumsum[[#This Row],[Year_Country]],medals!D:H,3,FALSE))</f>
        <v>0</v>
      </c>
      <c r="K1485" s="1">
        <f>IF(ISNA(VLOOKUP(olympic_medals_country_year_cumsum[[#This Row],[Year_Country]],medals!D:H,4,FALSE)),0,VLOOKUP(olympic_medals_country_year_cumsum[[#This Row],[Year_Country]],medals!D:H,4,FALSE))</f>
        <v>0</v>
      </c>
      <c r="L1485" s="1" t="str">
        <f>VLOOKUP(olympic_medals_country_year_cumsum[[#This Row],[WB_country_name]],'country_region_flag'!A:C,2,FALSE)</f>
        <v>Africa</v>
      </c>
      <c r="M1485" s="1" t="str">
        <f>VLOOKUP(olympic_medals_country_year_cumsum[[#This Row],[WB_country_name]],'country_region_flag'!A:C,3,FALSE)</f>
        <v>https://public.flourish.studio/country-flags/svg/zm.svg</v>
      </c>
      <c r="N1485" s="12" t="str">
        <f>IF(ISNA(VLOOKUP(olympic_medals_country_year_cumsum[[#This Row],[Year_Country]],gdp_capita_rank!F:G,2,FALSE)),0,VLOOKUP(olympic_medals_country_year_cumsum[[#This Row],[Year_Country]],gdp_capita_rank!F:G,2,FALSE))</f>
        <v>-95.12379114407877</v>
      </c>
    </row>
    <row r="1486" spans="1:14" ht="15" customHeight="1" x14ac:dyDescent="0.2">
      <c r="A1486" s="1" t="s">
        <v>273</v>
      </c>
      <c r="B1486" s="1" t="s">
        <v>274</v>
      </c>
      <c r="C1486" s="1">
        <v>-1782</v>
      </c>
      <c r="D1486" s="1">
        <v>3103</v>
      </c>
      <c r="E1486" s="1">
        <v>2000</v>
      </c>
      <c r="F1486" s="1" t="str">
        <f>TEXT(olympic_medals_country_year_cumsum[[#This Row],[year]],0)&amp;"-"&amp;olympic_medals_country_year_cumsum[[#This Row],[WB_country_code]]</f>
        <v>2000-ZWE</v>
      </c>
      <c r="G1486" s="1" t="str">
        <f>IF(olympic_medals_country_year_cumsum[[#This Row],[year]]&lt;&gt;E1485,1,IF(olympic_medals_country_year_cumsum[[#This Row],[Medals]]=0,"",G1485+1))</f>
        <v/>
      </c>
      <c r="H1486" s="1">
        <f>IF(ISNA(VLOOKUP(olympic_medals_country_year_cumsum[[#This Row],[Year_Country]],medals!D:H,5,FALSE)),0,VLOOKUP(olympic_medals_country_year_cumsum[[#This Row],[Year_Country]],medals!D:H,5,FALSE))</f>
        <v>0</v>
      </c>
      <c r="I1486" s="1">
        <f>IF(ISNA(VLOOKUP(olympic_medals_country_year_cumsum[[#This Row],[Year_Country]],medals!D:H,2,FALSE)),0,VLOOKUP(olympic_medals_country_year_cumsum[[#This Row],[Year_Country]],medals!D:H,2,FALSE))</f>
        <v>0</v>
      </c>
      <c r="J1486" s="1">
        <f>IF(ISNA(VLOOKUP(olympic_medals_country_year_cumsum[[#This Row],[Year_Country]],medals!D:H,3,FALSE)),0,VLOOKUP(olympic_medals_country_year_cumsum[[#This Row],[Year_Country]],medals!D:H,3,FALSE))</f>
        <v>0</v>
      </c>
      <c r="K1486" s="1">
        <f>IF(ISNA(VLOOKUP(olympic_medals_country_year_cumsum[[#This Row],[Year_Country]],medals!D:H,4,FALSE)),0,VLOOKUP(olympic_medals_country_year_cumsum[[#This Row],[Year_Country]],medals!D:H,4,FALSE))</f>
        <v>0</v>
      </c>
      <c r="L1486" s="1" t="str">
        <f>VLOOKUP(olympic_medals_country_year_cumsum[[#This Row],[WB_country_name]],'country_region_flag'!A:C,2,FALSE)</f>
        <v>Africa</v>
      </c>
      <c r="M1486" s="1" t="str">
        <f>VLOOKUP(olympic_medals_country_year_cumsum[[#This Row],[WB_country_name]],'country_region_flag'!A:C,3,FALSE)</f>
        <v>https://public.flourish.studio/country-flags/svg/zw.svg</v>
      </c>
      <c r="N1486" s="12" t="str">
        <f>IF(ISNA(VLOOKUP(olympic_medals_country_year_cumsum[[#This Row],[Year_Country]],gdp_capita_rank!F:G,2,FALSE)),0,VLOOKUP(olympic_medals_country_year_cumsum[[#This Row],[Year_Country]],gdp_capita_rank!F:G,2,FALSE))</f>
        <v>-92.42803246415086</v>
      </c>
    </row>
    <row r="1487" spans="1:14" ht="15" customHeight="1" x14ac:dyDescent="0.2">
      <c r="A1487" s="1" t="s">
        <v>47</v>
      </c>
      <c r="B1487" s="1" t="s">
        <v>48</v>
      </c>
      <c r="C1487" s="1">
        <v>3992</v>
      </c>
      <c r="D1487" s="1">
        <v>11638</v>
      </c>
      <c r="E1487" s="1">
        <v>2004</v>
      </c>
      <c r="F1487" s="1" t="str">
        <f>TEXT(olympic_medals_country_year_cumsum[[#This Row],[year]],0)&amp;"-"&amp;olympic_medals_country_year_cumsum[[#This Row],[WB_country_code]]</f>
        <v>2004-CHN</v>
      </c>
      <c r="G1487" s="1">
        <f>IF(olympic_medals_country_year_cumsum[[#This Row],[year]]&lt;&gt;E1486,1,IF(olympic_medals_country_year_cumsum[[#This Row],[Medals]]=0,"",G1486+1))</f>
        <v>1</v>
      </c>
      <c r="H1487" s="1">
        <f>IF(ISNA(VLOOKUP(olympic_medals_country_year_cumsum[[#This Row],[Year_Country]],medals!D:H,5,FALSE)),0,VLOOKUP(olympic_medals_country_year_cumsum[[#This Row],[Year_Country]],medals!D:H,5,FALSE))</f>
        <v>79</v>
      </c>
      <c r="I1487" s="1">
        <f>IF(ISNA(VLOOKUP(olympic_medals_country_year_cumsum[[#This Row],[Year_Country]],medals!D:H,2,FALSE)),0,VLOOKUP(olympic_medals_country_year_cumsum[[#This Row],[Year_Country]],medals!D:H,2,FALSE))</f>
        <v>43</v>
      </c>
      <c r="J1487" s="1">
        <f>IF(ISNA(VLOOKUP(olympic_medals_country_year_cumsum[[#This Row],[Year_Country]],medals!D:H,3,FALSE)),0,VLOOKUP(olympic_medals_country_year_cumsum[[#This Row],[Year_Country]],medals!D:H,3,FALSE))</f>
        <v>20</v>
      </c>
      <c r="K1487" s="1">
        <f>IF(ISNA(VLOOKUP(olympic_medals_country_year_cumsum[[#This Row],[Year_Country]],medals!D:H,4,FALSE)),0,VLOOKUP(olympic_medals_country_year_cumsum[[#This Row],[Year_Country]],medals!D:H,4,FALSE))</f>
        <v>16</v>
      </c>
      <c r="L1487" s="1" t="str">
        <f>VLOOKUP(olympic_medals_country_year_cumsum[[#This Row],[WB_country_name]],'country_region_flag'!A:C,2,FALSE)</f>
        <v>Asia</v>
      </c>
      <c r="M1487" s="1" t="str">
        <f>VLOOKUP(olympic_medals_country_year_cumsum[[#This Row],[WB_country_name]],'country_region_flag'!A:C,3,FALSE)</f>
        <v>https://public.flourish.studio/country-flags/svg/cn.svg</v>
      </c>
      <c r="N1487" s="12" t="str">
        <f>IF(ISNA(VLOOKUP(olympic_medals_country_year_cumsum[[#This Row],[Year_Country]],gdp_capita_rank!F:G,2,FALSE)),0,VLOOKUP(olympic_medals_country_year_cumsum[[#This Row],[Year_Country]],gdp_capita_rank!F:G,2,FALSE))</f>
        <v>-86.25261027144035</v>
      </c>
    </row>
    <row r="1488" spans="1:14" ht="15" customHeight="1" x14ac:dyDescent="0.2">
      <c r="A1488" s="1" t="s">
        <v>253</v>
      </c>
      <c r="B1488" s="1" t="s">
        <v>254</v>
      </c>
      <c r="C1488" s="1">
        <v>3888</v>
      </c>
      <c r="D1488" s="1">
        <v>-900</v>
      </c>
      <c r="E1488" s="1">
        <v>2004</v>
      </c>
      <c r="F1488" s="1" t="str">
        <f>TEXT(olympic_medals_country_year_cumsum[[#This Row],[year]],0)&amp;"-"&amp;olympic_medals_country_year_cumsum[[#This Row],[WB_country_code]]</f>
        <v>2004-USA</v>
      </c>
      <c r="G1488" s="1">
        <f>IF(olympic_medals_country_year_cumsum[[#This Row],[year]]&lt;&gt;E1487,1,IF(olympic_medals_country_year_cumsum[[#This Row],[Medals]]=0,"",G1487+1))</f>
        <v>2</v>
      </c>
      <c r="H1488" s="1">
        <f>IF(ISNA(VLOOKUP(olympic_medals_country_year_cumsum[[#This Row],[Year_Country]],medals!D:H,5,FALSE)),0,VLOOKUP(olympic_medals_country_year_cumsum[[#This Row],[Year_Country]],medals!D:H,5,FALSE))</f>
        <v>106</v>
      </c>
      <c r="I1488" s="1">
        <f>IF(ISNA(VLOOKUP(olympic_medals_country_year_cumsum[[#This Row],[Year_Country]],medals!D:H,2,FALSE)),0,VLOOKUP(olympic_medals_country_year_cumsum[[#This Row],[Year_Country]],medals!D:H,2,FALSE))</f>
        <v>38</v>
      </c>
      <c r="J1488" s="1">
        <f>IF(ISNA(VLOOKUP(olympic_medals_country_year_cumsum[[#This Row],[Year_Country]],medals!D:H,3,FALSE)),0,VLOOKUP(olympic_medals_country_year_cumsum[[#This Row],[Year_Country]],medals!D:H,3,FALSE))</f>
        <v>40</v>
      </c>
      <c r="K1488" s="1">
        <f>IF(ISNA(VLOOKUP(olympic_medals_country_year_cumsum[[#This Row],[Year_Country]],medals!D:H,4,FALSE)),0,VLOOKUP(olympic_medals_country_year_cumsum[[#This Row],[Year_Country]],medals!D:H,4,FALSE))</f>
        <v>28</v>
      </c>
      <c r="L1488" s="1" t="str">
        <f>VLOOKUP(olympic_medals_country_year_cumsum[[#This Row],[WB_country_name]],'country_region_flag'!A:C,2,FALSE)</f>
        <v>Americas</v>
      </c>
      <c r="M1488" s="1" t="str">
        <f>VLOOKUP(olympic_medals_country_year_cumsum[[#This Row],[WB_country_name]],'country_region_flag'!A:C,3,FALSE)</f>
        <v>https://public.flourish.studio/country-flags/svg/us.svg</v>
      </c>
      <c r="N1488" s="12" t="str">
        <f>IF(ISNA(VLOOKUP(olympic_medals_country_year_cumsum[[#This Row],[Year_Country]],gdp_capita_rank!F:G,2,FALSE)),0,VLOOKUP(olympic_medals_country_year_cumsum[[#This Row],[Year_Country]],gdp_capita_rank!F:G,2,FALSE))</f>
        <v>280.205578350436</v>
      </c>
    </row>
    <row r="1489" spans="1:14" ht="15" customHeight="1" x14ac:dyDescent="0.2">
      <c r="A1489" s="1" t="s">
        <v>205</v>
      </c>
      <c r="B1489" s="1" t="s">
        <v>206</v>
      </c>
      <c r="C1489" s="1">
        <v>5575</v>
      </c>
      <c r="D1489" s="1">
        <v>376</v>
      </c>
      <c r="E1489" s="1">
        <v>2004</v>
      </c>
      <c r="F1489" s="1" t="str">
        <f>TEXT(olympic_medals_country_year_cumsum[[#This Row],[year]],0)&amp;"-"&amp;olympic_medals_country_year_cumsum[[#This Row],[WB_country_code]]</f>
        <v>2004-RUS</v>
      </c>
      <c r="G1489" s="1">
        <f>IF(olympic_medals_country_year_cumsum[[#This Row],[year]]&lt;&gt;E1488,1,IF(olympic_medals_country_year_cumsum[[#This Row],[Medals]]=0,"",G1488+1))</f>
        <v>3</v>
      </c>
      <c r="H1489" s="1">
        <f>IF(ISNA(VLOOKUP(olympic_medals_country_year_cumsum[[#This Row],[Year_Country]],medals!D:H,5,FALSE)),0,VLOOKUP(olympic_medals_country_year_cumsum[[#This Row],[Year_Country]],medals!D:H,5,FALSE))</f>
        <v>95</v>
      </c>
      <c r="I1489" s="1">
        <f>IF(ISNA(VLOOKUP(olympic_medals_country_year_cumsum[[#This Row],[Year_Country]],medals!D:H,2,FALSE)),0,VLOOKUP(olympic_medals_country_year_cumsum[[#This Row],[Year_Country]],medals!D:H,2,FALSE))</f>
        <v>29</v>
      </c>
      <c r="J1489" s="1">
        <f>IF(ISNA(VLOOKUP(olympic_medals_country_year_cumsum[[#This Row],[Year_Country]],medals!D:H,3,FALSE)),0,VLOOKUP(olympic_medals_country_year_cumsum[[#This Row],[Year_Country]],medals!D:H,3,FALSE))</f>
        <v>29</v>
      </c>
      <c r="K1489" s="1">
        <f>IF(ISNA(VLOOKUP(olympic_medals_country_year_cumsum[[#This Row],[Year_Country]],medals!D:H,4,FALSE)),0,VLOOKUP(olympic_medals_country_year_cumsum[[#This Row],[Year_Country]],medals!D:H,4,FALSE))</f>
        <v>37</v>
      </c>
      <c r="L1489" s="1" t="str">
        <f>VLOOKUP(olympic_medals_country_year_cumsum[[#This Row],[WB_country_name]],'country_region_flag'!A:C,2,FALSE)</f>
        <v>Europe</v>
      </c>
      <c r="M1489" s="1" t="str">
        <f>VLOOKUP(olympic_medals_country_year_cumsum[[#This Row],[WB_country_name]],'country_region_flag'!A:C,3,FALSE)</f>
        <v>https://public.flourish.studio/country-flags/svg/ru.svg</v>
      </c>
      <c r="N1489" s="12" t="str">
        <f>IF(ISNA(VLOOKUP(olympic_medals_country_year_cumsum[[#This Row],[Year_Country]],gdp_capita_rank!F:G,2,FALSE)),0,VLOOKUP(olympic_medals_country_year_cumsum[[#This Row],[Year_Country]],gdp_capita_rank!F:G,2,FALSE))</f>
        <v>-62.61823876205267</v>
      </c>
    </row>
    <row r="1490" spans="1:14" ht="15" customHeight="1" x14ac:dyDescent="0.2">
      <c r="A1490" s="1" t="s">
        <v>13</v>
      </c>
      <c r="B1490" s="1" t="s">
        <v>14</v>
      </c>
      <c r="C1490" s="1">
        <v>-3527</v>
      </c>
      <c r="D1490" s="1">
        <v>14913</v>
      </c>
      <c r="E1490" s="1">
        <v>2004</v>
      </c>
      <c r="F1490" s="1" t="str">
        <f>TEXT(olympic_medals_country_year_cumsum[[#This Row],[year]],0)&amp;"-"&amp;olympic_medals_country_year_cumsum[[#This Row],[WB_country_code]]</f>
        <v>2004-AUS</v>
      </c>
      <c r="G1490" s="1">
        <f>IF(olympic_medals_country_year_cumsum[[#This Row],[year]]&lt;&gt;E1489,1,IF(olympic_medals_country_year_cumsum[[#This Row],[Medals]]=0,"",G1489+1))</f>
        <v>4</v>
      </c>
      <c r="H1490" s="1">
        <f>IF(ISNA(VLOOKUP(olympic_medals_country_year_cumsum[[#This Row],[Year_Country]],medals!D:H,5,FALSE)),0,VLOOKUP(olympic_medals_country_year_cumsum[[#This Row],[Year_Country]],medals!D:H,5,FALSE))</f>
        <v>56</v>
      </c>
      <c r="I1490" s="1">
        <f>IF(ISNA(VLOOKUP(olympic_medals_country_year_cumsum[[#This Row],[Year_Country]],medals!D:H,2,FALSE)),0,VLOOKUP(olympic_medals_country_year_cumsum[[#This Row],[Year_Country]],medals!D:H,2,FALSE))</f>
        <v>19</v>
      </c>
      <c r="J1490" s="1">
        <f>IF(ISNA(VLOOKUP(olympic_medals_country_year_cumsum[[#This Row],[Year_Country]],medals!D:H,3,FALSE)),0,VLOOKUP(olympic_medals_country_year_cumsum[[#This Row],[Year_Country]],medals!D:H,3,FALSE))</f>
        <v>17</v>
      </c>
      <c r="K1490" s="1">
        <f>IF(ISNA(VLOOKUP(olympic_medals_country_year_cumsum[[#This Row],[Year_Country]],medals!D:H,4,FALSE)),0,VLOOKUP(olympic_medals_country_year_cumsum[[#This Row],[Year_Country]],medals!D:H,4,FALSE))</f>
        <v>20</v>
      </c>
      <c r="L1490" s="1" t="str">
        <f>VLOOKUP(olympic_medals_country_year_cumsum[[#This Row],[WB_country_name]],'country_region_flag'!A:C,2,FALSE)</f>
        <v>Oceania</v>
      </c>
      <c r="M1490" s="1" t="str">
        <f>VLOOKUP(olympic_medals_country_year_cumsum[[#This Row],[WB_country_name]],'country_region_flag'!A:C,3,FALSE)</f>
        <v>https://public.flourish.studio/country-flags/svg/au.svg</v>
      </c>
      <c r="N1490" s="12" t="str">
        <f>IF(ISNA(VLOOKUP(olympic_medals_country_year_cumsum[[#This Row],[Year_Country]],gdp_capita_rank!F:G,2,FALSE)),0,VLOOKUP(olympic_medals_country_year_cumsum[[#This Row],[Year_Country]],gdp_capita_rank!F:G,2,FALSE))</f>
        <v>180.9922284292572</v>
      </c>
    </row>
    <row r="1491" spans="1:14" ht="15" customHeight="1" x14ac:dyDescent="0.2">
      <c r="A1491" s="1" t="s">
        <v>133</v>
      </c>
      <c r="B1491" s="1" t="s">
        <v>134</v>
      </c>
      <c r="C1491" s="1">
        <v>3568</v>
      </c>
      <c r="D1491" s="1">
        <v>13975</v>
      </c>
      <c r="E1491" s="1">
        <v>2004</v>
      </c>
      <c r="F1491" s="1" t="str">
        <f>TEXT(olympic_medals_country_year_cumsum[[#This Row],[year]],0)&amp;"-"&amp;olympic_medals_country_year_cumsum[[#This Row],[WB_country_code]]</f>
        <v>2004-JPN</v>
      </c>
      <c r="G1491" s="1">
        <f>IF(olympic_medals_country_year_cumsum[[#This Row],[year]]&lt;&gt;E1490,1,IF(olympic_medals_country_year_cumsum[[#This Row],[Medals]]=0,"",G1490+1))</f>
        <v>5</v>
      </c>
      <c r="H1491" s="1">
        <f>IF(ISNA(VLOOKUP(olympic_medals_country_year_cumsum[[#This Row],[Year_Country]],medals!D:H,5,FALSE)),0,VLOOKUP(olympic_medals_country_year_cumsum[[#This Row],[Year_Country]],medals!D:H,5,FALSE))</f>
        <v>39</v>
      </c>
      <c r="I1491" s="1">
        <f>IF(ISNA(VLOOKUP(olympic_medals_country_year_cumsum[[#This Row],[Year_Country]],medals!D:H,2,FALSE)),0,VLOOKUP(olympic_medals_country_year_cumsum[[#This Row],[Year_Country]],medals!D:H,2,FALSE))</f>
        <v>16</v>
      </c>
      <c r="J1491" s="1">
        <f>IF(ISNA(VLOOKUP(olympic_medals_country_year_cumsum[[#This Row],[Year_Country]],medals!D:H,3,FALSE)),0,VLOOKUP(olympic_medals_country_year_cumsum[[#This Row],[Year_Country]],medals!D:H,3,FALSE))</f>
        <v>10</v>
      </c>
      <c r="K1491" s="1">
        <f>IF(ISNA(VLOOKUP(olympic_medals_country_year_cumsum[[#This Row],[Year_Country]],medals!D:H,4,FALSE)),0,VLOOKUP(olympic_medals_country_year_cumsum[[#This Row],[Year_Country]],medals!D:H,4,FALSE))</f>
        <v>13</v>
      </c>
      <c r="L1491" s="1" t="str">
        <f>VLOOKUP(olympic_medals_country_year_cumsum[[#This Row],[WB_country_name]],'country_region_flag'!A:C,2,FALSE)</f>
        <v>Asia</v>
      </c>
      <c r="M1491" s="1" t="str">
        <f>VLOOKUP(olympic_medals_country_year_cumsum[[#This Row],[WB_country_name]],'country_region_flag'!A:C,3,FALSE)</f>
        <v>https://public.flourish.studio/country-flags/svg/jp.svg</v>
      </c>
      <c r="N1491" s="12" t="str">
        <f>IF(ISNA(VLOOKUP(olympic_medals_country_year_cumsum[[#This Row],[Year_Country]],gdp_capita_rank!F:G,2,FALSE)),0,VLOOKUP(olympic_medals_country_year_cumsum[[#This Row],[Year_Country]],gdp_capita_rank!F:G,2,FALSE))</f>
        <v>248.99017297773</v>
      </c>
    </row>
    <row r="1492" spans="1:14" ht="15" customHeight="1" x14ac:dyDescent="0.2">
      <c r="A1492" s="1" t="s">
        <v>63</v>
      </c>
      <c r="B1492" s="1" t="s">
        <v>64</v>
      </c>
      <c r="C1492" s="1">
        <v>5252</v>
      </c>
      <c r="D1492" s="1">
        <v>134</v>
      </c>
      <c r="E1492" s="1">
        <v>2004</v>
      </c>
      <c r="F1492" s="1" t="str">
        <f>TEXT(olympic_medals_country_year_cumsum[[#This Row],[year]],0)&amp;"-"&amp;olympic_medals_country_year_cumsum[[#This Row],[WB_country_code]]</f>
        <v>2004-DEU</v>
      </c>
      <c r="G1492" s="1">
        <f>IF(olympic_medals_country_year_cumsum[[#This Row],[year]]&lt;&gt;E1491,1,IF(olympic_medals_country_year_cumsum[[#This Row],[Medals]]=0,"",G1491+1))</f>
        <v>6</v>
      </c>
      <c r="H1492" s="1">
        <f>IF(ISNA(VLOOKUP(olympic_medals_country_year_cumsum[[#This Row],[Year_Country]],medals!D:H,5,FALSE)),0,VLOOKUP(olympic_medals_country_year_cumsum[[#This Row],[Year_Country]],medals!D:H,5,FALSE))</f>
        <v>57</v>
      </c>
      <c r="I1492" s="1">
        <f>IF(ISNA(VLOOKUP(olympic_medals_country_year_cumsum[[#This Row],[Year_Country]],medals!D:H,2,FALSE)),0,VLOOKUP(olympic_medals_country_year_cumsum[[#This Row],[Year_Country]],medals!D:H,2,FALSE))</f>
        <v>15</v>
      </c>
      <c r="J1492" s="1">
        <f>IF(ISNA(VLOOKUP(olympic_medals_country_year_cumsum[[#This Row],[Year_Country]],medals!D:H,3,FALSE)),0,VLOOKUP(olympic_medals_country_year_cumsum[[#This Row],[Year_Country]],medals!D:H,3,FALSE))</f>
        <v>22</v>
      </c>
      <c r="K1492" s="1">
        <f>IF(ISNA(VLOOKUP(olympic_medals_country_year_cumsum[[#This Row],[Year_Country]],medals!D:H,4,FALSE)),0,VLOOKUP(olympic_medals_country_year_cumsum[[#This Row],[Year_Country]],medals!D:H,4,FALSE))</f>
        <v>20</v>
      </c>
      <c r="L1492" s="1" t="str">
        <f>VLOOKUP(olympic_medals_country_year_cumsum[[#This Row],[WB_country_name]],'country_region_flag'!A:C,2,FALSE)</f>
        <v>Europe</v>
      </c>
      <c r="M1492" s="1" t="str">
        <f>VLOOKUP(olympic_medals_country_year_cumsum[[#This Row],[WB_country_name]],'country_region_flag'!A:C,3,FALSE)</f>
        <v>https://public.flourish.studio/country-flags/svg/de.svg</v>
      </c>
      <c r="N1492" s="12" t="str">
        <f>IF(ISNA(VLOOKUP(olympic_medals_country_year_cumsum[[#This Row],[Year_Country]],gdp_capita_rank!F:G,2,FALSE)),0,VLOOKUP(olympic_medals_country_year_cumsum[[#This Row],[Year_Country]],gdp_capita_rank!F:G,2,FALSE))</f>
        <v>210.78867304279706</v>
      </c>
    </row>
    <row r="1493" spans="1:14" ht="15" customHeight="1" x14ac:dyDescent="0.2">
      <c r="A1493" s="1" t="s">
        <v>89</v>
      </c>
      <c r="B1493" s="1" t="s">
        <v>90</v>
      </c>
      <c r="C1493" s="1">
        <v>4887</v>
      </c>
      <c r="D1493" s="1">
        <v>233</v>
      </c>
      <c r="E1493" s="1">
        <v>2004</v>
      </c>
      <c r="F1493" s="1" t="str">
        <f>TEXT(olympic_medals_country_year_cumsum[[#This Row],[year]],0)&amp;"-"&amp;olympic_medals_country_year_cumsum[[#This Row],[WB_country_code]]</f>
        <v>2004-FRA</v>
      </c>
      <c r="G1493" s="1">
        <f>IF(olympic_medals_country_year_cumsum[[#This Row],[year]]&lt;&gt;E1492,1,IF(olympic_medals_country_year_cumsum[[#This Row],[Medals]]=0,"",G1492+1))</f>
        <v>7</v>
      </c>
      <c r="H1493" s="1">
        <f>IF(ISNA(VLOOKUP(olympic_medals_country_year_cumsum[[#This Row],[Year_Country]],medals!D:H,5,FALSE)),0,VLOOKUP(olympic_medals_country_year_cumsum[[#This Row],[Year_Country]],medals!D:H,5,FALSE))</f>
        <v>36</v>
      </c>
      <c r="I1493" s="1">
        <f>IF(ISNA(VLOOKUP(olympic_medals_country_year_cumsum[[#This Row],[Year_Country]],medals!D:H,2,FALSE)),0,VLOOKUP(olympic_medals_country_year_cumsum[[#This Row],[Year_Country]],medals!D:H,2,FALSE))</f>
        <v>12</v>
      </c>
      <c r="J1493" s="1">
        <f>IF(ISNA(VLOOKUP(olympic_medals_country_year_cumsum[[#This Row],[Year_Country]],medals!D:H,3,FALSE)),0,VLOOKUP(olympic_medals_country_year_cumsum[[#This Row],[Year_Country]],medals!D:H,3,FALSE))</f>
        <v>10</v>
      </c>
      <c r="K1493" s="1">
        <f>IF(ISNA(VLOOKUP(olympic_medals_country_year_cumsum[[#This Row],[Year_Country]],medals!D:H,4,FALSE)),0,VLOOKUP(olympic_medals_country_year_cumsum[[#This Row],[Year_Country]],medals!D:H,4,FALSE))</f>
        <v>14</v>
      </c>
      <c r="L1493" s="1" t="str">
        <f>VLOOKUP(olympic_medals_country_year_cumsum[[#This Row],[WB_country_name]],'country_region_flag'!A:C,2,FALSE)</f>
        <v>Europe</v>
      </c>
      <c r="M1493" s="1" t="str">
        <f>VLOOKUP(olympic_medals_country_year_cumsum[[#This Row],[WB_country_name]],'country_region_flag'!A:C,3,FALSE)</f>
        <v>https://public.flourish.studio/country-flags/svg/fr.svg</v>
      </c>
      <c r="N1493" s="12" t="str">
        <f>IF(ISNA(VLOOKUP(olympic_medals_country_year_cumsum[[#This Row],[Year_Country]],gdp_capita_rank!F:G,2,FALSE)),0,VLOOKUP(olympic_medals_country_year_cumsum[[#This Row],[Year_Country]],gdp_capita_rank!F:G,2,FALSE))</f>
        <v>207.96842930427957</v>
      </c>
    </row>
    <row r="1494" spans="1:14" ht="15" customHeight="1" x14ac:dyDescent="0.2">
      <c r="A1494" s="1" t="s">
        <v>141</v>
      </c>
      <c r="B1494" s="1" t="s">
        <v>142</v>
      </c>
      <c r="C1494" s="1">
        <v>3755</v>
      </c>
      <c r="D1494" s="1">
        <v>12698</v>
      </c>
      <c r="E1494" s="1">
        <v>2004</v>
      </c>
      <c r="F1494" s="1" t="str">
        <f>TEXT(olympic_medals_country_year_cumsum[[#This Row],[year]],0)&amp;"-"&amp;olympic_medals_country_year_cumsum[[#This Row],[WB_country_code]]</f>
        <v>2004-KOR</v>
      </c>
      <c r="G1494" s="1">
        <f>IF(olympic_medals_country_year_cumsum[[#This Row],[year]]&lt;&gt;E1493,1,IF(olympic_medals_country_year_cumsum[[#This Row],[Medals]]=0,"",G1493+1))</f>
        <v>8</v>
      </c>
      <c r="H1494" s="1">
        <f>IF(ISNA(VLOOKUP(olympic_medals_country_year_cumsum[[#This Row],[Year_Country]],medals!D:H,5,FALSE)),0,VLOOKUP(olympic_medals_country_year_cumsum[[#This Row],[Year_Country]],medals!D:H,5,FALSE))</f>
        <v>34</v>
      </c>
      <c r="I1494" s="1">
        <f>IF(ISNA(VLOOKUP(olympic_medals_country_year_cumsum[[#This Row],[Year_Country]],medals!D:H,2,FALSE)),0,VLOOKUP(olympic_medals_country_year_cumsum[[#This Row],[Year_Country]],medals!D:H,2,FALSE))</f>
        <v>10</v>
      </c>
      <c r="J1494" s="1">
        <f>IF(ISNA(VLOOKUP(olympic_medals_country_year_cumsum[[#This Row],[Year_Country]],medals!D:H,3,FALSE)),0,VLOOKUP(olympic_medals_country_year_cumsum[[#This Row],[Year_Country]],medals!D:H,3,FALSE))</f>
        <v>14</v>
      </c>
      <c r="K1494" s="1">
        <f>IF(ISNA(VLOOKUP(olympic_medals_country_year_cumsum[[#This Row],[Year_Country]],medals!D:H,4,FALSE)),0,VLOOKUP(olympic_medals_country_year_cumsum[[#This Row],[Year_Country]],medals!D:H,4,FALSE))</f>
        <v>10</v>
      </c>
      <c r="L1494" s="1" t="str">
        <f>VLOOKUP(olympic_medals_country_year_cumsum[[#This Row],[WB_country_name]],'country_region_flag'!A:C,2,FALSE)</f>
        <v>Asia</v>
      </c>
      <c r="M1494" s="1" t="str">
        <f>VLOOKUP(olympic_medals_country_year_cumsum[[#This Row],[WB_country_name]],'country_region_flag'!A:C,3,FALSE)</f>
        <v>https://public.flourish.studio/country-flags/svg/kr.svg</v>
      </c>
      <c r="N1494" s="12" t="str">
        <f>IF(ISNA(VLOOKUP(olympic_medals_country_year_cumsum[[#This Row],[Year_Country]],gdp_capita_rank!F:G,2,FALSE)),0,VLOOKUP(olympic_medals_country_year_cumsum[[#This Row],[Year_Country]],gdp_capita_rank!F:G,2,FALSE))</f>
        <v>50.31698656630334</v>
      </c>
    </row>
    <row r="1495" spans="1:14" ht="15" customHeight="1" x14ac:dyDescent="0.2">
      <c r="A1495" s="1" t="s">
        <v>127</v>
      </c>
      <c r="B1495" s="1" t="s">
        <v>128</v>
      </c>
      <c r="C1495" s="1">
        <v>419</v>
      </c>
      <c r="D1495" s="1">
        <v>1248</v>
      </c>
      <c r="E1495" s="1">
        <v>2004</v>
      </c>
      <c r="F1495" s="1" t="str">
        <f>TEXT(olympic_medals_country_year_cumsum[[#This Row],[year]],0)&amp;"-"&amp;olympic_medals_country_year_cumsum[[#This Row],[WB_country_code]]</f>
        <v>2004-ITA</v>
      </c>
      <c r="G1495" s="1">
        <f>IF(olympic_medals_country_year_cumsum[[#This Row],[year]]&lt;&gt;E1494,1,IF(olympic_medals_country_year_cumsum[[#This Row],[Medals]]=0,"",G1494+1))</f>
        <v>9</v>
      </c>
      <c r="H1495" s="1">
        <f>IF(ISNA(VLOOKUP(olympic_medals_country_year_cumsum[[#This Row],[Year_Country]],medals!D:H,5,FALSE)),0,VLOOKUP(olympic_medals_country_year_cumsum[[#This Row],[Year_Country]],medals!D:H,5,FALSE))</f>
        <v>34</v>
      </c>
      <c r="I1495" s="1">
        <f>IF(ISNA(VLOOKUP(olympic_medals_country_year_cumsum[[#This Row],[Year_Country]],medals!D:H,2,FALSE)),0,VLOOKUP(olympic_medals_country_year_cumsum[[#This Row],[Year_Country]],medals!D:H,2,FALSE))</f>
        <v>10</v>
      </c>
      <c r="J1495" s="1">
        <f>IF(ISNA(VLOOKUP(olympic_medals_country_year_cumsum[[#This Row],[Year_Country]],medals!D:H,3,FALSE)),0,VLOOKUP(olympic_medals_country_year_cumsum[[#This Row],[Year_Country]],medals!D:H,3,FALSE))</f>
        <v>12</v>
      </c>
      <c r="K1495" s="1">
        <f>IF(ISNA(VLOOKUP(olympic_medals_country_year_cumsum[[#This Row],[Year_Country]],medals!D:H,4,FALSE)),0,VLOOKUP(olympic_medals_country_year_cumsum[[#This Row],[Year_Country]],medals!D:H,4,FALSE))</f>
        <v>12</v>
      </c>
      <c r="L1495" s="1" t="str">
        <f>VLOOKUP(olympic_medals_country_year_cumsum[[#This Row],[WB_country_name]],'country_region_flag'!A:C,2,FALSE)</f>
        <v>Europe</v>
      </c>
      <c r="M1495" s="1" t="str">
        <f>VLOOKUP(olympic_medals_country_year_cumsum[[#This Row],[WB_country_name]],'country_region_flag'!A:C,3,FALSE)</f>
        <v>https://public.flourish.studio/country-flags/svg/it.svg</v>
      </c>
      <c r="N1495" s="12" t="str">
        <f>IF(ISNA(VLOOKUP(olympic_medals_country_year_cumsum[[#This Row],[Year_Country]],gdp_capita_rank!F:G,2,FALSE)),0,VLOOKUP(olympic_medals_country_year_cumsum[[#This Row],[Year_Country]],gdp_capita_rank!F:G,2,FALSE))</f>
        <v>185.3703948558986</v>
      </c>
    </row>
    <row r="1496" spans="1:14" ht="15" customHeight="1" x14ac:dyDescent="0.2">
      <c r="A1496" s="1" t="s">
        <v>203</v>
      </c>
      <c r="B1496" s="1" t="s">
        <v>204</v>
      </c>
      <c r="C1496" s="1">
        <v>4443</v>
      </c>
      <c r="D1496" s="1">
        <v>261</v>
      </c>
      <c r="E1496" s="1">
        <v>2004</v>
      </c>
      <c r="F1496" s="1" t="str">
        <f>TEXT(olympic_medals_country_year_cumsum[[#This Row],[year]],0)&amp;"-"&amp;olympic_medals_country_year_cumsum[[#This Row],[WB_country_code]]</f>
        <v>2004-ROU</v>
      </c>
      <c r="G1496" s="1">
        <f>IF(olympic_medals_country_year_cumsum[[#This Row],[year]]&lt;&gt;E1495,1,IF(olympic_medals_country_year_cumsum[[#This Row],[Medals]]=0,"",G1495+1))</f>
        <v>10</v>
      </c>
      <c r="H1496" s="1">
        <f>IF(ISNA(VLOOKUP(olympic_medals_country_year_cumsum[[#This Row],[Year_Country]],medals!D:H,5,FALSE)),0,VLOOKUP(olympic_medals_country_year_cumsum[[#This Row],[Year_Country]],medals!D:H,5,FALSE))</f>
        <v>21</v>
      </c>
      <c r="I1496" s="1">
        <f>IF(ISNA(VLOOKUP(olympic_medals_country_year_cumsum[[#This Row],[Year_Country]],medals!D:H,2,FALSE)),0,VLOOKUP(olympic_medals_country_year_cumsum[[#This Row],[Year_Country]],medals!D:H,2,FALSE))</f>
        <v>10</v>
      </c>
      <c r="J1496" s="1">
        <f>IF(ISNA(VLOOKUP(olympic_medals_country_year_cumsum[[#This Row],[Year_Country]],medals!D:H,3,FALSE)),0,VLOOKUP(olympic_medals_country_year_cumsum[[#This Row],[Year_Country]],medals!D:H,3,FALSE))</f>
        <v>5</v>
      </c>
      <c r="K1496" s="1">
        <f>IF(ISNA(VLOOKUP(olympic_medals_country_year_cumsum[[#This Row],[Year_Country]],medals!D:H,4,FALSE)),0,VLOOKUP(olympic_medals_country_year_cumsum[[#This Row],[Year_Country]],medals!D:H,4,FALSE))</f>
        <v>6</v>
      </c>
      <c r="L1496" s="1" t="str">
        <f>VLOOKUP(olympic_medals_country_year_cumsum[[#This Row],[WB_country_name]],'country_region_flag'!A:C,2,FALSE)</f>
        <v>Europe</v>
      </c>
      <c r="M1496" s="1" t="str">
        <f>VLOOKUP(olympic_medals_country_year_cumsum[[#This Row],[WB_country_name]],'country_region_flag'!A:C,3,FALSE)</f>
        <v>https://public.flourish.studio/country-flags/svg/ro.svg</v>
      </c>
      <c r="N1496" s="12" t="str">
        <f>IF(ISNA(VLOOKUP(olympic_medals_country_year_cumsum[[#This Row],[Year_Country]],gdp_capita_rank!F:G,2,FALSE)),0,VLOOKUP(olympic_medals_country_year_cumsum[[#This Row],[Year_Country]],gdp_capita_rank!F:G,2,FALSE))</f>
        <v>-68.15275068277442</v>
      </c>
    </row>
    <row r="1497" spans="1:14" ht="15" customHeight="1" x14ac:dyDescent="0.2">
      <c r="A1497" s="1" t="s">
        <v>93</v>
      </c>
      <c r="B1497" s="1" t="s">
        <v>94</v>
      </c>
      <c r="C1497" s="1">
        <v>5408</v>
      </c>
      <c r="D1497" s="1">
        <v>-165</v>
      </c>
      <c r="E1497" s="1">
        <v>2004</v>
      </c>
      <c r="F1497" s="1" t="str">
        <f>TEXT(olympic_medals_country_year_cumsum[[#This Row],[year]],0)&amp;"-"&amp;olympic_medals_country_year_cumsum[[#This Row],[WB_country_code]]</f>
        <v>2004-GBR</v>
      </c>
      <c r="G1497" s="1">
        <f>IF(olympic_medals_country_year_cumsum[[#This Row],[year]]&lt;&gt;E1496,1,IF(olympic_medals_country_year_cumsum[[#This Row],[Medals]]=0,"",G1496+1))</f>
        <v>11</v>
      </c>
      <c r="H1497" s="1">
        <f>IF(ISNA(VLOOKUP(olympic_medals_country_year_cumsum[[#This Row],[Year_Country]],medals!D:H,5,FALSE)),0,VLOOKUP(olympic_medals_country_year_cumsum[[#This Row],[Year_Country]],medals!D:H,5,FALSE))</f>
        <v>37</v>
      </c>
      <c r="I1497" s="1">
        <f>IF(ISNA(VLOOKUP(olympic_medals_country_year_cumsum[[#This Row],[Year_Country]],medals!D:H,2,FALSE)),0,VLOOKUP(olympic_medals_country_year_cumsum[[#This Row],[Year_Country]],medals!D:H,2,FALSE))</f>
        <v>9</v>
      </c>
      <c r="J1497" s="1">
        <f>IF(ISNA(VLOOKUP(olympic_medals_country_year_cumsum[[#This Row],[Year_Country]],medals!D:H,3,FALSE)),0,VLOOKUP(olympic_medals_country_year_cumsum[[#This Row],[Year_Country]],medals!D:H,3,FALSE))</f>
        <v>13</v>
      </c>
      <c r="K1497" s="1">
        <f>IF(ISNA(VLOOKUP(olympic_medals_country_year_cumsum[[#This Row],[Year_Country]],medals!D:H,4,FALSE)),0,VLOOKUP(olympic_medals_country_year_cumsum[[#This Row],[Year_Country]],medals!D:H,4,FALSE))</f>
        <v>15</v>
      </c>
      <c r="L1497" s="1" t="str">
        <f>VLOOKUP(olympic_medals_country_year_cumsum[[#This Row],[WB_country_name]],'country_region_flag'!A:C,2,FALSE)</f>
        <v>Europe</v>
      </c>
      <c r="M1497" s="1" t="str">
        <f>VLOOKUP(olympic_medals_country_year_cumsum[[#This Row],[WB_country_name]],'country_region_flag'!A:C,3,FALSE)</f>
        <v>https://public.flourish.studio/country-flags/svg/gb.svg</v>
      </c>
      <c r="N1497" s="12" t="str">
        <f>IF(ISNA(VLOOKUP(olympic_medals_country_year_cumsum[[#This Row],[Year_Country]],gdp_capita_rank!F:G,2,FALSE)),0,VLOOKUP(olympic_medals_country_year_cumsum[[#This Row],[Year_Country]],gdp_capita_rank!F:G,2,FALSE))</f>
        <v>267.8335016669634</v>
      </c>
    </row>
    <row r="1498" spans="1:14" ht="15" customHeight="1" x14ac:dyDescent="0.2">
      <c r="A1498" s="1" t="s">
        <v>57</v>
      </c>
      <c r="B1498" s="1" t="s">
        <v>58</v>
      </c>
      <c r="C1498" s="1">
        <v>2312</v>
      </c>
      <c r="D1498" s="1">
        <v>-8235</v>
      </c>
      <c r="E1498" s="1">
        <v>2004</v>
      </c>
      <c r="F1498" s="1" t="str">
        <f>TEXT(olympic_medals_country_year_cumsum[[#This Row],[year]],0)&amp;"-"&amp;olympic_medals_country_year_cumsum[[#This Row],[WB_country_code]]</f>
        <v>2004-CUB</v>
      </c>
      <c r="G1498" s="1">
        <f>IF(olympic_medals_country_year_cumsum[[#This Row],[year]]&lt;&gt;E1497,1,IF(olympic_medals_country_year_cumsum[[#This Row],[Medals]]=0,"",G1497+1))</f>
        <v>12</v>
      </c>
      <c r="H1498" s="1">
        <f>IF(ISNA(VLOOKUP(olympic_medals_country_year_cumsum[[#This Row],[Year_Country]],medals!D:H,5,FALSE)),0,VLOOKUP(olympic_medals_country_year_cumsum[[#This Row],[Year_Country]],medals!D:H,5,FALSE))</f>
        <v>28</v>
      </c>
      <c r="I1498" s="1">
        <f>IF(ISNA(VLOOKUP(olympic_medals_country_year_cumsum[[#This Row],[Year_Country]],medals!D:H,2,FALSE)),0,VLOOKUP(olympic_medals_country_year_cumsum[[#This Row],[Year_Country]],medals!D:H,2,FALSE))</f>
        <v>9</v>
      </c>
      <c r="J1498" s="1">
        <f>IF(ISNA(VLOOKUP(olympic_medals_country_year_cumsum[[#This Row],[Year_Country]],medals!D:H,3,FALSE)),0,VLOOKUP(olympic_medals_country_year_cumsum[[#This Row],[Year_Country]],medals!D:H,3,FALSE))</f>
        <v>8</v>
      </c>
      <c r="K1498" s="1">
        <f>IF(ISNA(VLOOKUP(olympic_medals_country_year_cumsum[[#This Row],[Year_Country]],medals!D:H,4,FALSE)),0,VLOOKUP(olympic_medals_country_year_cumsum[[#This Row],[Year_Country]],medals!D:H,4,FALSE))</f>
        <v>11</v>
      </c>
      <c r="L1498" s="1" t="str">
        <f>VLOOKUP(olympic_medals_country_year_cumsum[[#This Row],[WB_country_name]],'country_region_flag'!A:C,2,FALSE)</f>
        <v>Americas</v>
      </c>
      <c r="M1498" s="1" t="str">
        <f>VLOOKUP(olympic_medals_country_year_cumsum[[#This Row],[WB_country_name]],'country_region_flag'!A:C,3,FALSE)</f>
        <v>https://public.flourish.studio/country-flags/svg/cu.svg</v>
      </c>
      <c r="N1498" s="12" t="str">
        <f>IF(ISNA(VLOOKUP(olympic_medals_country_year_cumsum[[#This Row],[Year_Country]],gdp_capita_rank!F:G,2,FALSE)),0,VLOOKUP(olympic_medals_country_year_cumsum[[#This Row],[Year_Country]],gdp_capita_rank!F:G,2,FALSE))</f>
        <v>-68.98825358547126</v>
      </c>
    </row>
    <row r="1499" spans="1:14" ht="15" customHeight="1" x14ac:dyDescent="0.2">
      <c r="A1499" s="1" t="s">
        <v>111</v>
      </c>
      <c r="B1499" s="1" t="s">
        <v>112</v>
      </c>
      <c r="C1499" s="1">
        <v>475</v>
      </c>
      <c r="D1499" s="1">
        <v>1908</v>
      </c>
      <c r="E1499" s="1">
        <v>2004</v>
      </c>
      <c r="F1499" s="1" t="str">
        <f>TEXT(olympic_medals_country_year_cumsum[[#This Row],[year]],0)&amp;"-"&amp;olympic_medals_country_year_cumsum[[#This Row],[WB_country_code]]</f>
        <v>2004-HUN</v>
      </c>
      <c r="G1499" s="1">
        <f>IF(olympic_medals_country_year_cumsum[[#This Row],[year]]&lt;&gt;E1498,1,IF(olympic_medals_country_year_cumsum[[#This Row],[Medals]]=0,"",G1498+1))</f>
        <v>13</v>
      </c>
      <c r="H1499" s="1">
        <f>IF(ISNA(VLOOKUP(olympic_medals_country_year_cumsum[[#This Row],[Year_Country]],medals!D:H,5,FALSE)),0,VLOOKUP(olympic_medals_country_year_cumsum[[#This Row],[Year_Country]],medals!D:H,5,FALSE))</f>
        <v>19</v>
      </c>
      <c r="I1499" s="1">
        <f>IF(ISNA(VLOOKUP(olympic_medals_country_year_cumsum[[#This Row],[Year_Country]],medals!D:H,2,FALSE)),0,VLOOKUP(olympic_medals_country_year_cumsum[[#This Row],[Year_Country]],medals!D:H,2,FALSE))</f>
        <v>9</v>
      </c>
      <c r="J1499" s="1">
        <f>IF(ISNA(VLOOKUP(olympic_medals_country_year_cumsum[[#This Row],[Year_Country]],medals!D:H,3,FALSE)),0,VLOOKUP(olympic_medals_country_year_cumsum[[#This Row],[Year_Country]],medals!D:H,3,FALSE))</f>
        <v>6</v>
      </c>
      <c r="K1499" s="1">
        <f>IF(ISNA(VLOOKUP(olympic_medals_country_year_cumsum[[#This Row],[Year_Country]],medals!D:H,4,FALSE)),0,VLOOKUP(olympic_medals_country_year_cumsum[[#This Row],[Year_Country]],medals!D:H,4,FALSE))</f>
        <v>4</v>
      </c>
      <c r="L1499" s="1" t="str">
        <f>VLOOKUP(olympic_medals_country_year_cumsum[[#This Row],[WB_country_name]],'country_region_flag'!A:C,2,FALSE)</f>
        <v>Europe</v>
      </c>
      <c r="M1499" s="1" t="str">
        <f>VLOOKUP(olympic_medals_country_year_cumsum[[#This Row],[WB_country_name]],'country_region_flag'!A:C,3,FALSE)</f>
        <v>https://public.flourish.studio/country-flags/svg/hu.svg</v>
      </c>
      <c r="N1499" s="12" t="str">
        <f>IF(ISNA(VLOOKUP(olympic_medals_country_year_cumsum[[#This Row],[Year_Country]],gdp_capita_rank!F:G,2,FALSE)),0,VLOOKUP(olympic_medals_country_year_cumsum[[#This Row],[Year_Country]],gdp_capita_rank!F:G,2,FALSE))</f>
        <v>-6.128255505376885</v>
      </c>
    </row>
    <row r="1500" spans="1:14" ht="15" customHeight="1" x14ac:dyDescent="0.2">
      <c r="A1500" s="1" t="s">
        <v>249</v>
      </c>
      <c r="B1500" s="1" t="s">
        <v>250</v>
      </c>
      <c r="C1500" s="1">
        <v>5043</v>
      </c>
      <c r="D1500" s="1">
        <v>3052</v>
      </c>
      <c r="E1500" s="1">
        <v>2004</v>
      </c>
      <c r="F1500" s="1" t="str">
        <f>TEXT(olympic_medals_country_year_cumsum[[#This Row],[year]],0)&amp;"-"&amp;olympic_medals_country_year_cumsum[[#This Row],[WB_country_code]]</f>
        <v>2004-UKR</v>
      </c>
      <c r="G1500" s="1">
        <f>IF(olympic_medals_country_year_cumsum[[#This Row],[year]]&lt;&gt;E1499,1,IF(olympic_medals_country_year_cumsum[[#This Row],[Medals]]=0,"",G1499+1))</f>
        <v>14</v>
      </c>
      <c r="H1500" s="1">
        <f>IF(ISNA(VLOOKUP(olympic_medals_country_year_cumsum[[#This Row],[Year_Country]],medals!D:H,5,FALSE)),0,VLOOKUP(olympic_medals_country_year_cumsum[[#This Row],[Year_Country]],medals!D:H,5,FALSE))</f>
        <v>23</v>
      </c>
      <c r="I1500" s="1">
        <f>IF(ISNA(VLOOKUP(olympic_medals_country_year_cumsum[[#This Row],[Year_Country]],medals!D:H,2,FALSE)),0,VLOOKUP(olympic_medals_country_year_cumsum[[#This Row],[Year_Country]],medals!D:H,2,FALSE))</f>
        <v>8</v>
      </c>
      <c r="J1500" s="1">
        <f>IF(ISNA(VLOOKUP(olympic_medals_country_year_cumsum[[#This Row],[Year_Country]],medals!D:H,3,FALSE)),0,VLOOKUP(olympic_medals_country_year_cumsum[[#This Row],[Year_Country]],medals!D:H,3,FALSE))</f>
        <v>6</v>
      </c>
      <c r="K1500" s="1">
        <f>IF(ISNA(VLOOKUP(olympic_medals_country_year_cumsum[[#This Row],[Year_Country]],medals!D:H,4,FALSE)),0,VLOOKUP(olympic_medals_country_year_cumsum[[#This Row],[Year_Country]],medals!D:H,4,FALSE))</f>
        <v>9</v>
      </c>
      <c r="L1500" s="1" t="str">
        <f>VLOOKUP(olympic_medals_country_year_cumsum[[#This Row],[WB_country_name]],'country_region_flag'!A:C,2,FALSE)</f>
        <v>Europe</v>
      </c>
      <c r="M1500" s="1" t="str">
        <f>VLOOKUP(olympic_medals_country_year_cumsum[[#This Row],[WB_country_name]],'country_region_flag'!A:C,3,FALSE)</f>
        <v>https://public.flourish.studio/country-flags/svg/ua.svg</v>
      </c>
      <c r="N1500" s="12" t="str">
        <f>IF(ISNA(VLOOKUP(olympic_medals_country_year_cumsum[[#This Row],[Year_Country]],gdp_capita_rank!F:G,2,FALSE)),0,VLOOKUP(olympic_medals_country_year_cumsum[[#This Row],[Year_Country]],gdp_capita_rank!F:G,2,FALSE))</f>
        <v>-87.09157583203907</v>
      </c>
    </row>
    <row r="1501" spans="1:14" ht="15" customHeight="1" x14ac:dyDescent="0.2">
      <c r="A1501" s="1" t="s">
        <v>99</v>
      </c>
      <c r="B1501" s="1" t="s">
        <v>100</v>
      </c>
      <c r="C1501" s="1">
        <v>3798</v>
      </c>
      <c r="D1501" s="1">
        <v>2373</v>
      </c>
      <c r="E1501" s="1">
        <v>2004</v>
      </c>
      <c r="F1501" s="1" t="str">
        <f>TEXT(olympic_medals_country_year_cumsum[[#This Row],[year]],0)&amp;"-"&amp;olympic_medals_country_year_cumsum[[#This Row],[WB_country_code]]</f>
        <v>2004-GRC</v>
      </c>
      <c r="G1501" s="1">
        <f>IF(olympic_medals_country_year_cumsum[[#This Row],[year]]&lt;&gt;E1500,1,IF(olympic_medals_country_year_cumsum[[#This Row],[Medals]]=0,"",G1500+1))</f>
        <v>15</v>
      </c>
      <c r="H1501" s="1">
        <f>IF(ISNA(VLOOKUP(olympic_medals_country_year_cumsum[[#This Row],[Year_Country]],medals!D:H,5,FALSE)),0,VLOOKUP(olympic_medals_country_year_cumsum[[#This Row],[Year_Country]],medals!D:H,5,FALSE))</f>
        <v>19</v>
      </c>
      <c r="I1501" s="1">
        <f>IF(ISNA(VLOOKUP(olympic_medals_country_year_cumsum[[#This Row],[Year_Country]],medals!D:H,2,FALSE)),0,VLOOKUP(olympic_medals_country_year_cumsum[[#This Row],[Year_Country]],medals!D:H,2,FALSE))</f>
        <v>8</v>
      </c>
      <c r="J1501" s="1">
        <f>IF(ISNA(VLOOKUP(olympic_medals_country_year_cumsum[[#This Row],[Year_Country]],medals!D:H,3,FALSE)),0,VLOOKUP(olympic_medals_country_year_cumsum[[#This Row],[Year_Country]],medals!D:H,3,FALSE))</f>
        <v>6</v>
      </c>
      <c r="K1501" s="1">
        <f>IF(ISNA(VLOOKUP(olympic_medals_country_year_cumsum[[#This Row],[Year_Country]],medals!D:H,4,FALSE)),0,VLOOKUP(olympic_medals_country_year_cumsum[[#This Row],[Year_Country]],medals!D:H,4,FALSE))</f>
        <v>5</v>
      </c>
      <c r="L1501" s="1" t="str">
        <f>VLOOKUP(olympic_medals_country_year_cumsum[[#This Row],[WB_country_name]],'country_region_flag'!A:C,2,FALSE)</f>
        <v>Europe</v>
      </c>
      <c r="M1501" s="1" t="str">
        <f>VLOOKUP(olympic_medals_country_year_cumsum[[#This Row],[WB_country_name]],'country_region_flag'!A:C,3,FALSE)</f>
        <v>https://public.flourish.studio/country-flags/svg/gr.svg</v>
      </c>
      <c r="N1501" s="12" t="str">
        <f>IF(ISNA(VLOOKUP(olympic_medals_country_year_cumsum[[#This Row],[Year_Country]],gdp_capita_rank!F:G,2,FALSE)),0,VLOOKUP(olympic_medals_country_year_cumsum[[#This Row],[Year_Country]],gdp_capita_rank!F:G,2,FALSE))</f>
        <v>100.42848059995852</v>
      </c>
    </row>
    <row r="1502" spans="1:14" ht="15" customHeight="1" x14ac:dyDescent="0.2">
      <c r="A1502" s="1" t="s">
        <v>35</v>
      </c>
      <c r="B1502" s="1" t="s">
        <v>36</v>
      </c>
      <c r="C1502" s="1">
        <v>-1578</v>
      </c>
      <c r="D1502" s="1">
        <v>-4792</v>
      </c>
      <c r="E1502" s="1">
        <v>2004</v>
      </c>
      <c r="F1502" s="1" t="str">
        <f>TEXT(olympic_medals_country_year_cumsum[[#This Row],[year]],0)&amp;"-"&amp;olympic_medals_country_year_cumsum[[#This Row],[WB_country_code]]</f>
        <v>2004-BRA</v>
      </c>
      <c r="G1502" s="1">
        <f>IF(olympic_medals_country_year_cumsum[[#This Row],[year]]&lt;&gt;E1501,1,IF(olympic_medals_country_year_cumsum[[#This Row],[Medals]]=0,"",G1501+1))</f>
        <v>16</v>
      </c>
      <c r="H1502" s="1">
        <f>IF(ISNA(VLOOKUP(olympic_medals_country_year_cumsum[[#This Row],[Year_Country]],medals!D:H,5,FALSE)),0,VLOOKUP(olympic_medals_country_year_cumsum[[#This Row],[Year_Country]],medals!D:H,5,FALSE))</f>
        <v>13</v>
      </c>
      <c r="I1502" s="1">
        <f>IF(ISNA(VLOOKUP(olympic_medals_country_year_cumsum[[#This Row],[Year_Country]],medals!D:H,2,FALSE)),0,VLOOKUP(olympic_medals_country_year_cumsum[[#This Row],[Year_Country]],medals!D:H,2,FALSE))</f>
        <v>7</v>
      </c>
      <c r="J1502" s="1">
        <f>IF(ISNA(VLOOKUP(olympic_medals_country_year_cumsum[[#This Row],[Year_Country]],medals!D:H,3,FALSE)),0,VLOOKUP(olympic_medals_country_year_cumsum[[#This Row],[Year_Country]],medals!D:H,3,FALSE))</f>
        <v>3</v>
      </c>
      <c r="K1502" s="1">
        <f>IF(ISNA(VLOOKUP(olympic_medals_country_year_cumsum[[#This Row],[Year_Country]],medals!D:H,4,FALSE)),0,VLOOKUP(olympic_medals_country_year_cumsum[[#This Row],[Year_Country]],medals!D:H,4,FALSE))</f>
        <v>3</v>
      </c>
      <c r="L1502" s="1" t="str">
        <f>VLOOKUP(olympic_medals_country_year_cumsum[[#This Row],[WB_country_name]],'country_region_flag'!A:C,2,FALSE)</f>
        <v>Americas</v>
      </c>
      <c r="M1502" s="1" t="str">
        <f>VLOOKUP(olympic_medals_country_year_cumsum[[#This Row],[WB_country_name]],'country_region_flag'!A:C,3,FALSE)</f>
        <v>https://public.flourish.studio/country-flags/svg/br.svg</v>
      </c>
      <c r="N1502" s="12" t="str">
        <f>IF(ISNA(VLOOKUP(olympic_medals_country_year_cumsum[[#This Row],[Year_Country]],gdp_capita_rank!F:G,2,FALSE)),0,VLOOKUP(olympic_medals_country_year_cumsum[[#This Row],[Year_Country]],gdp_capita_rank!F:G,2,FALSE))</f>
        <v>-66.98428588603743</v>
      </c>
    </row>
    <row r="1503" spans="1:14" ht="15" customHeight="1" x14ac:dyDescent="0.2">
      <c r="A1503" s="1" t="s">
        <v>225</v>
      </c>
      <c r="B1503" s="1" t="s">
        <v>226</v>
      </c>
      <c r="C1503" s="1">
        <v>5933</v>
      </c>
      <c r="D1503" s="1">
        <v>1805</v>
      </c>
      <c r="E1503" s="1">
        <v>2004</v>
      </c>
      <c r="F1503" s="1" t="str">
        <f>TEXT(olympic_medals_country_year_cumsum[[#This Row],[year]],0)&amp;"-"&amp;olympic_medals_country_year_cumsum[[#This Row],[WB_country_code]]</f>
        <v>2004-SWE</v>
      </c>
      <c r="G1503" s="1">
        <f>IF(olympic_medals_country_year_cumsum[[#This Row],[year]]&lt;&gt;E1502,1,IF(olympic_medals_country_year_cumsum[[#This Row],[Medals]]=0,"",G1502+1))</f>
        <v>17</v>
      </c>
      <c r="H1503" s="1">
        <f>IF(ISNA(VLOOKUP(olympic_medals_country_year_cumsum[[#This Row],[Year_Country]],medals!D:H,5,FALSE)),0,VLOOKUP(olympic_medals_country_year_cumsum[[#This Row],[Year_Country]],medals!D:H,5,FALSE))</f>
        <v>9</v>
      </c>
      <c r="I1503" s="1">
        <f>IF(ISNA(VLOOKUP(olympic_medals_country_year_cumsum[[#This Row],[Year_Country]],medals!D:H,2,FALSE)),0,VLOOKUP(olympic_medals_country_year_cumsum[[#This Row],[Year_Country]],medals!D:H,2,FALSE))</f>
        <v>5</v>
      </c>
      <c r="J1503" s="1">
        <f>IF(ISNA(VLOOKUP(olympic_medals_country_year_cumsum[[#This Row],[Year_Country]],medals!D:H,3,FALSE)),0,VLOOKUP(olympic_medals_country_year_cumsum[[#This Row],[Year_Country]],medals!D:H,3,FALSE))</f>
        <v>2</v>
      </c>
      <c r="K1503" s="1">
        <f>IF(ISNA(VLOOKUP(olympic_medals_country_year_cumsum[[#This Row],[Year_Country]],medals!D:H,4,FALSE)),0,VLOOKUP(olympic_medals_country_year_cumsum[[#This Row],[Year_Country]],medals!D:H,4,FALSE))</f>
        <v>2</v>
      </c>
      <c r="L1503" s="1" t="str">
        <f>VLOOKUP(olympic_medals_country_year_cumsum[[#This Row],[WB_country_name]],'country_region_flag'!A:C,2,FALSE)</f>
        <v>Europe</v>
      </c>
      <c r="M1503" s="1" t="str">
        <f>VLOOKUP(olympic_medals_country_year_cumsum[[#This Row],[WB_country_name]],'country_region_flag'!A:C,3,FALSE)</f>
        <v>https://public.flourish.studio/country-flags/svg/se.svg</v>
      </c>
      <c r="N1503" s="12" t="str">
        <f>IF(ISNA(VLOOKUP(olympic_medals_country_year_cumsum[[#This Row],[Year_Country]],gdp_capita_rank!F:G,2,FALSE)),0,VLOOKUP(olympic_medals_country_year_cumsum[[#This Row],[Year_Country]],gdp_capita_rank!F:G,2,FALSE))</f>
        <v>290.20208946805553</v>
      </c>
    </row>
    <row r="1504" spans="1:14" ht="15" customHeight="1" x14ac:dyDescent="0.2">
      <c r="A1504" s="1" t="s">
        <v>179</v>
      </c>
      <c r="B1504" s="1" t="s">
        <v>180</v>
      </c>
      <c r="C1504" s="1">
        <v>5992</v>
      </c>
      <c r="D1504" s="1">
        <v>1075</v>
      </c>
      <c r="E1504" s="1">
        <v>2004</v>
      </c>
      <c r="F1504" s="1" t="str">
        <f>TEXT(olympic_medals_country_year_cumsum[[#This Row],[year]],0)&amp;"-"&amp;olympic_medals_country_year_cumsum[[#This Row],[WB_country_code]]</f>
        <v>2004-NOR</v>
      </c>
      <c r="G1504" s="1">
        <f>IF(olympic_medals_country_year_cumsum[[#This Row],[year]]&lt;&gt;E1503,1,IF(olympic_medals_country_year_cumsum[[#This Row],[Medals]]=0,"",G1503+1))</f>
        <v>18</v>
      </c>
      <c r="H1504" s="1">
        <f>IF(ISNA(VLOOKUP(olympic_medals_country_year_cumsum[[#This Row],[Year_Country]],medals!D:H,5,FALSE)),0,VLOOKUP(olympic_medals_country_year_cumsum[[#This Row],[Year_Country]],medals!D:H,5,FALSE))</f>
        <v>7</v>
      </c>
      <c r="I1504" s="1">
        <f>IF(ISNA(VLOOKUP(olympic_medals_country_year_cumsum[[#This Row],[Year_Country]],medals!D:H,2,FALSE)),0,VLOOKUP(olympic_medals_country_year_cumsum[[#This Row],[Year_Country]],medals!D:H,2,FALSE))</f>
        <v>5</v>
      </c>
      <c r="J1504" s="1">
        <f>IF(ISNA(VLOOKUP(olympic_medals_country_year_cumsum[[#This Row],[Year_Country]],medals!D:H,3,FALSE)),0,VLOOKUP(olympic_medals_country_year_cumsum[[#This Row],[Year_Country]],medals!D:H,3,FALSE))</f>
        <v>0</v>
      </c>
      <c r="K1504" s="1">
        <f>IF(ISNA(VLOOKUP(olympic_medals_country_year_cumsum[[#This Row],[Year_Country]],medals!D:H,4,FALSE)),0,VLOOKUP(olympic_medals_country_year_cumsum[[#This Row],[Year_Country]],medals!D:H,4,FALSE))</f>
        <v>2</v>
      </c>
      <c r="L1504" s="1" t="str">
        <f>VLOOKUP(olympic_medals_country_year_cumsum[[#This Row],[WB_country_name]],'country_region_flag'!A:C,2,FALSE)</f>
        <v>Europe</v>
      </c>
      <c r="M1504" s="1" t="str">
        <f>VLOOKUP(olympic_medals_country_year_cumsum[[#This Row],[WB_country_name]],'country_region_flag'!A:C,3,FALSE)</f>
        <v>https://public.flourish.studio/country-flags/svg/no.svg</v>
      </c>
      <c r="N1504" s="12" t="str">
        <f>IF(ISNA(VLOOKUP(olympic_medals_country_year_cumsum[[#This Row],[Year_Country]],gdp_capita_rank!F:G,2,FALSE)),0,VLOOKUP(olympic_medals_country_year_cumsum[[#This Row],[Year_Country]],gdp_capita_rank!F:G,2,FALSE))</f>
        <v>426.40327772955277</v>
      </c>
    </row>
    <row r="1505" spans="1:14" ht="15" customHeight="1" x14ac:dyDescent="0.2">
      <c r="A1505" s="1" t="s">
        <v>79</v>
      </c>
      <c r="B1505" s="1" t="s">
        <v>80</v>
      </c>
      <c r="C1505" s="1">
        <v>404</v>
      </c>
      <c r="D1505" s="1">
        <v>-368</v>
      </c>
      <c r="E1505" s="1">
        <v>2004</v>
      </c>
      <c r="F1505" s="1" t="str">
        <f>TEXT(olympic_medals_country_year_cumsum[[#This Row],[year]],0)&amp;"-"&amp;olympic_medals_country_year_cumsum[[#This Row],[WB_country_code]]</f>
        <v>2004-ESP</v>
      </c>
      <c r="G1505" s="1">
        <f>IF(olympic_medals_country_year_cumsum[[#This Row],[year]]&lt;&gt;E1504,1,IF(olympic_medals_country_year_cumsum[[#This Row],[Medals]]=0,"",G1504+1))</f>
        <v>19</v>
      </c>
      <c r="H1505" s="1">
        <f>IF(ISNA(VLOOKUP(olympic_medals_country_year_cumsum[[#This Row],[Year_Country]],medals!D:H,5,FALSE)),0,VLOOKUP(olympic_medals_country_year_cumsum[[#This Row],[Year_Country]],medals!D:H,5,FALSE))</f>
        <v>24</v>
      </c>
      <c r="I1505" s="1">
        <f>IF(ISNA(VLOOKUP(olympic_medals_country_year_cumsum[[#This Row],[Year_Country]],medals!D:H,2,FALSE)),0,VLOOKUP(olympic_medals_country_year_cumsum[[#This Row],[Year_Country]],medals!D:H,2,FALSE))</f>
        <v>4</v>
      </c>
      <c r="J1505" s="1">
        <f>IF(ISNA(VLOOKUP(olympic_medals_country_year_cumsum[[#This Row],[Year_Country]],medals!D:H,3,FALSE)),0,VLOOKUP(olympic_medals_country_year_cumsum[[#This Row],[Year_Country]],medals!D:H,3,FALSE))</f>
        <v>14</v>
      </c>
      <c r="K1505" s="1">
        <f>IF(ISNA(VLOOKUP(olympic_medals_country_year_cumsum[[#This Row],[Year_Country]],medals!D:H,4,FALSE)),0,VLOOKUP(olympic_medals_country_year_cumsum[[#This Row],[Year_Country]],medals!D:H,4,FALSE))</f>
        <v>6</v>
      </c>
      <c r="L1505" s="1" t="str">
        <f>VLOOKUP(olympic_medals_country_year_cumsum[[#This Row],[WB_country_name]],'country_region_flag'!A:C,2,FALSE)</f>
        <v>Europe</v>
      </c>
      <c r="M1505" s="1" t="str">
        <f>VLOOKUP(olympic_medals_country_year_cumsum[[#This Row],[WB_country_name]],'country_region_flag'!A:C,3,FALSE)</f>
        <v>https://public.flourish.studio/country-flags/svg/es.svg</v>
      </c>
      <c r="N1505" s="12" t="str">
        <f>IF(ISNA(VLOOKUP(olympic_medals_country_year_cumsum[[#This Row],[Year_Country]],gdp_capita_rank!F:G,2,FALSE)),0,VLOOKUP(olympic_medals_country_year_cumsum[[#This Row],[Year_Country]],gdp_capita_rank!F:G,2,FALSE))</f>
        <v>126.95900095397631</v>
      </c>
    </row>
    <row r="1506" spans="1:14" ht="15" customHeight="1" x14ac:dyDescent="0.2">
      <c r="A1506" s="1" t="s">
        <v>177</v>
      </c>
      <c r="B1506" s="1" t="s">
        <v>178</v>
      </c>
      <c r="C1506" s="1">
        <v>5235</v>
      </c>
      <c r="D1506" s="1">
        <v>492</v>
      </c>
      <c r="E1506" s="1">
        <v>2004</v>
      </c>
      <c r="F1506" s="1" t="str">
        <f>TEXT(olympic_medals_country_year_cumsum[[#This Row],[year]],0)&amp;"-"&amp;olympic_medals_country_year_cumsum[[#This Row],[WB_country_code]]</f>
        <v>2004-NLD</v>
      </c>
      <c r="G1506" s="1">
        <f>IF(olympic_medals_country_year_cumsum[[#This Row],[year]]&lt;&gt;E1505,1,IF(olympic_medals_country_year_cumsum[[#This Row],[Medals]]=0,"",G1505+1))</f>
        <v>20</v>
      </c>
      <c r="H1506" s="1">
        <f>IF(ISNA(VLOOKUP(olympic_medals_country_year_cumsum[[#This Row],[Year_Country]],medals!D:H,5,FALSE)),0,VLOOKUP(olympic_medals_country_year_cumsum[[#This Row],[Year_Country]],medals!D:H,5,FALSE))</f>
        <v>23</v>
      </c>
      <c r="I1506" s="1">
        <f>IF(ISNA(VLOOKUP(olympic_medals_country_year_cumsum[[#This Row],[Year_Country]],medals!D:H,2,FALSE)),0,VLOOKUP(olympic_medals_country_year_cumsum[[#This Row],[Year_Country]],medals!D:H,2,FALSE))</f>
        <v>4</v>
      </c>
      <c r="J1506" s="1">
        <f>IF(ISNA(VLOOKUP(olympic_medals_country_year_cumsum[[#This Row],[Year_Country]],medals!D:H,3,FALSE)),0,VLOOKUP(olympic_medals_country_year_cumsum[[#This Row],[Year_Country]],medals!D:H,3,FALSE))</f>
        <v>9</v>
      </c>
      <c r="K1506" s="1">
        <f>IF(ISNA(VLOOKUP(olympic_medals_country_year_cumsum[[#This Row],[Year_Country]],medals!D:H,4,FALSE)),0,VLOOKUP(olympic_medals_country_year_cumsum[[#This Row],[Year_Country]],medals!D:H,4,FALSE))</f>
        <v>10</v>
      </c>
      <c r="L1506" s="1" t="str">
        <f>VLOOKUP(olympic_medals_country_year_cumsum[[#This Row],[WB_country_name]],'country_region_flag'!A:C,2,FALSE)</f>
        <v>Europe</v>
      </c>
      <c r="M1506" s="1" t="str">
        <f>VLOOKUP(olympic_medals_country_year_cumsum[[#This Row],[WB_country_name]],'country_region_flag'!A:C,3,FALSE)</f>
        <v>https://public.flourish.studio/country-flags/svg/nl.svg</v>
      </c>
      <c r="N1506" s="12" t="str">
        <f>IF(ISNA(VLOOKUP(olympic_medals_country_year_cumsum[[#This Row],[Year_Country]],gdp_capita_rank!F:G,2,FALSE)),0,VLOOKUP(olympic_medals_country_year_cumsum[[#This Row],[Year_Country]],gdp_capita_rank!F:G,2,FALSE))</f>
        <v>268.46889939196126</v>
      </c>
    </row>
    <row r="1507" spans="1:14" ht="15" customHeight="1" x14ac:dyDescent="0.2">
      <c r="A1507" s="1" t="s">
        <v>191</v>
      </c>
      <c r="B1507" s="1" t="s">
        <v>192</v>
      </c>
      <c r="C1507" s="1">
        <v>5225</v>
      </c>
      <c r="D1507" s="1">
        <v>210</v>
      </c>
      <c r="E1507" s="1">
        <v>2004</v>
      </c>
      <c r="F1507" s="1" t="str">
        <f>TEXT(olympic_medals_country_year_cumsum[[#This Row],[year]],0)&amp;"-"&amp;olympic_medals_country_year_cumsum[[#This Row],[WB_country_code]]</f>
        <v>2004-POL</v>
      </c>
      <c r="G1507" s="1">
        <f>IF(olympic_medals_country_year_cumsum[[#This Row],[year]]&lt;&gt;E1506,1,IF(olympic_medals_country_year_cumsum[[#This Row],[Medals]]=0,"",G1506+1))</f>
        <v>21</v>
      </c>
      <c r="H1507" s="1">
        <f>IF(ISNA(VLOOKUP(olympic_medals_country_year_cumsum[[#This Row],[Year_Country]],medals!D:H,5,FALSE)),0,VLOOKUP(olympic_medals_country_year_cumsum[[#This Row],[Year_Country]],medals!D:H,5,FALSE))</f>
        <v>12</v>
      </c>
      <c r="I1507" s="1">
        <f>IF(ISNA(VLOOKUP(olympic_medals_country_year_cumsum[[#This Row],[Year_Country]],medals!D:H,2,FALSE)),0,VLOOKUP(olympic_medals_country_year_cumsum[[#This Row],[Year_Country]],medals!D:H,2,FALSE))</f>
        <v>4</v>
      </c>
      <c r="J1507" s="1">
        <f>IF(ISNA(VLOOKUP(olympic_medals_country_year_cumsum[[#This Row],[Year_Country]],medals!D:H,3,FALSE)),0,VLOOKUP(olympic_medals_country_year_cumsum[[#This Row],[Year_Country]],medals!D:H,3,FALSE))</f>
        <v>2</v>
      </c>
      <c r="K1507" s="1">
        <f>IF(ISNA(VLOOKUP(olympic_medals_country_year_cumsum[[#This Row],[Year_Country]],medals!D:H,4,FALSE)),0,VLOOKUP(olympic_medals_country_year_cumsum[[#This Row],[Year_Country]],medals!D:H,4,FALSE))</f>
        <v>6</v>
      </c>
      <c r="L1507" s="1" t="str">
        <f>VLOOKUP(olympic_medals_country_year_cumsum[[#This Row],[WB_country_name]],'country_region_flag'!A:C,2,FALSE)</f>
        <v>Europe</v>
      </c>
      <c r="M1507" s="1" t="str">
        <f>VLOOKUP(olympic_medals_country_year_cumsum[[#This Row],[WB_country_name]],'country_region_flag'!A:C,3,FALSE)</f>
        <v>https://public.flourish.studio/country-flags/svg/pl.svg</v>
      </c>
      <c r="N1507" s="12" t="str">
        <f>IF(ISNA(VLOOKUP(olympic_medals_country_year_cumsum[[#This Row],[Year_Country]],gdp_capita_rank!F:G,2,FALSE)),0,VLOOKUP(olympic_medals_country_year_cumsum[[#This Row],[Year_Country]],gdp_capita_rank!F:G,2,FALSE))</f>
        <v>-39.11818193022798</v>
      </c>
    </row>
    <row r="1508" spans="1:14" ht="15" customHeight="1" x14ac:dyDescent="0.2">
      <c r="A1508" s="1" t="s">
        <v>181</v>
      </c>
      <c r="B1508" s="1" t="s">
        <v>182</v>
      </c>
      <c r="C1508" s="1">
        <v>-413</v>
      </c>
      <c r="D1508" s="1">
        <v>17478</v>
      </c>
      <c r="E1508" s="1">
        <v>2004</v>
      </c>
      <c r="F1508" s="1" t="str">
        <f>TEXT(olympic_medals_country_year_cumsum[[#This Row],[year]],0)&amp;"-"&amp;olympic_medals_country_year_cumsum[[#This Row],[WB_country_code]]</f>
        <v>2004-NZL</v>
      </c>
      <c r="G1508" s="1">
        <f>IF(olympic_medals_country_year_cumsum[[#This Row],[year]]&lt;&gt;E1507,1,IF(olympic_medals_country_year_cumsum[[#This Row],[Medals]]=0,"",G1507+1))</f>
        <v>22</v>
      </c>
      <c r="H1508" s="1">
        <f>IF(ISNA(VLOOKUP(olympic_medals_country_year_cumsum[[#This Row],[Year_Country]],medals!D:H,5,FALSE)),0,VLOOKUP(olympic_medals_country_year_cumsum[[#This Row],[Year_Country]],medals!D:H,5,FALSE))</f>
        <v>6</v>
      </c>
      <c r="I1508" s="1">
        <f>IF(ISNA(VLOOKUP(olympic_medals_country_year_cumsum[[#This Row],[Year_Country]],medals!D:H,2,FALSE)),0,VLOOKUP(olympic_medals_country_year_cumsum[[#This Row],[Year_Country]],medals!D:H,2,FALSE))</f>
        <v>4</v>
      </c>
      <c r="J1508" s="1">
        <f>IF(ISNA(VLOOKUP(olympic_medals_country_year_cumsum[[#This Row],[Year_Country]],medals!D:H,3,FALSE)),0,VLOOKUP(olympic_medals_country_year_cumsum[[#This Row],[Year_Country]],medals!D:H,3,FALSE))</f>
        <v>2</v>
      </c>
      <c r="K1508" s="1">
        <f>IF(ISNA(VLOOKUP(olympic_medals_country_year_cumsum[[#This Row],[Year_Country]],medals!D:H,4,FALSE)),0,VLOOKUP(olympic_medals_country_year_cumsum[[#This Row],[Year_Country]],medals!D:H,4,FALSE))</f>
        <v>0</v>
      </c>
      <c r="L1508" s="1" t="str">
        <f>VLOOKUP(olympic_medals_country_year_cumsum[[#This Row],[WB_country_name]],'country_region_flag'!A:C,2,FALSE)</f>
        <v>Oceania</v>
      </c>
      <c r="M1508" s="1" t="str">
        <f>VLOOKUP(olympic_medals_country_year_cumsum[[#This Row],[WB_country_name]],'country_region_flag'!A:C,3,FALSE)</f>
        <v>https://public.flourish.studio/country-flags/svg/nz.svg</v>
      </c>
      <c r="N1508" s="12" t="str">
        <f>IF(ISNA(VLOOKUP(olympic_medals_country_year_cumsum[[#This Row],[Year_Country]],gdp_capita_rank!F:G,2,FALSE)),0,VLOOKUP(olympic_medals_country_year_cumsum[[#This Row],[Year_Country]],gdp_capita_rank!F:G,2,FALSE))</f>
        <v>131.63568494079163</v>
      </c>
    </row>
    <row r="1509" spans="1:14" ht="15" customHeight="1" x14ac:dyDescent="0.2">
      <c r="A1509" s="1" t="s">
        <v>41</v>
      </c>
      <c r="B1509" s="1" t="s">
        <v>42</v>
      </c>
      <c r="C1509" s="1">
        <v>4542</v>
      </c>
      <c r="D1509" s="1">
        <v>-757</v>
      </c>
      <c r="E1509" s="1">
        <v>2004</v>
      </c>
      <c r="F1509" s="1" t="str">
        <f>TEXT(olympic_medals_country_year_cumsum[[#This Row],[year]],0)&amp;"-"&amp;olympic_medals_country_year_cumsum[[#This Row],[WB_country_code]]</f>
        <v>2004-CAN</v>
      </c>
      <c r="G1509" s="1">
        <f>IF(olympic_medals_country_year_cumsum[[#This Row],[year]]&lt;&gt;E1508,1,IF(olympic_medals_country_year_cumsum[[#This Row],[Medals]]=0,"",G1508+1))</f>
        <v>23</v>
      </c>
      <c r="H1509" s="1">
        <f>IF(ISNA(VLOOKUP(olympic_medals_country_year_cumsum[[#This Row],[Year_Country]],medals!D:H,5,FALSE)),0,VLOOKUP(olympic_medals_country_year_cumsum[[#This Row],[Year_Country]],medals!D:H,5,FALSE))</f>
        <v>14</v>
      </c>
      <c r="I1509" s="1">
        <f>IF(ISNA(VLOOKUP(olympic_medals_country_year_cumsum[[#This Row],[Year_Country]],medals!D:H,2,FALSE)),0,VLOOKUP(olympic_medals_country_year_cumsum[[#This Row],[Year_Country]],medals!D:H,2,FALSE))</f>
        <v>3</v>
      </c>
      <c r="J1509" s="1">
        <f>IF(ISNA(VLOOKUP(olympic_medals_country_year_cumsum[[#This Row],[Year_Country]],medals!D:H,3,FALSE)),0,VLOOKUP(olympic_medals_country_year_cumsum[[#This Row],[Year_Country]],medals!D:H,3,FALSE))</f>
        <v>7</v>
      </c>
      <c r="K1509" s="1">
        <f>IF(ISNA(VLOOKUP(olympic_medals_country_year_cumsum[[#This Row],[Year_Country]],medals!D:H,4,FALSE)),0,VLOOKUP(olympic_medals_country_year_cumsum[[#This Row],[Year_Country]],medals!D:H,4,FALSE))</f>
        <v>4</v>
      </c>
      <c r="L1509" s="1" t="str">
        <f>VLOOKUP(olympic_medals_country_year_cumsum[[#This Row],[WB_country_name]],'country_region_flag'!A:C,2,FALSE)</f>
        <v>Americas</v>
      </c>
      <c r="M1509" s="1" t="str">
        <f>VLOOKUP(olympic_medals_country_year_cumsum[[#This Row],[WB_country_name]],'country_region_flag'!A:C,3,FALSE)</f>
        <v>https://public.flourish.studio/country-flags/svg/ca.svg</v>
      </c>
      <c r="N1509" s="12" t="str">
        <f>IF(ISNA(VLOOKUP(olympic_medals_country_year_cumsum[[#This Row],[Year_Country]],gdp_capita_rank!F:G,2,FALSE)),0,VLOOKUP(olympic_medals_country_year_cumsum[[#This Row],[Year_Country]],gdp_capita_rank!F:G,2,FALSE))</f>
        <v>192.9014935473686</v>
      </c>
    </row>
    <row r="1510" spans="1:14" ht="15" customHeight="1" x14ac:dyDescent="0.2">
      <c r="A1510" s="1" t="s">
        <v>15</v>
      </c>
      <c r="B1510" s="1" t="s">
        <v>16</v>
      </c>
      <c r="C1510" s="1">
        <v>482</v>
      </c>
      <c r="D1510" s="1">
        <v>1637</v>
      </c>
      <c r="E1510" s="1">
        <v>2004</v>
      </c>
      <c r="F1510" s="1" t="str">
        <f>TEXT(olympic_medals_country_year_cumsum[[#This Row],[year]],0)&amp;"-"&amp;olympic_medals_country_year_cumsum[[#This Row],[WB_country_code]]</f>
        <v>2004-AUT</v>
      </c>
      <c r="G1510" s="1">
        <f>IF(olympic_medals_country_year_cumsum[[#This Row],[year]]&lt;&gt;E1509,1,IF(olympic_medals_country_year_cumsum[[#This Row],[Medals]]=0,"",G1509+1))</f>
        <v>24</v>
      </c>
      <c r="H1510" s="1">
        <f>IF(ISNA(VLOOKUP(olympic_medals_country_year_cumsum[[#This Row],[Year_Country]],medals!D:H,5,FALSE)),0,VLOOKUP(olympic_medals_country_year_cumsum[[#This Row],[Year_Country]],medals!D:H,5,FALSE))</f>
        <v>8</v>
      </c>
      <c r="I1510" s="1">
        <f>IF(ISNA(VLOOKUP(olympic_medals_country_year_cumsum[[#This Row],[Year_Country]],medals!D:H,2,FALSE)),0,VLOOKUP(olympic_medals_country_year_cumsum[[#This Row],[Year_Country]],medals!D:H,2,FALSE))</f>
        <v>3</v>
      </c>
      <c r="J1510" s="1">
        <f>IF(ISNA(VLOOKUP(olympic_medals_country_year_cumsum[[#This Row],[Year_Country]],medals!D:H,3,FALSE)),0,VLOOKUP(olympic_medals_country_year_cumsum[[#This Row],[Year_Country]],medals!D:H,3,FALSE))</f>
        <v>4</v>
      </c>
      <c r="K1510" s="1">
        <f>IF(ISNA(VLOOKUP(olympic_medals_country_year_cumsum[[#This Row],[Year_Country]],medals!D:H,4,FALSE)),0,VLOOKUP(olympic_medals_country_year_cumsum[[#This Row],[Year_Country]],medals!D:H,4,FALSE))</f>
        <v>1</v>
      </c>
      <c r="L1510" s="1" t="str">
        <f>VLOOKUP(olympic_medals_country_year_cumsum[[#This Row],[WB_country_name]],'country_region_flag'!A:C,2,FALSE)</f>
        <v>Europe</v>
      </c>
      <c r="M1510" s="1" t="str">
        <f>VLOOKUP(olympic_medals_country_year_cumsum[[#This Row],[WB_country_name]],'country_region_flag'!A:C,3,FALSE)</f>
        <v>https://public.flourish.studio/country-flags/svg/at.svg</v>
      </c>
      <c r="N1510" s="12" t="str">
        <f>IF(ISNA(VLOOKUP(olympic_medals_country_year_cumsum[[#This Row],[Year_Country]],gdp_capita_rank!F:G,2,FALSE)),0,VLOOKUP(olympic_medals_country_year_cumsum[[#This Row],[Year_Country]],gdp_capita_rank!F:G,2,FALSE))</f>
        <v>236.14416777457956</v>
      </c>
    </row>
    <row r="1511" spans="1:14" ht="15" customHeight="1" x14ac:dyDescent="0.2">
      <c r="A1511" s="1" t="s">
        <v>243</v>
      </c>
      <c r="B1511" s="1" t="s">
        <v>244</v>
      </c>
      <c r="C1511" s="1">
        <v>3993</v>
      </c>
      <c r="D1511" s="1">
        <v>3287</v>
      </c>
      <c r="E1511" s="1">
        <v>2004</v>
      </c>
      <c r="F1511" s="1" t="str">
        <f>TEXT(olympic_medals_country_year_cumsum[[#This Row],[year]],0)&amp;"-"&amp;olympic_medals_country_year_cumsum[[#This Row],[WB_country_code]]</f>
        <v>2004-TUR</v>
      </c>
      <c r="G1511" s="1">
        <f>IF(olympic_medals_country_year_cumsum[[#This Row],[year]]&lt;&gt;E1510,1,IF(olympic_medals_country_year_cumsum[[#This Row],[Medals]]=0,"",G1510+1))</f>
        <v>25</v>
      </c>
      <c r="H1511" s="1">
        <f>IF(ISNA(VLOOKUP(olympic_medals_country_year_cumsum[[#This Row],[Year_Country]],medals!D:H,5,FALSE)),0,VLOOKUP(olympic_medals_country_year_cumsum[[#This Row],[Year_Country]],medals!D:H,5,FALSE))</f>
        <v>10</v>
      </c>
      <c r="I1511" s="1">
        <f>IF(ISNA(VLOOKUP(olympic_medals_country_year_cumsum[[#This Row],[Year_Country]],medals!D:H,2,FALSE)),0,VLOOKUP(olympic_medals_country_year_cumsum[[#This Row],[Year_Country]],medals!D:H,2,FALSE))</f>
        <v>3</v>
      </c>
      <c r="J1511" s="1">
        <f>IF(ISNA(VLOOKUP(olympic_medals_country_year_cumsum[[#This Row],[Year_Country]],medals!D:H,3,FALSE)),0,VLOOKUP(olympic_medals_country_year_cumsum[[#This Row],[Year_Country]],medals!D:H,3,FALSE))</f>
        <v>3</v>
      </c>
      <c r="K1511" s="1">
        <f>IF(ISNA(VLOOKUP(olympic_medals_country_year_cumsum[[#This Row],[Year_Country]],medals!D:H,4,FALSE)),0,VLOOKUP(olympic_medals_country_year_cumsum[[#This Row],[Year_Country]],medals!D:H,4,FALSE))</f>
        <v>4</v>
      </c>
      <c r="L1511" s="1" t="str">
        <f>VLOOKUP(olympic_medals_country_year_cumsum[[#This Row],[WB_country_name]],'country_region_flag'!A:C,2,FALSE)</f>
        <v>Asia</v>
      </c>
      <c r="M1511" s="1" t="str">
        <f>VLOOKUP(olympic_medals_country_year_cumsum[[#This Row],[WB_country_name]],'country_region_flag'!A:C,3,FALSE)</f>
        <v>https://public.flourish.studio/country-flags/svg/tr.svg</v>
      </c>
      <c r="N1511" s="12" t="str">
        <f>IF(ISNA(VLOOKUP(olympic_medals_country_year_cumsum[[#This Row],[Year_Country]],gdp_capita_rank!F:G,2,FALSE)),0,VLOOKUP(olympic_medals_country_year_cumsum[[#This Row],[Year_Country]],gdp_capita_rank!F:G,2,FALSE))</f>
        <v>-45.03677551033104</v>
      </c>
    </row>
    <row r="1512" spans="1:14" ht="15" customHeight="1" x14ac:dyDescent="0.2">
      <c r="A1512" s="1" t="s">
        <v>221</v>
      </c>
      <c r="B1512" s="1" t="s">
        <v>222</v>
      </c>
      <c r="C1512" s="1">
        <v>4815</v>
      </c>
      <c r="D1512" s="1">
        <v>1712</v>
      </c>
      <c r="E1512" s="1">
        <v>2004</v>
      </c>
      <c r="F1512" s="1" t="str">
        <f>TEXT(olympic_medals_country_year_cumsum[[#This Row],[year]],0)&amp;"-"&amp;olympic_medals_country_year_cumsum[[#This Row],[WB_country_code]]</f>
        <v>2004-SVK</v>
      </c>
      <c r="G1512" s="1">
        <f>IF(olympic_medals_country_year_cumsum[[#This Row],[year]]&lt;&gt;E1511,1,IF(olympic_medals_country_year_cumsum[[#This Row],[Medals]]=0,"",G1511+1))</f>
        <v>26</v>
      </c>
      <c r="H1512" s="1">
        <f>IF(ISNA(VLOOKUP(olympic_medals_country_year_cumsum[[#This Row],[Year_Country]],medals!D:H,5,FALSE)),0,VLOOKUP(olympic_medals_country_year_cumsum[[#This Row],[Year_Country]],medals!D:H,5,FALSE))</f>
        <v>7</v>
      </c>
      <c r="I1512" s="1">
        <f>IF(ISNA(VLOOKUP(olympic_medals_country_year_cumsum[[#This Row],[Year_Country]],medals!D:H,2,FALSE)),0,VLOOKUP(olympic_medals_country_year_cumsum[[#This Row],[Year_Country]],medals!D:H,2,FALSE))</f>
        <v>3</v>
      </c>
      <c r="J1512" s="1">
        <f>IF(ISNA(VLOOKUP(olympic_medals_country_year_cumsum[[#This Row],[Year_Country]],medals!D:H,3,FALSE)),0,VLOOKUP(olympic_medals_country_year_cumsum[[#This Row],[Year_Country]],medals!D:H,3,FALSE))</f>
        <v>2</v>
      </c>
      <c r="K1512" s="1">
        <f>IF(ISNA(VLOOKUP(olympic_medals_country_year_cumsum[[#This Row],[Year_Country]],medals!D:H,4,FALSE)),0,VLOOKUP(olympic_medals_country_year_cumsum[[#This Row],[Year_Country]],medals!D:H,4,FALSE))</f>
        <v>2</v>
      </c>
      <c r="L1512" s="1" t="str">
        <f>VLOOKUP(olympic_medals_country_year_cumsum[[#This Row],[WB_country_name]],'country_region_flag'!A:C,2,FALSE)</f>
        <v>Europe</v>
      </c>
      <c r="M1512" s="1" t="str">
        <f>VLOOKUP(olympic_medals_country_year_cumsum[[#This Row],[WB_country_name]],'country_region_flag'!A:C,3,FALSE)</f>
        <v>https://public.flourish.studio/country-flags/svg/sk.svg</v>
      </c>
      <c r="N1512" s="12" t="str">
        <f>IF(ISNA(VLOOKUP(olympic_medals_country_year_cumsum[[#This Row],[Year_Country]],gdp_capita_rank!F:G,2,FALSE)),0,VLOOKUP(olympic_medals_country_year_cumsum[[#This Row],[Year_Country]],gdp_capita_rank!F:G,2,FALSE))</f>
        <v>-2.5767530915248646</v>
      </c>
    </row>
    <row r="1513" spans="1:14" ht="15" customHeight="1" x14ac:dyDescent="0.2">
      <c r="A1513" s="1" t="s">
        <v>231</v>
      </c>
      <c r="B1513" s="1" t="s">
        <v>232</v>
      </c>
      <c r="C1513" s="1">
        <v>1375</v>
      </c>
      <c r="D1513" s="1">
        <v>10052</v>
      </c>
      <c r="E1513" s="1">
        <v>2004</v>
      </c>
      <c r="F1513" s="1" t="str">
        <f>TEXT(olympic_medals_country_year_cumsum[[#This Row],[year]],0)&amp;"-"&amp;olympic_medals_country_year_cumsum[[#This Row],[WB_country_code]]</f>
        <v>2004-THA</v>
      </c>
      <c r="G1513" s="1">
        <f>IF(olympic_medals_country_year_cumsum[[#This Row],[year]]&lt;&gt;E1512,1,IF(olympic_medals_country_year_cumsum[[#This Row],[Medals]]=0,"",G1512+1))</f>
        <v>27</v>
      </c>
      <c r="H1513" s="1">
        <f>IF(ISNA(VLOOKUP(olympic_medals_country_year_cumsum[[#This Row],[Year_Country]],medals!D:H,5,FALSE)),0,VLOOKUP(olympic_medals_country_year_cumsum[[#This Row],[Year_Country]],medals!D:H,5,FALSE))</f>
        <v>8</v>
      </c>
      <c r="I1513" s="1">
        <f>IF(ISNA(VLOOKUP(olympic_medals_country_year_cumsum[[#This Row],[Year_Country]],medals!D:H,2,FALSE)),0,VLOOKUP(olympic_medals_country_year_cumsum[[#This Row],[Year_Country]],medals!D:H,2,FALSE))</f>
        <v>3</v>
      </c>
      <c r="J1513" s="1">
        <f>IF(ISNA(VLOOKUP(olympic_medals_country_year_cumsum[[#This Row],[Year_Country]],medals!D:H,3,FALSE)),0,VLOOKUP(olympic_medals_country_year_cumsum[[#This Row],[Year_Country]],medals!D:H,3,FALSE))</f>
        <v>1</v>
      </c>
      <c r="K1513" s="1">
        <f>IF(ISNA(VLOOKUP(olympic_medals_country_year_cumsum[[#This Row],[Year_Country]],medals!D:H,4,FALSE)),0,VLOOKUP(olympic_medals_country_year_cumsum[[#This Row],[Year_Country]],medals!D:H,4,FALSE))</f>
        <v>4</v>
      </c>
      <c r="L1513" s="1" t="str">
        <f>VLOOKUP(olympic_medals_country_year_cumsum[[#This Row],[WB_country_name]],'country_region_flag'!A:C,2,FALSE)</f>
        <v>Asia</v>
      </c>
      <c r="M1513" s="1" t="str">
        <f>VLOOKUP(olympic_medals_country_year_cumsum[[#This Row],[WB_country_name]],'country_region_flag'!A:C,3,FALSE)</f>
        <v>https://public.flourish.studio/country-flags/svg/th.svg</v>
      </c>
      <c r="N1513" s="12" t="str">
        <f>IF(ISNA(VLOOKUP(olympic_medals_country_year_cumsum[[#This Row],[Year_Country]],gdp_capita_rank!F:G,2,FALSE)),0,VLOOKUP(olympic_medals_country_year_cumsum[[#This Row],[Year_Country]],gdp_capita_rank!F:G,2,FALSE))</f>
        <v>-75.87748484902143</v>
      </c>
    </row>
    <row r="1514" spans="1:14" ht="15" customHeight="1" x14ac:dyDescent="0.2">
      <c r="A1514" s="1" t="s">
        <v>45</v>
      </c>
      <c r="B1514" s="1" t="s">
        <v>46</v>
      </c>
      <c r="C1514" s="1">
        <v>-3345</v>
      </c>
      <c r="D1514" s="1">
        <v>-7067</v>
      </c>
      <c r="E1514" s="1">
        <v>2004</v>
      </c>
      <c r="F1514" s="1" t="str">
        <f>TEXT(olympic_medals_country_year_cumsum[[#This Row],[year]],0)&amp;"-"&amp;olympic_medals_country_year_cumsum[[#This Row],[WB_country_code]]</f>
        <v>2004-CHL</v>
      </c>
      <c r="G1514" s="1">
        <f>IF(olympic_medals_country_year_cumsum[[#This Row],[year]]&lt;&gt;E1513,1,IF(olympic_medals_country_year_cumsum[[#This Row],[Medals]]=0,"",G1513+1))</f>
        <v>28</v>
      </c>
      <c r="H1514" s="1">
        <f>IF(ISNA(VLOOKUP(olympic_medals_country_year_cumsum[[#This Row],[Year_Country]],medals!D:H,5,FALSE)),0,VLOOKUP(olympic_medals_country_year_cumsum[[#This Row],[Year_Country]],medals!D:H,5,FALSE))</f>
        <v>4</v>
      </c>
      <c r="I1514" s="1">
        <f>IF(ISNA(VLOOKUP(olympic_medals_country_year_cumsum[[#This Row],[Year_Country]],medals!D:H,2,FALSE)),0,VLOOKUP(olympic_medals_country_year_cumsum[[#This Row],[Year_Country]],medals!D:H,2,FALSE))</f>
        <v>3</v>
      </c>
      <c r="J1514" s="1">
        <f>IF(ISNA(VLOOKUP(olympic_medals_country_year_cumsum[[#This Row],[Year_Country]],medals!D:H,3,FALSE)),0,VLOOKUP(olympic_medals_country_year_cumsum[[#This Row],[Year_Country]],medals!D:H,3,FALSE))</f>
        <v>0</v>
      </c>
      <c r="K1514" s="1">
        <f>IF(ISNA(VLOOKUP(olympic_medals_country_year_cumsum[[#This Row],[Year_Country]],medals!D:H,4,FALSE)),0,VLOOKUP(olympic_medals_country_year_cumsum[[#This Row],[Year_Country]],medals!D:H,4,FALSE))</f>
        <v>1</v>
      </c>
      <c r="L1514" s="1" t="str">
        <f>VLOOKUP(olympic_medals_country_year_cumsum[[#This Row],[WB_country_name]],'country_region_flag'!A:C,2,FALSE)</f>
        <v>Americas</v>
      </c>
      <c r="M1514" s="1" t="str">
        <f>VLOOKUP(olympic_medals_country_year_cumsum[[#This Row],[WB_country_name]],'country_region_flag'!A:C,3,FALSE)</f>
        <v>https://public.flourish.studio/country-flags/svg/cl.svg</v>
      </c>
      <c r="N1514" s="12" t="str">
        <f>IF(ISNA(VLOOKUP(olympic_medals_country_year_cumsum[[#This Row],[Year_Country]],gdp_capita_rank!F:G,2,FALSE)),0,VLOOKUP(olympic_medals_country_year_cumsum[[#This Row],[Year_Country]],gdp_capita_rank!F:G,2,FALSE))</f>
        <v>-43.63795284054163</v>
      </c>
    </row>
    <row r="1515" spans="1:14" ht="15" customHeight="1" x14ac:dyDescent="0.2">
      <c r="A1515" s="1" t="s">
        <v>31</v>
      </c>
      <c r="B1515" s="1" t="s">
        <v>32</v>
      </c>
      <c r="C1515" s="1">
        <v>539</v>
      </c>
      <c r="D1515" s="1">
        <v>2757</v>
      </c>
      <c r="E1515" s="1">
        <v>2004</v>
      </c>
      <c r="F1515" s="1" t="str">
        <f>TEXT(olympic_medals_country_year_cumsum[[#This Row],[year]],0)&amp;"-"&amp;olympic_medals_country_year_cumsum[[#This Row],[WB_country_code]]</f>
        <v>2004-BLR</v>
      </c>
      <c r="G1515" s="1">
        <f>IF(olympic_medals_country_year_cumsum[[#This Row],[year]]&lt;&gt;E1514,1,IF(olympic_medals_country_year_cumsum[[#This Row],[Medals]]=0,"",G1514+1))</f>
        <v>29</v>
      </c>
      <c r="H1515" s="1">
        <f>IF(ISNA(VLOOKUP(olympic_medals_country_year_cumsum[[#This Row],[Year_Country]],medals!D:H,5,FALSE)),0,VLOOKUP(olympic_medals_country_year_cumsum[[#This Row],[Year_Country]],medals!D:H,5,FALSE))</f>
        <v>15</v>
      </c>
      <c r="I1515" s="1">
        <f>IF(ISNA(VLOOKUP(olympic_medals_country_year_cumsum[[#This Row],[Year_Country]],medals!D:H,2,FALSE)),0,VLOOKUP(olympic_medals_country_year_cumsum[[#This Row],[Year_Country]],medals!D:H,2,FALSE))</f>
        <v>2</v>
      </c>
      <c r="J1515" s="1">
        <f>IF(ISNA(VLOOKUP(olympic_medals_country_year_cumsum[[#This Row],[Year_Country]],medals!D:H,3,FALSE)),0,VLOOKUP(olympic_medals_country_year_cumsum[[#This Row],[Year_Country]],medals!D:H,3,FALSE))</f>
        <v>5</v>
      </c>
      <c r="K1515" s="1">
        <f>IF(ISNA(VLOOKUP(olympic_medals_country_year_cumsum[[#This Row],[Year_Country]],medals!D:H,4,FALSE)),0,VLOOKUP(olympic_medals_country_year_cumsum[[#This Row],[Year_Country]],medals!D:H,4,FALSE))</f>
        <v>8</v>
      </c>
      <c r="L1515" s="1" t="str">
        <f>VLOOKUP(olympic_medals_country_year_cumsum[[#This Row],[WB_country_name]],'country_region_flag'!A:C,2,FALSE)</f>
        <v>Europe</v>
      </c>
      <c r="M1515" s="1" t="str">
        <f>VLOOKUP(olympic_medals_country_year_cumsum[[#This Row],[WB_country_name]],'country_region_flag'!A:C,3,FALSE)</f>
        <v>https://public.flourish.studio/country-flags/svg/by.svg</v>
      </c>
      <c r="N1515" s="12" t="str">
        <f>IF(ISNA(VLOOKUP(olympic_medals_country_year_cumsum[[#This Row],[Year_Country]],gdp_capita_rank!F:G,2,FALSE)),0,VLOOKUP(olympic_medals_country_year_cumsum[[#This Row],[Year_Country]],gdp_capita_rank!F:G,2,FALSE))</f>
        <v>-78.32795317264704</v>
      </c>
    </row>
    <row r="1516" spans="1:14" ht="15" customHeight="1" x14ac:dyDescent="0.2">
      <c r="A1516" s="1" t="s">
        <v>83</v>
      </c>
      <c r="B1516" s="1" t="s">
        <v>84</v>
      </c>
      <c r="C1516" s="1">
        <v>903</v>
      </c>
      <c r="D1516" s="1">
        <v>387</v>
      </c>
      <c r="E1516" s="1">
        <v>2004</v>
      </c>
      <c r="F1516" s="1" t="str">
        <f>TEXT(olympic_medals_country_year_cumsum[[#This Row],[year]],0)&amp;"-"&amp;olympic_medals_country_year_cumsum[[#This Row],[WB_country_code]]</f>
        <v>2004-ETH</v>
      </c>
      <c r="G1516" s="1">
        <f>IF(olympic_medals_country_year_cumsum[[#This Row],[year]]&lt;&gt;E1515,1,IF(olympic_medals_country_year_cumsum[[#This Row],[Medals]]=0,"",G1515+1))</f>
        <v>30</v>
      </c>
      <c r="H1516" s="1">
        <f>IF(ISNA(VLOOKUP(olympic_medals_country_year_cumsum[[#This Row],[Year_Country]],medals!D:H,5,FALSE)),0,VLOOKUP(olympic_medals_country_year_cumsum[[#This Row],[Year_Country]],medals!D:H,5,FALSE))</f>
        <v>7</v>
      </c>
      <c r="I1516" s="1">
        <f>IF(ISNA(VLOOKUP(olympic_medals_country_year_cumsum[[#This Row],[Year_Country]],medals!D:H,2,FALSE)),0,VLOOKUP(olympic_medals_country_year_cumsum[[#This Row],[Year_Country]],medals!D:H,2,FALSE))</f>
        <v>2</v>
      </c>
      <c r="J1516" s="1">
        <f>IF(ISNA(VLOOKUP(olympic_medals_country_year_cumsum[[#This Row],[Year_Country]],medals!D:H,3,FALSE)),0,VLOOKUP(olympic_medals_country_year_cumsum[[#This Row],[Year_Country]],medals!D:H,3,FALSE))</f>
        <v>3</v>
      </c>
      <c r="K1516" s="1">
        <f>IF(ISNA(VLOOKUP(olympic_medals_country_year_cumsum[[#This Row],[Year_Country]],medals!D:H,4,FALSE)),0,VLOOKUP(olympic_medals_country_year_cumsum[[#This Row],[Year_Country]],medals!D:H,4,FALSE))</f>
        <v>2</v>
      </c>
      <c r="L1516" s="1" t="str">
        <f>VLOOKUP(olympic_medals_country_year_cumsum[[#This Row],[WB_country_name]],'country_region_flag'!A:C,2,FALSE)</f>
        <v>Africa</v>
      </c>
      <c r="M1516" s="1" t="str">
        <f>VLOOKUP(olympic_medals_country_year_cumsum[[#This Row],[WB_country_name]],'country_region_flag'!A:C,3,FALSE)</f>
        <v>https://public.flourish.studio/country-flags/svg/et.svg</v>
      </c>
      <c r="N1516" s="12" t="str">
        <f>IF(ISNA(VLOOKUP(olympic_medals_country_year_cumsum[[#This Row],[Year_Country]],gdp_capita_rank!F:G,2,FALSE)),0,VLOOKUP(olympic_medals_country_year_cumsum[[#This Row],[Year_Country]],gdp_capita_rank!F:G,2,FALSE))</f>
        <v>-98.77403685757625</v>
      </c>
    </row>
    <row r="1517" spans="1:14" ht="15" customHeight="1" x14ac:dyDescent="0.2">
      <c r="A1517" s="1" t="s">
        <v>119</v>
      </c>
      <c r="B1517" s="1" t="s">
        <v>120</v>
      </c>
      <c r="C1517" s="1">
        <v>357</v>
      </c>
      <c r="D1517" s="1">
        <v>5142</v>
      </c>
      <c r="E1517" s="1">
        <v>2004</v>
      </c>
      <c r="F1517" s="1" t="str">
        <f>TEXT(olympic_medals_country_year_cumsum[[#This Row],[year]],0)&amp;"-"&amp;olympic_medals_country_year_cumsum[[#This Row],[WB_country_code]]</f>
        <v>2004-IRN</v>
      </c>
      <c r="G1517" s="1">
        <f>IF(olympic_medals_country_year_cumsum[[#This Row],[year]]&lt;&gt;E1516,1,IF(olympic_medals_country_year_cumsum[[#This Row],[Medals]]=0,"",G1516+1))</f>
        <v>31</v>
      </c>
      <c r="H1517" s="1">
        <f>IF(ISNA(VLOOKUP(olympic_medals_country_year_cumsum[[#This Row],[Year_Country]],medals!D:H,5,FALSE)),0,VLOOKUP(olympic_medals_country_year_cumsum[[#This Row],[Year_Country]],medals!D:H,5,FALSE))</f>
        <v>6</v>
      </c>
      <c r="I1517" s="1">
        <f>IF(ISNA(VLOOKUP(olympic_medals_country_year_cumsum[[#This Row],[Year_Country]],medals!D:H,2,FALSE)),0,VLOOKUP(olympic_medals_country_year_cumsum[[#This Row],[Year_Country]],medals!D:H,2,FALSE))</f>
        <v>2</v>
      </c>
      <c r="J1517" s="1">
        <f>IF(ISNA(VLOOKUP(olympic_medals_country_year_cumsum[[#This Row],[Year_Country]],medals!D:H,3,FALSE)),0,VLOOKUP(olympic_medals_country_year_cumsum[[#This Row],[Year_Country]],medals!D:H,3,FALSE))</f>
        <v>2</v>
      </c>
      <c r="K1517" s="1">
        <f>IF(ISNA(VLOOKUP(olympic_medals_country_year_cumsum[[#This Row],[Year_Country]],medals!D:H,4,FALSE)),0,VLOOKUP(olympic_medals_country_year_cumsum[[#This Row],[Year_Country]],medals!D:H,4,FALSE))</f>
        <v>2</v>
      </c>
      <c r="L1517" s="1" t="str">
        <f>VLOOKUP(olympic_medals_country_year_cumsum[[#This Row],[WB_country_name]],'country_region_flag'!A:C,2,FALSE)</f>
        <v>Asia</v>
      </c>
      <c r="M1517" s="1" t="str">
        <f>VLOOKUP(olympic_medals_country_year_cumsum[[#This Row],[WB_country_name]],'country_region_flag'!A:C,3,FALSE)</f>
        <v>https://public.flourish.studio/country-flags/svg/ir.svg</v>
      </c>
      <c r="N1517" s="12" t="str">
        <f>IF(ISNA(VLOOKUP(olympic_medals_country_year_cumsum[[#This Row],[Year_Country]],gdp_capita_rank!F:G,2,FALSE)),0,VLOOKUP(olympic_medals_country_year_cumsum[[#This Row],[Year_Country]],gdp_capita_rank!F:G,2,FALSE))</f>
        <v>-74.92498055827109</v>
      </c>
    </row>
    <row r="1518" spans="1:14" ht="15" customHeight="1" x14ac:dyDescent="0.2">
      <c r="A1518" s="1" t="s">
        <v>95</v>
      </c>
      <c r="B1518" s="1" t="s">
        <v>96</v>
      </c>
      <c r="C1518" s="1">
        <v>4168</v>
      </c>
      <c r="D1518" s="1">
        <v>4483</v>
      </c>
      <c r="E1518" s="1">
        <v>2004</v>
      </c>
      <c r="F1518" s="1" t="str">
        <f>TEXT(olympic_medals_country_year_cumsum[[#This Row],[year]],0)&amp;"-"&amp;olympic_medals_country_year_cumsum[[#This Row],[WB_country_code]]</f>
        <v>2004-GEO</v>
      </c>
      <c r="G1518" s="1">
        <f>IF(olympic_medals_country_year_cumsum[[#This Row],[year]]&lt;&gt;E1517,1,IF(olympic_medals_country_year_cumsum[[#This Row],[Medals]]=0,"",G1517+1))</f>
        <v>32</v>
      </c>
      <c r="H1518" s="1">
        <f>IF(ISNA(VLOOKUP(olympic_medals_country_year_cumsum[[#This Row],[Year_Country]],medals!D:H,5,FALSE)),0,VLOOKUP(olympic_medals_country_year_cumsum[[#This Row],[Year_Country]],medals!D:H,5,FALSE))</f>
        <v>4</v>
      </c>
      <c r="I1518" s="1">
        <f>IF(ISNA(VLOOKUP(olympic_medals_country_year_cumsum[[#This Row],[Year_Country]],medals!D:H,2,FALSE)),0,VLOOKUP(olympic_medals_country_year_cumsum[[#This Row],[Year_Country]],medals!D:H,2,FALSE))</f>
        <v>2</v>
      </c>
      <c r="J1518" s="1">
        <f>IF(ISNA(VLOOKUP(olympic_medals_country_year_cumsum[[#This Row],[Year_Country]],medals!D:H,3,FALSE)),0,VLOOKUP(olympic_medals_country_year_cumsum[[#This Row],[Year_Country]],medals!D:H,3,FALSE))</f>
        <v>2</v>
      </c>
      <c r="K1518" s="1">
        <f>IF(ISNA(VLOOKUP(olympic_medals_country_year_cumsum[[#This Row],[Year_Country]],medals!D:H,4,FALSE)),0,VLOOKUP(olympic_medals_country_year_cumsum[[#This Row],[Year_Country]],medals!D:H,4,FALSE))</f>
        <v>0</v>
      </c>
      <c r="L1518" s="1" t="str">
        <f>VLOOKUP(olympic_medals_country_year_cumsum[[#This Row],[WB_country_name]],'country_region_flag'!A:C,2,FALSE)</f>
        <v>Asia</v>
      </c>
      <c r="M1518" s="1" t="str">
        <f>VLOOKUP(olympic_medals_country_year_cumsum[[#This Row],[WB_country_name]],'country_region_flag'!A:C,3,FALSE)</f>
        <v>https://public.flourish.studio/country-flags/svg/ge.svg</v>
      </c>
      <c r="N1518" s="12" t="str">
        <f>IF(ISNA(VLOOKUP(olympic_medals_country_year_cumsum[[#This Row],[Year_Country]],gdp_capita_rank!F:G,2,FALSE)),0,VLOOKUP(olympic_medals_country_year_cumsum[[#This Row],[Year_Country]],gdp_capita_rank!F:G,2,FALSE))</f>
        <v>-88.10804817139814</v>
      </c>
    </row>
    <row r="1519" spans="1:14" ht="15" customHeight="1" x14ac:dyDescent="0.2">
      <c r="A1519" s="1" t="s">
        <v>25</v>
      </c>
      <c r="B1519" s="1" t="s">
        <v>26</v>
      </c>
      <c r="C1519" s="1">
        <v>4268</v>
      </c>
      <c r="D1519" s="1">
        <v>2332</v>
      </c>
      <c r="E1519" s="1">
        <v>2004</v>
      </c>
      <c r="F1519" s="1" t="str">
        <f>TEXT(olympic_medals_country_year_cumsum[[#This Row],[year]],0)&amp;"-"&amp;olympic_medals_country_year_cumsum[[#This Row],[WB_country_code]]</f>
        <v>2004-BGR</v>
      </c>
      <c r="G1519" s="1">
        <f>IF(olympic_medals_country_year_cumsum[[#This Row],[year]]&lt;&gt;E1518,1,IF(olympic_medals_country_year_cumsum[[#This Row],[Medals]]=0,"",G1518+1))</f>
        <v>33</v>
      </c>
      <c r="H1519" s="1">
        <f>IF(ISNA(VLOOKUP(olympic_medals_country_year_cumsum[[#This Row],[Year_Country]],medals!D:H,5,FALSE)),0,VLOOKUP(olympic_medals_country_year_cumsum[[#This Row],[Year_Country]],medals!D:H,5,FALSE))</f>
        <v>12</v>
      </c>
      <c r="I1519" s="1">
        <f>IF(ISNA(VLOOKUP(olympic_medals_country_year_cumsum[[#This Row],[Year_Country]],medals!D:H,2,FALSE)),0,VLOOKUP(olympic_medals_country_year_cumsum[[#This Row],[Year_Country]],medals!D:H,2,FALSE))</f>
        <v>2</v>
      </c>
      <c r="J1519" s="1">
        <f>IF(ISNA(VLOOKUP(olympic_medals_country_year_cumsum[[#This Row],[Year_Country]],medals!D:H,3,FALSE)),0,VLOOKUP(olympic_medals_country_year_cumsum[[#This Row],[Year_Country]],medals!D:H,3,FALSE))</f>
        <v>1</v>
      </c>
      <c r="K1519" s="1">
        <f>IF(ISNA(VLOOKUP(olympic_medals_country_year_cumsum[[#This Row],[Year_Country]],medals!D:H,4,FALSE)),0,VLOOKUP(olympic_medals_country_year_cumsum[[#This Row],[Year_Country]],medals!D:H,4,FALSE))</f>
        <v>9</v>
      </c>
      <c r="L1519" s="1" t="str">
        <f>VLOOKUP(olympic_medals_country_year_cumsum[[#This Row],[WB_country_name]],'country_region_flag'!A:C,2,FALSE)</f>
        <v>Europe</v>
      </c>
      <c r="M1519" s="1" t="str">
        <f>VLOOKUP(olympic_medals_country_year_cumsum[[#This Row],[WB_country_name]],'country_region_flag'!A:C,3,FALSE)</f>
        <v>https://public.flourish.studio/country-flags/svg/bg.svg</v>
      </c>
      <c r="N1519" s="12" t="str">
        <f>IF(ISNA(VLOOKUP(olympic_medals_country_year_cumsum[[#This Row],[Year_Country]],gdp_capita_rank!F:G,2,FALSE)),0,VLOOKUP(olympic_medals_country_year_cumsum[[#This Row],[Year_Country]],gdp_capita_rank!F:G,2,FALSE))</f>
        <v>-69.11227141190493</v>
      </c>
    </row>
    <row r="1520" spans="1:14" ht="15" customHeight="1" x14ac:dyDescent="0.2">
      <c r="A1520" s="1" t="s">
        <v>67</v>
      </c>
      <c r="B1520" s="1" t="s">
        <v>68</v>
      </c>
      <c r="C1520" s="1">
        <v>5567</v>
      </c>
      <c r="D1520" s="1">
        <v>1258</v>
      </c>
      <c r="E1520" s="1">
        <v>2004</v>
      </c>
      <c r="F1520" s="1" t="str">
        <f>TEXT(olympic_medals_country_year_cumsum[[#This Row],[year]],0)&amp;"-"&amp;olympic_medals_country_year_cumsum[[#This Row],[WB_country_code]]</f>
        <v>2004-DNK</v>
      </c>
      <c r="G1520" s="1">
        <f>IF(olympic_medals_country_year_cumsum[[#This Row],[year]]&lt;&gt;E1519,1,IF(olympic_medals_country_year_cumsum[[#This Row],[Medals]]=0,"",G1519+1))</f>
        <v>34</v>
      </c>
      <c r="H1520" s="1">
        <f>IF(ISNA(VLOOKUP(olympic_medals_country_year_cumsum[[#This Row],[Year_Country]],medals!D:H,5,FALSE)),0,VLOOKUP(olympic_medals_country_year_cumsum[[#This Row],[Year_Country]],medals!D:H,5,FALSE))</f>
        <v>10</v>
      </c>
      <c r="I1520" s="1">
        <f>IF(ISNA(VLOOKUP(olympic_medals_country_year_cumsum[[#This Row],[Year_Country]],medals!D:H,2,FALSE)),0,VLOOKUP(olympic_medals_country_year_cumsum[[#This Row],[Year_Country]],medals!D:H,2,FALSE))</f>
        <v>2</v>
      </c>
      <c r="J1520" s="1">
        <f>IF(ISNA(VLOOKUP(olympic_medals_country_year_cumsum[[#This Row],[Year_Country]],medals!D:H,3,FALSE)),0,VLOOKUP(olympic_medals_country_year_cumsum[[#This Row],[Year_Country]],medals!D:H,3,FALSE))</f>
        <v>1</v>
      </c>
      <c r="K1520" s="1">
        <f>IF(ISNA(VLOOKUP(olympic_medals_country_year_cumsum[[#This Row],[Year_Country]],medals!D:H,4,FALSE)),0,VLOOKUP(olympic_medals_country_year_cumsum[[#This Row],[Year_Country]],medals!D:H,4,FALSE))</f>
        <v>7</v>
      </c>
      <c r="L1520" s="1" t="str">
        <f>VLOOKUP(olympic_medals_country_year_cumsum[[#This Row],[WB_country_name]],'country_region_flag'!A:C,2,FALSE)</f>
        <v>Europe</v>
      </c>
      <c r="M1520" s="1" t="str">
        <f>VLOOKUP(olympic_medals_country_year_cumsum[[#This Row],[WB_country_name]],'country_region_flag'!A:C,3,FALSE)</f>
        <v>https://public.flourish.studio/country-flags/svg/dk.svg</v>
      </c>
      <c r="N1520" s="12" t="str">
        <f>IF(ISNA(VLOOKUP(olympic_medals_country_year_cumsum[[#This Row],[Year_Country]],gdp_capita_rank!F:G,2,FALSE)),0,VLOOKUP(olympic_medals_country_year_cumsum[[#This Row],[Year_Country]],gdp_capita_rank!F:G,2,FALSE))</f>
        <v>323.8256822889535</v>
      </c>
    </row>
    <row r="1521" spans="1:14" ht="15" customHeight="1" x14ac:dyDescent="0.2">
      <c r="A1521" s="1" t="s">
        <v>129</v>
      </c>
      <c r="B1521" s="1" t="s">
        <v>130</v>
      </c>
      <c r="C1521" s="1">
        <v>180</v>
      </c>
      <c r="D1521" s="1">
        <v>-768</v>
      </c>
      <c r="E1521" s="1">
        <v>2004</v>
      </c>
      <c r="F1521" s="1" t="str">
        <f>TEXT(olympic_medals_country_year_cumsum[[#This Row],[year]],0)&amp;"-"&amp;olympic_medals_country_year_cumsum[[#This Row],[WB_country_code]]</f>
        <v>2004-JAM</v>
      </c>
      <c r="G1521" s="1">
        <f>IF(olympic_medals_country_year_cumsum[[#This Row],[year]]&lt;&gt;E1520,1,IF(olympic_medals_country_year_cumsum[[#This Row],[Medals]]=0,"",G1520+1))</f>
        <v>35</v>
      </c>
      <c r="H1521" s="1">
        <f>IF(ISNA(VLOOKUP(olympic_medals_country_year_cumsum[[#This Row],[Year_Country]],medals!D:H,5,FALSE)),0,VLOOKUP(olympic_medals_country_year_cumsum[[#This Row],[Year_Country]],medals!D:H,5,FALSE))</f>
        <v>5</v>
      </c>
      <c r="I1521" s="1">
        <f>IF(ISNA(VLOOKUP(olympic_medals_country_year_cumsum[[#This Row],[Year_Country]],medals!D:H,2,FALSE)),0,VLOOKUP(olympic_medals_country_year_cumsum[[#This Row],[Year_Country]],medals!D:H,2,FALSE))</f>
        <v>2</v>
      </c>
      <c r="J1521" s="1">
        <f>IF(ISNA(VLOOKUP(olympic_medals_country_year_cumsum[[#This Row],[Year_Country]],medals!D:H,3,FALSE)),0,VLOOKUP(olympic_medals_country_year_cumsum[[#This Row],[Year_Country]],medals!D:H,3,FALSE))</f>
        <v>1</v>
      </c>
      <c r="K1521" s="1">
        <f>IF(ISNA(VLOOKUP(olympic_medals_country_year_cumsum[[#This Row],[Year_Country]],medals!D:H,4,FALSE)),0,VLOOKUP(olympic_medals_country_year_cumsum[[#This Row],[Year_Country]],medals!D:H,4,FALSE))</f>
        <v>2</v>
      </c>
      <c r="L1521" s="1" t="str">
        <f>VLOOKUP(olympic_medals_country_year_cumsum[[#This Row],[WB_country_name]],'country_region_flag'!A:C,2,FALSE)</f>
        <v>Americas</v>
      </c>
      <c r="M1521" s="1" t="str">
        <f>VLOOKUP(olympic_medals_country_year_cumsum[[#This Row],[WB_country_name]],'country_region_flag'!A:C,3,FALSE)</f>
        <v>https://public.flourish.studio/country-flags/svg/jm.svg</v>
      </c>
      <c r="N1521" s="12" t="str">
        <f>IF(ISNA(VLOOKUP(olympic_medals_country_year_cumsum[[#This Row],[Year_Country]],gdp_capita_rank!F:G,2,FALSE)),0,VLOOKUP(olympic_medals_country_year_cumsum[[#This Row],[Year_Country]],gdp_capita_rank!F:G,2,FALSE))</f>
        <v>-65.19773665381207</v>
      </c>
    </row>
    <row r="1522" spans="1:14" ht="15" customHeight="1" x14ac:dyDescent="0.2">
      <c r="A1522" s="1" t="s">
        <v>255</v>
      </c>
      <c r="B1522" s="1" t="s">
        <v>256</v>
      </c>
      <c r="C1522" s="1">
        <v>4132</v>
      </c>
      <c r="D1522" s="1">
        <v>6925</v>
      </c>
      <c r="E1522" s="1">
        <v>2004</v>
      </c>
      <c r="F1522" s="1" t="str">
        <f>TEXT(olympic_medals_country_year_cumsum[[#This Row],[year]],0)&amp;"-"&amp;olympic_medals_country_year_cumsum[[#This Row],[WB_country_code]]</f>
        <v>2004-UZB</v>
      </c>
      <c r="G1522" s="1">
        <f>IF(olympic_medals_country_year_cumsum[[#This Row],[year]]&lt;&gt;E1521,1,IF(olympic_medals_country_year_cumsum[[#This Row],[Medals]]=0,"",G1521+1))</f>
        <v>36</v>
      </c>
      <c r="H1522" s="1">
        <f>IF(ISNA(VLOOKUP(olympic_medals_country_year_cumsum[[#This Row],[Year_Country]],medals!D:H,5,FALSE)),0,VLOOKUP(olympic_medals_country_year_cumsum[[#This Row],[Year_Country]],medals!D:H,5,FALSE))</f>
        <v>5</v>
      </c>
      <c r="I1522" s="1">
        <f>IF(ISNA(VLOOKUP(olympic_medals_country_year_cumsum[[#This Row],[Year_Country]],medals!D:H,2,FALSE)),0,VLOOKUP(olympic_medals_country_year_cumsum[[#This Row],[Year_Country]],medals!D:H,2,FALSE))</f>
        <v>2</v>
      </c>
      <c r="J1522" s="1">
        <f>IF(ISNA(VLOOKUP(olympic_medals_country_year_cumsum[[#This Row],[Year_Country]],medals!D:H,3,FALSE)),0,VLOOKUP(olympic_medals_country_year_cumsum[[#This Row],[Year_Country]],medals!D:H,3,FALSE))</f>
        <v>1</v>
      </c>
      <c r="K1522" s="1">
        <f>IF(ISNA(VLOOKUP(olympic_medals_country_year_cumsum[[#This Row],[Year_Country]],medals!D:H,4,FALSE)),0,VLOOKUP(olympic_medals_country_year_cumsum[[#This Row],[Year_Country]],medals!D:H,4,FALSE))</f>
        <v>2</v>
      </c>
      <c r="L1522" s="1" t="str">
        <f>VLOOKUP(olympic_medals_country_year_cumsum[[#This Row],[WB_country_name]],'country_region_flag'!A:C,2,FALSE)</f>
        <v>Asia</v>
      </c>
      <c r="M1522" s="1" t="str">
        <f>VLOOKUP(olympic_medals_country_year_cumsum[[#This Row],[WB_country_name]],'country_region_flag'!A:C,3,FALSE)</f>
        <v>https://public.flourish.studio/country-flags/svg/uz.svg</v>
      </c>
      <c r="N1522" s="12" t="str">
        <f>IF(ISNA(VLOOKUP(olympic_medals_country_year_cumsum[[#This Row],[Year_Country]],gdp_capita_rank!F:G,2,FALSE)),0,VLOOKUP(olympic_medals_country_year_cumsum[[#This Row],[Year_Country]],gdp_capita_rank!F:G,2,FALSE))</f>
        <v>-95.76170672807991</v>
      </c>
    </row>
    <row r="1523" spans="1:14" ht="15" customHeight="1" x14ac:dyDescent="0.2">
      <c r="A1523" s="1" t="s">
        <v>153</v>
      </c>
      <c r="B1523" s="1" t="s">
        <v>154</v>
      </c>
      <c r="C1523" s="1">
        <v>3402</v>
      </c>
      <c r="D1523" s="1">
        <v>-682</v>
      </c>
      <c r="E1523" s="1">
        <v>2004</v>
      </c>
      <c r="F1523" s="1" t="str">
        <f>TEXT(olympic_medals_country_year_cumsum[[#This Row],[year]],0)&amp;"-"&amp;olympic_medals_country_year_cumsum[[#This Row],[WB_country_code]]</f>
        <v>2004-MAR</v>
      </c>
      <c r="G1523" s="1">
        <f>IF(olympic_medals_country_year_cumsum[[#This Row],[year]]&lt;&gt;E1522,1,IF(olympic_medals_country_year_cumsum[[#This Row],[Medals]]=0,"",G1522+1))</f>
        <v>37</v>
      </c>
      <c r="H1523" s="1">
        <f>IF(ISNA(VLOOKUP(olympic_medals_country_year_cumsum[[#This Row],[Year_Country]],medals!D:H,5,FALSE)),0,VLOOKUP(olympic_medals_country_year_cumsum[[#This Row],[Year_Country]],medals!D:H,5,FALSE))</f>
        <v>3</v>
      </c>
      <c r="I1523" s="1">
        <f>IF(ISNA(VLOOKUP(olympic_medals_country_year_cumsum[[#This Row],[Year_Country]],medals!D:H,2,FALSE)),0,VLOOKUP(olympic_medals_country_year_cumsum[[#This Row],[Year_Country]],medals!D:H,2,FALSE))</f>
        <v>2</v>
      </c>
      <c r="J1523" s="1">
        <f>IF(ISNA(VLOOKUP(olympic_medals_country_year_cumsum[[#This Row],[Year_Country]],medals!D:H,3,FALSE)),0,VLOOKUP(olympic_medals_country_year_cumsum[[#This Row],[Year_Country]],medals!D:H,3,FALSE))</f>
        <v>1</v>
      </c>
      <c r="K1523" s="1">
        <f>IF(ISNA(VLOOKUP(olympic_medals_country_year_cumsum[[#This Row],[Year_Country]],medals!D:H,4,FALSE)),0,VLOOKUP(olympic_medals_country_year_cumsum[[#This Row],[Year_Country]],medals!D:H,4,FALSE))</f>
        <v>0</v>
      </c>
      <c r="L1523" s="1" t="str">
        <f>VLOOKUP(olympic_medals_country_year_cumsum[[#This Row],[WB_country_name]],'country_region_flag'!A:C,2,FALSE)</f>
        <v>Africa</v>
      </c>
      <c r="M1523" s="1" t="str">
        <f>VLOOKUP(olympic_medals_country_year_cumsum[[#This Row],[WB_country_name]],'country_region_flag'!A:C,3,FALSE)</f>
        <v>https://public.flourish.studio/country-flags/svg/ma.svg</v>
      </c>
      <c r="N1523" s="12" t="str">
        <f>IF(ISNA(VLOOKUP(olympic_medals_country_year_cumsum[[#This Row],[Year_Country]],gdp_capita_rank!F:G,2,FALSE)),0,VLOOKUP(olympic_medals_country_year_cumsum[[#This Row],[Year_Country]],gdp_capita_rank!F:G,2,FALSE))</f>
        <v>-80.1553253190842</v>
      </c>
    </row>
    <row r="1524" spans="1:14" ht="15" customHeight="1" x14ac:dyDescent="0.2">
      <c r="A1524" s="1" t="s">
        <v>9</v>
      </c>
      <c r="B1524" s="1" t="s">
        <v>10</v>
      </c>
      <c r="C1524" s="1">
        <v>-3458</v>
      </c>
      <c r="D1524" s="1">
        <v>-5867</v>
      </c>
      <c r="E1524" s="1">
        <v>2004</v>
      </c>
      <c r="F1524" s="1" t="str">
        <f>TEXT(olympic_medals_country_year_cumsum[[#This Row],[year]],0)&amp;"-"&amp;olympic_medals_country_year_cumsum[[#This Row],[WB_country_code]]</f>
        <v>2004-ARG</v>
      </c>
      <c r="G1524" s="1">
        <f>IF(olympic_medals_country_year_cumsum[[#This Row],[year]]&lt;&gt;E1523,1,IF(olympic_medals_country_year_cumsum[[#This Row],[Medals]]=0,"",G1523+1))</f>
        <v>38</v>
      </c>
      <c r="H1524" s="1">
        <f>IF(ISNA(VLOOKUP(olympic_medals_country_year_cumsum[[#This Row],[Year_Country]],medals!D:H,5,FALSE)),0,VLOOKUP(olympic_medals_country_year_cumsum[[#This Row],[Year_Country]],medals!D:H,5,FALSE))</f>
        <v>8</v>
      </c>
      <c r="I1524" s="1">
        <f>IF(ISNA(VLOOKUP(olympic_medals_country_year_cumsum[[#This Row],[Year_Country]],medals!D:H,2,FALSE)),0,VLOOKUP(olympic_medals_country_year_cumsum[[#This Row],[Year_Country]],medals!D:H,2,FALSE))</f>
        <v>2</v>
      </c>
      <c r="J1524" s="1">
        <f>IF(ISNA(VLOOKUP(olympic_medals_country_year_cumsum[[#This Row],[Year_Country]],medals!D:H,3,FALSE)),0,VLOOKUP(olympic_medals_country_year_cumsum[[#This Row],[Year_Country]],medals!D:H,3,FALSE))</f>
        <v>0</v>
      </c>
      <c r="K1524" s="1">
        <f>IF(ISNA(VLOOKUP(olympic_medals_country_year_cumsum[[#This Row],[Year_Country]],medals!D:H,4,FALSE)),0,VLOOKUP(olympic_medals_country_year_cumsum[[#This Row],[Year_Country]],medals!D:H,4,FALSE))</f>
        <v>6</v>
      </c>
      <c r="L1524" s="1" t="str">
        <f>VLOOKUP(olympic_medals_country_year_cumsum[[#This Row],[WB_country_name]],'country_region_flag'!A:C,2,FALSE)</f>
        <v>Americas</v>
      </c>
      <c r="M1524" s="1" t="str">
        <f>VLOOKUP(olympic_medals_country_year_cumsum[[#This Row],[WB_country_name]],'country_region_flag'!A:C,3,FALSE)</f>
        <v>https://public.flourish.studio/country-flags/svg/ar.svg</v>
      </c>
      <c r="N1524" s="12" t="str">
        <f>IF(ISNA(VLOOKUP(olympic_medals_country_year_cumsum[[#This Row],[Year_Country]],gdp_capita_rank!F:G,2,FALSE)),0,VLOOKUP(olympic_medals_country_year_cumsum[[#This Row],[Year_Country]],gdp_capita_rank!F:G,2,FALSE))</f>
        <v>-61.198549022275515</v>
      </c>
    </row>
    <row r="1525" spans="1:14" ht="15" customHeight="1" x14ac:dyDescent="0.2">
      <c r="A1525" s="1" t="s">
        <v>135</v>
      </c>
      <c r="B1525" s="1" t="s">
        <v>136</v>
      </c>
      <c r="C1525" s="1">
        <v>5117</v>
      </c>
      <c r="D1525" s="1">
        <v>7142</v>
      </c>
      <c r="E1525" s="1">
        <v>2004</v>
      </c>
      <c r="F1525" s="1" t="str">
        <f>TEXT(olympic_medals_country_year_cumsum[[#This Row],[year]],0)&amp;"-"&amp;olympic_medals_country_year_cumsum[[#This Row],[WB_country_code]]</f>
        <v>2004-KAZ</v>
      </c>
      <c r="G1525" s="1">
        <f>IF(olympic_medals_country_year_cumsum[[#This Row],[year]]&lt;&gt;E1524,1,IF(olympic_medals_country_year_cumsum[[#This Row],[Medals]]=0,"",G1524+1))</f>
        <v>39</v>
      </c>
      <c r="H1525" s="1">
        <f>IF(ISNA(VLOOKUP(olympic_medals_country_year_cumsum[[#This Row],[Year_Country]],medals!D:H,5,FALSE)),0,VLOOKUP(olympic_medals_country_year_cumsum[[#This Row],[Year_Country]],medals!D:H,5,FALSE))</f>
        <v>8</v>
      </c>
      <c r="I1525" s="1">
        <f>IF(ISNA(VLOOKUP(olympic_medals_country_year_cumsum[[#This Row],[Year_Country]],medals!D:H,2,FALSE)),0,VLOOKUP(olympic_medals_country_year_cumsum[[#This Row],[Year_Country]],medals!D:H,2,FALSE))</f>
        <v>1</v>
      </c>
      <c r="J1525" s="1">
        <f>IF(ISNA(VLOOKUP(olympic_medals_country_year_cumsum[[#This Row],[Year_Country]],medals!D:H,3,FALSE)),0,VLOOKUP(olympic_medals_country_year_cumsum[[#This Row],[Year_Country]],medals!D:H,3,FALSE))</f>
        <v>4</v>
      </c>
      <c r="K1525" s="1">
        <f>IF(ISNA(VLOOKUP(olympic_medals_country_year_cumsum[[#This Row],[Year_Country]],medals!D:H,4,FALSE)),0,VLOOKUP(olympic_medals_country_year_cumsum[[#This Row],[Year_Country]],medals!D:H,4,FALSE))</f>
        <v>3</v>
      </c>
      <c r="L1525" s="1" t="str">
        <f>VLOOKUP(olympic_medals_country_year_cumsum[[#This Row],[WB_country_name]],'country_region_flag'!A:C,2,FALSE)</f>
        <v>Asia</v>
      </c>
      <c r="M1525" s="1" t="str">
        <f>VLOOKUP(olympic_medals_country_year_cumsum[[#This Row],[WB_country_name]],'country_region_flag'!A:C,3,FALSE)</f>
        <v>https://public.flourish.studio/country-flags/svg/kz.svg</v>
      </c>
      <c r="N1525" s="12" t="str">
        <f>IF(ISNA(VLOOKUP(olympic_medals_country_year_cumsum[[#This Row],[Year_Country]],gdp_capita_rank!F:G,2,FALSE)),0,VLOOKUP(olympic_medals_country_year_cumsum[[#This Row],[Year_Country]],gdp_capita_rank!F:G,2,FALSE))</f>
        <v>-73.8087289977916</v>
      </c>
    </row>
    <row r="1526" spans="1:14" ht="15" customHeight="1" x14ac:dyDescent="0.2">
      <c r="A1526" s="1" t="s">
        <v>137</v>
      </c>
      <c r="B1526" s="1" t="s">
        <v>138</v>
      </c>
      <c r="C1526" s="1">
        <v>-128</v>
      </c>
      <c r="D1526" s="1">
        <v>3682</v>
      </c>
      <c r="E1526" s="1">
        <v>2004</v>
      </c>
      <c r="F1526" s="1" t="str">
        <f>TEXT(olympic_medals_country_year_cumsum[[#This Row],[year]],0)&amp;"-"&amp;olympic_medals_country_year_cumsum[[#This Row],[WB_country_code]]</f>
        <v>2004-KEN</v>
      </c>
      <c r="G1526" s="1">
        <f>IF(olympic_medals_country_year_cumsum[[#This Row],[year]]&lt;&gt;E1525,1,IF(olympic_medals_country_year_cumsum[[#This Row],[Medals]]=0,"",G1525+1))</f>
        <v>40</v>
      </c>
      <c r="H1526" s="1">
        <f>IF(ISNA(VLOOKUP(olympic_medals_country_year_cumsum[[#This Row],[Year_Country]],medals!D:H,5,FALSE)),0,VLOOKUP(olympic_medals_country_year_cumsum[[#This Row],[Year_Country]],medals!D:H,5,FALSE))</f>
        <v>7</v>
      </c>
      <c r="I1526" s="1">
        <f>IF(ISNA(VLOOKUP(olympic_medals_country_year_cumsum[[#This Row],[Year_Country]],medals!D:H,2,FALSE)),0,VLOOKUP(olympic_medals_country_year_cumsum[[#This Row],[Year_Country]],medals!D:H,2,FALSE))</f>
        <v>1</v>
      </c>
      <c r="J1526" s="1">
        <f>IF(ISNA(VLOOKUP(olympic_medals_country_year_cumsum[[#This Row],[Year_Country]],medals!D:H,3,FALSE)),0,VLOOKUP(olympic_medals_country_year_cumsum[[#This Row],[Year_Country]],medals!D:H,3,FALSE))</f>
        <v>4</v>
      </c>
      <c r="K1526" s="1">
        <f>IF(ISNA(VLOOKUP(olympic_medals_country_year_cumsum[[#This Row],[Year_Country]],medals!D:H,4,FALSE)),0,VLOOKUP(olympic_medals_country_year_cumsum[[#This Row],[Year_Country]],medals!D:H,4,FALSE))</f>
        <v>2</v>
      </c>
      <c r="L1526" s="1" t="str">
        <f>VLOOKUP(olympic_medals_country_year_cumsum[[#This Row],[WB_country_name]],'country_region_flag'!A:C,2,FALSE)</f>
        <v>Africa</v>
      </c>
      <c r="M1526" s="1" t="str">
        <f>VLOOKUP(olympic_medals_country_year_cumsum[[#This Row],[WB_country_name]],'country_region_flag'!A:C,3,FALSE)</f>
        <v>https://public.flourish.studio/country-flags/svg/ke.svg</v>
      </c>
      <c r="N1526" s="12" t="str">
        <f>IF(ISNA(VLOOKUP(olympic_medals_country_year_cumsum[[#This Row],[Year_Country]],gdp_capita_rank!F:G,2,FALSE)),0,VLOOKUP(olympic_medals_country_year_cumsum[[#This Row],[Year_Country]],gdp_capita_rank!F:G,2,FALSE))</f>
        <v>-95.78448737217133</v>
      </c>
    </row>
    <row r="1527" spans="1:14" ht="15" customHeight="1" x14ac:dyDescent="0.2">
      <c r="A1527" s="1" t="s">
        <v>61</v>
      </c>
      <c r="B1527" s="1" t="s">
        <v>62</v>
      </c>
      <c r="C1527" s="1">
        <v>4981</v>
      </c>
      <c r="D1527" s="1">
        <v>1547</v>
      </c>
      <c r="E1527" s="1">
        <v>2004</v>
      </c>
      <c r="F1527" s="1" t="str">
        <f>TEXT(olympic_medals_country_year_cumsum[[#This Row],[year]],0)&amp;"-"&amp;olympic_medals_country_year_cumsum[[#This Row],[WB_country_code]]</f>
        <v>2004-CZE</v>
      </c>
      <c r="G1527" s="1">
        <f>IF(olympic_medals_country_year_cumsum[[#This Row],[year]]&lt;&gt;E1526,1,IF(olympic_medals_country_year_cumsum[[#This Row],[Medals]]=0,"",G1526+1))</f>
        <v>41</v>
      </c>
      <c r="H1527" s="1">
        <f>IF(ISNA(VLOOKUP(olympic_medals_country_year_cumsum[[#This Row],[Year_Country]],medals!D:H,5,FALSE)),0,VLOOKUP(olympic_medals_country_year_cumsum[[#This Row],[Year_Country]],medals!D:H,5,FALSE))</f>
        <v>10</v>
      </c>
      <c r="I1527" s="1">
        <f>IF(ISNA(VLOOKUP(olympic_medals_country_year_cumsum[[#This Row],[Year_Country]],medals!D:H,2,FALSE)),0,VLOOKUP(olympic_medals_country_year_cumsum[[#This Row],[Year_Country]],medals!D:H,2,FALSE))</f>
        <v>1</v>
      </c>
      <c r="J1527" s="1">
        <f>IF(ISNA(VLOOKUP(olympic_medals_country_year_cumsum[[#This Row],[Year_Country]],medals!D:H,3,FALSE)),0,VLOOKUP(olympic_medals_country_year_cumsum[[#This Row],[Year_Country]],medals!D:H,3,FALSE))</f>
        <v>3</v>
      </c>
      <c r="K1527" s="1">
        <f>IF(ISNA(VLOOKUP(olympic_medals_country_year_cumsum[[#This Row],[Year_Country]],medals!D:H,4,FALSE)),0,VLOOKUP(olympic_medals_country_year_cumsum[[#This Row],[Year_Country]],medals!D:H,4,FALSE))</f>
        <v>6</v>
      </c>
      <c r="L1527" s="1" t="str">
        <f>VLOOKUP(olympic_medals_country_year_cumsum[[#This Row],[WB_country_name]],'country_region_flag'!A:C,2,FALSE)</f>
        <v>Europe</v>
      </c>
      <c r="M1527" s="1" t="str">
        <f>VLOOKUP(olympic_medals_country_year_cumsum[[#This Row],[WB_country_name]],'country_region_flag'!A:C,3,FALSE)</f>
        <v>https://public.flourish.studio/country-flags/svg/cz.svg</v>
      </c>
      <c r="N1527" s="12" t="str">
        <f>IF(ISNA(VLOOKUP(olympic_medals_country_year_cumsum[[#This Row],[Year_Country]],gdp_capita_rank!F:G,2,FALSE)),0,VLOOKUP(olympic_medals_country_year_cumsum[[#This Row],[Year_Country]],gdp_capita_rank!F:G,2,FALSE))</f>
        <v>7.067660391017731</v>
      </c>
    </row>
    <row r="1528" spans="1:14" ht="15" customHeight="1" x14ac:dyDescent="0.2">
      <c r="A1528" s="1" t="s">
        <v>109</v>
      </c>
      <c r="B1528" s="1" t="s">
        <v>110</v>
      </c>
      <c r="C1528" s="1">
        <v>458</v>
      </c>
      <c r="D1528" s="1">
        <v>160</v>
      </c>
      <c r="E1528" s="1">
        <v>2004</v>
      </c>
      <c r="F1528" s="1" t="str">
        <f>TEXT(olympic_medals_country_year_cumsum[[#This Row],[year]],0)&amp;"-"&amp;olympic_medals_country_year_cumsum[[#This Row],[WB_country_code]]</f>
        <v>2004-HRV</v>
      </c>
      <c r="G1528" s="1">
        <f>IF(olympic_medals_country_year_cumsum[[#This Row],[year]]&lt;&gt;E1527,1,IF(olympic_medals_country_year_cumsum[[#This Row],[Medals]]=0,"",G1527+1))</f>
        <v>42</v>
      </c>
      <c r="H1528" s="1">
        <f>IF(ISNA(VLOOKUP(olympic_medals_country_year_cumsum[[#This Row],[Year_Country]],medals!D:H,5,FALSE)),0,VLOOKUP(olympic_medals_country_year_cumsum[[#This Row],[Year_Country]],medals!D:H,5,FALSE))</f>
        <v>7</v>
      </c>
      <c r="I1528" s="1">
        <f>IF(ISNA(VLOOKUP(olympic_medals_country_year_cumsum[[#This Row],[Year_Country]],medals!D:H,2,FALSE)),0,VLOOKUP(olympic_medals_country_year_cumsum[[#This Row],[Year_Country]],medals!D:H,2,FALSE))</f>
        <v>1</v>
      </c>
      <c r="J1528" s="1">
        <f>IF(ISNA(VLOOKUP(olympic_medals_country_year_cumsum[[#This Row],[Year_Country]],medals!D:H,3,FALSE)),0,VLOOKUP(olympic_medals_country_year_cumsum[[#This Row],[Year_Country]],medals!D:H,3,FALSE))</f>
        <v>3</v>
      </c>
      <c r="K1528" s="1">
        <f>IF(ISNA(VLOOKUP(olympic_medals_country_year_cumsum[[#This Row],[Year_Country]],medals!D:H,4,FALSE)),0,VLOOKUP(olympic_medals_country_year_cumsum[[#This Row],[Year_Country]],medals!D:H,4,FALSE))</f>
        <v>3</v>
      </c>
      <c r="L1528" s="1" t="str">
        <f>VLOOKUP(olympic_medals_country_year_cumsum[[#This Row],[WB_country_name]],'country_region_flag'!A:C,2,FALSE)</f>
        <v>Europe</v>
      </c>
      <c r="M1528" s="1" t="str">
        <f>VLOOKUP(olympic_medals_country_year_cumsum[[#This Row],[WB_country_name]],'country_region_flag'!A:C,3,FALSE)</f>
        <v>https://public.flourish.studio/country-flags/svg/hr.svg</v>
      </c>
      <c r="N1528" s="12" t="str">
        <f>IF(ISNA(VLOOKUP(olympic_medals_country_year_cumsum[[#This Row],[Year_Country]],gdp_capita_rank!F:G,2,FALSE)),0,VLOOKUP(olympic_medals_country_year_cumsum[[#This Row],[Year_Country]],gdp_capita_rank!F:G,2,FALSE))</f>
        <v>-11.398056341756375</v>
      </c>
    </row>
    <row r="1529" spans="1:14" ht="15" customHeight="1" x14ac:dyDescent="0.2">
      <c r="A1529" s="1" t="s">
        <v>269</v>
      </c>
      <c r="B1529" s="1" t="s">
        <v>270</v>
      </c>
      <c r="C1529" s="1">
        <v>-257</v>
      </c>
      <c r="D1529" s="1">
        <v>2822</v>
      </c>
      <c r="E1529" s="1">
        <v>2004</v>
      </c>
      <c r="F1529" s="1" t="str">
        <f>TEXT(olympic_medals_country_year_cumsum[[#This Row],[year]],0)&amp;"-"&amp;olympic_medals_country_year_cumsum[[#This Row],[WB_country_code]]</f>
        <v>2004-ZAF</v>
      </c>
      <c r="G1529" s="1">
        <f>IF(olympic_medals_country_year_cumsum[[#This Row],[year]]&lt;&gt;E1528,1,IF(olympic_medals_country_year_cumsum[[#This Row],[Medals]]=0,"",G1528+1))</f>
        <v>43</v>
      </c>
      <c r="H1529" s="1">
        <f>IF(ISNA(VLOOKUP(olympic_medals_country_year_cumsum[[#This Row],[Year_Country]],medals!D:H,5,FALSE)),0,VLOOKUP(olympic_medals_country_year_cumsum[[#This Row],[Year_Country]],medals!D:H,5,FALSE))</f>
        <v>7</v>
      </c>
      <c r="I1529" s="1">
        <f>IF(ISNA(VLOOKUP(olympic_medals_country_year_cumsum[[#This Row],[Year_Country]],medals!D:H,2,FALSE)),0,VLOOKUP(olympic_medals_country_year_cumsum[[#This Row],[Year_Country]],medals!D:H,2,FALSE))</f>
        <v>1</v>
      </c>
      <c r="J1529" s="1">
        <f>IF(ISNA(VLOOKUP(olympic_medals_country_year_cumsum[[#This Row],[Year_Country]],medals!D:H,3,FALSE)),0,VLOOKUP(olympic_medals_country_year_cumsum[[#This Row],[Year_Country]],medals!D:H,3,FALSE))</f>
        <v>3</v>
      </c>
      <c r="K1529" s="1">
        <f>IF(ISNA(VLOOKUP(olympic_medals_country_year_cumsum[[#This Row],[Year_Country]],medals!D:H,4,FALSE)),0,VLOOKUP(olympic_medals_country_year_cumsum[[#This Row],[Year_Country]],medals!D:H,4,FALSE))</f>
        <v>3</v>
      </c>
      <c r="L1529" s="1" t="str">
        <f>VLOOKUP(olympic_medals_country_year_cumsum[[#This Row],[WB_country_name]],'country_region_flag'!A:C,2,FALSE)</f>
        <v>Africa</v>
      </c>
      <c r="M1529" s="1" t="str">
        <f>VLOOKUP(olympic_medals_country_year_cumsum[[#This Row],[WB_country_name]],'country_region_flag'!A:C,3,FALSE)</f>
        <v>https://public.flourish.studio/country-flags/svg/za.svg</v>
      </c>
      <c r="N1529" s="12" t="str">
        <f>IF(ISNA(VLOOKUP(olympic_medals_country_year_cumsum[[#This Row],[Year_Country]],gdp_capita_rank!F:G,2,FALSE)),0,VLOOKUP(olympic_medals_country_year_cumsum[[#This Row],[Year_Country]],gdp_capita_rank!F:G,2,FALSE))</f>
        <v>-51.99407533842637</v>
      </c>
    </row>
    <row r="1530" spans="1:14" ht="15" customHeight="1" x14ac:dyDescent="0.2">
      <c r="A1530" s="1" t="s">
        <v>43</v>
      </c>
      <c r="B1530" s="1" t="s">
        <v>44</v>
      </c>
      <c r="C1530" s="1">
        <v>4692</v>
      </c>
      <c r="D1530" s="1">
        <v>747</v>
      </c>
      <c r="E1530" s="1">
        <v>2004</v>
      </c>
      <c r="F1530" s="1" t="str">
        <f>TEXT(olympic_medals_country_year_cumsum[[#This Row],[year]],0)&amp;"-"&amp;olympic_medals_country_year_cumsum[[#This Row],[WB_country_code]]</f>
        <v>2004-CHE</v>
      </c>
      <c r="G1530" s="1">
        <f>IF(olympic_medals_country_year_cumsum[[#This Row],[year]]&lt;&gt;E1529,1,IF(olympic_medals_country_year_cumsum[[#This Row],[Medals]]=0,"",G1529+1))</f>
        <v>44</v>
      </c>
      <c r="H1530" s="1">
        <f>IF(ISNA(VLOOKUP(olympic_medals_country_year_cumsum[[#This Row],[Year_Country]],medals!D:H,5,FALSE)),0,VLOOKUP(olympic_medals_country_year_cumsum[[#This Row],[Year_Country]],medals!D:H,5,FALSE))</f>
        <v>7</v>
      </c>
      <c r="I1530" s="1">
        <f>IF(ISNA(VLOOKUP(olympic_medals_country_year_cumsum[[#This Row],[Year_Country]],medals!D:H,2,FALSE)),0,VLOOKUP(olympic_medals_country_year_cumsum[[#This Row],[Year_Country]],medals!D:H,2,FALSE))</f>
        <v>1</v>
      </c>
      <c r="J1530" s="1">
        <f>IF(ISNA(VLOOKUP(olympic_medals_country_year_cumsum[[#This Row],[Year_Country]],medals!D:H,3,FALSE)),0,VLOOKUP(olympic_medals_country_year_cumsum[[#This Row],[Year_Country]],medals!D:H,3,FALSE))</f>
        <v>2</v>
      </c>
      <c r="K1530" s="1">
        <f>IF(ISNA(VLOOKUP(olympic_medals_country_year_cumsum[[#This Row],[Year_Country]],medals!D:H,4,FALSE)),0,VLOOKUP(olympic_medals_country_year_cumsum[[#This Row],[Year_Country]],medals!D:H,4,FALSE))</f>
        <v>4</v>
      </c>
      <c r="L1530" s="1" t="str">
        <f>VLOOKUP(olympic_medals_country_year_cumsum[[#This Row],[WB_country_name]],'country_region_flag'!A:C,2,FALSE)</f>
        <v>Europe</v>
      </c>
      <c r="M1530" s="1" t="str">
        <f>VLOOKUP(olympic_medals_country_year_cumsum[[#This Row],[WB_country_name]],'country_region_flag'!A:C,3,FALSE)</f>
        <v>https://public.flourish.studio/country-flags/svg/ch.svg</v>
      </c>
      <c r="N1530" s="12" t="str">
        <f>IF(ISNA(VLOOKUP(olympic_medals_country_year_cumsum[[#This Row],[Year_Country]],gdp_capita_rank!F:G,2,FALSE)),0,VLOOKUP(olympic_medals_country_year_cumsum[[#This Row],[Year_Country]],gdp_capita_rank!F:G,2,FALSE))</f>
        <v>398.07108179563295</v>
      </c>
    </row>
    <row r="1531" spans="1:14" ht="15" customHeight="1" x14ac:dyDescent="0.2">
      <c r="A1531" s="1" t="s">
        <v>149</v>
      </c>
      <c r="B1531" s="1" t="s">
        <v>150</v>
      </c>
      <c r="C1531" s="1">
        <v>5468</v>
      </c>
      <c r="D1531" s="1">
        <v>2532</v>
      </c>
      <c r="E1531" s="1">
        <v>2004</v>
      </c>
      <c r="F1531" s="1" t="str">
        <f>TEXT(olympic_medals_country_year_cumsum[[#This Row],[year]],0)&amp;"-"&amp;olympic_medals_country_year_cumsum[[#This Row],[WB_country_code]]</f>
        <v>2004-LTU</v>
      </c>
      <c r="G1531" s="1">
        <f>IF(olympic_medals_country_year_cumsum[[#This Row],[year]]&lt;&gt;E1530,1,IF(olympic_medals_country_year_cumsum[[#This Row],[Medals]]=0,"",G1530+1))</f>
        <v>45</v>
      </c>
      <c r="H1531" s="1">
        <f>IF(ISNA(VLOOKUP(olympic_medals_country_year_cumsum[[#This Row],[Year_Country]],medals!D:H,5,FALSE)),0,VLOOKUP(olympic_medals_country_year_cumsum[[#This Row],[Year_Country]],medals!D:H,5,FALSE))</f>
        <v>3</v>
      </c>
      <c r="I1531" s="1">
        <f>IF(ISNA(VLOOKUP(olympic_medals_country_year_cumsum[[#This Row],[Year_Country]],medals!D:H,2,FALSE)),0,VLOOKUP(olympic_medals_country_year_cumsum[[#This Row],[Year_Country]],medals!D:H,2,FALSE))</f>
        <v>1</v>
      </c>
      <c r="J1531" s="1">
        <f>IF(ISNA(VLOOKUP(olympic_medals_country_year_cumsum[[#This Row],[Year_Country]],medals!D:H,3,FALSE)),0,VLOOKUP(olympic_medals_country_year_cumsum[[#This Row],[Year_Country]],medals!D:H,3,FALSE))</f>
        <v>2</v>
      </c>
      <c r="K1531" s="1">
        <f>IF(ISNA(VLOOKUP(olympic_medals_country_year_cumsum[[#This Row],[Year_Country]],medals!D:H,4,FALSE)),0,VLOOKUP(olympic_medals_country_year_cumsum[[#This Row],[Year_Country]],medals!D:H,4,FALSE))</f>
        <v>0</v>
      </c>
      <c r="L1531" s="1" t="str">
        <f>VLOOKUP(olympic_medals_country_year_cumsum[[#This Row],[WB_country_name]],'country_region_flag'!A:C,2,FALSE)</f>
        <v>Europe</v>
      </c>
      <c r="M1531" s="1" t="str">
        <f>VLOOKUP(olympic_medals_country_year_cumsum[[#This Row],[WB_country_name]],'country_region_flag'!A:C,3,FALSE)</f>
        <v>https://public.flourish.studio/country-flags/svg/lt.svg</v>
      </c>
      <c r="N1531" s="12" t="str">
        <f>IF(ISNA(VLOOKUP(olympic_medals_country_year_cumsum[[#This Row],[Year_Country]],gdp_capita_rank!F:G,2,FALSE)),0,VLOOKUP(olympic_medals_country_year_cumsum[[#This Row],[Year_Country]],gdp_capita_rank!F:G,2,FALSE))</f>
        <v>-38.94486678998049</v>
      </c>
    </row>
    <row r="1532" spans="1:14" ht="15" customHeight="1" x14ac:dyDescent="0.2">
      <c r="A1532" s="1" t="s">
        <v>75</v>
      </c>
      <c r="B1532" s="1" t="s">
        <v>76</v>
      </c>
      <c r="C1532" s="1">
        <v>3005</v>
      </c>
      <c r="D1532" s="1">
        <v>3125</v>
      </c>
      <c r="E1532" s="1">
        <v>2004</v>
      </c>
      <c r="F1532" s="1" t="str">
        <f>TEXT(olympic_medals_country_year_cumsum[[#This Row],[year]],0)&amp;"-"&amp;olympic_medals_country_year_cumsum[[#This Row],[WB_country_code]]</f>
        <v>2004-EGY</v>
      </c>
      <c r="G1532" s="1">
        <f>IF(olympic_medals_country_year_cumsum[[#This Row],[year]]&lt;&gt;E1531,1,IF(olympic_medals_country_year_cumsum[[#This Row],[Medals]]=0,"",G1531+1))</f>
        <v>46</v>
      </c>
      <c r="H1532" s="1">
        <f>IF(ISNA(VLOOKUP(olympic_medals_country_year_cumsum[[#This Row],[Year_Country]],medals!D:H,5,FALSE)),0,VLOOKUP(olympic_medals_country_year_cumsum[[#This Row],[Year_Country]],medals!D:H,5,FALSE))</f>
        <v>5</v>
      </c>
      <c r="I1532" s="1">
        <f>IF(ISNA(VLOOKUP(olympic_medals_country_year_cumsum[[#This Row],[Year_Country]],medals!D:H,2,FALSE)),0,VLOOKUP(olympic_medals_country_year_cumsum[[#This Row],[Year_Country]],medals!D:H,2,FALSE))</f>
        <v>1</v>
      </c>
      <c r="J1532" s="1">
        <f>IF(ISNA(VLOOKUP(olympic_medals_country_year_cumsum[[#This Row],[Year_Country]],medals!D:H,3,FALSE)),0,VLOOKUP(olympic_medals_country_year_cumsum[[#This Row],[Year_Country]],medals!D:H,3,FALSE))</f>
        <v>1</v>
      </c>
      <c r="K1532" s="1">
        <f>IF(ISNA(VLOOKUP(olympic_medals_country_year_cumsum[[#This Row],[Year_Country]],medals!D:H,4,FALSE)),0,VLOOKUP(olympic_medals_country_year_cumsum[[#This Row],[Year_Country]],medals!D:H,4,FALSE))</f>
        <v>3</v>
      </c>
      <c r="L1532" s="1" t="str">
        <f>VLOOKUP(olympic_medals_country_year_cumsum[[#This Row],[WB_country_name]],'country_region_flag'!A:C,2,FALSE)</f>
        <v>Africa</v>
      </c>
      <c r="M1532" s="1" t="str">
        <f>VLOOKUP(olympic_medals_country_year_cumsum[[#This Row],[WB_country_name]],'country_region_flag'!A:C,3,FALSE)</f>
        <v>https://public.flourish.studio/country-flags/svg/eg.svg</v>
      </c>
      <c r="N1532" s="12" t="str">
        <f>IF(ISNA(VLOOKUP(olympic_medals_country_year_cumsum[[#This Row],[Year_Country]],gdp_capita_rank!F:G,2,FALSE)),0,VLOOKUP(olympic_medals_country_year_cumsum[[#This Row],[Year_Country]],gdp_capita_rank!F:G,2,FALSE))</f>
        <v>-90.7396681768387</v>
      </c>
    </row>
    <row r="1533" spans="1:14" ht="15" customHeight="1" x14ac:dyDescent="0.2">
      <c r="A1533" s="1" t="s">
        <v>113</v>
      </c>
      <c r="B1533" s="1" t="s">
        <v>114</v>
      </c>
      <c r="C1533" s="1">
        <v>-617</v>
      </c>
      <c r="D1533" s="1">
        <v>10682</v>
      </c>
      <c r="E1533" s="1">
        <v>2004</v>
      </c>
      <c r="F1533" s="1" t="str">
        <f>TEXT(olympic_medals_country_year_cumsum[[#This Row],[year]],0)&amp;"-"&amp;olympic_medals_country_year_cumsum[[#This Row],[WB_country_code]]</f>
        <v>2004-IDN</v>
      </c>
      <c r="G1533" s="1">
        <f>IF(olympic_medals_country_year_cumsum[[#This Row],[year]]&lt;&gt;E1532,1,IF(olympic_medals_country_year_cumsum[[#This Row],[Medals]]=0,"",G1532+1))</f>
        <v>47</v>
      </c>
      <c r="H1533" s="1">
        <f>IF(ISNA(VLOOKUP(olympic_medals_country_year_cumsum[[#This Row],[Year_Country]],medals!D:H,5,FALSE)),0,VLOOKUP(olympic_medals_country_year_cumsum[[#This Row],[Year_Country]],medals!D:H,5,FALSE))</f>
        <v>5</v>
      </c>
      <c r="I1533" s="1">
        <f>IF(ISNA(VLOOKUP(olympic_medals_country_year_cumsum[[#This Row],[Year_Country]],medals!D:H,2,FALSE)),0,VLOOKUP(olympic_medals_country_year_cumsum[[#This Row],[Year_Country]],medals!D:H,2,FALSE))</f>
        <v>1</v>
      </c>
      <c r="J1533" s="1">
        <f>IF(ISNA(VLOOKUP(olympic_medals_country_year_cumsum[[#This Row],[Year_Country]],medals!D:H,3,FALSE)),0,VLOOKUP(olympic_medals_country_year_cumsum[[#This Row],[Year_Country]],medals!D:H,3,FALSE))</f>
        <v>1</v>
      </c>
      <c r="K1533" s="1">
        <f>IF(ISNA(VLOOKUP(olympic_medals_country_year_cumsum[[#This Row],[Year_Country]],medals!D:H,4,FALSE)),0,VLOOKUP(olympic_medals_country_year_cumsum[[#This Row],[Year_Country]],medals!D:H,4,FALSE))</f>
        <v>3</v>
      </c>
      <c r="L1533" s="1" t="str">
        <f>VLOOKUP(olympic_medals_country_year_cumsum[[#This Row],[WB_country_name]],'country_region_flag'!A:C,2,FALSE)</f>
        <v>Asia</v>
      </c>
      <c r="M1533" s="1" t="str">
        <f>VLOOKUP(olympic_medals_country_year_cumsum[[#This Row],[WB_country_name]],'country_region_flag'!A:C,3,FALSE)</f>
        <v>https://public.flourish.studio/country-flags/svg/id.svg</v>
      </c>
      <c r="N1533" s="12" t="str">
        <f>IF(ISNA(VLOOKUP(olympic_medals_country_year_cumsum[[#This Row],[Year_Country]],gdp_capita_rank!F:G,2,FALSE)),0,VLOOKUP(olympic_medals_country_year_cumsum[[#This Row],[Year_Country]],gdp_capita_rank!F:G,2,FALSE))</f>
        <v>-89.641550009056</v>
      </c>
    </row>
    <row r="1534" spans="1:14" ht="15" customHeight="1" x14ac:dyDescent="0.2">
      <c r="A1534" s="1" t="s">
        <v>273</v>
      </c>
      <c r="B1534" s="1" t="s">
        <v>274</v>
      </c>
      <c r="C1534" s="1">
        <v>-1782</v>
      </c>
      <c r="D1534" s="1">
        <v>3103</v>
      </c>
      <c r="E1534" s="1">
        <v>2004</v>
      </c>
      <c r="F1534" s="1" t="str">
        <f>TEXT(olympic_medals_country_year_cumsum[[#This Row],[year]],0)&amp;"-"&amp;olympic_medals_country_year_cumsum[[#This Row],[WB_country_code]]</f>
        <v>2004-ZWE</v>
      </c>
      <c r="G1534" s="1">
        <f>IF(olympic_medals_country_year_cumsum[[#This Row],[year]]&lt;&gt;E1533,1,IF(olympic_medals_country_year_cumsum[[#This Row],[Medals]]=0,"",G1533+1))</f>
        <v>48</v>
      </c>
      <c r="H1534" s="1">
        <f>IF(ISNA(VLOOKUP(olympic_medals_country_year_cumsum[[#This Row],[Year_Country]],medals!D:H,5,FALSE)),0,VLOOKUP(olympic_medals_country_year_cumsum[[#This Row],[Year_Country]],medals!D:H,5,FALSE))</f>
        <v>3</v>
      </c>
      <c r="I1534" s="1">
        <f>IF(ISNA(VLOOKUP(olympic_medals_country_year_cumsum[[#This Row],[Year_Country]],medals!D:H,2,FALSE)),0,VLOOKUP(olympic_medals_country_year_cumsum[[#This Row],[Year_Country]],medals!D:H,2,FALSE))</f>
        <v>1</v>
      </c>
      <c r="J1534" s="1">
        <f>IF(ISNA(VLOOKUP(olympic_medals_country_year_cumsum[[#This Row],[Year_Country]],medals!D:H,3,FALSE)),0,VLOOKUP(olympic_medals_country_year_cumsum[[#This Row],[Year_Country]],medals!D:H,3,FALSE))</f>
        <v>1</v>
      </c>
      <c r="K1534" s="1">
        <f>IF(ISNA(VLOOKUP(olympic_medals_country_year_cumsum[[#This Row],[Year_Country]],medals!D:H,4,FALSE)),0,VLOOKUP(olympic_medals_country_year_cumsum[[#This Row],[Year_Country]],medals!D:H,4,FALSE))</f>
        <v>1</v>
      </c>
      <c r="L1534" s="1" t="str">
        <f>VLOOKUP(olympic_medals_country_year_cumsum[[#This Row],[WB_country_name]],'country_region_flag'!A:C,2,FALSE)</f>
        <v>Africa</v>
      </c>
      <c r="M1534" s="1" t="str">
        <f>VLOOKUP(olympic_medals_country_year_cumsum[[#This Row],[WB_country_name]],'country_region_flag'!A:C,3,FALSE)</f>
        <v>https://public.flourish.studio/country-flags/svg/zw.svg</v>
      </c>
      <c r="N1534" s="12" t="str">
        <f>IF(ISNA(VLOOKUP(olympic_medals_country_year_cumsum[[#This Row],[Year_Country]],gdp_capita_rank!F:G,2,FALSE)),0,VLOOKUP(olympic_medals_country_year_cumsum[[#This Row],[Year_Country]],gdp_capita_rank!F:G,2,FALSE))</f>
        <v>-95.64980820430287</v>
      </c>
    </row>
    <row r="1535" spans="1:14" ht="15" customHeight="1" x14ac:dyDescent="0.2">
      <c r="A1535" s="1" t="s">
        <v>17</v>
      </c>
      <c r="B1535" s="1" t="s">
        <v>18</v>
      </c>
      <c r="C1535" s="1">
        <v>4038</v>
      </c>
      <c r="D1535" s="1">
        <v>4987</v>
      </c>
      <c r="E1535" s="1">
        <v>2004</v>
      </c>
      <c r="F1535" s="1" t="str">
        <f>TEXT(olympic_medals_country_year_cumsum[[#This Row],[year]],0)&amp;"-"&amp;olympic_medals_country_year_cumsum[[#This Row],[WB_country_code]]</f>
        <v>2004-AZE</v>
      </c>
      <c r="G1535" s="1">
        <f>IF(olympic_medals_country_year_cumsum[[#This Row],[year]]&lt;&gt;E1534,1,IF(olympic_medals_country_year_cumsum[[#This Row],[Medals]]=0,"",G1534+1))</f>
        <v>49</v>
      </c>
      <c r="H1535" s="1">
        <f>IF(ISNA(VLOOKUP(olympic_medals_country_year_cumsum[[#This Row],[Year_Country]],medals!D:H,5,FALSE)),0,VLOOKUP(olympic_medals_country_year_cumsum[[#This Row],[Year_Country]],medals!D:H,5,FALSE))</f>
        <v>5</v>
      </c>
      <c r="I1535" s="1">
        <f>IF(ISNA(VLOOKUP(olympic_medals_country_year_cumsum[[#This Row],[Year_Country]],medals!D:H,2,FALSE)),0,VLOOKUP(olympic_medals_country_year_cumsum[[#This Row],[Year_Country]],medals!D:H,2,FALSE))</f>
        <v>1</v>
      </c>
      <c r="J1535" s="1">
        <f>IF(ISNA(VLOOKUP(olympic_medals_country_year_cumsum[[#This Row],[Year_Country]],medals!D:H,3,FALSE)),0,VLOOKUP(olympic_medals_country_year_cumsum[[#This Row],[Year_Country]],medals!D:H,3,FALSE))</f>
        <v>0</v>
      </c>
      <c r="K1535" s="1">
        <f>IF(ISNA(VLOOKUP(olympic_medals_country_year_cumsum[[#This Row],[Year_Country]],medals!D:H,4,FALSE)),0,VLOOKUP(olympic_medals_country_year_cumsum[[#This Row],[Year_Country]],medals!D:H,4,FALSE))</f>
        <v>4</v>
      </c>
      <c r="L1535" s="1" t="str">
        <f>VLOOKUP(olympic_medals_country_year_cumsum[[#This Row],[WB_country_name]],'country_region_flag'!A:C,2,FALSE)</f>
        <v>Asia</v>
      </c>
      <c r="M1535" s="1" t="str">
        <f>VLOOKUP(olympic_medals_country_year_cumsum[[#This Row],[WB_country_name]],'country_region_flag'!A:C,3,FALSE)</f>
        <v>https://public.flourish.studio/country-flags/svg/az.svg</v>
      </c>
      <c r="N1535" s="12" t="str">
        <f>IF(ISNA(VLOOKUP(olympic_medals_country_year_cumsum[[#This Row],[Year_Country]],gdp_capita_rank!F:G,2,FALSE)),0,VLOOKUP(olympic_medals_country_year_cumsum[[#This Row],[Year_Country]],gdp_capita_rank!F:G,2,FALSE))</f>
        <v>-90.47759964721102</v>
      </c>
    </row>
    <row r="1536" spans="1:14" ht="15" customHeight="1" x14ac:dyDescent="0.2">
      <c r="A1536" s="1" t="s">
        <v>21</v>
      </c>
      <c r="B1536" s="1" t="s">
        <v>22</v>
      </c>
      <c r="C1536" s="1">
        <v>5083</v>
      </c>
      <c r="D1536" s="1">
        <v>433</v>
      </c>
      <c r="E1536" s="1">
        <v>2004</v>
      </c>
      <c r="F1536" s="1" t="str">
        <f>TEXT(olympic_medals_country_year_cumsum[[#This Row],[year]],0)&amp;"-"&amp;olympic_medals_country_year_cumsum[[#This Row],[WB_country_code]]</f>
        <v>2004-BEL</v>
      </c>
      <c r="G1536" s="1">
        <f>IF(olympic_medals_country_year_cumsum[[#This Row],[year]]&lt;&gt;E1535,1,IF(olympic_medals_country_year_cumsum[[#This Row],[Medals]]=0,"",G1535+1))</f>
        <v>50</v>
      </c>
      <c r="H1536" s="1">
        <f>IF(ISNA(VLOOKUP(olympic_medals_country_year_cumsum[[#This Row],[Year_Country]],medals!D:H,5,FALSE)),0,VLOOKUP(olympic_medals_country_year_cumsum[[#This Row],[Year_Country]],medals!D:H,5,FALSE))</f>
        <v>3</v>
      </c>
      <c r="I1536" s="1">
        <f>IF(ISNA(VLOOKUP(olympic_medals_country_year_cumsum[[#This Row],[Year_Country]],medals!D:H,2,FALSE)),0,VLOOKUP(olympic_medals_country_year_cumsum[[#This Row],[Year_Country]],medals!D:H,2,FALSE))</f>
        <v>1</v>
      </c>
      <c r="J1536" s="1">
        <f>IF(ISNA(VLOOKUP(olympic_medals_country_year_cumsum[[#This Row],[Year_Country]],medals!D:H,3,FALSE)),0,VLOOKUP(olympic_medals_country_year_cumsum[[#This Row],[Year_Country]],medals!D:H,3,FALSE))</f>
        <v>0</v>
      </c>
      <c r="K1536" s="1">
        <f>IF(ISNA(VLOOKUP(olympic_medals_country_year_cumsum[[#This Row],[Year_Country]],medals!D:H,4,FALSE)),0,VLOOKUP(olympic_medals_country_year_cumsum[[#This Row],[Year_Country]],medals!D:H,4,FALSE))</f>
        <v>2</v>
      </c>
      <c r="L1536" s="1" t="str">
        <f>VLOOKUP(olympic_medals_country_year_cumsum[[#This Row],[WB_country_name]],'country_region_flag'!A:C,2,FALSE)</f>
        <v>Europe</v>
      </c>
      <c r="M1536" s="1" t="str">
        <f>VLOOKUP(olympic_medals_country_year_cumsum[[#This Row],[WB_country_name]],'country_region_flag'!A:C,3,FALSE)</f>
        <v>https://public.flourish.studio/country-flags/svg/be.svg</v>
      </c>
      <c r="N1536" s="12" t="str">
        <f>IF(ISNA(VLOOKUP(olympic_medals_country_year_cumsum[[#This Row],[Year_Country]],gdp_capita_rank!F:G,2,FALSE)),0,VLOOKUP(olympic_medals_country_year_cumsum[[#This Row],[Year_Country]],gdp_capita_rank!F:G,2,FALSE))</f>
        <v>222.8419118315662</v>
      </c>
    </row>
    <row r="1537" spans="1:14" ht="15" customHeight="1" x14ac:dyDescent="0.2">
      <c r="A1537" s="1" t="s">
        <v>29</v>
      </c>
      <c r="B1537" s="1" t="s">
        <v>30</v>
      </c>
      <c r="C1537" s="1">
        <v>2508</v>
      </c>
      <c r="D1537" s="1">
        <v>-7735</v>
      </c>
      <c r="E1537" s="1">
        <v>2004</v>
      </c>
      <c r="F1537" s="1" t="str">
        <f>TEXT(olympic_medals_country_year_cumsum[[#This Row],[year]],0)&amp;"-"&amp;olympic_medals_country_year_cumsum[[#This Row],[WB_country_code]]</f>
        <v>2004-BHS</v>
      </c>
      <c r="G1537" s="1">
        <f>IF(olympic_medals_country_year_cumsum[[#This Row],[year]]&lt;&gt;E1536,1,IF(olympic_medals_country_year_cumsum[[#This Row],[Medals]]=0,"",G1536+1))</f>
        <v>51</v>
      </c>
      <c r="H1537" s="1">
        <f>IF(ISNA(VLOOKUP(olympic_medals_country_year_cumsum[[#This Row],[Year_Country]],medals!D:H,5,FALSE)),0,VLOOKUP(olympic_medals_country_year_cumsum[[#This Row],[Year_Country]],medals!D:H,5,FALSE))</f>
        <v>2</v>
      </c>
      <c r="I1537" s="1">
        <f>IF(ISNA(VLOOKUP(olympic_medals_country_year_cumsum[[#This Row],[Year_Country]],medals!D:H,2,FALSE)),0,VLOOKUP(olympic_medals_country_year_cumsum[[#This Row],[Year_Country]],medals!D:H,2,FALSE))</f>
        <v>1</v>
      </c>
      <c r="J1537" s="1">
        <f>IF(ISNA(VLOOKUP(olympic_medals_country_year_cumsum[[#This Row],[Year_Country]],medals!D:H,3,FALSE)),0,VLOOKUP(olympic_medals_country_year_cumsum[[#This Row],[Year_Country]],medals!D:H,3,FALSE))</f>
        <v>0</v>
      </c>
      <c r="K1537" s="1">
        <f>IF(ISNA(VLOOKUP(olympic_medals_country_year_cumsum[[#This Row],[Year_Country]],medals!D:H,4,FALSE)),0,VLOOKUP(olympic_medals_country_year_cumsum[[#This Row],[Year_Country]],medals!D:H,4,FALSE))</f>
        <v>1</v>
      </c>
      <c r="L1537" s="1" t="str">
        <f>VLOOKUP(olympic_medals_country_year_cumsum[[#This Row],[WB_country_name]],'country_region_flag'!A:C,2,FALSE)</f>
        <v>Americas</v>
      </c>
      <c r="M1537" s="1" t="str">
        <f>VLOOKUP(olympic_medals_country_year_cumsum[[#This Row],[WB_country_name]],'country_region_flag'!A:C,3,FALSE)</f>
        <v>https://public.flourish.studio/country-flags/svg/bs.svg</v>
      </c>
      <c r="N1537" s="12" t="str">
        <f>IF(ISNA(VLOOKUP(olympic_medals_country_year_cumsum[[#This Row],[Year_Country]],gdp_capita_rank!F:G,2,FALSE)),0,VLOOKUP(olympic_medals_country_year_cumsum[[#This Row],[Year_Country]],gdp_capita_rank!F:G,2,FALSE))</f>
        <v>140.503551827546</v>
      </c>
    </row>
    <row r="1538" spans="1:14" ht="15" customHeight="1" x14ac:dyDescent="0.2">
      <c r="A1538" s="1" t="s">
        <v>125</v>
      </c>
      <c r="B1538" s="1" t="s">
        <v>126</v>
      </c>
      <c r="C1538" s="1">
        <v>3177</v>
      </c>
      <c r="D1538" s="1">
        <v>3523</v>
      </c>
      <c r="E1538" s="1">
        <v>2004</v>
      </c>
      <c r="F1538" s="1" t="str">
        <f>TEXT(olympic_medals_country_year_cumsum[[#This Row],[year]],0)&amp;"-"&amp;olympic_medals_country_year_cumsum[[#This Row],[WB_country_code]]</f>
        <v>2004-ISR</v>
      </c>
      <c r="G1538" s="1">
        <f>IF(olympic_medals_country_year_cumsum[[#This Row],[year]]&lt;&gt;E1537,1,IF(olympic_medals_country_year_cumsum[[#This Row],[Medals]]=0,"",G1537+1))</f>
        <v>52</v>
      </c>
      <c r="H1538" s="1">
        <f>IF(ISNA(VLOOKUP(olympic_medals_country_year_cumsum[[#This Row],[Year_Country]],medals!D:H,5,FALSE)),0,VLOOKUP(olympic_medals_country_year_cumsum[[#This Row],[Year_Country]],medals!D:H,5,FALSE))</f>
        <v>2</v>
      </c>
      <c r="I1538" s="1">
        <f>IF(ISNA(VLOOKUP(olympic_medals_country_year_cumsum[[#This Row],[Year_Country]],medals!D:H,2,FALSE)),0,VLOOKUP(olympic_medals_country_year_cumsum[[#This Row],[Year_Country]],medals!D:H,2,FALSE))</f>
        <v>1</v>
      </c>
      <c r="J1538" s="1">
        <f>IF(ISNA(VLOOKUP(olympic_medals_country_year_cumsum[[#This Row],[Year_Country]],medals!D:H,3,FALSE)),0,VLOOKUP(olympic_medals_country_year_cumsum[[#This Row],[Year_Country]],medals!D:H,3,FALSE))</f>
        <v>0</v>
      </c>
      <c r="K1538" s="1">
        <f>IF(ISNA(VLOOKUP(olympic_medals_country_year_cumsum[[#This Row],[Year_Country]],medals!D:H,4,FALSE)),0,VLOOKUP(olympic_medals_country_year_cumsum[[#This Row],[Year_Country]],medals!D:H,4,FALSE))</f>
        <v>1</v>
      </c>
      <c r="L1538" s="1" t="str">
        <f>VLOOKUP(olympic_medals_country_year_cumsum[[#This Row],[WB_country_name]],'country_region_flag'!A:C,2,FALSE)</f>
        <v>Asia</v>
      </c>
      <c r="M1538" s="1" t="str">
        <f>VLOOKUP(olympic_medals_country_year_cumsum[[#This Row],[WB_country_name]],'country_region_flag'!A:C,3,FALSE)</f>
        <v>https://public.flourish.studio/country-flags/svg/il.svg</v>
      </c>
      <c r="N1538" s="12" t="str">
        <f>IF(ISNA(VLOOKUP(olympic_medals_country_year_cumsum[[#This Row],[Year_Country]],gdp_capita_rank!F:G,2,FALSE)),0,VLOOKUP(olympic_medals_country_year_cumsum[[#This Row],[Year_Country]],gdp_capita_rank!F:G,2,FALSE))</f>
        <v>87.32140921552045</v>
      </c>
    </row>
    <row r="1539" spans="1:14" ht="15" customHeight="1" x14ac:dyDescent="0.2">
      <c r="A1539" s="1" t="s">
        <v>7</v>
      </c>
      <c r="B1539" s="1" t="s">
        <v>8</v>
      </c>
      <c r="C1539" s="1">
        <v>2447</v>
      </c>
      <c r="D1539" s="1">
        <v>5437</v>
      </c>
      <c r="E1539" s="1">
        <v>2004</v>
      </c>
      <c r="F1539" s="1" t="str">
        <f>TEXT(olympic_medals_country_year_cumsum[[#This Row],[year]],0)&amp;"-"&amp;olympic_medals_country_year_cumsum[[#This Row],[WB_country_code]]</f>
        <v>2004-ARE</v>
      </c>
      <c r="G1539" s="1">
        <f>IF(olympic_medals_country_year_cumsum[[#This Row],[year]]&lt;&gt;E1538,1,IF(olympic_medals_country_year_cumsum[[#This Row],[Medals]]=0,"",G1538+1))</f>
        <v>53</v>
      </c>
      <c r="H1539" s="1">
        <f>IF(ISNA(VLOOKUP(olympic_medals_country_year_cumsum[[#This Row],[Year_Country]],medals!D:H,5,FALSE)),0,VLOOKUP(olympic_medals_country_year_cumsum[[#This Row],[Year_Country]],medals!D:H,5,FALSE))</f>
        <v>1</v>
      </c>
      <c r="I1539" s="1">
        <f>IF(ISNA(VLOOKUP(olympic_medals_country_year_cumsum[[#This Row],[Year_Country]],medals!D:H,2,FALSE)),0,VLOOKUP(olympic_medals_country_year_cumsum[[#This Row],[Year_Country]],medals!D:H,2,FALSE))</f>
        <v>1</v>
      </c>
      <c r="J1539" s="1">
        <f>IF(ISNA(VLOOKUP(olympic_medals_country_year_cumsum[[#This Row],[Year_Country]],medals!D:H,3,FALSE)),0,VLOOKUP(olympic_medals_country_year_cumsum[[#This Row],[Year_Country]],medals!D:H,3,FALSE))</f>
        <v>0</v>
      </c>
      <c r="K1539" s="1">
        <f>IF(ISNA(VLOOKUP(olympic_medals_country_year_cumsum[[#This Row],[Year_Country]],medals!D:H,4,FALSE)),0,VLOOKUP(olympic_medals_country_year_cumsum[[#This Row],[Year_Country]],medals!D:H,4,FALSE))</f>
        <v>0</v>
      </c>
      <c r="L1539" s="1" t="str">
        <f>VLOOKUP(olympic_medals_country_year_cumsum[[#This Row],[WB_country_name]],'country_region_flag'!A:C,2,FALSE)</f>
        <v>Asia</v>
      </c>
      <c r="M1539" s="1" t="str">
        <f>VLOOKUP(olympic_medals_country_year_cumsum[[#This Row],[WB_country_name]],'country_region_flag'!A:C,3,FALSE)</f>
        <v>https://public.flourish.studio/country-flags/svg/ae.svg</v>
      </c>
      <c r="N1539" s="12" t="str">
        <f>IF(ISNA(VLOOKUP(olympic_medals_country_year_cumsum[[#This Row],[Year_Country]],gdp_capita_rank!F:G,2,FALSE)),0,VLOOKUP(olympic_medals_country_year_cumsum[[#This Row],[Year_Country]],gdp_capita_rank!F:G,2,FALSE))</f>
        <v>237.31518400345473</v>
      </c>
    </row>
    <row r="1540" spans="1:14" ht="15" customHeight="1" x14ac:dyDescent="0.2">
      <c r="A1540" s="1" t="s">
        <v>51</v>
      </c>
      <c r="B1540" s="1" t="s">
        <v>52</v>
      </c>
      <c r="C1540" s="1">
        <v>387</v>
      </c>
      <c r="D1540" s="1">
        <v>1152</v>
      </c>
      <c r="E1540" s="1">
        <v>2004</v>
      </c>
      <c r="F1540" s="1" t="str">
        <f>TEXT(olympic_medals_country_year_cumsum[[#This Row],[year]],0)&amp;"-"&amp;olympic_medals_country_year_cumsum[[#This Row],[WB_country_code]]</f>
        <v>2004-CMR</v>
      </c>
      <c r="G1540" s="1">
        <f>IF(olympic_medals_country_year_cumsum[[#This Row],[year]]&lt;&gt;E1539,1,IF(olympic_medals_country_year_cumsum[[#This Row],[Medals]]=0,"",G1539+1))</f>
        <v>54</v>
      </c>
      <c r="H1540" s="1">
        <f>IF(ISNA(VLOOKUP(olympic_medals_country_year_cumsum[[#This Row],[Year_Country]],medals!D:H,5,FALSE)),0,VLOOKUP(olympic_medals_country_year_cumsum[[#This Row],[Year_Country]],medals!D:H,5,FALSE))</f>
        <v>1</v>
      </c>
      <c r="I1540" s="1">
        <f>IF(ISNA(VLOOKUP(olympic_medals_country_year_cumsum[[#This Row],[Year_Country]],medals!D:H,2,FALSE)),0,VLOOKUP(olympic_medals_country_year_cumsum[[#This Row],[Year_Country]],medals!D:H,2,FALSE))</f>
        <v>1</v>
      </c>
      <c r="J1540" s="1">
        <f>IF(ISNA(VLOOKUP(olympic_medals_country_year_cumsum[[#This Row],[Year_Country]],medals!D:H,3,FALSE)),0,VLOOKUP(olympic_medals_country_year_cumsum[[#This Row],[Year_Country]],medals!D:H,3,FALSE))</f>
        <v>0</v>
      </c>
      <c r="K1540" s="1">
        <f>IF(ISNA(VLOOKUP(olympic_medals_country_year_cumsum[[#This Row],[Year_Country]],medals!D:H,4,FALSE)),0,VLOOKUP(olympic_medals_country_year_cumsum[[#This Row],[Year_Country]],medals!D:H,4,FALSE))</f>
        <v>0</v>
      </c>
      <c r="L1540" s="1" t="str">
        <f>VLOOKUP(olympic_medals_country_year_cumsum[[#This Row],[WB_country_name]],'country_region_flag'!A:C,2,FALSE)</f>
        <v>Africa</v>
      </c>
      <c r="M1540" s="1" t="str">
        <f>VLOOKUP(olympic_medals_country_year_cumsum[[#This Row],[WB_country_name]],'country_region_flag'!A:C,3,FALSE)</f>
        <v>https://public.flourish.studio/country-flags/svg/cm.svg</v>
      </c>
      <c r="N1540" s="12" t="str">
        <f>IF(ISNA(VLOOKUP(olympic_medals_country_year_cumsum[[#This Row],[Year_Country]],gdp_capita_rank!F:G,2,FALSE)),0,VLOOKUP(olympic_medals_country_year_cumsum[[#This Row],[Year_Country]],gdp_capita_rank!F:G,2,FALSE))</f>
        <v>-89.7944536921976</v>
      </c>
    </row>
    <row r="1541" spans="1:14" ht="15" customHeight="1" x14ac:dyDescent="0.2">
      <c r="A1541" s="1" t="s">
        <v>69</v>
      </c>
      <c r="B1541" s="1" t="s">
        <v>70</v>
      </c>
      <c r="C1541" s="1">
        <v>1847</v>
      </c>
      <c r="D1541" s="1">
        <v>-699</v>
      </c>
      <c r="E1541" s="1">
        <v>2004</v>
      </c>
      <c r="F1541" s="1" t="str">
        <f>TEXT(olympic_medals_country_year_cumsum[[#This Row],[year]],0)&amp;"-"&amp;olympic_medals_country_year_cumsum[[#This Row],[WB_country_code]]</f>
        <v>2004-DOM</v>
      </c>
      <c r="G1541" s="1">
        <f>IF(olympic_medals_country_year_cumsum[[#This Row],[year]]&lt;&gt;E1540,1,IF(olympic_medals_country_year_cumsum[[#This Row],[Medals]]=0,"",G1540+1))</f>
        <v>55</v>
      </c>
      <c r="H1541" s="1">
        <f>IF(ISNA(VLOOKUP(olympic_medals_country_year_cumsum[[#This Row],[Year_Country]],medals!D:H,5,FALSE)),0,VLOOKUP(olympic_medals_country_year_cumsum[[#This Row],[Year_Country]],medals!D:H,5,FALSE))</f>
        <v>1</v>
      </c>
      <c r="I1541" s="1">
        <f>IF(ISNA(VLOOKUP(olympic_medals_country_year_cumsum[[#This Row],[Year_Country]],medals!D:H,2,FALSE)),0,VLOOKUP(olympic_medals_country_year_cumsum[[#This Row],[Year_Country]],medals!D:H,2,FALSE))</f>
        <v>1</v>
      </c>
      <c r="J1541" s="1">
        <f>IF(ISNA(VLOOKUP(olympic_medals_country_year_cumsum[[#This Row],[Year_Country]],medals!D:H,3,FALSE)),0,VLOOKUP(olympic_medals_country_year_cumsum[[#This Row],[Year_Country]],medals!D:H,3,FALSE))</f>
        <v>0</v>
      </c>
      <c r="K1541" s="1">
        <f>IF(ISNA(VLOOKUP(olympic_medals_country_year_cumsum[[#This Row],[Year_Country]],medals!D:H,4,FALSE)),0,VLOOKUP(olympic_medals_country_year_cumsum[[#This Row],[Year_Country]],medals!D:H,4,FALSE))</f>
        <v>0</v>
      </c>
      <c r="L1541" s="1" t="str">
        <f>VLOOKUP(olympic_medals_country_year_cumsum[[#This Row],[WB_country_name]],'country_region_flag'!A:C,2,FALSE)</f>
        <v>Americas</v>
      </c>
      <c r="M1541" s="1" t="str">
        <f>VLOOKUP(olympic_medals_country_year_cumsum[[#This Row],[WB_country_name]],'country_region_flag'!A:C,3,FALSE)</f>
        <v>https://public.flourish.studio/country-flags/svg/do.svg</v>
      </c>
      <c r="N1541" s="12" t="str">
        <f>IF(ISNA(VLOOKUP(olympic_medals_country_year_cumsum[[#This Row],[Year_Country]],gdp_capita_rank!F:G,2,FALSE)),0,VLOOKUP(olympic_medals_country_year_cumsum[[#This Row],[Year_Country]],gdp_capita_rank!F:G,2,FALSE))</f>
        <v>-77.50693875959234</v>
      </c>
    </row>
    <row r="1542" spans="1:14" ht="15" customHeight="1" x14ac:dyDescent="0.2">
      <c r="A1542" s="1" t="s">
        <v>195</v>
      </c>
      <c r="B1542" s="1" t="s">
        <v>196</v>
      </c>
      <c r="C1542" s="1">
        <v>3902</v>
      </c>
      <c r="D1542" s="1">
        <v>12575</v>
      </c>
      <c r="E1542" s="1">
        <v>2004</v>
      </c>
      <c r="F1542" s="1" t="str">
        <f>TEXT(olympic_medals_country_year_cumsum[[#This Row],[year]],0)&amp;"-"&amp;olympic_medals_country_year_cumsum[[#This Row],[WB_country_code]]</f>
        <v>2004-PRK</v>
      </c>
      <c r="G1542" s="1">
        <f>IF(olympic_medals_country_year_cumsum[[#This Row],[year]]&lt;&gt;E1541,1,IF(olympic_medals_country_year_cumsum[[#This Row],[Medals]]=0,"",G1541+1))</f>
        <v>56</v>
      </c>
      <c r="H1542" s="1">
        <f>IF(ISNA(VLOOKUP(olympic_medals_country_year_cumsum[[#This Row],[Year_Country]],medals!D:H,5,FALSE)),0,VLOOKUP(olympic_medals_country_year_cumsum[[#This Row],[Year_Country]],medals!D:H,5,FALSE))</f>
        <v>5</v>
      </c>
      <c r="I1542" s="1">
        <f>IF(ISNA(VLOOKUP(olympic_medals_country_year_cumsum[[#This Row],[Year_Country]],medals!D:H,2,FALSE)),0,VLOOKUP(olympic_medals_country_year_cumsum[[#This Row],[Year_Country]],medals!D:H,2,FALSE))</f>
        <v>0</v>
      </c>
      <c r="J1542" s="1">
        <f>IF(ISNA(VLOOKUP(olympic_medals_country_year_cumsum[[#This Row],[Year_Country]],medals!D:H,3,FALSE)),0,VLOOKUP(olympic_medals_country_year_cumsum[[#This Row],[Year_Country]],medals!D:H,3,FALSE))</f>
        <v>4</v>
      </c>
      <c r="K1542" s="1">
        <f>IF(ISNA(VLOOKUP(olympic_medals_country_year_cumsum[[#This Row],[Year_Country]],medals!D:H,4,FALSE)),0,VLOOKUP(olympic_medals_country_year_cumsum[[#This Row],[Year_Country]],medals!D:H,4,FALSE))</f>
        <v>1</v>
      </c>
      <c r="L1542" s="1" t="str">
        <f>VLOOKUP(olympic_medals_country_year_cumsum[[#This Row],[WB_country_name]],'country_region_flag'!A:C,2,FALSE)</f>
        <v>Asia</v>
      </c>
      <c r="M1542" s="1" t="str">
        <f>VLOOKUP(olympic_medals_country_year_cumsum[[#This Row],[WB_country_name]],'country_region_flag'!A:C,3,FALSE)</f>
        <v>https://public.flourish.studio/country-flags/svg/kp.svg</v>
      </c>
      <c r="N154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543" spans="1:14" ht="15" customHeight="1" x14ac:dyDescent="0.2">
      <c r="A1543" s="1" t="s">
        <v>151</v>
      </c>
      <c r="B1543" s="1" t="s">
        <v>152</v>
      </c>
      <c r="C1543" s="1">
        <v>5695</v>
      </c>
      <c r="D1543" s="1">
        <v>241</v>
      </c>
      <c r="E1543" s="1">
        <v>2004</v>
      </c>
      <c r="F1543" s="1" t="str">
        <f>TEXT(olympic_medals_country_year_cumsum[[#This Row],[year]],0)&amp;"-"&amp;olympic_medals_country_year_cumsum[[#This Row],[WB_country_code]]</f>
        <v>2004-LVA</v>
      </c>
      <c r="G1543" s="1">
        <f>IF(olympic_medals_country_year_cumsum[[#This Row],[year]]&lt;&gt;E1542,1,IF(olympic_medals_country_year_cumsum[[#This Row],[Medals]]=0,"",G1542+1))</f>
        <v>57</v>
      </c>
      <c r="H1543" s="1">
        <f>IF(ISNA(VLOOKUP(olympic_medals_country_year_cumsum[[#This Row],[Year_Country]],medals!D:H,5,FALSE)),0,VLOOKUP(olympic_medals_country_year_cumsum[[#This Row],[Year_Country]],medals!D:H,5,FALSE))</f>
        <v>4</v>
      </c>
      <c r="I1543" s="1">
        <f>IF(ISNA(VLOOKUP(olympic_medals_country_year_cumsum[[#This Row],[Year_Country]],medals!D:H,2,FALSE)),0,VLOOKUP(olympic_medals_country_year_cumsum[[#This Row],[Year_Country]],medals!D:H,2,FALSE))</f>
        <v>0</v>
      </c>
      <c r="J1543" s="1">
        <f>IF(ISNA(VLOOKUP(olympic_medals_country_year_cumsum[[#This Row],[Year_Country]],medals!D:H,3,FALSE)),0,VLOOKUP(olympic_medals_country_year_cumsum[[#This Row],[Year_Country]],medals!D:H,3,FALSE))</f>
        <v>4</v>
      </c>
      <c r="K1543" s="1">
        <f>IF(ISNA(VLOOKUP(olympic_medals_country_year_cumsum[[#This Row],[Year_Country]],medals!D:H,4,FALSE)),0,VLOOKUP(olympic_medals_country_year_cumsum[[#This Row],[Year_Country]],medals!D:H,4,FALSE))</f>
        <v>0</v>
      </c>
      <c r="L1543" s="1" t="str">
        <f>VLOOKUP(olympic_medals_country_year_cumsum[[#This Row],[WB_country_name]],'country_region_flag'!A:C,2,FALSE)</f>
        <v>Europe</v>
      </c>
      <c r="M1543" s="1" t="str">
        <f>VLOOKUP(olympic_medals_country_year_cumsum[[#This Row],[WB_country_name]],'country_region_flag'!A:C,3,FALSE)</f>
        <v>https://public.flourish.studio/country-flags/svg/lv.svg</v>
      </c>
      <c r="N1543" s="12" t="str">
        <f>IF(ISNA(VLOOKUP(olympic_medals_country_year_cumsum[[#This Row],[Year_Country]],gdp_capita_rank!F:G,2,FALSE)),0,VLOOKUP(olympic_medals_country_year_cumsum[[#This Row],[Year_Country]],gdp_capita_rank!F:G,2,FALSE))</f>
        <v>-41.875915581358655</v>
      </c>
    </row>
    <row r="1544" spans="1:14" ht="15" customHeight="1" x14ac:dyDescent="0.2">
      <c r="A1544" s="1" t="s">
        <v>157</v>
      </c>
      <c r="B1544" s="1" t="s">
        <v>158</v>
      </c>
      <c r="C1544" s="1">
        <v>1943</v>
      </c>
      <c r="D1544" s="1">
        <v>-9913</v>
      </c>
      <c r="E1544" s="1">
        <v>2004</v>
      </c>
      <c r="F1544" s="1" t="str">
        <f>TEXT(olympic_medals_country_year_cumsum[[#This Row],[year]],0)&amp;"-"&amp;olympic_medals_country_year_cumsum[[#This Row],[WB_country_code]]</f>
        <v>2004-MEX</v>
      </c>
      <c r="G1544" s="1">
        <f>IF(olympic_medals_country_year_cumsum[[#This Row],[year]]&lt;&gt;E1543,1,IF(olympic_medals_country_year_cumsum[[#This Row],[Medals]]=0,"",G1543+1))</f>
        <v>58</v>
      </c>
      <c r="H1544" s="1">
        <f>IF(ISNA(VLOOKUP(olympic_medals_country_year_cumsum[[#This Row],[Year_Country]],medals!D:H,5,FALSE)),0,VLOOKUP(olympic_medals_country_year_cumsum[[#This Row],[Year_Country]],medals!D:H,5,FALSE))</f>
        <v>4</v>
      </c>
      <c r="I1544" s="1">
        <f>IF(ISNA(VLOOKUP(olympic_medals_country_year_cumsum[[#This Row],[Year_Country]],medals!D:H,2,FALSE)),0,VLOOKUP(olympic_medals_country_year_cumsum[[#This Row],[Year_Country]],medals!D:H,2,FALSE))</f>
        <v>0</v>
      </c>
      <c r="J1544" s="1">
        <f>IF(ISNA(VLOOKUP(olympic_medals_country_year_cumsum[[#This Row],[Year_Country]],medals!D:H,3,FALSE)),0,VLOOKUP(olympic_medals_country_year_cumsum[[#This Row],[Year_Country]],medals!D:H,3,FALSE))</f>
        <v>3</v>
      </c>
      <c r="K1544" s="1">
        <f>IF(ISNA(VLOOKUP(olympic_medals_country_year_cumsum[[#This Row],[Year_Country]],medals!D:H,4,FALSE)),0,VLOOKUP(olympic_medals_country_year_cumsum[[#This Row],[Year_Country]],medals!D:H,4,FALSE))</f>
        <v>1</v>
      </c>
      <c r="L1544" s="1" t="str">
        <f>VLOOKUP(olympic_medals_country_year_cumsum[[#This Row],[WB_country_name]],'country_region_flag'!A:C,2,FALSE)</f>
        <v>Americas</v>
      </c>
      <c r="M1544" s="1" t="str">
        <f>VLOOKUP(olympic_medals_country_year_cumsum[[#This Row],[WB_country_name]],'country_region_flag'!A:C,3,FALSE)</f>
        <v>https://public.flourish.studio/country-flags/svg/mx.svg</v>
      </c>
      <c r="N1544" s="12" t="str">
        <f>IF(ISNA(VLOOKUP(olympic_medals_country_year_cumsum[[#This Row],[Year_Country]],gdp_capita_rank!F:G,2,FALSE)),0,VLOOKUP(olympic_medals_country_year_cumsum[[#This Row],[Year_Country]],gdp_capita_rank!F:G,2,FALSE))</f>
        <v>-28.163334676970674</v>
      </c>
    </row>
    <row r="1545" spans="1:14" ht="15" customHeight="1" x14ac:dyDescent="0.2">
      <c r="A1545" s="1" t="s">
        <v>223</v>
      </c>
      <c r="B1545" s="1" t="s">
        <v>224</v>
      </c>
      <c r="C1545" s="1">
        <v>4605</v>
      </c>
      <c r="D1545" s="1">
        <v>1452</v>
      </c>
      <c r="E1545" s="1">
        <v>2004</v>
      </c>
      <c r="F1545" s="1" t="str">
        <f>TEXT(olympic_medals_country_year_cumsum[[#This Row],[year]],0)&amp;"-"&amp;olympic_medals_country_year_cumsum[[#This Row],[WB_country_code]]</f>
        <v>2004-SVN</v>
      </c>
      <c r="G1545" s="1">
        <f>IF(olympic_medals_country_year_cumsum[[#This Row],[year]]&lt;&gt;E1544,1,IF(olympic_medals_country_year_cumsum[[#This Row],[Medals]]=0,"",G1544+1))</f>
        <v>59</v>
      </c>
      <c r="H1545" s="1">
        <f>IF(ISNA(VLOOKUP(olympic_medals_country_year_cumsum[[#This Row],[Year_Country]],medals!D:H,5,FALSE)),0,VLOOKUP(olympic_medals_country_year_cumsum[[#This Row],[Year_Country]],medals!D:H,5,FALSE))</f>
        <v>5</v>
      </c>
      <c r="I1545" s="1">
        <f>IF(ISNA(VLOOKUP(olympic_medals_country_year_cumsum[[#This Row],[Year_Country]],medals!D:H,2,FALSE)),0,VLOOKUP(olympic_medals_country_year_cumsum[[#This Row],[Year_Country]],medals!D:H,2,FALSE))</f>
        <v>0</v>
      </c>
      <c r="J1545" s="1">
        <f>IF(ISNA(VLOOKUP(olympic_medals_country_year_cumsum[[#This Row],[Year_Country]],medals!D:H,3,FALSE)),0,VLOOKUP(olympic_medals_country_year_cumsum[[#This Row],[Year_Country]],medals!D:H,3,FALSE))</f>
        <v>2</v>
      </c>
      <c r="K1545" s="1">
        <f>IF(ISNA(VLOOKUP(olympic_medals_country_year_cumsum[[#This Row],[Year_Country]],medals!D:H,4,FALSE)),0,VLOOKUP(olympic_medals_country_year_cumsum[[#This Row],[Year_Country]],medals!D:H,4,FALSE))</f>
        <v>3</v>
      </c>
      <c r="L1545" s="1" t="str">
        <f>VLOOKUP(olympic_medals_country_year_cumsum[[#This Row],[WB_country_name]],'country_region_flag'!A:C,2,FALSE)</f>
        <v>Europe</v>
      </c>
      <c r="M1545" s="1" t="str">
        <f>VLOOKUP(olympic_medals_country_year_cumsum[[#This Row],[WB_country_name]],'country_region_flag'!A:C,3,FALSE)</f>
        <v>https://public.flourish.studio/country-flags/svg/si.svg</v>
      </c>
      <c r="N1545" s="12" t="str">
        <f>IF(ISNA(VLOOKUP(olympic_medals_country_year_cumsum[[#This Row],[Year_Country]],gdp_capita_rank!F:G,2,FALSE)),0,VLOOKUP(olympic_medals_country_year_cumsum[[#This Row],[Year_Country]],gdp_capita_rank!F:G,2,FALSE))</f>
        <v>57.03281156702964</v>
      </c>
    </row>
    <row r="1546" spans="1:14" ht="15" customHeight="1" x14ac:dyDescent="0.2">
      <c r="A1546" s="1" t="s">
        <v>197</v>
      </c>
      <c r="B1546" s="1" t="s">
        <v>198</v>
      </c>
      <c r="C1546" s="1">
        <v>3872</v>
      </c>
      <c r="D1546" s="1">
        <v>-913</v>
      </c>
      <c r="E1546" s="1">
        <v>2004</v>
      </c>
      <c r="F1546" s="1" t="str">
        <f>TEXT(olympic_medals_country_year_cumsum[[#This Row],[year]],0)&amp;"-"&amp;olympic_medals_country_year_cumsum[[#This Row],[WB_country_code]]</f>
        <v>2004-PRT</v>
      </c>
      <c r="G1546" s="1">
        <f>IF(olympic_medals_country_year_cumsum[[#This Row],[year]]&lt;&gt;E1545,1,IF(olympic_medals_country_year_cumsum[[#This Row],[Medals]]=0,"",G1545+1))</f>
        <v>60</v>
      </c>
      <c r="H1546" s="1">
        <f>IF(ISNA(VLOOKUP(olympic_medals_country_year_cumsum[[#This Row],[Year_Country]],medals!D:H,5,FALSE)),0,VLOOKUP(olympic_medals_country_year_cumsum[[#This Row],[Year_Country]],medals!D:H,5,FALSE))</f>
        <v>3</v>
      </c>
      <c r="I1546" s="1">
        <f>IF(ISNA(VLOOKUP(olympic_medals_country_year_cumsum[[#This Row],[Year_Country]],medals!D:H,2,FALSE)),0,VLOOKUP(olympic_medals_country_year_cumsum[[#This Row],[Year_Country]],medals!D:H,2,FALSE))</f>
        <v>0</v>
      </c>
      <c r="J1546" s="1">
        <f>IF(ISNA(VLOOKUP(olympic_medals_country_year_cumsum[[#This Row],[Year_Country]],medals!D:H,3,FALSE)),0,VLOOKUP(olympic_medals_country_year_cumsum[[#This Row],[Year_Country]],medals!D:H,3,FALSE))</f>
        <v>2</v>
      </c>
      <c r="K1546" s="1">
        <f>IF(ISNA(VLOOKUP(olympic_medals_country_year_cumsum[[#This Row],[Year_Country]],medals!D:H,4,FALSE)),0,VLOOKUP(olympic_medals_country_year_cumsum[[#This Row],[Year_Country]],medals!D:H,4,FALSE))</f>
        <v>1</v>
      </c>
      <c r="L1546" s="1" t="str">
        <f>VLOOKUP(olympic_medals_country_year_cumsum[[#This Row],[WB_country_name]],'country_region_flag'!A:C,2,FALSE)</f>
        <v>Europe</v>
      </c>
      <c r="M1546" s="1" t="str">
        <f>VLOOKUP(olympic_medals_country_year_cumsum[[#This Row],[WB_country_name]],'country_region_flag'!A:C,3,FALSE)</f>
        <v>https://public.flourish.studio/country-flags/svg/pt.svg</v>
      </c>
      <c r="N1546" s="12" t="str">
        <f>IF(ISNA(VLOOKUP(olympic_medals_country_year_cumsum[[#This Row],[Year_Country]],gdp_capita_rank!F:G,2,FALSE)),0,VLOOKUP(olympic_medals_country_year_cumsum[[#This Row],[Year_Country]],gdp_capita_rank!F:G,2,FALSE))</f>
        <v>64.60527990816962</v>
      </c>
    </row>
    <row r="1547" spans="1:14" ht="15" customHeight="1" x14ac:dyDescent="0.2">
      <c r="A1547" s="1" t="s">
        <v>85</v>
      </c>
      <c r="B1547" s="1" t="s">
        <v>86</v>
      </c>
      <c r="C1547" s="1">
        <v>6017</v>
      </c>
      <c r="D1547" s="1">
        <v>2493</v>
      </c>
      <c r="E1547" s="1">
        <v>2004</v>
      </c>
      <c r="F1547" s="1" t="str">
        <f>TEXT(olympic_medals_country_year_cumsum[[#This Row],[year]],0)&amp;"-"&amp;olympic_medals_country_year_cumsum[[#This Row],[WB_country_code]]</f>
        <v>2004-FIN</v>
      </c>
      <c r="G1547" s="1">
        <f>IF(olympic_medals_country_year_cumsum[[#This Row],[year]]&lt;&gt;E1546,1,IF(olympic_medals_country_year_cumsum[[#This Row],[Medals]]=0,"",G1546+1))</f>
        <v>61</v>
      </c>
      <c r="H1547" s="1">
        <f>IF(ISNA(VLOOKUP(olympic_medals_country_year_cumsum[[#This Row],[Year_Country]],medals!D:H,5,FALSE)),0,VLOOKUP(olympic_medals_country_year_cumsum[[#This Row],[Year_Country]],medals!D:H,5,FALSE))</f>
        <v>2</v>
      </c>
      <c r="I1547" s="1">
        <f>IF(ISNA(VLOOKUP(olympic_medals_country_year_cumsum[[#This Row],[Year_Country]],medals!D:H,2,FALSE)),0,VLOOKUP(olympic_medals_country_year_cumsum[[#This Row],[Year_Country]],medals!D:H,2,FALSE))</f>
        <v>0</v>
      </c>
      <c r="J1547" s="1">
        <f>IF(ISNA(VLOOKUP(olympic_medals_country_year_cumsum[[#This Row],[Year_Country]],medals!D:H,3,FALSE)),0,VLOOKUP(olympic_medals_country_year_cumsum[[#This Row],[Year_Country]],medals!D:H,3,FALSE))</f>
        <v>2</v>
      </c>
      <c r="K1547" s="1">
        <f>IF(ISNA(VLOOKUP(olympic_medals_country_year_cumsum[[#This Row],[Year_Country]],medals!D:H,4,FALSE)),0,VLOOKUP(olympic_medals_country_year_cumsum[[#This Row],[Year_Country]],medals!D:H,4,FALSE))</f>
        <v>0</v>
      </c>
      <c r="L1547" s="1" t="str">
        <f>VLOOKUP(olympic_medals_country_year_cumsum[[#This Row],[WB_country_name]],'country_region_flag'!A:C,2,FALSE)</f>
        <v>Europe</v>
      </c>
      <c r="M1547" s="1" t="str">
        <f>VLOOKUP(olympic_medals_country_year_cumsum[[#This Row],[WB_country_name]],'country_region_flag'!A:C,3,FALSE)</f>
        <v>https://public.flourish.studio/country-flags/svg/fi.svg</v>
      </c>
      <c r="N1547" s="12" t="str">
        <f>IF(ISNA(VLOOKUP(olympic_medals_country_year_cumsum[[#This Row],[Year_Country]],gdp_capita_rank!F:G,2,FALSE)),0,VLOOKUP(olympic_medals_country_year_cumsum[[#This Row],[Year_Country]],gdp_capita_rank!F:G,2,FALSE))</f>
        <v>244.18983565478644</v>
      </c>
    </row>
    <row r="1548" spans="1:14" ht="15" customHeight="1" x14ac:dyDescent="0.2">
      <c r="A1548" s="1" t="s">
        <v>107</v>
      </c>
      <c r="B1548" s="1" t="s">
        <v>108</v>
      </c>
      <c r="C1548" s="1">
        <v>224</v>
      </c>
      <c r="D1548" s="1">
        <v>11411</v>
      </c>
      <c r="E1548" s="1">
        <v>2004</v>
      </c>
      <c r="F1548" s="1" t="str">
        <f>TEXT(olympic_medals_country_year_cumsum[[#This Row],[year]],0)&amp;"-"&amp;olympic_medals_country_year_cumsum[[#This Row],[WB_country_code]]</f>
        <v>2004-HKG</v>
      </c>
      <c r="G1548" s="1">
        <f>IF(olympic_medals_country_year_cumsum[[#This Row],[year]]&lt;&gt;E1547,1,IF(olympic_medals_country_year_cumsum[[#This Row],[Medals]]=0,"",G1547+1))</f>
        <v>62</v>
      </c>
      <c r="H1548" s="1">
        <f>IF(ISNA(VLOOKUP(olympic_medals_country_year_cumsum[[#This Row],[Year_Country]],medals!D:H,5,FALSE)),0,VLOOKUP(olympic_medals_country_year_cumsum[[#This Row],[Year_Country]],medals!D:H,5,FALSE))</f>
        <v>2</v>
      </c>
      <c r="I1548" s="1">
        <f>IF(ISNA(VLOOKUP(olympic_medals_country_year_cumsum[[#This Row],[Year_Country]],medals!D:H,2,FALSE)),0,VLOOKUP(olympic_medals_country_year_cumsum[[#This Row],[Year_Country]],medals!D:H,2,FALSE))</f>
        <v>0</v>
      </c>
      <c r="J1548" s="1">
        <f>IF(ISNA(VLOOKUP(olympic_medals_country_year_cumsum[[#This Row],[Year_Country]],medals!D:H,3,FALSE)),0,VLOOKUP(olympic_medals_country_year_cumsum[[#This Row],[Year_Country]],medals!D:H,3,FALSE))</f>
        <v>2</v>
      </c>
      <c r="K1548" s="1">
        <f>IF(ISNA(VLOOKUP(olympic_medals_country_year_cumsum[[#This Row],[Year_Country]],medals!D:H,4,FALSE)),0,VLOOKUP(olympic_medals_country_year_cumsum[[#This Row],[Year_Country]],medals!D:H,4,FALSE))</f>
        <v>0</v>
      </c>
      <c r="L1548" s="1" t="str">
        <f>VLOOKUP(olympic_medals_country_year_cumsum[[#This Row],[WB_country_name]],'country_region_flag'!A:C,2,FALSE)</f>
        <v>Asia</v>
      </c>
      <c r="M1548" s="1" t="str">
        <f>VLOOKUP(olympic_medals_country_year_cumsum[[#This Row],[WB_country_name]],'country_region_flag'!A:C,3,FALSE)</f>
        <v>https://public.flourish.studio/country-flags/svg/hk.svg</v>
      </c>
      <c r="N1548" s="12" t="str">
        <f>IF(ISNA(VLOOKUP(olympic_medals_country_year_cumsum[[#This Row],[Year_Country]],gdp_capita_rank!F:G,2,FALSE)),0,VLOOKUP(olympic_medals_country_year_cumsum[[#This Row],[Year_Country]],gdp_capita_rank!F:G,2,FALSE))</f>
        <v>127.15126959010787</v>
      </c>
    </row>
    <row r="1549" spans="1:14" ht="15" customHeight="1" x14ac:dyDescent="0.2">
      <c r="A1549" s="1" t="s">
        <v>217</v>
      </c>
      <c r="B1549" s="1" t="s">
        <v>218</v>
      </c>
      <c r="C1549" s="1">
        <v>4483</v>
      </c>
      <c r="D1549" s="1">
        <v>205</v>
      </c>
      <c r="E1549" s="1">
        <v>2004</v>
      </c>
      <c r="F1549" s="1" t="str">
        <f>TEXT(olympic_medals_country_year_cumsum[[#This Row],[year]],0)&amp;"-"&amp;olympic_medals_country_year_cumsum[[#This Row],[WB_country_code]]</f>
        <v>2004-SRB</v>
      </c>
      <c r="G1549" s="1">
        <f>IF(olympic_medals_country_year_cumsum[[#This Row],[year]]&lt;&gt;E1548,1,IF(olympic_medals_country_year_cumsum[[#This Row],[Medals]]=0,"",G1548+1))</f>
        <v>63</v>
      </c>
      <c r="H1549" s="1">
        <f>IF(ISNA(VLOOKUP(olympic_medals_country_year_cumsum[[#This Row],[Year_Country]],medals!D:H,5,FALSE)),0,VLOOKUP(olympic_medals_country_year_cumsum[[#This Row],[Year_Country]],medals!D:H,5,FALSE))</f>
        <v>2</v>
      </c>
      <c r="I1549" s="1">
        <f>IF(ISNA(VLOOKUP(olympic_medals_country_year_cumsum[[#This Row],[Year_Country]],medals!D:H,2,FALSE)),0,VLOOKUP(olympic_medals_country_year_cumsum[[#This Row],[Year_Country]],medals!D:H,2,FALSE))</f>
        <v>0</v>
      </c>
      <c r="J1549" s="1">
        <f>IF(ISNA(VLOOKUP(olympic_medals_country_year_cumsum[[#This Row],[Year_Country]],medals!D:H,3,FALSE)),0,VLOOKUP(olympic_medals_country_year_cumsum[[#This Row],[Year_Country]],medals!D:H,3,FALSE))</f>
        <v>2</v>
      </c>
      <c r="K1549" s="1">
        <f>IF(ISNA(VLOOKUP(olympic_medals_country_year_cumsum[[#This Row],[Year_Country]],medals!D:H,4,FALSE)),0,VLOOKUP(olympic_medals_country_year_cumsum[[#This Row],[Year_Country]],medals!D:H,4,FALSE))</f>
        <v>0</v>
      </c>
      <c r="L1549" s="1" t="str">
        <f>VLOOKUP(olympic_medals_country_year_cumsum[[#This Row],[WB_country_name]],'country_region_flag'!A:C,2,FALSE)</f>
        <v>Europe</v>
      </c>
      <c r="M1549" s="1" t="str">
        <f>VLOOKUP(olympic_medals_country_year_cumsum[[#This Row],[WB_country_name]],'country_region_flag'!A:C,3,FALSE)</f>
        <v>https://public.flourish.studio/country-flags/svg/rs.svg</v>
      </c>
      <c r="N1549" s="12" t="str">
        <f>IF(ISNA(VLOOKUP(olympic_medals_country_year_cumsum[[#This Row],[Year_Country]],gdp_capita_rank!F:G,2,FALSE)),0,VLOOKUP(olympic_medals_country_year_cumsum[[#This Row],[Year_Country]],gdp_capita_rank!F:G,2,FALSE))</f>
        <v>-68.08158395063283</v>
      </c>
    </row>
    <row r="1550" spans="1:14" ht="15" customHeight="1" x14ac:dyDescent="0.2">
      <c r="A1550" s="1" t="s">
        <v>81</v>
      </c>
      <c r="B1550" s="1" t="s">
        <v>82</v>
      </c>
      <c r="C1550" s="1">
        <v>5943</v>
      </c>
      <c r="D1550" s="1">
        <v>2472</v>
      </c>
      <c r="E1550" s="1">
        <v>2004</v>
      </c>
      <c r="F1550" s="1" t="str">
        <f>TEXT(olympic_medals_country_year_cumsum[[#This Row],[year]],0)&amp;"-"&amp;olympic_medals_country_year_cumsum[[#This Row],[WB_country_code]]</f>
        <v>2004-EST</v>
      </c>
      <c r="G1550" s="1">
        <f>IF(olympic_medals_country_year_cumsum[[#This Row],[year]]&lt;&gt;E1549,1,IF(olympic_medals_country_year_cumsum[[#This Row],[Medals]]=0,"",G1549+1))</f>
        <v>64</v>
      </c>
      <c r="H1550" s="1">
        <f>IF(ISNA(VLOOKUP(olympic_medals_country_year_cumsum[[#This Row],[Year_Country]],medals!D:H,5,FALSE)),0,VLOOKUP(olympic_medals_country_year_cumsum[[#This Row],[Year_Country]],medals!D:H,5,FALSE))</f>
        <v>3</v>
      </c>
      <c r="I1550" s="1">
        <f>IF(ISNA(VLOOKUP(olympic_medals_country_year_cumsum[[#This Row],[Year_Country]],medals!D:H,2,FALSE)),0,VLOOKUP(olympic_medals_country_year_cumsum[[#This Row],[Year_Country]],medals!D:H,2,FALSE))</f>
        <v>0</v>
      </c>
      <c r="J1550" s="1">
        <f>IF(ISNA(VLOOKUP(olympic_medals_country_year_cumsum[[#This Row],[Year_Country]],medals!D:H,3,FALSE)),0,VLOOKUP(olympic_medals_country_year_cumsum[[#This Row],[Year_Country]],medals!D:H,3,FALSE))</f>
        <v>1</v>
      </c>
      <c r="K1550" s="1">
        <f>IF(ISNA(VLOOKUP(olympic_medals_country_year_cumsum[[#This Row],[Year_Country]],medals!D:H,4,FALSE)),0,VLOOKUP(olympic_medals_country_year_cumsum[[#This Row],[Year_Country]],medals!D:H,4,FALSE))</f>
        <v>2</v>
      </c>
      <c r="L1550" s="1" t="str">
        <f>VLOOKUP(olympic_medals_country_year_cumsum[[#This Row],[WB_country_name]],'country_region_flag'!A:C,2,FALSE)</f>
        <v>Europe</v>
      </c>
      <c r="M1550" s="1" t="str">
        <f>VLOOKUP(olympic_medals_country_year_cumsum[[#This Row],[WB_country_name]],'country_region_flag'!A:C,3,FALSE)</f>
        <v>https://public.flourish.studio/country-flags/svg/ee.svg</v>
      </c>
      <c r="N1550" s="12" t="str">
        <f>IF(ISNA(VLOOKUP(olympic_medals_country_year_cumsum[[#This Row],[Year_Country]],gdp_capita_rank!F:G,2,FALSE)),0,VLOOKUP(olympic_medals_country_year_cumsum[[#This Row],[Year_Country]],gdp_capita_rank!F:G,2,FALSE))</f>
        <v>-18.77242420187737</v>
      </c>
    </row>
    <row r="1551" spans="1:14" ht="15" customHeight="1" x14ac:dyDescent="0.2">
      <c r="A1551" s="1" t="s">
        <v>115</v>
      </c>
      <c r="B1551" s="1" t="s">
        <v>116</v>
      </c>
      <c r="C1551" s="1">
        <v>286</v>
      </c>
      <c r="D1551" s="1">
        <v>772</v>
      </c>
      <c r="E1551" s="1">
        <v>2004</v>
      </c>
      <c r="F1551" s="1" t="str">
        <f>TEXT(olympic_medals_country_year_cumsum[[#This Row],[year]],0)&amp;"-"&amp;olympic_medals_country_year_cumsum[[#This Row],[WB_country_code]]</f>
        <v>2004-IND</v>
      </c>
      <c r="G1551" s="1">
        <f>IF(olympic_medals_country_year_cumsum[[#This Row],[year]]&lt;&gt;E1550,1,IF(olympic_medals_country_year_cumsum[[#This Row],[Medals]]=0,"",G1550+1))</f>
        <v>65</v>
      </c>
      <c r="H1551" s="1">
        <f>IF(ISNA(VLOOKUP(olympic_medals_country_year_cumsum[[#This Row],[Year_Country]],medals!D:H,5,FALSE)),0,VLOOKUP(olympic_medals_country_year_cumsum[[#This Row],[Year_Country]],medals!D:H,5,FALSE))</f>
        <v>1</v>
      </c>
      <c r="I1551" s="1">
        <f>IF(ISNA(VLOOKUP(olympic_medals_country_year_cumsum[[#This Row],[Year_Country]],medals!D:H,2,FALSE)),0,VLOOKUP(olympic_medals_country_year_cumsum[[#This Row],[Year_Country]],medals!D:H,2,FALSE))</f>
        <v>0</v>
      </c>
      <c r="J1551" s="1">
        <f>IF(ISNA(VLOOKUP(olympic_medals_country_year_cumsum[[#This Row],[Year_Country]],medals!D:H,3,FALSE)),0,VLOOKUP(olympic_medals_country_year_cumsum[[#This Row],[Year_Country]],medals!D:H,3,FALSE))</f>
        <v>1</v>
      </c>
      <c r="K1551" s="1">
        <f>IF(ISNA(VLOOKUP(olympic_medals_country_year_cumsum[[#This Row],[Year_Country]],medals!D:H,4,FALSE)),0,VLOOKUP(olympic_medals_country_year_cumsum[[#This Row],[Year_Country]],medals!D:H,4,FALSE))</f>
        <v>0</v>
      </c>
      <c r="L1551" s="1" t="str">
        <f>VLOOKUP(olympic_medals_country_year_cumsum[[#This Row],[WB_country_name]],'country_region_flag'!A:C,2,FALSE)</f>
        <v>Asia</v>
      </c>
      <c r="M1551" s="1" t="str">
        <f>VLOOKUP(olympic_medals_country_year_cumsum[[#This Row],[WB_country_name]],'country_region_flag'!A:C,3,FALSE)</f>
        <v>https://public.flourish.studio/country-flags/svg/in.svg</v>
      </c>
      <c r="N1551" s="12" t="str">
        <f>IF(ISNA(VLOOKUP(olympic_medals_country_year_cumsum[[#This Row],[Year_Country]],gdp_capita_rank!F:G,2,FALSE)),0,VLOOKUP(olympic_medals_country_year_cumsum[[#This Row],[Year_Country]],gdp_capita_rank!F:G,2,FALSE))</f>
        <v>-94.31294888644211</v>
      </c>
    </row>
    <row r="1552" spans="1:14" ht="15" customHeight="1" x14ac:dyDescent="0.2">
      <c r="A1552" s="1" t="s">
        <v>199</v>
      </c>
      <c r="B1552" s="1" t="s">
        <v>200</v>
      </c>
      <c r="C1552" s="1">
        <v>-2527</v>
      </c>
      <c r="D1552" s="1">
        <v>-5767</v>
      </c>
      <c r="E1552" s="1">
        <v>2004</v>
      </c>
      <c r="F1552" s="1" t="str">
        <f>TEXT(olympic_medals_country_year_cumsum[[#This Row],[year]],0)&amp;"-"&amp;olympic_medals_country_year_cumsum[[#This Row],[WB_country_code]]</f>
        <v>2004-PRY</v>
      </c>
      <c r="G1552" s="1">
        <f>IF(olympic_medals_country_year_cumsum[[#This Row],[year]]&lt;&gt;E1551,1,IF(olympic_medals_country_year_cumsum[[#This Row],[Medals]]=0,"",G1551+1))</f>
        <v>66</v>
      </c>
      <c r="H1552" s="1">
        <f>IF(ISNA(VLOOKUP(olympic_medals_country_year_cumsum[[#This Row],[Year_Country]],medals!D:H,5,FALSE)),0,VLOOKUP(olympic_medals_country_year_cumsum[[#This Row],[Year_Country]],medals!D:H,5,FALSE))</f>
        <v>1</v>
      </c>
      <c r="I1552" s="1">
        <f>IF(ISNA(VLOOKUP(olympic_medals_country_year_cumsum[[#This Row],[Year_Country]],medals!D:H,2,FALSE)),0,VLOOKUP(olympic_medals_country_year_cumsum[[#This Row],[Year_Country]],medals!D:H,2,FALSE))</f>
        <v>0</v>
      </c>
      <c r="J1552" s="1">
        <f>IF(ISNA(VLOOKUP(olympic_medals_country_year_cumsum[[#This Row],[Year_Country]],medals!D:H,3,FALSE)),0,VLOOKUP(olympic_medals_country_year_cumsum[[#This Row],[Year_Country]],medals!D:H,3,FALSE))</f>
        <v>1</v>
      </c>
      <c r="K1552" s="1">
        <f>IF(ISNA(VLOOKUP(olympic_medals_country_year_cumsum[[#This Row],[Year_Country]],medals!D:H,4,FALSE)),0,VLOOKUP(olympic_medals_country_year_cumsum[[#This Row],[Year_Country]],medals!D:H,4,FALSE))</f>
        <v>0</v>
      </c>
      <c r="L1552" s="1" t="str">
        <f>VLOOKUP(olympic_medals_country_year_cumsum[[#This Row],[WB_country_name]],'country_region_flag'!A:C,2,FALSE)</f>
        <v>Americas</v>
      </c>
      <c r="M1552" s="1" t="str">
        <f>VLOOKUP(olympic_medals_country_year_cumsum[[#This Row],[WB_country_name]],'country_region_flag'!A:C,3,FALSE)</f>
        <v>https://public.flourish.studio/country-flags/svg/py.svg</v>
      </c>
      <c r="N1552" s="12" t="str">
        <f>IF(ISNA(VLOOKUP(olympic_medals_country_year_cumsum[[#This Row],[Year_Country]],gdp_capita_rank!F:G,2,FALSE)),0,VLOOKUP(olympic_medals_country_year_cumsum[[#This Row],[Year_Country]],gdp_capita_rank!F:G,2,FALSE))</f>
        <v>-83.80815603785486</v>
      </c>
    </row>
    <row r="1553" spans="1:14" ht="15" customHeight="1" x14ac:dyDescent="0.2">
      <c r="A1553" s="1" t="s">
        <v>53</v>
      </c>
      <c r="B1553" s="1" t="s">
        <v>54</v>
      </c>
      <c r="C1553" s="1">
        <v>46</v>
      </c>
      <c r="D1553" s="1">
        <v>-7408</v>
      </c>
      <c r="E1553" s="1">
        <v>2004</v>
      </c>
      <c r="F1553" s="1" t="str">
        <f>TEXT(olympic_medals_country_year_cumsum[[#This Row],[year]],0)&amp;"-"&amp;olympic_medals_country_year_cumsum[[#This Row],[WB_country_code]]</f>
        <v>2004-COL</v>
      </c>
      <c r="G1553" s="1">
        <f>IF(olympic_medals_country_year_cumsum[[#This Row],[year]]&lt;&gt;E1552,1,IF(olympic_medals_country_year_cumsum[[#This Row],[Medals]]=0,"",G1552+1))</f>
        <v>67</v>
      </c>
      <c r="H1553" s="1">
        <f>IF(ISNA(VLOOKUP(olympic_medals_country_year_cumsum[[#This Row],[Year_Country]],medals!D:H,5,FALSE)),0,VLOOKUP(olympic_medals_country_year_cumsum[[#This Row],[Year_Country]],medals!D:H,5,FALSE))</f>
        <v>2</v>
      </c>
      <c r="I1553" s="1">
        <f>IF(ISNA(VLOOKUP(olympic_medals_country_year_cumsum[[#This Row],[Year_Country]],medals!D:H,2,FALSE)),0,VLOOKUP(olympic_medals_country_year_cumsum[[#This Row],[Year_Country]],medals!D:H,2,FALSE))</f>
        <v>0</v>
      </c>
      <c r="J1553" s="1">
        <f>IF(ISNA(VLOOKUP(olympic_medals_country_year_cumsum[[#This Row],[Year_Country]],medals!D:H,3,FALSE)),0,VLOOKUP(olympic_medals_country_year_cumsum[[#This Row],[Year_Country]],medals!D:H,3,FALSE))</f>
        <v>0</v>
      </c>
      <c r="K1553" s="1">
        <f>IF(ISNA(VLOOKUP(olympic_medals_country_year_cumsum[[#This Row],[Year_Country]],medals!D:H,4,FALSE)),0,VLOOKUP(olympic_medals_country_year_cumsum[[#This Row],[Year_Country]],medals!D:H,4,FALSE))</f>
        <v>2</v>
      </c>
      <c r="L1553" s="1" t="str">
        <f>VLOOKUP(olympic_medals_country_year_cumsum[[#This Row],[WB_country_name]],'country_region_flag'!A:C,2,FALSE)</f>
        <v>Americas</v>
      </c>
      <c r="M1553" s="1" t="str">
        <f>VLOOKUP(olympic_medals_country_year_cumsum[[#This Row],[WB_country_name]],'country_region_flag'!A:C,3,FALSE)</f>
        <v>https://public.flourish.studio/country-flags/svg/co.svg</v>
      </c>
      <c r="N1553" s="12" t="str">
        <f>IF(ISNA(VLOOKUP(olympic_medals_country_year_cumsum[[#This Row],[Year_Country]],gdp_capita_rank!F:G,2,FALSE)),0,VLOOKUP(olympic_medals_country_year_cumsum[[#This Row],[Year_Country]],gdp_capita_rank!F:G,2,FALSE))</f>
        <v>-74.38125214509711</v>
      </c>
    </row>
    <row r="1554" spans="1:14" ht="15" customHeight="1" x14ac:dyDescent="0.2">
      <c r="A1554" s="1" t="s">
        <v>175</v>
      </c>
      <c r="B1554" s="1" t="s">
        <v>176</v>
      </c>
      <c r="C1554" s="1">
        <v>908</v>
      </c>
      <c r="D1554" s="1">
        <v>753</v>
      </c>
      <c r="E1554" s="1">
        <v>2004</v>
      </c>
      <c r="F1554" s="1" t="str">
        <f>TEXT(olympic_medals_country_year_cumsum[[#This Row],[year]],0)&amp;"-"&amp;olympic_medals_country_year_cumsum[[#This Row],[WB_country_code]]</f>
        <v>2004-NGA</v>
      </c>
      <c r="G1554" s="1">
        <f>IF(olympic_medals_country_year_cumsum[[#This Row],[year]]&lt;&gt;E1553,1,IF(olympic_medals_country_year_cumsum[[#This Row],[Medals]]=0,"",G1553+1))</f>
        <v>68</v>
      </c>
      <c r="H1554" s="1">
        <f>IF(ISNA(VLOOKUP(olympic_medals_country_year_cumsum[[#This Row],[Year_Country]],medals!D:H,5,FALSE)),0,VLOOKUP(olympic_medals_country_year_cumsum[[#This Row],[Year_Country]],medals!D:H,5,FALSE))</f>
        <v>2</v>
      </c>
      <c r="I1554" s="1">
        <f>IF(ISNA(VLOOKUP(olympic_medals_country_year_cumsum[[#This Row],[Year_Country]],medals!D:H,2,FALSE)),0,VLOOKUP(olympic_medals_country_year_cumsum[[#This Row],[Year_Country]],medals!D:H,2,FALSE))</f>
        <v>0</v>
      </c>
      <c r="J1554" s="1">
        <f>IF(ISNA(VLOOKUP(olympic_medals_country_year_cumsum[[#This Row],[Year_Country]],medals!D:H,3,FALSE)),0,VLOOKUP(olympic_medals_country_year_cumsum[[#This Row],[Year_Country]],medals!D:H,3,FALSE))</f>
        <v>0</v>
      </c>
      <c r="K1554" s="1">
        <f>IF(ISNA(VLOOKUP(olympic_medals_country_year_cumsum[[#This Row],[Year_Country]],medals!D:H,4,FALSE)),0,VLOOKUP(olympic_medals_country_year_cumsum[[#This Row],[Year_Country]],medals!D:H,4,FALSE))</f>
        <v>2</v>
      </c>
      <c r="L1554" s="1" t="str">
        <f>VLOOKUP(olympic_medals_country_year_cumsum[[#This Row],[WB_country_name]],'country_region_flag'!A:C,2,FALSE)</f>
        <v>Africa</v>
      </c>
      <c r="M1554" s="1" t="str">
        <f>VLOOKUP(olympic_medals_country_year_cumsum[[#This Row],[WB_country_name]],'country_region_flag'!A:C,3,FALSE)</f>
        <v>https://public.flourish.studio/country-flags/svg/ng.svg</v>
      </c>
      <c r="N1554" s="12" t="str">
        <f>IF(ISNA(VLOOKUP(olympic_medals_country_year_cumsum[[#This Row],[Year_Country]],gdp_capita_rank!F:G,2,FALSE)),0,VLOOKUP(olympic_medals_country_year_cumsum[[#This Row],[Year_Country]],gdp_capita_rank!F:G,2,FALSE))</f>
        <v>-90.95380623129803</v>
      </c>
    </row>
    <row r="1555" spans="1:14" ht="15" customHeight="1" x14ac:dyDescent="0.2">
      <c r="A1555" s="1" t="s">
        <v>257</v>
      </c>
      <c r="B1555" s="1" t="s">
        <v>258</v>
      </c>
      <c r="C1555" s="1">
        <v>1048</v>
      </c>
      <c r="D1555" s="1">
        <v>-6687</v>
      </c>
      <c r="E1555" s="1">
        <v>2004</v>
      </c>
      <c r="F1555" s="1" t="str">
        <f>TEXT(olympic_medals_country_year_cumsum[[#This Row],[year]],0)&amp;"-"&amp;olympic_medals_country_year_cumsum[[#This Row],[WB_country_code]]</f>
        <v>2004-VEN</v>
      </c>
      <c r="G1555" s="1">
        <f>IF(olympic_medals_country_year_cumsum[[#This Row],[year]]&lt;&gt;E1554,1,IF(olympic_medals_country_year_cumsum[[#This Row],[Medals]]=0,"",G1554+1))</f>
        <v>69</v>
      </c>
      <c r="H1555" s="1">
        <f>IF(ISNA(VLOOKUP(olympic_medals_country_year_cumsum[[#This Row],[Year_Country]],medals!D:H,5,FALSE)),0,VLOOKUP(olympic_medals_country_year_cumsum[[#This Row],[Year_Country]],medals!D:H,5,FALSE))</f>
        <v>2</v>
      </c>
      <c r="I1555" s="1">
        <f>IF(ISNA(VLOOKUP(olympic_medals_country_year_cumsum[[#This Row],[Year_Country]],medals!D:H,2,FALSE)),0,VLOOKUP(olympic_medals_country_year_cumsum[[#This Row],[Year_Country]],medals!D:H,2,FALSE))</f>
        <v>0</v>
      </c>
      <c r="J1555" s="1">
        <f>IF(ISNA(VLOOKUP(olympic_medals_country_year_cumsum[[#This Row],[Year_Country]],medals!D:H,3,FALSE)),0,VLOOKUP(olympic_medals_country_year_cumsum[[#This Row],[Year_Country]],medals!D:H,3,FALSE))</f>
        <v>0</v>
      </c>
      <c r="K1555" s="1">
        <f>IF(ISNA(VLOOKUP(olympic_medals_country_year_cumsum[[#This Row],[Year_Country]],medals!D:H,4,FALSE)),0,VLOOKUP(olympic_medals_country_year_cumsum[[#This Row],[Year_Country]],medals!D:H,4,FALSE))</f>
        <v>2</v>
      </c>
      <c r="L1555" s="1" t="str">
        <f>VLOOKUP(olympic_medals_country_year_cumsum[[#This Row],[WB_country_name]],'country_region_flag'!A:C,2,FALSE)</f>
        <v>Americas</v>
      </c>
      <c r="M1555" s="1" t="str">
        <f>VLOOKUP(olympic_medals_country_year_cumsum[[#This Row],[WB_country_name]],'country_region_flag'!A:C,3,FALSE)</f>
        <v>https://public.flourish.studio/country-flags/svg/ve.svg</v>
      </c>
      <c r="N1555" s="12" t="str">
        <f>IF(ISNA(VLOOKUP(olympic_medals_country_year_cumsum[[#This Row],[Year_Country]],gdp_capita_rank!F:G,2,FALSE)),0,VLOOKUP(olympic_medals_country_year_cumsum[[#This Row],[Year_Country]],gdp_capita_rank!F:G,2,FALSE))</f>
        <v>-60.930010789725884</v>
      </c>
    </row>
    <row r="1556" spans="1:14" ht="15" customHeight="1" x14ac:dyDescent="0.2">
      <c r="A1556" s="1" t="s">
        <v>77</v>
      </c>
      <c r="B1556" s="1" t="s">
        <v>78</v>
      </c>
      <c r="C1556" s="1">
        <v>1533</v>
      </c>
      <c r="D1556" s="1">
        <v>3893</v>
      </c>
      <c r="E1556" s="1">
        <v>2004</v>
      </c>
      <c r="F1556" s="1" t="str">
        <f>TEXT(olympic_medals_country_year_cumsum[[#This Row],[year]],0)&amp;"-"&amp;olympic_medals_country_year_cumsum[[#This Row],[WB_country_code]]</f>
        <v>2004-ERI</v>
      </c>
      <c r="G1556" s="1">
        <f>IF(olympic_medals_country_year_cumsum[[#This Row],[year]]&lt;&gt;E1555,1,IF(olympic_medals_country_year_cumsum[[#This Row],[Medals]]=0,"",G1555+1))</f>
        <v>70</v>
      </c>
      <c r="H1556" s="1">
        <f>IF(ISNA(VLOOKUP(olympic_medals_country_year_cumsum[[#This Row],[Year_Country]],medals!D:H,5,FALSE)),0,VLOOKUP(olympic_medals_country_year_cumsum[[#This Row],[Year_Country]],medals!D:H,5,FALSE))</f>
        <v>1</v>
      </c>
      <c r="I1556" s="1">
        <f>IF(ISNA(VLOOKUP(olympic_medals_country_year_cumsum[[#This Row],[Year_Country]],medals!D:H,2,FALSE)),0,VLOOKUP(olympic_medals_country_year_cumsum[[#This Row],[Year_Country]],medals!D:H,2,FALSE))</f>
        <v>0</v>
      </c>
      <c r="J1556" s="1">
        <f>IF(ISNA(VLOOKUP(olympic_medals_country_year_cumsum[[#This Row],[Year_Country]],medals!D:H,3,FALSE)),0,VLOOKUP(olympic_medals_country_year_cumsum[[#This Row],[Year_Country]],medals!D:H,3,FALSE))</f>
        <v>0</v>
      </c>
      <c r="K1556" s="1">
        <f>IF(ISNA(VLOOKUP(olympic_medals_country_year_cumsum[[#This Row],[Year_Country]],medals!D:H,4,FALSE)),0,VLOOKUP(olympic_medals_country_year_cumsum[[#This Row],[Year_Country]],medals!D:H,4,FALSE))</f>
        <v>1</v>
      </c>
      <c r="L1556" s="1" t="str">
        <f>VLOOKUP(olympic_medals_country_year_cumsum[[#This Row],[WB_country_name]],'country_region_flag'!A:C,2,FALSE)</f>
        <v>Africa</v>
      </c>
      <c r="M1556" s="1" t="str">
        <f>VLOOKUP(olympic_medals_country_year_cumsum[[#This Row],[WB_country_name]],'country_region_flag'!A:C,3,FALSE)</f>
        <v>https://public.flourish.studio/country-flags/svg/er.svg</v>
      </c>
      <c r="N1556" s="12" t="str">
        <f>IF(ISNA(VLOOKUP(olympic_medals_country_year_cumsum[[#This Row],[Year_Country]],gdp_capita_rank!F:G,2,FALSE)),0,VLOOKUP(olympic_medals_country_year_cumsum[[#This Row],[Year_Country]],gdp_capita_rank!F:G,2,FALSE))</f>
        <v>-96.34261315241106</v>
      </c>
    </row>
    <row r="1557" spans="1:14" ht="15" customHeight="1" x14ac:dyDescent="0.2">
      <c r="A1557" s="1" t="s">
        <v>163</v>
      </c>
      <c r="B1557" s="1" t="s">
        <v>164</v>
      </c>
      <c r="C1557" s="1">
        <v>4792</v>
      </c>
      <c r="D1557" s="1">
        <v>10692</v>
      </c>
      <c r="E1557" s="1">
        <v>2004</v>
      </c>
      <c r="F1557" s="1" t="str">
        <f>TEXT(olympic_medals_country_year_cumsum[[#This Row],[year]],0)&amp;"-"&amp;olympic_medals_country_year_cumsum[[#This Row],[WB_country_code]]</f>
        <v>2004-MNG</v>
      </c>
      <c r="G1557" s="1">
        <f>IF(olympic_medals_country_year_cumsum[[#This Row],[year]]&lt;&gt;E1556,1,IF(olympic_medals_country_year_cumsum[[#This Row],[Medals]]=0,"",G1556+1))</f>
        <v>71</v>
      </c>
      <c r="H1557" s="1">
        <f>IF(ISNA(VLOOKUP(olympic_medals_country_year_cumsum[[#This Row],[Year_Country]],medals!D:H,5,FALSE)),0,VLOOKUP(olympic_medals_country_year_cumsum[[#This Row],[Year_Country]],medals!D:H,5,FALSE))</f>
        <v>1</v>
      </c>
      <c r="I1557" s="1">
        <f>IF(ISNA(VLOOKUP(olympic_medals_country_year_cumsum[[#This Row],[Year_Country]],medals!D:H,2,FALSE)),0,VLOOKUP(olympic_medals_country_year_cumsum[[#This Row],[Year_Country]],medals!D:H,2,FALSE))</f>
        <v>0</v>
      </c>
      <c r="J1557" s="1">
        <f>IF(ISNA(VLOOKUP(olympic_medals_country_year_cumsum[[#This Row],[Year_Country]],medals!D:H,3,FALSE)),0,VLOOKUP(olympic_medals_country_year_cumsum[[#This Row],[Year_Country]],medals!D:H,3,FALSE))</f>
        <v>0</v>
      </c>
      <c r="K1557" s="1">
        <f>IF(ISNA(VLOOKUP(olympic_medals_country_year_cumsum[[#This Row],[Year_Country]],medals!D:H,4,FALSE)),0,VLOOKUP(olympic_medals_country_year_cumsum[[#This Row],[Year_Country]],medals!D:H,4,FALSE))</f>
        <v>1</v>
      </c>
      <c r="L1557" s="1" t="str">
        <f>VLOOKUP(olympic_medals_country_year_cumsum[[#This Row],[WB_country_name]],'country_region_flag'!A:C,2,FALSE)</f>
        <v>Asia</v>
      </c>
      <c r="M1557" s="1" t="str">
        <f>VLOOKUP(olympic_medals_country_year_cumsum[[#This Row],[WB_country_name]],'country_region_flag'!A:C,3,FALSE)</f>
        <v>https://public.flourish.studio/country-flags/svg/mn.svg</v>
      </c>
      <c r="N1557" s="12" t="str">
        <f>IF(ISNA(VLOOKUP(olympic_medals_country_year_cumsum[[#This Row],[Year_Country]],gdp_capita_rank!F:G,2,FALSE)),0,VLOOKUP(olympic_medals_country_year_cumsum[[#This Row],[Year_Country]],gdp_capita_rank!F:G,2,FALSE))</f>
        <v>-92.84769785848214</v>
      </c>
    </row>
    <row r="1558" spans="1:14" ht="15" customHeight="1" x14ac:dyDescent="0.2">
      <c r="A1558" s="1" t="s">
        <v>227</v>
      </c>
      <c r="B1558" s="1" t="s">
        <v>228</v>
      </c>
      <c r="C1558" s="1">
        <v>335</v>
      </c>
      <c r="D1558" s="1">
        <v>363</v>
      </c>
      <c r="E1558" s="1">
        <v>2004</v>
      </c>
      <c r="F1558" s="1" t="str">
        <f>TEXT(olympic_medals_country_year_cumsum[[#This Row],[year]],0)&amp;"-"&amp;olympic_medals_country_year_cumsum[[#This Row],[WB_country_code]]</f>
        <v>2004-SYR</v>
      </c>
      <c r="G1558" s="1">
        <f>IF(olympic_medals_country_year_cumsum[[#This Row],[year]]&lt;&gt;E1557,1,IF(olympic_medals_country_year_cumsum[[#This Row],[Medals]]=0,"",G1557+1))</f>
        <v>72</v>
      </c>
      <c r="H1558" s="1">
        <f>IF(ISNA(VLOOKUP(olympic_medals_country_year_cumsum[[#This Row],[Year_Country]],medals!D:H,5,FALSE)),0,VLOOKUP(olympic_medals_country_year_cumsum[[#This Row],[Year_Country]],medals!D:H,5,FALSE))</f>
        <v>1</v>
      </c>
      <c r="I1558" s="1">
        <f>IF(ISNA(VLOOKUP(olympic_medals_country_year_cumsum[[#This Row],[Year_Country]],medals!D:H,2,FALSE)),0,VLOOKUP(olympic_medals_country_year_cumsum[[#This Row],[Year_Country]],medals!D:H,2,FALSE))</f>
        <v>0</v>
      </c>
      <c r="J1558" s="1">
        <f>IF(ISNA(VLOOKUP(olympic_medals_country_year_cumsum[[#This Row],[Year_Country]],medals!D:H,3,FALSE)),0,VLOOKUP(olympic_medals_country_year_cumsum[[#This Row],[Year_Country]],medals!D:H,3,FALSE))</f>
        <v>0</v>
      </c>
      <c r="K1558" s="1">
        <f>IF(ISNA(VLOOKUP(olympic_medals_country_year_cumsum[[#This Row],[Year_Country]],medals!D:H,4,FALSE)),0,VLOOKUP(olympic_medals_country_year_cumsum[[#This Row],[Year_Country]],medals!D:H,4,FALSE))</f>
        <v>1</v>
      </c>
      <c r="L1558" s="1" t="str">
        <f>VLOOKUP(olympic_medals_country_year_cumsum[[#This Row],[WB_country_name]],'country_region_flag'!A:C,2,FALSE)</f>
        <v>Asia</v>
      </c>
      <c r="M1558" s="1" t="str">
        <f>VLOOKUP(olympic_medals_country_year_cumsum[[#This Row],[WB_country_name]],'country_region_flag'!A:C,3,FALSE)</f>
        <v>https://public.flourish.studio/country-flags/svg/sy.svg</v>
      </c>
      <c r="N1558" s="12" t="str">
        <f>IF(ISNA(VLOOKUP(olympic_medals_country_year_cumsum[[#This Row],[Year_Country]],gdp_capita_rank!F:G,2,FALSE)),0,VLOOKUP(olympic_medals_country_year_cumsum[[#This Row],[Year_Country]],gdp_capita_rank!F:G,2,FALSE))</f>
        <v>-43.12985335472664</v>
      </c>
    </row>
    <row r="1559" spans="1:14" ht="15" customHeight="1" x14ac:dyDescent="0.2">
      <c r="A1559" s="1" t="s">
        <v>239</v>
      </c>
      <c r="B1559" s="1" t="s">
        <v>240</v>
      </c>
      <c r="C1559" s="1">
        <v>1065</v>
      </c>
      <c r="D1559" s="1">
        <v>-6152</v>
      </c>
      <c r="E1559" s="1">
        <v>2004</v>
      </c>
      <c r="F1559" s="1" t="str">
        <f>TEXT(olympic_medals_country_year_cumsum[[#This Row],[year]],0)&amp;"-"&amp;olympic_medals_country_year_cumsum[[#This Row],[WB_country_code]]</f>
        <v>2004-TTO</v>
      </c>
      <c r="G1559" s="1">
        <f>IF(olympic_medals_country_year_cumsum[[#This Row],[year]]&lt;&gt;E1558,1,IF(olympic_medals_country_year_cumsum[[#This Row],[Medals]]=0,"",G1558+1))</f>
        <v>73</v>
      </c>
      <c r="H1559" s="1">
        <f>IF(ISNA(VLOOKUP(olympic_medals_country_year_cumsum[[#This Row],[Year_Country]],medals!D:H,5,FALSE)),0,VLOOKUP(olympic_medals_country_year_cumsum[[#This Row],[Year_Country]],medals!D:H,5,FALSE))</f>
        <v>1</v>
      </c>
      <c r="I1559" s="1">
        <f>IF(ISNA(VLOOKUP(olympic_medals_country_year_cumsum[[#This Row],[Year_Country]],medals!D:H,2,FALSE)),0,VLOOKUP(olympic_medals_country_year_cumsum[[#This Row],[Year_Country]],medals!D:H,2,FALSE))</f>
        <v>0</v>
      </c>
      <c r="J1559" s="1">
        <f>IF(ISNA(VLOOKUP(olympic_medals_country_year_cumsum[[#This Row],[Year_Country]],medals!D:H,3,FALSE)),0,VLOOKUP(olympic_medals_country_year_cumsum[[#This Row],[Year_Country]],medals!D:H,3,FALSE))</f>
        <v>0</v>
      </c>
      <c r="K1559" s="1">
        <f>IF(ISNA(VLOOKUP(olympic_medals_country_year_cumsum[[#This Row],[Year_Country]],medals!D:H,4,FALSE)),0,VLOOKUP(olympic_medals_country_year_cumsum[[#This Row],[Year_Country]],medals!D:H,4,FALSE))</f>
        <v>1</v>
      </c>
      <c r="L1559" s="1" t="str">
        <f>VLOOKUP(olympic_medals_country_year_cumsum[[#This Row],[WB_country_name]],'country_region_flag'!A:C,2,FALSE)</f>
        <v>Americas</v>
      </c>
      <c r="M1559" s="1" t="str">
        <f>VLOOKUP(olympic_medals_country_year_cumsum[[#This Row],[WB_country_name]],'country_region_flag'!A:C,3,FALSE)</f>
        <v>https://public.flourish.studio/country-flags/svg/tt.svg</v>
      </c>
      <c r="N1559" s="12" t="str">
        <f>IF(ISNA(VLOOKUP(olympic_medals_country_year_cumsum[[#This Row],[Year_Country]],gdp_capita_rank!F:G,2,FALSE)),0,VLOOKUP(olympic_medals_country_year_cumsum[[#This Row],[Year_Country]],gdp_capita_rank!F:G,2,FALSE))</f>
        <v>-11.096258368833265</v>
      </c>
    </row>
    <row r="1560" spans="1:14" ht="15" customHeight="1" x14ac:dyDescent="0.2">
      <c r="A1560" s="1" t="s">
        <v>5</v>
      </c>
      <c r="B1560" s="1" t="s">
        <v>6</v>
      </c>
      <c r="C1560" s="1">
        <v>3452</v>
      </c>
      <c r="D1560" s="1">
        <v>6918</v>
      </c>
      <c r="E1560" s="1">
        <v>2004</v>
      </c>
      <c r="F1560" s="1" t="str">
        <f>TEXT(olympic_medals_country_year_cumsum[[#This Row],[year]],0)&amp;"-"&amp;olympic_medals_country_year_cumsum[[#This Row],[WB_country_code]]</f>
        <v>2004-AFG</v>
      </c>
      <c r="G1560" s="1" t="str">
        <f>IF(olympic_medals_country_year_cumsum[[#This Row],[year]]&lt;&gt;E1559,1,IF(olympic_medals_country_year_cumsum[[#This Row],[Medals]]=0,"",G1559+1))</f>
        <v/>
      </c>
      <c r="H1560" s="1">
        <f>IF(ISNA(VLOOKUP(olympic_medals_country_year_cumsum[[#This Row],[Year_Country]],medals!D:H,5,FALSE)),0,VLOOKUP(olympic_medals_country_year_cumsum[[#This Row],[Year_Country]],medals!D:H,5,FALSE))</f>
        <v>0</v>
      </c>
      <c r="I1560" s="1">
        <f>IF(ISNA(VLOOKUP(olympic_medals_country_year_cumsum[[#This Row],[Year_Country]],medals!D:H,2,FALSE)),0,VLOOKUP(olympic_medals_country_year_cumsum[[#This Row],[Year_Country]],medals!D:H,2,FALSE))</f>
        <v>0</v>
      </c>
      <c r="J1560" s="1">
        <f>IF(ISNA(VLOOKUP(olympic_medals_country_year_cumsum[[#This Row],[Year_Country]],medals!D:H,3,FALSE)),0,VLOOKUP(olympic_medals_country_year_cumsum[[#This Row],[Year_Country]],medals!D:H,3,FALSE))</f>
        <v>0</v>
      </c>
      <c r="K1560" s="1">
        <f>IF(ISNA(VLOOKUP(olympic_medals_country_year_cumsum[[#This Row],[Year_Country]],medals!D:H,4,FALSE)),0,VLOOKUP(olympic_medals_country_year_cumsum[[#This Row],[Year_Country]],medals!D:H,4,FALSE))</f>
        <v>0</v>
      </c>
      <c r="L1560" s="1" t="str">
        <f>VLOOKUP(olympic_medals_country_year_cumsum[[#This Row],[WB_country_name]],'country_region_flag'!A:C,2,FALSE)</f>
        <v>Asia</v>
      </c>
      <c r="M1560" s="1" t="str">
        <f>VLOOKUP(olympic_medals_country_year_cumsum[[#This Row],[WB_country_name]],'country_region_flag'!A:C,3,FALSE)</f>
        <v>https://public.flourish.studio/country-flags/svg/af.svg</v>
      </c>
      <c r="N1560" s="12" t="str">
        <f>IF(ISNA(VLOOKUP(olympic_medals_country_year_cumsum[[#This Row],[Year_Country]],gdp_capita_rank!F:G,2,FALSE)),0,VLOOKUP(olympic_medals_country_year_cumsum[[#This Row],[Year_Country]],gdp_capita_rank!F:G,2,FALSE))</f>
        <v>-97.97862788848033</v>
      </c>
    </row>
    <row r="1561" spans="1:14" ht="15" customHeight="1" x14ac:dyDescent="0.2">
      <c r="A1561" s="1" t="s">
        <v>11</v>
      </c>
      <c r="B1561" s="1" t="s">
        <v>12</v>
      </c>
      <c r="C1561" s="1">
        <v>4017</v>
      </c>
      <c r="D1561" s="1">
        <v>445</v>
      </c>
      <c r="E1561" s="1">
        <v>2004</v>
      </c>
      <c r="F1561" s="1" t="str">
        <f>TEXT(olympic_medals_country_year_cumsum[[#This Row],[year]],0)&amp;"-"&amp;olympic_medals_country_year_cumsum[[#This Row],[WB_country_code]]</f>
        <v>2004-ARM</v>
      </c>
      <c r="G1561" s="1" t="str">
        <f>IF(olympic_medals_country_year_cumsum[[#This Row],[year]]&lt;&gt;E1560,1,IF(olympic_medals_country_year_cumsum[[#This Row],[Medals]]=0,"",G1560+1))</f>
        <v/>
      </c>
      <c r="H1561" s="1">
        <f>IF(ISNA(VLOOKUP(olympic_medals_country_year_cumsum[[#This Row],[Year_Country]],medals!D:H,5,FALSE)),0,VLOOKUP(olympic_medals_country_year_cumsum[[#This Row],[Year_Country]],medals!D:H,5,FALSE))</f>
        <v>0</v>
      </c>
      <c r="I1561" s="1">
        <f>IF(ISNA(VLOOKUP(olympic_medals_country_year_cumsum[[#This Row],[Year_Country]],medals!D:H,2,FALSE)),0,VLOOKUP(olympic_medals_country_year_cumsum[[#This Row],[Year_Country]],medals!D:H,2,FALSE))</f>
        <v>0</v>
      </c>
      <c r="J1561" s="1">
        <f>IF(ISNA(VLOOKUP(olympic_medals_country_year_cumsum[[#This Row],[Year_Country]],medals!D:H,3,FALSE)),0,VLOOKUP(olympic_medals_country_year_cumsum[[#This Row],[Year_Country]],medals!D:H,3,FALSE))</f>
        <v>0</v>
      </c>
      <c r="K1561" s="1">
        <f>IF(ISNA(VLOOKUP(olympic_medals_country_year_cumsum[[#This Row],[Year_Country]],medals!D:H,4,FALSE)),0,VLOOKUP(olympic_medals_country_year_cumsum[[#This Row],[Year_Country]],medals!D:H,4,FALSE))</f>
        <v>0</v>
      </c>
      <c r="L1561" s="1" t="str">
        <f>VLOOKUP(olympic_medals_country_year_cumsum[[#This Row],[WB_country_name]],'country_region_flag'!A:C,2,FALSE)</f>
        <v>Asia</v>
      </c>
      <c r="M1561" s="1" t="str">
        <f>VLOOKUP(olympic_medals_country_year_cumsum[[#This Row],[WB_country_name]],'country_region_flag'!A:C,3,FALSE)</f>
        <v>https://public.flourish.studio/country-flags/svg/am.svg</v>
      </c>
      <c r="N1561" s="12" t="str">
        <f>IF(ISNA(VLOOKUP(olympic_medals_country_year_cumsum[[#This Row],[Year_Country]],gdp_capita_rank!F:G,2,FALSE)),0,VLOOKUP(olympic_medals_country_year_cumsum[[#This Row],[Year_Country]],gdp_capita_rank!F:G,2,FALSE))</f>
        <v>-89.36927575087539</v>
      </c>
    </row>
    <row r="1562" spans="1:14" ht="15" customHeight="1" x14ac:dyDescent="0.2">
      <c r="A1562" s="1" t="s">
        <v>19</v>
      </c>
      <c r="B1562" s="1" t="s">
        <v>20</v>
      </c>
      <c r="C1562" s="1">
        <v>-337</v>
      </c>
      <c r="D1562" s="1">
        <v>2935</v>
      </c>
      <c r="E1562" s="1">
        <v>2004</v>
      </c>
      <c r="F1562" s="1" t="str">
        <f>TEXT(olympic_medals_country_year_cumsum[[#This Row],[year]],0)&amp;"-"&amp;olympic_medals_country_year_cumsum[[#This Row],[WB_country_code]]</f>
        <v>2004-BDI</v>
      </c>
      <c r="G1562" s="1" t="str">
        <f>IF(olympic_medals_country_year_cumsum[[#This Row],[year]]&lt;&gt;E1561,1,IF(olympic_medals_country_year_cumsum[[#This Row],[Medals]]=0,"",G1561+1))</f>
        <v/>
      </c>
      <c r="H1562" s="1">
        <f>IF(ISNA(VLOOKUP(olympic_medals_country_year_cumsum[[#This Row],[Year_Country]],medals!D:H,5,FALSE)),0,VLOOKUP(olympic_medals_country_year_cumsum[[#This Row],[Year_Country]],medals!D:H,5,FALSE))</f>
        <v>0</v>
      </c>
      <c r="I1562" s="1">
        <f>IF(ISNA(VLOOKUP(olympic_medals_country_year_cumsum[[#This Row],[Year_Country]],medals!D:H,2,FALSE)),0,VLOOKUP(olympic_medals_country_year_cumsum[[#This Row],[Year_Country]],medals!D:H,2,FALSE))</f>
        <v>0</v>
      </c>
      <c r="J1562" s="1">
        <f>IF(ISNA(VLOOKUP(olympic_medals_country_year_cumsum[[#This Row],[Year_Country]],medals!D:H,3,FALSE)),0,VLOOKUP(olympic_medals_country_year_cumsum[[#This Row],[Year_Country]],medals!D:H,3,FALSE))</f>
        <v>0</v>
      </c>
      <c r="K1562" s="1">
        <f>IF(ISNA(VLOOKUP(olympic_medals_country_year_cumsum[[#This Row],[Year_Country]],medals!D:H,4,FALSE)),0,VLOOKUP(olympic_medals_country_year_cumsum[[#This Row],[Year_Country]],medals!D:H,4,FALSE))</f>
        <v>0</v>
      </c>
      <c r="L1562" s="1" t="str">
        <f>VLOOKUP(olympic_medals_country_year_cumsum[[#This Row],[WB_country_name]],'country_region_flag'!A:C,2,FALSE)</f>
        <v>Africa</v>
      </c>
      <c r="M1562" s="1" t="str">
        <f>VLOOKUP(olympic_medals_country_year_cumsum[[#This Row],[WB_country_name]],'country_region_flag'!A:C,3,FALSE)</f>
        <v>https://public.flourish.studio/country-flags/svg/bi.svg</v>
      </c>
      <c r="N1562" s="12" t="str">
        <f>IF(ISNA(VLOOKUP(olympic_medals_country_year_cumsum[[#This Row],[Year_Country]],gdp_capita_rank!F:G,2,FALSE)),0,VLOOKUP(olympic_medals_country_year_cumsum[[#This Row],[Year_Country]],gdp_capita_rank!F:G,2,FALSE))</f>
        <v>-98.82871040339566</v>
      </c>
    </row>
    <row r="1563" spans="1:14" ht="15" customHeight="1" x14ac:dyDescent="0.2">
      <c r="A1563" s="1" t="s">
        <v>23</v>
      </c>
      <c r="B1563" s="1" t="s">
        <v>24</v>
      </c>
      <c r="C1563" s="1">
        <v>1237</v>
      </c>
      <c r="D1563" s="1">
        <v>-152</v>
      </c>
      <c r="E1563" s="1">
        <v>2004</v>
      </c>
      <c r="F1563" s="1" t="str">
        <f>TEXT(olympic_medals_country_year_cumsum[[#This Row],[year]],0)&amp;"-"&amp;olympic_medals_country_year_cumsum[[#This Row],[WB_country_code]]</f>
        <v>2004-BFA</v>
      </c>
      <c r="G1563" s="1" t="str">
        <f>IF(olympic_medals_country_year_cumsum[[#This Row],[year]]&lt;&gt;E1562,1,IF(olympic_medals_country_year_cumsum[[#This Row],[Medals]]=0,"",G1562+1))</f>
        <v/>
      </c>
      <c r="H1563" s="1">
        <f>IF(ISNA(VLOOKUP(olympic_medals_country_year_cumsum[[#This Row],[Year_Country]],medals!D:H,5,FALSE)),0,VLOOKUP(olympic_medals_country_year_cumsum[[#This Row],[Year_Country]],medals!D:H,5,FALSE))</f>
        <v>0</v>
      </c>
      <c r="I1563" s="1">
        <f>IF(ISNA(VLOOKUP(olympic_medals_country_year_cumsum[[#This Row],[Year_Country]],medals!D:H,2,FALSE)),0,VLOOKUP(olympic_medals_country_year_cumsum[[#This Row],[Year_Country]],medals!D:H,2,FALSE))</f>
        <v>0</v>
      </c>
      <c r="J1563" s="1">
        <f>IF(ISNA(VLOOKUP(olympic_medals_country_year_cumsum[[#This Row],[Year_Country]],medals!D:H,3,FALSE)),0,VLOOKUP(olympic_medals_country_year_cumsum[[#This Row],[Year_Country]],medals!D:H,3,FALSE))</f>
        <v>0</v>
      </c>
      <c r="K1563" s="1">
        <f>IF(ISNA(VLOOKUP(olympic_medals_country_year_cumsum[[#This Row],[Year_Country]],medals!D:H,4,FALSE)),0,VLOOKUP(olympic_medals_country_year_cumsum[[#This Row],[Year_Country]],medals!D:H,4,FALSE))</f>
        <v>0</v>
      </c>
      <c r="L1563" s="1" t="str">
        <f>VLOOKUP(olympic_medals_country_year_cumsum[[#This Row],[WB_country_name]],'country_region_flag'!A:C,2,FALSE)</f>
        <v>Africa</v>
      </c>
      <c r="M1563" s="1" t="str">
        <f>VLOOKUP(olympic_medals_country_year_cumsum[[#This Row],[WB_country_name]],'country_region_flag'!A:C,3,FALSE)</f>
        <v>https://public.flourish.studio/country-flags/svg/bf.svg</v>
      </c>
      <c r="N1563" s="12" t="str">
        <f>IF(ISNA(VLOOKUP(olympic_medals_country_year_cumsum[[#This Row],[Year_Country]],gdp_capita_rank!F:G,2,FALSE)),0,VLOOKUP(olympic_medals_country_year_cumsum[[#This Row],[Year_Country]],gdp_capita_rank!F:G,2,FALSE))</f>
        <v>-96.30543514125387</v>
      </c>
    </row>
    <row r="1564" spans="1:14" ht="15" customHeight="1" x14ac:dyDescent="0.2">
      <c r="A1564" s="1" t="s">
        <v>27</v>
      </c>
      <c r="B1564" s="1" t="s">
        <v>28</v>
      </c>
      <c r="C1564" s="1">
        <v>2623</v>
      </c>
      <c r="D1564" s="1">
        <v>5057</v>
      </c>
      <c r="E1564" s="1">
        <v>2004</v>
      </c>
      <c r="F1564" s="1" t="str">
        <f>TEXT(olympic_medals_country_year_cumsum[[#This Row],[year]],0)&amp;"-"&amp;olympic_medals_country_year_cumsum[[#This Row],[WB_country_code]]</f>
        <v>2004-BHR</v>
      </c>
      <c r="G1564" s="1" t="str">
        <f>IF(olympic_medals_country_year_cumsum[[#This Row],[year]]&lt;&gt;E1563,1,IF(olympic_medals_country_year_cumsum[[#This Row],[Medals]]=0,"",G1563+1))</f>
        <v/>
      </c>
      <c r="H1564" s="1">
        <f>IF(ISNA(VLOOKUP(olympic_medals_country_year_cumsum[[#This Row],[Year_Country]],medals!D:H,5,FALSE)),0,VLOOKUP(olympic_medals_country_year_cumsum[[#This Row],[Year_Country]],medals!D:H,5,FALSE))</f>
        <v>0</v>
      </c>
      <c r="I1564" s="1">
        <f>IF(ISNA(VLOOKUP(olympic_medals_country_year_cumsum[[#This Row],[Year_Country]],medals!D:H,2,FALSE)),0,VLOOKUP(olympic_medals_country_year_cumsum[[#This Row],[Year_Country]],medals!D:H,2,FALSE))</f>
        <v>0</v>
      </c>
      <c r="J1564" s="1">
        <f>IF(ISNA(VLOOKUP(olympic_medals_country_year_cumsum[[#This Row],[Year_Country]],medals!D:H,3,FALSE)),0,VLOOKUP(olympic_medals_country_year_cumsum[[#This Row],[Year_Country]],medals!D:H,3,FALSE))</f>
        <v>0</v>
      </c>
      <c r="K1564" s="1">
        <f>IF(ISNA(VLOOKUP(olympic_medals_country_year_cumsum[[#This Row],[Year_Country]],medals!D:H,4,FALSE)),0,VLOOKUP(olympic_medals_country_year_cumsum[[#This Row],[Year_Country]],medals!D:H,4,FALSE))</f>
        <v>0</v>
      </c>
      <c r="L1564" s="1" t="str">
        <f>VLOOKUP(olympic_medals_country_year_cumsum[[#This Row],[WB_country_name]],'country_region_flag'!A:C,2,FALSE)</f>
        <v>Asia</v>
      </c>
      <c r="M1564" s="1" t="str">
        <f>VLOOKUP(olympic_medals_country_year_cumsum[[#This Row],[WB_country_name]],'country_region_flag'!A:C,3,FALSE)</f>
        <v>https://public.flourish.studio/country-flags/svg/bh.svg</v>
      </c>
      <c r="N1564" s="12" t="str">
        <f>IF(ISNA(VLOOKUP(olympic_medals_country_year_cumsum[[#This Row],[Year_Country]],gdp_capita_rank!F:G,2,FALSE)),0,VLOOKUP(olympic_medals_country_year_cumsum[[#This Row],[Year_Country]],gdp_capita_rank!F:G,2,FALSE))</f>
        <v>43.772836499449944</v>
      </c>
    </row>
    <row r="1565" spans="1:14" ht="15" customHeight="1" x14ac:dyDescent="0.2">
      <c r="A1565" s="1" t="s">
        <v>33</v>
      </c>
      <c r="B1565" s="1" t="s">
        <v>34</v>
      </c>
      <c r="C1565" s="1">
        <v>3228</v>
      </c>
      <c r="D1565" s="1">
        <v>-6478</v>
      </c>
      <c r="E1565" s="1">
        <v>2004</v>
      </c>
      <c r="F1565" s="1" t="str">
        <f>TEXT(olympic_medals_country_year_cumsum[[#This Row],[year]],0)&amp;"-"&amp;olympic_medals_country_year_cumsum[[#This Row],[WB_country_code]]</f>
        <v>2004-BMU</v>
      </c>
      <c r="G1565" s="1" t="str">
        <f>IF(olympic_medals_country_year_cumsum[[#This Row],[year]]&lt;&gt;E1564,1,IF(olympic_medals_country_year_cumsum[[#This Row],[Medals]]=0,"",G1564+1))</f>
        <v/>
      </c>
      <c r="H1565" s="1">
        <f>IF(ISNA(VLOOKUP(olympic_medals_country_year_cumsum[[#This Row],[Year_Country]],medals!D:H,5,FALSE)),0,VLOOKUP(olympic_medals_country_year_cumsum[[#This Row],[Year_Country]],medals!D:H,5,FALSE))</f>
        <v>0</v>
      </c>
      <c r="I1565" s="1">
        <f>IF(ISNA(VLOOKUP(olympic_medals_country_year_cumsum[[#This Row],[Year_Country]],medals!D:H,2,FALSE)),0,VLOOKUP(olympic_medals_country_year_cumsum[[#This Row],[Year_Country]],medals!D:H,2,FALSE))</f>
        <v>0</v>
      </c>
      <c r="J1565" s="1">
        <f>IF(ISNA(VLOOKUP(olympic_medals_country_year_cumsum[[#This Row],[Year_Country]],medals!D:H,3,FALSE)),0,VLOOKUP(olympic_medals_country_year_cumsum[[#This Row],[Year_Country]],medals!D:H,3,FALSE))</f>
        <v>0</v>
      </c>
      <c r="K1565" s="1">
        <f>IF(ISNA(VLOOKUP(olympic_medals_country_year_cumsum[[#This Row],[Year_Country]],medals!D:H,4,FALSE)),0,VLOOKUP(olympic_medals_country_year_cumsum[[#This Row],[Year_Country]],medals!D:H,4,FALSE))</f>
        <v>0</v>
      </c>
      <c r="L1565" s="1" t="str">
        <f>VLOOKUP(olympic_medals_country_year_cumsum[[#This Row],[WB_country_name]],'country_region_flag'!A:C,2,FALSE)</f>
        <v>Americas</v>
      </c>
      <c r="M1565" s="1" t="str">
        <f>VLOOKUP(olympic_medals_country_year_cumsum[[#This Row],[WB_country_name]],'country_region_flag'!A:C,3,FALSE)</f>
        <v>https://public.flourish.studio/country-flags/svg/bm.svg</v>
      </c>
      <c r="N1565" s="12" t="str">
        <f>IF(ISNA(VLOOKUP(olympic_medals_country_year_cumsum[[#This Row],[Year_Country]],gdp_capita_rank!F:G,2,FALSE)),0,VLOOKUP(olympic_medals_country_year_cumsum[[#This Row],[Year_Country]],gdp_capita_rank!F:G,2,FALSE))</f>
        <v>541.132250973667</v>
      </c>
    </row>
    <row r="1566" spans="1:14" ht="15" customHeight="1" x14ac:dyDescent="0.2">
      <c r="A1566" s="1" t="s">
        <v>37</v>
      </c>
      <c r="B1566" s="1" t="s">
        <v>38</v>
      </c>
      <c r="C1566" s="1">
        <v>131</v>
      </c>
      <c r="D1566" s="1">
        <v>-5962</v>
      </c>
      <c r="E1566" s="1">
        <v>2004</v>
      </c>
      <c r="F1566" s="1" t="str">
        <f>TEXT(olympic_medals_country_year_cumsum[[#This Row],[year]],0)&amp;"-"&amp;olympic_medals_country_year_cumsum[[#This Row],[WB_country_code]]</f>
        <v>2004-BRB</v>
      </c>
      <c r="G1566" s="1" t="str">
        <f>IF(olympic_medals_country_year_cumsum[[#This Row],[year]]&lt;&gt;E1565,1,IF(olympic_medals_country_year_cumsum[[#This Row],[Medals]]=0,"",G1565+1))</f>
        <v/>
      </c>
      <c r="H1566" s="1">
        <f>IF(ISNA(VLOOKUP(olympic_medals_country_year_cumsum[[#This Row],[Year_Country]],medals!D:H,5,FALSE)),0,VLOOKUP(olympic_medals_country_year_cumsum[[#This Row],[Year_Country]],medals!D:H,5,FALSE))</f>
        <v>0</v>
      </c>
      <c r="I1566" s="1">
        <f>IF(ISNA(VLOOKUP(olympic_medals_country_year_cumsum[[#This Row],[Year_Country]],medals!D:H,2,FALSE)),0,VLOOKUP(olympic_medals_country_year_cumsum[[#This Row],[Year_Country]],medals!D:H,2,FALSE))</f>
        <v>0</v>
      </c>
      <c r="J1566" s="1">
        <f>IF(ISNA(VLOOKUP(olympic_medals_country_year_cumsum[[#This Row],[Year_Country]],medals!D:H,3,FALSE)),0,VLOOKUP(olympic_medals_country_year_cumsum[[#This Row],[Year_Country]],medals!D:H,3,FALSE))</f>
        <v>0</v>
      </c>
      <c r="K1566" s="1">
        <f>IF(ISNA(VLOOKUP(olympic_medals_country_year_cumsum[[#This Row],[Year_Country]],medals!D:H,4,FALSE)),0,VLOOKUP(olympic_medals_country_year_cumsum[[#This Row],[Year_Country]],medals!D:H,4,FALSE))</f>
        <v>0</v>
      </c>
      <c r="L1566" s="1" t="str">
        <f>VLOOKUP(olympic_medals_country_year_cumsum[[#This Row],[WB_country_name]],'country_region_flag'!A:C,2,FALSE)</f>
        <v>Americas</v>
      </c>
      <c r="M1566" s="1" t="str">
        <f>VLOOKUP(olympic_medals_country_year_cumsum[[#This Row],[WB_country_name]],'country_region_flag'!A:C,3,FALSE)</f>
        <v>https://public.flourish.studio/country-flags/svg/bb.svg</v>
      </c>
      <c r="N1566" s="12" t="str">
        <f>IF(ISNA(VLOOKUP(olympic_medals_country_year_cumsum[[#This Row],[Year_Country]],gdp_capita_rank!F:G,2,FALSE)),0,VLOOKUP(olympic_medals_country_year_cumsum[[#This Row],[Year_Country]],gdp_capita_rank!F:G,2,FALSE))</f>
        <v>16.896050355242622</v>
      </c>
    </row>
    <row r="1567" spans="1:14" ht="15" customHeight="1" x14ac:dyDescent="0.2">
      <c r="A1567" s="1" t="s">
        <v>39</v>
      </c>
      <c r="B1567" s="1" t="s">
        <v>40</v>
      </c>
      <c r="C1567" s="1">
        <v>-2463</v>
      </c>
      <c r="D1567" s="1">
        <v>259</v>
      </c>
      <c r="E1567" s="1">
        <v>2004</v>
      </c>
      <c r="F1567" s="1" t="str">
        <f>TEXT(olympic_medals_country_year_cumsum[[#This Row],[year]],0)&amp;"-"&amp;olympic_medals_country_year_cumsum[[#This Row],[WB_country_code]]</f>
        <v>2004-BWA</v>
      </c>
      <c r="G1567" s="1" t="str">
        <f>IF(olympic_medals_country_year_cumsum[[#This Row],[year]]&lt;&gt;E1566,1,IF(olympic_medals_country_year_cumsum[[#This Row],[Medals]]=0,"",G1566+1))</f>
        <v/>
      </c>
      <c r="H1567" s="1">
        <f>IF(ISNA(VLOOKUP(olympic_medals_country_year_cumsum[[#This Row],[Year_Country]],medals!D:H,5,FALSE)),0,VLOOKUP(olympic_medals_country_year_cumsum[[#This Row],[Year_Country]],medals!D:H,5,FALSE))</f>
        <v>0</v>
      </c>
      <c r="I1567" s="1">
        <f>IF(ISNA(VLOOKUP(olympic_medals_country_year_cumsum[[#This Row],[Year_Country]],medals!D:H,2,FALSE)),0,VLOOKUP(olympic_medals_country_year_cumsum[[#This Row],[Year_Country]],medals!D:H,2,FALSE))</f>
        <v>0</v>
      </c>
      <c r="J1567" s="1">
        <f>IF(ISNA(VLOOKUP(olympic_medals_country_year_cumsum[[#This Row],[Year_Country]],medals!D:H,3,FALSE)),0,VLOOKUP(olympic_medals_country_year_cumsum[[#This Row],[Year_Country]],medals!D:H,3,FALSE))</f>
        <v>0</v>
      </c>
      <c r="K1567" s="1">
        <f>IF(ISNA(VLOOKUP(olympic_medals_country_year_cumsum[[#This Row],[Year_Country]],medals!D:H,4,FALSE)),0,VLOOKUP(olympic_medals_country_year_cumsum[[#This Row],[Year_Country]],medals!D:H,4,FALSE))</f>
        <v>0</v>
      </c>
      <c r="L1567" s="1" t="str">
        <f>VLOOKUP(olympic_medals_country_year_cumsum[[#This Row],[WB_country_name]],'country_region_flag'!A:C,2,FALSE)</f>
        <v>Africa</v>
      </c>
      <c r="M1567" s="1" t="str">
        <f>VLOOKUP(olympic_medals_country_year_cumsum[[#This Row],[WB_country_name]],'country_region_flag'!A:C,3,FALSE)</f>
        <v>https://public.flourish.studio/country-flags/svg/bw.svg</v>
      </c>
      <c r="N1567" s="12" t="str">
        <f>IF(ISNA(VLOOKUP(olympic_medals_country_year_cumsum[[#This Row],[Year_Country]],gdp_capita_rank!F:G,2,FALSE)),0,VLOOKUP(olympic_medals_country_year_cumsum[[#This Row],[Year_Country]],gdp_capita_rank!F:G,2,FALSE))</f>
        <v>-56.095229132916124</v>
      </c>
    </row>
    <row r="1568" spans="1:14" ht="15" customHeight="1" x14ac:dyDescent="0.2">
      <c r="A1568" s="1" t="s">
        <v>49</v>
      </c>
      <c r="B1568" s="1" t="s">
        <v>50</v>
      </c>
      <c r="C1568" s="1">
        <v>682</v>
      </c>
      <c r="D1568" s="1">
        <v>-527</v>
      </c>
      <c r="E1568" s="1">
        <v>2004</v>
      </c>
      <c r="F1568" s="1" t="str">
        <f>TEXT(olympic_medals_country_year_cumsum[[#This Row],[year]],0)&amp;"-"&amp;olympic_medals_country_year_cumsum[[#This Row],[WB_country_code]]</f>
        <v>2004-CIV</v>
      </c>
      <c r="G1568" s="1" t="str">
        <f>IF(olympic_medals_country_year_cumsum[[#This Row],[year]]&lt;&gt;E1567,1,IF(olympic_medals_country_year_cumsum[[#This Row],[Medals]]=0,"",G1567+1))</f>
        <v/>
      </c>
      <c r="H1568" s="1">
        <f>IF(ISNA(VLOOKUP(olympic_medals_country_year_cumsum[[#This Row],[Year_Country]],medals!D:H,5,FALSE)),0,VLOOKUP(olympic_medals_country_year_cumsum[[#This Row],[Year_Country]],medals!D:H,5,FALSE))</f>
        <v>0</v>
      </c>
      <c r="I1568" s="1">
        <f>IF(ISNA(VLOOKUP(olympic_medals_country_year_cumsum[[#This Row],[Year_Country]],medals!D:H,2,FALSE)),0,VLOOKUP(olympic_medals_country_year_cumsum[[#This Row],[Year_Country]],medals!D:H,2,FALSE))</f>
        <v>0</v>
      </c>
      <c r="J1568" s="1">
        <f>IF(ISNA(VLOOKUP(olympic_medals_country_year_cumsum[[#This Row],[Year_Country]],medals!D:H,3,FALSE)),0,VLOOKUP(olympic_medals_country_year_cumsum[[#This Row],[Year_Country]],medals!D:H,3,FALSE))</f>
        <v>0</v>
      </c>
      <c r="K1568" s="1">
        <f>IF(ISNA(VLOOKUP(olympic_medals_country_year_cumsum[[#This Row],[Year_Country]],medals!D:H,4,FALSE)),0,VLOOKUP(olympic_medals_country_year_cumsum[[#This Row],[Year_Country]],medals!D:H,4,FALSE))</f>
        <v>0</v>
      </c>
      <c r="L1568" s="1" t="str">
        <f>VLOOKUP(olympic_medals_country_year_cumsum[[#This Row],[WB_country_name]],'country_region_flag'!A:C,2,FALSE)</f>
        <v>Africa</v>
      </c>
      <c r="M1568" s="1" t="str">
        <f>VLOOKUP(olympic_medals_country_year_cumsum[[#This Row],[WB_country_name]],'country_region_flag'!A:C,3,FALSE)</f>
        <v>https://public.flourish.studio/country-flags/svg/ci.svg</v>
      </c>
      <c r="N1568" s="12" t="str">
        <f>IF(ISNA(VLOOKUP(olympic_medals_country_year_cumsum[[#This Row],[Year_Country]],gdp_capita_rank!F:G,2,FALSE)),0,VLOOKUP(olympic_medals_country_year_cumsum[[#This Row],[Year_Country]],gdp_capita_rank!F:G,2,FALSE))</f>
        <v>-88.44784425866571</v>
      </c>
    </row>
    <row r="1569" spans="1:14" ht="15" customHeight="1" x14ac:dyDescent="0.2">
      <c r="A1569" s="1" t="s">
        <v>55</v>
      </c>
      <c r="B1569" s="1" t="s">
        <v>56</v>
      </c>
      <c r="C1569" s="1">
        <v>993</v>
      </c>
      <c r="D1569" s="1">
        <v>-8408</v>
      </c>
      <c r="E1569" s="1">
        <v>2004</v>
      </c>
      <c r="F1569" s="1" t="str">
        <f>TEXT(olympic_medals_country_year_cumsum[[#This Row],[year]],0)&amp;"-"&amp;olympic_medals_country_year_cumsum[[#This Row],[WB_country_code]]</f>
        <v>2004-CRI</v>
      </c>
      <c r="G1569" s="1" t="str">
        <f>IF(olympic_medals_country_year_cumsum[[#This Row],[year]]&lt;&gt;E1568,1,IF(olympic_medals_country_year_cumsum[[#This Row],[Medals]]=0,"",G1568+1))</f>
        <v/>
      </c>
      <c r="H1569" s="1">
        <f>IF(ISNA(VLOOKUP(olympic_medals_country_year_cumsum[[#This Row],[Year_Country]],medals!D:H,5,FALSE)),0,VLOOKUP(olympic_medals_country_year_cumsum[[#This Row],[Year_Country]],medals!D:H,5,FALSE))</f>
        <v>0</v>
      </c>
      <c r="I1569" s="1">
        <f>IF(ISNA(VLOOKUP(olympic_medals_country_year_cumsum[[#This Row],[Year_Country]],medals!D:H,2,FALSE)),0,VLOOKUP(olympic_medals_country_year_cumsum[[#This Row],[Year_Country]],medals!D:H,2,FALSE))</f>
        <v>0</v>
      </c>
      <c r="J1569" s="1">
        <f>IF(ISNA(VLOOKUP(olympic_medals_country_year_cumsum[[#This Row],[Year_Country]],medals!D:H,3,FALSE)),0,VLOOKUP(olympic_medals_country_year_cumsum[[#This Row],[Year_Country]],medals!D:H,3,FALSE))</f>
        <v>0</v>
      </c>
      <c r="K1569" s="1">
        <f>IF(ISNA(VLOOKUP(olympic_medals_country_year_cumsum[[#This Row],[Year_Country]],medals!D:H,4,FALSE)),0,VLOOKUP(olympic_medals_country_year_cumsum[[#This Row],[Year_Country]],medals!D:H,4,FALSE))</f>
        <v>0</v>
      </c>
      <c r="L1569" s="1" t="str">
        <f>VLOOKUP(olympic_medals_country_year_cumsum[[#This Row],[WB_country_name]],'country_region_flag'!A:C,2,FALSE)</f>
        <v>Americas</v>
      </c>
      <c r="M1569" s="1" t="str">
        <f>VLOOKUP(olympic_medals_country_year_cumsum[[#This Row],[WB_country_name]],'country_region_flag'!A:C,3,FALSE)</f>
        <v>https://public.flourish.studio/country-flags/svg/cr.svg</v>
      </c>
      <c r="N1569" s="12" t="str">
        <f>IF(ISNA(VLOOKUP(olympic_medals_country_year_cumsum[[#This Row],[Year_Country]],gdp_capita_rank!F:G,2,FALSE)),0,VLOOKUP(olympic_medals_country_year_cumsum[[#This Row],[Year_Country]],gdp_capita_rank!F:G,2,FALSE))</f>
        <v>-60.12403160177152</v>
      </c>
    </row>
    <row r="1570" spans="1:14" ht="15" customHeight="1" x14ac:dyDescent="0.2">
      <c r="A1570" s="1" t="s">
        <v>59</v>
      </c>
      <c r="B1570" s="1" t="s">
        <v>60</v>
      </c>
      <c r="C1570" s="1">
        <v>3517</v>
      </c>
      <c r="D1570" s="1">
        <v>3337</v>
      </c>
      <c r="E1570" s="1">
        <v>2004</v>
      </c>
      <c r="F1570" s="1" t="str">
        <f>TEXT(olympic_medals_country_year_cumsum[[#This Row],[year]],0)&amp;"-"&amp;olympic_medals_country_year_cumsum[[#This Row],[WB_country_code]]</f>
        <v>2004-CYP</v>
      </c>
      <c r="G1570" s="1" t="str">
        <f>IF(olympic_medals_country_year_cumsum[[#This Row],[year]]&lt;&gt;E1569,1,IF(olympic_medals_country_year_cumsum[[#This Row],[Medals]]=0,"",G1569+1))</f>
        <v/>
      </c>
      <c r="H1570" s="1">
        <f>IF(ISNA(VLOOKUP(olympic_medals_country_year_cumsum[[#This Row],[Year_Country]],medals!D:H,5,FALSE)),0,VLOOKUP(olympic_medals_country_year_cumsum[[#This Row],[Year_Country]],medals!D:H,5,FALSE))</f>
        <v>0</v>
      </c>
      <c r="I1570" s="1">
        <f>IF(ISNA(VLOOKUP(olympic_medals_country_year_cumsum[[#This Row],[Year_Country]],medals!D:H,2,FALSE)),0,VLOOKUP(olympic_medals_country_year_cumsum[[#This Row],[Year_Country]],medals!D:H,2,FALSE))</f>
        <v>0</v>
      </c>
      <c r="J1570" s="1">
        <f>IF(ISNA(VLOOKUP(olympic_medals_country_year_cumsum[[#This Row],[Year_Country]],medals!D:H,3,FALSE)),0,VLOOKUP(olympic_medals_country_year_cumsum[[#This Row],[Year_Country]],medals!D:H,3,FALSE))</f>
        <v>0</v>
      </c>
      <c r="K1570" s="1">
        <f>IF(ISNA(VLOOKUP(olympic_medals_country_year_cumsum[[#This Row],[Year_Country]],medals!D:H,4,FALSE)),0,VLOOKUP(olympic_medals_country_year_cumsum[[#This Row],[Year_Country]],medals!D:H,4,FALSE))</f>
        <v>0</v>
      </c>
      <c r="L1570" s="1" t="str">
        <f>VLOOKUP(olympic_medals_country_year_cumsum[[#This Row],[WB_country_name]],'country_region_flag'!A:C,2,FALSE)</f>
        <v>Asia</v>
      </c>
      <c r="M1570" s="1" t="str">
        <f>VLOOKUP(olympic_medals_country_year_cumsum[[#This Row],[WB_country_name]],'country_region_flag'!A:C,3,FALSE)</f>
        <v>https://public.flourish.studio/country-flags/svg/cy.svg</v>
      </c>
      <c r="N1570" s="12" t="str">
        <f>IF(ISNA(VLOOKUP(olympic_medals_country_year_cumsum[[#This Row],[Year_Country]],gdp_capita_rank!F:G,2,FALSE)),0,VLOOKUP(olympic_medals_country_year_cumsum[[#This Row],[Year_Country]],gdp_capita_rank!F:G,2,FALSE))</f>
        <v>116.80448328893868</v>
      </c>
    </row>
    <row r="1571" spans="1:14" ht="15" customHeight="1" x14ac:dyDescent="0.2">
      <c r="A1571" s="1" t="s">
        <v>65</v>
      </c>
      <c r="B1571" s="1" t="s">
        <v>66</v>
      </c>
      <c r="C1571" s="1">
        <v>1158</v>
      </c>
      <c r="D1571" s="1">
        <v>4315</v>
      </c>
      <c r="E1571" s="1">
        <v>2004</v>
      </c>
      <c r="F1571" s="1" t="str">
        <f>TEXT(olympic_medals_country_year_cumsum[[#This Row],[year]],0)&amp;"-"&amp;olympic_medals_country_year_cumsum[[#This Row],[WB_country_code]]</f>
        <v>2004-DJI</v>
      </c>
      <c r="G1571" s="1" t="str">
        <f>IF(olympic_medals_country_year_cumsum[[#This Row],[year]]&lt;&gt;E1570,1,IF(olympic_medals_country_year_cumsum[[#This Row],[Medals]]=0,"",G1570+1))</f>
        <v/>
      </c>
      <c r="H1571" s="1">
        <f>IF(ISNA(VLOOKUP(olympic_medals_country_year_cumsum[[#This Row],[Year_Country]],medals!D:H,5,FALSE)),0,VLOOKUP(olympic_medals_country_year_cumsum[[#This Row],[Year_Country]],medals!D:H,5,FALSE))</f>
        <v>0</v>
      </c>
      <c r="I1571" s="1">
        <f>IF(ISNA(VLOOKUP(olympic_medals_country_year_cumsum[[#This Row],[Year_Country]],medals!D:H,2,FALSE)),0,VLOOKUP(olympic_medals_country_year_cumsum[[#This Row],[Year_Country]],medals!D:H,2,FALSE))</f>
        <v>0</v>
      </c>
      <c r="J1571" s="1">
        <f>IF(ISNA(VLOOKUP(olympic_medals_country_year_cumsum[[#This Row],[Year_Country]],medals!D:H,3,FALSE)),0,VLOOKUP(olympic_medals_country_year_cumsum[[#This Row],[Year_Country]],medals!D:H,3,FALSE))</f>
        <v>0</v>
      </c>
      <c r="K1571" s="1">
        <f>IF(ISNA(VLOOKUP(olympic_medals_country_year_cumsum[[#This Row],[Year_Country]],medals!D:H,4,FALSE)),0,VLOOKUP(olympic_medals_country_year_cumsum[[#This Row],[Year_Country]],medals!D:H,4,FALSE))</f>
        <v>0</v>
      </c>
      <c r="L1571" s="1" t="str">
        <f>VLOOKUP(olympic_medals_country_year_cumsum[[#This Row],[WB_country_name]],'country_region_flag'!A:C,2,FALSE)</f>
        <v>Africa</v>
      </c>
      <c r="M1571" s="1" t="str">
        <f>VLOOKUP(olympic_medals_country_year_cumsum[[#This Row],[WB_country_name]],'country_region_flag'!A:C,3,FALSE)</f>
        <v>https://public.flourish.studio/country-flags/svg/dj.svg</v>
      </c>
      <c r="N1571" s="12" t="str">
        <f>IF(ISNA(VLOOKUP(olympic_medals_country_year_cumsum[[#This Row],[Year_Country]],gdp_capita_rank!F:G,2,FALSE)),0,VLOOKUP(olympic_medals_country_year_cumsum[[#This Row],[Year_Country]],gdp_capita_rank!F:G,2,FALSE))</f>
        <v>-92.58353350959806</v>
      </c>
    </row>
    <row r="1572" spans="1:14" ht="15" customHeight="1" x14ac:dyDescent="0.2">
      <c r="A1572" s="1" t="s">
        <v>71</v>
      </c>
      <c r="B1572" s="1" t="s">
        <v>72</v>
      </c>
      <c r="C1572" s="1">
        <v>3675</v>
      </c>
      <c r="D1572" s="1">
        <v>305</v>
      </c>
      <c r="E1572" s="1">
        <v>2004</v>
      </c>
      <c r="F1572" s="1" t="str">
        <f>TEXT(olympic_medals_country_year_cumsum[[#This Row],[year]],0)&amp;"-"&amp;olympic_medals_country_year_cumsum[[#This Row],[WB_country_code]]</f>
        <v>2004-DZA</v>
      </c>
      <c r="G1572" s="1" t="str">
        <f>IF(olympic_medals_country_year_cumsum[[#This Row],[year]]&lt;&gt;E1571,1,IF(olympic_medals_country_year_cumsum[[#This Row],[Medals]]=0,"",G1571+1))</f>
        <v/>
      </c>
      <c r="H1572" s="1">
        <f>IF(ISNA(VLOOKUP(olympic_medals_country_year_cumsum[[#This Row],[Year_Country]],medals!D:H,5,FALSE)),0,VLOOKUP(olympic_medals_country_year_cumsum[[#This Row],[Year_Country]],medals!D:H,5,FALSE))</f>
        <v>0</v>
      </c>
      <c r="I1572" s="1">
        <f>IF(ISNA(VLOOKUP(olympic_medals_country_year_cumsum[[#This Row],[Year_Country]],medals!D:H,2,FALSE)),0,VLOOKUP(olympic_medals_country_year_cumsum[[#This Row],[Year_Country]],medals!D:H,2,FALSE))</f>
        <v>0</v>
      </c>
      <c r="J1572" s="1">
        <f>IF(ISNA(VLOOKUP(olympic_medals_country_year_cumsum[[#This Row],[Year_Country]],medals!D:H,3,FALSE)),0,VLOOKUP(olympic_medals_country_year_cumsum[[#This Row],[Year_Country]],medals!D:H,3,FALSE))</f>
        <v>0</v>
      </c>
      <c r="K1572" s="1">
        <f>IF(ISNA(VLOOKUP(olympic_medals_country_year_cumsum[[#This Row],[Year_Country]],medals!D:H,4,FALSE)),0,VLOOKUP(olympic_medals_country_year_cumsum[[#This Row],[Year_Country]],medals!D:H,4,FALSE))</f>
        <v>0</v>
      </c>
      <c r="L1572" s="1" t="str">
        <f>VLOOKUP(olympic_medals_country_year_cumsum[[#This Row],[WB_country_name]],'country_region_flag'!A:C,2,FALSE)</f>
        <v>Africa</v>
      </c>
      <c r="M1572" s="1" t="str">
        <f>VLOOKUP(olympic_medals_country_year_cumsum[[#This Row],[WB_country_name]],'country_region_flag'!A:C,3,FALSE)</f>
        <v>https://public.flourish.studio/country-flags/svg/dz.svg</v>
      </c>
      <c r="N1572" s="12" t="str">
        <f>IF(ISNA(VLOOKUP(olympic_medals_country_year_cumsum[[#This Row],[Year_Country]],gdp_capita_rank!F:G,2,FALSE)),0,VLOOKUP(olympic_medals_country_year_cumsum[[#This Row],[Year_Country]],gdp_capita_rank!F:G,2,FALSE))</f>
        <v>-76.08214615553871</v>
      </c>
    </row>
    <row r="1573" spans="1:14" ht="15" customHeight="1" x14ac:dyDescent="0.2">
      <c r="A1573" s="1" t="s">
        <v>73</v>
      </c>
      <c r="B1573" s="1" t="s">
        <v>74</v>
      </c>
      <c r="C1573" s="1">
        <v>-22</v>
      </c>
      <c r="D1573" s="1">
        <v>-785</v>
      </c>
      <c r="E1573" s="1">
        <v>2004</v>
      </c>
      <c r="F1573" s="1" t="str">
        <f>TEXT(olympic_medals_country_year_cumsum[[#This Row],[year]],0)&amp;"-"&amp;olympic_medals_country_year_cumsum[[#This Row],[WB_country_code]]</f>
        <v>2004-ECU</v>
      </c>
      <c r="G1573" s="1" t="str">
        <f>IF(olympic_medals_country_year_cumsum[[#This Row],[year]]&lt;&gt;E1572,1,IF(olympic_medals_country_year_cumsum[[#This Row],[Medals]]=0,"",G1572+1))</f>
        <v/>
      </c>
      <c r="H1573" s="1">
        <f>IF(ISNA(VLOOKUP(olympic_medals_country_year_cumsum[[#This Row],[Year_Country]],medals!D:H,5,FALSE)),0,VLOOKUP(olympic_medals_country_year_cumsum[[#This Row],[Year_Country]],medals!D:H,5,FALSE))</f>
        <v>0</v>
      </c>
      <c r="I1573" s="1">
        <f>IF(ISNA(VLOOKUP(olympic_medals_country_year_cumsum[[#This Row],[Year_Country]],medals!D:H,2,FALSE)),0,VLOOKUP(olympic_medals_country_year_cumsum[[#This Row],[Year_Country]],medals!D:H,2,FALSE))</f>
        <v>0</v>
      </c>
      <c r="J1573" s="1">
        <f>IF(ISNA(VLOOKUP(olympic_medals_country_year_cumsum[[#This Row],[Year_Country]],medals!D:H,3,FALSE)),0,VLOOKUP(olympic_medals_country_year_cumsum[[#This Row],[Year_Country]],medals!D:H,3,FALSE))</f>
        <v>0</v>
      </c>
      <c r="K1573" s="1">
        <f>IF(ISNA(VLOOKUP(olympic_medals_country_year_cumsum[[#This Row],[Year_Country]],medals!D:H,4,FALSE)),0,VLOOKUP(olympic_medals_country_year_cumsum[[#This Row],[Year_Country]],medals!D:H,4,FALSE))</f>
        <v>0</v>
      </c>
      <c r="L1573" s="1" t="str">
        <f>VLOOKUP(olympic_medals_country_year_cumsum[[#This Row],[WB_country_name]],'country_region_flag'!A:C,2,FALSE)</f>
        <v>Americas</v>
      </c>
      <c r="M1573" s="1" t="str">
        <f>VLOOKUP(olympic_medals_country_year_cumsum[[#This Row],[WB_country_name]],'country_region_flag'!A:C,3,FALSE)</f>
        <v>https://public.flourish.studio/country-flags/svg/ec.svg</v>
      </c>
      <c r="N1573" s="12" t="str">
        <f>IF(ISNA(VLOOKUP(olympic_medals_country_year_cumsum[[#This Row],[Year_Country]],gdp_capita_rank!F:G,2,FALSE)),0,VLOOKUP(olympic_medals_country_year_cumsum[[#This Row],[Year_Country]],gdp_capita_rank!F:G,2,FALSE))</f>
        <v>-75.36437362150635</v>
      </c>
    </row>
    <row r="1574" spans="1:14" ht="15" customHeight="1" x14ac:dyDescent="0.2">
      <c r="A1574" s="1" t="s">
        <v>87</v>
      </c>
      <c r="B1574" s="1" t="s">
        <v>88</v>
      </c>
      <c r="C1574" s="1">
        <v>-1813</v>
      </c>
      <c r="D1574" s="1">
        <v>17842</v>
      </c>
      <c r="E1574" s="1">
        <v>2004</v>
      </c>
      <c r="F1574" s="1" t="str">
        <f>TEXT(olympic_medals_country_year_cumsum[[#This Row],[year]],0)&amp;"-"&amp;olympic_medals_country_year_cumsum[[#This Row],[WB_country_code]]</f>
        <v>2004-FJI</v>
      </c>
      <c r="G1574" s="1" t="str">
        <f>IF(olympic_medals_country_year_cumsum[[#This Row],[year]]&lt;&gt;E1573,1,IF(olympic_medals_country_year_cumsum[[#This Row],[Medals]]=0,"",G1573+1))</f>
        <v/>
      </c>
      <c r="H1574" s="1">
        <f>IF(ISNA(VLOOKUP(olympic_medals_country_year_cumsum[[#This Row],[Year_Country]],medals!D:H,5,FALSE)),0,VLOOKUP(olympic_medals_country_year_cumsum[[#This Row],[Year_Country]],medals!D:H,5,FALSE))</f>
        <v>0</v>
      </c>
      <c r="I1574" s="1">
        <f>IF(ISNA(VLOOKUP(olympic_medals_country_year_cumsum[[#This Row],[Year_Country]],medals!D:H,2,FALSE)),0,VLOOKUP(olympic_medals_country_year_cumsum[[#This Row],[Year_Country]],medals!D:H,2,FALSE))</f>
        <v>0</v>
      </c>
      <c r="J1574" s="1">
        <f>IF(ISNA(VLOOKUP(olympic_medals_country_year_cumsum[[#This Row],[Year_Country]],medals!D:H,3,FALSE)),0,VLOOKUP(olympic_medals_country_year_cumsum[[#This Row],[Year_Country]],medals!D:H,3,FALSE))</f>
        <v>0</v>
      </c>
      <c r="K1574" s="1">
        <f>IF(ISNA(VLOOKUP(olympic_medals_country_year_cumsum[[#This Row],[Year_Country]],medals!D:H,4,FALSE)),0,VLOOKUP(olympic_medals_country_year_cumsum[[#This Row],[Year_Country]],medals!D:H,4,FALSE))</f>
        <v>0</v>
      </c>
      <c r="L1574" s="1" t="str">
        <f>VLOOKUP(olympic_medals_country_year_cumsum[[#This Row],[WB_country_name]],'country_region_flag'!A:C,2,FALSE)</f>
        <v>Oceania</v>
      </c>
      <c r="M1574" s="1" t="str">
        <f>VLOOKUP(olympic_medals_country_year_cumsum[[#This Row],[WB_country_name]],'country_region_flag'!A:C,3,FALSE)</f>
        <v>https://public.flourish.studio/country-flags/svg/fj.svg</v>
      </c>
      <c r="N1574" s="12" t="str">
        <f>IF(ISNA(VLOOKUP(olympic_medals_country_year_cumsum[[#This Row],[Year_Country]],gdp_capita_rank!F:G,2,FALSE)),0,VLOOKUP(olympic_medals_country_year_cumsum[[#This Row],[Year_Country]],gdp_capita_rank!F:G,2,FALSE))</f>
        <v>-71.52774866620612</v>
      </c>
    </row>
    <row r="1575" spans="1:14" ht="15" customHeight="1" x14ac:dyDescent="0.2">
      <c r="A1575" s="1" t="s">
        <v>91</v>
      </c>
      <c r="B1575" s="1" t="s">
        <v>92</v>
      </c>
      <c r="C1575" s="1">
        <v>38</v>
      </c>
      <c r="D1575" s="1">
        <v>945</v>
      </c>
      <c r="E1575" s="1">
        <v>2004</v>
      </c>
      <c r="F1575" s="1" t="str">
        <f>TEXT(olympic_medals_country_year_cumsum[[#This Row],[year]],0)&amp;"-"&amp;olympic_medals_country_year_cumsum[[#This Row],[WB_country_code]]</f>
        <v>2004-GAB</v>
      </c>
      <c r="G1575" s="1" t="str">
        <f>IF(olympic_medals_country_year_cumsum[[#This Row],[year]]&lt;&gt;E1574,1,IF(olympic_medals_country_year_cumsum[[#This Row],[Medals]]=0,"",G1574+1))</f>
        <v/>
      </c>
      <c r="H1575" s="1">
        <f>IF(ISNA(VLOOKUP(olympic_medals_country_year_cumsum[[#This Row],[Year_Country]],medals!D:H,5,FALSE)),0,VLOOKUP(olympic_medals_country_year_cumsum[[#This Row],[Year_Country]],medals!D:H,5,FALSE))</f>
        <v>0</v>
      </c>
      <c r="I1575" s="1">
        <f>IF(ISNA(VLOOKUP(olympic_medals_country_year_cumsum[[#This Row],[Year_Country]],medals!D:H,2,FALSE)),0,VLOOKUP(olympic_medals_country_year_cumsum[[#This Row],[Year_Country]],medals!D:H,2,FALSE))</f>
        <v>0</v>
      </c>
      <c r="J1575" s="1">
        <f>IF(ISNA(VLOOKUP(olympic_medals_country_year_cumsum[[#This Row],[Year_Country]],medals!D:H,3,FALSE)),0,VLOOKUP(olympic_medals_country_year_cumsum[[#This Row],[Year_Country]],medals!D:H,3,FALSE))</f>
        <v>0</v>
      </c>
      <c r="K1575" s="1">
        <f>IF(ISNA(VLOOKUP(olympic_medals_country_year_cumsum[[#This Row],[Year_Country]],medals!D:H,4,FALSE)),0,VLOOKUP(olympic_medals_country_year_cumsum[[#This Row],[Year_Country]],medals!D:H,4,FALSE))</f>
        <v>0</v>
      </c>
      <c r="L1575" s="1" t="str">
        <f>VLOOKUP(olympic_medals_country_year_cumsum[[#This Row],[WB_country_name]],'country_region_flag'!A:C,2,FALSE)</f>
        <v>Africa</v>
      </c>
      <c r="M1575" s="1" t="str">
        <f>VLOOKUP(olympic_medals_country_year_cumsum[[#This Row],[WB_country_name]],'country_region_flag'!A:C,3,FALSE)</f>
        <v>https://public.flourish.studio/country-flags/svg/ga.svg</v>
      </c>
      <c r="N1575" s="12" t="str">
        <f>IF(ISNA(VLOOKUP(olympic_medals_country_year_cumsum[[#This Row],[Year_Country]],gdp_capita_rank!F:G,2,FALSE)),0,VLOOKUP(olympic_medals_country_year_cumsum[[#This Row],[Year_Country]],gdp_capita_rank!F:G,2,FALSE))</f>
        <v>-50.036215662633566</v>
      </c>
    </row>
    <row r="1576" spans="1:14" ht="15" customHeight="1" x14ac:dyDescent="0.2">
      <c r="A1576" s="1" t="s">
        <v>97</v>
      </c>
      <c r="B1576" s="1" t="s">
        <v>98</v>
      </c>
      <c r="C1576" s="1">
        <v>555</v>
      </c>
      <c r="D1576" s="1">
        <v>-22</v>
      </c>
      <c r="E1576" s="1">
        <v>2004</v>
      </c>
      <c r="F1576" s="1" t="str">
        <f>TEXT(olympic_medals_country_year_cumsum[[#This Row],[year]],0)&amp;"-"&amp;olympic_medals_country_year_cumsum[[#This Row],[WB_country_code]]</f>
        <v>2004-GHA</v>
      </c>
      <c r="G1576" s="1" t="str">
        <f>IF(olympic_medals_country_year_cumsum[[#This Row],[year]]&lt;&gt;E1575,1,IF(olympic_medals_country_year_cumsum[[#This Row],[Medals]]=0,"",G1575+1))</f>
        <v/>
      </c>
      <c r="H1576" s="1">
        <f>IF(ISNA(VLOOKUP(olympic_medals_country_year_cumsum[[#This Row],[Year_Country]],medals!D:H,5,FALSE)),0,VLOOKUP(olympic_medals_country_year_cumsum[[#This Row],[Year_Country]],medals!D:H,5,FALSE))</f>
        <v>0</v>
      </c>
      <c r="I1576" s="1">
        <f>IF(ISNA(VLOOKUP(olympic_medals_country_year_cumsum[[#This Row],[Year_Country]],medals!D:H,2,FALSE)),0,VLOOKUP(olympic_medals_country_year_cumsum[[#This Row],[Year_Country]],medals!D:H,2,FALSE))</f>
        <v>0</v>
      </c>
      <c r="J1576" s="1">
        <f>IF(ISNA(VLOOKUP(olympic_medals_country_year_cumsum[[#This Row],[Year_Country]],medals!D:H,3,FALSE)),0,VLOOKUP(olympic_medals_country_year_cumsum[[#This Row],[Year_Country]],medals!D:H,3,FALSE))</f>
        <v>0</v>
      </c>
      <c r="K1576" s="1">
        <f>IF(ISNA(VLOOKUP(olympic_medals_country_year_cumsum[[#This Row],[Year_Country]],medals!D:H,4,FALSE)),0,VLOOKUP(olympic_medals_country_year_cumsum[[#This Row],[Year_Country]],medals!D:H,4,FALSE))</f>
        <v>0</v>
      </c>
      <c r="L1576" s="1" t="str">
        <f>VLOOKUP(olympic_medals_country_year_cumsum[[#This Row],[WB_country_name]],'country_region_flag'!A:C,2,FALSE)</f>
        <v>Africa</v>
      </c>
      <c r="M1576" s="1" t="str">
        <f>VLOOKUP(olympic_medals_country_year_cumsum[[#This Row],[WB_country_name]],'country_region_flag'!A:C,3,FALSE)</f>
        <v>https://public.flourish.studio/country-flags/svg/gh.svg</v>
      </c>
      <c r="N1576" s="12" t="str">
        <f>IF(ISNA(VLOOKUP(olympic_medals_country_year_cumsum[[#This Row],[Year_Country]],gdp_capita_rank!F:G,2,FALSE)),0,VLOOKUP(olympic_medals_country_year_cumsum[[#This Row],[Year_Country]],gdp_capita_rank!F:G,2,FALSE))</f>
        <v>-96.30570850898297</v>
      </c>
    </row>
    <row r="1577" spans="1:14" ht="15" customHeight="1" x14ac:dyDescent="0.2">
      <c r="A1577" s="1" t="s">
        <v>101</v>
      </c>
      <c r="B1577" s="1" t="s">
        <v>102</v>
      </c>
      <c r="C1577" s="1">
        <v>1205</v>
      </c>
      <c r="D1577" s="1">
        <v>-6175</v>
      </c>
      <c r="E1577" s="1">
        <v>2004</v>
      </c>
      <c r="F1577" s="1" t="str">
        <f>TEXT(olympic_medals_country_year_cumsum[[#This Row],[year]],0)&amp;"-"&amp;olympic_medals_country_year_cumsum[[#This Row],[WB_country_code]]</f>
        <v>2004-GRD</v>
      </c>
      <c r="G1577" s="1" t="str">
        <f>IF(olympic_medals_country_year_cumsum[[#This Row],[year]]&lt;&gt;E1576,1,IF(olympic_medals_country_year_cumsum[[#This Row],[Medals]]=0,"",G1576+1))</f>
        <v/>
      </c>
      <c r="H1577" s="1">
        <f>IF(ISNA(VLOOKUP(olympic_medals_country_year_cumsum[[#This Row],[Year_Country]],medals!D:H,5,FALSE)),0,VLOOKUP(olympic_medals_country_year_cumsum[[#This Row],[Year_Country]],medals!D:H,5,FALSE))</f>
        <v>0</v>
      </c>
      <c r="I1577" s="1">
        <f>IF(ISNA(VLOOKUP(olympic_medals_country_year_cumsum[[#This Row],[Year_Country]],medals!D:H,2,FALSE)),0,VLOOKUP(olympic_medals_country_year_cumsum[[#This Row],[Year_Country]],medals!D:H,2,FALSE))</f>
        <v>0</v>
      </c>
      <c r="J1577" s="1">
        <f>IF(ISNA(VLOOKUP(olympic_medals_country_year_cumsum[[#This Row],[Year_Country]],medals!D:H,3,FALSE)),0,VLOOKUP(olympic_medals_country_year_cumsum[[#This Row],[Year_Country]],medals!D:H,3,FALSE))</f>
        <v>0</v>
      </c>
      <c r="K1577" s="1">
        <f>IF(ISNA(VLOOKUP(olympic_medals_country_year_cumsum[[#This Row],[Year_Country]],medals!D:H,4,FALSE)),0,VLOOKUP(olympic_medals_country_year_cumsum[[#This Row],[Year_Country]],medals!D:H,4,FALSE))</f>
        <v>0</v>
      </c>
      <c r="L1577" s="1" t="str">
        <f>VLOOKUP(olympic_medals_country_year_cumsum[[#This Row],[WB_country_name]],'country_region_flag'!A:C,2,FALSE)</f>
        <v>Americas</v>
      </c>
      <c r="M1577" s="1" t="str">
        <f>VLOOKUP(olympic_medals_country_year_cumsum[[#This Row],[WB_country_name]],'country_region_flag'!A:C,3,FALSE)</f>
        <v>https://public.flourish.studio/country-flags/svg/gd.svg</v>
      </c>
      <c r="N1577" s="12" t="str">
        <f>IF(ISNA(VLOOKUP(olympic_medals_country_year_cumsum[[#This Row],[Year_Country]],gdp_capita_rank!F:G,2,FALSE)),0,VLOOKUP(olympic_medals_country_year_cumsum[[#This Row],[Year_Country]],gdp_capita_rank!F:G,2,FALSE))</f>
        <v>-50.15048337339611</v>
      </c>
    </row>
    <row r="1578" spans="1:14" ht="15" customHeight="1" x14ac:dyDescent="0.2">
      <c r="A1578" s="1" t="s">
        <v>103</v>
      </c>
      <c r="B1578" s="1" t="s">
        <v>104</v>
      </c>
      <c r="C1578" s="1">
        <v>1462</v>
      </c>
      <c r="D1578" s="1">
        <v>-9052</v>
      </c>
      <c r="E1578" s="1">
        <v>2004</v>
      </c>
      <c r="F1578" s="1" t="str">
        <f>TEXT(olympic_medals_country_year_cumsum[[#This Row],[year]],0)&amp;"-"&amp;olympic_medals_country_year_cumsum[[#This Row],[WB_country_code]]</f>
        <v>2004-GTM</v>
      </c>
      <c r="G1578" s="1" t="str">
        <f>IF(olympic_medals_country_year_cumsum[[#This Row],[year]]&lt;&gt;E1577,1,IF(olympic_medals_country_year_cumsum[[#This Row],[Medals]]=0,"",G1577+1))</f>
        <v/>
      </c>
      <c r="H1578" s="1">
        <f>IF(ISNA(VLOOKUP(olympic_medals_country_year_cumsum[[#This Row],[Year_Country]],medals!D:H,5,FALSE)),0,VLOOKUP(olympic_medals_country_year_cumsum[[#This Row],[Year_Country]],medals!D:H,5,FALSE))</f>
        <v>0</v>
      </c>
      <c r="I1578" s="1">
        <f>IF(ISNA(VLOOKUP(olympic_medals_country_year_cumsum[[#This Row],[Year_Country]],medals!D:H,2,FALSE)),0,VLOOKUP(olympic_medals_country_year_cumsum[[#This Row],[Year_Country]],medals!D:H,2,FALSE))</f>
        <v>0</v>
      </c>
      <c r="J1578" s="1">
        <f>IF(ISNA(VLOOKUP(olympic_medals_country_year_cumsum[[#This Row],[Year_Country]],medals!D:H,3,FALSE)),0,VLOOKUP(olympic_medals_country_year_cumsum[[#This Row],[Year_Country]],medals!D:H,3,FALSE))</f>
        <v>0</v>
      </c>
      <c r="K1578" s="1">
        <f>IF(ISNA(VLOOKUP(olympic_medals_country_year_cumsum[[#This Row],[Year_Country]],medals!D:H,4,FALSE)),0,VLOOKUP(olympic_medals_country_year_cumsum[[#This Row],[Year_Country]],medals!D:H,4,FALSE))</f>
        <v>0</v>
      </c>
      <c r="L1578" s="1" t="str">
        <f>VLOOKUP(olympic_medals_country_year_cumsum[[#This Row],[WB_country_name]],'country_region_flag'!A:C,2,FALSE)</f>
        <v>Americas</v>
      </c>
      <c r="M1578" s="1" t="str">
        <f>VLOOKUP(olympic_medals_country_year_cumsum[[#This Row],[WB_country_name]],'country_region_flag'!A:C,3,FALSE)</f>
        <v>https://public.flourish.studio/country-flags/svg/gt.svg</v>
      </c>
      <c r="N1578" s="12" t="str">
        <f>IF(ISNA(VLOOKUP(olympic_medals_country_year_cumsum[[#This Row],[Year_Country]],gdp_capita_rank!F:G,2,FALSE)),0,VLOOKUP(olympic_medals_country_year_cumsum[[#This Row],[Year_Country]],gdp_capita_rank!F:G,2,FALSE))</f>
        <v>-83.05940182785814</v>
      </c>
    </row>
    <row r="1579" spans="1:14" ht="15" customHeight="1" x14ac:dyDescent="0.2">
      <c r="A1579" s="1" t="s">
        <v>105</v>
      </c>
      <c r="B1579" s="1" t="s">
        <v>106</v>
      </c>
      <c r="C1579" s="1">
        <v>68</v>
      </c>
      <c r="D1579" s="1">
        <v>-5815</v>
      </c>
      <c r="E1579" s="1">
        <v>2004</v>
      </c>
      <c r="F1579" s="1" t="str">
        <f>TEXT(olympic_medals_country_year_cumsum[[#This Row],[year]],0)&amp;"-"&amp;olympic_medals_country_year_cumsum[[#This Row],[WB_country_code]]</f>
        <v>2004-GUY</v>
      </c>
      <c r="G1579" s="1" t="str">
        <f>IF(olympic_medals_country_year_cumsum[[#This Row],[year]]&lt;&gt;E1578,1,IF(olympic_medals_country_year_cumsum[[#This Row],[Medals]]=0,"",G1578+1))</f>
        <v/>
      </c>
      <c r="H1579" s="1">
        <f>IF(ISNA(VLOOKUP(olympic_medals_country_year_cumsum[[#This Row],[Year_Country]],medals!D:H,5,FALSE)),0,VLOOKUP(olympic_medals_country_year_cumsum[[#This Row],[Year_Country]],medals!D:H,5,FALSE))</f>
        <v>0</v>
      </c>
      <c r="I1579" s="1">
        <f>IF(ISNA(VLOOKUP(olympic_medals_country_year_cumsum[[#This Row],[Year_Country]],medals!D:H,2,FALSE)),0,VLOOKUP(olympic_medals_country_year_cumsum[[#This Row],[Year_Country]],medals!D:H,2,FALSE))</f>
        <v>0</v>
      </c>
      <c r="J1579" s="1">
        <f>IF(ISNA(VLOOKUP(olympic_medals_country_year_cumsum[[#This Row],[Year_Country]],medals!D:H,3,FALSE)),0,VLOOKUP(olympic_medals_country_year_cumsum[[#This Row],[Year_Country]],medals!D:H,3,FALSE))</f>
        <v>0</v>
      </c>
      <c r="K1579" s="1">
        <f>IF(ISNA(VLOOKUP(olympic_medals_country_year_cumsum[[#This Row],[Year_Country]],medals!D:H,4,FALSE)),0,VLOOKUP(olympic_medals_country_year_cumsum[[#This Row],[Year_Country]],medals!D:H,4,FALSE))</f>
        <v>0</v>
      </c>
      <c r="L1579" s="1" t="str">
        <f>VLOOKUP(olympic_medals_country_year_cumsum[[#This Row],[WB_country_name]],'country_region_flag'!A:C,2,FALSE)</f>
        <v>Americas</v>
      </c>
      <c r="M1579" s="1" t="str">
        <f>VLOOKUP(olympic_medals_country_year_cumsum[[#This Row],[WB_country_name]],'country_region_flag'!A:C,3,FALSE)</f>
        <v>https://public.flourish.studio/country-flags/svg/gy.svg</v>
      </c>
      <c r="N1579" s="12" t="str">
        <f>IF(ISNA(VLOOKUP(olympic_medals_country_year_cumsum[[#This Row],[Year_Country]],gdp_capita_rank!F:G,2,FALSE)),0,VLOOKUP(olympic_medals_country_year_cumsum[[#This Row],[Year_Country]],gdp_capita_rank!F:G,2,FALSE))</f>
        <v>-90.55951884336378</v>
      </c>
    </row>
    <row r="1580" spans="1:14" ht="15" customHeight="1" x14ac:dyDescent="0.2">
      <c r="A1580" s="1" t="s">
        <v>117</v>
      </c>
      <c r="B1580" s="1" t="s">
        <v>118</v>
      </c>
      <c r="C1580" s="1">
        <v>5332</v>
      </c>
      <c r="D1580" s="1">
        <v>-623</v>
      </c>
      <c r="E1580" s="1">
        <v>2004</v>
      </c>
      <c r="F1580" s="1" t="str">
        <f>TEXT(olympic_medals_country_year_cumsum[[#This Row],[year]],0)&amp;"-"&amp;olympic_medals_country_year_cumsum[[#This Row],[WB_country_code]]</f>
        <v>2004-IRL</v>
      </c>
      <c r="G1580" s="1" t="str">
        <f>IF(olympic_medals_country_year_cumsum[[#This Row],[year]]&lt;&gt;E1579,1,IF(olympic_medals_country_year_cumsum[[#This Row],[Medals]]=0,"",G1579+1))</f>
        <v/>
      </c>
      <c r="H1580" s="1">
        <f>IF(ISNA(VLOOKUP(olympic_medals_country_year_cumsum[[#This Row],[Year_Country]],medals!D:H,5,FALSE)),0,VLOOKUP(olympic_medals_country_year_cumsum[[#This Row],[Year_Country]],medals!D:H,5,FALSE))</f>
        <v>0</v>
      </c>
      <c r="I1580" s="1">
        <f>IF(ISNA(VLOOKUP(olympic_medals_country_year_cumsum[[#This Row],[Year_Country]],medals!D:H,2,FALSE)),0,VLOOKUP(olympic_medals_country_year_cumsum[[#This Row],[Year_Country]],medals!D:H,2,FALSE))</f>
        <v>0</v>
      </c>
      <c r="J1580" s="1">
        <f>IF(ISNA(VLOOKUP(olympic_medals_country_year_cumsum[[#This Row],[Year_Country]],medals!D:H,3,FALSE)),0,VLOOKUP(olympic_medals_country_year_cumsum[[#This Row],[Year_Country]],medals!D:H,3,FALSE))</f>
        <v>0</v>
      </c>
      <c r="K1580" s="1">
        <f>IF(ISNA(VLOOKUP(olympic_medals_country_year_cumsum[[#This Row],[Year_Country]],medals!D:H,4,FALSE)),0,VLOOKUP(olympic_medals_country_year_cumsum[[#This Row],[Year_Country]],medals!D:H,4,FALSE))</f>
        <v>0</v>
      </c>
      <c r="L1580" s="1" t="str">
        <f>VLOOKUP(olympic_medals_country_year_cumsum[[#This Row],[WB_country_name]],'country_region_flag'!A:C,2,FALSE)</f>
        <v>Europe</v>
      </c>
      <c r="M1580" s="1" t="str">
        <f>VLOOKUP(olympic_medals_country_year_cumsum[[#This Row],[WB_country_name]],'country_region_flag'!A:C,3,FALSE)</f>
        <v>https://public.flourish.studio/country-flags/svg/ie.svg</v>
      </c>
      <c r="N1580" s="12" t="str">
        <f>IF(ISNA(VLOOKUP(olympic_medals_country_year_cumsum[[#This Row],[Year_Country]],gdp_capita_rank!F:G,2,FALSE)),0,VLOOKUP(olympic_medals_country_year_cumsum[[#This Row],[Year_Country]],gdp_capita_rank!F:G,2,FALSE))</f>
        <v>335.1485736281517</v>
      </c>
    </row>
    <row r="1581" spans="1:14" ht="15" customHeight="1" x14ac:dyDescent="0.2">
      <c r="A1581" s="1" t="s">
        <v>121</v>
      </c>
      <c r="B1581" s="1" t="s">
        <v>122</v>
      </c>
      <c r="C1581" s="1">
        <v>3333</v>
      </c>
      <c r="D1581" s="1">
        <v>444</v>
      </c>
      <c r="E1581" s="1">
        <v>2004</v>
      </c>
      <c r="F1581" s="1" t="str">
        <f>TEXT(olympic_medals_country_year_cumsum[[#This Row],[year]],0)&amp;"-"&amp;olympic_medals_country_year_cumsum[[#This Row],[WB_country_code]]</f>
        <v>2004-IRQ</v>
      </c>
      <c r="G1581" s="1" t="str">
        <f>IF(olympic_medals_country_year_cumsum[[#This Row],[year]]&lt;&gt;E1580,1,IF(olympic_medals_country_year_cumsum[[#This Row],[Medals]]=0,"",G1580+1))</f>
        <v/>
      </c>
      <c r="H1581" s="1">
        <f>IF(ISNA(VLOOKUP(olympic_medals_country_year_cumsum[[#This Row],[Year_Country]],medals!D:H,5,FALSE)),0,VLOOKUP(olympic_medals_country_year_cumsum[[#This Row],[Year_Country]],medals!D:H,5,FALSE))</f>
        <v>0</v>
      </c>
      <c r="I1581" s="1">
        <f>IF(ISNA(VLOOKUP(olympic_medals_country_year_cumsum[[#This Row],[Year_Country]],medals!D:H,2,FALSE)),0,VLOOKUP(olympic_medals_country_year_cumsum[[#This Row],[Year_Country]],medals!D:H,2,FALSE))</f>
        <v>0</v>
      </c>
      <c r="J1581" s="1">
        <f>IF(ISNA(VLOOKUP(olympic_medals_country_year_cumsum[[#This Row],[Year_Country]],medals!D:H,3,FALSE)),0,VLOOKUP(olympic_medals_country_year_cumsum[[#This Row],[Year_Country]],medals!D:H,3,FALSE))</f>
        <v>0</v>
      </c>
      <c r="K1581" s="1">
        <f>IF(ISNA(VLOOKUP(olympic_medals_country_year_cumsum[[#This Row],[Year_Country]],medals!D:H,4,FALSE)),0,VLOOKUP(olympic_medals_country_year_cumsum[[#This Row],[Year_Country]],medals!D:H,4,FALSE))</f>
        <v>0</v>
      </c>
      <c r="L1581" s="1" t="str">
        <f>VLOOKUP(olympic_medals_country_year_cumsum[[#This Row],[WB_country_name]],'country_region_flag'!A:C,2,FALSE)</f>
        <v>Asia</v>
      </c>
      <c r="M1581" s="1" t="str">
        <f>VLOOKUP(olympic_medals_country_year_cumsum[[#This Row],[WB_country_name]],'country_region_flag'!A:C,3,FALSE)</f>
        <v>https://public.flourish.studio/country-flags/svg/iq.svg</v>
      </c>
      <c r="N1581" s="12" t="str">
        <f>IF(ISNA(VLOOKUP(olympic_medals_country_year_cumsum[[#This Row],[Year_Country]],gdp_capita_rank!F:G,2,FALSE)),0,VLOOKUP(olympic_medals_country_year_cumsum[[#This Row],[Year_Country]],gdp_capita_rank!F:G,2,FALSE))</f>
        <v>-88.01956814974706</v>
      </c>
    </row>
    <row r="1582" spans="1:14" ht="15" customHeight="1" x14ac:dyDescent="0.2">
      <c r="A1582" s="1" t="s">
        <v>123</v>
      </c>
      <c r="B1582" s="1" t="s">
        <v>124</v>
      </c>
      <c r="C1582" s="1">
        <v>6415</v>
      </c>
      <c r="D1582" s="1">
        <v>-2195</v>
      </c>
      <c r="E1582" s="1">
        <v>2004</v>
      </c>
      <c r="F1582" s="1" t="str">
        <f>TEXT(olympic_medals_country_year_cumsum[[#This Row],[year]],0)&amp;"-"&amp;olympic_medals_country_year_cumsum[[#This Row],[WB_country_code]]</f>
        <v>2004-ISL</v>
      </c>
      <c r="G1582" s="1" t="str">
        <f>IF(olympic_medals_country_year_cumsum[[#This Row],[year]]&lt;&gt;E1581,1,IF(olympic_medals_country_year_cumsum[[#This Row],[Medals]]=0,"",G1581+1))</f>
        <v/>
      </c>
      <c r="H1582" s="1">
        <f>IF(ISNA(VLOOKUP(olympic_medals_country_year_cumsum[[#This Row],[Year_Country]],medals!D:H,5,FALSE)),0,VLOOKUP(olympic_medals_country_year_cumsum[[#This Row],[Year_Country]],medals!D:H,5,FALSE))</f>
        <v>0</v>
      </c>
      <c r="I1582" s="1">
        <f>IF(ISNA(VLOOKUP(olympic_medals_country_year_cumsum[[#This Row],[Year_Country]],medals!D:H,2,FALSE)),0,VLOOKUP(olympic_medals_country_year_cumsum[[#This Row],[Year_Country]],medals!D:H,2,FALSE))</f>
        <v>0</v>
      </c>
      <c r="J1582" s="1">
        <f>IF(ISNA(VLOOKUP(olympic_medals_country_year_cumsum[[#This Row],[Year_Country]],medals!D:H,3,FALSE)),0,VLOOKUP(olympic_medals_country_year_cumsum[[#This Row],[Year_Country]],medals!D:H,3,FALSE))</f>
        <v>0</v>
      </c>
      <c r="K1582" s="1">
        <f>IF(ISNA(VLOOKUP(olympic_medals_country_year_cumsum[[#This Row],[Year_Country]],medals!D:H,4,FALSE)),0,VLOOKUP(olympic_medals_country_year_cumsum[[#This Row],[Year_Country]],medals!D:H,4,FALSE))</f>
        <v>0</v>
      </c>
      <c r="L1582" s="1" t="str">
        <f>VLOOKUP(olympic_medals_country_year_cumsum[[#This Row],[WB_country_name]],'country_region_flag'!A:C,2,FALSE)</f>
        <v>Europe</v>
      </c>
      <c r="M1582" s="1" t="str">
        <f>VLOOKUP(olympic_medals_country_year_cumsum[[#This Row],[WB_country_name]],'country_region_flag'!A:C,3,FALSE)</f>
        <v>https://public.flourish.studio/country-flags/svg/is.svg</v>
      </c>
      <c r="N1582" s="12" t="str">
        <f>IF(ISNA(VLOOKUP(olympic_medals_country_year_cumsum[[#This Row],[Year_Country]],gdp_capita_rank!F:G,2,FALSE)),0,VLOOKUP(olympic_medals_country_year_cumsum[[#This Row],[Year_Country]],gdp_capita_rank!F:G,2,FALSE))</f>
        <v>331.32807736886826</v>
      </c>
    </row>
    <row r="1583" spans="1:14" ht="15" customHeight="1" x14ac:dyDescent="0.2">
      <c r="A1583" s="1" t="s">
        <v>131</v>
      </c>
      <c r="B1583" s="1" t="s">
        <v>132</v>
      </c>
      <c r="C1583" s="1">
        <v>3195</v>
      </c>
      <c r="D1583" s="1">
        <v>3593</v>
      </c>
      <c r="E1583" s="1">
        <v>2004</v>
      </c>
      <c r="F1583" s="1" t="str">
        <f>TEXT(olympic_medals_country_year_cumsum[[#This Row],[year]],0)&amp;"-"&amp;olympic_medals_country_year_cumsum[[#This Row],[WB_country_code]]</f>
        <v>2004-JOR</v>
      </c>
      <c r="G1583" s="1" t="str">
        <f>IF(olympic_medals_country_year_cumsum[[#This Row],[year]]&lt;&gt;E1582,1,IF(olympic_medals_country_year_cumsum[[#This Row],[Medals]]=0,"",G1582+1))</f>
        <v/>
      </c>
      <c r="H1583" s="1">
        <f>IF(ISNA(VLOOKUP(olympic_medals_country_year_cumsum[[#This Row],[Year_Country]],medals!D:H,5,FALSE)),0,VLOOKUP(olympic_medals_country_year_cumsum[[#This Row],[Year_Country]],medals!D:H,5,FALSE))</f>
        <v>0</v>
      </c>
      <c r="I1583" s="1">
        <f>IF(ISNA(VLOOKUP(olympic_medals_country_year_cumsum[[#This Row],[Year_Country]],medals!D:H,2,FALSE)),0,VLOOKUP(olympic_medals_country_year_cumsum[[#This Row],[Year_Country]],medals!D:H,2,FALSE))</f>
        <v>0</v>
      </c>
      <c r="J1583" s="1">
        <f>IF(ISNA(VLOOKUP(olympic_medals_country_year_cumsum[[#This Row],[Year_Country]],medals!D:H,3,FALSE)),0,VLOOKUP(olympic_medals_country_year_cumsum[[#This Row],[Year_Country]],medals!D:H,3,FALSE))</f>
        <v>0</v>
      </c>
      <c r="K1583" s="1">
        <f>IF(ISNA(VLOOKUP(olympic_medals_country_year_cumsum[[#This Row],[Year_Country]],medals!D:H,4,FALSE)),0,VLOOKUP(olympic_medals_country_year_cumsum[[#This Row],[Year_Country]],medals!D:H,4,FALSE))</f>
        <v>0</v>
      </c>
      <c r="L1583" s="1" t="str">
        <f>VLOOKUP(olympic_medals_country_year_cumsum[[#This Row],[WB_country_name]],'country_region_flag'!A:C,2,FALSE)</f>
        <v>Asia</v>
      </c>
      <c r="M1583" s="1" t="str">
        <f>VLOOKUP(olympic_medals_country_year_cumsum[[#This Row],[WB_country_name]],'country_region_flag'!A:C,3,FALSE)</f>
        <v>https://public.flourish.studio/country-flags/svg/jo.svg</v>
      </c>
      <c r="N1583" s="12" t="str">
        <f>IF(ISNA(VLOOKUP(olympic_medals_country_year_cumsum[[#This Row],[Year_Country]],gdp_capita_rank!F:G,2,FALSE)),0,VLOOKUP(olympic_medals_country_year_cumsum[[#This Row],[Year_Country]],gdp_capita_rank!F:G,2,FALSE))</f>
        <v>-81.20414617305309</v>
      </c>
    </row>
    <row r="1584" spans="1:14" ht="15" customHeight="1" x14ac:dyDescent="0.2">
      <c r="A1584" s="1" t="s">
        <v>139</v>
      </c>
      <c r="B1584" s="1" t="s">
        <v>140</v>
      </c>
      <c r="C1584" s="1">
        <v>4287</v>
      </c>
      <c r="D1584" s="1">
        <v>746</v>
      </c>
      <c r="E1584" s="1">
        <v>2004</v>
      </c>
      <c r="F1584" s="1" t="str">
        <f>TEXT(olympic_medals_country_year_cumsum[[#This Row],[year]],0)&amp;"-"&amp;olympic_medals_country_year_cumsum[[#This Row],[WB_country_code]]</f>
        <v>2004-KGZ</v>
      </c>
      <c r="G1584" s="1" t="str">
        <f>IF(olympic_medals_country_year_cumsum[[#This Row],[year]]&lt;&gt;E1583,1,IF(olympic_medals_country_year_cumsum[[#This Row],[Medals]]=0,"",G1583+1))</f>
        <v/>
      </c>
      <c r="H1584" s="1">
        <f>IF(ISNA(VLOOKUP(olympic_medals_country_year_cumsum[[#This Row],[Year_Country]],medals!D:H,5,FALSE)),0,VLOOKUP(olympic_medals_country_year_cumsum[[#This Row],[Year_Country]],medals!D:H,5,FALSE))</f>
        <v>0</v>
      </c>
      <c r="I1584" s="1">
        <f>IF(ISNA(VLOOKUP(olympic_medals_country_year_cumsum[[#This Row],[Year_Country]],medals!D:H,2,FALSE)),0,VLOOKUP(olympic_medals_country_year_cumsum[[#This Row],[Year_Country]],medals!D:H,2,FALSE))</f>
        <v>0</v>
      </c>
      <c r="J1584" s="1">
        <f>IF(ISNA(VLOOKUP(olympic_medals_country_year_cumsum[[#This Row],[Year_Country]],medals!D:H,3,FALSE)),0,VLOOKUP(olympic_medals_country_year_cumsum[[#This Row],[Year_Country]],medals!D:H,3,FALSE))</f>
        <v>0</v>
      </c>
      <c r="K1584" s="1">
        <f>IF(ISNA(VLOOKUP(olympic_medals_country_year_cumsum[[#This Row],[Year_Country]],medals!D:H,4,FALSE)),0,VLOOKUP(olympic_medals_country_year_cumsum[[#This Row],[Year_Country]],medals!D:H,4,FALSE))</f>
        <v>0</v>
      </c>
      <c r="L1584" s="1" t="str">
        <f>VLOOKUP(olympic_medals_country_year_cumsum[[#This Row],[WB_country_name]],'country_region_flag'!A:C,2,FALSE)</f>
        <v>Asia</v>
      </c>
      <c r="M1584" s="1" t="str">
        <f>VLOOKUP(olympic_medals_country_year_cumsum[[#This Row],[WB_country_name]],'country_region_flag'!A:C,3,FALSE)</f>
        <v>https://public.flourish.studio/country-flags/svg/kg.svg</v>
      </c>
      <c r="N1584" s="12" t="str">
        <f>IF(ISNA(VLOOKUP(olympic_medals_country_year_cumsum[[#This Row],[Year_Country]],gdp_capita_rank!F:G,2,FALSE)),0,VLOOKUP(olympic_medals_country_year_cumsum[[#This Row],[Year_Country]],gdp_capita_rank!F:G,2,FALSE))</f>
        <v>-96.05229662411004</v>
      </c>
    </row>
    <row r="1585" spans="1:14" ht="15" customHeight="1" x14ac:dyDescent="0.2">
      <c r="A1585" s="1" t="s">
        <v>143</v>
      </c>
      <c r="B1585" s="1" t="s">
        <v>144</v>
      </c>
      <c r="C1585" s="1">
        <v>2937</v>
      </c>
      <c r="D1585" s="1">
        <v>4797</v>
      </c>
      <c r="E1585" s="1">
        <v>2004</v>
      </c>
      <c r="F1585" s="1" t="str">
        <f>TEXT(olympic_medals_country_year_cumsum[[#This Row],[year]],0)&amp;"-"&amp;olympic_medals_country_year_cumsum[[#This Row],[WB_country_code]]</f>
        <v>2004-KWT</v>
      </c>
      <c r="G1585" s="1" t="str">
        <f>IF(olympic_medals_country_year_cumsum[[#This Row],[year]]&lt;&gt;E1584,1,IF(olympic_medals_country_year_cumsum[[#This Row],[Medals]]=0,"",G1584+1))</f>
        <v/>
      </c>
      <c r="H1585" s="1">
        <f>IF(ISNA(VLOOKUP(olympic_medals_country_year_cumsum[[#This Row],[Year_Country]],medals!D:H,5,FALSE)),0,VLOOKUP(olympic_medals_country_year_cumsum[[#This Row],[Year_Country]],medals!D:H,5,FALSE))</f>
        <v>0</v>
      </c>
      <c r="I1585" s="1">
        <f>IF(ISNA(VLOOKUP(olympic_medals_country_year_cumsum[[#This Row],[Year_Country]],medals!D:H,2,FALSE)),0,VLOOKUP(olympic_medals_country_year_cumsum[[#This Row],[Year_Country]],medals!D:H,2,FALSE))</f>
        <v>0</v>
      </c>
      <c r="J1585" s="1">
        <f>IF(ISNA(VLOOKUP(olympic_medals_country_year_cumsum[[#This Row],[Year_Country]],medals!D:H,3,FALSE)),0,VLOOKUP(olympic_medals_country_year_cumsum[[#This Row],[Year_Country]],medals!D:H,3,FALSE))</f>
        <v>0</v>
      </c>
      <c r="K1585" s="1">
        <f>IF(ISNA(VLOOKUP(olympic_medals_country_year_cumsum[[#This Row],[Year_Country]],medals!D:H,4,FALSE)),0,VLOOKUP(olympic_medals_country_year_cumsum[[#This Row],[Year_Country]],medals!D:H,4,FALSE))</f>
        <v>0</v>
      </c>
      <c r="L1585" s="1" t="str">
        <f>VLOOKUP(olympic_medals_country_year_cumsum[[#This Row],[WB_country_name]],'country_region_flag'!A:C,2,FALSE)</f>
        <v>Asia</v>
      </c>
      <c r="M1585" s="1" t="str">
        <f>VLOOKUP(olympic_medals_country_year_cumsum[[#This Row],[WB_country_name]],'country_region_flag'!A:C,3,FALSE)</f>
        <v>https://public.flourish.studio/country-flags/svg/kw.svg</v>
      </c>
      <c r="N1585" s="12" t="str">
        <f>IF(ISNA(VLOOKUP(olympic_medals_country_year_cumsum[[#This Row],[Year_Country]],gdp_capita_rank!F:G,2,FALSE)),0,VLOOKUP(olympic_medals_country_year_cumsum[[#This Row],[Year_Country]],gdp_capita_rank!F:G,2,FALSE))</f>
        <v>151.5110679299427</v>
      </c>
    </row>
    <row r="1586" spans="1:14" ht="15" customHeight="1" x14ac:dyDescent="0.2">
      <c r="A1586" s="1" t="s">
        <v>145</v>
      </c>
      <c r="B1586" s="1" t="s">
        <v>146</v>
      </c>
      <c r="C1586" s="1">
        <v>3387</v>
      </c>
      <c r="D1586" s="1">
        <v>355</v>
      </c>
      <c r="E1586" s="1">
        <v>2004</v>
      </c>
      <c r="F1586" s="1" t="str">
        <f>TEXT(olympic_medals_country_year_cumsum[[#This Row],[year]],0)&amp;"-"&amp;olympic_medals_country_year_cumsum[[#This Row],[WB_country_code]]</f>
        <v>2004-LBN</v>
      </c>
      <c r="G1586" s="1" t="str">
        <f>IF(olympic_medals_country_year_cumsum[[#This Row],[year]]&lt;&gt;E1585,1,IF(olympic_medals_country_year_cumsum[[#This Row],[Medals]]=0,"",G1585+1))</f>
        <v/>
      </c>
      <c r="H1586" s="1">
        <f>IF(ISNA(VLOOKUP(olympic_medals_country_year_cumsum[[#This Row],[Year_Country]],medals!D:H,5,FALSE)),0,VLOOKUP(olympic_medals_country_year_cumsum[[#This Row],[Year_Country]],medals!D:H,5,FALSE))</f>
        <v>0</v>
      </c>
      <c r="I1586" s="1">
        <f>IF(ISNA(VLOOKUP(olympic_medals_country_year_cumsum[[#This Row],[Year_Country]],medals!D:H,2,FALSE)),0,VLOOKUP(olympic_medals_country_year_cumsum[[#This Row],[Year_Country]],medals!D:H,2,FALSE))</f>
        <v>0</v>
      </c>
      <c r="J1586" s="1">
        <f>IF(ISNA(VLOOKUP(olympic_medals_country_year_cumsum[[#This Row],[Year_Country]],medals!D:H,3,FALSE)),0,VLOOKUP(olympic_medals_country_year_cumsum[[#This Row],[Year_Country]],medals!D:H,3,FALSE))</f>
        <v>0</v>
      </c>
      <c r="K1586" s="1">
        <f>IF(ISNA(VLOOKUP(olympic_medals_country_year_cumsum[[#This Row],[Year_Country]],medals!D:H,4,FALSE)),0,VLOOKUP(olympic_medals_country_year_cumsum[[#This Row],[Year_Country]],medals!D:H,4,FALSE))</f>
        <v>0</v>
      </c>
      <c r="L1586" s="1" t="str">
        <f>VLOOKUP(olympic_medals_country_year_cumsum[[#This Row],[WB_country_name]],'country_region_flag'!A:C,2,FALSE)</f>
        <v>Asia</v>
      </c>
      <c r="M1586" s="1" t="str">
        <f>VLOOKUP(olympic_medals_country_year_cumsum[[#This Row],[WB_country_name]],'country_region_flag'!A:C,3,FALSE)</f>
        <v>https://public.flourish.studio/country-flags/svg/lb.svg</v>
      </c>
      <c r="N1586" s="12" t="str">
        <f>IF(ISNA(VLOOKUP(olympic_medals_country_year_cumsum[[#This Row],[Year_Country]],gdp_capita_rank!F:G,2,FALSE)),0,VLOOKUP(olympic_medals_country_year_cumsum[[#This Row],[Year_Country]],gdp_capita_rank!F:G,2,FALSE))</f>
        <v>-57.85307475358628</v>
      </c>
    </row>
    <row r="1587" spans="1:14" ht="15" customHeight="1" x14ac:dyDescent="0.2">
      <c r="A1587" s="1" t="s">
        <v>147</v>
      </c>
      <c r="B1587" s="1" t="s">
        <v>148</v>
      </c>
      <c r="C1587" s="1">
        <v>692</v>
      </c>
      <c r="D1587" s="1">
        <v>7983</v>
      </c>
      <c r="E1587" s="1">
        <v>2004</v>
      </c>
      <c r="F1587" s="1" t="str">
        <f>TEXT(olympic_medals_country_year_cumsum[[#This Row],[year]],0)&amp;"-"&amp;olympic_medals_country_year_cumsum[[#This Row],[WB_country_code]]</f>
        <v>2004-LKA</v>
      </c>
      <c r="G1587" s="1" t="str">
        <f>IF(olympic_medals_country_year_cumsum[[#This Row],[year]]&lt;&gt;E1586,1,IF(olympic_medals_country_year_cumsum[[#This Row],[Medals]]=0,"",G1586+1))</f>
        <v/>
      </c>
      <c r="H1587" s="1">
        <f>IF(ISNA(VLOOKUP(olympic_medals_country_year_cumsum[[#This Row],[Year_Country]],medals!D:H,5,FALSE)),0,VLOOKUP(olympic_medals_country_year_cumsum[[#This Row],[Year_Country]],medals!D:H,5,FALSE))</f>
        <v>0</v>
      </c>
      <c r="I1587" s="1">
        <f>IF(ISNA(VLOOKUP(olympic_medals_country_year_cumsum[[#This Row],[Year_Country]],medals!D:H,2,FALSE)),0,VLOOKUP(olympic_medals_country_year_cumsum[[#This Row],[Year_Country]],medals!D:H,2,FALSE))</f>
        <v>0</v>
      </c>
      <c r="J1587" s="1">
        <f>IF(ISNA(VLOOKUP(olympic_medals_country_year_cumsum[[#This Row],[Year_Country]],medals!D:H,3,FALSE)),0,VLOOKUP(olympic_medals_country_year_cumsum[[#This Row],[Year_Country]],medals!D:H,3,FALSE))</f>
        <v>0</v>
      </c>
      <c r="K1587" s="1">
        <f>IF(ISNA(VLOOKUP(olympic_medals_country_year_cumsum[[#This Row],[Year_Country]],medals!D:H,4,FALSE)),0,VLOOKUP(olympic_medals_country_year_cumsum[[#This Row],[Year_Country]],medals!D:H,4,FALSE))</f>
        <v>0</v>
      </c>
      <c r="L1587" s="1" t="str">
        <f>VLOOKUP(olympic_medals_country_year_cumsum[[#This Row],[WB_country_name]],'country_region_flag'!A:C,2,FALSE)</f>
        <v>Asia</v>
      </c>
      <c r="M1587" s="1" t="str">
        <f>VLOOKUP(olympic_medals_country_year_cumsum[[#This Row],[WB_country_name]],'country_region_flag'!A:C,3,FALSE)</f>
        <v>https://public.flourish.studio/country-flags/svg/lk.svg</v>
      </c>
      <c r="N1587" s="12" t="str">
        <f>IF(ISNA(VLOOKUP(olympic_medals_country_year_cumsum[[#This Row],[Year_Country]],gdp_capita_rank!F:G,2,FALSE)),0,VLOOKUP(olympic_medals_country_year_cumsum[[#This Row],[Year_Country]],gdp_capita_rank!F:G,2,FALSE))</f>
        <v>-90.33973118916978</v>
      </c>
    </row>
    <row r="1588" spans="1:14" ht="15" customHeight="1" x14ac:dyDescent="0.2">
      <c r="A1588" s="1" t="s">
        <v>155</v>
      </c>
      <c r="B1588" s="1" t="s">
        <v>156</v>
      </c>
      <c r="C1588" s="1">
        <v>470</v>
      </c>
      <c r="D1588" s="1">
        <v>2885</v>
      </c>
      <c r="E1588" s="1">
        <v>2004</v>
      </c>
      <c r="F1588" s="1" t="str">
        <f>TEXT(olympic_medals_country_year_cumsum[[#This Row],[year]],0)&amp;"-"&amp;olympic_medals_country_year_cumsum[[#This Row],[WB_country_code]]</f>
        <v>2004-MDA</v>
      </c>
      <c r="G1588" s="1" t="str">
        <f>IF(olympic_medals_country_year_cumsum[[#This Row],[year]]&lt;&gt;E1587,1,IF(olympic_medals_country_year_cumsum[[#This Row],[Medals]]=0,"",G1587+1))</f>
        <v/>
      </c>
      <c r="H1588" s="1">
        <f>IF(ISNA(VLOOKUP(olympic_medals_country_year_cumsum[[#This Row],[Year_Country]],medals!D:H,5,FALSE)),0,VLOOKUP(olympic_medals_country_year_cumsum[[#This Row],[Year_Country]],medals!D:H,5,FALSE))</f>
        <v>0</v>
      </c>
      <c r="I1588" s="1">
        <f>IF(ISNA(VLOOKUP(olympic_medals_country_year_cumsum[[#This Row],[Year_Country]],medals!D:H,2,FALSE)),0,VLOOKUP(olympic_medals_country_year_cumsum[[#This Row],[Year_Country]],medals!D:H,2,FALSE))</f>
        <v>0</v>
      </c>
      <c r="J1588" s="1">
        <f>IF(ISNA(VLOOKUP(olympic_medals_country_year_cumsum[[#This Row],[Year_Country]],medals!D:H,3,FALSE)),0,VLOOKUP(olympic_medals_country_year_cumsum[[#This Row],[Year_Country]],medals!D:H,3,FALSE))</f>
        <v>0</v>
      </c>
      <c r="K1588" s="1">
        <f>IF(ISNA(VLOOKUP(olympic_medals_country_year_cumsum[[#This Row],[Year_Country]],medals!D:H,4,FALSE)),0,VLOOKUP(olympic_medals_country_year_cumsum[[#This Row],[Year_Country]],medals!D:H,4,FALSE))</f>
        <v>0</v>
      </c>
      <c r="L1588" s="1" t="str">
        <f>VLOOKUP(olympic_medals_country_year_cumsum[[#This Row],[WB_country_name]],'country_region_flag'!A:C,2,FALSE)</f>
        <v>Europe</v>
      </c>
      <c r="M1588" s="1" t="str">
        <f>VLOOKUP(olympic_medals_country_year_cumsum[[#This Row],[WB_country_name]],'country_region_flag'!A:C,3,FALSE)</f>
        <v>https://public.flourish.studio/country-flags/svg/md.svg</v>
      </c>
      <c r="N1588" s="12" t="str">
        <f>IF(ISNA(VLOOKUP(olympic_medals_country_year_cumsum[[#This Row],[Year_Country]],gdp_capita_rank!F:G,2,FALSE)),0,VLOOKUP(olympic_medals_country_year_cumsum[[#This Row],[Year_Country]],gdp_capita_rank!F:G,2,FALSE))</f>
        <v>-91.82466469362474</v>
      </c>
    </row>
    <row r="1589" spans="1:14" ht="15" customHeight="1" x14ac:dyDescent="0.2">
      <c r="A1589" s="1" t="s">
        <v>159</v>
      </c>
      <c r="B1589" s="1" t="s">
        <v>160</v>
      </c>
      <c r="C1589" s="1">
        <v>416</v>
      </c>
      <c r="D1589" s="1">
        <v>2174</v>
      </c>
      <c r="E1589" s="1">
        <v>2004</v>
      </c>
      <c r="F1589" s="1" t="str">
        <f>TEXT(olympic_medals_country_year_cumsum[[#This Row],[year]],0)&amp;"-"&amp;olympic_medals_country_year_cumsum[[#This Row],[WB_country_code]]</f>
        <v>2004-MKD</v>
      </c>
      <c r="G1589" s="1" t="str">
        <f>IF(olympic_medals_country_year_cumsum[[#This Row],[year]]&lt;&gt;E1588,1,IF(olympic_medals_country_year_cumsum[[#This Row],[Medals]]=0,"",G1588+1))</f>
        <v/>
      </c>
      <c r="H1589" s="1">
        <f>IF(ISNA(VLOOKUP(olympic_medals_country_year_cumsum[[#This Row],[Year_Country]],medals!D:H,5,FALSE)),0,VLOOKUP(olympic_medals_country_year_cumsum[[#This Row],[Year_Country]],medals!D:H,5,FALSE))</f>
        <v>0</v>
      </c>
      <c r="I1589" s="1">
        <f>IF(ISNA(VLOOKUP(olympic_medals_country_year_cumsum[[#This Row],[Year_Country]],medals!D:H,2,FALSE)),0,VLOOKUP(olympic_medals_country_year_cumsum[[#This Row],[Year_Country]],medals!D:H,2,FALSE))</f>
        <v>0</v>
      </c>
      <c r="J1589" s="1">
        <f>IF(ISNA(VLOOKUP(olympic_medals_country_year_cumsum[[#This Row],[Year_Country]],medals!D:H,3,FALSE)),0,VLOOKUP(olympic_medals_country_year_cumsum[[#This Row],[Year_Country]],medals!D:H,3,FALSE))</f>
        <v>0</v>
      </c>
      <c r="K1589" s="1">
        <f>IF(ISNA(VLOOKUP(olympic_medals_country_year_cumsum[[#This Row],[Year_Country]],medals!D:H,4,FALSE)),0,VLOOKUP(olympic_medals_country_year_cumsum[[#This Row],[Year_Country]],medals!D:H,4,FALSE))</f>
        <v>0</v>
      </c>
      <c r="L1589" s="1" t="str">
        <f>VLOOKUP(olympic_medals_country_year_cumsum[[#This Row],[WB_country_name]],'country_region_flag'!A:C,2,FALSE)</f>
        <v>Europe</v>
      </c>
      <c r="M1589" s="1" t="str">
        <f>VLOOKUP(olympic_medals_country_year_cumsum[[#This Row],[WB_country_name]],'country_region_flag'!A:C,3,FALSE)</f>
        <v>https://public.flourish.studio/country-flags/svg/mk.svg</v>
      </c>
      <c r="N1589" s="12" t="str">
        <f>IF(ISNA(VLOOKUP(olympic_medals_country_year_cumsum[[#This Row],[Year_Country]],gdp_capita_rank!F:G,2,FALSE)),0,VLOOKUP(olympic_medals_country_year_cumsum[[#This Row],[Year_Country]],gdp_capita_rank!F:G,2,FALSE))</f>
        <v>-74.5230388739221</v>
      </c>
    </row>
    <row r="1590" spans="1:14" ht="15" customHeight="1" x14ac:dyDescent="0.2">
      <c r="A1590" s="1" t="s">
        <v>161</v>
      </c>
      <c r="B1590" s="1" t="s">
        <v>162</v>
      </c>
      <c r="C1590" s="1">
        <v>4243</v>
      </c>
      <c r="D1590" s="1">
        <v>1927</v>
      </c>
      <c r="E1590" s="1">
        <v>2004</v>
      </c>
      <c r="F1590" s="1" t="str">
        <f>TEXT(olympic_medals_country_year_cumsum[[#This Row],[year]],0)&amp;"-"&amp;olympic_medals_country_year_cumsum[[#This Row],[WB_country_code]]</f>
        <v>2004-MNE</v>
      </c>
      <c r="G1590" s="1" t="str">
        <f>IF(olympic_medals_country_year_cumsum[[#This Row],[year]]&lt;&gt;E1589,1,IF(olympic_medals_country_year_cumsum[[#This Row],[Medals]]=0,"",G1589+1))</f>
        <v/>
      </c>
      <c r="H1590" s="1">
        <f>IF(ISNA(VLOOKUP(olympic_medals_country_year_cumsum[[#This Row],[Year_Country]],medals!D:H,5,FALSE)),0,VLOOKUP(olympic_medals_country_year_cumsum[[#This Row],[Year_Country]],medals!D:H,5,FALSE))</f>
        <v>0</v>
      </c>
      <c r="I1590" s="1">
        <f>IF(ISNA(VLOOKUP(olympic_medals_country_year_cumsum[[#This Row],[Year_Country]],medals!D:H,2,FALSE)),0,VLOOKUP(olympic_medals_country_year_cumsum[[#This Row],[Year_Country]],medals!D:H,2,FALSE))</f>
        <v>0</v>
      </c>
      <c r="J1590" s="1">
        <f>IF(ISNA(VLOOKUP(olympic_medals_country_year_cumsum[[#This Row],[Year_Country]],medals!D:H,3,FALSE)),0,VLOOKUP(olympic_medals_country_year_cumsum[[#This Row],[Year_Country]],medals!D:H,3,FALSE))</f>
        <v>0</v>
      </c>
      <c r="K1590" s="1">
        <f>IF(ISNA(VLOOKUP(olympic_medals_country_year_cumsum[[#This Row],[Year_Country]],medals!D:H,4,FALSE)),0,VLOOKUP(olympic_medals_country_year_cumsum[[#This Row],[Year_Country]],medals!D:H,4,FALSE))</f>
        <v>0</v>
      </c>
      <c r="L1590" s="1" t="str">
        <f>VLOOKUP(olympic_medals_country_year_cumsum[[#This Row],[WB_country_name]],'country_region_flag'!A:C,2,FALSE)</f>
        <v>Europe</v>
      </c>
      <c r="M1590" s="1" t="str">
        <f>VLOOKUP(olympic_medals_country_year_cumsum[[#This Row],[WB_country_name]],'country_region_flag'!A:C,3,FALSE)</f>
        <v>https://public.flourish.studio/country-flags/svg/me.svg</v>
      </c>
      <c r="N1590" s="12" t="str">
        <f>IF(ISNA(VLOOKUP(olympic_medals_country_year_cumsum[[#This Row],[Year_Country]],gdp_capita_rank!F:G,2,FALSE)),0,VLOOKUP(olympic_medals_country_year_cumsum[[#This Row],[Year_Country]],gdp_capita_rank!F:G,2,FALSE))</f>
        <v>-69.19902010460504</v>
      </c>
    </row>
    <row r="1591" spans="1:14" ht="15" customHeight="1" x14ac:dyDescent="0.2">
      <c r="A1591" s="1" t="s">
        <v>165</v>
      </c>
      <c r="B1591" s="1" t="s">
        <v>166</v>
      </c>
      <c r="C1591" s="1">
        <v>-2595</v>
      </c>
      <c r="D1591" s="1">
        <v>3258</v>
      </c>
      <c r="E1591" s="1">
        <v>2004</v>
      </c>
      <c r="F1591" s="1" t="str">
        <f>TEXT(olympic_medals_country_year_cumsum[[#This Row],[year]],0)&amp;"-"&amp;olympic_medals_country_year_cumsum[[#This Row],[WB_country_code]]</f>
        <v>2004-MOZ</v>
      </c>
      <c r="G1591" s="1" t="str">
        <f>IF(olympic_medals_country_year_cumsum[[#This Row],[year]]&lt;&gt;E1590,1,IF(olympic_medals_country_year_cumsum[[#This Row],[Medals]]=0,"",G1590+1))</f>
        <v/>
      </c>
      <c r="H1591" s="1">
        <f>IF(ISNA(VLOOKUP(olympic_medals_country_year_cumsum[[#This Row],[Year_Country]],medals!D:H,5,FALSE)),0,VLOOKUP(olympic_medals_country_year_cumsum[[#This Row],[Year_Country]],medals!D:H,5,FALSE))</f>
        <v>0</v>
      </c>
      <c r="I1591" s="1">
        <f>IF(ISNA(VLOOKUP(olympic_medals_country_year_cumsum[[#This Row],[Year_Country]],medals!D:H,2,FALSE)),0,VLOOKUP(olympic_medals_country_year_cumsum[[#This Row],[Year_Country]],medals!D:H,2,FALSE))</f>
        <v>0</v>
      </c>
      <c r="J1591" s="1">
        <f>IF(ISNA(VLOOKUP(olympic_medals_country_year_cumsum[[#This Row],[Year_Country]],medals!D:H,3,FALSE)),0,VLOOKUP(olympic_medals_country_year_cumsum[[#This Row],[Year_Country]],medals!D:H,3,FALSE))</f>
        <v>0</v>
      </c>
      <c r="K1591" s="1">
        <f>IF(ISNA(VLOOKUP(olympic_medals_country_year_cumsum[[#This Row],[Year_Country]],medals!D:H,4,FALSE)),0,VLOOKUP(olympic_medals_country_year_cumsum[[#This Row],[Year_Country]],medals!D:H,4,FALSE))</f>
        <v>0</v>
      </c>
      <c r="L1591" s="1" t="str">
        <f>VLOOKUP(olympic_medals_country_year_cumsum[[#This Row],[WB_country_name]],'country_region_flag'!A:C,2,FALSE)</f>
        <v>Africa</v>
      </c>
      <c r="M1591" s="1" t="str">
        <f>VLOOKUP(olympic_medals_country_year_cumsum[[#This Row],[WB_country_name]],'country_region_flag'!A:C,3,FALSE)</f>
        <v>https://public.flourish.studio/country-flags/svg/mz.svg</v>
      </c>
      <c r="N1591" s="12" t="str">
        <f>IF(ISNA(VLOOKUP(olympic_medals_country_year_cumsum[[#This Row],[Year_Country]],gdp_capita_rank!F:G,2,FALSE)),0,VLOOKUP(olympic_medals_country_year_cumsum[[#This Row],[Year_Country]],gdp_capita_rank!F:G,2,FALSE))</f>
        <v>-96.32757792731073</v>
      </c>
    </row>
    <row r="1592" spans="1:14" ht="15" customHeight="1" x14ac:dyDescent="0.2">
      <c r="A1592" s="1" t="s">
        <v>167</v>
      </c>
      <c r="B1592" s="1" t="s">
        <v>168</v>
      </c>
      <c r="C1592" s="1">
        <v>-2015</v>
      </c>
      <c r="D1592" s="1">
        <v>5748</v>
      </c>
      <c r="E1592" s="1">
        <v>2004</v>
      </c>
      <c r="F1592" s="1" t="str">
        <f>TEXT(olympic_medals_country_year_cumsum[[#This Row],[year]],0)&amp;"-"&amp;olympic_medals_country_year_cumsum[[#This Row],[WB_country_code]]</f>
        <v>2004-MUS</v>
      </c>
      <c r="G1592" s="1" t="str">
        <f>IF(olympic_medals_country_year_cumsum[[#This Row],[year]]&lt;&gt;E1591,1,IF(olympic_medals_country_year_cumsum[[#This Row],[Medals]]=0,"",G1591+1))</f>
        <v/>
      </c>
      <c r="H1592" s="1">
        <f>IF(ISNA(VLOOKUP(olympic_medals_country_year_cumsum[[#This Row],[Year_Country]],medals!D:H,5,FALSE)),0,VLOOKUP(olympic_medals_country_year_cumsum[[#This Row],[Year_Country]],medals!D:H,5,FALSE))</f>
        <v>0</v>
      </c>
      <c r="I1592" s="1">
        <f>IF(ISNA(VLOOKUP(olympic_medals_country_year_cumsum[[#This Row],[Year_Country]],medals!D:H,2,FALSE)),0,VLOOKUP(olympic_medals_country_year_cumsum[[#This Row],[Year_Country]],medals!D:H,2,FALSE))</f>
        <v>0</v>
      </c>
      <c r="J1592" s="1">
        <f>IF(ISNA(VLOOKUP(olympic_medals_country_year_cumsum[[#This Row],[Year_Country]],medals!D:H,3,FALSE)),0,VLOOKUP(olympic_medals_country_year_cumsum[[#This Row],[Year_Country]],medals!D:H,3,FALSE))</f>
        <v>0</v>
      </c>
      <c r="K1592" s="1">
        <f>IF(ISNA(VLOOKUP(olympic_medals_country_year_cumsum[[#This Row],[Year_Country]],medals!D:H,4,FALSE)),0,VLOOKUP(olympic_medals_country_year_cumsum[[#This Row],[Year_Country]],medals!D:H,4,FALSE))</f>
        <v>0</v>
      </c>
      <c r="L1592" s="1" t="str">
        <f>VLOOKUP(olympic_medals_country_year_cumsum[[#This Row],[WB_country_name]],'country_region_flag'!A:C,2,FALSE)</f>
        <v>Africa</v>
      </c>
      <c r="M1592" s="1" t="str">
        <f>VLOOKUP(olympic_medals_country_year_cumsum[[#This Row],[WB_country_name]],'country_region_flag'!A:C,3,FALSE)</f>
        <v>https://public.flourish.studio/country-flags/svg/mu.svg</v>
      </c>
      <c r="N1592" s="12" t="str">
        <f>IF(ISNA(VLOOKUP(olympic_medals_country_year_cumsum[[#This Row],[Year_Country]],gdp_capita_rank!F:G,2,FALSE)),0,VLOOKUP(olympic_medals_country_year_cumsum[[#This Row],[Year_Country]],gdp_capita_rank!F:G,2,FALSE))</f>
        <v>-50.90260911871837</v>
      </c>
    </row>
    <row r="1593" spans="1:14" ht="15" customHeight="1" x14ac:dyDescent="0.2">
      <c r="A1593" s="1" t="s">
        <v>169</v>
      </c>
      <c r="B1593" s="1" t="s">
        <v>170</v>
      </c>
      <c r="C1593" s="1">
        <v>317</v>
      </c>
      <c r="D1593" s="1">
        <v>1017</v>
      </c>
      <c r="E1593" s="1">
        <v>2004</v>
      </c>
      <c r="F1593" s="1" t="str">
        <f>TEXT(olympic_medals_country_year_cumsum[[#This Row],[year]],0)&amp;"-"&amp;olympic_medals_country_year_cumsum[[#This Row],[WB_country_code]]</f>
        <v>2004-MYS</v>
      </c>
      <c r="G1593" s="1" t="str">
        <f>IF(olympic_medals_country_year_cumsum[[#This Row],[year]]&lt;&gt;E1592,1,IF(olympic_medals_country_year_cumsum[[#This Row],[Medals]]=0,"",G1592+1))</f>
        <v/>
      </c>
      <c r="H1593" s="1">
        <f>IF(ISNA(VLOOKUP(olympic_medals_country_year_cumsum[[#This Row],[Year_Country]],medals!D:H,5,FALSE)),0,VLOOKUP(olympic_medals_country_year_cumsum[[#This Row],[Year_Country]],medals!D:H,5,FALSE))</f>
        <v>0</v>
      </c>
      <c r="I1593" s="1">
        <f>IF(ISNA(VLOOKUP(olympic_medals_country_year_cumsum[[#This Row],[Year_Country]],medals!D:H,2,FALSE)),0,VLOOKUP(olympic_medals_country_year_cumsum[[#This Row],[Year_Country]],medals!D:H,2,FALSE))</f>
        <v>0</v>
      </c>
      <c r="J1593" s="1">
        <f>IF(ISNA(VLOOKUP(olympic_medals_country_year_cumsum[[#This Row],[Year_Country]],medals!D:H,3,FALSE)),0,VLOOKUP(olympic_medals_country_year_cumsum[[#This Row],[Year_Country]],medals!D:H,3,FALSE))</f>
        <v>0</v>
      </c>
      <c r="K1593" s="1">
        <f>IF(ISNA(VLOOKUP(olympic_medals_country_year_cumsum[[#This Row],[Year_Country]],medals!D:H,4,FALSE)),0,VLOOKUP(olympic_medals_country_year_cumsum[[#This Row],[Year_Country]],medals!D:H,4,FALSE))</f>
        <v>0</v>
      </c>
      <c r="L1593" s="1" t="str">
        <f>VLOOKUP(olympic_medals_country_year_cumsum[[#This Row],[WB_country_name]],'country_region_flag'!A:C,2,FALSE)</f>
        <v>Asia</v>
      </c>
      <c r="M1593" s="1" t="str">
        <f>VLOOKUP(olympic_medals_country_year_cumsum[[#This Row],[WB_country_name]],'country_region_flag'!A:C,3,FALSE)</f>
        <v>https://public.flourish.studio/country-flags/svg/my.svg</v>
      </c>
      <c r="N1593" s="12" t="str">
        <f>IF(ISNA(VLOOKUP(olympic_medals_country_year_cumsum[[#This Row],[Year_Country]],gdp_capita_rank!F:G,2,FALSE)),0,VLOOKUP(olympic_medals_country_year_cumsum[[#This Row],[Year_Country]],gdp_capita_rank!F:G,2,FALSE))</f>
        <v>-55.12814522994726</v>
      </c>
    </row>
    <row r="1594" spans="1:14" ht="15" customHeight="1" x14ac:dyDescent="0.2">
      <c r="A1594" s="1" t="s">
        <v>171</v>
      </c>
      <c r="B1594" s="1" t="s">
        <v>172</v>
      </c>
      <c r="C1594" s="1">
        <v>-2257</v>
      </c>
      <c r="D1594" s="1">
        <v>1708</v>
      </c>
      <c r="E1594" s="1">
        <v>2004</v>
      </c>
      <c r="F1594" s="1" t="str">
        <f>TEXT(olympic_medals_country_year_cumsum[[#This Row],[year]],0)&amp;"-"&amp;olympic_medals_country_year_cumsum[[#This Row],[WB_country_code]]</f>
        <v>2004-NAM</v>
      </c>
      <c r="G1594" s="1" t="str">
        <f>IF(olympic_medals_country_year_cumsum[[#This Row],[year]]&lt;&gt;E1593,1,IF(olympic_medals_country_year_cumsum[[#This Row],[Medals]]=0,"",G1593+1))</f>
        <v/>
      </c>
      <c r="H1594" s="1">
        <f>IF(ISNA(VLOOKUP(olympic_medals_country_year_cumsum[[#This Row],[Year_Country]],medals!D:H,5,FALSE)),0,VLOOKUP(olympic_medals_country_year_cumsum[[#This Row],[Year_Country]],medals!D:H,5,FALSE))</f>
        <v>0</v>
      </c>
      <c r="I1594" s="1">
        <f>IF(ISNA(VLOOKUP(olympic_medals_country_year_cumsum[[#This Row],[Year_Country]],medals!D:H,2,FALSE)),0,VLOOKUP(olympic_medals_country_year_cumsum[[#This Row],[Year_Country]],medals!D:H,2,FALSE))</f>
        <v>0</v>
      </c>
      <c r="J1594" s="1">
        <f>IF(ISNA(VLOOKUP(olympic_medals_country_year_cumsum[[#This Row],[Year_Country]],medals!D:H,3,FALSE)),0,VLOOKUP(olympic_medals_country_year_cumsum[[#This Row],[Year_Country]],medals!D:H,3,FALSE))</f>
        <v>0</v>
      </c>
      <c r="K1594" s="1">
        <f>IF(ISNA(VLOOKUP(olympic_medals_country_year_cumsum[[#This Row],[Year_Country]],medals!D:H,4,FALSE)),0,VLOOKUP(olympic_medals_country_year_cumsum[[#This Row],[Year_Country]],medals!D:H,4,FALSE))</f>
        <v>0</v>
      </c>
      <c r="L1594" s="1" t="str">
        <f>VLOOKUP(olympic_medals_country_year_cumsum[[#This Row],[WB_country_name]],'country_region_flag'!A:C,2,FALSE)</f>
        <v>Africa</v>
      </c>
      <c r="M1594" s="1" t="str">
        <f>VLOOKUP(olympic_medals_country_year_cumsum[[#This Row],[WB_country_name]],'country_region_flag'!A:C,3,FALSE)</f>
        <v>https://public.flourish.studio/country-flags/svg/na.svg</v>
      </c>
      <c r="N1594" s="12" t="str">
        <f>IF(ISNA(VLOOKUP(olympic_medals_country_year_cumsum[[#This Row],[Year_Country]],gdp_capita_rank!F:G,2,FALSE)),0,VLOOKUP(olympic_medals_country_year_cumsum[[#This Row],[Year_Country]],gdp_capita_rank!F:G,2,FALSE))</f>
        <v>-68.94679281322486</v>
      </c>
    </row>
    <row r="1595" spans="1:14" ht="15" customHeight="1" x14ac:dyDescent="0.2">
      <c r="A1595" s="1" t="s">
        <v>173</v>
      </c>
      <c r="B1595" s="1" t="s">
        <v>174</v>
      </c>
      <c r="C1595" s="1">
        <v>1352</v>
      </c>
      <c r="D1595" s="1">
        <v>212</v>
      </c>
      <c r="E1595" s="1">
        <v>2004</v>
      </c>
      <c r="F1595" s="1" t="str">
        <f>TEXT(olympic_medals_country_year_cumsum[[#This Row],[year]],0)&amp;"-"&amp;olympic_medals_country_year_cumsum[[#This Row],[WB_country_code]]</f>
        <v>2004-NER</v>
      </c>
      <c r="G1595" s="1" t="str">
        <f>IF(olympic_medals_country_year_cumsum[[#This Row],[year]]&lt;&gt;E1594,1,IF(olympic_medals_country_year_cumsum[[#This Row],[Medals]]=0,"",G1594+1))</f>
        <v/>
      </c>
      <c r="H1595" s="1">
        <f>IF(ISNA(VLOOKUP(olympic_medals_country_year_cumsum[[#This Row],[Year_Country]],medals!D:H,5,FALSE)),0,VLOOKUP(olympic_medals_country_year_cumsum[[#This Row],[Year_Country]],medals!D:H,5,FALSE))</f>
        <v>0</v>
      </c>
      <c r="I1595" s="1">
        <f>IF(ISNA(VLOOKUP(olympic_medals_country_year_cumsum[[#This Row],[Year_Country]],medals!D:H,2,FALSE)),0,VLOOKUP(olympic_medals_country_year_cumsum[[#This Row],[Year_Country]],medals!D:H,2,FALSE))</f>
        <v>0</v>
      </c>
      <c r="J1595" s="1">
        <f>IF(ISNA(VLOOKUP(olympic_medals_country_year_cumsum[[#This Row],[Year_Country]],medals!D:H,3,FALSE)),0,VLOOKUP(olympic_medals_country_year_cumsum[[#This Row],[Year_Country]],medals!D:H,3,FALSE))</f>
        <v>0</v>
      </c>
      <c r="K1595" s="1">
        <f>IF(ISNA(VLOOKUP(olympic_medals_country_year_cumsum[[#This Row],[Year_Country]],medals!D:H,4,FALSE)),0,VLOOKUP(olympic_medals_country_year_cumsum[[#This Row],[Year_Country]],medals!D:H,4,FALSE))</f>
        <v>0</v>
      </c>
      <c r="L1595" s="1" t="str">
        <f>VLOOKUP(olympic_medals_country_year_cumsum[[#This Row],[WB_country_name]],'country_region_flag'!A:C,2,FALSE)</f>
        <v>Africa</v>
      </c>
      <c r="M1595" s="1" t="str">
        <f>VLOOKUP(olympic_medals_country_year_cumsum[[#This Row],[WB_country_name]],'country_region_flag'!A:C,3,FALSE)</f>
        <v>https://public.flourish.studio/country-flags/svg/ne.svg</v>
      </c>
      <c r="N1595" s="12" t="str">
        <f>IF(ISNA(VLOOKUP(olympic_medals_country_year_cumsum[[#This Row],[Year_Country]],gdp_capita_rank!F:G,2,FALSE)),0,VLOOKUP(olympic_medals_country_year_cumsum[[#This Row],[Year_Country]],gdp_capita_rank!F:G,2,FALSE))</f>
        <v>-97.43644855910458</v>
      </c>
    </row>
    <row r="1596" spans="1:14" ht="15" customHeight="1" x14ac:dyDescent="0.2">
      <c r="A1596" s="1" t="s">
        <v>183</v>
      </c>
      <c r="B1596" s="1" t="s">
        <v>184</v>
      </c>
      <c r="C1596" s="1">
        <v>3368</v>
      </c>
      <c r="D1596" s="1">
        <v>7305</v>
      </c>
      <c r="E1596" s="1">
        <v>2004</v>
      </c>
      <c r="F1596" s="1" t="str">
        <f>TEXT(olympic_medals_country_year_cumsum[[#This Row],[year]],0)&amp;"-"&amp;olympic_medals_country_year_cumsum[[#This Row],[WB_country_code]]</f>
        <v>2004-PAK</v>
      </c>
      <c r="G1596" s="1" t="str">
        <f>IF(olympic_medals_country_year_cumsum[[#This Row],[year]]&lt;&gt;E1595,1,IF(olympic_medals_country_year_cumsum[[#This Row],[Medals]]=0,"",G1595+1))</f>
        <v/>
      </c>
      <c r="H1596" s="1">
        <f>IF(ISNA(VLOOKUP(olympic_medals_country_year_cumsum[[#This Row],[Year_Country]],medals!D:H,5,FALSE)),0,VLOOKUP(olympic_medals_country_year_cumsum[[#This Row],[Year_Country]],medals!D:H,5,FALSE))</f>
        <v>0</v>
      </c>
      <c r="I1596" s="1">
        <f>IF(ISNA(VLOOKUP(olympic_medals_country_year_cumsum[[#This Row],[Year_Country]],medals!D:H,2,FALSE)),0,VLOOKUP(olympic_medals_country_year_cumsum[[#This Row],[Year_Country]],medals!D:H,2,FALSE))</f>
        <v>0</v>
      </c>
      <c r="J1596" s="1">
        <f>IF(ISNA(VLOOKUP(olympic_medals_country_year_cumsum[[#This Row],[Year_Country]],medals!D:H,3,FALSE)),0,VLOOKUP(olympic_medals_country_year_cumsum[[#This Row],[Year_Country]],medals!D:H,3,FALSE))</f>
        <v>0</v>
      </c>
      <c r="K1596" s="1">
        <f>IF(ISNA(VLOOKUP(olympic_medals_country_year_cumsum[[#This Row],[Year_Country]],medals!D:H,4,FALSE)),0,VLOOKUP(olympic_medals_country_year_cumsum[[#This Row],[Year_Country]],medals!D:H,4,FALSE))</f>
        <v>0</v>
      </c>
      <c r="L1596" s="1" t="str">
        <f>VLOOKUP(olympic_medals_country_year_cumsum[[#This Row],[WB_country_name]],'country_region_flag'!A:C,2,FALSE)</f>
        <v>Asia</v>
      </c>
      <c r="M1596" s="1" t="str">
        <f>VLOOKUP(olympic_medals_country_year_cumsum[[#This Row],[WB_country_name]],'country_region_flag'!A:C,3,FALSE)</f>
        <v>https://public.flourish.studio/country-flags/svg/pk.svg</v>
      </c>
      <c r="N1596" s="12" t="str">
        <f>IF(ISNA(VLOOKUP(olympic_medals_country_year_cumsum[[#This Row],[Year_Country]],gdp_capita_rank!F:G,2,FALSE)),0,VLOOKUP(olympic_medals_country_year_cumsum[[#This Row],[Year_Country]],gdp_capita_rank!F:G,2,FALSE))</f>
        <v>-92.9399139057642</v>
      </c>
    </row>
    <row r="1597" spans="1:14" ht="15" customHeight="1" x14ac:dyDescent="0.2">
      <c r="A1597" s="1" t="s">
        <v>185</v>
      </c>
      <c r="B1597" s="1" t="s">
        <v>186</v>
      </c>
      <c r="C1597" s="1">
        <v>897</v>
      </c>
      <c r="D1597" s="1">
        <v>-7953</v>
      </c>
      <c r="E1597" s="1">
        <v>2004</v>
      </c>
      <c r="F1597" s="1" t="str">
        <f>TEXT(olympic_medals_country_year_cumsum[[#This Row],[year]],0)&amp;"-"&amp;olympic_medals_country_year_cumsum[[#This Row],[WB_country_code]]</f>
        <v>2004-PAN</v>
      </c>
      <c r="G1597" s="1" t="str">
        <f>IF(olympic_medals_country_year_cumsum[[#This Row],[year]]&lt;&gt;E1596,1,IF(olympic_medals_country_year_cumsum[[#This Row],[Medals]]=0,"",G1596+1))</f>
        <v/>
      </c>
      <c r="H1597" s="1">
        <f>IF(ISNA(VLOOKUP(olympic_medals_country_year_cumsum[[#This Row],[Year_Country]],medals!D:H,5,FALSE)),0,VLOOKUP(olympic_medals_country_year_cumsum[[#This Row],[Year_Country]],medals!D:H,5,FALSE))</f>
        <v>0</v>
      </c>
      <c r="I1597" s="1">
        <f>IF(ISNA(VLOOKUP(olympic_medals_country_year_cumsum[[#This Row],[Year_Country]],medals!D:H,2,FALSE)),0,VLOOKUP(olympic_medals_country_year_cumsum[[#This Row],[Year_Country]],medals!D:H,2,FALSE))</f>
        <v>0</v>
      </c>
      <c r="J1597" s="1">
        <f>IF(ISNA(VLOOKUP(olympic_medals_country_year_cumsum[[#This Row],[Year_Country]],medals!D:H,3,FALSE)),0,VLOOKUP(olympic_medals_country_year_cumsum[[#This Row],[Year_Country]],medals!D:H,3,FALSE))</f>
        <v>0</v>
      </c>
      <c r="K1597" s="1">
        <f>IF(ISNA(VLOOKUP(olympic_medals_country_year_cumsum[[#This Row],[Year_Country]],medals!D:H,4,FALSE)),0,VLOOKUP(olympic_medals_country_year_cumsum[[#This Row],[Year_Country]],medals!D:H,4,FALSE))</f>
        <v>0</v>
      </c>
      <c r="L1597" s="1" t="str">
        <f>VLOOKUP(olympic_medals_country_year_cumsum[[#This Row],[WB_country_name]],'country_region_flag'!A:C,2,FALSE)</f>
        <v>Americas</v>
      </c>
      <c r="M1597" s="1" t="str">
        <f>VLOOKUP(olympic_medals_country_year_cumsum[[#This Row],[WB_country_name]],'country_region_flag'!A:C,3,FALSE)</f>
        <v>https://public.flourish.studio/country-flags/svg/pa.svg</v>
      </c>
      <c r="N1597" s="12" t="str">
        <f>IF(ISNA(VLOOKUP(olympic_medals_country_year_cumsum[[#This Row],[Year_Country]],gdp_capita_rank!F:G,2,FALSE)),0,VLOOKUP(olympic_medals_country_year_cumsum[[#This Row],[Year_Country]],gdp_capita_rank!F:G,2,FALSE))</f>
        <v>-57.81908603260189</v>
      </c>
    </row>
    <row r="1598" spans="1:14" ht="15" customHeight="1" x14ac:dyDescent="0.2">
      <c r="A1598" s="1" t="s">
        <v>187</v>
      </c>
      <c r="B1598" s="1" t="s">
        <v>188</v>
      </c>
      <c r="C1598" s="1">
        <v>-1205</v>
      </c>
      <c r="D1598" s="1">
        <v>-7705</v>
      </c>
      <c r="E1598" s="1">
        <v>2004</v>
      </c>
      <c r="F1598" s="1" t="str">
        <f>TEXT(olympic_medals_country_year_cumsum[[#This Row],[year]],0)&amp;"-"&amp;olympic_medals_country_year_cumsum[[#This Row],[WB_country_code]]</f>
        <v>2004-PER</v>
      </c>
      <c r="G1598" s="1" t="str">
        <f>IF(olympic_medals_country_year_cumsum[[#This Row],[year]]&lt;&gt;E1597,1,IF(olympic_medals_country_year_cumsum[[#This Row],[Medals]]=0,"",G1597+1))</f>
        <v/>
      </c>
      <c r="H1598" s="1">
        <f>IF(ISNA(VLOOKUP(olympic_medals_country_year_cumsum[[#This Row],[Year_Country]],medals!D:H,5,FALSE)),0,VLOOKUP(olympic_medals_country_year_cumsum[[#This Row],[Year_Country]],medals!D:H,5,FALSE))</f>
        <v>0</v>
      </c>
      <c r="I1598" s="1">
        <f>IF(ISNA(VLOOKUP(olympic_medals_country_year_cumsum[[#This Row],[Year_Country]],medals!D:H,2,FALSE)),0,VLOOKUP(olympic_medals_country_year_cumsum[[#This Row],[Year_Country]],medals!D:H,2,FALSE))</f>
        <v>0</v>
      </c>
      <c r="J1598" s="1">
        <f>IF(ISNA(VLOOKUP(olympic_medals_country_year_cumsum[[#This Row],[Year_Country]],medals!D:H,3,FALSE)),0,VLOOKUP(olympic_medals_country_year_cumsum[[#This Row],[Year_Country]],medals!D:H,3,FALSE))</f>
        <v>0</v>
      </c>
      <c r="K1598" s="1">
        <f>IF(ISNA(VLOOKUP(olympic_medals_country_year_cumsum[[#This Row],[Year_Country]],medals!D:H,4,FALSE)),0,VLOOKUP(olympic_medals_country_year_cumsum[[#This Row],[Year_Country]],medals!D:H,4,FALSE))</f>
        <v>0</v>
      </c>
      <c r="L1598" s="1" t="str">
        <f>VLOOKUP(olympic_medals_country_year_cumsum[[#This Row],[WB_country_name]],'country_region_flag'!A:C,2,FALSE)</f>
        <v>Americas</v>
      </c>
      <c r="M1598" s="1" t="str">
        <f>VLOOKUP(olympic_medals_country_year_cumsum[[#This Row],[WB_country_name]],'country_region_flag'!A:C,3,FALSE)</f>
        <v>https://public.flourish.studio/country-flags/svg/pe.svg</v>
      </c>
      <c r="N1598" s="12" t="str">
        <f>IF(ISNA(VLOOKUP(olympic_medals_country_year_cumsum[[#This Row],[Year_Country]],gdp_capita_rank!F:G,2,FALSE)),0,VLOOKUP(olympic_medals_country_year_cumsum[[#This Row],[Year_Country]],gdp_capita_rank!F:G,2,FALSE))</f>
        <v>-78.18826226307847</v>
      </c>
    </row>
    <row r="1599" spans="1:14" ht="15" customHeight="1" x14ac:dyDescent="0.2">
      <c r="A1599" s="1" t="s">
        <v>189</v>
      </c>
      <c r="B1599" s="1" t="s">
        <v>190</v>
      </c>
      <c r="C1599" s="1">
        <v>146</v>
      </c>
      <c r="D1599" s="1">
        <v>12097</v>
      </c>
      <c r="E1599" s="1">
        <v>2004</v>
      </c>
      <c r="F1599" s="1" t="str">
        <f>TEXT(olympic_medals_country_year_cumsum[[#This Row],[year]],0)&amp;"-"&amp;olympic_medals_country_year_cumsum[[#This Row],[WB_country_code]]</f>
        <v>2004-PHL</v>
      </c>
      <c r="G1599" s="1" t="str">
        <f>IF(olympic_medals_country_year_cumsum[[#This Row],[year]]&lt;&gt;E1598,1,IF(olympic_medals_country_year_cumsum[[#This Row],[Medals]]=0,"",G1598+1))</f>
        <v/>
      </c>
      <c r="H1599" s="1">
        <f>IF(ISNA(VLOOKUP(olympic_medals_country_year_cumsum[[#This Row],[Year_Country]],medals!D:H,5,FALSE)),0,VLOOKUP(olympic_medals_country_year_cumsum[[#This Row],[Year_Country]],medals!D:H,5,FALSE))</f>
        <v>0</v>
      </c>
      <c r="I1599" s="1">
        <f>IF(ISNA(VLOOKUP(olympic_medals_country_year_cumsum[[#This Row],[Year_Country]],medals!D:H,2,FALSE)),0,VLOOKUP(olympic_medals_country_year_cumsum[[#This Row],[Year_Country]],medals!D:H,2,FALSE))</f>
        <v>0</v>
      </c>
      <c r="J1599" s="1">
        <f>IF(ISNA(VLOOKUP(olympic_medals_country_year_cumsum[[#This Row],[Year_Country]],medals!D:H,3,FALSE)),0,VLOOKUP(olympic_medals_country_year_cumsum[[#This Row],[Year_Country]],medals!D:H,3,FALSE))</f>
        <v>0</v>
      </c>
      <c r="K1599" s="1">
        <f>IF(ISNA(VLOOKUP(olympic_medals_country_year_cumsum[[#This Row],[Year_Country]],medals!D:H,4,FALSE)),0,VLOOKUP(olympic_medals_country_year_cumsum[[#This Row],[Year_Country]],medals!D:H,4,FALSE))</f>
        <v>0</v>
      </c>
      <c r="L1599" s="1" t="str">
        <f>VLOOKUP(olympic_medals_country_year_cumsum[[#This Row],[WB_country_name]],'country_region_flag'!A:C,2,FALSE)</f>
        <v>Asia</v>
      </c>
      <c r="M1599" s="1" t="str">
        <f>VLOOKUP(olympic_medals_country_year_cumsum[[#This Row],[WB_country_name]],'country_region_flag'!A:C,3,FALSE)</f>
        <v>https://public.flourish.studio/country-flags/svg/ph.svg</v>
      </c>
      <c r="N1599" s="12" t="str">
        <f>IF(ISNA(VLOOKUP(olympic_medals_country_year_cumsum[[#This Row],[Year_Country]],gdp_capita_rank!F:G,2,FALSE)),0,VLOOKUP(olympic_medals_country_year_cumsum[[#This Row],[Year_Country]],gdp_capita_rank!F:G,2,FALSE))</f>
        <v>-89.76821039020429</v>
      </c>
    </row>
    <row r="1600" spans="1:14" ht="15" customHeight="1" x14ac:dyDescent="0.2">
      <c r="A1600" s="1" t="s">
        <v>193</v>
      </c>
      <c r="B1600" s="1" t="s">
        <v>194</v>
      </c>
      <c r="C1600" s="1">
        <v>1847</v>
      </c>
      <c r="D1600" s="1">
        <v>-6612</v>
      </c>
      <c r="E1600" s="1">
        <v>2004</v>
      </c>
      <c r="F1600" s="1" t="str">
        <f>TEXT(olympic_medals_country_year_cumsum[[#This Row],[year]],0)&amp;"-"&amp;olympic_medals_country_year_cumsum[[#This Row],[WB_country_code]]</f>
        <v>2004-PRI</v>
      </c>
      <c r="G1600" s="1" t="str">
        <f>IF(olympic_medals_country_year_cumsum[[#This Row],[year]]&lt;&gt;E1599,1,IF(olympic_medals_country_year_cumsum[[#This Row],[Medals]]=0,"",G1599+1))</f>
        <v/>
      </c>
      <c r="H1600" s="1">
        <f>IF(ISNA(VLOOKUP(olympic_medals_country_year_cumsum[[#This Row],[Year_Country]],medals!D:H,5,FALSE)),0,VLOOKUP(olympic_medals_country_year_cumsum[[#This Row],[Year_Country]],medals!D:H,5,FALSE))</f>
        <v>0</v>
      </c>
      <c r="I1600" s="1">
        <f>IF(ISNA(VLOOKUP(olympic_medals_country_year_cumsum[[#This Row],[Year_Country]],medals!D:H,2,FALSE)),0,VLOOKUP(olympic_medals_country_year_cumsum[[#This Row],[Year_Country]],medals!D:H,2,FALSE))</f>
        <v>0</v>
      </c>
      <c r="J1600" s="1">
        <f>IF(ISNA(VLOOKUP(olympic_medals_country_year_cumsum[[#This Row],[Year_Country]],medals!D:H,3,FALSE)),0,VLOOKUP(olympic_medals_country_year_cumsum[[#This Row],[Year_Country]],medals!D:H,3,FALSE))</f>
        <v>0</v>
      </c>
      <c r="K1600" s="1">
        <f>IF(ISNA(VLOOKUP(olympic_medals_country_year_cumsum[[#This Row],[Year_Country]],medals!D:H,4,FALSE)),0,VLOOKUP(olympic_medals_country_year_cumsum[[#This Row],[Year_Country]],medals!D:H,4,FALSE))</f>
        <v>0</v>
      </c>
      <c r="L1600" s="1" t="str">
        <f>VLOOKUP(olympic_medals_country_year_cumsum[[#This Row],[WB_country_name]],'country_region_flag'!A:C,2,FALSE)</f>
        <v>Americas</v>
      </c>
      <c r="M1600" s="1" t="str">
        <f>VLOOKUP(olympic_medals_country_year_cumsum[[#This Row],[WB_country_name]],'country_region_flag'!A:C,3,FALSE)</f>
        <v>https://public.flourish.studio/country-flags/svg/pr.svg</v>
      </c>
      <c r="N1600" s="12" t="str">
        <f>IF(ISNA(VLOOKUP(olympic_medals_country_year_cumsum[[#This Row],[Year_Country]],gdp_capita_rank!F:G,2,FALSE)),0,VLOOKUP(olympic_medals_country_year_cumsum[[#This Row],[Year_Country]],gdp_capita_rank!F:G,2,FALSE))</f>
        <v>91.25708441133014</v>
      </c>
    </row>
    <row r="1601" spans="1:14" ht="15" customHeight="1" x14ac:dyDescent="0.2">
      <c r="A1601" s="1" t="s">
        <v>201</v>
      </c>
      <c r="B1601" s="1" t="s">
        <v>202</v>
      </c>
      <c r="C1601" s="1">
        <v>2528</v>
      </c>
      <c r="D1601" s="1">
        <v>5153</v>
      </c>
      <c r="E1601" s="1">
        <v>2004</v>
      </c>
      <c r="F1601" s="1" t="str">
        <f>TEXT(olympic_medals_country_year_cumsum[[#This Row],[year]],0)&amp;"-"&amp;olympic_medals_country_year_cumsum[[#This Row],[WB_country_code]]</f>
        <v>2004-QAT</v>
      </c>
      <c r="G1601" s="1" t="str">
        <f>IF(olympic_medals_country_year_cumsum[[#This Row],[year]]&lt;&gt;E1600,1,IF(olympic_medals_country_year_cumsum[[#This Row],[Medals]]=0,"",G1600+1))</f>
        <v/>
      </c>
      <c r="H1601" s="1">
        <f>IF(ISNA(VLOOKUP(olympic_medals_country_year_cumsum[[#This Row],[Year_Country]],medals!D:H,5,FALSE)),0,VLOOKUP(olympic_medals_country_year_cumsum[[#This Row],[Year_Country]],medals!D:H,5,FALSE))</f>
        <v>0</v>
      </c>
      <c r="I1601" s="1">
        <f>IF(ISNA(VLOOKUP(olympic_medals_country_year_cumsum[[#This Row],[Year_Country]],medals!D:H,2,FALSE)),0,VLOOKUP(olympic_medals_country_year_cumsum[[#This Row],[Year_Country]],medals!D:H,2,FALSE))</f>
        <v>0</v>
      </c>
      <c r="J1601" s="1">
        <f>IF(ISNA(VLOOKUP(olympic_medals_country_year_cumsum[[#This Row],[Year_Country]],medals!D:H,3,FALSE)),0,VLOOKUP(olympic_medals_country_year_cumsum[[#This Row],[Year_Country]],medals!D:H,3,FALSE))</f>
        <v>0</v>
      </c>
      <c r="K1601" s="1">
        <f>IF(ISNA(VLOOKUP(olympic_medals_country_year_cumsum[[#This Row],[Year_Country]],medals!D:H,4,FALSE)),0,VLOOKUP(olympic_medals_country_year_cumsum[[#This Row],[Year_Country]],medals!D:H,4,FALSE))</f>
        <v>0</v>
      </c>
      <c r="L1601" s="1" t="str">
        <f>VLOOKUP(olympic_medals_country_year_cumsum[[#This Row],[WB_country_name]],'country_region_flag'!A:C,2,FALSE)</f>
        <v>Asia</v>
      </c>
      <c r="M1601" s="1" t="str">
        <f>VLOOKUP(olympic_medals_country_year_cumsum[[#This Row],[WB_country_name]],'country_region_flag'!A:C,3,FALSE)</f>
        <v>https://public.flourish.studio/country-flags/svg/qa.svg</v>
      </c>
      <c r="N1601" s="12" t="str">
        <f>IF(ISNA(VLOOKUP(olympic_medals_country_year_cumsum[[#This Row],[Year_Country]],gdp_capita_rank!F:G,2,FALSE)),0,VLOOKUP(olympic_medals_country_year_cumsum[[#This Row],[Year_Country]],gdp_capita_rank!F:G,2,FALSE))</f>
        <v>271.70976494298264</v>
      </c>
    </row>
    <row r="1602" spans="1:14" ht="15" customHeight="1" x14ac:dyDescent="0.2">
      <c r="A1602" s="1" t="s">
        <v>207</v>
      </c>
      <c r="B1602" s="1" t="s">
        <v>208</v>
      </c>
      <c r="C1602" s="1">
        <v>2465</v>
      </c>
      <c r="D1602" s="1">
        <v>467</v>
      </c>
      <c r="E1602" s="1">
        <v>2004</v>
      </c>
      <c r="F1602" s="1" t="str">
        <f>TEXT(olympic_medals_country_year_cumsum[[#This Row],[year]],0)&amp;"-"&amp;olympic_medals_country_year_cumsum[[#This Row],[WB_country_code]]</f>
        <v>2004-SAU</v>
      </c>
      <c r="G1602" s="1" t="str">
        <f>IF(olympic_medals_country_year_cumsum[[#This Row],[year]]&lt;&gt;E1601,1,IF(olympic_medals_country_year_cumsum[[#This Row],[Medals]]=0,"",G1601+1))</f>
        <v/>
      </c>
      <c r="H1602" s="1">
        <f>IF(ISNA(VLOOKUP(olympic_medals_country_year_cumsum[[#This Row],[Year_Country]],medals!D:H,5,FALSE)),0,VLOOKUP(olympic_medals_country_year_cumsum[[#This Row],[Year_Country]],medals!D:H,5,FALSE))</f>
        <v>0</v>
      </c>
      <c r="I1602" s="1">
        <f>IF(ISNA(VLOOKUP(olympic_medals_country_year_cumsum[[#This Row],[Year_Country]],medals!D:H,2,FALSE)),0,VLOOKUP(olympic_medals_country_year_cumsum[[#This Row],[Year_Country]],medals!D:H,2,FALSE))</f>
        <v>0</v>
      </c>
      <c r="J1602" s="1">
        <f>IF(ISNA(VLOOKUP(olympic_medals_country_year_cumsum[[#This Row],[Year_Country]],medals!D:H,3,FALSE)),0,VLOOKUP(olympic_medals_country_year_cumsum[[#This Row],[Year_Country]],medals!D:H,3,FALSE))</f>
        <v>0</v>
      </c>
      <c r="K1602" s="1">
        <f>IF(ISNA(VLOOKUP(olympic_medals_country_year_cumsum[[#This Row],[Year_Country]],medals!D:H,4,FALSE)),0,VLOOKUP(olympic_medals_country_year_cumsum[[#This Row],[Year_Country]],medals!D:H,4,FALSE))</f>
        <v>0</v>
      </c>
      <c r="L1602" s="1" t="str">
        <f>VLOOKUP(olympic_medals_country_year_cumsum[[#This Row],[WB_country_name]],'country_region_flag'!A:C,2,FALSE)</f>
        <v>Asia</v>
      </c>
      <c r="M1602" s="1" t="str">
        <f>VLOOKUP(olympic_medals_country_year_cumsum[[#This Row],[WB_country_name]],'country_region_flag'!A:C,3,FALSE)</f>
        <v>https://public.flourish.studio/country-flags/svg/sa.svg</v>
      </c>
      <c r="N1602" s="12" t="str">
        <f>IF(ISNA(VLOOKUP(olympic_medals_country_year_cumsum[[#This Row],[Year_Country]],gdp_capita_rank!F:G,2,FALSE)),0,VLOOKUP(olympic_medals_country_year_cumsum[[#This Row],[Year_Country]],gdp_capita_rank!F:G,2,FALSE))</f>
        <v>-0.3572804989862231</v>
      </c>
    </row>
    <row r="1603" spans="1:14" ht="15" customHeight="1" x14ac:dyDescent="0.2">
      <c r="A1603" s="1" t="s">
        <v>209</v>
      </c>
      <c r="B1603" s="1" t="s">
        <v>210</v>
      </c>
      <c r="C1603" s="1">
        <v>156</v>
      </c>
      <c r="D1603" s="1">
        <v>3253</v>
      </c>
      <c r="E1603" s="1">
        <v>2004</v>
      </c>
      <c r="F1603" s="1" t="str">
        <f>TEXT(olympic_medals_country_year_cumsum[[#This Row],[year]],0)&amp;"-"&amp;olympic_medals_country_year_cumsum[[#This Row],[WB_country_code]]</f>
        <v>2004-SDN</v>
      </c>
      <c r="G1603" s="1" t="str">
        <f>IF(olympic_medals_country_year_cumsum[[#This Row],[year]]&lt;&gt;E1602,1,IF(olympic_medals_country_year_cumsum[[#This Row],[Medals]]=0,"",G1602+1))</f>
        <v/>
      </c>
      <c r="H1603" s="1">
        <f>IF(ISNA(VLOOKUP(olympic_medals_country_year_cumsum[[#This Row],[Year_Country]],medals!D:H,5,FALSE)),0,VLOOKUP(olympic_medals_country_year_cumsum[[#This Row],[Year_Country]],medals!D:H,5,FALSE))</f>
        <v>0</v>
      </c>
      <c r="I1603" s="1">
        <f>IF(ISNA(VLOOKUP(olympic_medals_country_year_cumsum[[#This Row],[Year_Country]],medals!D:H,2,FALSE)),0,VLOOKUP(olympic_medals_country_year_cumsum[[#This Row],[Year_Country]],medals!D:H,2,FALSE))</f>
        <v>0</v>
      </c>
      <c r="J1603" s="1">
        <f>IF(ISNA(VLOOKUP(olympic_medals_country_year_cumsum[[#This Row],[Year_Country]],medals!D:H,3,FALSE)),0,VLOOKUP(olympic_medals_country_year_cumsum[[#This Row],[Year_Country]],medals!D:H,3,FALSE))</f>
        <v>0</v>
      </c>
      <c r="K1603" s="1">
        <f>IF(ISNA(VLOOKUP(olympic_medals_country_year_cumsum[[#This Row],[Year_Country]],medals!D:H,4,FALSE)),0,VLOOKUP(olympic_medals_country_year_cumsum[[#This Row],[Year_Country]],medals!D:H,4,FALSE))</f>
        <v>0</v>
      </c>
      <c r="L1603" s="1" t="str">
        <f>VLOOKUP(olympic_medals_country_year_cumsum[[#This Row],[WB_country_name]],'country_region_flag'!A:C,2,FALSE)</f>
        <v>Africa</v>
      </c>
      <c r="M1603" s="1" t="str">
        <f>VLOOKUP(olympic_medals_country_year_cumsum[[#This Row],[WB_country_name]],'country_region_flag'!A:C,3,FALSE)</f>
        <v>https://public.flourish.studio/country-flags/svg/sd.svg</v>
      </c>
      <c r="N1603" s="12" t="str">
        <f>IF(ISNA(VLOOKUP(olympic_medals_country_year_cumsum[[#This Row],[Year_Country]],gdp_capita_rank!F:G,2,FALSE)),0,VLOOKUP(olympic_medals_country_year_cumsum[[#This Row],[Year_Country]],gdp_capita_rank!F:G,2,FALSE))</f>
        <v>-93.28317265093366</v>
      </c>
    </row>
    <row r="1604" spans="1:14" ht="15" customHeight="1" x14ac:dyDescent="0.2">
      <c r="A1604" s="1" t="s">
        <v>211</v>
      </c>
      <c r="B1604" s="1" t="s">
        <v>212</v>
      </c>
      <c r="C1604" s="1">
        <v>1473</v>
      </c>
      <c r="D1604" s="1">
        <v>-1763</v>
      </c>
      <c r="E1604" s="1">
        <v>2004</v>
      </c>
      <c r="F1604" s="1" t="str">
        <f>TEXT(olympic_medals_country_year_cumsum[[#This Row],[year]],0)&amp;"-"&amp;olympic_medals_country_year_cumsum[[#This Row],[WB_country_code]]</f>
        <v>2004-SEN</v>
      </c>
      <c r="G1604" s="1" t="str">
        <f>IF(olympic_medals_country_year_cumsum[[#This Row],[year]]&lt;&gt;E1603,1,IF(olympic_medals_country_year_cumsum[[#This Row],[Medals]]=0,"",G1603+1))</f>
        <v/>
      </c>
      <c r="H1604" s="1">
        <f>IF(ISNA(VLOOKUP(olympic_medals_country_year_cumsum[[#This Row],[Year_Country]],medals!D:H,5,FALSE)),0,VLOOKUP(olympic_medals_country_year_cumsum[[#This Row],[Year_Country]],medals!D:H,5,FALSE))</f>
        <v>0</v>
      </c>
      <c r="I1604" s="1">
        <f>IF(ISNA(VLOOKUP(olympic_medals_country_year_cumsum[[#This Row],[Year_Country]],medals!D:H,2,FALSE)),0,VLOOKUP(olympic_medals_country_year_cumsum[[#This Row],[Year_Country]],medals!D:H,2,FALSE))</f>
        <v>0</v>
      </c>
      <c r="J1604" s="1">
        <f>IF(ISNA(VLOOKUP(olympic_medals_country_year_cumsum[[#This Row],[Year_Country]],medals!D:H,3,FALSE)),0,VLOOKUP(olympic_medals_country_year_cumsum[[#This Row],[Year_Country]],medals!D:H,3,FALSE))</f>
        <v>0</v>
      </c>
      <c r="K1604" s="1">
        <f>IF(ISNA(VLOOKUP(olympic_medals_country_year_cumsum[[#This Row],[Year_Country]],medals!D:H,4,FALSE)),0,VLOOKUP(olympic_medals_country_year_cumsum[[#This Row],[Year_Country]],medals!D:H,4,FALSE))</f>
        <v>0</v>
      </c>
      <c r="L1604" s="1" t="str">
        <f>VLOOKUP(olympic_medals_country_year_cumsum[[#This Row],[WB_country_name]],'country_region_flag'!A:C,2,FALSE)</f>
        <v>Africa</v>
      </c>
      <c r="M1604" s="1" t="str">
        <f>VLOOKUP(olympic_medals_country_year_cumsum[[#This Row],[WB_country_name]],'country_region_flag'!A:C,3,FALSE)</f>
        <v>https://public.flourish.studio/country-flags/svg/sn.svg</v>
      </c>
      <c r="N1604" s="12" t="str">
        <f>IF(ISNA(VLOOKUP(olympic_medals_country_year_cumsum[[#This Row],[Year_Country]],gdp_capita_rank!F:G,2,FALSE)),0,VLOOKUP(olympic_medals_country_year_cumsum[[#This Row],[Year_Country]],gdp_capita_rank!F:G,2,FALSE))</f>
        <v>-91.41743789984656</v>
      </c>
    </row>
    <row r="1605" spans="1:14" ht="15" customHeight="1" x14ac:dyDescent="0.2">
      <c r="A1605" s="1" t="s">
        <v>213</v>
      </c>
      <c r="B1605" s="1" t="s">
        <v>214</v>
      </c>
      <c r="C1605" s="1">
        <v>128</v>
      </c>
      <c r="D1605" s="1">
        <v>10385</v>
      </c>
      <c r="E1605" s="1">
        <v>2004</v>
      </c>
      <c r="F1605" s="1" t="str">
        <f>TEXT(olympic_medals_country_year_cumsum[[#This Row],[year]],0)&amp;"-"&amp;olympic_medals_country_year_cumsum[[#This Row],[WB_country_code]]</f>
        <v>2004-SGP</v>
      </c>
      <c r="G1605" s="1" t="str">
        <f>IF(olympic_medals_country_year_cumsum[[#This Row],[year]]&lt;&gt;E1604,1,IF(olympic_medals_country_year_cumsum[[#This Row],[Medals]]=0,"",G1604+1))</f>
        <v/>
      </c>
      <c r="H1605" s="1">
        <f>IF(ISNA(VLOOKUP(olympic_medals_country_year_cumsum[[#This Row],[Year_Country]],medals!D:H,5,FALSE)),0,VLOOKUP(olympic_medals_country_year_cumsum[[#This Row],[Year_Country]],medals!D:H,5,FALSE))</f>
        <v>0</v>
      </c>
      <c r="I1605" s="1">
        <f>IF(ISNA(VLOOKUP(olympic_medals_country_year_cumsum[[#This Row],[Year_Country]],medals!D:H,2,FALSE)),0,VLOOKUP(olympic_medals_country_year_cumsum[[#This Row],[Year_Country]],medals!D:H,2,FALSE))</f>
        <v>0</v>
      </c>
      <c r="J1605" s="1">
        <f>IF(ISNA(VLOOKUP(olympic_medals_country_year_cumsum[[#This Row],[Year_Country]],medals!D:H,3,FALSE)),0,VLOOKUP(olympic_medals_country_year_cumsum[[#This Row],[Year_Country]],medals!D:H,3,FALSE))</f>
        <v>0</v>
      </c>
      <c r="K1605" s="1">
        <f>IF(ISNA(VLOOKUP(olympic_medals_country_year_cumsum[[#This Row],[Year_Country]],medals!D:H,4,FALSE)),0,VLOOKUP(olympic_medals_country_year_cumsum[[#This Row],[Year_Country]],medals!D:H,4,FALSE))</f>
        <v>0</v>
      </c>
      <c r="L1605" s="1" t="str">
        <f>VLOOKUP(olympic_medals_country_year_cumsum[[#This Row],[WB_country_name]],'country_region_flag'!A:C,2,FALSE)</f>
        <v>Asia</v>
      </c>
      <c r="M1605" s="1" t="str">
        <f>VLOOKUP(olympic_medals_country_year_cumsum[[#This Row],[WB_country_name]],'country_region_flag'!A:C,3,FALSE)</f>
        <v>https://public.flourish.studio/country-flags/svg/sg.svg</v>
      </c>
      <c r="N1605" s="12" t="str">
        <f>IF(ISNA(VLOOKUP(olympic_medals_country_year_cumsum[[#This Row],[Year_Country]],gdp_capita_rank!F:G,2,FALSE)),0,VLOOKUP(olympic_medals_country_year_cumsum[[#This Row],[Year_Country]],gdp_capita_rank!F:G,2,FALSE))</f>
        <v>151.57193781095495</v>
      </c>
    </row>
    <row r="1606" spans="1:14" ht="15" customHeight="1" x14ac:dyDescent="0.2">
      <c r="A1606" s="1" t="s">
        <v>215</v>
      </c>
      <c r="B1606" s="1" t="s">
        <v>216</v>
      </c>
      <c r="C1606" s="1">
        <v>4393</v>
      </c>
      <c r="D1606" s="1">
        <v>1242</v>
      </c>
      <c r="E1606" s="1">
        <v>2004</v>
      </c>
      <c r="F1606" s="1" t="str">
        <f>TEXT(olympic_medals_country_year_cumsum[[#This Row],[year]],0)&amp;"-"&amp;olympic_medals_country_year_cumsum[[#This Row],[WB_country_code]]</f>
        <v>2004-SMR</v>
      </c>
      <c r="G1606" s="1" t="str">
        <f>IF(olympic_medals_country_year_cumsum[[#This Row],[year]]&lt;&gt;E1605,1,IF(olympic_medals_country_year_cumsum[[#This Row],[Medals]]=0,"",G1605+1))</f>
        <v/>
      </c>
      <c r="H1606" s="1">
        <f>IF(ISNA(VLOOKUP(olympic_medals_country_year_cumsum[[#This Row],[Year_Country]],medals!D:H,5,FALSE)),0,VLOOKUP(olympic_medals_country_year_cumsum[[#This Row],[Year_Country]],medals!D:H,5,FALSE))</f>
        <v>0</v>
      </c>
      <c r="I1606" s="1">
        <f>IF(ISNA(VLOOKUP(olympic_medals_country_year_cumsum[[#This Row],[Year_Country]],medals!D:H,2,FALSE)),0,VLOOKUP(olympic_medals_country_year_cumsum[[#This Row],[Year_Country]],medals!D:H,2,FALSE))</f>
        <v>0</v>
      </c>
      <c r="J1606" s="1">
        <f>IF(ISNA(VLOOKUP(olympic_medals_country_year_cumsum[[#This Row],[Year_Country]],medals!D:H,3,FALSE)),0,VLOOKUP(olympic_medals_country_year_cumsum[[#This Row],[Year_Country]],medals!D:H,3,FALSE))</f>
        <v>0</v>
      </c>
      <c r="K1606" s="1">
        <f>IF(ISNA(VLOOKUP(olympic_medals_country_year_cumsum[[#This Row],[Year_Country]],medals!D:H,4,FALSE)),0,VLOOKUP(olympic_medals_country_year_cumsum[[#This Row],[Year_Country]],medals!D:H,4,FALSE))</f>
        <v>0</v>
      </c>
      <c r="L1606" s="1" t="str">
        <f>VLOOKUP(olympic_medals_country_year_cumsum[[#This Row],[WB_country_name]],'country_region_flag'!A:C,2,FALSE)</f>
        <v>Europe</v>
      </c>
      <c r="M1606" s="1" t="str">
        <f>VLOOKUP(olympic_medals_country_year_cumsum[[#This Row],[WB_country_name]],'country_region_flag'!A:C,3,FALSE)</f>
        <v>https://public.flourish.studio/country-flags/svg/sm.svg</v>
      </c>
      <c r="N1606" s="12" t="str">
        <f>IF(ISNA(VLOOKUP(olympic_medals_country_year_cumsum[[#This Row],[Year_Country]],gdp_capita_rank!F:G,2,FALSE)),0,VLOOKUP(olympic_medals_country_year_cumsum[[#This Row],[Year_Country]],gdp_capita_rank!F:G,2,FALSE))</f>
        <v>439.8980756764268</v>
      </c>
    </row>
    <row r="1607" spans="1:14" ht="15" customHeight="1" x14ac:dyDescent="0.2">
      <c r="A1607" s="1" t="s">
        <v>219</v>
      </c>
      <c r="B1607" s="1" t="s">
        <v>220</v>
      </c>
      <c r="C1607" s="1">
        <v>583</v>
      </c>
      <c r="D1607" s="1">
        <v>-5517</v>
      </c>
      <c r="E1607" s="1">
        <v>2004</v>
      </c>
      <c r="F1607" s="1" t="str">
        <f>TEXT(olympic_medals_country_year_cumsum[[#This Row],[year]],0)&amp;"-"&amp;olympic_medals_country_year_cumsum[[#This Row],[WB_country_code]]</f>
        <v>2004-SUR</v>
      </c>
      <c r="G1607" s="1" t="str">
        <f>IF(olympic_medals_country_year_cumsum[[#This Row],[year]]&lt;&gt;E1606,1,IF(olympic_medals_country_year_cumsum[[#This Row],[Medals]]=0,"",G1606+1))</f>
        <v/>
      </c>
      <c r="H1607" s="1">
        <f>IF(ISNA(VLOOKUP(olympic_medals_country_year_cumsum[[#This Row],[Year_Country]],medals!D:H,5,FALSE)),0,VLOOKUP(olympic_medals_country_year_cumsum[[#This Row],[Year_Country]],medals!D:H,5,FALSE))</f>
        <v>0</v>
      </c>
      <c r="I1607" s="1">
        <f>IF(ISNA(VLOOKUP(olympic_medals_country_year_cumsum[[#This Row],[Year_Country]],medals!D:H,2,FALSE)),0,VLOOKUP(olympic_medals_country_year_cumsum[[#This Row],[Year_Country]],medals!D:H,2,FALSE))</f>
        <v>0</v>
      </c>
      <c r="J1607" s="1">
        <f>IF(ISNA(VLOOKUP(olympic_medals_country_year_cumsum[[#This Row],[Year_Country]],medals!D:H,3,FALSE)),0,VLOOKUP(olympic_medals_country_year_cumsum[[#This Row],[Year_Country]],medals!D:H,3,FALSE))</f>
        <v>0</v>
      </c>
      <c r="K1607" s="1">
        <f>IF(ISNA(VLOOKUP(olympic_medals_country_year_cumsum[[#This Row],[Year_Country]],medals!D:H,4,FALSE)),0,VLOOKUP(olympic_medals_country_year_cumsum[[#This Row],[Year_Country]],medals!D:H,4,FALSE))</f>
        <v>0</v>
      </c>
      <c r="L1607" s="1" t="str">
        <f>VLOOKUP(olympic_medals_country_year_cumsum[[#This Row],[WB_country_name]],'country_region_flag'!A:C,2,FALSE)</f>
        <v>Americas</v>
      </c>
      <c r="M1607" s="1" t="str">
        <f>VLOOKUP(olympic_medals_country_year_cumsum[[#This Row],[WB_country_name]],'country_region_flag'!A:C,3,FALSE)</f>
        <v>https://public.flourish.studio/country-flags/svg/sr.svg</v>
      </c>
      <c r="N1607" s="12" t="str">
        <f>IF(ISNA(VLOOKUP(olympic_medals_country_year_cumsum[[#This Row],[Year_Country]],gdp_capita_rank!F:G,2,FALSE)),0,VLOOKUP(olympic_medals_country_year_cumsum[[#This Row],[Year_Country]],gdp_capita_rank!F:G,2,FALSE))</f>
        <v>-73.51312736006138</v>
      </c>
    </row>
    <row r="1608" spans="1:14" ht="15" customHeight="1" x14ac:dyDescent="0.2">
      <c r="A1608" s="1" t="s">
        <v>229</v>
      </c>
      <c r="B1608" s="1" t="s">
        <v>230</v>
      </c>
      <c r="C1608" s="1">
        <v>612</v>
      </c>
      <c r="D1608" s="1">
        <v>122</v>
      </c>
      <c r="E1608" s="1">
        <v>2004</v>
      </c>
      <c r="F1608" s="1" t="str">
        <f>TEXT(olympic_medals_country_year_cumsum[[#This Row],[year]],0)&amp;"-"&amp;olympic_medals_country_year_cumsum[[#This Row],[WB_country_code]]</f>
        <v>2004-TGO</v>
      </c>
      <c r="G1608" s="1" t="str">
        <f>IF(olympic_medals_country_year_cumsum[[#This Row],[year]]&lt;&gt;E1607,1,IF(olympic_medals_country_year_cumsum[[#This Row],[Medals]]=0,"",G1607+1))</f>
        <v/>
      </c>
      <c r="H1608" s="1">
        <f>IF(ISNA(VLOOKUP(olympic_medals_country_year_cumsum[[#This Row],[Year_Country]],medals!D:H,5,FALSE)),0,VLOOKUP(olympic_medals_country_year_cumsum[[#This Row],[Year_Country]],medals!D:H,5,FALSE))</f>
        <v>0</v>
      </c>
      <c r="I1608" s="1">
        <f>IF(ISNA(VLOOKUP(olympic_medals_country_year_cumsum[[#This Row],[Year_Country]],medals!D:H,2,FALSE)),0,VLOOKUP(olympic_medals_country_year_cumsum[[#This Row],[Year_Country]],medals!D:H,2,FALSE))</f>
        <v>0</v>
      </c>
      <c r="J1608" s="1">
        <f>IF(ISNA(VLOOKUP(olympic_medals_country_year_cumsum[[#This Row],[Year_Country]],medals!D:H,3,FALSE)),0,VLOOKUP(olympic_medals_country_year_cumsum[[#This Row],[Year_Country]],medals!D:H,3,FALSE))</f>
        <v>0</v>
      </c>
      <c r="K1608" s="1">
        <f>IF(ISNA(VLOOKUP(olympic_medals_country_year_cumsum[[#This Row],[Year_Country]],medals!D:H,4,FALSE)),0,VLOOKUP(olympic_medals_country_year_cumsum[[#This Row],[Year_Country]],medals!D:H,4,FALSE))</f>
        <v>0</v>
      </c>
      <c r="L1608" s="1" t="str">
        <f>VLOOKUP(olympic_medals_country_year_cumsum[[#This Row],[WB_country_name]],'country_region_flag'!A:C,2,FALSE)</f>
        <v>Africa</v>
      </c>
      <c r="M1608" s="1" t="str">
        <f>VLOOKUP(olympic_medals_country_year_cumsum[[#This Row],[WB_country_name]],'country_region_flag'!A:C,3,FALSE)</f>
        <v>https://public.flourish.studio/country-flags/svg/tg.svg</v>
      </c>
      <c r="N1608" s="12" t="str">
        <f>IF(ISNA(VLOOKUP(olympic_medals_country_year_cumsum[[#This Row],[Year_Country]],gdp_capita_rank!F:G,2,FALSE)),0,VLOOKUP(olympic_medals_country_year_cumsum[[#This Row],[Year_Country]],gdp_capita_rank!F:G,2,FALSE))</f>
        <v>-96.29960329636647</v>
      </c>
    </row>
    <row r="1609" spans="1:14" ht="15" customHeight="1" x14ac:dyDescent="0.2">
      <c r="A1609" s="1" t="s">
        <v>233</v>
      </c>
      <c r="B1609" s="1" t="s">
        <v>234</v>
      </c>
      <c r="C1609" s="1">
        <v>3855</v>
      </c>
      <c r="D1609" s="1">
        <v>6877</v>
      </c>
      <c r="E1609" s="1">
        <v>2004</v>
      </c>
      <c r="F1609" s="1" t="str">
        <f>TEXT(olympic_medals_country_year_cumsum[[#This Row],[year]],0)&amp;"-"&amp;olympic_medals_country_year_cumsum[[#This Row],[WB_country_code]]</f>
        <v>2004-TJK</v>
      </c>
      <c r="G1609" s="1" t="str">
        <f>IF(olympic_medals_country_year_cumsum[[#This Row],[year]]&lt;&gt;E1608,1,IF(olympic_medals_country_year_cumsum[[#This Row],[Medals]]=0,"",G1608+1))</f>
        <v/>
      </c>
      <c r="H1609" s="1">
        <f>IF(ISNA(VLOOKUP(olympic_medals_country_year_cumsum[[#This Row],[Year_Country]],medals!D:H,5,FALSE)),0,VLOOKUP(olympic_medals_country_year_cumsum[[#This Row],[Year_Country]],medals!D:H,5,FALSE))</f>
        <v>0</v>
      </c>
      <c r="I1609" s="1">
        <f>IF(ISNA(VLOOKUP(olympic_medals_country_year_cumsum[[#This Row],[Year_Country]],medals!D:H,2,FALSE)),0,VLOOKUP(olympic_medals_country_year_cumsum[[#This Row],[Year_Country]],medals!D:H,2,FALSE))</f>
        <v>0</v>
      </c>
      <c r="J1609" s="1">
        <f>IF(ISNA(VLOOKUP(olympic_medals_country_year_cumsum[[#This Row],[Year_Country]],medals!D:H,3,FALSE)),0,VLOOKUP(olympic_medals_country_year_cumsum[[#This Row],[Year_Country]],medals!D:H,3,FALSE))</f>
        <v>0</v>
      </c>
      <c r="K1609" s="1">
        <f>IF(ISNA(VLOOKUP(olympic_medals_country_year_cumsum[[#This Row],[Year_Country]],medals!D:H,4,FALSE)),0,VLOOKUP(olympic_medals_country_year_cumsum[[#This Row],[Year_Country]],medals!D:H,4,FALSE))</f>
        <v>0</v>
      </c>
      <c r="L1609" s="1" t="str">
        <f>VLOOKUP(olympic_medals_country_year_cumsum[[#This Row],[WB_country_name]],'country_region_flag'!A:C,2,FALSE)</f>
        <v>Asia</v>
      </c>
      <c r="M1609" s="1" t="str">
        <f>VLOOKUP(olympic_medals_country_year_cumsum[[#This Row],[WB_country_name]],'country_region_flag'!A:C,3,FALSE)</f>
        <v>https://public.flourish.studio/country-flags/svg/tj.svg</v>
      </c>
      <c r="N1609" s="12" t="str">
        <f>IF(ISNA(VLOOKUP(olympic_medals_country_year_cumsum[[#This Row],[Year_Country]],gdp_capita_rank!F:G,2,FALSE)),0,VLOOKUP(olympic_medals_country_year_cumsum[[#This Row],[Year_Country]],gdp_capita_rank!F:G,2,FALSE))</f>
        <v>-97.21830111128517</v>
      </c>
    </row>
    <row r="1610" spans="1:14" ht="15" customHeight="1" x14ac:dyDescent="0.2">
      <c r="A1610" s="1" t="s">
        <v>235</v>
      </c>
      <c r="B1610" s="1" t="s">
        <v>236</v>
      </c>
      <c r="C1610" s="1">
        <v>3795</v>
      </c>
      <c r="D1610" s="1">
        <v>5838</v>
      </c>
      <c r="E1610" s="1">
        <v>2004</v>
      </c>
      <c r="F1610" s="1" t="str">
        <f>TEXT(olympic_medals_country_year_cumsum[[#This Row],[year]],0)&amp;"-"&amp;olympic_medals_country_year_cumsum[[#This Row],[WB_country_code]]</f>
        <v>2004-TKM</v>
      </c>
      <c r="G1610" s="1" t="str">
        <f>IF(olympic_medals_country_year_cumsum[[#This Row],[year]]&lt;&gt;E1609,1,IF(olympic_medals_country_year_cumsum[[#This Row],[Medals]]=0,"",G1609+1))</f>
        <v/>
      </c>
      <c r="H1610" s="1">
        <f>IF(ISNA(VLOOKUP(olympic_medals_country_year_cumsum[[#This Row],[Year_Country]],medals!D:H,5,FALSE)),0,VLOOKUP(olympic_medals_country_year_cumsum[[#This Row],[Year_Country]],medals!D:H,5,FALSE))</f>
        <v>0</v>
      </c>
      <c r="I1610" s="1">
        <f>IF(ISNA(VLOOKUP(olympic_medals_country_year_cumsum[[#This Row],[Year_Country]],medals!D:H,2,FALSE)),0,VLOOKUP(olympic_medals_country_year_cumsum[[#This Row],[Year_Country]],medals!D:H,2,FALSE))</f>
        <v>0</v>
      </c>
      <c r="J1610" s="1">
        <f>IF(ISNA(VLOOKUP(olympic_medals_country_year_cumsum[[#This Row],[Year_Country]],medals!D:H,3,FALSE)),0,VLOOKUP(olympic_medals_country_year_cumsum[[#This Row],[Year_Country]],medals!D:H,3,FALSE))</f>
        <v>0</v>
      </c>
      <c r="K1610" s="1">
        <f>IF(ISNA(VLOOKUP(olympic_medals_country_year_cumsum[[#This Row],[Year_Country]],medals!D:H,4,FALSE)),0,VLOOKUP(olympic_medals_country_year_cumsum[[#This Row],[Year_Country]],medals!D:H,4,FALSE))</f>
        <v>0</v>
      </c>
      <c r="L1610" s="1" t="str">
        <f>VLOOKUP(olympic_medals_country_year_cumsum[[#This Row],[WB_country_name]],'country_region_flag'!A:C,2,FALSE)</f>
        <v>Asia</v>
      </c>
      <c r="M1610" s="1" t="str">
        <f>VLOOKUP(olympic_medals_country_year_cumsum[[#This Row],[WB_country_name]],'country_region_flag'!A:C,3,FALSE)</f>
        <v>https://public.flourish.studio/country-flags/svg/tm.svg</v>
      </c>
      <c r="N1610" s="12" t="str">
        <f>IF(ISNA(VLOOKUP(olympic_medals_country_year_cumsum[[#This Row],[Year_Country]],gdp_capita_rank!F:G,2,FALSE)),0,VLOOKUP(olympic_medals_country_year_cumsum[[#This Row],[Year_Country]],gdp_capita_rank!F:G,2,FALSE))</f>
        <v>-87.07143774266225</v>
      </c>
    </row>
    <row r="1611" spans="1:14" ht="15" customHeight="1" x14ac:dyDescent="0.2">
      <c r="A1611" s="1" t="s">
        <v>237</v>
      </c>
      <c r="B1611" s="1" t="s">
        <v>238</v>
      </c>
      <c r="C1611" s="1">
        <v>-2113</v>
      </c>
      <c r="D1611" s="1">
        <v>-1752</v>
      </c>
      <c r="E1611" s="1">
        <v>2004</v>
      </c>
      <c r="F1611" s="1" t="str">
        <f>TEXT(olympic_medals_country_year_cumsum[[#This Row],[year]],0)&amp;"-"&amp;olympic_medals_country_year_cumsum[[#This Row],[WB_country_code]]</f>
        <v>2004-TON</v>
      </c>
      <c r="G1611" s="1" t="str">
        <f>IF(olympic_medals_country_year_cumsum[[#This Row],[year]]&lt;&gt;E1610,1,IF(olympic_medals_country_year_cumsum[[#This Row],[Medals]]=0,"",G1610+1))</f>
        <v/>
      </c>
      <c r="H1611" s="1">
        <f>IF(ISNA(VLOOKUP(olympic_medals_country_year_cumsum[[#This Row],[Year_Country]],medals!D:H,5,FALSE)),0,VLOOKUP(olympic_medals_country_year_cumsum[[#This Row],[Year_Country]],medals!D:H,5,FALSE))</f>
        <v>0</v>
      </c>
      <c r="I1611" s="1">
        <f>IF(ISNA(VLOOKUP(olympic_medals_country_year_cumsum[[#This Row],[Year_Country]],medals!D:H,2,FALSE)),0,VLOOKUP(olympic_medals_country_year_cumsum[[#This Row],[Year_Country]],medals!D:H,2,FALSE))</f>
        <v>0</v>
      </c>
      <c r="J1611" s="1">
        <f>IF(ISNA(VLOOKUP(olympic_medals_country_year_cumsum[[#This Row],[Year_Country]],medals!D:H,3,FALSE)),0,VLOOKUP(olympic_medals_country_year_cumsum[[#This Row],[Year_Country]],medals!D:H,3,FALSE))</f>
        <v>0</v>
      </c>
      <c r="K1611" s="1">
        <f>IF(ISNA(VLOOKUP(olympic_medals_country_year_cumsum[[#This Row],[Year_Country]],medals!D:H,4,FALSE)),0,VLOOKUP(olympic_medals_country_year_cumsum[[#This Row],[Year_Country]],medals!D:H,4,FALSE))</f>
        <v>0</v>
      </c>
      <c r="L1611" s="1" t="str">
        <f>VLOOKUP(olympic_medals_country_year_cumsum[[#This Row],[WB_country_name]],'country_region_flag'!A:C,2,FALSE)</f>
        <v>Oceania</v>
      </c>
      <c r="M1611" s="1" t="str">
        <f>VLOOKUP(olympic_medals_country_year_cumsum[[#This Row],[WB_country_name]],'country_region_flag'!A:C,3,FALSE)</f>
        <v>https://public.flourish.studio/country-flags/svg/to.svg</v>
      </c>
      <c r="N1611" s="12" t="str">
        <f>IF(ISNA(VLOOKUP(olympic_medals_country_year_cumsum[[#This Row],[Year_Country]],gdp_capita_rank!F:G,2,FALSE)),0,VLOOKUP(olympic_medals_country_year_cumsum[[#This Row],[Year_Country]],gdp_capita_rank!F:G,2,FALSE))</f>
        <v>-79.98957335267505</v>
      </c>
    </row>
    <row r="1612" spans="1:14" ht="15" customHeight="1" x14ac:dyDescent="0.2">
      <c r="A1612" s="1" t="s">
        <v>241</v>
      </c>
      <c r="B1612" s="1" t="s">
        <v>242</v>
      </c>
      <c r="C1612" s="1">
        <v>368</v>
      </c>
      <c r="D1612" s="1">
        <v>1018</v>
      </c>
      <c r="E1612" s="1">
        <v>2004</v>
      </c>
      <c r="F1612" s="1" t="str">
        <f>TEXT(olympic_medals_country_year_cumsum[[#This Row],[year]],0)&amp;"-"&amp;olympic_medals_country_year_cumsum[[#This Row],[WB_country_code]]</f>
        <v>2004-TUN</v>
      </c>
      <c r="G1612" s="1" t="str">
        <f>IF(olympic_medals_country_year_cumsum[[#This Row],[year]]&lt;&gt;E1611,1,IF(olympic_medals_country_year_cumsum[[#This Row],[Medals]]=0,"",G1611+1))</f>
        <v/>
      </c>
      <c r="H1612" s="1">
        <f>IF(ISNA(VLOOKUP(olympic_medals_country_year_cumsum[[#This Row],[Year_Country]],medals!D:H,5,FALSE)),0,VLOOKUP(olympic_medals_country_year_cumsum[[#This Row],[Year_Country]],medals!D:H,5,FALSE))</f>
        <v>0</v>
      </c>
      <c r="I1612" s="1">
        <f>IF(ISNA(VLOOKUP(olympic_medals_country_year_cumsum[[#This Row],[Year_Country]],medals!D:H,2,FALSE)),0,VLOOKUP(olympic_medals_country_year_cumsum[[#This Row],[Year_Country]],medals!D:H,2,FALSE))</f>
        <v>0</v>
      </c>
      <c r="J1612" s="1">
        <f>IF(ISNA(VLOOKUP(olympic_medals_country_year_cumsum[[#This Row],[Year_Country]],medals!D:H,3,FALSE)),0,VLOOKUP(olympic_medals_country_year_cumsum[[#This Row],[Year_Country]],medals!D:H,3,FALSE))</f>
        <v>0</v>
      </c>
      <c r="K1612" s="1">
        <f>IF(ISNA(VLOOKUP(olympic_medals_country_year_cumsum[[#This Row],[Year_Country]],medals!D:H,4,FALSE)),0,VLOOKUP(olympic_medals_country_year_cumsum[[#This Row],[Year_Country]],medals!D:H,4,FALSE))</f>
        <v>0</v>
      </c>
      <c r="L1612" s="1" t="str">
        <f>VLOOKUP(olympic_medals_country_year_cumsum[[#This Row],[WB_country_name]],'country_region_flag'!A:C,2,FALSE)</f>
        <v>Africa</v>
      </c>
      <c r="M1612" s="1" t="str">
        <f>VLOOKUP(olympic_medals_country_year_cumsum[[#This Row],[WB_country_name]],'country_region_flag'!A:C,3,FALSE)</f>
        <v>https://public.flourish.studio/country-flags/svg/tn.svg</v>
      </c>
      <c r="N1612" s="12" t="str">
        <f>IF(ISNA(VLOOKUP(olympic_medals_country_year_cumsum[[#This Row],[Year_Country]],gdp_capita_rank!F:G,2,FALSE)),0,VLOOKUP(olympic_medals_country_year_cumsum[[#This Row],[Year_Country]],gdp_capita_rank!F:G,2,FALSE))</f>
        <v>-72.39122619984722</v>
      </c>
    </row>
    <row r="1613" spans="1:14" ht="15" customHeight="1" x14ac:dyDescent="0.2">
      <c r="A1613" s="1" t="s">
        <v>245</v>
      </c>
      <c r="B1613" s="1" t="s">
        <v>246</v>
      </c>
      <c r="C1613" s="1">
        <v>-68</v>
      </c>
      <c r="D1613" s="1">
        <v>3928</v>
      </c>
      <c r="E1613" s="1">
        <v>2004</v>
      </c>
      <c r="F1613" s="1" t="str">
        <f>TEXT(olympic_medals_country_year_cumsum[[#This Row],[year]],0)&amp;"-"&amp;olympic_medals_country_year_cumsum[[#This Row],[WB_country_code]]</f>
        <v>2004-TZA</v>
      </c>
      <c r="G1613" s="1" t="str">
        <f>IF(olympic_medals_country_year_cumsum[[#This Row],[year]]&lt;&gt;E1612,1,IF(olympic_medals_country_year_cumsum[[#This Row],[Medals]]=0,"",G1612+1))</f>
        <v/>
      </c>
      <c r="H1613" s="1">
        <f>IF(ISNA(VLOOKUP(olympic_medals_country_year_cumsum[[#This Row],[Year_Country]],medals!D:H,5,FALSE)),0,VLOOKUP(olympic_medals_country_year_cumsum[[#This Row],[Year_Country]],medals!D:H,5,FALSE))</f>
        <v>0</v>
      </c>
      <c r="I1613" s="1">
        <f>IF(ISNA(VLOOKUP(olympic_medals_country_year_cumsum[[#This Row],[Year_Country]],medals!D:H,2,FALSE)),0,VLOOKUP(olympic_medals_country_year_cumsum[[#This Row],[Year_Country]],medals!D:H,2,FALSE))</f>
        <v>0</v>
      </c>
      <c r="J1613" s="1">
        <f>IF(ISNA(VLOOKUP(olympic_medals_country_year_cumsum[[#This Row],[Year_Country]],medals!D:H,3,FALSE)),0,VLOOKUP(olympic_medals_country_year_cumsum[[#This Row],[Year_Country]],medals!D:H,3,FALSE))</f>
        <v>0</v>
      </c>
      <c r="K1613" s="1">
        <f>IF(ISNA(VLOOKUP(olympic_medals_country_year_cumsum[[#This Row],[Year_Country]],medals!D:H,4,FALSE)),0,VLOOKUP(olympic_medals_country_year_cumsum[[#This Row],[Year_Country]],medals!D:H,4,FALSE))</f>
        <v>0</v>
      </c>
      <c r="L1613" s="1" t="str">
        <f>VLOOKUP(olympic_medals_country_year_cumsum[[#This Row],[WB_country_name]],'country_region_flag'!A:C,2,FALSE)</f>
        <v>Africa</v>
      </c>
      <c r="M1613" s="1" t="str">
        <f>VLOOKUP(olympic_medals_country_year_cumsum[[#This Row],[WB_country_name]],'country_region_flag'!A:C,3,FALSE)</f>
        <v>https://public.flourish.studio/country-flags/svg/tz.svg</v>
      </c>
      <c r="N1613" s="12" t="str">
        <f>IF(ISNA(VLOOKUP(olympic_medals_country_year_cumsum[[#This Row],[Year_Country]],gdp_capita_rank!F:G,2,FALSE)),0,VLOOKUP(olympic_medals_country_year_cumsum[[#This Row],[Year_Country]],gdp_capita_rank!F:G,2,FALSE))</f>
        <v>-95.92144460444894</v>
      </c>
    </row>
    <row r="1614" spans="1:14" ht="15" customHeight="1" x14ac:dyDescent="0.2">
      <c r="A1614" s="1" t="s">
        <v>247</v>
      </c>
      <c r="B1614" s="1" t="s">
        <v>248</v>
      </c>
      <c r="C1614" s="1">
        <v>32</v>
      </c>
      <c r="D1614" s="1">
        <v>3255</v>
      </c>
      <c r="E1614" s="1">
        <v>2004</v>
      </c>
      <c r="F1614" s="1" t="str">
        <f>TEXT(olympic_medals_country_year_cumsum[[#This Row],[year]],0)&amp;"-"&amp;olympic_medals_country_year_cumsum[[#This Row],[WB_country_code]]</f>
        <v>2004-UGA</v>
      </c>
      <c r="G1614" s="1" t="str">
        <f>IF(olympic_medals_country_year_cumsum[[#This Row],[year]]&lt;&gt;E1613,1,IF(olympic_medals_country_year_cumsum[[#This Row],[Medals]]=0,"",G1613+1))</f>
        <v/>
      </c>
      <c r="H1614" s="1">
        <f>IF(ISNA(VLOOKUP(olympic_medals_country_year_cumsum[[#This Row],[Year_Country]],medals!D:H,5,FALSE)),0,VLOOKUP(olympic_medals_country_year_cumsum[[#This Row],[Year_Country]],medals!D:H,5,FALSE))</f>
        <v>0</v>
      </c>
      <c r="I1614" s="1">
        <f>IF(ISNA(VLOOKUP(olympic_medals_country_year_cumsum[[#This Row],[Year_Country]],medals!D:H,2,FALSE)),0,VLOOKUP(olympic_medals_country_year_cumsum[[#This Row],[Year_Country]],medals!D:H,2,FALSE))</f>
        <v>0</v>
      </c>
      <c r="J1614" s="1">
        <f>IF(ISNA(VLOOKUP(olympic_medals_country_year_cumsum[[#This Row],[Year_Country]],medals!D:H,3,FALSE)),0,VLOOKUP(olympic_medals_country_year_cumsum[[#This Row],[Year_Country]],medals!D:H,3,FALSE))</f>
        <v>0</v>
      </c>
      <c r="K1614" s="1">
        <f>IF(ISNA(VLOOKUP(olympic_medals_country_year_cumsum[[#This Row],[Year_Country]],medals!D:H,4,FALSE)),0,VLOOKUP(olympic_medals_country_year_cumsum[[#This Row],[Year_Country]],medals!D:H,4,FALSE))</f>
        <v>0</v>
      </c>
      <c r="L1614" s="1" t="str">
        <f>VLOOKUP(olympic_medals_country_year_cumsum[[#This Row],[WB_country_name]],'country_region_flag'!A:C,2,FALSE)</f>
        <v>Africa</v>
      </c>
      <c r="M1614" s="1" t="str">
        <f>VLOOKUP(olympic_medals_country_year_cumsum[[#This Row],[WB_country_name]],'country_region_flag'!A:C,3,FALSE)</f>
        <v>https://public.flourish.studio/country-flags/svg/ug.svg</v>
      </c>
      <c r="N1614" s="12" t="str">
        <f>IF(ISNA(VLOOKUP(olympic_medals_country_year_cumsum[[#This Row],[Year_Country]],gdp_capita_rank!F:G,2,FALSE)),0,VLOOKUP(olympic_medals_country_year_cumsum[[#This Row],[Year_Country]],gdp_capita_rank!F:G,2,FALSE))</f>
        <v>-97.33493800903324</v>
      </c>
    </row>
    <row r="1615" spans="1:14" ht="15" customHeight="1" x14ac:dyDescent="0.2">
      <c r="A1615" s="1" t="s">
        <v>251</v>
      </c>
      <c r="B1615" s="1" t="s">
        <v>252</v>
      </c>
      <c r="C1615" s="1">
        <v>-3485</v>
      </c>
      <c r="D1615" s="1">
        <v>-5617</v>
      </c>
      <c r="E1615" s="1">
        <v>2004</v>
      </c>
      <c r="F1615" s="1" t="str">
        <f>TEXT(olympic_medals_country_year_cumsum[[#This Row],[year]],0)&amp;"-"&amp;olympic_medals_country_year_cumsum[[#This Row],[WB_country_code]]</f>
        <v>2004-URY</v>
      </c>
      <c r="G1615" s="1" t="str">
        <f>IF(olympic_medals_country_year_cumsum[[#This Row],[year]]&lt;&gt;E1614,1,IF(olympic_medals_country_year_cumsum[[#This Row],[Medals]]=0,"",G1614+1))</f>
        <v/>
      </c>
      <c r="H1615" s="1">
        <f>IF(ISNA(VLOOKUP(olympic_medals_country_year_cumsum[[#This Row],[Year_Country]],medals!D:H,5,FALSE)),0,VLOOKUP(olympic_medals_country_year_cumsum[[#This Row],[Year_Country]],medals!D:H,5,FALSE))</f>
        <v>0</v>
      </c>
      <c r="I1615" s="1">
        <f>IF(ISNA(VLOOKUP(olympic_medals_country_year_cumsum[[#This Row],[Year_Country]],medals!D:H,2,FALSE)),0,VLOOKUP(olympic_medals_country_year_cumsum[[#This Row],[Year_Country]],medals!D:H,2,FALSE))</f>
        <v>0</v>
      </c>
      <c r="J1615" s="1">
        <f>IF(ISNA(VLOOKUP(olympic_medals_country_year_cumsum[[#This Row],[Year_Country]],medals!D:H,3,FALSE)),0,VLOOKUP(olympic_medals_country_year_cumsum[[#This Row],[Year_Country]],medals!D:H,3,FALSE))</f>
        <v>0</v>
      </c>
      <c r="K1615" s="1">
        <f>IF(ISNA(VLOOKUP(olympic_medals_country_year_cumsum[[#This Row],[Year_Country]],medals!D:H,4,FALSE)),0,VLOOKUP(olympic_medals_country_year_cumsum[[#This Row],[Year_Country]],medals!D:H,4,FALSE))</f>
        <v>0</v>
      </c>
      <c r="L1615" s="1" t="str">
        <f>VLOOKUP(olympic_medals_country_year_cumsum[[#This Row],[WB_country_name]],'country_region_flag'!A:C,2,FALSE)</f>
        <v>Americas</v>
      </c>
      <c r="M1615" s="1" t="str">
        <f>VLOOKUP(olympic_medals_country_year_cumsum[[#This Row],[WB_country_name]],'country_region_flag'!A:C,3,FALSE)</f>
        <v>https://public.flourish.studio/country-flags/svg/uy.svg</v>
      </c>
      <c r="N1615" s="12" t="str">
        <f>IF(ISNA(VLOOKUP(olympic_medals_country_year_cumsum[[#This Row],[Year_Country]],gdp_capita_rank!F:G,2,FALSE)),0,VLOOKUP(olympic_medals_country_year_cumsum[[#This Row],[Year_Country]],gdp_capita_rank!F:G,2,FALSE))</f>
        <v>-62.365464735214296</v>
      </c>
    </row>
    <row r="1616" spans="1:14" ht="15" customHeight="1" x14ac:dyDescent="0.2">
      <c r="A1616" s="1" t="s">
        <v>259</v>
      </c>
      <c r="B1616" s="1" t="s">
        <v>260</v>
      </c>
      <c r="C1616" s="1">
        <v>1835</v>
      </c>
      <c r="D1616" s="1">
        <v>-6493</v>
      </c>
      <c r="E1616" s="1">
        <v>2004</v>
      </c>
      <c r="F1616" s="1" t="str">
        <f>TEXT(olympic_medals_country_year_cumsum[[#This Row],[year]],0)&amp;"-"&amp;olympic_medals_country_year_cumsum[[#This Row],[WB_country_code]]</f>
        <v>2004-VIR</v>
      </c>
      <c r="G1616" s="1" t="str">
        <f>IF(olympic_medals_country_year_cumsum[[#This Row],[year]]&lt;&gt;E1615,1,IF(olympic_medals_country_year_cumsum[[#This Row],[Medals]]=0,"",G1615+1))</f>
        <v/>
      </c>
      <c r="H1616" s="1">
        <f>IF(ISNA(VLOOKUP(olympic_medals_country_year_cumsum[[#This Row],[Year_Country]],medals!D:H,5,FALSE)),0,VLOOKUP(olympic_medals_country_year_cumsum[[#This Row],[Year_Country]],medals!D:H,5,FALSE))</f>
        <v>0</v>
      </c>
      <c r="I1616" s="1">
        <f>IF(ISNA(VLOOKUP(olympic_medals_country_year_cumsum[[#This Row],[Year_Country]],medals!D:H,2,FALSE)),0,VLOOKUP(olympic_medals_country_year_cumsum[[#This Row],[Year_Country]],medals!D:H,2,FALSE))</f>
        <v>0</v>
      </c>
      <c r="J1616" s="1">
        <f>IF(ISNA(VLOOKUP(olympic_medals_country_year_cumsum[[#This Row],[Year_Country]],medals!D:H,3,FALSE)),0,VLOOKUP(olympic_medals_country_year_cumsum[[#This Row],[Year_Country]],medals!D:H,3,FALSE))</f>
        <v>0</v>
      </c>
      <c r="K1616" s="1">
        <f>IF(ISNA(VLOOKUP(olympic_medals_country_year_cumsum[[#This Row],[Year_Country]],medals!D:H,4,FALSE)),0,VLOOKUP(olympic_medals_country_year_cumsum[[#This Row],[Year_Country]],medals!D:H,4,FALSE))</f>
        <v>0</v>
      </c>
      <c r="L1616" s="1" t="str">
        <f>VLOOKUP(olympic_medals_country_year_cumsum[[#This Row],[WB_country_name]],'country_region_flag'!A:C,2,FALSE)</f>
        <v>Americas</v>
      </c>
      <c r="M1616" s="1" t="str">
        <f>VLOOKUP(olympic_medals_country_year_cumsum[[#This Row],[WB_country_name]],'country_region_flag'!A:C,3,FALSE)</f>
        <v>https://public.flourish.studio/country-flags/svg/vi.svg</v>
      </c>
      <c r="N1616" s="12" t="str">
        <f>IF(ISNA(VLOOKUP(olympic_medals_country_year_cumsum[[#This Row],[Year_Country]],gdp_capita_rank!F:G,2,FALSE)),0,VLOOKUP(olympic_medals_country_year_cumsum[[#This Row],[Year_Country]],gdp_capita_rank!F:G,2,FALSE))</f>
        <v>218.98697123841643</v>
      </c>
    </row>
    <row r="1617" spans="1:14" ht="15" customHeight="1" x14ac:dyDescent="0.2">
      <c r="A1617" s="1" t="s">
        <v>261</v>
      </c>
      <c r="B1617" s="1" t="s">
        <v>262</v>
      </c>
      <c r="C1617" s="1">
        <v>2103</v>
      </c>
      <c r="D1617" s="1">
        <v>10585</v>
      </c>
      <c r="E1617" s="1">
        <v>2004</v>
      </c>
      <c r="F1617" s="1" t="str">
        <f>TEXT(olympic_medals_country_year_cumsum[[#This Row],[year]],0)&amp;"-"&amp;olympic_medals_country_year_cumsum[[#This Row],[WB_country_code]]</f>
        <v>2004-VNM</v>
      </c>
      <c r="G1617" s="1" t="str">
        <f>IF(olympic_medals_country_year_cumsum[[#This Row],[year]]&lt;&gt;E1616,1,IF(olympic_medals_country_year_cumsum[[#This Row],[Medals]]=0,"",G1616+1))</f>
        <v/>
      </c>
      <c r="H1617" s="1">
        <f>IF(ISNA(VLOOKUP(olympic_medals_country_year_cumsum[[#This Row],[Year_Country]],medals!D:H,5,FALSE)),0,VLOOKUP(olympic_medals_country_year_cumsum[[#This Row],[Year_Country]],medals!D:H,5,FALSE))</f>
        <v>0</v>
      </c>
      <c r="I1617" s="1">
        <f>IF(ISNA(VLOOKUP(olympic_medals_country_year_cumsum[[#This Row],[Year_Country]],medals!D:H,2,FALSE)),0,VLOOKUP(olympic_medals_country_year_cumsum[[#This Row],[Year_Country]],medals!D:H,2,FALSE))</f>
        <v>0</v>
      </c>
      <c r="J1617" s="1">
        <f>IF(ISNA(VLOOKUP(olympic_medals_country_year_cumsum[[#This Row],[Year_Country]],medals!D:H,3,FALSE)),0,VLOOKUP(olympic_medals_country_year_cumsum[[#This Row],[Year_Country]],medals!D:H,3,FALSE))</f>
        <v>0</v>
      </c>
      <c r="K1617" s="1">
        <f>IF(ISNA(VLOOKUP(olympic_medals_country_year_cumsum[[#This Row],[Year_Country]],medals!D:H,4,FALSE)),0,VLOOKUP(olympic_medals_country_year_cumsum[[#This Row],[Year_Country]],medals!D:H,4,FALSE))</f>
        <v>0</v>
      </c>
      <c r="L1617" s="1" t="str">
        <f>VLOOKUP(olympic_medals_country_year_cumsum[[#This Row],[WB_country_name]],'country_region_flag'!A:C,2,FALSE)</f>
        <v>Asia</v>
      </c>
      <c r="M1617" s="1" t="str">
        <f>VLOOKUP(olympic_medals_country_year_cumsum[[#This Row],[WB_country_name]],'country_region_flag'!A:C,3,FALSE)</f>
        <v>https://public.flourish.studio/country-flags/svg/vn.svg</v>
      </c>
      <c r="N1617" s="12" t="str">
        <f>IF(ISNA(VLOOKUP(olympic_medals_country_year_cumsum[[#This Row],[Year_Country]],gdp_capita_rank!F:G,2,FALSE)),0,VLOOKUP(olympic_medals_country_year_cumsum[[#This Row],[Year_Country]],gdp_capita_rank!F:G,2,FALSE))</f>
        <v>-94.97094501037863</v>
      </c>
    </row>
    <row r="1618" spans="1:14" ht="15" customHeight="1" x14ac:dyDescent="0.2">
      <c r="A1618" s="1" t="s">
        <v>263</v>
      </c>
      <c r="B1618" s="1" t="s">
        <v>264</v>
      </c>
      <c r="C1618" s="1">
        <v>-1382</v>
      </c>
      <c r="D1618" s="1">
        <v>-17177</v>
      </c>
      <c r="E1618" s="1">
        <v>2004</v>
      </c>
      <c r="F1618" s="1" t="str">
        <f>TEXT(olympic_medals_country_year_cumsum[[#This Row],[year]],0)&amp;"-"&amp;olympic_medals_country_year_cumsum[[#This Row],[WB_country_code]]</f>
        <v>2004-WSM</v>
      </c>
      <c r="G1618" s="1" t="str">
        <f>IF(olympic_medals_country_year_cumsum[[#This Row],[year]]&lt;&gt;E1617,1,IF(olympic_medals_country_year_cumsum[[#This Row],[Medals]]=0,"",G1617+1))</f>
        <v/>
      </c>
      <c r="H1618" s="1">
        <f>IF(ISNA(VLOOKUP(olympic_medals_country_year_cumsum[[#This Row],[Year_Country]],medals!D:H,5,FALSE)),0,VLOOKUP(olympic_medals_country_year_cumsum[[#This Row],[Year_Country]],medals!D:H,5,FALSE))</f>
        <v>0</v>
      </c>
      <c r="I1618" s="1">
        <f>IF(ISNA(VLOOKUP(olympic_medals_country_year_cumsum[[#This Row],[Year_Country]],medals!D:H,2,FALSE)),0,VLOOKUP(olympic_medals_country_year_cumsum[[#This Row],[Year_Country]],medals!D:H,2,FALSE))</f>
        <v>0</v>
      </c>
      <c r="J1618" s="1">
        <f>IF(ISNA(VLOOKUP(olympic_medals_country_year_cumsum[[#This Row],[Year_Country]],medals!D:H,3,FALSE)),0,VLOOKUP(olympic_medals_country_year_cumsum[[#This Row],[Year_Country]],medals!D:H,3,FALSE))</f>
        <v>0</v>
      </c>
      <c r="K1618" s="1">
        <f>IF(ISNA(VLOOKUP(olympic_medals_country_year_cumsum[[#This Row],[Year_Country]],medals!D:H,4,FALSE)),0,VLOOKUP(olympic_medals_country_year_cumsum[[#This Row],[Year_Country]],medals!D:H,4,FALSE))</f>
        <v>0</v>
      </c>
      <c r="L1618" s="1" t="str">
        <f>VLOOKUP(olympic_medals_country_year_cumsum[[#This Row],[WB_country_name]],'country_region_flag'!A:C,2,FALSE)</f>
        <v>Oceania</v>
      </c>
      <c r="M1618" s="1" t="str">
        <f>VLOOKUP(olympic_medals_country_year_cumsum[[#This Row],[WB_country_name]],'country_region_flag'!A:C,3,FALSE)</f>
        <v>https://public.flourish.studio/country-flags/svg/as.svg</v>
      </c>
      <c r="N1618" s="12" t="str">
        <f>IF(ISNA(VLOOKUP(olympic_medals_country_year_cumsum[[#This Row],[Year_Country]],gdp_capita_rank!F:G,2,FALSE)),0,VLOOKUP(olympic_medals_country_year_cumsum[[#This Row],[Year_Country]],gdp_capita_rank!F:G,2,FALSE))</f>
        <v>-80.24435207619346</v>
      </c>
    </row>
    <row r="1619" spans="1:14" ht="15" customHeight="1" x14ac:dyDescent="0.2">
      <c r="A1619" s="1" t="s">
        <v>265</v>
      </c>
      <c r="B1619" s="1" t="s">
        <v>266</v>
      </c>
      <c r="C1619" s="1">
        <v>4267</v>
      </c>
      <c r="D1619" s="1">
        <v>2117</v>
      </c>
      <c r="E1619" s="1">
        <v>2004</v>
      </c>
      <c r="F1619" s="1" t="str">
        <f>TEXT(olympic_medals_country_year_cumsum[[#This Row],[year]],0)&amp;"-"&amp;olympic_medals_country_year_cumsum[[#This Row],[WB_country_code]]</f>
        <v>2004-XKX</v>
      </c>
      <c r="G1619" s="1" t="str">
        <f>IF(olympic_medals_country_year_cumsum[[#This Row],[year]]&lt;&gt;E1618,1,IF(olympic_medals_country_year_cumsum[[#This Row],[Medals]]=0,"",G1618+1))</f>
        <v/>
      </c>
      <c r="H1619" s="1">
        <f>IF(ISNA(VLOOKUP(olympic_medals_country_year_cumsum[[#This Row],[Year_Country]],medals!D:H,5,FALSE)),0,VLOOKUP(olympic_medals_country_year_cumsum[[#This Row],[Year_Country]],medals!D:H,5,FALSE))</f>
        <v>0</v>
      </c>
      <c r="I1619" s="1">
        <f>IF(ISNA(VLOOKUP(olympic_medals_country_year_cumsum[[#This Row],[Year_Country]],medals!D:H,2,FALSE)),0,VLOOKUP(olympic_medals_country_year_cumsum[[#This Row],[Year_Country]],medals!D:H,2,FALSE))</f>
        <v>0</v>
      </c>
      <c r="J1619" s="1">
        <f>IF(ISNA(VLOOKUP(olympic_medals_country_year_cumsum[[#This Row],[Year_Country]],medals!D:H,3,FALSE)),0,VLOOKUP(olympic_medals_country_year_cumsum[[#This Row],[Year_Country]],medals!D:H,3,FALSE))</f>
        <v>0</v>
      </c>
      <c r="K1619" s="1">
        <f>IF(ISNA(VLOOKUP(olympic_medals_country_year_cumsum[[#This Row],[Year_Country]],medals!D:H,4,FALSE)),0,VLOOKUP(olympic_medals_country_year_cumsum[[#This Row],[Year_Country]],medals!D:H,4,FALSE))</f>
        <v>0</v>
      </c>
      <c r="L1619" s="1" t="str">
        <f>VLOOKUP(olympic_medals_country_year_cumsum[[#This Row],[WB_country_name]],'country_region_flag'!A:C,2,FALSE)</f>
        <v>Europe</v>
      </c>
      <c r="M1619" s="1" t="str">
        <f>VLOOKUP(olympic_medals_country_year_cumsum[[#This Row],[WB_country_name]],'country_region_flag'!A:C,3,FALSE)</f>
        <v/>
      </c>
      <c r="N161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620" spans="1:14" ht="15" customHeight="1" x14ac:dyDescent="0.2">
      <c r="A1620" s="1" t="s">
        <v>267</v>
      </c>
      <c r="B1620" s="1" t="s">
        <v>268</v>
      </c>
      <c r="C1620" s="1">
        <v>4483</v>
      </c>
      <c r="D1620" s="1">
        <v>205</v>
      </c>
      <c r="E1620" s="1">
        <v>2004</v>
      </c>
      <c r="F1620" s="1" t="str">
        <f>TEXT(olympic_medals_country_year_cumsum[[#This Row],[year]],0)&amp;"-"&amp;olympic_medals_country_year_cumsum[[#This Row],[WB_country_code]]</f>
        <v>2004-YGL</v>
      </c>
      <c r="G1620" s="1" t="str">
        <f>IF(olympic_medals_country_year_cumsum[[#This Row],[year]]&lt;&gt;E1619,1,IF(olympic_medals_country_year_cumsum[[#This Row],[Medals]]=0,"",G1619+1))</f>
        <v/>
      </c>
      <c r="H1620" s="1">
        <f>IF(ISNA(VLOOKUP(olympic_medals_country_year_cumsum[[#This Row],[Year_Country]],medals!D:H,5,FALSE)),0,VLOOKUP(olympic_medals_country_year_cumsum[[#This Row],[Year_Country]],medals!D:H,5,FALSE))</f>
        <v>0</v>
      </c>
      <c r="I1620" s="1">
        <f>IF(ISNA(VLOOKUP(olympic_medals_country_year_cumsum[[#This Row],[Year_Country]],medals!D:H,2,FALSE)),0,VLOOKUP(olympic_medals_country_year_cumsum[[#This Row],[Year_Country]],medals!D:H,2,FALSE))</f>
        <v>0</v>
      </c>
      <c r="J1620" s="1">
        <f>IF(ISNA(VLOOKUP(olympic_medals_country_year_cumsum[[#This Row],[Year_Country]],medals!D:H,3,FALSE)),0,VLOOKUP(olympic_medals_country_year_cumsum[[#This Row],[Year_Country]],medals!D:H,3,FALSE))</f>
        <v>0</v>
      </c>
      <c r="K1620" s="1">
        <f>IF(ISNA(VLOOKUP(olympic_medals_country_year_cumsum[[#This Row],[Year_Country]],medals!D:H,4,FALSE)),0,VLOOKUP(olympic_medals_country_year_cumsum[[#This Row],[Year_Country]],medals!D:H,4,FALSE))</f>
        <v>0</v>
      </c>
      <c r="L1620" s="1" t="str">
        <f>VLOOKUP(olympic_medals_country_year_cumsum[[#This Row],[WB_country_name]],'country_region_flag'!A:C,2,FALSE)</f>
        <v>Europe</v>
      </c>
      <c r="M1620" s="1" t="str">
        <f>VLOOKUP(olympic_medals_country_year_cumsum[[#This Row],[WB_country_name]],'country_region_flag'!A:C,3,FALSE)</f>
        <v/>
      </c>
      <c r="N1620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1621" spans="1:14" ht="15" customHeight="1" x14ac:dyDescent="0.2">
      <c r="A1621" s="1" t="s">
        <v>271</v>
      </c>
      <c r="B1621" s="1" t="s">
        <v>272</v>
      </c>
      <c r="C1621" s="1">
        <v>-1542</v>
      </c>
      <c r="D1621" s="1">
        <v>2828</v>
      </c>
      <c r="E1621" s="1">
        <v>2004</v>
      </c>
      <c r="F1621" s="1" t="str">
        <f>TEXT(olympic_medals_country_year_cumsum[[#This Row],[year]],0)&amp;"-"&amp;olympic_medals_country_year_cumsum[[#This Row],[WB_country_code]]</f>
        <v>2004-ZMB</v>
      </c>
      <c r="G1621" s="1" t="str">
        <f>IF(olympic_medals_country_year_cumsum[[#This Row],[year]]&lt;&gt;E1620,1,IF(olympic_medals_country_year_cumsum[[#This Row],[Medals]]=0,"",G1620+1))</f>
        <v/>
      </c>
      <c r="H1621" s="1">
        <f>IF(ISNA(VLOOKUP(olympic_medals_country_year_cumsum[[#This Row],[Year_Country]],medals!D:H,5,FALSE)),0,VLOOKUP(olympic_medals_country_year_cumsum[[#This Row],[Year_Country]],medals!D:H,5,FALSE))</f>
        <v>0</v>
      </c>
      <c r="I1621" s="1">
        <f>IF(ISNA(VLOOKUP(olympic_medals_country_year_cumsum[[#This Row],[Year_Country]],medals!D:H,2,FALSE)),0,VLOOKUP(olympic_medals_country_year_cumsum[[#This Row],[Year_Country]],medals!D:H,2,FALSE))</f>
        <v>0</v>
      </c>
      <c r="J1621" s="1">
        <f>IF(ISNA(VLOOKUP(olympic_medals_country_year_cumsum[[#This Row],[Year_Country]],medals!D:H,3,FALSE)),0,VLOOKUP(olympic_medals_country_year_cumsum[[#This Row],[Year_Country]],medals!D:H,3,FALSE))</f>
        <v>0</v>
      </c>
      <c r="K1621" s="1">
        <f>IF(ISNA(VLOOKUP(olympic_medals_country_year_cumsum[[#This Row],[Year_Country]],medals!D:H,4,FALSE)),0,VLOOKUP(olympic_medals_country_year_cumsum[[#This Row],[Year_Country]],medals!D:H,4,FALSE))</f>
        <v>0</v>
      </c>
      <c r="L1621" s="1" t="str">
        <f>VLOOKUP(olympic_medals_country_year_cumsum[[#This Row],[WB_country_name]],'country_region_flag'!A:C,2,FALSE)</f>
        <v>Africa</v>
      </c>
      <c r="M1621" s="1" t="str">
        <f>VLOOKUP(olympic_medals_country_year_cumsum[[#This Row],[WB_country_name]],'country_region_flag'!A:C,3,FALSE)</f>
        <v>https://public.flourish.studio/country-flags/svg/zm.svg</v>
      </c>
      <c r="N1621" s="12" t="str">
        <f>IF(ISNA(VLOOKUP(olympic_medals_country_year_cumsum[[#This Row],[Year_Country]],gdp_capita_rank!F:G,2,FALSE)),0,VLOOKUP(olympic_medals_country_year_cumsum[[#This Row],[Year_Country]],gdp_capita_rank!F:G,2,FALSE))</f>
        <v>-94.93312914118688</v>
      </c>
    </row>
    <row r="1622" spans="1:14" ht="15" customHeight="1" x14ac:dyDescent="0.2">
      <c r="A1622" s="1" t="s">
        <v>47</v>
      </c>
      <c r="B1622" s="1" t="s">
        <v>48</v>
      </c>
      <c r="C1622" s="1">
        <v>3992</v>
      </c>
      <c r="D1622" s="1">
        <v>11638</v>
      </c>
      <c r="E1622" s="1">
        <v>2008</v>
      </c>
      <c r="F1622" s="1" t="str">
        <f>TEXT(olympic_medals_country_year_cumsum[[#This Row],[year]],0)&amp;"-"&amp;olympic_medals_country_year_cumsum[[#This Row],[WB_country_code]]</f>
        <v>2008-CHN</v>
      </c>
      <c r="G1622" s="1">
        <f>IF(olympic_medals_country_year_cumsum[[#This Row],[year]]&lt;&gt;E1621,1,IF(olympic_medals_country_year_cumsum[[#This Row],[Medals]]=0,"",G1621+1))</f>
        <v>1</v>
      </c>
      <c r="H1622" s="1">
        <f>IF(ISNA(VLOOKUP(olympic_medals_country_year_cumsum[[#This Row],[Year_Country]],medals!D:H,5,FALSE)),0,VLOOKUP(olympic_medals_country_year_cumsum[[#This Row],[Year_Country]],medals!D:H,5,FALSE))</f>
        <v>117</v>
      </c>
      <c r="I1622" s="1">
        <f>IF(ISNA(VLOOKUP(olympic_medals_country_year_cumsum[[#This Row],[Year_Country]],medals!D:H,2,FALSE)),0,VLOOKUP(olympic_medals_country_year_cumsum[[#This Row],[Year_Country]],medals!D:H,2,FALSE))</f>
        <v>55</v>
      </c>
      <c r="J1622" s="1">
        <f>IF(ISNA(VLOOKUP(olympic_medals_country_year_cumsum[[#This Row],[Year_Country]],medals!D:H,3,FALSE)),0,VLOOKUP(olympic_medals_country_year_cumsum[[#This Row],[Year_Country]],medals!D:H,3,FALSE))</f>
        <v>26</v>
      </c>
      <c r="K1622" s="1">
        <f>IF(ISNA(VLOOKUP(olympic_medals_country_year_cumsum[[#This Row],[Year_Country]],medals!D:H,4,FALSE)),0,VLOOKUP(olympic_medals_country_year_cumsum[[#This Row],[Year_Country]],medals!D:H,4,FALSE))</f>
        <v>36</v>
      </c>
      <c r="L1622" s="1" t="str">
        <f>VLOOKUP(olympic_medals_country_year_cumsum[[#This Row],[WB_country_name]],'country_region_flag'!A:C,2,FALSE)</f>
        <v>Asia</v>
      </c>
      <c r="M1622" s="1" t="str">
        <f>VLOOKUP(olympic_medals_country_year_cumsum[[#This Row],[WB_country_name]],'country_region_flag'!A:C,3,FALSE)</f>
        <v>https://public.flourish.studio/country-flags/svg/cn.svg</v>
      </c>
      <c r="N1622" s="12" t="str">
        <f>IF(ISNA(VLOOKUP(olympic_medals_country_year_cumsum[[#This Row],[Year_Country]],gdp_capita_rank!F:G,2,FALSE)),0,VLOOKUP(olympic_medals_country_year_cumsum[[#This Row],[Year_Country]],gdp_capita_rank!F:G,2,FALSE))</f>
        <v>-79.37372164408902</v>
      </c>
    </row>
    <row r="1623" spans="1:14" ht="15" customHeight="1" x14ac:dyDescent="0.2">
      <c r="A1623" s="1" t="s">
        <v>253</v>
      </c>
      <c r="B1623" s="1" t="s">
        <v>254</v>
      </c>
      <c r="C1623" s="1">
        <v>3888</v>
      </c>
      <c r="D1623" s="1">
        <v>-900</v>
      </c>
      <c r="E1623" s="1">
        <v>2008</v>
      </c>
      <c r="F1623" s="1" t="str">
        <f>TEXT(olympic_medals_country_year_cumsum[[#This Row],[year]],0)&amp;"-"&amp;olympic_medals_country_year_cumsum[[#This Row],[WB_country_code]]</f>
        <v>2008-USA</v>
      </c>
      <c r="G1623" s="1">
        <f>IF(olympic_medals_country_year_cumsum[[#This Row],[year]]&lt;&gt;E1622,1,IF(olympic_medals_country_year_cumsum[[#This Row],[Medals]]=0,"",G1622+1))</f>
        <v>2</v>
      </c>
      <c r="H1623" s="1">
        <f>IF(ISNA(VLOOKUP(olympic_medals_country_year_cumsum[[#This Row],[Year_Country]],medals!D:H,5,FALSE)),0,VLOOKUP(olympic_medals_country_year_cumsum[[#This Row],[Year_Country]],medals!D:H,5,FALSE))</f>
        <v>116</v>
      </c>
      <c r="I1623" s="1">
        <f>IF(ISNA(VLOOKUP(olympic_medals_country_year_cumsum[[#This Row],[Year_Country]],medals!D:H,2,FALSE)),0,VLOOKUP(olympic_medals_country_year_cumsum[[#This Row],[Year_Country]],medals!D:H,2,FALSE))</f>
        <v>39</v>
      </c>
      <c r="J1623" s="1">
        <f>IF(ISNA(VLOOKUP(olympic_medals_country_year_cumsum[[#This Row],[Year_Country]],medals!D:H,3,FALSE)),0,VLOOKUP(olympic_medals_country_year_cumsum[[#This Row],[Year_Country]],medals!D:H,3,FALSE))</f>
        <v>39</v>
      </c>
      <c r="K1623" s="1">
        <f>IF(ISNA(VLOOKUP(olympic_medals_country_year_cumsum[[#This Row],[Year_Country]],medals!D:H,4,FALSE)),0,VLOOKUP(olympic_medals_country_year_cumsum[[#This Row],[Year_Country]],medals!D:H,4,FALSE))</f>
        <v>38</v>
      </c>
      <c r="L1623" s="1" t="str">
        <f>VLOOKUP(olympic_medals_country_year_cumsum[[#This Row],[WB_country_name]],'country_region_flag'!A:C,2,FALSE)</f>
        <v>Americas</v>
      </c>
      <c r="M1623" s="1" t="str">
        <f>VLOOKUP(olympic_medals_country_year_cumsum[[#This Row],[WB_country_name]],'country_region_flag'!A:C,3,FALSE)</f>
        <v>https://public.flourish.studio/country-flags/svg/us.svg</v>
      </c>
      <c r="N1623" s="12" t="str">
        <f>IF(ISNA(VLOOKUP(olympic_medals_country_year_cumsum[[#This Row],[Year_Country]],gdp_capita_rank!F:G,2,FALSE)),0,VLOOKUP(olympic_medals_country_year_cumsum[[#This Row],[Year_Country]],gdp_capita_rank!F:G,2,FALSE))</f>
        <v>188.8477656568186</v>
      </c>
    </row>
    <row r="1624" spans="1:14" ht="15" customHeight="1" x14ac:dyDescent="0.2">
      <c r="A1624" s="1" t="s">
        <v>205</v>
      </c>
      <c r="B1624" s="1" t="s">
        <v>206</v>
      </c>
      <c r="C1624" s="1">
        <v>5575</v>
      </c>
      <c r="D1624" s="1">
        <v>376</v>
      </c>
      <c r="E1624" s="1">
        <v>2008</v>
      </c>
      <c r="F1624" s="1" t="str">
        <f>TEXT(olympic_medals_country_year_cumsum[[#This Row],[year]],0)&amp;"-"&amp;olympic_medals_country_year_cumsum[[#This Row],[WB_country_code]]</f>
        <v>2008-RUS</v>
      </c>
      <c r="G1624" s="1">
        <f>IF(olympic_medals_country_year_cumsum[[#This Row],[year]]&lt;&gt;E1623,1,IF(olympic_medals_country_year_cumsum[[#This Row],[Medals]]=0,"",G1623+1))</f>
        <v>3</v>
      </c>
      <c r="H1624" s="1">
        <f>IF(ISNA(VLOOKUP(olympic_medals_country_year_cumsum[[#This Row],[Year_Country]],medals!D:H,5,FALSE)),0,VLOOKUP(olympic_medals_country_year_cumsum[[#This Row],[Year_Country]],medals!D:H,5,FALSE))</f>
        <v>67</v>
      </c>
      <c r="I1624" s="1">
        <f>IF(ISNA(VLOOKUP(olympic_medals_country_year_cumsum[[#This Row],[Year_Country]],medals!D:H,2,FALSE)),0,VLOOKUP(olympic_medals_country_year_cumsum[[#This Row],[Year_Country]],medals!D:H,2,FALSE))</f>
        <v>25</v>
      </c>
      <c r="J1624" s="1">
        <f>IF(ISNA(VLOOKUP(olympic_medals_country_year_cumsum[[#This Row],[Year_Country]],medals!D:H,3,FALSE)),0,VLOOKUP(olympic_medals_country_year_cumsum[[#This Row],[Year_Country]],medals!D:H,3,FALSE))</f>
        <v>16</v>
      </c>
      <c r="K1624" s="1">
        <f>IF(ISNA(VLOOKUP(olympic_medals_country_year_cumsum[[#This Row],[Year_Country]],medals!D:H,4,FALSE)),0,VLOOKUP(olympic_medals_country_year_cumsum[[#This Row],[Year_Country]],medals!D:H,4,FALSE))</f>
        <v>26</v>
      </c>
      <c r="L1624" s="1" t="str">
        <f>VLOOKUP(olympic_medals_country_year_cumsum[[#This Row],[WB_country_name]],'country_region_flag'!A:C,2,FALSE)</f>
        <v>Europe</v>
      </c>
      <c r="M1624" s="1" t="str">
        <f>VLOOKUP(olympic_medals_country_year_cumsum[[#This Row],[WB_country_name]],'country_region_flag'!A:C,3,FALSE)</f>
        <v>https://public.flourish.studio/country-flags/svg/ru.svg</v>
      </c>
      <c r="N1624" s="12" t="str">
        <f>IF(ISNA(VLOOKUP(olympic_medals_country_year_cumsum[[#This Row],[Year_Country]],gdp_capita_rank!F:G,2,FALSE)),0,VLOOKUP(olympic_medals_country_year_cumsum[[#This Row],[Year_Country]],gdp_capita_rank!F:G,2,FALSE))</f>
        <v>-30.804587790387934</v>
      </c>
    </row>
    <row r="1625" spans="1:14" ht="15" customHeight="1" x14ac:dyDescent="0.2">
      <c r="A1625" s="1" t="s">
        <v>93</v>
      </c>
      <c r="B1625" s="1" t="s">
        <v>94</v>
      </c>
      <c r="C1625" s="1">
        <v>5408</v>
      </c>
      <c r="D1625" s="1">
        <v>-165</v>
      </c>
      <c r="E1625" s="1">
        <v>2008</v>
      </c>
      <c r="F1625" s="1" t="str">
        <f>TEXT(olympic_medals_country_year_cumsum[[#This Row],[year]],0)&amp;"-"&amp;olympic_medals_country_year_cumsum[[#This Row],[WB_country_code]]</f>
        <v>2008-GBR</v>
      </c>
      <c r="G1625" s="1">
        <f>IF(olympic_medals_country_year_cumsum[[#This Row],[year]]&lt;&gt;E1624,1,IF(olympic_medals_country_year_cumsum[[#This Row],[Medals]]=0,"",G1624+1))</f>
        <v>4</v>
      </c>
      <c r="H1625" s="1">
        <f>IF(ISNA(VLOOKUP(olympic_medals_country_year_cumsum[[#This Row],[Year_Country]],medals!D:H,5,FALSE)),0,VLOOKUP(olympic_medals_country_year_cumsum[[#This Row],[Year_Country]],medals!D:H,5,FALSE))</f>
        <v>56</v>
      </c>
      <c r="I1625" s="1">
        <f>IF(ISNA(VLOOKUP(olympic_medals_country_year_cumsum[[#This Row],[Year_Country]],medals!D:H,2,FALSE)),0,VLOOKUP(olympic_medals_country_year_cumsum[[#This Row],[Year_Country]],medals!D:H,2,FALSE))</f>
        <v>21</v>
      </c>
      <c r="J1625" s="1">
        <f>IF(ISNA(VLOOKUP(olympic_medals_country_year_cumsum[[#This Row],[Year_Country]],medals!D:H,3,FALSE)),0,VLOOKUP(olympic_medals_country_year_cumsum[[#This Row],[Year_Country]],medals!D:H,3,FALSE))</f>
        <v>14</v>
      </c>
      <c r="K1625" s="1">
        <f>IF(ISNA(VLOOKUP(olympic_medals_country_year_cumsum[[#This Row],[Year_Country]],medals!D:H,4,FALSE)),0,VLOOKUP(olympic_medals_country_year_cumsum[[#This Row],[Year_Country]],medals!D:H,4,FALSE))</f>
        <v>21</v>
      </c>
      <c r="L1625" s="1" t="str">
        <f>VLOOKUP(olympic_medals_country_year_cumsum[[#This Row],[WB_country_name]],'country_region_flag'!A:C,2,FALSE)</f>
        <v>Europe</v>
      </c>
      <c r="M1625" s="1" t="str">
        <f>VLOOKUP(olympic_medals_country_year_cumsum[[#This Row],[WB_country_name]],'country_region_flag'!A:C,3,FALSE)</f>
        <v>https://public.flourish.studio/country-flags/svg/gb.svg</v>
      </c>
      <c r="N1625" s="12" t="str">
        <f>IF(ISNA(VLOOKUP(olympic_medals_country_year_cumsum[[#This Row],[Year_Country]],gdp_capita_rank!F:G,2,FALSE)),0,VLOOKUP(olympic_medals_country_year_cumsum[[#This Row],[Year_Country]],gdp_capita_rank!F:G,2,FALSE))</f>
        <v>181.866363382423</v>
      </c>
    </row>
    <row r="1626" spans="1:14" ht="15" customHeight="1" x14ac:dyDescent="0.2">
      <c r="A1626" s="1" t="s">
        <v>13</v>
      </c>
      <c r="B1626" s="1" t="s">
        <v>14</v>
      </c>
      <c r="C1626" s="1">
        <v>-3527</v>
      </c>
      <c r="D1626" s="1">
        <v>14913</v>
      </c>
      <c r="E1626" s="1">
        <v>2008</v>
      </c>
      <c r="F1626" s="1" t="str">
        <f>TEXT(olympic_medals_country_year_cumsum[[#This Row],[year]],0)&amp;"-"&amp;olympic_medals_country_year_cumsum[[#This Row],[WB_country_code]]</f>
        <v>2008-AUS</v>
      </c>
      <c r="G1626" s="1">
        <f>IF(olympic_medals_country_year_cumsum[[#This Row],[year]]&lt;&gt;E1625,1,IF(olympic_medals_country_year_cumsum[[#This Row],[Medals]]=0,"",G1625+1))</f>
        <v>5</v>
      </c>
      <c r="H1626" s="1">
        <f>IF(ISNA(VLOOKUP(olympic_medals_country_year_cumsum[[#This Row],[Year_Country]],medals!D:H,5,FALSE)),0,VLOOKUP(olympic_medals_country_year_cumsum[[#This Row],[Year_Country]],medals!D:H,5,FALSE))</f>
        <v>52</v>
      </c>
      <c r="I1626" s="1">
        <f>IF(ISNA(VLOOKUP(olympic_medals_country_year_cumsum[[#This Row],[Year_Country]],medals!D:H,2,FALSE)),0,VLOOKUP(olympic_medals_country_year_cumsum[[#This Row],[Year_Country]],medals!D:H,2,FALSE))</f>
        <v>18</v>
      </c>
      <c r="J1626" s="1">
        <f>IF(ISNA(VLOOKUP(olympic_medals_country_year_cumsum[[#This Row],[Year_Country]],medals!D:H,3,FALSE)),0,VLOOKUP(olympic_medals_country_year_cumsum[[#This Row],[Year_Country]],medals!D:H,3,FALSE))</f>
        <v>17</v>
      </c>
      <c r="K1626" s="1">
        <f>IF(ISNA(VLOOKUP(olympic_medals_country_year_cumsum[[#This Row],[Year_Country]],medals!D:H,4,FALSE)),0,VLOOKUP(olympic_medals_country_year_cumsum[[#This Row],[Year_Country]],medals!D:H,4,FALSE))</f>
        <v>17</v>
      </c>
      <c r="L1626" s="1" t="str">
        <f>VLOOKUP(olympic_medals_country_year_cumsum[[#This Row],[WB_country_name]],'country_region_flag'!A:C,2,FALSE)</f>
        <v>Oceania</v>
      </c>
      <c r="M1626" s="1" t="str">
        <f>VLOOKUP(olympic_medals_country_year_cumsum[[#This Row],[WB_country_name]],'country_region_flag'!A:C,3,FALSE)</f>
        <v>https://public.flourish.studio/country-flags/svg/au.svg</v>
      </c>
      <c r="N1626" s="12" t="str">
        <f>IF(ISNA(VLOOKUP(olympic_medals_country_year_cumsum[[#This Row],[Year_Country]],gdp_capita_rank!F:G,2,FALSE)),0,VLOOKUP(olympic_medals_country_year_cumsum[[#This Row],[Year_Country]],gdp_capita_rank!F:G,2,FALSE))</f>
        <v>195.5752295557432</v>
      </c>
    </row>
    <row r="1627" spans="1:14" ht="15" customHeight="1" x14ac:dyDescent="0.2">
      <c r="A1627" s="1" t="s">
        <v>63</v>
      </c>
      <c r="B1627" s="1" t="s">
        <v>64</v>
      </c>
      <c r="C1627" s="1">
        <v>5252</v>
      </c>
      <c r="D1627" s="1">
        <v>134</v>
      </c>
      <c r="E1627" s="1">
        <v>2008</v>
      </c>
      <c r="F1627" s="1" t="str">
        <f>TEXT(olympic_medals_country_year_cumsum[[#This Row],[year]],0)&amp;"-"&amp;olympic_medals_country_year_cumsum[[#This Row],[WB_country_code]]</f>
        <v>2008-DEU</v>
      </c>
      <c r="G1627" s="1">
        <f>IF(olympic_medals_country_year_cumsum[[#This Row],[year]]&lt;&gt;E1626,1,IF(olympic_medals_country_year_cumsum[[#This Row],[Medals]]=0,"",G1626+1))</f>
        <v>6</v>
      </c>
      <c r="H1627" s="1">
        <f>IF(ISNA(VLOOKUP(olympic_medals_country_year_cumsum[[#This Row],[Year_Country]],medals!D:H,5,FALSE)),0,VLOOKUP(olympic_medals_country_year_cumsum[[#This Row],[Year_Country]],medals!D:H,5,FALSE))</f>
        <v>49</v>
      </c>
      <c r="I1627" s="1">
        <f>IF(ISNA(VLOOKUP(olympic_medals_country_year_cumsum[[#This Row],[Year_Country]],medals!D:H,2,FALSE)),0,VLOOKUP(olympic_medals_country_year_cumsum[[#This Row],[Year_Country]],medals!D:H,2,FALSE))</f>
        <v>17</v>
      </c>
      <c r="J1627" s="1">
        <f>IF(ISNA(VLOOKUP(olympic_medals_country_year_cumsum[[#This Row],[Year_Country]],medals!D:H,3,FALSE)),0,VLOOKUP(olympic_medals_country_year_cumsum[[#This Row],[Year_Country]],medals!D:H,3,FALSE))</f>
        <v>15</v>
      </c>
      <c r="K1627" s="1">
        <f>IF(ISNA(VLOOKUP(olympic_medals_country_year_cumsum[[#This Row],[Year_Country]],medals!D:H,4,FALSE)),0,VLOOKUP(olympic_medals_country_year_cumsum[[#This Row],[Year_Country]],medals!D:H,4,FALSE))</f>
        <v>17</v>
      </c>
      <c r="L1627" s="1" t="str">
        <f>VLOOKUP(olympic_medals_country_year_cumsum[[#This Row],[WB_country_name]],'country_region_flag'!A:C,2,FALSE)</f>
        <v>Europe</v>
      </c>
      <c r="M1627" s="1" t="str">
        <f>VLOOKUP(olympic_medals_country_year_cumsum[[#This Row],[WB_country_name]],'country_region_flag'!A:C,3,FALSE)</f>
        <v>https://public.flourish.studio/country-flags/svg/de.svg</v>
      </c>
      <c r="N1627" s="12" t="str">
        <f>IF(ISNA(VLOOKUP(olympic_medals_country_year_cumsum[[#This Row],[Year_Country]],gdp_capita_rank!F:G,2,FALSE)),0,VLOOKUP(olympic_medals_country_year_cumsum[[#This Row],[Year_Country]],gdp_capita_rank!F:G,2,FALSE))</f>
        <v>171.2603624878382</v>
      </c>
    </row>
    <row r="1628" spans="1:14" ht="15" customHeight="1" x14ac:dyDescent="0.2">
      <c r="A1628" s="1" t="s">
        <v>141</v>
      </c>
      <c r="B1628" s="1" t="s">
        <v>142</v>
      </c>
      <c r="C1628" s="1">
        <v>3755</v>
      </c>
      <c r="D1628" s="1">
        <v>12698</v>
      </c>
      <c r="E1628" s="1">
        <v>2008</v>
      </c>
      <c r="F1628" s="1" t="str">
        <f>TEXT(olympic_medals_country_year_cumsum[[#This Row],[year]],0)&amp;"-"&amp;olympic_medals_country_year_cumsum[[#This Row],[WB_country_code]]</f>
        <v>2008-KOR</v>
      </c>
      <c r="G1628" s="1">
        <f>IF(olympic_medals_country_year_cumsum[[#This Row],[year]]&lt;&gt;E1627,1,IF(olympic_medals_country_year_cumsum[[#This Row],[Medals]]=0,"",G1627+1))</f>
        <v>7</v>
      </c>
      <c r="H1628" s="1">
        <f>IF(ISNA(VLOOKUP(olympic_medals_country_year_cumsum[[#This Row],[Year_Country]],medals!D:H,5,FALSE)),0,VLOOKUP(olympic_medals_country_year_cumsum[[#This Row],[Year_Country]],medals!D:H,5,FALSE))</f>
        <v>35</v>
      </c>
      <c r="I1628" s="1">
        <f>IF(ISNA(VLOOKUP(olympic_medals_country_year_cumsum[[#This Row],[Year_Country]],medals!D:H,2,FALSE)),0,VLOOKUP(olympic_medals_country_year_cumsum[[#This Row],[Year_Country]],medals!D:H,2,FALSE))</f>
        <v>14</v>
      </c>
      <c r="J1628" s="1">
        <f>IF(ISNA(VLOOKUP(olympic_medals_country_year_cumsum[[#This Row],[Year_Country]],medals!D:H,3,FALSE)),0,VLOOKUP(olympic_medals_country_year_cumsum[[#This Row],[Year_Country]],medals!D:H,3,FALSE))</f>
        <v>12</v>
      </c>
      <c r="K1628" s="1">
        <f>IF(ISNA(VLOOKUP(olympic_medals_country_year_cumsum[[#This Row],[Year_Country]],medals!D:H,4,FALSE)),0,VLOOKUP(olympic_medals_country_year_cumsum[[#This Row],[Year_Country]],medals!D:H,4,FALSE))</f>
        <v>9</v>
      </c>
      <c r="L1628" s="1" t="str">
        <f>VLOOKUP(olympic_medals_country_year_cumsum[[#This Row],[WB_country_name]],'country_region_flag'!A:C,2,FALSE)</f>
        <v>Asia</v>
      </c>
      <c r="M1628" s="1" t="str">
        <f>VLOOKUP(olympic_medals_country_year_cumsum[[#This Row],[WB_country_name]],'country_region_flag'!A:C,3,FALSE)</f>
        <v>https://public.flourish.studio/country-flags/svg/kr.svg</v>
      </c>
      <c r="N1628" s="12" t="str">
        <f>IF(ISNA(VLOOKUP(olympic_medals_country_year_cumsum[[#This Row],[Year_Country]],gdp_capita_rank!F:G,2,FALSE)),0,VLOOKUP(olympic_medals_country_year_cumsum[[#This Row],[Year_Country]],gdp_capita_rank!F:G,2,FALSE))</f>
        <v>26.97174496036775</v>
      </c>
    </row>
    <row r="1629" spans="1:14" ht="15" customHeight="1" x14ac:dyDescent="0.2">
      <c r="A1629" s="1" t="s">
        <v>133</v>
      </c>
      <c r="B1629" s="1" t="s">
        <v>134</v>
      </c>
      <c r="C1629" s="1">
        <v>3568</v>
      </c>
      <c r="D1629" s="1">
        <v>13975</v>
      </c>
      <c r="E1629" s="1">
        <v>2008</v>
      </c>
      <c r="F1629" s="1" t="str">
        <f>TEXT(olympic_medals_country_year_cumsum[[#This Row],[year]],0)&amp;"-"&amp;olympic_medals_country_year_cumsum[[#This Row],[WB_country_code]]</f>
        <v>2008-JPN</v>
      </c>
      <c r="G1629" s="1">
        <f>IF(olympic_medals_country_year_cumsum[[#This Row],[year]]&lt;&gt;E1628,1,IF(olympic_medals_country_year_cumsum[[#This Row],[Medals]]=0,"",G1628+1))</f>
        <v>8</v>
      </c>
      <c r="H1629" s="1">
        <f>IF(ISNA(VLOOKUP(olympic_medals_country_year_cumsum[[#This Row],[Year_Country]],medals!D:H,5,FALSE)),0,VLOOKUP(olympic_medals_country_year_cumsum[[#This Row],[Year_Country]],medals!D:H,5,FALSE))</f>
        <v>26</v>
      </c>
      <c r="I1629" s="1">
        <f>IF(ISNA(VLOOKUP(olympic_medals_country_year_cumsum[[#This Row],[Year_Country]],medals!D:H,2,FALSE)),0,VLOOKUP(olympic_medals_country_year_cumsum[[#This Row],[Year_Country]],medals!D:H,2,FALSE))</f>
        <v>9</v>
      </c>
      <c r="J1629" s="1">
        <f>IF(ISNA(VLOOKUP(olympic_medals_country_year_cumsum[[#This Row],[Year_Country]],medals!D:H,3,FALSE)),0,VLOOKUP(olympic_medals_country_year_cumsum[[#This Row],[Year_Country]],medals!D:H,3,FALSE))</f>
        <v>8</v>
      </c>
      <c r="K1629" s="1">
        <f>IF(ISNA(VLOOKUP(olympic_medals_country_year_cumsum[[#This Row],[Year_Country]],medals!D:H,4,FALSE)),0,VLOOKUP(olympic_medals_country_year_cumsum[[#This Row],[Year_Country]],medals!D:H,4,FALSE))</f>
        <v>9</v>
      </c>
      <c r="L1629" s="1" t="str">
        <f>VLOOKUP(olympic_medals_country_year_cumsum[[#This Row],[WB_country_name]],'country_region_flag'!A:C,2,FALSE)</f>
        <v>Asia</v>
      </c>
      <c r="M1629" s="1" t="str">
        <f>VLOOKUP(olympic_medals_country_year_cumsum[[#This Row],[WB_country_name]],'country_region_flag'!A:C,3,FALSE)</f>
        <v>https://public.flourish.studio/country-flags/svg/jp.svg</v>
      </c>
      <c r="N1629" s="12" t="str">
        <f>IF(ISNA(VLOOKUP(olympic_medals_country_year_cumsum[[#This Row],[Year_Country]],gdp_capita_rank!F:G,2,FALSE)),0,VLOOKUP(olympic_medals_country_year_cumsum[[#This Row],[Year_Country]],gdp_capita_rank!F:G,2,FALSE))</f>
        <v>137.14573399988257</v>
      </c>
    </row>
    <row r="1630" spans="1:14" ht="15" customHeight="1" x14ac:dyDescent="0.2">
      <c r="A1630" s="1" t="s">
        <v>127</v>
      </c>
      <c r="B1630" s="1" t="s">
        <v>128</v>
      </c>
      <c r="C1630" s="1">
        <v>419</v>
      </c>
      <c r="D1630" s="1">
        <v>1248</v>
      </c>
      <c r="E1630" s="1">
        <v>2008</v>
      </c>
      <c r="F1630" s="1" t="str">
        <f>TEXT(olympic_medals_country_year_cumsum[[#This Row],[year]],0)&amp;"-"&amp;olympic_medals_country_year_cumsum[[#This Row],[WB_country_code]]</f>
        <v>2008-ITA</v>
      </c>
      <c r="G1630" s="1">
        <f>IF(olympic_medals_country_year_cumsum[[#This Row],[year]]&lt;&gt;E1629,1,IF(olympic_medals_country_year_cumsum[[#This Row],[Medals]]=0,"",G1629+1))</f>
        <v>9</v>
      </c>
      <c r="H1630" s="1">
        <f>IF(ISNA(VLOOKUP(olympic_medals_country_year_cumsum[[#This Row],[Year_Country]],medals!D:H,5,FALSE)),0,VLOOKUP(olympic_medals_country_year_cumsum[[#This Row],[Year_Country]],medals!D:H,5,FALSE))</f>
        <v>28</v>
      </c>
      <c r="I1630" s="1">
        <f>IF(ISNA(VLOOKUP(olympic_medals_country_year_cumsum[[#This Row],[Year_Country]],medals!D:H,2,FALSE)),0,VLOOKUP(olympic_medals_country_year_cumsum[[#This Row],[Year_Country]],medals!D:H,2,FALSE))</f>
        <v>8</v>
      </c>
      <c r="J1630" s="1">
        <f>IF(ISNA(VLOOKUP(olympic_medals_country_year_cumsum[[#This Row],[Year_Country]],medals!D:H,3,FALSE)),0,VLOOKUP(olympic_medals_country_year_cumsum[[#This Row],[Year_Country]],medals!D:H,3,FALSE))</f>
        <v>9</v>
      </c>
      <c r="K1630" s="1">
        <f>IF(ISNA(VLOOKUP(olympic_medals_country_year_cumsum[[#This Row],[Year_Country]],medals!D:H,4,FALSE)),0,VLOOKUP(olympic_medals_country_year_cumsum[[#This Row],[Year_Country]],medals!D:H,4,FALSE))</f>
        <v>11</v>
      </c>
      <c r="L1630" s="1" t="str">
        <f>VLOOKUP(olympic_medals_country_year_cumsum[[#This Row],[WB_country_name]],'country_region_flag'!A:C,2,FALSE)</f>
        <v>Europe</v>
      </c>
      <c r="M1630" s="1" t="str">
        <f>VLOOKUP(olympic_medals_country_year_cumsum[[#This Row],[WB_country_name]],'country_region_flag'!A:C,3,FALSE)</f>
        <v>https://public.flourish.studio/country-flags/svg/it.svg</v>
      </c>
      <c r="N1630" s="12" t="str">
        <f>IF(ISNA(VLOOKUP(olympic_medals_country_year_cumsum[[#This Row],[Year_Country]],gdp_capita_rank!F:G,2,FALSE)),0,VLOOKUP(olympic_medals_country_year_cumsum[[#This Row],[Year_Country]],gdp_capita_rank!F:G,2,FALSE))</f>
        <v>143.50079459501336</v>
      </c>
    </row>
    <row r="1631" spans="1:14" ht="15" customHeight="1" x14ac:dyDescent="0.2">
      <c r="A1631" s="1" t="s">
        <v>177</v>
      </c>
      <c r="B1631" s="1" t="s">
        <v>178</v>
      </c>
      <c r="C1631" s="1">
        <v>5235</v>
      </c>
      <c r="D1631" s="1">
        <v>492</v>
      </c>
      <c r="E1631" s="1">
        <v>2008</v>
      </c>
      <c r="F1631" s="1" t="str">
        <f>TEXT(olympic_medals_country_year_cumsum[[#This Row],[year]],0)&amp;"-"&amp;olympic_medals_country_year_cumsum[[#This Row],[WB_country_code]]</f>
        <v>2008-NLD</v>
      </c>
      <c r="G1631" s="1">
        <f>IF(olympic_medals_country_year_cumsum[[#This Row],[year]]&lt;&gt;E1630,1,IF(olympic_medals_country_year_cumsum[[#This Row],[Medals]]=0,"",G1630+1))</f>
        <v>10</v>
      </c>
      <c r="H1631" s="1">
        <f>IF(ISNA(VLOOKUP(olympic_medals_country_year_cumsum[[#This Row],[Year_Country]],medals!D:H,5,FALSE)),0,VLOOKUP(olympic_medals_country_year_cumsum[[#This Row],[Year_Country]],medals!D:H,5,FALSE))</f>
        <v>18</v>
      </c>
      <c r="I1631" s="1">
        <f>IF(ISNA(VLOOKUP(olympic_medals_country_year_cumsum[[#This Row],[Year_Country]],medals!D:H,2,FALSE)),0,VLOOKUP(olympic_medals_country_year_cumsum[[#This Row],[Year_Country]],medals!D:H,2,FALSE))</f>
        <v>8</v>
      </c>
      <c r="J1631" s="1">
        <f>IF(ISNA(VLOOKUP(olympic_medals_country_year_cumsum[[#This Row],[Year_Country]],medals!D:H,3,FALSE)),0,VLOOKUP(olympic_medals_country_year_cumsum[[#This Row],[Year_Country]],medals!D:H,3,FALSE))</f>
        <v>6</v>
      </c>
      <c r="K1631" s="1">
        <f>IF(ISNA(VLOOKUP(olympic_medals_country_year_cumsum[[#This Row],[Year_Country]],medals!D:H,4,FALSE)),0,VLOOKUP(olympic_medals_country_year_cumsum[[#This Row],[Year_Country]],medals!D:H,4,FALSE))</f>
        <v>4</v>
      </c>
      <c r="L1631" s="1" t="str">
        <f>VLOOKUP(olympic_medals_country_year_cumsum[[#This Row],[WB_country_name]],'country_region_flag'!A:C,2,FALSE)</f>
        <v>Europe</v>
      </c>
      <c r="M1631" s="1" t="str">
        <f>VLOOKUP(olympic_medals_country_year_cumsum[[#This Row],[WB_country_name]],'country_region_flag'!A:C,3,FALSE)</f>
        <v>https://public.flourish.studio/country-flags/svg/nl.svg</v>
      </c>
      <c r="N1631" s="12" t="str">
        <f>IF(ISNA(VLOOKUP(olympic_medals_country_year_cumsum[[#This Row],[Year_Country]],gdp_capita_rank!F:G,2,FALSE)),0,VLOOKUP(olympic_medals_country_year_cumsum[[#This Row],[Year_Country]],gdp_capita_rank!F:G,2,FALSE))</f>
        <v>244.21400318407584</v>
      </c>
    </row>
    <row r="1632" spans="1:14" ht="15" customHeight="1" x14ac:dyDescent="0.2">
      <c r="A1632" s="1" t="s">
        <v>89</v>
      </c>
      <c r="B1632" s="1" t="s">
        <v>90</v>
      </c>
      <c r="C1632" s="1">
        <v>4887</v>
      </c>
      <c r="D1632" s="1">
        <v>233</v>
      </c>
      <c r="E1632" s="1">
        <v>2008</v>
      </c>
      <c r="F1632" s="1" t="str">
        <f>TEXT(olympic_medals_country_year_cumsum[[#This Row],[year]],0)&amp;"-"&amp;olympic_medals_country_year_cumsum[[#This Row],[WB_country_code]]</f>
        <v>2008-FRA</v>
      </c>
      <c r="G1632" s="1">
        <f>IF(olympic_medals_country_year_cumsum[[#This Row],[year]]&lt;&gt;E1631,1,IF(olympic_medals_country_year_cumsum[[#This Row],[Medals]]=0,"",G1631+1))</f>
        <v>11</v>
      </c>
      <c r="H1632" s="1">
        <f>IF(ISNA(VLOOKUP(olympic_medals_country_year_cumsum[[#This Row],[Year_Country]],medals!D:H,5,FALSE)),0,VLOOKUP(olympic_medals_country_year_cumsum[[#This Row],[Year_Country]],medals!D:H,5,FALSE))</f>
        <v>45</v>
      </c>
      <c r="I1632" s="1">
        <f>IF(ISNA(VLOOKUP(olympic_medals_country_year_cumsum[[#This Row],[Year_Country]],medals!D:H,2,FALSE)),0,VLOOKUP(olympic_medals_country_year_cumsum[[#This Row],[Year_Country]],medals!D:H,2,FALSE))</f>
        <v>7</v>
      </c>
      <c r="J1632" s="1">
        <f>IF(ISNA(VLOOKUP(olympic_medals_country_year_cumsum[[#This Row],[Year_Country]],medals!D:H,3,FALSE)),0,VLOOKUP(olympic_medals_country_year_cumsum[[#This Row],[Year_Country]],medals!D:H,3,FALSE))</f>
        <v>16</v>
      </c>
      <c r="K1632" s="1">
        <f>IF(ISNA(VLOOKUP(olympic_medals_country_year_cumsum[[#This Row],[Year_Country]],medals!D:H,4,FALSE)),0,VLOOKUP(olympic_medals_country_year_cumsum[[#This Row],[Year_Country]],medals!D:H,4,FALSE))</f>
        <v>22</v>
      </c>
      <c r="L1632" s="1" t="str">
        <f>VLOOKUP(olympic_medals_country_year_cumsum[[#This Row],[WB_country_name]],'country_region_flag'!A:C,2,FALSE)</f>
        <v>Europe</v>
      </c>
      <c r="M1632" s="1" t="str">
        <f>VLOOKUP(olympic_medals_country_year_cumsum[[#This Row],[WB_country_name]],'country_region_flag'!A:C,3,FALSE)</f>
        <v>https://public.flourish.studio/country-flags/svg/fr.svg</v>
      </c>
      <c r="N1632" s="12" t="str">
        <f>IF(ISNA(VLOOKUP(olympic_medals_country_year_cumsum[[#This Row],[Year_Country]],gdp_capita_rank!F:G,2,FALSE)),0,VLOOKUP(olympic_medals_country_year_cumsum[[#This Row],[Year_Country]],gdp_capita_rank!F:G,2,FALSE))</f>
        <v>170.68498689470425</v>
      </c>
    </row>
    <row r="1633" spans="1:14" ht="15" customHeight="1" x14ac:dyDescent="0.2">
      <c r="A1633" s="1" t="s">
        <v>79</v>
      </c>
      <c r="B1633" s="1" t="s">
        <v>80</v>
      </c>
      <c r="C1633" s="1">
        <v>404</v>
      </c>
      <c r="D1633" s="1">
        <v>-368</v>
      </c>
      <c r="E1633" s="1">
        <v>2008</v>
      </c>
      <c r="F1633" s="1" t="str">
        <f>TEXT(olympic_medals_country_year_cumsum[[#This Row],[year]],0)&amp;"-"&amp;olympic_medals_country_year_cumsum[[#This Row],[WB_country_code]]</f>
        <v>2008-ESP</v>
      </c>
      <c r="G1633" s="1">
        <f>IF(olympic_medals_country_year_cumsum[[#This Row],[year]]&lt;&gt;E1632,1,IF(olympic_medals_country_year_cumsum[[#This Row],[Medals]]=0,"",G1632+1))</f>
        <v>12</v>
      </c>
      <c r="H1633" s="1">
        <f>IF(ISNA(VLOOKUP(olympic_medals_country_year_cumsum[[#This Row],[Year_Country]],medals!D:H,5,FALSE)),0,VLOOKUP(olympic_medals_country_year_cumsum[[#This Row],[Year_Country]],medals!D:H,5,FALSE))</f>
        <v>25</v>
      </c>
      <c r="I1633" s="1">
        <f>IF(ISNA(VLOOKUP(olympic_medals_country_year_cumsum[[#This Row],[Year_Country]],medals!D:H,2,FALSE)),0,VLOOKUP(olympic_medals_country_year_cumsum[[#This Row],[Year_Country]],medals!D:H,2,FALSE))</f>
        <v>7</v>
      </c>
      <c r="J1633" s="1">
        <f>IF(ISNA(VLOOKUP(olympic_medals_country_year_cumsum[[#This Row],[Year_Country]],medals!D:H,3,FALSE)),0,VLOOKUP(olympic_medals_country_year_cumsum[[#This Row],[Year_Country]],medals!D:H,3,FALSE))</f>
        <v>15</v>
      </c>
      <c r="K1633" s="1">
        <f>IF(ISNA(VLOOKUP(olympic_medals_country_year_cumsum[[#This Row],[Year_Country]],medals!D:H,4,FALSE)),0,VLOOKUP(olympic_medals_country_year_cumsum[[#This Row],[Year_Country]],medals!D:H,4,FALSE))</f>
        <v>3</v>
      </c>
      <c r="L1633" s="1" t="str">
        <f>VLOOKUP(olympic_medals_country_year_cumsum[[#This Row],[WB_country_name]],'country_region_flag'!A:C,2,FALSE)</f>
        <v>Europe</v>
      </c>
      <c r="M1633" s="1" t="str">
        <f>VLOOKUP(olympic_medals_country_year_cumsum[[#This Row],[WB_country_name]],'country_region_flag'!A:C,3,FALSE)</f>
        <v>https://public.flourish.studio/country-flags/svg/es.svg</v>
      </c>
      <c r="N1633" s="12" t="str">
        <f>IF(ISNA(VLOOKUP(olympic_medals_country_year_cumsum[[#This Row],[Year_Country]],gdp_capita_rank!F:G,2,FALSE)),0,VLOOKUP(olympic_medals_country_year_cumsum[[#This Row],[Year_Country]],gdp_capita_rank!F:G,2,FALSE))</f>
        <v>111.18347889007529</v>
      </c>
    </row>
    <row r="1634" spans="1:14" ht="15" customHeight="1" x14ac:dyDescent="0.2">
      <c r="A1634" s="1" t="s">
        <v>249</v>
      </c>
      <c r="B1634" s="1" t="s">
        <v>250</v>
      </c>
      <c r="C1634" s="1">
        <v>5043</v>
      </c>
      <c r="D1634" s="1">
        <v>3052</v>
      </c>
      <c r="E1634" s="1">
        <v>2008</v>
      </c>
      <c r="F1634" s="1" t="str">
        <f>TEXT(olympic_medals_country_year_cumsum[[#This Row],[year]],0)&amp;"-"&amp;olympic_medals_country_year_cumsum[[#This Row],[WB_country_code]]</f>
        <v>2008-UKR</v>
      </c>
      <c r="G1634" s="1">
        <f>IF(olympic_medals_country_year_cumsum[[#This Row],[year]]&lt;&gt;E1633,1,IF(olympic_medals_country_year_cumsum[[#This Row],[Medals]]=0,"",G1633+1))</f>
        <v>13</v>
      </c>
      <c r="H1634" s="1">
        <f>IF(ISNA(VLOOKUP(olympic_medals_country_year_cumsum[[#This Row],[Year_Country]],medals!D:H,5,FALSE)),0,VLOOKUP(olympic_medals_country_year_cumsum[[#This Row],[Year_Country]],medals!D:H,5,FALSE))</f>
        <v>23</v>
      </c>
      <c r="I1634" s="1">
        <f>IF(ISNA(VLOOKUP(olympic_medals_country_year_cumsum[[#This Row],[Year_Country]],medals!D:H,2,FALSE)),0,VLOOKUP(olympic_medals_country_year_cumsum[[#This Row],[Year_Country]],medals!D:H,2,FALSE))</f>
        <v>7</v>
      </c>
      <c r="J1634" s="1">
        <f>IF(ISNA(VLOOKUP(olympic_medals_country_year_cumsum[[#This Row],[Year_Country]],medals!D:H,3,FALSE)),0,VLOOKUP(olympic_medals_country_year_cumsum[[#This Row],[Year_Country]],medals!D:H,3,FALSE))</f>
        <v>4</v>
      </c>
      <c r="K1634" s="1">
        <f>IF(ISNA(VLOOKUP(olympic_medals_country_year_cumsum[[#This Row],[Year_Country]],medals!D:H,4,FALSE)),0,VLOOKUP(olympic_medals_country_year_cumsum[[#This Row],[Year_Country]],medals!D:H,4,FALSE))</f>
        <v>12</v>
      </c>
      <c r="L1634" s="1" t="str">
        <f>VLOOKUP(olympic_medals_country_year_cumsum[[#This Row],[WB_country_name]],'country_region_flag'!A:C,2,FALSE)</f>
        <v>Europe</v>
      </c>
      <c r="M1634" s="1" t="str">
        <f>VLOOKUP(olympic_medals_country_year_cumsum[[#This Row],[WB_country_name]],'country_region_flag'!A:C,3,FALSE)</f>
        <v>https://public.flourish.studio/country-flags/svg/ua.svg</v>
      </c>
      <c r="N1634" s="12" t="str">
        <f>IF(ISNA(VLOOKUP(olympic_medals_country_year_cumsum[[#This Row],[Year_Country]],gdp_capita_rank!F:G,2,FALSE)),0,VLOOKUP(olympic_medals_country_year_cumsum[[#This Row],[Year_Country]],gdp_capita_rank!F:G,2,FALSE))</f>
        <v>-75.81620557367302</v>
      </c>
    </row>
    <row r="1635" spans="1:14" ht="15" customHeight="1" x14ac:dyDescent="0.2">
      <c r="A1635" s="1" t="s">
        <v>137</v>
      </c>
      <c r="B1635" s="1" t="s">
        <v>138</v>
      </c>
      <c r="C1635" s="1">
        <v>-128</v>
      </c>
      <c r="D1635" s="1">
        <v>3682</v>
      </c>
      <c r="E1635" s="1">
        <v>2008</v>
      </c>
      <c r="F1635" s="1" t="str">
        <f>TEXT(olympic_medals_country_year_cumsum[[#This Row],[year]],0)&amp;"-"&amp;olympic_medals_country_year_cumsum[[#This Row],[WB_country_code]]</f>
        <v>2008-KEN</v>
      </c>
      <c r="G1635" s="1">
        <f>IF(olympic_medals_country_year_cumsum[[#This Row],[year]]&lt;&gt;E1634,1,IF(olympic_medals_country_year_cumsum[[#This Row],[Medals]]=0,"",G1634+1))</f>
        <v>14</v>
      </c>
      <c r="H1635" s="1">
        <f>IF(ISNA(VLOOKUP(olympic_medals_country_year_cumsum[[#This Row],[Year_Country]],medals!D:H,5,FALSE)),0,VLOOKUP(olympic_medals_country_year_cumsum[[#This Row],[Year_Country]],medals!D:H,5,FALSE))</f>
        <v>16</v>
      </c>
      <c r="I1635" s="1">
        <f>IF(ISNA(VLOOKUP(olympic_medals_country_year_cumsum[[#This Row],[Year_Country]],medals!D:H,2,FALSE)),0,VLOOKUP(olympic_medals_country_year_cumsum[[#This Row],[Year_Country]],medals!D:H,2,FALSE))</f>
        <v>6</v>
      </c>
      <c r="J1635" s="1">
        <f>IF(ISNA(VLOOKUP(olympic_medals_country_year_cumsum[[#This Row],[Year_Country]],medals!D:H,3,FALSE)),0,VLOOKUP(olympic_medals_country_year_cumsum[[#This Row],[Year_Country]],medals!D:H,3,FALSE))</f>
        <v>4</v>
      </c>
      <c r="K1635" s="1">
        <f>IF(ISNA(VLOOKUP(olympic_medals_country_year_cumsum[[#This Row],[Year_Country]],medals!D:H,4,FALSE)),0,VLOOKUP(olympic_medals_country_year_cumsum[[#This Row],[Year_Country]],medals!D:H,4,FALSE))</f>
        <v>6</v>
      </c>
      <c r="L1635" s="1" t="str">
        <f>VLOOKUP(olympic_medals_country_year_cumsum[[#This Row],[WB_country_name]],'country_region_flag'!A:C,2,FALSE)</f>
        <v>Africa</v>
      </c>
      <c r="M1635" s="1" t="str">
        <f>VLOOKUP(olympic_medals_country_year_cumsum[[#This Row],[WB_country_name]],'country_region_flag'!A:C,3,FALSE)</f>
        <v>https://public.flourish.studio/country-flags/svg/ke.svg</v>
      </c>
      <c r="N1635" s="12" t="str">
        <f>IF(ISNA(VLOOKUP(olympic_medals_country_year_cumsum[[#This Row],[Year_Country]],gdp_capita_rank!F:G,2,FALSE)),0,VLOOKUP(olympic_medals_country_year_cumsum[[#This Row],[Year_Country]],gdp_capita_rank!F:G,2,FALSE))</f>
        <v>-94.55251634820952</v>
      </c>
    </row>
    <row r="1636" spans="1:14" ht="15" customHeight="1" x14ac:dyDescent="0.2">
      <c r="A1636" s="1" t="s">
        <v>129</v>
      </c>
      <c r="B1636" s="1" t="s">
        <v>130</v>
      </c>
      <c r="C1636" s="1">
        <v>180</v>
      </c>
      <c r="D1636" s="1">
        <v>-768</v>
      </c>
      <c r="E1636" s="1">
        <v>2008</v>
      </c>
      <c r="F1636" s="1" t="str">
        <f>TEXT(olympic_medals_country_year_cumsum[[#This Row],[year]],0)&amp;"-"&amp;olympic_medals_country_year_cumsum[[#This Row],[WB_country_code]]</f>
        <v>2008-JAM</v>
      </c>
      <c r="G1636" s="1">
        <f>IF(olympic_medals_country_year_cumsum[[#This Row],[year]]&lt;&gt;E1635,1,IF(olympic_medals_country_year_cumsum[[#This Row],[Medals]]=0,"",G1635+1))</f>
        <v>15</v>
      </c>
      <c r="H1636" s="1">
        <f>IF(ISNA(VLOOKUP(olympic_medals_country_year_cumsum[[#This Row],[Year_Country]],medals!D:H,5,FALSE)),0,VLOOKUP(olympic_medals_country_year_cumsum[[#This Row],[Year_Country]],medals!D:H,5,FALSE))</f>
        <v>10</v>
      </c>
      <c r="I1636" s="1">
        <f>IF(ISNA(VLOOKUP(olympic_medals_country_year_cumsum[[#This Row],[Year_Country]],medals!D:H,2,FALSE)),0,VLOOKUP(olympic_medals_country_year_cumsum[[#This Row],[Year_Country]],medals!D:H,2,FALSE))</f>
        <v>5</v>
      </c>
      <c r="J1636" s="1">
        <f>IF(ISNA(VLOOKUP(olympic_medals_country_year_cumsum[[#This Row],[Year_Country]],medals!D:H,3,FALSE)),0,VLOOKUP(olympic_medals_country_year_cumsum[[#This Row],[Year_Country]],medals!D:H,3,FALSE))</f>
        <v>4</v>
      </c>
      <c r="K1636" s="1">
        <f>IF(ISNA(VLOOKUP(olympic_medals_country_year_cumsum[[#This Row],[Year_Country]],medals!D:H,4,FALSE)),0,VLOOKUP(olympic_medals_country_year_cumsum[[#This Row],[Year_Country]],medals!D:H,4,FALSE))</f>
        <v>1</v>
      </c>
      <c r="L1636" s="1" t="str">
        <f>VLOOKUP(olympic_medals_country_year_cumsum[[#This Row],[WB_country_name]],'country_region_flag'!A:C,2,FALSE)</f>
        <v>Americas</v>
      </c>
      <c r="M1636" s="1" t="str">
        <f>VLOOKUP(olympic_medals_country_year_cumsum[[#This Row],[WB_country_name]],'country_region_flag'!A:C,3,FALSE)</f>
        <v>https://public.flourish.studio/country-flags/svg/jm.svg</v>
      </c>
      <c r="N1636" s="12" t="str">
        <f>IF(ISNA(VLOOKUP(olympic_medals_country_year_cumsum[[#This Row],[Year_Country]],gdp_capita_rank!F:G,2,FALSE)),0,VLOOKUP(olympic_medals_country_year_cumsum[[#This Row],[Year_Country]],gdp_capita_rank!F:G,2,FALSE))</f>
        <v>-69.93024706418986</v>
      </c>
    </row>
    <row r="1637" spans="1:14" ht="15" customHeight="1" x14ac:dyDescent="0.2">
      <c r="A1637" s="1" t="s">
        <v>203</v>
      </c>
      <c r="B1637" s="1" t="s">
        <v>204</v>
      </c>
      <c r="C1637" s="1">
        <v>4443</v>
      </c>
      <c r="D1637" s="1">
        <v>261</v>
      </c>
      <c r="E1637" s="1">
        <v>2008</v>
      </c>
      <c r="F1637" s="1" t="str">
        <f>TEXT(olympic_medals_country_year_cumsum[[#This Row],[year]],0)&amp;"-"&amp;olympic_medals_country_year_cumsum[[#This Row],[WB_country_code]]</f>
        <v>2008-ROU</v>
      </c>
      <c r="G1637" s="1">
        <f>IF(olympic_medals_country_year_cumsum[[#This Row],[year]]&lt;&gt;E1636,1,IF(olympic_medals_country_year_cumsum[[#This Row],[Medals]]=0,"",G1636+1))</f>
        <v>16</v>
      </c>
      <c r="H1637" s="1">
        <f>IF(ISNA(VLOOKUP(olympic_medals_country_year_cumsum[[#This Row],[Year_Country]],medals!D:H,5,FALSE)),0,VLOOKUP(olympic_medals_country_year_cumsum[[#This Row],[Year_Country]],medals!D:H,5,FALSE))</f>
        <v>10</v>
      </c>
      <c r="I1637" s="1">
        <f>IF(ISNA(VLOOKUP(olympic_medals_country_year_cumsum[[#This Row],[Year_Country]],medals!D:H,2,FALSE)),0,VLOOKUP(olympic_medals_country_year_cumsum[[#This Row],[Year_Country]],medals!D:H,2,FALSE))</f>
        <v>5</v>
      </c>
      <c r="J1637" s="1">
        <f>IF(ISNA(VLOOKUP(olympic_medals_country_year_cumsum[[#This Row],[Year_Country]],medals!D:H,3,FALSE)),0,VLOOKUP(olympic_medals_country_year_cumsum[[#This Row],[Year_Country]],medals!D:H,3,FALSE))</f>
        <v>1</v>
      </c>
      <c r="K1637" s="1">
        <f>IF(ISNA(VLOOKUP(olympic_medals_country_year_cumsum[[#This Row],[Year_Country]],medals!D:H,4,FALSE)),0,VLOOKUP(olympic_medals_country_year_cumsum[[#This Row],[Year_Country]],medals!D:H,4,FALSE))</f>
        <v>4</v>
      </c>
      <c r="L1637" s="1" t="str">
        <f>VLOOKUP(olympic_medals_country_year_cumsum[[#This Row],[WB_country_name]],'country_region_flag'!A:C,2,FALSE)</f>
        <v>Europe</v>
      </c>
      <c r="M1637" s="1" t="str">
        <f>VLOOKUP(olympic_medals_country_year_cumsum[[#This Row],[WB_country_name]],'country_region_flag'!A:C,3,FALSE)</f>
        <v>https://public.flourish.studio/country-flags/svg/ro.svg</v>
      </c>
      <c r="N1637" s="12" t="str">
        <f>IF(ISNA(VLOOKUP(olympic_medals_country_year_cumsum[[#This Row],[Year_Country]],gdp_capita_rank!F:G,2,FALSE)),0,VLOOKUP(olympic_medals_country_year_cumsum[[#This Row],[Year_Country]],gdp_capita_rank!F:G,2,FALSE))</f>
        <v>-37.9413860776889</v>
      </c>
    </row>
    <row r="1638" spans="1:14" ht="15" customHeight="1" x14ac:dyDescent="0.2">
      <c r="A1638" s="1" t="s">
        <v>191</v>
      </c>
      <c r="B1638" s="1" t="s">
        <v>192</v>
      </c>
      <c r="C1638" s="1">
        <v>5225</v>
      </c>
      <c r="D1638" s="1">
        <v>210</v>
      </c>
      <c r="E1638" s="1">
        <v>2008</v>
      </c>
      <c r="F1638" s="1" t="str">
        <f>TEXT(olympic_medals_country_year_cumsum[[#This Row],[year]],0)&amp;"-"&amp;olympic_medals_country_year_cumsum[[#This Row],[WB_country_code]]</f>
        <v>2008-POL</v>
      </c>
      <c r="G1638" s="1">
        <f>IF(olympic_medals_country_year_cumsum[[#This Row],[year]]&lt;&gt;E1637,1,IF(olympic_medals_country_year_cumsum[[#This Row],[Medals]]=0,"",G1637+1))</f>
        <v>17</v>
      </c>
      <c r="H1638" s="1">
        <f>IF(ISNA(VLOOKUP(olympic_medals_country_year_cumsum[[#This Row],[Year_Country]],medals!D:H,5,FALSE)),0,VLOOKUP(olympic_medals_country_year_cumsum[[#This Row],[Year_Country]],medals!D:H,5,FALSE))</f>
        <v>12</v>
      </c>
      <c r="I1638" s="1">
        <f>IF(ISNA(VLOOKUP(olympic_medals_country_year_cumsum[[#This Row],[Year_Country]],medals!D:H,2,FALSE)),0,VLOOKUP(olympic_medals_country_year_cumsum[[#This Row],[Year_Country]],medals!D:H,2,FALSE))</f>
        <v>4</v>
      </c>
      <c r="J1638" s="1">
        <f>IF(ISNA(VLOOKUP(olympic_medals_country_year_cumsum[[#This Row],[Year_Country]],medals!D:H,3,FALSE)),0,VLOOKUP(olympic_medals_country_year_cumsum[[#This Row],[Year_Country]],medals!D:H,3,FALSE))</f>
        <v>6</v>
      </c>
      <c r="K1638" s="1">
        <f>IF(ISNA(VLOOKUP(olympic_medals_country_year_cumsum[[#This Row],[Year_Country]],medals!D:H,4,FALSE)),0,VLOOKUP(olympic_medals_country_year_cumsum[[#This Row],[Year_Country]],medals!D:H,4,FALSE))</f>
        <v>2</v>
      </c>
      <c r="L1638" s="1" t="str">
        <f>VLOOKUP(olympic_medals_country_year_cumsum[[#This Row],[WB_country_name]],'country_region_flag'!A:C,2,FALSE)</f>
        <v>Europe</v>
      </c>
      <c r="M1638" s="1" t="str">
        <f>VLOOKUP(olympic_medals_country_year_cumsum[[#This Row],[WB_country_name]],'country_region_flag'!A:C,3,FALSE)</f>
        <v>https://public.flourish.studio/country-flags/svg/pl.svg</v>
      </c>
      <c r="N1638" s="12" t="str">
        <f>IF(ISNA(VLOOKUP(olympic_medals_country_year_cumsum[[#This Row],[Year_Country]],gdp_capita_rank!F:G,2,FALSE)),0,VLOOKUP(olympic_medals_country_year_cumsum[[#This Row],[Year_Country]],gdp_capita_rank!F:G,2,FALSE))</f>
        <v>-16.766612724829624</v>
      </c>
    </row>
    <row r="1639" spans="1:14" ht="15" customHeight="1" x14ac:dyDescent="0.2">
      <c r="A1639" s="1" t="s">
        <v>111</v>
      </c>
      <c r="B1639" s="1" t="s">
        <v>112</v>
      </c>
      <c r="C1639" s="1">
        <v>475</v>
      </c>
      <c r="D1639" s="1">
        <v>1908</v>
      </c>
      <c r="E1639" s="1">
        <v>2008</v>
      </c>
      <c r="F1639" s="1" t="str">
        <f>TEXT(olympic_medals_country_year_cumsum[[#This Row],[year]],0)&amp;"-"&amp;olympic_medals_country_year_cumsum[[#This Row],[WB_country_code]]</f>
        <v>2008-HUN</v>
      </c>
      <c r="G1639" s="1">
        <f>IF(olympic_medals_country_year_cumsum[[#This Row],[year]]&lt;&gt;E1638,1,IF(olympic_medals_country_year_cumsum[[#This Row],[Medals]]=0,"",G1638+1))</f>
        <v>18</v>
      </c>
      <c r="H1639" s="1">
        <f>IF(ISNA(VLOOKUP(olympic_medals_country_year_cumsum[[#This Row],[Year_Country]],medals!D:H,5,FALSE)),0,VLOOKUP(olympic_medals_country_year_cumsum[[#This Row],[Year_Country]],medals!D:H,5,FALSE))</f>
        <v>12</v>
      </c>
      <c r="I1639" s="1">
        <f>IF(ISNA(VLOOKUP(olympic_medals_country_year_cumsum[[#This Row],[Year_Country]],medals!D:H,2,FALSE)),0,VLOOKUP(olympic_medals_country_year_cumsum[[#This Row],[Year_Country]],medals!D:H,2,FALSE))</f>
        <v>4</v>
      </c>
      <c r="J1639" s="1">
        <f>IF(ISNA(VLOOKUP(olympic_medals_country_year_cumsum[[#This Row],[Year_Country]],medals!D:H,3,FALSE)),0,VLOOKUP(olympic_medals_country_year_cumsum[[#This Row],[Year_Country]],medals!D:H,3,FALSE))</f>
        <v>5</v>
      </c>
      <c r="K1639" s="1">
        <f>IF(ISNA(VLOOKUP(olympic_medals_country_year_cumsum[[#This Row],[Year_Country]],medals!D:H,4,FALSE)),0,VLOOKUP(olympic_medals_country_year_cumsum[[#This Row],[Year_Country]],medals!D:H,4,FALSE))</f>
        <v>3</v>
      </c>
      <c r="L1639" s="1" t="str">
        <f>VLOOKUP(olympic_medals_country_year_cumsum[[#This Row],[WB_country_name]],'country_region_flag'!A:C,2,FALSE)</f>
        <v>Europe</v>
      </c>
      <c r="M1639" s="1" t="str">
        <f>VLOOKUP(olympic_medals_country_year_cumsum[[#This Row],[WB_country_name]],'country_region_flag'!A:C,3,FALSE)</f>
        <v>https://public.flourish.studio/country-flags/svg/hu.svg</v>
      </c>
      <c r="N1639" s="12" t="str">
        <f>IF(ISNA(VLOOKUP(olympic_medals_country_year_cumsum[[#This Row],[Year_Country]],gdp_capita_rank!F:G,2,FALSE)),0,VLOOKUP(olympic_medals_country_year_cumsum[[#This Row],[Year_Country]],gdp_capita_rank!F:G,2,FALSE))</f>
        <v>-6.201408487287747</v>
      </c>
    </row>
    <row r="1640" spans="1:14" ht="15" customHeight="1" x14ac:dyDescent="0.2">
      <c r="A1640" s="1" t="s">
        <v>31</v>
      </c>
      <c r="B1640" s="1" t="s">
        <v>32</v>
      </c>
      <c r="C1640" s="1">
        <v>539</v>
      </c>
      <c r="D1640" s="1">
        <v>2757</v>
      </c>
      <c r="E1640" s="1">
        <v>2008</v>
      </c>
      <c r="F1640" s="1" t="str">
        <f>TEXT(olympic_medals_country_year_cumsum[[#This Row],[year]],0)&amp;"-"&amp;olympic_medals_country_year_cumsum[[#This Row],[WB_country_code]]</f>
        <v>2008-BLR</v>
      </c>
      <c r="G1640" s="1">
        <f>IF(olympic_medals_country_year_cumsum[[#This Row],[year]]&lt;&gt;E1639,1,IF(olympic_medals_country_year_cumsum[[#This Row],[Medals]]=0,"",G1639+1))</f>
        <v>19</v>
      </c>
      <c r="H1640" s="1">
        <f>IF(ISNA(VLOOKUP(olympic_medals_country_year_cumsum[[#This Row],[Year_Country]],medals!D:H,5,FALSE)),0,VLOOKUP(olympic_medals_country_year_cumsum[[#This Row],[Year_Country]],medals!D:H,5,FALSE))</f>
        <v>17</v>
      </c>
      <c r="I1640" s="1">
        <f>IF(ISNA(VLOOKUP(olympic_medals_country_year_cumsum[[#This Row],[Year_Country]],medals!D:H,2,FALSE)),0,VLOOKUP(olympic_medals_country_year_cumsum[[#This Row],[Year_Country]],medals!D:H,2,FALSE))</f>
        <v>4</v>
      </c>
      <c r="J1640" s="1">
        <f>IF(ISNA(VLOOKUP(olympic_medals_country_year_cumsum[[#This Row],[Year_Country]],medals!D:H,3,FALSE)),0,VLOOKUP(olympic_medals_country_year_cumsum[[#This Row],[Year_Country]],medals!D:H,3,FALSE))</f>
        <v>4</v>
      </c>
      <c r="K1640" s="1">
        <f>IF(ISNA(VLOOKUP(olympic_medals_country_year_cumsum[[#This Row],[Year_Country]],medals!D:H,4,FALSE)),0,VLOOKUP(olympic_medals_country_year_cumsum[[#This Row],[Year_Country]],medals!D:H,4,FALSE))</f>
        <v>9</v>
      </c>
      <c r="L1640" s="1" t="str">
        <f>VLOOKUP(olympic_medals_country_year_cumsum[[#This Row],[WB_country_name]],'country_region_flag'!A:C,2,FALSE)</f>
        <v>Europe</v>
      </c>
      <c r="M1640" s="1" t="str">
        <f>VLOOKUP(olympic_medals_country_year_cumsum[[#This Row],[WB_country_name]],'country_region_flag'!A:C,3,FALSE)</f>
        <v>https://public.flourish.studio/country-flags/svg/by.svg</v>
      </c>
      <c r="N1640" s="12" t="str">
        <f>IF(ISNA(VLOOKUP(olympic_medals_country_year_cumsum[[#This Row],[Year_Country]],gdp_capita_rank!F:G,2,FALSE)),0,VLOOKUP(olympic_medals_country_year_cumsum[[#This Row],[Year_Country]],gdp_capita_rank!F:G,2,FALSE))</f>
        <v>-62.08063721520374</v>
      </c>
    </row>
    <row r="1641" spans="1:14" ht="15" customHeight="1" x14ac:dyDescent="0.2">
      <c r="A1641" s="1" t="s">
        <v>221</v>
      </c>
      <c r="B1641" s="1" t="s">
        <v>222</v>
      </c>
      <c r="C1641" s="1">
        <v>4815</v>
      </c>
      <c r="D1641" s="1">
        <v>1712</v>
      </c>
      <c r="E1641" s="1">
        <v>2008</v>
      </c>
      <c r="F1641" s="1" t="str">
        <f>TEXT(olympic_medals_country_year_cumsum[[#This Row],[year]],0)&amp;"-"&amp;olympic_medals_country_year_cumsum[[#This Row],[WB_country_code]]</f>
        <v>2008-SVK</v>
      </c>
      <c r="G1641" s="1">
        <f>IF(olympic_medals_country_year_cumsum[[#This Row],[year]]&lt;&gt;E1640,1,IF(olympic_medals_country_year_cumsum[[#This Row],[Medals]]=0,"",G1640+1))</f>
        <v>20</v>
      </c>
      <c r="H1641" s="1">
        <f>IF(ISNA(VLOOKUP(olympic_medals_country_year_cumsum[[#This Row],[Year_Country]],medals!D:H,5,FALSE)),0,VLOOKUP(olympic_medals_country_year_cumsum[[#This Row],[Year_Country]],medals!D:H,5,FALSE))</f>
        <v>7</v>
      </c>
      <c r="I1641" s="1">
        <f>IF(ISNA(VLOOKUP(olympic_medals_country_year_cumsum[[#This Row],[Year_Country]],medals!D:H,2,FALSE)),0,VLOOKUP(olympic_medals_country_year_cumsum[[#This Row],[Year_Country]],medals!D:H,2,FALSE))</f>
        <v>4</v>
      </c>
      <c r="J1641" s="1">
        <f>IF(ISNA(VLOOKUP(olympic_medals_country_year_cumsum[[#This Row],[Year_Country]],medals!D:H,3,FALSE)),0,VLOOKUP(olympic_medals_country_year_cumsum[[#This Row],[Year_Country]],medals!D:H,3,FALSE))</f>
        <v>3</v>
      </c>
      <c r="K1641" s="1">
        <f>IF(ISNA(VLOOKUP(olympic_medals_country_year_cumsum[[#This Row],[Year_Country]],medals!D:H,4,FALSE)),0,VLOOKUP(olympic_medals_country_year_cumsum[[#This Row],[Year_Country]],medals!D:H,4,FALSE))</f>
        <v>0</v>
      </c>
      <c r="L1641" s="1" t="str">
        <f>VLOOKUP(olympic_medals_country_year_cumsum[[#This Row],[WB_country_name]],'country_region_flag'!A:C,2,FALSE)</f>
        <v>Europe</v>
      </c>
      <c r="M1641" s="1" t="str">
        <f>VLOOKUP(olympic_medals_country_year_cumsum[[#This Row],[WB_country_name]],'country_region_flag'!A:C,3,FALSE)</f>
        <v>https://public.flourish.studio/country-flags/svg/sk.svg</v>
      </c>
      <c r="N1641" s="12" t="str">
        <f>IF(ISNA(VLOOKUP(olympic_medals_country_year_cumsum[[#This Row],[Year_Country]],gdp_capita_rank!F:G,2,FALSE)),0,VLOOKUP(olympic_medals_country_year_cumsum[[#This Row],[Year_Country]],gdp_capita_rank!F:G,2,FALSE))</f>
        <v>11.528188277887315</v>
      </c>
    </row>
    <row r="1642" spans="1:14" ht="15" customHeight="1" x14ac:dyDescent="0.2">
      <c r="A1642" s="1" t="s">
        <v>181</v>
      </c>
      <c r="B1642" s="1" t="s">
        <v>182</v>
      </c>
      <c r="C1642" s="1">
        <v>-413</v>
      </c>
      <c r="D1642" s="1">
        <v>17478</v>
      </c>
      <c r="E1642" s="1">
        <v>2008</v>
      </c>
      <c r="F1642" s="1" t="str">
        <f>TEXT(olympic_medals_country_year_cumsum[[#This Row],[year]],0)&amp;"-"&amp;olympic_medals_country_year_cumsum[[#This Row],[WB_country_code]]</f>
        <v>2008-NZL</v>
      </c>
      <c r="G1642" s="1">
        <f>IF(olympic_medals_country_year_cumsum[[#This Row],[year]]&lt;&gt;E1641,1,IF(olympic_medals_country_year_cumsum[[#This Row],[Medals]]=0,"",G1641+1))</f>
        <v>21</v>
      </c>
      <c r="H1642" s="1">
        <f>IF(ISNA(VLOOKUP(olympic_medals_country_year_cumsum[[#This Row],[Year_Country]],medals!D:H,5,FALSE)),0,VLOOKUP(olympic_medals_country_year_cumsum[[#This Row],[Year_Country]],medals!D:H,5,FALSE))</f>
        <v>11</v>
      </c>
      <c r="I1642" s="1">
        <f>IF(ISNA(VLOOKUP(olympic_medals_country_year_cumsum[[#This Row],[Year_Country]],medals!D:H,2,FALSE)),0,VLOOKUP(olympic_medals_country_year_cumsum[[#This Row],[Year_Country]],medals!D:H,2,FALSE))</f>
        <v>4</v>
      </c>
      <c r="J1642" s="1">
        <f>IF(ISNA(VLOOKUP(olympic_medals_country_year_cumsum[[#This Row],[Year_Country]],medals!D:H,3,FALSE)),0,VLOOKUP(olympic_medals_country_year_cumsum[[#This Row],[Year_Country]],medals!D:H,3,FALSE))</f>
        <v>2</v>
      </c>
      <c r="K1642" s="1">
        <f>IF(ISNA(VLOOKUP(olympic_medals_country_year_cumsum[[#This Row],[Year_Country]],medals!D:H,4,FALSE)),0,VLOOKUP(olympic_medals_country_year_cumsum[[#This Row],[Year_Country]],medals!D:H,4,FALSE))</f>
        <v>5</v>
      </c>
      <c r="L1642" s="1" t="str">
        <f>VLOOKUP(olympic_medals_country_year_cumsum[[#This Row],[WB_country_name]],'country_region_flag'!A:C,2,FALSE)</f>
        <v>Oceania</v>
      </c>
      <c r="M1642" s="1" t="str">
        <f>VLOOKUP(olympic_medals_country_year_cumsum[[#This Row],[WB_country_name]],'country_region_flag'!A:C,3,FALSE)</f>
        <v>https://public.flourish.studio/country-flags/svg/nz.svg</v>
      </c>
      <c r="N1642" s="12" t="str">
        <f>IF(ISNA(VLOOKUP(olympic_medals_country_year_cumsum[[#This Row],[Year_Country]],gdp_capita_rank!F:G,2,FALSE)),0,VLOOKUP(olympic_medals_country_year_cumsum[[#This Row],[Year_Country]],gdp_capita_rank!F:G,2,FALSE))</f>
        <v>85.86243304591873</v>
      </c>
    </row>
    <row r="1643" spans="1:14" ht="15" customHeight="1" x14ac:dyDescent="0.2">
      <c r="A1643" s="1" t="s">
        <v>83</v>
      </c>
      <c r="B1643" s="1" t="s">
        <v>84</v>
      </c>
      <c r="C1643" s="1">
        <v>903</v>
      </c>
      <c r="D1643" s="1">
        <v>387</v>
      </c>
      <c r="E1643" s="1">
        <v>2008</v>
      </c>
      <c r="F1643" s="1" t="str">
        <f>TEXT(olympic_medals_country_year_cumsum[[#This Row],[year]],0)&amp;"-"&amp;olympic_medals_country_year_cumsum[[#This Row],[WB_country_code]]</f>
        <v>2008-ETH</v>
      </c>
      <c r="G1643" s="1">
        <f>IF(olympic_medals_country_year_cumsum[[#This Row],[year]]&lt;&gt;E1642,1,IF(olympic_medals_country_year_cumsum[[#This Row],[Medals]]=0,"",G1642+1))</f>
        <v>22</v>
      </c>
      <c r="H1643" s="1">
        <f>IF(ISNA(VLOOKUP(olympic_medals_country_year_cumsum[[#This Row],[Year_Country]],medals!D:H,5,FALSE)),0,VLOOKUP(olympic_medals_country_year_cumsum[[#This Row],[Year_Country]],medals!D:H,5,FALSE))</f>
        <v>7</v>
      </c>
      <c r="I1643" s="1">
        <f>IF(ISNA(VLOOKUP(olympic_medals_country_year_cumsum[[#This Row],[Year_Country]],medals!D:H,2,FALSE)),0,VLOOKUP(olympic_medals_country_year_cumsum[[#This Row],[Year_Country]],medals!D:H,2,FALSE))</f>
        <v>4</v>
      </c>
      <c r="J1643" s="1">
        <f>IF(ISNA(VLOOKUP(olympic_medals_country_year_cumsum[[#This Row],[Year_Country]],medals!D:H,3,FALSE)),0,VLOOKUP(olympic_medals_country_year_cumsum[[#This Row],[Year_Country]],medals!D:H,3,FALSE))</f>
        <v>2</v>
      </c>
      <c r="K1643" s="1">
        <f>IF(ISNA(VLOOKUP(olympic_medals_country_year_cumsum[[#This Row],[Year_Country]],medals!D:H,4,FALSE)),0,VLOOKUP(olympic_medals_country_year_cumsum[[#This Row],[Year_Country]],medals!D:H,4,FALSE))</f>
        <v>1</v>
      </c>
      <c r="L1643" s="1" t="str">
        <f>VLOOKUP(olympic_medals_country_year_cumsum[[#This Row],[WB_country_name]],'country_region_flag'!A:C,2,FALSE)</f>
        <v>Africa</v>
      </c>
      <c r="M1643" s="1" t="str">
        <f>VLOOKUP(olympic_medals_country_year_cumsum[[#This Row],[WB_country_name]],'country_region_flag'!A:C,3,FALSE)</f>
        <v>https://public.flourish.studio/country-flags/svg/et.svg</v>
      </c>
      <c r="N1643" s="12" t="str">
        <f>IF(ISNA(VLOOKUP(olympic_medals_country_year_cumsum[[#This Row],[Year_Country]],gdp_capita_rank!F:G,2,FALSE)),0,VLOOKUP(olympic_medals_country_year_cumsum[[#This Row],[Year_Country]],gdp_capita_rank!F:G,2,FALSE))</f>
        <v>-98.09183449288919</v>
      </c>
    </row>
    <row r="1644" spans="1:14" ht="15" customHeight="1" x14ac:dyDescent="0.2">
      <c r="A1644" s="1" t="s">
        <v>57</v>
      </c>
      <c r="B1644" s="1" t="s">
        <v>58</v>
      </c>
      <c r="C1644" s="1">
        <v>2312</v>
      </c>
      <c r="D1644" s="1">
        <v>-8235</v>
      </c>
      <c r="E1644" s="1">
        <v>2008</v>
      </c>
      <c r="F1644" s="1" t="str">
        <f>TEXT(olympic_medals_country_year_cumsum[[#This Row],[year]],0)&amp;"-"&amp;olympic_medals_country_year_cumsum[[#This Row],[WB_country_code]]</f>
        <v>2008-CUB</v>
      </c>
      <c r="G1644" s="1">
        <f>IF(olympic_medals_country_year_cumsum[[#This Row],[year]]&lt;&gt;E1643,1,IF(olympic_medals_country_year_cumsum[[#This Row],[Medals]]=0,"",G1643+1))</f>
        <v>23</v>
      </c>
      <c r="H1644" s="1">
        <f>IF(ISNA(VLOOKUP(olympic_medals_country_year_cumsum[[#This Row],[Year_Country]],medals!D:H,5,FALSE)),0,VLOOKUP(olympic_medals_country_year_cumsum[[#This Row],[Year_Country]],medals!D:H,5,FALSE))</f>
        <v>30</v>
      </c>
      <c r="I1644" s="1">
        <f>IF(ISNA(VLOOKUP(olympic_medals_country_year_cumsum[[#This Row],[Year_Country]],medals!D:H,2,FALSE)),0,VLOOKUP(olympic_medals_country_year_cumsum[[#This Row],[Year_Country]],medals!D:H,2,FALSE))</f>
        <v>3</v>
      </c>
      <c r="J1644" s="1">
        <f>IF(ISNA(VLOOKUP(olympic_medals_country_year_cumsum[[#This Row],[Year_Country]],medals!D:H,3,FALSE)),0,VLOOKUP(olympic_medals_country_year_cumsum[[#This Row],[Year_Country]],medals!D:H,3,FALSE))</f>
        <v>10</v>
      </c>
      <c r="K1644" s="1">
        <f>IF(ISNA(VLOOKUP(olympic_medals_country_year_cumsum[[#This Row],[Year_Country]],medals!D:H,4,FALSE)),0,VLOOKUP(olympic_medals_country_year_cumsum[[#This Row],[Year_Country]],medals!D:H,4,FALSE))</f>
        <v>17</v>
      </c>
      <c r="L1644" s="1" t="str">
        <f>VLOOKUP(olympic_medals_country_year_cumsum[[#This Row],[WB_country_name]],'country_region_flag'!A:C,2,FALSE)</f>
        <v>Americas</v>
      </c>
      <c r="M1644" s="1" t="str">
        <f>VLOOKUP(olympic_medals_country_year_cumsum[[#This Row],[WB_country_name]],'country_region_flag'!A:C,3,FALSE)</f>
        <v>https://public.flourish.studio/country-flags/svg/cu.svg</v>
      </c>
      <c r="N1644" s="12" t="str">
        <f>IF(ISNA(VLOOKUP(olympic_medals_country_year_cumsum[[#This Row],[Year_Country]],gdp_capita_rank!F:G,2,FALSE)),0,VLOOKUP(olympic_medals_country_year_cumsum[[#This Row],[Year_Country]],gdp_capita_rank!F:G,2,FALSE))</f>
        <v>-70.30752693631823</v>
      </c>
    </row>
    <row r="1645" spans="1:14" ht="15" customHeight="1" x14ac:dyDescent="0.2">
      <c r="A1645" s="1" t="s">
        <v>41</v>
      </c>
      <c r="B1645" s="1" t="s">
        <v>42</v>
      </c>
      <c r="C1645" s="1">
        <v>4542</v>
      </c>
      <c r="D1645" s="1">
        <v>-757</v>
      </c>
      <c r="E1645" s="1">
        <v>2008</v>
      </c>
      <c r="F1645" s="1" t="str">
        <f>TEXT(olympic_medals_country_year_cumsum[[#This Row],[year]],0)&amp;"-"&amp;olympic_medals_country_year_cumsum[[#This Row],[WB_country_code]]</f>
        <v>2008-CAN</v>
      </c>
      <c r="G1645" s="1">
        <f>IF(olympic_medals_country_year_cumsum[[#This Row],[year]]&lt;&gt;E1644,1,IF(olympic_medals_country_year_cumsum[[#This Row],[Medals]]=0,"",G1644+1))</f>
        <v>24</v>
      </c>
      <c r="H1645" s="1">
        <f>IF(ISNA(VLOOKUP(olympic_medals_country_year_cumsum[[#This Row],[Year_Country]],medals!D:H,5,FALSE)),0,VLOOKUP(olympic_medals_country_year_cumsum[[#This Row],[Year_Country]],medals!D:H,5,FALSE))</f>
        <v>22</v>
      </c>
      <c r="I1645" s="1">
        <f>IF(ISNA(VLOOKUP(olympic_medals_country_year_cumsum[[#This Row],[Year_Country]],medals!D:H,2,FALSE)),0,VLOOKUP(olympic_medals_country_year_cumsum[[#This Row],[Year_Country]],medals!D:H,2,FALSE))</f>
        <v>3</v>
      </c>
      <c r="J1645" s="1">
        <f>IF(ISNA(VLOOKUP(olympic_medals_country_year_cumsum[[#This Row],[Year_Country]],medals!D:H,3,FALSE)),0,VLOOKUP(olympic_medals_country_year_cumsum[[#This Row],[Year_Country]],medals!D:H,3,FALSE))</f>
        <v>10</v>
      </c>
      <c r="K1645" s="1">
        <f>IF(ISNA(VLOOKUP(olympic_medals_country_year_cumsum[[#This Row],[Year_Country]],medals!D:H,4,FALSE)),0,VLOOKUP(olympic_medals_country_year_cumsum[[#This Row],[Year_Country]],medals!D:H,4,FALSE))</f>
        <v>9</v>
      </c>
      <c r="L1645" s="1" t="str">
        <f>VLOOKUP(olympic_medals_country_year_cumsum[[#This Row],[WB_country_name]],'country_region_flag'!A:C,2,FALSE)</f>
        <v>Americas</v>
      </c>
      <c r="M1645" s="1" t="str">
        <f>VLOOKUP(olympic_medals_country_year_cumsum[[#This Row],[WB_country_name]],'country_region_flag'!A:C,3,FALSE)</f>
        <v>https://public.flourish.studio/country-flags/svg/ca.svg</v>
      </c>
      <c r="N1645" s="12" t="str">
        <f>IF(ISNA(VLOOKUP(olympic_medals_country_year_cumsum[[#This Row],[Year_Country]],gdp_capita_rank!F:G,2,FALSE)),0,VLOOKUP(olympic_medals_country_year_cumsum[[#This Row],[Year_Country]],gdp_capita_rank!F:G,2,FALSE))</f>
        <v>177.7890170216107</v>
      </c>
    </row>
    <row r="1646" spans="1:14" ht="15" customHeight="1" x14ac:dyDescent="0.2">
      <c r="A1646" s="1" t="s">
        <v>35</v>
      </c>
      <c r="B1646" s="1" t="s">
        <v>36</v>
      </c>
      <c r="C1646" s="1">
        <v>-1578</v>
      </c>
      <c r="D1646" s="1">
        <v>-4792</v>
      </c>
      <c r="E1646" s="1">
        <v>2008</v>
      </c>
      <c r="F1646" s="1" t="str">
        <f>TEXT(olympic_medals_country_year_cumsum[[#This Row],[year]],0)&amp;"-"&amp;olympic_medals_country_year_cumsum[[#This Row],[WB_country_code]]</f>
        <v>2008-BRA</v>
      </c>
      <c r="G1646" s="1">
        <f>IF(olympic_medals_country_year_cumsum[[#This Row],[year]]&lt;&gt;E1645,1,IF(olympic_medals_country_year_cumsum[[#This Row],[Medals]]=0,"",G1645+1))</f>
        <v>25</v>
      </c>
      <c r="H1646" s="1">
        <f>IF(ISNA(VLOOKUP(olympic_medals_country_year_cumsum[[#This Row],[Year_Country]],medals!D:H,5,FALSE)),0,VLOOKUP(olympic_medals_country_year_cumsum[[#This Row],[Year_Country]],medals!D:H,5,FALSE))</f>
        <v>21</v>
      </c>
      <c r="I1646" s="1">
        <f>IF(ISNA(VLOOKUP(olympic_medals_country_year_cumsum[[#This Row],[Year_Country]],medals!D:H,2,FALSE)),0,VLOOKUP(olympic_medals_country_year_cumsum[[#This Row],[Year_Country]],medals!D:H,2,FALSE))</f>
        <v>3</v>
      </c>
      <c r="J1646" s="1">
        <f>IF(ISNA(VLOOKUP(olympic_medals_country_year_cumsum[[#This Row],[Year_Country]],medals!D:H,3,FALSE)),0,VLOOKUP(olympic_medals_country_year_cumsum[[#This Row],[Year_Country]],medals!D:H,3,FALSE))</f>
        <v>6</v>
      </c>
      <c r="K1646" s="1">
        <f>IF(ISNA(VLOOKUP(olympic_medals_country_year_cumsum[[#This Row],[Year_Country]],medals!D:H,4,FALSE)),0,VLOOKUP(olympic_medals_country_year_cumsum[[#This Row],[Year_Country]],medals!D:H,4,FALSE))</f>
        <v>12</v>
      </c>
      <c r="L1646" s="1" t="str">
        <f>VLOOKUP(olympic_medals_country_year_cumsum[[#This Row],[WB_country_name]],'country_region_flag'!A:C,2,FALSE)</f>
        <v>Americas</v>
      </c>
      <c r="M1646" s="1" t="str">
        <f>VLOOKUP(olympic_medals_country_year_cumsum[[#This Row],[WB_country_name]],'country_region_flag'!A:C,3,FALSE)</f>
        <v>https://public.flourish.studio/country-flags/svg/br.svg</v>
      </c>
      <c r="N1646" s="12" t="str">
        <f>IF(ISNA(VLOOKUP(olympic_medals_country_year_cumsum[[#This Row],[Year_Country]],gdp_capita_rank!F:G,2,FALSE)),0,VLOOKUP(olympic_medals_country_year_cumsum[[#This Row],[Year_Country]],gdp_capita_rank!F:G,2,FALSE))</f>
        <v>-47.655629140847914</v>
      </c>
    </row>
    <row r="1647" spans="1:14" ht="15" customHeight="1" x14ac:dyDescent="0.2">
      <c r="A1647" s="1" t="s">
        <v>179</v>
      </c>
      <c r="B1647" s="1" t="s">
        <v>180</v>
      </c>
      <c r="C1647" s="1">
        <v>5992</v>
      </c>
      <c r="D1647" s="1">
        <v>1075</v>
      </c>
      <c r="E1647" s="1">
        <v>2008</v>
      </c>
      <c r="F1647" s="1" t="str">
        <f>TEXT(olympic_medals_country_year_cumsum[[#This Row],[year]],0)&amp;"-"&amp;olympic_medals_country_year_cumsum[[#This Row],[WB_country_code]]</f>
        <v>2008-NOR</v>
      </c>
      <c r="G1647" s="1">
        <f>IF(olympic_medals_country_year_cumsum[[#This Row],[year]]&lt;&gt;E1646,1,IF(olympic_medals_country_year_cumsum[[#This Row],[Medals]]=0,"",G1646+1))</f>
        <v>26</v>
      </c>
      <c r="H1647" s="1">
        <f>IF(ISNA(VLOOKUP(olympic_medals_country_year_cumsum[[#This Row],[Year_Country]],medals!D:H,5,FALSE)),0,VLOOKUP(olympic_medals_country_year_cumsum[[#This Row],[Year_Country]],medals!D:H,5,FALSE))</f>
        <v>9</v>
      </c>
      <c r="I1647" s="1">
        <f>IF(ISNA(VLOOKUP(olympic_medals_country_year_cumsum[[#This Row],[Year_Country]],medals!D:H,2,FALSE)),0,VLOOKUP(olympic_medals_country_year_cumsum[[#This Row],[Year_Country]],medals!D:H,2,FALSE))</f>
        <v>3</v>
      </c>
      <c r="J1647" s="1">
        <f>IF(ISNA(VLOOKUP(olympic_medals_country_year_cumsum[[#This Row],[Year_Country]],medals!D:H,3,FALSE)),0,VLOOKUP(olympic_medals_country_year_cumsum[[#This Row],[Year_Country]],medals!D:H,3,FALSE))</f>
        <v>5</v>
      </c>
      <c r="K1647" s="1">
        <f>IF(ISNA(VLOOKUP(olympic_medals_country_year_cumsum[[#This Row],[Year_Country]],medals!D:H,4,FALSE)),0,VLOOKUP(olympic_medals_country_year_cumsum[[#This Row],[Year_Country]],medals!D:H,4,FALSE))</f>
        <v>1</v>
      </c>
      <c r="L1647" s="1" t="str">
        <f>VLOOKUP(olympic_medals_country_year_cumsum[[#This Row],[WB_country_name]],'country_region_flag'!A:C,2,FALSE)</f>
        <v>Europe</v>
      </c>
      <c r="M1647" s="1" t="str">
        <f>VLOOKUP(olympic_medals_country_year_cumsum[[#This Row],[WB_country_name]],'country_region_flag'!A:C,3,FALSE)</f>
        <v>https://public.flourish.studio/country-flags/svg/no.svg</v>
      </c>
      <c r="N1647" s="12" t="str">
        <f>IF(ISNA(VLOOKUP(olympic_medals_country_year_cumsum[[#This Row],[Year_Country]],gdp_capita_rank!F:G,2,FALSE)),0,VLOOKUP(olympic_medals_country_year_cumsum[[#This Row],[Year_Country]],gdp_capita_rank!F:G,2,FALSE))</f>
        <v>479.85692155207244</v>
      </c>
    </row>
    <row r="1648" spans="1:14" ht="15" customHeight="1" x14ac:dyDescent="0.2">
      <c r="A1648" s="1" t="s">
        <v>61</v>
      </c>
      <c r="B1648" s="1" t="s">
        <v>62</v>
      </c>
      <c r="C1648" s="1">
        <v>4981</v>
      </c>
      <c r="D1648" s="1">
        <v>1547</v>
      </c>
      <c r="E1648" s="1">
        <v>2008</v>
      </c>
      <c r="F1648" s="1" t="str">
        <f>TEXT(olympic_medals_country_year_cumsum[[#This Row],[year]],0)&amp;"-"&amp;olympic_medals_country_year_cumsum[[#This Row],[WB_country_code]]</f>
        <v>2008-CZE</v>
      </c>
      <c r="G1648" s="1">
        <f>IF(olympic_medals_country_year_cumsum[[#This Row],[year]]&lt;&gt;E1647,1,IF(olympic_medals_country_year_cumsum[[#This Row],[Medals]]=0,"",G1647+1))</f>
        <v>27</v>
      </c>
      <c r="H1648" s="1">
        <f>IF(ISNA(VLOOKUP(olympic_medals_country_year_cumsum[[#This Row],[Year_Country]],medals!D:H,5,FALSE)),0,VLOOKUP(olympic_medals_country_year_cumsum[[#This Row],[Year_Country]],medals!D:H,5,FALSE))</f>
        <v>8</v>
      </c>
      <c r="I1648" s="1">
        <f>IF(ISNA(VLOOKUP(olympic_medals_country_year_cumsum[[#This Row],[Year_Country]],medals!D:H,2,FALSE)),0,VLOOKUP(olympic_medals_country_year_cumsum[[#This Row],[Year_Country]],medals!D:H,2,FALSE))</f>
        <v>3</v>
      </c>
      <c r="J1648" s="1">
        <f>IF(ISNA(VLOOKUP(olympic_medals_country_year_cumsum[[#This Row],[Year_Country]],medals!D:H,3,FALSE)),0,VLOOKUP(olympic_medals_country_year_cumsum[[#This Row],[Year_Country]],medals!D:H,3,FALSE))</f>
        <v>4</v>
      </c>
      <c r="K1648" s="1">
        <f>IF(ISNA(VLOOKUP(olympic_medals_country_year_cumsum[[#This Row],[Year_Country]],medals!D:H,4,FALSE)),0,VLOOKUP(olympic_medals_country_year_cumsum[[#This Row],[Year_Country]],medals!D:H,4,FALSE))</f>
        <v>1</v>
      </c>
      <c r="L1648" s="1" t="str">
        <f>VLOOKUP(olympic_medals_country_year_cumsum[[#This Row],[WB_country_name]],'country_region_flag'!A:C,2,FALSE)</f>
        <v>Europe</v>
      </c>
      <c r="M1648" s="1" t="str">
        <f>VLOOKUP(olympic_medals_country_year_cumsum[[#This Row],[WB_country_name]],'country_region_flag'!A:C,3,FALSE)</f>
        <v>https://public.flourish.studio/country-flags/svg/cz.svg</v>
      </c>
      <c r="N1648" s="12" t="str">
        <f>IF(ISNA(VLOOKUP(olympic_medals_country_year_cumsum[[#This Row],[Year_Country]],gdp_capita_rank!F:G,2,FALSE)),0,VLOOKUP(olympic_medals_country_year_cumsum[[#This Row],[Year_Country]],gdp_capita_rank!F:G,2,FALSE))</f>
        <v>35.619625257585135</v>
      </c>
    </row>
    <row r="1649" spans="1:14" ht="15" customHeight="1" x14ac:dyDescent="0.2">
      <c r="A1649" s="1" t="s">
        <v>67</v>
      </c>
      <c r="B1649" s="1" t="s">
        <v>68</v>
      </c>
      <c r="C1649" s="1">
        <v>5567</v>
      </c>
      <c r="D1649" s="1">
        <v>1258</v>
      </c>
      <c r="E1649" s="1">
        <v>2008</v>
      </c>
      <c r="F1649" s="1" t="str">
        <f>TEXT(olympic_medals_country_year_cumsum[[#This Row],[year]],0)&amp;"-"&amp;olympic_medals_country_year_cumsum[[#This Row],[WB_country_code]]</f>
        <v>2008-DNK</v>
      </c>
      <c r="G1649" s="1">
        <f>IF(olympic_medals_country_year_cumsum[[#This Row],[year]]&lt;&gt;E1648,1,IF(olympic_medals_country_year_cumsum[[#This Row],[Medals]]=0,"",G1648+1))</f>
        <v>28</v>
      </c>
      <c r="H1649" s="1">
        <f>IF(ISNA(VLOOKUP(olympic_medals_country_year_cumsum[[#This Row],[Year_Country]],medals!D:H,5,FALSE)),0,VLOOKUP(olympic_medals_country_year_cumsum[[#This Row],[Year_Country]],medals!D:H,5,FALSE))</f>
        <v>10</v>
      </c>
      <c r="I1649" s="1">
        <f>IF(ISNA(VLOOKUP(olympic_medals_country_year_cumsum[[#This Row],[Year_Country]],medals!D:H,2,FALSE)),0,VLOOKUP(olympic_medals_country_year_cumsum[[#This Row],[Year_Country]],medals!D:H,2,FALSE))</f>
        <v>3</v>
      </c>
      <c r="J1649" s="1">
        <f>IF(ISNA(VLOOKUP(olympic_medals_country_year_cumsum[[#This Row],[Year_Country]],medals!D:H,3,FALSE)),0,VLOOKUP(olympic_medals_country_year_cumsum[[#This Row],[Year_Country]],medals!D:H,3,FALSE))</f>
        <v>3</v>
      </c>
      <c r="K1649" s="1">
        <f>IF(ISNA(VLOOKUP(olympic_medals_country_year_cumsum[[#This Row],[Year_Country]],medals!D:H,4,FALSE)),0,VLOOKUP(olympic_medals_country_year_cumsum[[#This Row],[Year_Country]],medals!D:H,4,FALSE))</f>
        <v>4</v>
      </c>
      <c r="L1649" s="1" t="str">
        <f>VLOOKUP(olympic_medals_country_year_cumsum[[#This Row],[WB_country_name]],'country_region_flag'!A:C,2,FALSE)</f>
        <v>Europe</v>
      </c>
      <c r="M1649" s="1" t="str">
        <f>VLOOKUP(olympic_medals_country_year_cumsum[[#This Row],[WB_country_name]],'country_region_flag'!A:C,3,FALSE)</f>
        <v>https://public.flourish.studio/country-flags/svg/dk.svg</v>
      </c>
      <c r="N1649" s="12" t="str">
        <f>IF(ISNA(VLOOKUP(olympic_medals_country_year_cumsum[[#This Row],[Year_Country]],gdp_capita_rank!F:G,2,FALSE)),0,VLOOKUP(olympic_medals_country_year_cumsum[[#This Row],[Year_Country]],gdp_capita_rank!F:G,2,FALSE))</f>
        <v>282.52551342738633</v>
      </c>
    </row>
    <row r="1650" spans="1:14" ht="15" customHeight="1" x14ac:dyDescent="0.2">
      <c r="A1650" s="1" t="s">
        <v>95</v>
      </c>
      <c r="B1650" s="1" t="s">
        <v>96</v>
      </c>
      <c r="C1650" s="1">
        <v>4168</v>
      </c>
      <c r="D1650" s="1">
        <v>4483</v>
      </c>
      <c r="E1650" s="1">
        <v>2008</v>
      </c>
      <c r="F1650" s="1" t="str">
        <f>TEXT(olympic_medals_country_year_cumsum[[#This Row],[year]],0)&amp;"-"&amp;olympic_medals_country_year_cumsum[[#This Row],[WB_country_code]]</f>
        <v>2008-GEO</v>
      </c>
      <c r="G1650" s="1">
        <f>IF(olympic_medals_country_year_cumsum[[#This Row],[year]]&lt;&gt;E1649,1,IF(olympic_medals_country_year_cumsum[[#This Row],[Medals]]=0,"",G1649+1))</f>
        <v>29</v>
      </c>
      <c r="H1650" s="1">
        <f>IF(ISNA(VLOOKUP(olympic_medals_country_year_cumsum[[#This Row],[Year_Country]],medals!D:H,5,FALSE)),0,VLOOKUP(olympic_medals_country_year_cumsum[[#This Row],[Year_Country]],medals!D:H,5,FALSE))</f>
        <v>7</v>
      </c>
      <c r="I1650" s="1">
        <f>IF(ISNA(VLOOKUP(olympic_medals_country_year_cumsum[[#This Row],[Year_Country]],medals!D:H,2,FALSE)),0,VLOOKUP(olympic_medals_country_year_cumsum[[#This Row],[Year_Country]],medals!D:H,2,FALSE))</f>
        <v>3</v>
      </c>
      <c r="J1650" s="1">
        <f>IF(ISNA(VLOOKUP(olympic_medals_country_year_cumsum[[#This Row],[Year_Country]],medals!D:H,3,FALSE)),0,VLOOKUP(olympic_medals_country_year_cumsum[[#This Row],[Year_Country]],medals!D:H,3,FALSE))</f>
        <v>2</v>
      </c>
      <c r="K1650" s="1">
        <f>IF(ISNA(VLOOKUP(olympic_medals_country_year_cumsum[[#This Row],[Year_Country]],medals!D:H,4,FALSE)),0,VLOOKUP(olympic_medals_country_year_cumsum[[#This Row],[Year_Country]],medals!D:H,4,FALSE))</f>
        <v>2</v>
      </c>
      <c r="L1650" s="1" t="str">
        <f>VLOOKUP(olympic_medals_country_year_cumsum[[#This Row],[WB_country_name]],'country_region_flag'!A:C,2,FALSE)</f>
        <v>Asia</v>
      </c>
      <c r="M1650" s="1" t="str">
        <f>VLOOKUP(olympic_medals_country_year_cumsum[[#This Row],[WB_country_name]],'country_region_flag'!A:C,3,FALSE)</f>
        <v>https://public.flourish.studio/country-flags/svg/ge.svg</v>
      </c>
      <c r="N1650" s="12" t="str">
        <f>IF(ISNA(VLOOKUP(olympic_medals_country_year_cumsum[[#This Row],[Year_Country]],gdp_capita_rank!F:G,2,FALSE)),0,VLOOKUP(olympic_medals_country_year_cumsum[[#This Row],[Year_Country]],gdp_capita_rank!F:G,2,FALSE))</f>
        <v>-80.22759686540353</v>
      </c>
    </row>
    <row r="1651" spans="1:14" ht="15" customHeight="1" x14ac:dyDescent="0.2">
      <c r="A1651" s="1" t="s">
        <v>43</v>
      </c>
      <c r="B1651" s="1" t="s">
        <v>44</v>
      </c>
      <c r="C1651" s="1">
        <v>4692</v>
      </c>
      <c r="D1651" s="1">
        <v>747</v>
      </c>
      <c r="E1651" s="1">
        <v>2008</v>
      </c>
      <c r="F1651" s="1" t="str">
        <f>TEXT(olympic_medals_country_year_cumsum[[#This Row],[year]],0)&amp;"-"&amp;olympic_medals_country_year_cumsum[[#This Row],[WB_country_code]]</f>
        <v>2008-CHE</v>
      </c>
      <c r="G1651" s="1">
        <f>IF(olympic_medals_country_year_cumsum[[#This Row],[year]]&lt;&gt;E1650,1,IF(olympic_medals_country_year_cumsum[[#This Row],[Medals]]=0,"",G1650+1))</f>
        <v>30</v>
      </c>
      <c r="H1651" s="1">
        <f>IF(ISNA(VLOOKUP(olympic_medals_country_year_cumsum[[#This Row],[Year_Country]],medals!D:H,5,FALSE)),0,VLOOKUP(olympic_medals_country_year_cumsum[[#This Row],[Year_Country]],medals!D:H,5,FALSE))</f>
        <v>8</v>
      </c>
      <c r="I1651" s="1">
        <f>IF(ISNA(VLOOKUP(olympic_medals_country_year_cumsum[[#This Row],[Year_Country]],medals!D:H,2,FALSE)),0,VLOOKUP(olympic_medals_country_year_cumsum[[#This Row],[Year_Country]],medals!D:H,2,FALSE))</f>
        <v>3</v>
      </c>
      <c r="J1651" s="1">
        <f>IF(ISNA(VLOOKUP(olympic_medals_country_year_cumsum[[#This Row],[Year_Country]],medals!D:H,3,FALSE)),0,VLOOKUP(olympic_medals_country_year_cumsum[[#This Row],[Year_Country]],medals!D:H,3,FALSE))</f>
        <v>1</v>
      </c>
      <c r="K1651" s="1">
        <f>IF(ISNA(VLOOKUP(olympic_medals_country_year_cumsum[[#This Row],[Year_Country]],medals!D:H,4,FALSE)),0,VLOOKUP(olympic_medals_country_year_cumsum[[#This Row],[Year_Country]],medals!D:H,4,FALSE))</f>
        <v>4</v>
      </c>
      <c r="L1651" s="1" t="str">
        <f>VLOOKUP(olympic_medals_country_year_cumsum[[#This Row],[WB_country_name]],'country_region_flag'!A:C,2,FALSE)</f>
        <v>Europe</v>
      </c>
      <c r="M1651" s="1" t="str">
        <f>VLOOKUP(olympic_medals_country_year_cumsum[[#This Row],[WB_country_name]],'country_region_flag'!A:C,3,FALSE)</f>
        <v>https://public.flourish.studio/country-flags/svg/ch.svg</v>
      </c>
      <c r="N1651" s="12" t="str">
        <f>IF(ISNA(VLOOKUP(olympic_medals_country_year_cumsum[[#This Row],[Year_Country]],gdp_capita_rank!F:G,2,FALSE)),0,VLOOKUP(olympic_medals_country_year_cumsum[[#This Row],[Year_Country]],gdp_capita_rank!F:G,2,FALSE))</f>
        <v>341.1224180059521</v>
      </c>
    </row>
    <row r="1652" spans="1:14" ht="15" customHeight="1" x14ac:dyDescent="0.2">
      <c r="A1652" s="1" t="s">
        <v>9</v>
      </c>
      <c r="B1652" s="1" t="s">
        <v>10</v>
      </c>
      <c r="C1652" s="1">
        <v>-3458</v>
      </c>
      <c r="D1652" s="1">
        <v>-5867</v>
      </c>
      <c r="E1652" s="1">
        <v>2008</v>
      </c>
      <c r="F1652" s="1" t="str">
        <f>TEXT(olympic_medals_country_year_cumsum[[#This Row],[year]],0)&amp;"-"&amp;olympic_medals_country_year_cumsum[[#This Row],[WB_country_code]]</f>
        <v>2008-ARG</v>
      </c>
      <c r="G1652" s="1">
        <f>IF(olympic_medals_country_year_cumsum[[#This Row],[year]]&lt;&gt;E1651,1,IF(olympic_medals_country_year_cumsum[[#This Row],[Medals]]=0,"",G1651+1))</f>
        <v>31</v>
      </c>
      <c r="H1652" s="1">
        <f>IF(ISNA(VLOOKUP(olympic_medals_country_year_cumsum[[#This Row],[Year_Country]],medals!D:H,5,FALSE)),0,VLOOKUP(olympic_medals_country_year_cumsum[[#This Row],[Year_Country]],medals!D:H,5,FALSE))</f>
        <v>8</v>
      </c>
      <c r="I1652" s="1">
        <f>IF(ISNA(VLOOKUP(olympic_medals_country_year_cumsum[[#This Row],[Year_Country]],medals!D:H,2,FALSE)),0,VLOOKUP(olympic_medals_country_year_cumsum[[#This Row],[Year_Country]],medals!D:H,2,FALSE))</f>
        <v>3</v>
      </c>
      <c r="J1652" s="1">
        <f>IF(ISNA(VLOOKUP(olympic_medals_country_year_cumsum[[#This Row],[Year_Country]],medals!D:H,3,FALSE)),0,VLOOKUP(olympic_medals_country_year_cumsum[[#This Row],[Year_Country]],medals!D:H,3,FALSE))</f>
        <v>0</v>
      </c>
      <c r="K1652" s="1">
        <f>IF(ISNA(VLOOKUP(olympic_medals_country_year_cumsum[[#This Row],[Year_Country]],medals!D:H,4,FALSE)),0,VLOOKUP(olympic_medals_country_year_cumsum[[#This Row],[Year_Country]],medals!D:H,4,FALSE))</f>
        <v>5</v>
      </c>
      <c r="L1652" s="1" t="str">
        <f>VLOOKUP(olympic_medals_country_year_cumsum[[#This Row],[WB_country_name]],'country_region_flag'!A:C,2,FALSE)</f>
        <v>Americas</v>
      </c>
      <c r="M1652" s="1" t="str">
        <f>VLOOKUP(olympic_medals_country_year_cumsum[[#This Row],[WB_country_name]],'country_region_flag'!A:C,3,FALSE)</f>
        <v>https://public.flourish.studio/country-flags/svg/ar.svg</v>
      </c>
      <c r="N1652" s="12" t="str">
        <f>IF(ISNA(VLOOKUP(olympic_medals_country_year_cumsum[[#This Row],[Year_Country]],gdp_capita_rank!F:G,2,FALSE)),0,VLOOKUP(olympic_medals_country_year_cumsum[[#This Row],[Year_Country]],gdp_capita_rank!F:G,2,FALSE))</f>
        <v>-46.610437817919774</v>
      </c>
    </row>
    <row r="1653" spans="1:14" ht="15" customHeight="1" x14ac:dyDescent="0.2">
      <c r="A1653" s="1" t="s">
        <v>135</v>
      </c>
      <c r="B1653" s="1" t="s">
        <v>136</v>
      </c>
      <c r="C1653" s="1">
        <v>5117</v>
      </c>
      <c r="D1653" s="1">
        <v>7142</v>
      </c>
      <c r="E1653" s="1">
        <v>2008</v>
      </c>
      <c r="F1653" s="1" t="str">
        <f>TEXT(olympic_medals_country_year_cumsum[[#This Row],[year]],0)&amp;"-"&amp;olympic_medals_country_year_cumsum[[#This Row],[WB_country_code]]</f>
        <v>2008-KAZ</v>
      </c>
      <c r="G1653" s="1">
        <f>IF(olympic_medals_country_year_cumsum[[#This Row],[year]]&lt;&gt;E1652,1,IF(olympic_medals_country_year_cumsum[[#This Row],[Medals]]=0,"",G1652+1))</f>
        <v>32</v>
      </c>
      <c r="H1653" s="1">
        <f>IF(ISNA(VLOOKUP(olympic_medals_country_year_cumsum[[#This Row],[Year_Country]],medals!D:H,5,FALSE)),0,VLOOKUP(olympic_medals_country_year_cumsum[[#This Row],[Year_Country]],medals!D:H,5,FALSE))</f>
        <v>9</v>
      </c>
      <c r="I1653" s="1">
        <f>IF(ISNA(VLOOKUP(olympic_medals_country_year_cumsum[[#This Row],[Year_Country]],medals!D:H,2,FALSE)),0,VLOOKUP(olympic_medals_country_year_cumsum[[#This Row],[Year_Country]],medals!D:H,2,FALSE))</f>
        <v>2</v>
      </c>
      <c r="J1653" s="1">
        <f>IF(ISNA(VLOOKUP(olympic_medals_country_year_cumsum[[#This Row],[Year_Country]],medals!D:H,3,FALSE)),0,VLOOKUP(olympic_medals_country_year_cumsum[[#This Row],[Year_Country]],medals!D:H,3,FALSE))</f>
        <v>3</v>
      </c>
      <c r="K1653" s="1">
        <f>IF(ISNA(VLOOKUP(olympic_medals_country_year_cumsum[[#This Row],[Year_Country]],medals!D:H,4,FALSE)),0,VLOOKUP(olympic_medals_country_year_cumsum[[#This Row],[Year_Country]],medals!D:H,4,FALSE))</f>
        <v>4</v>
      </c>
      <c r="L1653" s="1" t="str">
        <f>VLOOKUP(olympic_medals_country_year_cumsum[[#This Row],[WB_country_name]],'country_region_flag'!A:C,2,FALSE)</f>
        <v>Asia</v>
      </c>
      <c r="M1653" s="1" t="str">
        <f>VLOOKUP(olympic_medals_country_year_cumsum[[#This Row],[WB_country_name]],'country_region_flag'!A:C,3,FALSE)</f>
        <v>https://public.flourish.studio/country-flags/svg/kz.svg</v>
      </c>
      <c r="N1653" s="12" t="str">
        <f>IF(ISNA(VLOOKUP(olympic_medals_country_year_cumsum[[#This Row],[Year_Country]],gdp_capita_rank!F:G,2,FALSE)),0,VLOOKUP(olympic_medals_country_year_cumsum[[#This Row],[Year_Country]],gdp_capita_rank!F:G,2,FALSE))</f>
        <v>-49.699862798562386</v>
      </c>
    </row>
    <row r="1654" spans="1:14" ht="15" customHeight="1" x14ac:dyDescent="0.2">
      <c r="A1654" s="1" t="s">
        <v>113</v>
      </c>
      <c r="B1654" s="1" t="s">
        <v>114</v>
      </c>
      <c r="C1654" s="1">
        <v>-617</v>
      </c>
      <c r="D1654" s="1">
        <v>10682</v>
      </c>
      <c r="E1654" s="1">
        <v>2008</v>
      </c>
      <c r="F1654" s="1" t="str">
        <f>TEXT(olympic_medals_country_year_cumsum[[#This Row],[year]],0)&amp;"-"&amp;olympic_medals_country_year_cumsum[[#This Row],[WB_country_code]]</f>
        <v>2008-IDN</v>
      </c>
      <c r="G1654" s="1">
        <f>IF(olympic_medals_country_year_cumsum[[#This Row],[year]]&lt;&gt;E1653,1,IF(olympic_medals_country_year_cumsum[[#This Row],[Medals]]=0,"",G1653+1))</f>
        <v>33</v>
      </c>
      <c r="H1654" s="1">
        <f>IF(ISNA(VLOOKUP(olympic_medals_country_year_cumsum[[#This Row],[Year_Country]],medals!D:H,5,FALSE)),0,VLOOKUP(olympic_medals_country_year_cumsum[[#This Row],[Year_Country]],medals!D:H,5,FALSE))</f>
        <v>8</v>
      </c>
      <c r="I1654" s="1">
        <f>IF(ISNA(VLOOKUP(olympic_medals_country_year_cumsum[[#This Row],[Year_Country]],medals!D:H,2,FALSE)),0,VLOOKUP(olympic_medals_country_year_cumsum[[#This Row],[Year_Country]],medals!D:H,2,FALSE))</f>
        <v>2</v>
      </c>
      <c r="J1654" s="1">
        <f>IF(ISNA(VLOOKUP(olympic_medals_country_year_cumsum[[#This Row],[Year_Country]],medals!D:H,3,FALSE)),0,VLOOKUP(olympic_medals_country_year_cumsum[[#This Row],[Year_Country]],medals!D:H,3,FALSE))</f>
        <v>2</v>
      </c>
      <c r="K1654" s="1">
        <f>IF(ISNA(VLOOKUP(olympic_medals_country_year_cumsum[[#This Row],[Year_Country]],medals!D:H,4,FALSE)),0,VLOOKUP(olympic_medals_country_year_cumsum[[#This Row],[Year_Country]],medals!D:H,4,FALSE))</f>
        <v>4</v>
      </c>
      <c r="L1654" s="1" t="str">
        <f>VLOOKUP(olympic_medals_country_year_cumsum[[#This Row],[WB_country_name]],'country_region_flag'!A:C,2,FALSE)</f>
        <v>Asia</v>
      </c>
      <c r="M1654" s="1" t="str">
        <f>VLOOKUP(olympic_medals_country_year_cumsum[[#This Row],[WB_country_name]],'country_region_flag'!A:C,3,FALSE)</f>
        <v>https://public.flourish.studio/country-flags/svg/id.svg</v>
      </c>
      <c r="N1654" s="12" t="str">
        <f>IF(ISNA(VLOOKUP(olympic_medals_country_year_cumsum[[#This Row],[Year_Country]],gdp_capita_rank!F:G,2,FALSE)),0,VLOOKUP(olympic_medals_country_year_cumsum[[#This Row],[Year_Country]],gdp_capita_rank!F:G,2,FALSE))</f>
        <v>-87.24723857198366</v>
      </c>
    </row>
    <row r="1655" spans="1:14" ht="15" customHeight="1" x14ac:dyDescent="0.2">
      <c r="A1655" s="1" t="s">
        <v>195</v>
      </c>
      <c r="B1655" s="1" t="s">
        <v>196</v>
      </c>
      <c r="C1655" s="1">
        <v>3902</v>
      </c>
      <c r="D1655" s="1">
        <v>12575</v>
      </c>
      <c r="E1655" s="1">
        <v>2008</v>
      </c>
      <c r="F1655" s="1" t="str">
        <f>TEXT(olympic_medals_country_year_cumsum[[#This Row],[year]],0)&amp;"-"&amp;olympic_medals_country_year_cumsum[[#This Row],[WB_country_code]]</f>
        <v>2008-PRK</v>
      </c>
      <c r="G1655" s="1">
        <f>IF(olympic_medals_country_year_cumsum[[#This Row],[year]]&lt;&gt;E1654,1,IF(olympic_medals_country_year_cumsum[[#This Row],[Medals]]=0,"",G1654+1))</f>
        <v>34</v>
      </c>
      <c r="H1655" s="1">
        <f>IF(ISNA(VLOOKUP(olympic_medals_country_year_cumsum[[#This Row],[Year_Country]],medals!D:H,5,FALSE)),0,VLOOKUP(olympic_medals_country_year_cumsum[[#This Row],[Year_Country]],medals!D:H,5,FALSE))</f>
        <v>6</v>
      </c>
      <c r="I1655" s="1">
        <f>IF(ISNA(VLOOKUP(olympic_medals_country_year_cumsum[[#This Row],[Year_Country]],medals!D:H,2,FALSE)),0,VLOOKUP(olympic_medals_country_year_cumsum[[#This Row],[Year_Country]],medals!D:H,2,FALSE))</f>
        <v>2</v>
      </c>
      <c r="J1655" s="1">
        <f>IF(ISNA(VLOOKUP(olympic_medals_country_year_cumsum[[#This Row],[Year_Country]],medals!D:H,3,FALSE)),0,VLOOKUP(olympic_medals_country_year_cumsum[[#This Row],[Year_Country]],medals!D:H,3,FALSE))</f>
        <v>2</v>
      </c>
      <c r="K1655" s="1">
        <f>IF(ISNA(VLOOKUP(olympic_medals_country_year_cumsum[[#This Row],[Year_Country]],medals!D:H,4,FALSE)),0,VLOOKUP(olympic_medals_country_year_cumsum[[#This Row],[Year_Country]],medals!D:H,4,FALSE))</f>
        <v>2</v>
      </c>
      <c r="L1655" s="1" t="str">
        <f>VLOOKUP(olympic_medals_country_year_cumsum[[#This Row],[WB_country_name]],'country_region_flag'!A:C,2,FALSE)</f>
        <v>Asia</v>
      </c>
      <c r="M1655" s="1" t="str">
        <f>VLOOKUP(olympic_medals_country_year_cumsum[[#This Row],[WB_country_name]],'country_region_flag'!A:C,3,FALSE)</f>
        <v>https://public.flourish.studio/country-flags/svg/kp.svg</v>
      </c>
      <c r="N1655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656" spans="1:14" ht="15" customHeight="1" x14ac:dyDescent="0.2">
      <c r="A1656" s="1" t="s">
        <v>231</v>
      </c>
      <c r="B1656" s="1" t="s">
        <v>232</v>
      </c>
      <c r="C1656" s="1">
        <v>1375</v>
      </c>
      <c r="D1656" s="1">
        <v>10052</v>
      </c>
      <c r="E1656" s="1">
        <v>2008</v>
      </c>
      <c r="F1656" s="1" t="str">
        <f>TEXT(olympic_medals_country_year_cumsum[[#This Row],[year]],0)&amp;"-"&amp;olympic_medals_country_year_cumsum[[#This Row],[WB_country_code]]</f>
        <v>2008-THA</v>
      </c>
      <c r="G1656" s="1">
        <f>IF(olympic_medals_country_year_cumsum[[#This Row],[year]]&lt;&gt;E1655,1,IF(olympic_medals_country_year_cumsum[[#This Row],[Medals]]=0,"",G1655+1))</f>
        <v>35</v>
      </c>
      <c r="H1656" s="1">
        <f>IF(ISNA(VLOOKUP(olympic_medals_country_year_cumsum[[#This Row],[Year_Country]],medals!D:H,5,FALSE)),0,VLOOKUP(olympic_medals_country_year_cumsum[[#This Row],[Year_Country]],medals!D:H,5,FALSE))</f>
        <v>6</v>
      </c>
      <c r="I1656" s="1">
        <f>IF(ISNA(VLOOKUP(olympic_medals_country_year_cumsum[[#This Row],[Year_Country]],medals!D:H,2,FALSE)),0,VLOOKUP(olympic_medals_country_year_cumsum[[#This Row],[Year_Country]],medals!D:H,2,FALSE))</f>
        <v>2</v>
      </c>
      <c r="J1656" s="1">
        <f>IF(ISNA(VLOOKUP(olympic_medals_country_year_cumsum[[#This Row],[Year_Country]],medals!D:H,3,FALSE)),0,VLOOKUP(olympic_medals_country_year_cumsum[[#This Row],[Year_Country]],medals!D:H,3,FALSE))</f>
        <v>2</v>
      </c>
      <c r="K1656" s="1">
        <f>IF(ISNA(VLOOKUP(olympic_medals_country_year_cumsum[[#This Row],[Year_Country]],medals!D:H,4,FALSE)),0,VLOOKUP(olympic_medals_country_year_cumsum[[#This Row],[Year_Country]],medals!D:H,4,FALSE))</f>
        <v>2</v>
      </c>
      <c r="L1656" s="1" t="str">
        <f>VLOOKUP(olympic_medals_country_year_cumsum[[#This Row],[WB_country_name]],'country_region_flag'!A:C,2,FALSE)</f>
        <v>Asia</v>
      </c>
      <c r="M1656" s="1" t="str">
        <f>VLOOKUP(olympic_medals_country_year_cumsum[[#This Row],[WB_country_name]],'country_region_flag'!A:C,3,FALSE)</f>
        <v>https://public.flourish.studio/country-flags/svg/th.svg</v>
      </c>
      <c r="N1656" s="12" t="str">
        <f>IF(ISNA(VLOOKUP(olympic_medals_country_year_cumsum[[#This Row],[Year_Country]],gdp_capita_rank!F:G,2,FALSE)),0,VLOOKUP(olympic_medals_country_year_cumsum[[#This Row],[Year_Country]],gdp_capita_rank!F:G,2,FALSE))</f>
        <v>-74.26242385565632</v>
      </c>
    </row>
    <row r="1657" spans="1:14" ht="15" customHeight="1" x14ac:dyDescent="0.2">
      <c r="A1657" s="1" t="s">
        <v>163</v>
      </c>
      <c r="B1657" s="1" t="s">
        <v>164</v>
      </c>
      <c r="C1657" s="1">
        <v>4792</v>
      </c>
      <c r="D1657" s="1">
        <v>10692</v>
      </c>
      <c r="E1657" s="1">
        <v>2008</v>
      </c>
      <c r="F1657" s="1" t="str">
        <f>TEXT(olympic_medals_country_year_cumsum[[#This Row],[year]],0)&amp;"-"&amp;olympic_medals_country_year_cumsum[[#This Row],[WB_country_code]]</f>
        <v>2008-MNG</v>
      </c>
      <c r="G1657" s="1">
        <f>IF(olympic_medals_country_year_cumsum[[#This Row],[year]]&lt;&gt;E1656,1,IF(olympic_medals_country_year_cumsum[[#This Row],[Medals]]=0,"",G1656+1))</f>
        <v>36</v>
      </c>
      <c r="H1657" s="1">
        <f>IF(ISNA(VLOOKUP(olympic_medals_country_year_cumsum[[#This Row],[Year_Country]],medals!D:H,5,FALSE)),0,VLOOKUP(olympic_medals_country_year_cumsum[[#This Row],[Year_Country]],medals!D:H,5,FALSE))</f>
        <v>4</v>
      </c>
      <c r="I1657" s="1">
        <f>IF(ISNA(VLOOKUP(olympic_medals_country_year_cumsum[[#This Row],[Year_Country]],medals!D:H,2,FALSE)),0,VLOOKUP(olympic_medals_country_year_cumsum[[#This Row],[Year_Country]],medals!D:H,2,FALSE))</f>
        <v>2</v>
      </c>
      <c r="J1657" s="1">
        <f>IF(ISNA(VLOOKUP(olympic_medals_country_year_cumsum[[#This Row],[Year_Country]],medals!D:H,3,FALSE)),0,VLOOKUP(olympic_medals_country_year_cumsum[[#This Row],[Year_Country]],medals!D:H,3,FALSE))</f>
        <v>2</v>
      </c>
      <c r="K1657" s="1">
        <f>IF(ISNA(VLOOKUP(olympic_medals_country_year_cumsum[[#This Row],[Year_Country]],medals!D:H,4,FALSE)),0,VLOOKUP(olympic_medals_country_year_cumsum[[#This Row],[Year_Country]],medals!D:H,4,FALSE))</f>
        <v>0</v>
      </c>
      <c r="L1657" s="1" t="str">
        <f>VLOOKUP(olympic_medals_country_year_cumsum[[#This Row],[WB_country_name]],'country_region_flag'!A:C,2,FALSE)</f>
        <v>Asia</v>
      </c>
      <c r="M1657" s="1" t="str">
        <f>VLOOKUP(olympic_medals_country_year_cumsum[[#This Row],[WB_country_name]],'country_region_flag'!A:C,3,FALSE)</f>
        <v>https://public.flourish.studio/country-flags/svg/mn.svg</v>
      </c>
      <c r="N1657" s="12" t="str">
        <f>IF(ISNA(VLOOKUP(olympic_medals_country_year_cumsum[[#This Row],[Year_Country]],gdp_capita_rank!F:G,2,FALSE)),0,VLOOKUP(olympic_medals_country_year_cumsum[[#This Row],[Year_Country]],gdp_capita_rank!F:G,2,FALSE))</f>
        <v>-87.30337857817678</v>
      </c>
    </row>
    <row r="1658" spans="1:14" ht="15" customHeight="1" x14ac:dyDescent="0.2">
      <c r="A1658" s="1" t="s">
        <v>157</v>
      </c>
      <c r="B1658" s="1" t="s">
        <v>158</v>
      </c>
      <c r="C1658" s="1">
        <v>1943</v>
      </c>
      <c r="D1658" s="1">
        <v>-9913</v>
      </c>
      <c r="E1658" s="1">
        <v>2008</v>
      </c>
      <c r="F1658" s="1" t="str">
        <f>TEXT(olympic_medals_country_year_cumsum[[#This Row],[year]],0)&amp;"-"&amp;olympic_medals_country_year_cumsum[[#This Row],[WB_country_code]]</f>
        <v>2008-MEX</v>
      </c>
      <c r="G1658" s="1">
        <f>IF(olympic_medals_country_year_cumsum[[#This Row],[year]]&lt;&gt;E1657,1,IF(olympic_medals_country_year_cumsum[[#This Row],[Medals]]=0,"",G1657+1))</f>
        <v>37</v>
      </c>
      <c r="H1658" s="1">
        <f>IF(ISNA(VLOOKUP(olympic_medals_country_year_cumsum[[#This Row],[Year_Country]],medals!D:H,5,FALSE)),0,VLOOKUP(olympic_medals_country_year_cumsum[[#This Row],[Year_Country]],medals!D:H,5,FALSE))</f>
        <v>5</v>
      </c>
      <c r="I1658" s="1">
        <f>IF(ISNA(VLOOKUP(olympic_medals_country_year_cumsum[[#This Row],[Year_Country]],medals!D:H,2,FALSE)),0,VLOOKUP(olympic_medals_country_year_cumsum[[#This Row],[Year_Country]],medals!D:H,2,FALSE))</f>
        <v>2</v>
      </c>
      <c r="J1658" s="1">
        <f>IF(ISNA(VLOOKUP(olympic_medals_country_year_cumsum[[#This Row],[Year_Country]],medals!D:H,3,FALSE)),0,VLOOKUP(olympic_medals_country_year_cumsum[[#This Row],[Year_Country]],medals!D:H,3,FALSE))</f>
        <v>0</v>
      </c>
      <c r="K1658" s="1">
        <f>IF(ISNA(VLOOKUP(olympic_medals_country_year_cumsum[[#This Row],[Year_Country]],medals!D:H,4,FALSE)),0,VLOOKUP(olympic_medals_country_year_cumsum[[#This Row],[Year_Country]],medals!D:H,4,FALSE))</f>
        <v>3</v>
      </c>
      <c r="L1658" s="1" t="str">
        <f>VLOOKUP(olympic_medals_country_year_cumsum[[#This Row],[WB_country_name]],'country_region_flag'!A:C,2,FALSE)</f>
        <v>Americas</v>
      </c>
      <c r="M1658" s="1" t="str">
        <f>VLOOKUP(olympic_medals_country_year_cumsum[[#This Row],[WB_country_name]],'country_region_flag'!A:C,3,FALSE)</f>
        <v>https://public.flourish.studio/country-flags/svg/mx.svg</v>
      </c>
      <c r="N1658" s="12" t="str">
        <f>IF(ISNA(VLOOKUP(olympic_medals_country_year_cumsum[[#This Row],[Year_Country]],gdp_capita_rank!F:G,2,FALSE)),0,VLOOKUP(olympic_medals_country_year_cumsum[[#This Row],[Year_Country]],gdp_capita_rank!F:G,2,FALSE))</f>
        <v>-37.021201421093316</v>
      </c>
    </row>
    <row r="1659" spans="1:14" ht="15" customHeight="1" x14ac:dyDescent="0.2">
      <c r="A1659" s="1" t="s">
        <v>21</v>
      </c>
      <c r="B1659" s="1" t="s">
        <v>22</v>
      </c>
      <c r="C1659" s="1">
        <v>5083</v>
      </c>
      <c r="D1659" s="1">
        <v>433</v>
      </c>
      <c r="E1659" s="1">
        <v>2008</v>
      </c>
      <c r="F1659" s="1" t="str">
        <f>TEXT(olympic_medals_country_year_cumsum[[#This Row],[year]],0)&amp;"-"&amp;olympic_medals_country_year_cumsum[[#This Row],[WB_country_code]]</f>
        <v>2008-BEL</v>
      </c>
      <c r="G1659" s="1">
        <f>IF(olympic_medals_country_year_cumsum[[#This Row],[year]]&lt;&gt;E1658,1,IF(olympic_medals_country_year_cumsum[[#This Row],[Medals]]=0,"",G1658+1))</f>
        <v>38</v>
      </c>
      <c r="H1659" s="1">
        <f>IF(ISNA(VLOOKUP(olympic_medals_country_year_cumsum[[#This Row],[Year_Country]],medals!D:H,5,FALSE)),0,VLOOKUP(olympic_medals_country_year_cumsum[[#This Row],[Year_Country]],medals!D:H,5,FALSE))</f>
        <v>2</v>
      </c>
      <c r="I1659" s="1">
        <f>IF(ISNA(VLOOKUP(olympic_medals_country_year_cumsum[[#This Row],[Year_Country]],medals!D:H,2,FALSE)),0,VLOOKUP(olympic_medals_country_year_cumsum[[#This Row],[Year_Country]],medals!D:H,2,FALSE))</f>
        <v>2</v>
      </c>
      <c r="J1659" s="1">
        <f>IF(ISNA(VLOOKUP(olympic_medals_country_year_cumsum[[#This Row],[Year_Country]],medals!D:H,3,FALSE)),0,VLOOKUP(olympic_medals_country_year_cumsum[[#This Row],[Year_Country]],medals!D:H,3,FALSE))</f>
        <v>0</v>
      </c>
      <c r="K1659" s="1">
        <f>IF(ISNA(VLOOKUP(olympic_medals_country_year_cumsum[[#This Row],[Year_Country]],medals!D:H,4,FALSE)),0,VLOOKUP(olympic_medals_country_year_cumsum[[#This Row],[Year_Country]],medals!D:H,4,FALSE))</f>
        <v>0</v>
      </c>
      <c r="L1659" s="1" t="str">
        <f>VLOOKUP(olympic_medals_country_year_cumsum[[#This Row],[WB_country_name]],'country_region_flag'!A:C,2,FALSE)</f>
        <v>Europe</v>
      </c>
      <c r="M1659" s="1" t="str">
        <f>VLOOKUP(olympic_medals_country_year_cumsum[[#This Row],[WB_country_name]],'country_region_flag'!A:C,3,FALSE)</f>
        <v>https://public.flourish.studio/country-flags/svg/be.svg</v>
      </c>
      <c r="N1659" s="12" t="str">
        <f>IF(ISNA(VLOOKUP(olympic_medals_country_year_cumsum[[#This Row],[Year_Country]],gdp_capita_rank!F:G,2,FALSE)),0,VLOOKUP(olympic_medals_country_year_cumsum[[#This Row],[Year_Country]],gdp_capita_rank!F:G,2,FALSE))</f>
        <v>187.26198889289947</v>
      </c>
    </row>
    <row r="1660" spans="1:14" ht="15" customHeight="1" x14ac:dyDescent="0.2">
      <c r="A1660" s="1" t="s">
        <v>273</v>
      </c>
      <c r="B1660" s="1" t="s">
        <v>274</v>
      </c>
      <c r="C1660" s="1">
        <v>-1782</v>
      </c>
      <c r="D1660" s="1">
        <v>3103</v>
      </c>
      <c r="E1660" s="1">
        <v>2008</v>
      </c>
      <c r="F1660" s="1" t="str">
        <f>TEXT(olympic_medals_country_year_cumsum[[#This Row],[year]],0)&amp;"-"&amp;olympic_medals_country_year_cumsum[[#This Row],[WB_country_code]]</f>
        <v>2008-ZWE</v>
      </c>
      <c r="G1660" s="1">
        <f>IF(olympic_medals_country_year_cumsum[[#This Row],[year]]&lt;&gt;E1659,1,IF(olympic_medals_country_year_cumsum[[#This Row],[Medals]]=0,"",G1659+1))</f>
        <v>39</v>
      </c>
      <c r="H1660" s="1">
        <f>IF(ISNA(VLOOKUP(olympic_medals_country_year_cumsum[[#This Row],[Year_Country]],medals!D:H,5,FALSE)),0,VLOOKUP(olympic_medals_country_year_cumsum[[#This Row],[Year_Country]],medals!D:H,5,FALSE))</f>
        <v>4</v>
      </c>
      <c r="I1660" s="1">
        <f>IF(ISNA(VLOOKUP(olympic_medals_country_year_cumsum[[#This Row],[Year_Country]],medals!D:H,2,FALSE)),0,VLOOKUP(olympic_medals_country_year_cumsum[[#This Row],[Year_Country]],medals!D:H,2,FALSE))</f>
        <v>1</v>
      </c>
      <c r="J1660" s="1">
        <f>IF(ISNA(VLOOKUP(olympic_medals_country_year_cumsum[[#This Row],[Year_Country]],medals!D:H,3,FALSE)),0,VLOOKUP(olympic_medals_country_year_cumsum[[#This Row],[Year_Country]],medals!D:H,3,FALSE))</f>
        <v>3</v>
      </c>
      <c r="K1660" s="1">
        <f>IF(ISNA(VLOOKUP(olympic_medals_country_year_cumsum[[#This Row],[Year_Country]],medals!D:H,4,FALSE)),0,VLOOKUP(olympic_medals_country_year_cumsum[[#This Row],[Year_Country]],medals!D:H,4,FALSE))</f>
        <v>0</v>
      </c>
      <c r="L1660" s="1" t="str">
        <f>VLOOKUP(olympic_medals_country_year_cumsum[[#This Row],[WB_country_name]],'country_region_flag'!A:C,2,FALSE)</f>
        <v>Africa</v>
      </c>
      <c r="M1660" s="1" t="str">
        <f>VLOOKUP(olympic_medals_country_year_cumsum[[#This Row],[WB_country_name]],'country_region_flag'!A:C,3,FALSE)</f>
        <v>https://public.flourish.studio/country-flags/svg/zw.svg</v>
      </c>
      <c r="N1660" s="12" t="str">
        <f>IF(ISNA(VLOOKUP(olympic_medals_country_year_cumsum[[#This Row],[Year_Country]],gdp_capita_rank!F:G,2,FALSE)),0,VLOOKUP(olympic_medals_country_year_cumsum[[#This Row],[Year_Country]],gdp_capita_rank!F:G,2,FALSE))</f>
        <v>-97.90759536239524</v>
      </c>
    </row>
    <row r="1661" spans="1:14" ht="15" customHeight="1" x14ac:dyDescent="0.2">
      <c r="A1661" s="1" t="s">
        <v>85</v>
      </c>
      <c r="B1661" s="1" t="s">
        <v>86</v>
      </c>
      <c r="C1661" s="1">
        <v>6017</v>
      </c>
      <c r="D1661" s="1">
        <v>2493</v>
      </c>
      <c r="E1661" s="1">
        <v>2008</v>
      </c>
      <c r="F1661" s="1" t="str">
        <f>TEXT(olympic_medals_country_year_cumsum[[#This Row],[year]],0)&amp;"-"&amp;olympic_medals_country_year_cumsum[[#This Row],[WB_country_code]]</f>
        <v>2008-FIN</v>
      </c>
      <c r="G1661" s="1">
        <f>IF(olympic_medals_country_year_cumsum[[#This Row],[year]]&lt;&gt;E1660,1,IF(olympic_medals_country_year_cumsum[[#This Row],[Medals]]=0,"",G1660+1))</f>
        <v>40</v>
      </c>
      <c r="H1661" s="1">
        <f>IF(ISNA(VLOOKUP(olympic_medals_country_year_cumsum[[#This Row],[Year_Country]],medals!D:H,5,FALSE)),0,VLOOKUP(olympic_medals_country_year_cumsum[[#This Row],[Year_Country]],medals!D:H,5,FALSE))</f>
        <v>5</v>
      </c>
      <c r="I1661" s="1">
        <f>IF(ISNA(VLOOKUP(olympic_medals_country_year_cumsum[[#This Row],[Year_Country]],medals!D:H,2,FALSE)),0,VLOOKUP(olympic_medals_country_year_cumsum[[#This Row],[Year_Country]],medals!D:H,2,FALSE))</f>
        <v>1</v>
      </c>
      <c r="J1661" s="1">
        <f>IF(ISNA(VLOOKUP(olympic_medals_country_year_cumsum[[#This Row],[Year_Country]],medals!D:H,3,FALSE)),0,VLOOKUP(olympic_medals_country_year_cumsum[[#This Row],[Year_Country]],medals!D:H,3,FALSE))</f>
        <v>2</v>
      </c>
      <c r="K1661" s="1">
        <f>IF(ISNA(VLOOKUP(olympic_medals_country_year_cumsum[[#This Row],[Year_Country]],medals!D:H,4,FALSE)),0,VLOOKUP(olympic_medals_country_year_cumsum[[#This Row],[Year_Country]],medals!D:H,4,FALSE))</f>
        <v>2</v>
      </c>
      <c r="L1661" s="1" t="str">
        <f>VLOOKUP(olympic_medals_country_year_cumsum[[#This Row],[WB_country_name]],'country_region_flag'!A:C,2,FALSE)</f>
        <v>Europe</v>
      </c>
      <c r="M1661" s="1" t="str">
        <f>VLOOKUP(olympic_medals_country_year_cumsum[[#This Row],[WB_country_name]],'country_region_flag'!A:C,3,FALSE)</f>
        <v>https://public.flourish.studio/country-flags/svg/fi.svg</v>
      </c>
      <c r="N1661" s="12" t="str">
        <f>IF(ISNA(VLOOKUP(olympic_medals_country_year_cumsum[[#This Row],[Year_Country]],gdp_capita_rank!F:G,2,FALSE)),0,VLOOKUP(olympic_medals_country_year_cumsum[[#This Row],[Year_Country]],gdp_capita_rank!F:G,2,FALSE))</f>
        <v>219.7886402141509</v>
      </c>
    </row>
    <row r="1662" spans="1:14" ht="15" customHeight="1" x14ac:dyDescent="0.2">
      <c r="A1662" s="1" t="s">
        <v>223</v>
      </c>
      <c r="B1662" s="1" t="s">
        <v>224</v>
      </c>
      <c r="C1662" s="1">
        <v>4605</v>
      </c>
      <c r="D1662" s="1">
        <v>1452</v>
      </c>
      <c r="E1662" s="1">
        <v>2008</v>
      </c>
      <c r="F1662" s="1" t="str">
        <f>TEXT(olympic_medals_country_year_cumsum[[#This Row],[year]],0)&amp;"-"&amp;olympic_medals_country_year_cumsum[[#This Row],[WB_country_code]]</f>
        <v>2008-SVN</v>
      </c>
      <c r="G1662" s="1">
        <f>IF(olympic_medals_country_year_cumsum[[#This Row],[year]]&lt;&gt;E1661,1,IF(olympic_medals_country_year_cumsum[[#This Row],[Medals]]=0,"",G1661+1))</f>
        <v>41</v>
      </c>
      <c r="H1662" s="1">
        <f>IF(ISNA(VLOOKUP(olympic_medals_country_year_cumsum[[#This Row],[Year_Country]],medals!D:H,5,FALSE)),0,VLOOKUP(olympic_medals_country_year_cumsum[[#This Row],[Year_Country]],medals!D:H,5,FALSE))</f>
        <v>5</v>
      </c>
      <c r="I1662" s="1">
        <f>IF(ISNA(VLOOKUP(olympic_medals_country_year_cumsum[[#This Row],[Year_Country]],medals!D:H,2,FALSE)),0,VLOOKUP(olympic_medals_country_year_cumsum[[#This Row],[Year_Country]],medals!D:H,2,FALSE))</f>
        <v>1</v>
      </c>
      <c r="J1662" s="1">
        <f>IF(ISNA(VLOOKUP(olympic_medals_country_year_cumsum[[#This Row],[Year_Country]],medals!D:H,3,FALSE)),0,VLOOKUP(olympic_medals_country_year_cumsum[[#This Row],[Year_Country]],medals!D:H,3,FALSE))</f>
        <v>2</v>
      </c>
      <c r="K1662" s="1">
        <f>IF(ISNA(VLOOKUP(olympic_medals_country_year_cumsum[[#This Row],[Year_Country]],medals!D:H,4,FALSE)),0,VLOOKUP(olympic_medals_country_year_cumsum[[#This Row],[Year_Country]],medals!D:H,4,FALSE))</f>
        <v>2</v>
      </c>
      <c r="L1662" s="1" t="str">
        <f>VLOOKUP(olympic_medals_country_year_cumsum[[#This Row],[WB_country_name]],'country_region_flag'!A:C,2,FALSE)</f>
        <v>Europe</v>
      </c>
      <c r="M1662" s="1" t="str">
        <f>VLOOKUP(olympic_medals_country_year_cumsum[[#This Row],[WB_country_name]],'country_region_flag'!A:C,3,FALSE)</f>
        <v>https://public.flourish.studio/country-flags/svg/si.svg</v>
      </c>
      <c r="N1662" s="12" t="str">
        <f>IF(ISNA(VLOOKUP(olympic_medals_country_year_cumsum[[#This Row],[Year_Country]],gdp_capita_rank!F:G,2,FALSE)),0,VLOOKUP(olympic_medals_country_year_cumsum[[#This Row],[Year_Country]],gdp_capita_rank!F:G,2,FALSE))</f>
        <v>64.11198674819776</v>
      </c>
    </row>
    <row r="1663" spans="1:14" ht="15" customHeight="1" x14ac:dyDescent="0.2">
      <c r="A1663" s="1" t="s">
        <v>81</v>
      </c>
      <c r="B1663" s="1" t="s">
        <v>82</v>
      </c>
      <c r="C1663" s="1">
        <v>5943</v>
      </c>
      <c r="D1663" s="1">
        <v>2472</v>
      </c>
      <c r="E1663" s="1">
        <v>2008</v>
      </c>
      <c r="F1663" s="1" t="str">
        <f>TEXT(olympic_medals_country_year_cumsum[[#This Row],[year]],0)&amp;"-"&amp;olympic_medals_country_year_cumsum[[#This Row],[WB_country_code]]</f>
        <v>2008-EST</v>
      </c>
      <c r="G1663" s="1">
        <f>IF(olympic_medals_country_year_cumsum[[#This Row],[year]]&lt;&gt;E1662,1,IF(olympic_medals_country_year_cumsum[[#This Row],[Medals]]=0,"",G1662+1))</f>
        <v>42</v>
      </c>
      <c r="H1663" s="1">
        <f>IF(ISNA(VLOOKUP(olympic_medals_country_year_cumsum[[#This Row],[Year_Country]],medals!D:H,5,FALSE)),0,VLOOKUP(olympic_medals_country_year_cumsum[[#This Row],[Year_Country]],medals!D:H,5,FALSE))</f>
        <v>3</v>
      </c>
      <c r="I1663" s="1">
        <f>IF(ISNA(VLOOKUP(olympic_medals_country_year_cumsum[[#This Row],[Year_Country]],medals!D:H,2,FALSE)),0,VLOOKUP(olympic_medals_country_year_cumsum[[#This Row],[Year_Country]],medals!D:H,2,FALSE))</f>
        <v>1</v>
      </c>
      <c r="J1663" s="1">
        <f>IF(ISNA(VLOOKUP(olympic_medals_country_year_cumsum[[#This Row],[Year_Country]],medals!D:H,3,FALSE)),0,VLOOKUP(olympic_medals_country_year_cumsum[[#This Row],[Year_Country]],medals!D:H,3,FALSE))</f>
        <v>2</v>
      </c>
      <c r="K1663" s="1">
        <f>IF(ISNA(VLOOKUP(olympic_medals_country_year_cumsum[[#This Row],[Year_Country]],medals!D:H,4,FALSE)),0,VLOOKUP(olympic_medals_country_year_cumsum[[#This Row],[Year_Country]],medals!D:H,4,FALSE))</f>
        <v>0</v>
      </c>
      <c r="L1663" s="1" t="str">
        <f>VLOOKUP(olympic_medals_country_year_cumsum[[#This Row],[WB_country_name]],'country_region_flag'!A:C,2,FALSE)</f>
        <v>Europe</v>
      </c>
      <c r="M1663" s="1" t="str">
        <f>VLOOKUP(olympic_medals_country_year_cumsum[[#This Row],[WB_country_name]],'country_region_flag'!A:C,3,FALSE)</f>
        <v>https://public.flourish.studio/country-flags/svg/ee.svg</v>
      </c>
      <c r="N1663" s="12" t="str">
        <f>IF(ISNA(VLOOKUP(olympic_medals_country_year_cumsum[[#This Row],[Year_Country]],gdp_capita_rank!F:G,2,FALSE)),0,VLOOKUP(olympic_medals_country_year_cumsum[[#This Row],[Year_Country]],gdp_capita_rank!F:G,2,FALSE))</f>
        <v>8.265585651021839</v>
      </c>
    </row>
    <row r="1664" spans="1:14" ht="15" customHeight="1" x14ac:dyDescent="0.2">
      <c r="A1664" s="1" t="s">
        <v>17</v>
      </c>
      <c r="B1664" s="1" t="s">
        <v>18</v>
      </c>
      <c r="C1664" s="1">
        <v>4038</v>
      </c>
      <c r="D1664" s="1">
        <v>4987</v>
      </c>
      <c r="E1664" s="1">
        <v>2008</v>
      </c>
      <c r="F1664" s="1" t="str">
        <f>TEXT(olympic_medals_country_year_cumsum[[#This Row],[year]],0)&amp;"-"&amp;olympic_medals_country_year_cumsum[[#This Row],[WB_country_code]]</f>
        <v>2008-AZE</v>
      </c>
      <c r="G1664" s="1">
        <f>IF(olympic_medals_country_year_cumsum[[#This Row],[year]]&lt;&gt;E1663,1,IF(olympic_medals_country_year_cumsum[[#This Row],[Medals]]=0,"",G1663+1))</f>
        <v>43</v>
      </c>
      <c r="H1664" s="1">
        <f>IF(ISNA(VLOOKUP(olympic_medals_country_year_cumsum[[#This Row],[Year_Country]],medals!D:H,5,FALSE)),0,VLOOKUP(olympic_medals_country_year_cumsum[[#This Row],[Year_Country]],medals!D:H,5,FALSE))</f>
        <v>6</v>
      </c>
      <c r="I1664" s="1">
        <f>IF(ISNA(VLOOKUP(olympic_medals_country_year_cumsum[[#This Row],[Year_Country]],medals!D:H,2,FALSE)),0,VLOOKUP(olympic_medals_country_year_cumsum[[#This Row],[Year_Country]],medals!D:H,2,FALSE))</f>
        <v>1</v>
      </c>
      <c r="J1664" s="1">
        <f>IF(ISNA(VLOOKUP(olympic_medals_country_year_cumsum[[#This Row],[Year_Country]],medals!D:H,3,FALSE)),0,VLOOKUP(olympic_medals_country_year_cumsum[[#This Row],[Year_Country]],medals!D:H,3,FALSE))</f>
        <v>1</v>
      </c>
      <c r="K1664" s="1">
        <f>IF(ISNA(VLOOKUP(olympic_medals_country_year_cumsum[[#This Row],[Year_Country]],medals!D:H,4,FALSE)),0,VLOOKUP(olympic_medals_country_year_cumsum[[#This Row],[Year_Country]],medals!D:H,4,FALSE))</f>
        <v>4</v>
      </c>
      <c r="L1664" s="1" t="str">
        <f>VLOOKUP(olympic_medals_country_year_cumsum[[#This Row],[WB_country_name]],'country_region_flag'!A:C,2,FALSE)</f>
        <v>Asia</v>
      </c>
      <c r="M1664" s="1" t="str">
        <f>VLOOKUP(olympic_medals_country_year_cumsum[[#This Row],[WB_country_name]],'country_region_flag'!A:C,3,FALSE)</f>
        <v>https://public.flourish.studio/country-flags/svg/az.svg</v>
      </c>
      <c r="N1664" s="12" t="str">
        <f>IF(ISNA(VLOOKUP(olympic_medals_country_year_cumsum[[#This Row],[Year_Country]],gdp_capita_rank!F:G,2,FALSE)),0,VLOOKUP(olympic_medals_country_year_cumsum[[#This Row],[Year_Country]],gdp_capita_rank!F:G,2,FALSE))</f>
        <v>-66.84843428777681</v>
      </c>
    </row>
    <row r="1665" spans="1:14" ht="15" customHeight="1" x14ac:dyDescent="0.2">
      <c r="A1665" s="1" t="s">
        <v>25</v>
      </c>
      <c r="B1665" s="1" t="s">
        <v>26</v>
      </c>
      <c r="C1665" s="1">
        <v>4268</v>
      </c>
      <c r="D1665" s="1">
        <v>2332</v>
      </c>
      <c r="E1665" s="1">
        <v>2008</v>
      </c>
      <c r="F1665" s="1" t="str">
        <f>TEXT(olympic_medals_country_year_cumsum[[#This Row],[year]],0)&amp;"-"&amp;olympic_medals_country_year_cumsum[[#This Row],[WB_country_code]]</f>
        <v>2008-BGR</v>
      </c>
      <c r="G1665" s="1">
        <f>IF(olympic_medals_country_year_cumsum[[#This Row],[year]]&lt;&gt;E1664,1,IF(olympic_medals_country_year_cumsum[[#This Row],[Medals]]=0,"",G1664+1))</f>
        <v>44</v>
      </c>
      <c r="H1665" s="1">
        <f>IF(ISNA(VLOOKUP(olympic_medals_country_year_cumsum[[#This Row],[Year_Country]],medals!D:H,5,FALSE)),0,VLOOKUP(olympic_medals_country_year_cumsum[[#This Row],[Year_Country]],medals!D:H,5,FALSE))</f>
        <v>5</v>
      </c>
      <c r="I1665" s="1">
        <f>IF(ISNA(VLOOKUP(olympic_medals_country_year_cumsum[[#This Row],[Year_Country]],medals!D:H,2,FALSE)),0,VLOOKUP(olympic_medals_country_year_cumsum[[#This Row],[Year_Country]],medals!D:H,2,FALSE))</f>
        <v>1</v>
      </c>
      <c r="J1665" s="1">
        <f>IF(ISNA(VLOOKUP(olympic_medals_country_year_cumsum[[#This Row],[Year_Country]],medals!D:H,3,FALSE)),0,VLOOKUP(olympic_medals_country_year_cumsum[[#This Row],[Year_Country]],medals!D:H,3,FALSE))</f>
        <v>1</v>
      </c>
      <c r="K1665" s="1">
        <f>IF(ISNA(VLOOKUP(olympic_medals_country_year_cumsum[[#This Row],[Year_Country]],medals!D:H,4,FALSE)),0,VLOOKUP(olympic_medals_country_year_cumsum[[#This Row],[Year_Country]],medals!D:H,4,FALSE))</f>
        <v>3</v>
      </c>
      <c r="L1665" s="1" t="str">
        <f>VLOOKUP(olympic_medals_country_year_cumsum[[#This Row],[WB_country_name]],'country_region_flag'!A:C,2,FALSE)</f>
        <v>Europe</v>
      </c>
      <c r="M1665" s="1" t="str">
        <f>VLOOKUP(olympic_medals_country_year_cumsum[[#This Row],[WB_country_name]],'country_region_flag'!A:C,3,FALSE)</f>
        <v>https://public.flourish.studio/country-flags/svg/bg.svg</v>
      </c>
      <c r="N1665" s="12" t="str">
        <f>IF(ISNA(VLOOKUP(olympic_medals_country_year_cumsum[[#This Row],[Year_Country]],gdp_capita_rank!F:G,2,FALSE)),0,VLOOKUP(olympic_medals_country_year_cumsum[[#This Row],[Year_Country]],gdp_capita_rank!F:G,2,FALSE))</f>
        <v>-56.75732764490823</v>
      </c>
    </row>
    <row r="1666" spans="1:14" ht="15" customHeight="1" x14ac:dyDescent="0.2">
      <c r="A1666" s="1" t="s">
        <v>243</v>
      </c>
      <c r="B1666" s="1" t="s">
        <v>244</v>
      </c>
      <c r="C1666" s="1">
        <v>3993</v>
      </c>
      <c r="D1666" s="1">
        <v>3287</v>
      </c>
      <c r="E1666" s="1">
        <v>2008</v>
      </c>
      <c r="F1666" s="1" t="str">
        <f>TEXT(olympic_medals_country_year_cumsum[[#This Row],[year]],0)&amp;"-"&amp;olympic_medals_country_year_cumsum[[#This Row],[WB_country_code]]</f>
        <v>2008-TUR</v>
      </c>
      <c r="G1666" s="1">
        <f>IF(olympic_medals_country_year_cumsum[[#This Row],[year]]&lt;&gt;E1665,1,IF(olympic_medals_country_year_cumsum[[#This Row],[Medals]]=0,"",G1665+1))</f>
        <v>45</v>
      </c>
      <c r="H1666" s="1">
        <f>IF(ISNA(VLOOKUP(olympic_medals_country_year_cumsum[[#This Row],[Year_Country]],medals!D:H,5,FALSE)),0,VLOOKUP(olympic_medals_country_year_cumsum[[#This Row],[Year_Country]],medals!D:H,5,FALSE))</f>
        <v>5</v>
      </c>
      <c r="I1666" s="1">
        <f>IF(ISNA(VLOOKUP(olympic_medals_country_year_cumsum[[#This Row],[Year_Country]],medals!D:H,2,FALSE)),0,VLOOKUP(olympic_medals_country_year_cumsum[[#This Row],[Year_Country]],medals!D:H,2,FALSE))</f>
        <v>1</v>
      </c>
      <c r="J1666" s="1">
        <f>IF(ISNA(VLOOKUP(olympic_medals_country_year_cumsum[[#This Row],[Year_Country]],medals!D:H,3,FALSE)),0,VLOOKUP(olympic_medals_country_year_cumsum[[#This Row],[Year_Country]],medals!D:H,3,FALSE))</f>
        <v>1</v>
      </c>
      <c r="K1666" s="1">
        <f>IF(ISNA(VLOOKUP(olympic_medals_country_year_cumsum[[#This Row],[Year_Country]],medals!D:H,4,FALSE)),0,VLOOKUP(olympic_medals_country_year_cumsum[[#This Row],[Year_Country]],medals!D:H,4,FALSE))</f>
        <v>3</v>
      </c>
      <c r="L1666" s="1" t="str">
        <f>VLOOKUP(olympic_medals_country_year_cumsum[[#This Row],[WB_country_name]],'country_region_flag'!A:C,2,FALSE)</f>
        <v>Asia</v>
      </c>
      <c r="M1666" s="1" t="str">
        <f>VLOOKUP(olympic_medals_country_year_cumsum[[#This Row],[WB_country_name]],'country_region_flag'!A:C,3,FALSE)</f>
        <v>https://public.flourish.studio/country-flags/svg/tr.svg</v>
      </c>
      <c r="N1666" s="12" t="str">
        <f>IF(ISNA(VLOOKUP(olympic_medals_country_year_cumsum[[#This Row],[Year_Country]],gdp_capita_rank!F:G,2,FALSE)),0,VLOOKUP(olympic_medals_country_year_cumsum[[#This Row],[Year_Country]],gdp_capita_rank!F:G,2,FALSE))</f>
        <v>-35.513330809836255</v>
      </c>
    </row>
    <row r="1667" spans="1:14" ht="15" customHeight="1" x14ac:dyDescent="0.2">
      <c r="A1667" s="1" t="s">
        <v>151</v>
      </c>
      <c r="B1667" s="1" t="s">
        <v>152</v>
      </c>
      <c r="C1667" s="1">
        <v>5695</v>
      </c>
      <c r="D1667" s="1">
        <v>241</v>
      </c>
      <c r="E1667" s="1">
        <v>2008</v>
      </c>
      <c r="F1667" s="1" t="str">
        <f>TEXT(olympic_medals_country_year_cumsum[[#This Row],[year]],0)&amp;"-"&amp;olympic_medals_country_year_cumsum[[#This Row],[WB_country_code]]</f>
        <v>2008-LVA</v>
      </c>
      <c r="G1667" s="1">
        <f>IF(olympic_medals_country_year_cumsum[[#This Row],[year]]&lt;&gt;E1666,1,IF(olympic_medals_country_year_cumsum[[#This Row],[Medals]]=0,"",G1666+1))</f>
        <v>46</v>
      </c>
      <c r="H1667" s="1">
        <f>IF(ISNA(VLOOKUP(olympic_medals_country_year_cumsum[[#This Row],[Year_Country]],medals!D:H,5,FALSE)),0,VLOOKUP(olympic_medals_country_year_cumsum[[#This Row],[Year_Country]],medals!D:H,5,FALSE))</f>
        <v>3</v>
      </c>
      <c r="I1667" s="1">
        <f>IF(ISNA(VLOOKUP(olympic_medals_country_year_cumsum[[#This Row],[Year_Country]],medals!D:H,2,FALSE)),0,VLOOKUP(olympic_medals_country_year_cumsum[[#This Row],[Year_Country]],medals!D:H,2,FALSE))</f>
        <v>1</v>
      </c>
      <c r="J1667" s="1">
        <f>IF(ISNA(VLOOKUP(olympic_medals_country_year_cumsum[[#This Row],[Year_Country]],medals!D:H,3,FALSE)),0,VLOOKUP(olympic_medals_country_year_cumsum[[#This Row],[Year_Country]],medals!D:H,3,FALSE))</f>
        <v>1</v>
      </c>
      <c r="K1667" s="1">
        <f>IF(ISNA(VLOOKUP(olympic_medals_country_year_cumsum[[#This Row],[Year_Country]],medals!D:H,4,FALSE)),0,VLOOKUP(olympic_medals_country_year_cumsum[[#This Row],[Year_Country]],medals!D:H,4,FALSE))</f>
        <v>1</v>
      </c>
      <c r="L1667" s="1" t="str">
        <f>VLOOKUP(olympic_medals_country_year_cumsum[[#This Row],[WB_country_name]],'country_region_flag'!A:C,2,FALSE)</f>
        <v>Europe</v>
      </c>
      <c r="M1667" s="1" t="str">
        <f>VLOOKUP(olympic_medals_country_year_cumsum[[#This Row],[WB_country_name]],'country_region_flag'!A:C,3,FALSE)</f>
        <v>https://public.flourish.studio/country-flags/svg/lv.svg</v>
      </c>
      <c r="N1667" s="12" t="str">
        <f>IF(ISNA(VLOOKUP(olympic_medals_country_year_cumsum[[#This Row],[Year_Country]],gdp_capita_rank!F:G,2,FALSE)),0,VLOOKUP(olympic_medals_country_year_cumsum[[#This Row],[Year_Country]],gdp_capita_rank!F:G,2,FALSE))</f>
        <v>-2.069349408575372</v>
      </c>
    </row>
    <row r="1668" spans="1:14" ht="15" customHeight="1" x14ac:dyDescent="0.2">
      <c r="A1668" s="1" t="s">
        <v>69</v>
      </c>
      <c r="B1668" s="1" t="s">
        <v>70</v>
      </c>
      <c r="C1668" s="1">
        <v>1847</v>
      </c>
      <c r="D1668" s="1">
        <v>-699</v>
      </c>
      <c r="E1668" s="1">
        <v>2008</v>
      </c>
      <c r="F1668" s="1" t="str">
        <f>TEXT(olympic_medals_country_year_cumsum[[#This Row],[year]],0)&amp;"-"&amp;olympic_medals_country_year_cumsum[[#This Row],[WB_country_code]]</f>
        <v>2008-DOM</v>
      </c>
      <c r="G1668" s="1">
        <f>IF(olympic_medals_country_year_cumsum[[#This Row],[year]]&lt;&gt;E1667,1,IF(olympic_medals_country_year_cumsum[[#This Row],[Medals]]=0,"",G1667+1))</f>
        <v>47</v>
      </c>
      <c r="H1668" s="1">
        <f>IF(ISNA(VLOOKUP(olympic_medals_country_year_cumsum[[#This Row],[Year_Country]],medals!D:H,5,FALSE)),0,VLOOKUP(olympic_medals_country_year_cumsum[[#This Row],[Year_Country]],medals!D:H,5,FALSE))</f>
        <v>2</v>
      </c>
      <c r="I1668" s="1">
        <f>IF(ISNA(VLOOKUP(olympic_medals_country_year_cumsum[[#This Row],[Year_Country]],medals!D:H,2,FALSE)),0,VLOOKUP(olympic_medals_country_year_cumsum[[#This Row],[Year_Country]],medals!D:H,2,FALSE))</f>
        <v>1</v>
      </c>
      <c r="J1668" s="1">
        <f>IF(ISNA(VLOOKUP(olympic_medals_country_year_cumsum[[#This Row],[Year_Country]],medals!D:H,3,FALSE)),0,VLOOKUP(olympic_medals_country_year_cumsum[[#This Row],[Year_Country]],medals!D:H,3,FALSE))</f>
        <v>1</v>
      </c>
      <c r="K1668" s="1">
        <f>IF(ISNA(VLOOKUP(olympic_medals_country_year_cumsum[[#This Row],[Year_Country]],medals!D:H,4,FALSE)),0,VLOOKUP(olympic_medals_country_year_cumsum[[#This Row],[Year_Country]],medals!D:H,4,FALSE))</f>
        <v>0</v>
      </c>
      <c r="L1668" s="1" t="str">
        <f>VLOOKUP(olympic_medals_country_year_cumsum[[#This Row],[WB_country_name]],'country_region_flag'!A:C,2,FALSE)</f>
        <v>Americas</v>
      </c>
      <c r="M1668" s="1" t="str">
        <f>VLOOKUP(olympic_medals_country_year_cumsum[[#This Row],[WB_country_name]],'country_region_flag'!A:C,3,FALSE)</f>
        <v>https://public.flourish.studio/country-flags/svg/do.svg</v>
      </c>
      <c r="N1668" s="12" t="str">
        <f>IF(ISNA(VLOOKUP(olympic_medals_country_year_cumsum[[#This Row],[Year_Country]],gdp_capita_rank!F:G,2,FALSE)),0,VLOOKUP(olympic_medals_country_year_cumsum[[#This Row],[Year_Country]],gdp_capita_rank!F:G,2,FALSE))</f>
        <v>-69.94767187543411</v>
      </c>
    </row>
    <row r="1669" spans="1:14" ht="15" customHeight="1" x14ac:dyDescent="0.2">
      <c r="A1669" s="1" t="s">
        <v>197</v>
      </c>
      <c r="B1669" s="1" t="s">
        <v>198</v>
      </c>
      <c r="C1669" s="1">
        <v>3872</v>
      </c>
      <c r="D1669" s="1">
        <v>-913</v>
      </c>
      <c r="E1669" s="1">
        <v>2008</v>
      </c>
      <c r="F1669" s="1" t="str">
        <f>TEXT(olympic_medals_country_year_cumsum[[#This Row],[year]],0)&amp;"-"&amp;olympic_medals_country_year_cumsum[[#This Row],[WB_country_code]]</f>
        <v>2008-PRT</v>
      </c>
      <c r="G1669" s="1">
        <f>IF(olympic_medals_country_year_cumsum[[#This Row],[year]]&lt;&gt;E1668,1,IF(olympic_medals_country_year_cumsum[[#This Row],[Medals]]=0,"",G1668+1))</f>
        <v>48</v>
      </c>
      <c r="H1669" s="1">
        <f>IF(ISNA(VLOOKUP(olympic_medals_country_year_cumsum[[#This Row],[Year_Country]],medals!D:H,5,FALSE)),0,VLOOKUP(olympic_medals_country_year_cumsum[[#This Row],[Year_Country]],medals!D:H,5,FALSE))</f>
        <v>2</v>
      </c>
      <c r="I1669" s="1">
        <f>IF(ISNA(VLOOKUP(olympic_medals_country_year_cumsum[[#This Row],[Year_Country]],medals!D:H,2,FALSE)),0,VLOOKUP(olympic_medals_country_year_cumsum[[#This Row],[Year_Country]],medals!D:H,2,FALSE))</f>
        <v>1</v>
      </c>
      <c r="J1669" s="1">
        <f>IF(ISNA(VLOOKUP(olympic_medals_country_year_cumsum[[#This Row],[Year_Country]],medals!D:H,3,FALSE)),0,VLOOKUP(olympic_medals_country_year_cumsum[[#This Row],[Year_Country]],medals!D:H,3,FALSE))</f>
        <v>1</v>
      </c>
      <c r="K1669" s="1">
        <f>IF(ISNA(VLOOKUP(olympic_medals_country_year_cumsum[[#This Row],[Year_Country]],medals!D:H,4,FALSE)),0,VLOOKUP(olympic_medals_country_year_cumsum[[#This Row],[Year_Country]],medals!D:H,4,FALSE))</f>
        <v>0</v>
      </c>
      <c r="L1669" s="1" t="str">
        <f>VLOOKUP(olympic_medals_country_year_cumsum[[#This Row],[WB_country_name]],'country_region_flag'!A:C,2,FALSE)</f>
        <v>Europe</v>
      </c>
      <c r="M1669" s="1" t="str">
        <f>VLOOKUP(olympic_medals_country_year_cumsum[[#This Row],[WB_country_name]],'country_region_flag'!A:C,3,FALSE)</f>
        <v>https://public.flourish.studio/country-flags/svg/pt.svg</v>
      </c>
      <c r="N1669" s="12" t="str">
        <f>IF(ISNA(VLOOKUP(olympic_medals_country_year_cumsum[[#This Row],[Year_Country]],gdp_capita_rank!F:G,2,FALSE)),0,VLOOKUP(olympic_medals_country_year_cumsum[[#This Row],[Year_Country]],gdp_capita_rank!F:G,2,FALSE))</f>
        <v>48.37280297802028</v>
      </c>
    </row>
    <row r="1670" spans="1:14" ht="15" customHeight="1" x14ac:dyDescent="0.2">
      <c r="A1670" s="1" t="s">
        <v>239</v>
      </c>
      <c r="B1670" s="1" t="s">
        <v>240</v>
      </c>
      <c r="C1670" s="1">
        <v>1065</v>
      </c>
      <c r="D1670" s="1">
        <v>-6152</v>
      </c>
      <c r="E1670" s="1">
        <v>2008</v>
      </c>
      <c r="F1670" s="1" t="str">
        <f>TEXT(olympic_medals_country_year_cumsum[[#This Row],[year]],0)&amp;"-"&amp;olympic_medals_country_year_cumsum[[#This Row],[WB_country_code]]</f>
        <v>2008-TTO</v>
      </c>
      <c r="G1670" s="1">
        <f>IF(olympic_medals_country_year_cumsum[[#This Row],[year]]&lt;&gt;E1669,1,IF(olympic_medals_country_year_cumsum[[#This Row],[Medals]]=0,"",G1669+1))</f>
        <v>49</v>
      </c>
      <c r="H1670" s="1">
        <f>IF(ISNA(VLOOKUP(olympic_medals_country_year_cumsum[[#This Row],[Year_Country]],medals!D:H,5,FALSE)),0,VLOOKUP(olympic_medals_country_year_cumsum[[#This Row],[Year_Country]],medals!D:H,5,FALSE))</f>
        <v>2</v>
      </c>
      <c r="I1670" s="1">
        <f>IF(ISNA(VLOOKUP(olympic_medals_country_year_cumsum[[#This Row],[Year_Country]],medals!D:H,2,FALSE)),0,VLOOKUP(olympic_medals_country_year_cumsum[[#This Row],[Year_Country]],medals!D:H,2,FALSE))</f>
        <v>1</v>
      </c>
      <c r="J1670" s="1">
        <f>IF(ISNA(VLOOKUP(olympic_medals_country_year_cumsum[[#This Row],[Year_Country]],medals!D:H,3,FALSE)),0,VLOOKUP(olympic_medals_country_year_cumsum[[#This Row],[Year_Country]],medals!D:H,3,FALSE))</f>
        <v>1</v>
      </c>
      <c r="K1670" s="1">
        <f>IF(ISNA(VLOOKUP(olympic_medals_country_year_cumsum[[#This Row],[Year_Country]],medals!D:H,4,FALSE)),0,VLOOKUP(olympic_medals_country_year_cumsum[[#This Row],[Year_Country]],medals!D:H,4,FALSE))</f>
        <v>0</v>
      </c>
      <c r="L1670" s="1" t="str">
        <f>VLOOKUP(olympic_medals_country_year_cumsum[[#This Row],[WB_country_name]],'country_region_flag'!A:C,2,FALSE)</f>
        <v>Americas</v>
      </c>
      <c r="M1670" s="1" t="str">
        <f>VLOOKUP(olympic_medals_country_year_cumsum[[#This Row],[WB_country_name]],'country_region_flag'!A:C,3,FALSE)</f>
        <v>https://public.flourish.studio/country-flags/svg/tt.svg</v>
      </c>
      <c r="N1670" s="12" t="str">
        <f>IF(ISNA(VLOOKUP(olympic_medals_country_year_cumsum[[#This Row],[Year_Country]],gdp_capita_rank!F:G,2,FALSE)),0,VLOOKUP(olympic_medals_country_year_cumsum[[#This Row],[Year_Country]],gdp_capita_rank!F:G,2,FALSE))</f>
        <v>19.007000522409303</v>
      </c>
    </row>
    <row r="1671" spans="1:14" ht="15" customHeight="1" x14ac:dyDescent="0.2">
      <c r="A1671" s="1" t="s">
        <v>115</v>
      </c>
      <c r="B1671" s="1" t="s">
        <v>116</v>
      </c>
      <c r="C1671" s="1">
        <v>286</v>
      </c>
      <c r="D1671" s="1">
        <v>772</v>
      </c>
      <c r="E1671" s="1">
        <v>2008</v>
      </c>
      <c r="F1671" s="1" t="str">
        <f>TEXT(olympic_medals_country_year_cumsum[[#This Row],[year]],0)&amp;"-"&amp;olympic_medals_country_year_cumsum[[#This Row],[WB_country_code]]</f>
        <v>2008-IND</v>
      </c>
      <c r="G1671" s="1">
        <f>IF(olympic_medals_country_year_cumsum[[#This Row],[year]]&lt;&gt;E1670,1,IF(olympic_medals_country_year_cumsum[[#This Row],[Medals]]=0,"",G1670+1))</f>
        <v>50</v>
      </c>
      <c r="H1671" s="1">
        <f>IF(ISNA(VLOOKUP(olympic_medals_country_year_cumsum[[#This Row],[Year_Country]],medals!D:H,5,FALSE)),0,VLOOKUP(olympic_medals_country_year_cumsum[[#This Row],[Year_Country]],medals!D:H,5,FALSE))</f>
        <v>3</v>
      </c>
      <c r="I1671" s="1">
        <f>IF(ISNA(VLOOKUP(olympic_medals_country_year_cumsum[[#This Row],[Year_Country]],medals!D:H,2,FALSE)),0,VLOOKUP(olympic_medals_country_year_cumsum[[#This Row],[Year_Country]],medals!D:H,2,FALSE))</f>
        <v>1</v>
      </c>
      <c r="J1671" s="1">
        <f>IF(ISNA(VLOOKUP(olympic_medals_country_year_cumsum[[#This Row],[Year_Country]],medals!D:H,3,FALSE)),0,VLOOKUP(olympic_medals_country_year_cumsum[[#This Row],[Year_Country]],medals!D:H,3,FALSE))</f>
        <v>0</v>
      </c>
      <c r="K1671" s="1">
        <f>IF(ISNA(VLOOKUP(olympic_medals_country_year_cumsum[[#This Row],[Year_Country]],medals!D:H,4,FALSE)),0,VLOOKUP(olympic_medals_country_year_cumsum[[#This Row],[Year_Country]],medals!D:H,4,FALSE))</f>
        <v>2</v>
      </c>
      <c r="L1671" s="1" t="str">
        <f>VLOOKUP(olympic_medals_country_year_cumsum[[#This Row],[WB_country_name]],'country_region_flag'!A:C,2,FALSE)</f>
        <v>Asia</v>
      </c>
      <c r="M1671" s="1" t="str">
        <f>VLOOKUP(olympic_medals_country_year_cumsum[[#This Row],[WB_country_name]],'country_region_flag'!A:C,3,FALSE)</f>
        <v>https://public.flourish.studio/country-flags/svg/in.svg</v>
      </c>
      <c r="N1671" s="12" t="str">
        <f>IF(ISNA(VLOOKUP(olympic_medals_country_year_cumsum[[#This Row],[Year_Country]],gdp_capita_rank!F:G,2,FALSE)),0,VLOOKUP(olympic_medals_country_year_cumsum[[#This Row],[Year_Country]],gdp_capita_rank!F:G,2,FALSE))</f>
        <v>-94.09162117024691</v>
      </c>
    </row>
    <row r="1672" spans="1:14" ht="15" customHeight="1" x14ac:dyDescent="0.2">
      <c r="A1672" s="1" t="s">
        <v>119</v>
      </c>
      <c r="B1672" s="1" t="s">
        <v>120</v>
      </c>
      <c r="C1672" s="1">
        <v>357</v>
      </c>
      <c r="D1672" s="1">
        <v>5142</v>
      </c>
      <c r="E1672" s="1">
        <v>2008</v>
      </c>
      <c r="F1672" s="1" t="str">
        <f>TEXT(olympic_medals_country_year_cumsum[[#This Row],[year]],0)&amp;"-"&amp;olympic_medals_country_year_cumsum[[#This Row],[WB_country_code]]</f>
        <v>2008-IRN</v>
      </c>
      <c r="G1672" s="1">
        <f>IF(olympic_medals_country_year_cumsum[[#This Row],[year]]&lt;&gt;E1671,1,IF(olympic_medals_country_year_cumsum[[#This Row],[Medals]]=0,"",G1671+1))</f>
        <v>51</v>
      </c>
      <c r="H1672" s="1">
        <f>IF(ISNA(VLOOKUP(olympic_medals_country_year_cumsum[[#This Row],[Year_Country]],medals!D:H,5,FALSE)),0,VLOOKUP(olympic_medals_country_year_cumsum[[#This Row],[Year_Country]],medals!D:H,5,FALSE))</f>
        <v>2</v>
      </c>
      <c r="I1672" s="1">
        <f>IF(ISNA(VLOOKUP(olympic_medals_country_year_cumsum[[#This Row],[Year_Country]],medals!D:H,2,FALSE)),0,VLOOKUP(olympic_medals_country_year_cumsum[[#This Row],[Year_Country]],medals!D:H,2,FALSE))</f>
        <v>1</v>
      </c>
      <c r="J1672" s="1">
        <f>IF(ISNA(VLOOKUP(olympic_medals_country_year_cumsum[[#This Row],[Year_Country]],medals!D:H,3,FALSE)),0,VLOOKUP(olympic_medals_country_year_cumsum[[#This Row],[Year_Country]],medals!D:H,3,FALSE))</f>
        <v>0</v>
      </c>
      <c r="K1672" s="1">
        <f>IF(ISNA(VLOOKUP(olympic_medals_country_year_cumsum[[#This Row],[Year_Country]],medals!D:H,4,FALSE)),0,VLOOKUP(olympic_medals_country_year_cumsum[[#This Row],[Year_Country]],medals!D:H,4,FALSE))</f>
        <v>1</v>
      </c>
      <c r="L1672" s="1" t="str">
        <f>VLOOKUP(olympic_medals_country_year_cumsum[[#This Row],[WB_country_name]],'country_region_flag'!A:C,2,FALSE)</f>
        <v>Asia</v>
      </c>
      <c r="M1672" s="1" t="str">
        <f>VLOOKUP(olympic_medals_country_year_cumsum[[#This Row],[WB_country_name]],'country_region_flag'!A:C,3,FALSE)</f>
        <v>https://public.flourish.studio/country-flags/svg/ir.svg</v>
      </c>
      <c r="N1672" s="12" t="str">
        <f>IF(ISNA(VLOOKUP(olympic_medals_country_year_cumsum[[#This Row],[Year_Country]],gdp_capita_rank!F:G,2,FALSE)),0,VLOOKUP(olympic_medals_country_year_cumsum[[#This Row],[Year_Country]],gdp_capita_rank!F:G,2,FALSE))</f>
        <v>-66.55441289940943</v>
      </c>
    </row>
    <row r="1673" spans="1:14" ht="15" customHeight="1" x14ac:dyDescent="0.2">
      <c r="A1673" s="1" t="s">
        <v>51</v>
      </c>
      <c r="B1673" s="1" t="s">
        <v>52</v>
      </c>
      <c r="C1673" s="1">
        <v>387</v>
      </c>
      <c r="D1673" s="1">
        <v>1152</v>
      </c>
      <c r="E1673" s="1">
        <v>2008</v>
      </c>
      <c r="F1673" s="1" t="str">
        <f>TEXT(olympic_medals_country_year_cumsum[[#This Row],[year]],0)&amp;"-"&amp;olympic_medals_country_year_cumsum[[#This Row],[WB_country_code]]</f>
        <v>2008-CMR</v>
      </c>
      <c r="G1673" s="1">
        <f>IF(olympic_medals_country_year_cumsum[[#This Row],[year]]&lt;&gt;E1672,1,IF(olympic_medals_country_year_cumsum[[#This Row],[Medals]]=0,"",G1672+1))</f>
        <v>52</v>
      </c>
      <c r="H1673" s="1">
        <f>IF(ISNA(VLOOKUP(olympic_medals_country_year_cumsum[[#This Row],[Year_Country]],medals!D:H,5,FALSE)),0,VLOOKUP(olympic_medals_country_year_cumsum[[#This Row],[Year_Country]],medals!D:H,5,FALSE))</f>
        <v>1</v>
      </c>
      <c r="I1673" s="1">
        <f>IF(ISNA(VLOOKUP(olympic_medals_country_year_cumsum[[#This Row],[Year_Country]],medals!D:H,2,FALSE)),0,VLOOKUP(olympic_medals_country_year_cumsum[[#This Row],[Year_Country]],medals!D:H,2,FALSE))</f>
        <v>1</v>
      </c>
      <c r="J1673" s="1">
        <f>IF(ISNA(VLOOKUP(olympic_medals_country_year_cumsum[[#This Row],[Year_Country]],medals!D:H,3,FALSE)),0,VLOOKUP(olympic_medals_country_year_cumsum[[#This Row],[Year_Country]],medals!D:H,3,FALSE))</f>
        <v>0</v>
      </c>
      <c r="K1673" s="1">
        <f>IF(ISNA(VLOOKUP(olympic_medals_country_year_cumsum[[#This Row],[Year_Country]],medals!D:H,4,FALSE)),0,VLOOKUP(olympic_medals_country_year_cumsum[[#This Row],[Year_Country]],medals!D:H,4,FALSE))</f>
        <v>0</v>
      </c>
      <c r="L1673" s="1" t="str">
        <f>VLOOKUP(olympic_medals_country_year_cumsum[[#This Row],[WB_country_name]],'country_region_flag'!A:C,2,FALSE)</f>
        <v>Africa</v>
      </c>
      <c r="M1673" s="1" t="str">
        <f>VLOOKUP(olympic_medals_country_year_cumsum[[#This Row],[WB_country_name]],'country_region_flag'!A:C,3,FALSE)</f>
        <v>https://public.flourish.studio/country-flags/svg/cm.svg</v>
      </c>
      <c r="N1673" s="12" t="str">
        <f>IF(ISNA(VLOOKUP(olympic_medals_country_year_cumsum[[#This Row],[Year_Country]],gdp_capita_rank!F:G,2,FALSE)),0,VLOOKUP(olympic_medals_country_year_cumsum[[#This Row],[Year_Country]],gdp_capita_rank!F:G,2,FALSE))</f>
        <v>-91.2221175274244</v>
      </c>
    </row>
    <row r="1674" spans="1:14" ht="15" customHeight="1" x14ac:dyDescent="0.2">
      <c r="A1674" s="1" t="s">
        <v>185</v>
      </c>
      <c r="B1674" s="1" t="s">
        <v>186</v>
      </c>
      <c r="C1674" s="1">
        <v>897</v>
      </c>
      <c r="D1674" s="1">
        <v>-7953</v>
      </c>
      <c r="E1674" s="1">
        <v>2008</v>
      </c>
      <c r="F1674" s="1" t="str">
        <f>TEXT(olympic_medals_country_year_cumsum[[#This Row],[year]],0)&amp;"-"&amp;olympic_medals_country_year_cumsum[[#This Row],[WB_country_code]]</f>
        <v>2008-PAN</v>
      </c>
      <c r="G1674" s="1">
        <f>IF(olympic_medals_country_year_cumsum[[#This Row],[year]]&lt;&gt;E1673,1,IF(olympic_medals_country_year_cumsum[[#This Row],[Medals]]=0,"",G1673+1))</f>
        <v>53</v>
      </c>
      <c r="H1674" s="1">
        <f>IF(ISNA(VLOOKUP(olympic_medals_country_year_cumsum[[#This Row],[Year_Country]],medals!D:H,5,FALSE)),0,VLOOKUP(olympic_medals_country_year_cumsum[[#This Row],[Year_Country]],medals!D:H,5,FALSE))</f>
        <v>1</v>
      </c>
      <c r="I1674" s="1">
        <f>IF(ISNA(VLOOKUP(olympic_medals_country_year_cumsum[[#This Row],[Year_Country]],medals!D:H,2,FALSE)),0,VLOOKUP(olympic_medals_country_year_cumsum[[#This Row],[Year_Country]],medals!D:H,2,FALSE))</f>
        <v>1</v>
      </c>
      <c r="J1674" s="1">
        <f>IF(ISNA(VLOOKUP(olympic_medals_country_year_cumsum[[#This Row],[Year_Country]],medals!D:H,3,FALSE)),0,VLOOKUP(olympic_medals_country_year_cumsum[[#This Row],[Year_Country]],medals!D:H,3,FALSE))</f>
        <v>0</v>
      </c>
      <c r="K1674" s="1">
        <f>IF(ISNA(VLOOKUP(olympic_medals_country_year_cumsum[[#This Row],[Year_Country]],medals!D:H,4,FALSE)),0,VLOOKUP(olympic_medals_country_year_cumsum[[#This Row],[Year_Country]],medals!D:H,4,FALSE))</f>
        <v>0</v>
      </c>
      <c r="L1674" s="1" t="str">
        <f>VLOOKUP(olympic_medals_country_year_cumsum[[#This Row],[WB_country_name]],'country_region_flag'!A:C,2,FALSE)</f>
        <v>Americas</v>
      </c>
      <c r="M1674" s="1" t="str">
        <f>VLOOKUP(olympic_medals_country_year_cumsum[[#This Row],[WB_country_name]],'country_region_flag'!A:C,3,FALSE)</f>
        <v>https://public.flourish.studio/country-flags/svg/pa.svg</v>
      </c>
      <c r="N1674" s="12" t="str">
        <f>IF(ISNA(VLOOKUP(olympic_medals_country_year_cumsum[[#This Row],[Year_Country]],gdp_capita_rank!F:G,2,FALSE)),0,VLOOKUP(olympic_medals_country_year_cumsum[[#This Row],[Year_Country]],gdp_capita_rank!F:G,2,FALSE))</f>
        <v>-57.19853813849593</v>
      </c>
    </row>
    <row r="1675" spans="1:14" ht="15" customHeight="1" x14ac:dyDescent="0.2">
      <c r="A1675" s="1" t="s">
        <v>241</v>
      </c>
      <c r="B1675" s="1" t="s">
        <v>242</v>
      </c>
      <c r="C1675" s="1">
        <v>368</v>
      </c>
      <c r="D1675" s="1">
        <v>1018</v>
      </c>
      <c r="E1675" s="1">
        <v>2008</v>
      </c>
      <c r="F1675" s="1" t="str">
        <f>TEXT(olympic_medals_country_year_cumsum[[#This Row],[year]],0)&amp;"-"&amp;olympic_medals_country_year_cumsum[[#This Row],[WB_country_code]]</f>
        <v>2008-TUN</v>
      </c>
      <c r="G1675" s="1">
        <f>IF(olympic_medals_country_year_cumsum[[#This Row],[year]]&lt;&gt;E1674,1,IF(olympic_medals_country_year_cumsum[[#This Row],[Medals]]=0,"",G1674+1))</f>
        <v>54</v>
      </c>
      <c r="H1675" s="1">
        <f>IF(ISNA(VLOOKUP(olympic_medals_country_year_cumsum[[#This Row],[Year_Country]],medals!D:H,5,FALSE)),0,VLOOKUP(olympic_medals_country_year_cumsum[[#This Row],[Year_Country]],medals!D:H,5,FALSE))</f>
        <v>1</v>
      </c>
      <c r="I1675" s="1">
        <f>IF(ISNA(VLOOKUP(olympic_medals_country_year_cumsum[[#This Row],[Year_Country]],medals!D:H,2,FALSE)),0,VLOOKUP(olympic_medals_country_year_cumsum[[#This Row],[Year_Country]],medals!D:H,2,FALSE))</f>
        <v>1</v>
      </c>
      <c r="J1675" s="1">
        <f>IF(ISNA(VLOOKUP(olympic_medals_country_year_cumsum[[#This Row],[Year_Country]],medals!D:H,3,FALSE)),0,VLOOKUP(olympic_medals_country_year_cumsum[[#This Row],[Year_Country]],medals!D:H,3,FALSE))</f>
        <v>0</v>
      </c>
      <c r="K1675" s="1">
        <f>IF(ISNA(VLOOKUP(olympic_medals_country_year_cumsum[[#This Row],[Year_Country]],medals!D:H,4,FALSE)),0,VLOOKUP(olympic_medals_country_year_cumsum[[#This Row],[Year_Country]],medals!D:H,4,FALSE))</f>
        <v>0</v>
      </c>
      <c r="L1675" s="1" t="str">
        <f>VLOOKUP(olympic_medals_country_year_cumsum[[#This Row],[WB_country_name]],'country_region_flag'!A:C,2,FALSE)</f>
        <v>Africa</v>
      </c>
      <c r="M1675" s="1" t="str">
        <f>VLOOKUP(olympic_medals_country_year_cumsum[[#This Row],[WB_country_name]],'country_region_flag'!A:C,3,FALSE)</f>
        <v>https://public.flourish.studio/country-flags/svg/tn.svg</v>
      </c>
      <c r="N1675" s="12" t="str">
        <f>IF(ISNA(VLOOKUP(olympic_medals_country_year_cumsum[[#This Row],[Year_Country]],gdp_capita_rank!F:G,2,FALSE)),0,VLOOKUP(olympic_medals_country_year_cumsum[[#This Row],[Year_Country]],gdp_capita_rank!F:G,2,FALSE))</f>
        <v>-75.02144387582884</v>
      </c>
    </row>
    <row r="1676" spans="1:14" ht="15" customHeight="1" x14ac:dyDescent="0.2">
      <c r="A1676" s="1" t="s">
        <v>225</v>
      </c>
      <c r="B1676" s="1" t="s">
        <v>226</v>
      </c>
      <c r="C1676" s="1">
        <v>5933</v>
      </c>
      <c r="D1676" s="1">
        <v>1805</v>
      </c>
      <c r="E1676" s="1">
        <v>2008</v>
      </c>
      <c r="F1676" s="1" t="str">
        <f>TEXT(olympic_medals_country_year_cumsum[[#This Row],[year]],0)&amp;"-"&amp;olympic_medals_country_year_cumsum[[#This Row],[WB_country_code]]</f>
        <v>2008-SWE</v>
      </c>
      <c r="G1676" s="1">
        <f>IF(olympic_medals_country_year_cumsum[[#This Row],[year]]&lt;&gt;E1675,1,IF(olympic_medals_country_year_cumsum[[#This Row],[Medals]]=0,"",G1675+1))</f>
        <v>55</v>
      </c>
      <c r="H1676" s="1">
        <f>IF(ISNA(VLOOKUP(olympic_medals_country_year_cumsum[[#This Row],[Year_Country]],medals!D:H,5,FALSE)),0,VLOOKUP(olympic_medals_country_year_cumsum[[#This Row],[Year_Country]],medals!D:H,5,FALSE))</f>
        <v>7</v>
      </c>
      <c r="I1676" s="1">
        <f>IF(ISNA(VLOOKUP(olympic_medals_country_year_cumsum[[#This Row],[Year_Country]],medals!D:H,2,FALSE)),0,VLOOKUP(olympic_medals_country_year_cumsum[[#This Row],[Year_Country]],medals!D:H,2,FALSE))</f>
        <v>0</v>
      </c>
      <c r="J1676" s="1">
        <f>IF(ISNA(VLOOKUP(olympic_medals_country_year_cumsum[[#This Row],[Year_Country]],medals!D:H,3,FALSE)),0,VLOOKUP(olympic_medals_country_year_cumsum[[#This Row],[Year_Country]],medals!D:H,3,FALSE))</f>
        <v>5</v>
      </c>
      <c r="K1676" s="1">
        <f>IF(ISNA(VLOOKUP(olympic_medals_country_year_cumsum[[#This Row],[Year_Country]],medals!D:H,4,FALSE)),0,VLOOKUP(olympic_medals_country_year_cumsum[[#This Row],[Year_Country]],medals!D:H,4,FALSE))</f>
        <v>2</v>
      </c>
      <c r="L1676" s="1" t="str">
        <f>VLOOKUP(olympic_medals_country_year_cumsum[[#This Row],[WB_country_name]],'country_region_flag'!A:C,2,FALSE)</f>
        <v>Europe</v>
      </c>
      <c r="M1676" s="1" t="str">
        <f>VLOOKUP(olympic_medals_country_year_cumsum[[#This Row],[WB_country_name]],'country_region_flag'!A:C,3,FALSE)</f>
        <v>https://public.flourish.studio/country-flags/svg/se.svg</v>
      </c>
      <c r="N1676" s="12" t="str">
        <f>IF(ISNA(VLOOKUP(olympic_medals_country_year_cumsum[[#This Row],[Year_Country]],gdp_capita_rank!F:G,2,FALSE)),0,VLOOKUP(olympic_medals_country_year_cumsum[[#This Row],[Year_Country]],gdp_capita_rank!F:G,2,FALSE))</f>
        <v>233.9411551652261</v>
      </c>
    </row>
    <row r="1677" spans="1:14" ht="15" customHeight="1" x14ac:dyDescent="0.2">
      <c r="A1677" s="1" t="s">
        <v>149</v>
      </c>
      <c r="B1677" s="1" t="s">
        <v>150</v>
      </c>
      <c r="C1677" s="1">
        <v>5468</v>
      </c>
      <c r="D1677" s="1">
        <v>2532</v>
      </c>
      <c r="E1677" s="1">
        <v>2008</v>
      </c>
      <c r="F1677" s="1" t="str">
        <f>TEXT(olympic_medals_country_year_cumsum[[#This Row],[year]],0)&amp;"-"&amp;olympic_medals_country_year_cumsum[[#This Row],[WB_country_code]]</f>
        <v>2008-LTU</v>
      </c>
      <c r="G1677" s="1">
        <f>IF(olympic_medals_country_year_cumsum[[#This Row],[year]]&lt;&gt;E1676,1,IF(olympic_medals_country_year_cumsum[[#This Row],[Medals]]=0,"",G1676+1))</f>
        <v>56</v>
      </c>
      <c r="H1677" s="1">
        <f>IF(ISNA(VLOOKUP(olympic_medals_country_year_cumsum[[#This Row],[Year_Country]],medals!D:H,5,FALSE)),0,VLOOKUP(olympic_medals_country_year_cumsum[[#This Row],[Year_Country]],medals!D:H,5,FALSE))</f>
        <v>5</v>
      </c>
      <c r="I1677" s="1">
        <f>IF(ISNA(VLOOKUP(olympic_medals_country_year_cumsum[[#This Row],[Year_Country]],medals!D:H,2,FALSE)),0,VLOOKUP(olympic_medals_country_year_cumsum[[#This Row],[Year_Country]],medals!D:H,2,FALSE))</f>
        <v>0</v>
      </c>
      <c r="J1677" s="1">
        <f>IF(ISNA(VLOOKUP(olympic_medals_country_year_cumsum[[#This Row],[Year_Country]],medals!D:H,3,FALSE)),0,VLOOKUP(olympic_medals_country_year_cumsum[[#This Row],[Year_Country]],medals!D:H,3,FALSE))</f>
        <v>3</v>
      </c>
      <c r="K1677" s="1">
        <f>IF(ISNA(VLOOKUP(olympic_medals_country_year_cumsum[[#This Row],[Year_Country]],medals!D:H,4,FALSE)),0,VLOOKUP(olympic_medals_country_year_cumsum[[#This Row],[Year_Country]],medals!D:H,4,FALSE))</f>
        <v>2</v>
      </c>
      <c r="L1677" s="1" t="str">
        <f>VLOOKUP(olympic_medals_country_year_cumsum[[#This Row],[WB_country_name]],'country_region_flag'!A:C,2,FALSE)</f>
        <v>Europe</v>
      </c>
      <c r="M1677" s="1" t="str">
        <f>VLOOKUP(olympic_medals_country_year_cumsum[[#This Row],[WB_country_name]],'country_region_flag'!A:C,3,FALSE)</f>
        <v>https://public.flourish.studio/country-flags/svg/lt.svg</v>
      </c>
      <c r="N1677" s="12" t="str">
        <f>IF(ISNA(VLOOKUP(olympic_medals_country_year_cumsum[[#This Row],[Year_Country]],gdp_capita_rank!F:G,2,FALSE)),0,VLOOKUP(olympic_medals_country_year_cumsum[[#This Row],[Year_Country]],gdp_capita_rank!F:G,2,FALSE))</f>
        <v>-11.121568585143436</v>
      </c>
    </row>
    <row r="1678" spans="1:14" ht="15" customHeight="1" x14ac:dyDescent="0.2">
      <c r="A1678" s="1" t="s">
        <v>99</v>
      </c>
      <c r="B1678" s="1" t="s">
        <v>100</v>
      </c>
      <c r="C1678" s="1">
        <v>3798</v>
      </c>
      <c r="D1678" s="1">
        <v>2373</v>
      </c>
      <c r="E1678" s="1">
        <v>2008</v>
      </c>
      <c r="F1678" s="1" t="str">
        <f>TEXT(olympic_medals_country_year_cumsum[[#This Row],[year]],0)&amp;"-"&amp;olympic_medals_country_year_cumsum[[#This Row],[WB_country_code]]</f>
        <v>2008-GRC</v>
      </c>
      <c r="G1678" s="1">
        <f>IF(olympic_medals_country_year_cumsum[[#This Row],[year]]&lt;&gt;E1677,1,IF(olympic_medals_country_year_cumsum[[#This Row],[Medals]]=0,"",G1677+1))</f>
        <v>57</v>
      </c>
      <c r="H1678" s="1">
        <f>IF(ISNA(VLOOKUP(olympic_medals_country_year_cumsum[[#This Row],[Year_Country]],medals!D:H,5,FALSE)),0,VLOOKUP(olympic_medals_country_year_cumsum[[#This Row],[Year_Country]],medals!D:H,5,FALSE))</f>
        <v>4</v>
      </c>
      <c r="I1678" s="1">
        <f>IF(ISNA(VLOOKUP(olympic_medals_country_year_cumsum[[#This Row],[Year_Country]],medals!D:H,2,FALSE)),0,VLOOKUP(olympic_medals_country_year_cumsum[[#This Row],[Year_Country]],medals!D:H,2,FALSE))</f>
        <v>0</v>
      </c>
      <c r="J1678" s="1">
        <f>IF(ISNA(VLOOKUP(olympic_medals_country_year_cumsum[[#This Row],[Year_Country]],medals!D:H,3,FALSE)),0,VLOOKUP(olympic_medals_country_year_cumsum[[#This Row],[Year_Country]],medals!D:H,3,FALSE))</f>
        <v>3</v>
      </c>
      <c r="K1678" s="1">
        <f>IF(ISNA(VLOOKUP(olympic_medals_country_year_cumsum[[#This Row],[Year_Country]],medals!D:H,4,FALSE)),0,VLOOKUP(olympic_medals_country_year_cumsum[[#This Row],[Year_Country]],medals!D:H,4,FALSE))</f>
        <v>1</v>
      </c>
      <c r="L1678" s="1" t="str">
        <f>VLOOKUP(olympic_medals_country_year_cumsum[[#This Row],[WB_country_name]],'country_region_flag'!A:C,2,FALSE)</f>
        <v>Europe</v>
      </c>
      <c r="M1678" s="1" t="str">
        <f>VLOOKUP(olympic_medals_country_year_cumsum[[#This Row],[WB_country_name]],'country_region_flag'!A:C,3,FALSE)</f>
        <v>https://public.flourish.studio/country-flags/svg/gr.svg</v>
      </c>
      <c r="N1678" s="12" t="str">
        <f>IF(ISNA(VLOOKUP(olympic_medals_country_year_cumsum[[#This Row],[Year_Country]],gdp_capita_rank!F:G,2,FALSE)),0,VLOOKUP(olympic_medals_country_year_cumsum[[#This Row],[Year_Country]],gdp_capita_rank!F:G,2,FALSE))</f>
        <v>91.06620722167169</v>
      </c>
    </row>
    <row r="1679" spans="1:14" ht="15" customHeight="1" x14ac:dyDescent="0.2">
      <c r="A1679" s="1" t="s">
        <v>109</v>
      </c>
      <c r="B1679" s="1" t="s">
        <v>110</v>
      </c>
      <c r="C1679" s="1">
        <v>458</v>
      </c>
      <c r="D1679" s="1">
        <v>160</v>
      </c>
      <c r="E1679" s="1">
        <v>2008</v>
      </c>
      <c r="F1679" s="1" t="str">
        <f>TEXT(olympic_medals_country_year_cumsum[[#This Row],[year]],0)&amp;"-"&amp;olympic_medals_country_year_cumsum[[#This Row],[WB_country_code]]</f>
        <v>2008-HRV</v>
      </c>
      <c r="G1679" s="1">
        <f>IF(olympic_medals_country_year_cumsum[[#This Row],[year]]&lt;&gt;E1678,1,IF(olympic_medals_country_year_cumsum[[#This Row],[Medals]]=0,"",G1678+1))</f>
        <v>58</v>
      </c>
      <c r="H1679" s="1">
        <f>IF(ISNA(VLOOKUP(olympic_medals_country_year_cumsum[[#This Row],[Year_Country]],medals!D:H,5,FALSE)),0,VLOOKUP(olympic_medals_country_year_cumsum[[#This Row],[Year_Country]],medals!D:H,5,FALSE))</f>
        <v>5</v>
      </c>
      <c r="I1679" s="1">
        <f>IF(ISNA(VLOOKUP(olympic_medals_country_year_cumsum[[#This Row],[Year_Country]],medals!D:H,2,FALSE)),0,VLOOKUP(olympic_medals_country_year_cumsum[[#This Row],[Year_Country]],medals!D:H,2,FALSE))</f>
        <v>0</v>
      </c>
      <c r="J1679" s="1">
        <f>IF(ISNA(VLOOKUP(olympic_medals_country_year_cumsum[[#This Row],[Year_Country]],medals!D:H,3,FALSE)),0,VLOOKUP(olympic_medals_country_year_cumsum[[#This Row],[Year_Country]],medals!D:H,3,FALSE))</f>
        <v>2</v>
      </c>
      <c r="K1679" s="1">
        <f>IF(ISNA(VLOOKUP(olympic_medals_country_year_cumsum[[#This Row],[Year_Country]],medals!D:H,4,FALSE)),0,VLOOKUP(olympic_medals_country_year_cumsum[[#This Row],[Year_Country]],medals!D:H,4,FALSE))</f>
        <v>3</v>
      </c>
      <c r="L1679" s="1" t="str">
        <f>VLOOKUP(olympic_medals_country_year_cumsum[[#This Row],[WB_country_name]],'country_region_flag'!A:C,2,FALSE)</f>
        <v>Europe</v>
      </c>
      <c r="M1679" s="1" t="str">
        <f>VLOOKUP(olympic_medals_country_year_cumsum[[#This Row],[WB_country_name]],'country_region_flag'!A:C,3,FALSE)</f>
        <v>https://public.flourish.studio/country-flags/svg/hr.svg</v>
      </c>
      <c r="N1679" s="12" t="str">
        <f>IF(ISNA(VLOOKUP(olympic_medals_country_year_cumsum[[#This Row],[Year_Country]],gdp_capita_rank!F:G,2,FALSE)),0,VLOOKUP(olympic_medals_country_year_cumsum[[#This Row],[Year_Country]],gdp_capita_rank!F:G,2,FALSE))</f>
        <v>-5.449287027198295</v>
      </c>
    </row>
    <row r="1680" spans="1:14" ht="15" customHeight="1" x14ac:dyDescent="0.2">
      <c r="A1680" s="1" t="s">
        <v>175</v>
      </c>
      <c r="B1680" s="1" t="s">
        <v>176</v>
      </c>
      <c r="C1680" s="1">
        <v>908</v>
      </c>
      <c r="D1680" s="1">
        <v>753</v>
      </c>
      <c r="E1680" s="1">
        <v>2008</v>
      </c>
      <c r="F1680" s="1" t="str">
        <f>TEXT(olympic_medals_country_year_cumsum[[#This Row],[year]],0)&amp;"-"&amp;olympic_medals_country_year_cumsum[[#This Row],[WB_country_code]]</f>
        <v>2008-NGA</v>
      </c>
      <c r="G1680" s="1">
        <f>IF(olympic_medals_country_year_cumsum[[#This Row],[year]]&lt;&gt;E1679,1,IF(olympic_medals_country_year_cumsum[[#This Row],[Medals]]=0,"",G1679+1))</f>
        <v>59</v>
      </c>
      <c r="H1680" s="1">
        <f>IF(ISNA(VLOOKUP(olympic_medals_country_year_cumsum[[#This Row],[Year_Country]],medals!D:H,5,FALSE)),0,VLOOKUP(olympic_medals_country_year_cumsum[[#This Row],[Year_Country]],medals!D:H,5,FALSE))</f>
        <v>5</v>
      </c>
      <c r="I1680" s="1">
        <f>IF(ISNA(VLOOKUP(olympic_medals_country_year_cumsum[[#This Row],[Year_Country]],medals!D:H,2,FALSE)),0,VLOOKUP(olympic_medals_country_year_cumsum[[#This Row],[Year_Country]],medals!D:H,2,FALSE))</f>
        <v>0</v>
      </c>
      <c r="J1680" s="1">
        <f>IF(ISNA(VLOOKUP(olympic_medals_country_year_cumsum[[#This Row],[Year_Country]],medals!D:H,3,FALSE)),0,VLOOKUP(olympic_medals_country_year_cumsum[[#This Row],[Year_Country]],medals!D:H,3,FALSE))</f>
        <v>2</v>
      </c>
      <c r="K1680" s="1">
        <f>IF(ISNA(VLOOKUP(olympic_medals_country_year_cumsum[[#This Row],[Year_Country]],medals!D:H,4,FALSE)),0,VLOOKUP(olympic_medals_country_year_cumsum[[#This Row],[Year_Country]],medals!D:H,4,FALSE))</f>
        <v>3</v>
      </c>
      <c r="L1680" s="1" t="str">
        <f>VLOOKUP(olympic_medals_country_year_cumsum[[#This Row],[WB_country_name]],'country_region_flag'!A:C,2,FALSE)</f>
        <v>Africa</v>
      </c>
      <c r="M1680" s="1" t="str">
        <f>VLOOKUP(olympic_medals_country_year_cumsum[[#This Row],[WB_country_name]],'country_region_flag'!A:C,3,FALSE)</f>
        <v>https://public.flourish.studio/country-flags/svg/ng.svg</v>
      </c>
      <c r="N1680" s="12" t="str">
        <f>IF(ISNA(VLOOKUP(olympic_medals_country_year_cumsum[[#This Row],[Year_Country]],gdp_capita_rank!F:G,2,FALSE)),0,VLOOKUP(olympic_medals_country_year_cumsum[[#This Row],[Year_Country]],gdp_capita_rank!F:G,2,FALSE))</f>
        <v>-86.75125589015032</v>
      </c>
    </row>
    <row r="1681" spans="1:14" ht="15" customHeight="1" x14ac:dyDescent="0.2">
      <c r="A1681" s="1" t="s">
        <v>53</v>
      </c>
      <c r="B1681" s="1" t="s">
        <v>54</v>
      </c>
      <c r="C1681" s="1">
        <v>46</v>
      </c>
      <c r="D1681" s="1">
        <v>-7408</v>
      </c>
      <c r="E1681" s="1">
        <v>2008</v>
      </c>
      <c r="F1681" s="1" t="str">
        <f>TEXT(olympic_medals_country_year_cumsum[[#This Row],[year]],0)&amp;"-"&amp;olympic_medals_country_year_cumsum[[#This Row],[WB_country_code]]</f>
        <v>2008-COL</v>
      </c>
      <c r="G1681" s="1">
        <f>IF(olympic_medals_country_year_cumsum[[#This Row],[year]]&lt;&gt;E1680,1,IF(olympic_medals_country_year_cumsum[[#This Row],[Medals]]=0,"",G1680+1))</f>
        <v>60</v>
      </c>
      <c r="H1681" s="1">
        <f>IF(ISNA(VLOOKUP(olympic_medals_country_year_cumsum[[#This Row],[Year_Country]],medals!D:H,5,FALSE)),0,VLOOKUP(olympic_medals_country_year_cumsum[[#This Row],[Year_Country]],medals!D:H,5,FALSE))</f>
        <v>3</v>
      </c>
      <c r="I1681" s="1">
        <f>IF(ISNA(VLOOKUP(olympic_medals_country_year_cumsum[[#This Row],[Year_Country]],medals!D:H,2,FALSE)),0,VLOOKUP(olympic_medals_country_year_cumsum[[#This Row],[Year_Country]],medals!D:H,2,FALSE))</f>
        <v>0</v>
      </c>
      <c r="J1681" s="1">
        <f>IF(ISNA(VLOOKUP(olympic_medals_country_year_cumsum[[#This Row],[Year_Country]],medals!D:H,3,FALSE)),0,VLOOKUP(olympic_medals_country_year_cumsum[[#This Row],[Year_Country]],medals!D:H,3,FALSE))</f>
        <v>2</v>
      </c>
      <c r="K1681" s="1">
        <f>IF(ISNA(VLOOKUP(olympic_medals_country_year_cumsum[[#This Row],[Year_Country]],medals!D:H,4,FALSE)),0,VLOOKUP(olympic_medals_country_year_cumsum[[#This Row],[Year_Country]],medals!D:H,4,FALSE))</f>
        <v>1</v>
      </c>
      <c r="L1681" s="1" t="str">
        <f>VLOOKUP(olympic_medals_country_year_cumsum[[#This Row],[WB_country_name]],'country_region_flag'!A:C,2,FALSE)</f>
        <v>Americas</v>
      </c>
      <c r="M1681" s="1" t="str">
        <f>VLOOKUP(olympic_medals_country_year_cumsum[[#This Row],[WB_country_name]],'country_region_flag'!A:C,3,FALSE)</f>
        <v>https://public.flourish.studio/country-flags/svg/co.svg</v>
      </c>
      <c r="N1681" s="12" t="str">
        <f>IF(ISNA(VLOOKUP(olympic_medals_country_year_cumsum[[#This Row],[Year_Country]],gdp_capita_rank!F:G,2,FALSE)),0,VLOOKUP(olympic_medals_country_year_cumsum[[#This Row],[Year_Country]],gdp_capita_rank!F:G,2,FALSE))</f>
        <v>-67.08500732234913</v>
      </c>
    </row>
    <row r="1682" spans="1:14" ht="15" customHeight="1" x14ac:dyDescent="0.2">
      <c r="A1682" s="1" t="s">
        <v>11</v>
      </c>
      <c r="B1682" s="1" t="s">
        <v>12</v>
      </c>
      <c r="C1682" s="1">
        <v>4017</v>
      </c>
      <c r="D1682" s="1">
        <v>445</v>
      </c>
      <c r="E1682" s="1">
        <v>2008</v>
      </c>
      <c r="F1682" s="1" t="str">
        <f>TEXT(olympic_medals_country_year_cumsum[[#This Row],[year]],0)&amp;"-"&amp;olympic_medals_country_year_cumsum[[#This Row],[WB_country_code]]</f>
        <v>2008-ARM</v>
      </c>
      <c r="G1682" s="1">
        <f>IF(olympic_medals_country_year_cumsum[[#This Row],[year]]&lt;&gt;E1681,1,IF(olympic_medals_country_year_cumsum[[#This Row],[Medals]]=0,"",G1681+1))</f>
        <v>61</v>
      </c>
      <c r="H1682" s="1">
        <f>IF(ISNA(VLOOKUP(olympic_medals_country_year_cumsum[[#This Row],[Year_Country]],medals!D:H,5,FALSE)),0,VLOOKUP(olympic_medals_country_year_cumsum[[#This Row],[Year_Country]],medals!D:H,5,FALSE))</f>
        <v>5</v>
      </c>
      <c r="I1682" s="1">
        <f>IF(ISNA(VLOOKUP(olympic_medals_country_year_cumsum[[#This Row],[Year_Country]],medals!D:H,2,FALSE)),0,VLOOKUP(olympic_medals_country_year_cumsum[[#This Row],[Year_Country]],medals!D:H,2,FALSE))</f>
        <v>0</v>
      </c>
      <c r="J1682" s="1">
        <f>IF(ISNA(VLOOKUP(olympic_medals_country_year_cumsum[[#This Row],[Year_Country]],medals!D:H,3,FALSE)),0,VLOOKUP(olympic_medals_country_year_cumsum[[#This Row],[Year_Country]],medals!D:H,3,FALSE))</f>
        <v>1</v>
      </c>
      <c r="K1682" s="1">
        <f>IF(ISNA(VLOOKUP(olympic_medals_country_year_cumsum[[#This Row],[Year_Country]],medals!D:H,4,FALSE)),0,VLOOKUP(olympic_medals_country_year_cumsum[[#This Row],[Year_Country]],medals!D:H,4,FALSE))</f>
        <v>4</v>
      </c>
      <c r="L1682" s="1" t="str">
        <f>VLOOKUP(olympic_medals_country_year_cumsum[[#This Row],[WB_country_name]],'country_region_flag'!A:C,2,FALSE)</f>
        <v>Asia</v>
      </c>
      <c r="M1682" s="1" t="str">
        <f>VLOOKUP(olympic_medals_country_year_cumsum[[#This Row],[WB_country_name]],'country_region_flag'!A:C,3,FALSE)</f>
        <v>https://public.flourish.studio/country-flags/svg/am.svg</v>
      </c>
      <c r="N1682" s="12" t="str">
        <f>IF(ISNA(VLOOKUP(olympic_medals_country_year_cumsum[[#This Row],[Year_Country]],gdp_capita_rank!F:G,2,FALSE)),0,VLOOKUP(olympic_medals_country_year_cumsum[[#This Row],[Year_Country]],gdp_capita_rank!F:G,2,FALSE))</f>
        <v>-76.7533392787485</v>
      </c>
    </row>
    <row r="1683" spans="1:14" ht="15" customHeight="1" x14ac:dyDescent="0.2">
      <c r="A1683" s="1" t="s">
        <v>255</v>
      </c>
      <c r="B1683" s="1" t="s">
        <v>256</v>
      </c>
      <c r="C1683" s="1">
        <v>4132</v>
      </c>
      <c r="D1683" s="1">
        <v>6925</v>
      </c>
      <c r="E1683" s="1">
        <v>2008</v>
      </c>
      <c r="F1683" s="1" t="str">
        <f>TEXT(olympic_medals_country_year_cumsum[[#This Row],[year]],0)&amp;"-"&amp;olympic_medals_country_year_cumsum[[#This Row],[WB_country_code]]</f>
        <v>2008-UZB</v>
      </c>
      <c r="G1683" s="1">
        <f>IF(olympic_medals_country_year_cumsum[[#This Row],[year]]&lt;&gt;E1682,1,IF(olympic_medals_country_year_cumsum[[#This Row],[Medals]]=0,"",G1682+1))</f>
        <v>62</v>
      </c>
      <c r="H1683" s="1">
        <f>IF(ISNA(VLOOKUP(olympic_medals_country_year_cumsum[[#This Row],[Year_Country]],medals!D:H,5,FALSE)),0,VLOOKUP(olympic_medals_country_year_cumsum[[#This Row],[Year_Country]],medals!D:H,5,FALSE))</f>
        <v>4</v>
      </c>
      <c r="I1683" s="1">
        <f>IF(ISNA(VLOOKUP(olympic_medals_country_year_cumsum[[#This Row],[Year_Country]],medals!D:H,2,FALSE)),0,VLOOKUP(olympic_medals_country_year_cumsum[[#This Row],[Year_Country]],medals!D:H,2,FALSE))</f>
        <v>0</v>
      </c>
      <c r="J1683" s="1">
        <f>IF(ISNA(VLOOKUP(olympic_medals_country_year_cumsum[[#This Row],[Year_Country]],medals!D:H,3,FALSE)),0,VLOOKUP(olympic_medals_country_year_cumsum[[#This Row],[Year_Country]],medals!D:H,3,FALSE))</f>
        <v>1</v>
      </c>
      <c r="K1683" s="1">
        <f>IF(ISNA(VLOOKUP(olympic_medals_country_year_cumsum[[#This Row],[Year_Country]],medals!D:H,4,FALSE)),0,VLOOKUP(olympic_medals_country_year_cumsum[[#This Row],[Year_Country]],medals!D:H,4,FALSE))</f>
        <v>3</v>
      </c>
      <c r="L1683" s="1" t="str">
        <f>VLOOKUP(olympic_medals_country_year_cumsum[[#This Row],[WB_country_name]],'country_region_flag'!A:C,2,FALSE)</f>
        <v>Asia</v>
      </c>
      <c r="M1683" s="1" t="str">
        <f>VLOOKUP(olympic_medals_country_year_cumsum[[#This Row],[WB_country_name]],'country_region_flag'!A:C,3,FALSE)</f>
        <v>https://public.flourish.studio/country-flags/svg/uz.svg</v>
      </c>
      <c r="N1683" s="12" t="str">
        <f>IF(ISNA(VLOOKUP(olympic_medals_country_year_cumsum[[#This Row],[Year_Country]],gdp_capita_rank!F:G,2,FALSE)),0,VLOOKUP(olympic_medals_country_year_cumsum[[#This Row],[Year_Country]],gdp_capita_rank!F:G,2,FALSE))</f>
        <v>-93.5635839721656</v>
      </c>
    </row>
    <row r="1684" spans="1:14" ht="15" customHeight="1" x14ac:dyDescent="0.2">
      <c r="A1684" s="1" t="s">
        <v>15</v>
      </c>
      <c r="B1684" s="1" t="s">
        <v>16</v>
      </c>
      <c r="C1684" s="1">
        <v>482</v>
      </c>
      <c r="D1684" s="1">
        <v>1637</v>
      </c>
      <c r="E1684" s="1">
        <v>2008</v>
      </c>
      <c r="F1684" s="1" t="str">
        <f>TEXT(olympic_medals_country_year_cumsum[[#This Row],[year]],0)&amp;"-"&amp;olympic_medals_country_year_cumsum[[#This Row],[WB_country_code]]</f>
        <v>2008-AUT</v>
      </c>
      <c r="G1684" s="1">
        <f>IF(olympic_medals_country_year_cumsum[[#This Row],[year]]&lt;&gt;E1683,1,IF(olympic_medals_country_year_cumsum[[#This Row],[Medals]]=0,"",G1683+1))</f>
        <v>63</v>
      </c>
      <c r="H1684" s="1">
        <f>IF(ISNA(VLOOKUP(olympic_medals_country_year_cumsum[[#This Row],[Year_Country]],medals!D:H,5,FALSE)),0,VLOOKUP(olympic_medals_country_year_cumsum[[#This Row],[Year_Country]],medals!D:H,5,FALSE))</f>
        <v>3</v>
      </c>
      <c r="I1684" s="1">
        <f>IF(ISNA(VLOOKUP(olympic_medals_country_year_cumsum[[#This Row],[Year_Country]],medals!D:H,2,FALSE)),0,VLOOKUP(olympic_medals_country_year_cumsum[[#This Row],[Year_Country]],medals!D:H,2,FALSE))</f>
        <v>0</v>
      </c>
      <c r="J1684" s="1">
        <f>IF(ISNA(VLOOKUP(olympic_medals_country_year_cumsum[[#This Row],[Year_Country]],medals!D:H,3,FALSE)),0,VLOOKUP(olympic_medals_country_year_cumsum[[#This Row],[Year_Country]],medals!D:H,3,FALSE))</f>
        <v>1</v>
      </c>
      <c r="K1684" s="1">
        <f>IF(ISNA(VLOOKUP(olympic_medals_country_year_cumsum[[#This Row],[Year_Country]],medals!D:H,4,FALSE)),0,VLOOKUP(olympic_medals_country_year_cumsum[[#This Row],[Year_Country]],medals!D:H,4,FALSE))</f>
        <v>2</v>
      </c>
      <c r="L1684" s="1" t="str">
        <f>VLOOKUP(olympic_medals_country_year_cumsum[[#This Row],[WB_country_name]],'country_region_flag'!A:C,2,FALSE)</f>
        <v>Europe</v>
      </c>
      <c r="M1684" s="1" t="str">
        <f>VLOOKUP(olympic_medals_country_year_cumsum[[#This Row],[WB_country_name]],'country_region_flag'!A:C,3,FALSE)</f>
        <v>https://public.flourish.studio/country-flags/svg/at.svg</v>
      </c>
      <c r="N1684" s="12" t="str">
        <f>IF(ISNA(VLOOKUP(olympic_medals_country_year_cumsum[[#This Row],[Year_Country]],gdp_capita_rank!F:G,2,FALSE)),0,VLOOKUP(olympic_medals_country_year_cumsum[[#This Row],[Year_Country]],gdp_capita_rank!F:G,2,FALSE))</f>
        <v>208.7699151214938</v>
      </c>
    </row>
    <row r="1685" spans="1:14" ht="15" customHeight="1" x14ac:dyDescent="0.2">
      <c r="A1685" s="1" t="s">
        <v>117</v>
      </c>
      <c r="B1685" s="1" t="s">
        <v>118</v>
      </c>
      <c r="C1685" s="1">
        <v>5332</v>
      </c>
      <c r="D1685" s="1">
        <v>-623</v>
      </c>
      <c r="E1685" s="1">
        <v>2008</v>
      </c>
      <c r="F1685" s="1" t="str">
        <f>TEXT(olympic_medals_country_year_cumsum[[#This Row],[year]],0)&amp;"-"&amp;olympic_medals_country_year_cumsum[[#This Row],[WB_country_code]]</f>
        <v>2008-IRL</v>
      </c>
      <c r="G1685" s="1">
        <f>IF(olympic_medals_country_year_cumsum[[#This Row],[year]]&lt;&gt;E1684,1,IF(olympic_medals_country_year_cumsum[[#This Row],[Medals]]=0,"",G1684+1))</f>
        <v>64</v>
      </c>
      <c r="H1685" s="1">
        <f>IF(ISNA(VLOOKUP(olympic_medals_country_year_cumsum[[#This Row],[Year_Country]],medals!D:H,5,FALSE)),0,VLOOKUP(olympic_medals_country_year_cumsum[[#This Row],[Year_Country]],medals!D:H,5,FALSE))</f>
        <v>3</v>
      </c>
      <c r="I1685" s="1">
        <f>IF(ISNA(VLOOKUP(olympic_medals_country_year_cumsum[[#This Row],[Year_Country]],medals!D:H,2,FALSE)),0,VLOOKUP(olympic_medals_country_year_cumsum[[#This Row],[Year_Country]],medals!D:H,2,FALSE))</f>
        <v>0</v>
      </c>
      <c r="J1685" s="1">
        <f>IF(ISNA(VLOOKUP(olympic_medals_country_year_cumsum[[#This Row],[Year_Country]],medals!D:H,3,FALSE)),0,VLOOKUP(olympic_medals_country_year_cumsum[[#This Row],[Year_Country]],medals!D:H,3,FALSE))</f>
        <v>1</v>
      </c>
      <c r="K1685" s="1">
        <f>IF(ISNA(VLOOKUP(olympic_medals_country_year_cumsum[[#This Row],[Year_Country]],medals!D:H,4,FALSE)),0,VLOOKUP(olympic_medals_country_year_cumsum[[#This Row],[Year_Country]],medals!D:H,4,FALSE))</f>
        <v>2</v>
      </c>
      <c r="L1685" s="1" t="str">
        <f>VLOOKUP(olympic_medals_country_year_cumsum[[#This Row],[WB_country_name]],'country_region_flag'!A:C,2,FALSE)</f>
        <v>Europe</v>
      </c>
      <c r="M1685" s="1" t="str">
        <f>VLOOKUP(olympic_medals_country_year_cumsum[[#This Row],[WB_country_name]],'country_region_flag'!A:C,3,FALSE)</f>
        <v>https://public.flourish.studio/country-flags/svg/ie.svg</v>
      </c>
      <c r="N1685" s="12" t="str">
        <f>IF(ISNA(VLOOKUP(olympic_medals_country_year_cumsum[[#This Row],[Year_Country]],gdp_capita_rank!F:G,2,FALSE)),0,VLOOKUP(olympic_medals_country_year_cumsum[[#This Row],[Year_Country]],gdp_capita_rank!F:G,2,FALSE))</f>
        <v>264.86906518722986</v>
      </c>
    </row>
    <row r="1686" spans="1:14" ht="15" customHeight="1" x14ac:dyDescent="0.2">
      <c r="A1686" s="1" t="s">
        <v>139</v>
      </c>
      <c r="B1686" s="1" t="s">
        <v>140</v>
      </c>
      <c r="C1686" s="1">
        <v>4287</v>
      </c>
      <c r="D1686" s="1">
        <v>746</v>
      </c>
      <c r="E1686" s="1">
        <v>2008</v>
      </c>
      <c r="F1686" s="1" t="str">
        <f>TEXT(olympic_medals_country_year_cumsum[[#This Row],[year]],0)&amp;"-"&amp;olympic_medals_country_year_cumsum[[#This Row],[WB_country_code]]</f>
        <v>2008-KGZ</v>
      </c>
      <c r="G1686" s="1">
        <f>IF(olympic_medals_country_year_cumsum[[#This Row],[year]]&lt;&gt;E1685,1,IF(olympic_medals_country_year_cumsum[[#This Row],[Medals]]=0,"",G1685+1))</f>
        <v>65</v>
      </c>
      <c r="H1686" s="1">
        <f>IF(ISNA(VLOOKUP(olympic_medals_country_year_cumsum[[#This Row],[Year_Country]],medals!D:H,5,FALSE)),0,VLOOKUP(olympic_medals_country_year_cumsum[[#This Row],[Year_Country]],medals!D:H,5,FALSE))</f>
        <v>3</v>
      </c>
      <c r="I1686" s="1">
        <f>IF(ISNA(VLOOKUP(olympic_medals_country_year_cumsum[[#This Row],[Year_Country]],medals!D:H,2,FALSE)),0,VLOOKUP(olympic_medals_country_year_cumsum[[#This Row],[Year_Country]],medals!D:H,2,FALSE))</f>
        <v>0</v>
      </c>
      <c r="J1686" s="1">
        <f>IF(ISNA(VLOOKUP(olympic_medals_country_year_cumsum[[#This Row],[Year_Country]],medals!D:H,3,FALSE)),0,VLOOKUP(olympic_medals_country_year_cumsum[[#This Row],[Year_Country]],medals!D:H,3,FALSE))</f>
        <v>1</v>
      </c>
      <c r="K1686" s="1">
        <f>IF(ISNA(VLOOKUP(olympic_medals_country_year_cumsum[[#This Row],[Year_Country]],medals!D:H,4,FALSE)),0,VLOOKUP(olympic_medals_country_year_cumsum[[#This Row],[Year_Country]],medals!D:H,4,FALSE))</f>
        <v>2</v>
      </c>
      <c r="L1686" s="1" t="str">
        <f>VLOOKUP(olympic_medals_country_year_cumsum[[#This Row],[WB_country_name]],'country_region_flag'!A:C,2,FALSE)</f>
        <v>Asia</v>
      </c>
      <c r="M1686" s="1" t="str">
        <f>VLOOKUP(olympic_medals_country_year_cumsum[[#This Row],[WB_country_name]],'country_region_flag'!A:C,3,FALSE)</f>
        <v>https://public.flourish.studio/country-flags/svg/kg.svg</v>
      </c>
      <c r="N1686" s="12" t="str">
        <f>IF(ISNA(VLOOKUP(olympic_medals_country_year_cumsum[[#This Row],[Year_Country]],gdp_capita_rank!F:G,2,FALSE)),0,VLOOKUP(olympic_medals_country_year_cumsum[[#This Row],[Year_Country]],gdp_capita_rank!F:G,2,FALSE))</f>
        <v>-94.25284527701551</v>
      </c>
    </row>
    <row r="1687" spans="1:14" ht="15" customHeight="1" x14ac:dyDescent="0.2">
      <c r="A1687" s="1" t="s">
        <v>217</v>
      </c>
      <c r="B1687" s="1" t="s">
        <v>218</v>
      </c>
      <c r="C1687" s="1">
        <v>4483</v>
      </c>
      <c r="D1687" s="1">
        <v>205</v>
      </c>
      <c r="E1687" s="1">
        <v>2008</v>
      </c>
      <c r="F1687" s="1" t="str">
        <f>TEXT(olympic_medals_country_year_cumsum[[#This Row],[year]],0)&amp;"-"&amp;olympic_medals_country_year_cumsum[[#This Row],[WB_country_code]]</f>
        <v>2008-SRB</v>
      </c>
      <c r="G1687" s="1">
        <f>IF(olympic_medals_country_year_cumsum[[#This Row],[year]]&lt;&gt;E1686,1,IF(olympic_medals_country_year_cumsum[[#This Row],[Medals]]=0,"",G1686+1))</f>
        <v>66</v>
      </c>
      <c r="H1687" s="1">
        <f>IF(ISNA(VLOOKUP(olympic_medals_country_year_cumsum[[#This Row],[Year_Country]],medals!D:H,5,FALSE)),0,VLOOKUP(olympic_medals_country_year_cumsum[[#This Row],[Year_Country]],medals!D:H,5,FALSE))</f>
        <v>3</v>
      </c>
      <c r="I1687" s="1">
        <f>IF(ISNA(VLOOKUP(olympic_medals_country_year_cumsum[[#This Row],[Year_Country]],medals!D:H,2,FALSE)),0,VLOOKUP(olympic_medals_country_year_cumsum[[#This Row],[Year_Country]],medals!D:H,2,FALSE))</f>
        <v>0</v>
      </c>
      <c r="J1687" s="1">
        <f>IF(ISNA(VLOOKUP(olympic_medals_country_year_cumsum[[#This Row],[Year_Country]],medals!D:H,3,FALSE)),0,VLOOKUP(olympic_medals_country_year_cumsum[[#This Row],[Year_Country]],medals!D:H,3,FALSE))</f>
        <v>1</v>
      </c>
      <c r="K1687" s="1">
        <f>IF(ISNA(VLOOKUP(olympic_medals_country_year_cumsum[[#This Row],[Year_Country]],medals!D:H,4,FALSE)),0,VLOOKUP(olympic_medals_country_year_cumsum[[#This Row],[Year_Country]],medals!D:H,4,FALSE))</f>
        <v>2</v>
      </c>
      <c r="L1687" s="1" t="str">
        <f>VLOOKUP(olympic_medals_country_year_cumsum[[#This Row],[WB_country_name]],'country_region_flag'!A:C,2,FALSE)</f>
        <v>Europe</v>
      </c>
      <c r="M1687" s="1" t="str">
        <f>VLOOKUP(olympic_medals_country_year_cumsum[[#This Row],[WB_country_name]],'country_region_flag'!A:C,3,FALSE)</f>
        <v>https://public.flourish.studio/country-flags/svg/rs.svg</v>
      </c>
      <c r="N1687" s="12" t="str">
        <f>IF(ISNA(VLOOKUP(olympic_medals_country_year_cumsum[[#This Row],[Year_Country]],gdp_capita_rank!F:G,2,FALSE)),0,VLOOKUP(olympic_medals_country_year_cumsum[[#This Row],[Year_Country]],gdp_capita_rank!F:G,2,FALSE))</f>
        <v>-57.76986974813294</v>
      </c>
    </row>
    <row r="1688" spans="1:14" ht="15" customHeight="1" x14ac:dyDescent="0.2">
      <c r="A1688" s="1" t="s">
        <v>29</v>
      </c>
      <c r="B1688" s="1" t="s">
        <v>30</v>
      </c>
      <c r="C1688" s="1">
        <v>2508</v>
      </c>
      <c r="D1688" s="1">
        <v>-7735</v>
      </c>
      <c r="E1688" s="1">
        <v>2008</v>
      </c>
      <c r="F1688" s="1" t="str">
        <f>TEXT(olympic_medals_country_year_cumsum[[#This Row],[year]],0)&amp;"-"&amp;olympic_medals_country_year_cumsum[[#This Row],[WB_country_code]]</f>
        <v>2008-BHS</v>
      </c>
      <c r="G1688" s="1">
        <f>IF(olympic_medals_country_year_cumsum[[#This Row],[year]]&lt;&gt;E1687,1,IF(olympic_medals_country_year_cumsum[[#This Row],[Medals]]=0,"",G1687+1))</f>
        <v>67</v>
      </c>
      <c r="H1688" s="1">
        <f>IF(ISNA(VLOOKUP(olympic_medals_country_year_cumsum[[#This Row],[Year_Country]],medals!D:H,5,FALSE)),0,VLOOKUP(olympic_medals_country_year_cumsum[[#This Row],[Year_Country]],medals!D:H,5,FALSE))</f>
        <v>2</v>
      </c>
      <c r="I1688" s="1">
        <f>IF(ISNA(VLOOKUP(olympic_medals_country_year_cumsum[[#This Row],[Year_Country]],medals!D:H,2,FALSE)),0,VLOOKUP(olympic_medals_country_year_cumsum[[#This Row],[Year_Country]],medals!D:H,2,FALSE))</f>
        <v>0</v>
      </c>
      <c r="J1688" s="1">
        <f>IF(ISNA(VLOOKUP(olympic_medals_country_year_cumsum[[#This Row],[Year_Country]],medals!D:H,3,FALSE)),0,VLOOKUP(olympic_medals_country_year_cumsum[[#This Row],[Year_Country]],medals!D:H,3,FALSE))</f>
        <v>1</v>
      </c>
      <c r="K1688" s="1">
        <f>IF(ISNA(VLOOKUP(olympic_medals_country_year_cumsum[[#This Row],[Year_Country]],medals!D:H,4,FALSE)),0,VLOOKUP(olympic_medals_country_year_cumsum[[#This Row],[Year_Country]],medals!D:H,4,FALSE))</f>
        <v>1</v>
      </c>
      <c r="L1688" s="1" t="str">
        <f>VLOOKUP(olympic_medals_country_year_cumsum[[#This Row],[WB_country_name]],'country_region_flag'!A:C,2,FALSE)</f>
        <v>Americas</v>
      </c>
      <c r="M1688" s="1" t="str">
        <f>VLOOKUP(olympic_medals_country_year_cumsum[[#This Row],[WB_country_name]],'country_region_flag'!A:C,3,FALSE)</f>
        <v>https://public.flourish.studio/country-flags/svg/bs.svg</v>
      </c>
      <c r="N1688" s="12" t="str">
        <f>IF(ISNA(VLOOKUP(olympic_medals_country_year_cumsum[[#This Row],[Year_Country]],gdp_capita_rank!F:G,2,FALSE)),0,VLOOKUP(olympic_medals_country_year_cumsum[[#This Row],[Year_Country]],gdp_capita_rank!F:G,2,FALSE))</f>
        <v>72.54506015731181</v>
      </c>
    </row>
    <row r="1689" spans="1:14" ht="15" customHeight="1" x14ac:dyDescent="0.2">
      <c r="A1689" s="1" t="s">
        <v>71</v>
      </c>
      <c r="B1689" s="1" t="s">
        <v>72</v>
      </c>
      <c r="C1689" s="1">
        <v>3675</v>
      </c>
      <c r="D1689" s="1">
        <v>305</v>
      </c>
      <c r="E1689" s="1">
        <v>2008</v>
      </c>
      <c r="F1689" s="1" t="str">
        <f>TEXT(olympic_medals_country_year_cumsum[[#This Row],[year]],0)&amp;"-"&amp;olympic_medals_country_year_cumsum[[#This Row],[WB_country_code]]</f>
        <v>2008-DZA</v>
      </c>
      <c r="G1689" s="1">
        <f>IF(olympic_medals_country_year_cumsum[[#This Row],[year]]&lt;&gt;E1688,1,IF(olympic_medals_country_year_cumsum[[#This Row],[Medals]]=0,"",G1688+1))</f>
        <v>68</v>
      </c>
      <c r="H1689" s="1">
        <f>IF(ISNA(VLOOKUP(olympic_medals_country_year_cumsum[[#This Row],[Year_Country]],medals!D:H,5,FALSE)),0,VLOOKUP(olympic_medals_country_year_cumsum[[#This Row],[Year_Country]],medals!D:H,5,FALSE))</f>
        <v>2</v>
      </c>
      <c r="I1689" s="1">
        <f>IF(ISNA(VLOOKUP(olympic_medals_country_year_cumsum[[#This Row],[Year_Country]],medals!D:H,2,FALSE)),0,VLOOKUP(olympic_medals_country_year_cumsum[[#This Row],[Year_Country]],medals!D:H,2,FALSE))</f>
        <v>0</v>
      </c>
      <c r="J1689" s="1">
        <f>IF(ISNA(VLOOKUP(olympic_medals_country_year_cumsum[[#This Row],[Year_Country]],medals!D:H,3,FALSE)),0,VLOOKUP(olympic_medals_country_year_cumsum[[#This Row],[Year_Country]],medals!D:H,3,FALSE))</f>
        <v>1</v>
      </c>
      <c r="K1689" s="1">
        <f>IF(ISNA(VLOOKUP(olympic_medals_country_year_cumsum[[#This Row],[Year_Country]],medals!D:H,4,FALSE)),0,VLOOKUP(olympic_medals_country_year_cumsum[[#This Row],[Year_Country]],medals!D:H,4,FALSE))</f>
        <v>1</v>
      </c>
      <c r="L1689" s="1" t="str">
        <f>VLOOKUP(olympic_medals_country_year_cumsum[[#This Row],[WB_country_name]],'country_region_flag'!A:C,2,FALSE)</f>
        <v>Africa</v>
      </c>
      <c r="M1689" s="1" t="str">
        <f>VLOOKUP(olympic_medals_country_year_cumsum[[#This Row],[WB_country_name]],'country_region_flag'!A:C,3,FALSE)</f>
        <v>https://public.flourish.studio/country-flags/svg/dz.svg</v>
      </c>
      <c r="N1689" s="12" t="str">
        <f>IF(ISNA(VLOOKUP(olympic_medals_country_year_cumsum[[#This Row],[Year_Country]],gdp_capita_rank!F:G,2,FALSE)),0,VLOOKUP(olympic_medals_country_year_cumsum[[#This Row],[Year_Country]],gdp_capita_rank!F:G,2,FALSE))</f>
        <v>-70.58263675480273</v>
      </c>
    </row>
    <row r="1690" spans="1:14" ht="15" customHeight="1" x14ac:dyDescent="0.2">
      <c r="A1690" s="1" t="s">
        <v>153</v>
      </c>
      <c r="B1690" s="1" t="s">
        <v>154</v>
      </c>
      <c r="C1690" s="1">
        <v>3402</v>
      </c>
      <c r="D1690" s="1">
        <v>-682</v>
      </c>
      <c r="E1690" s="1">
        <v>2008</v>
      </c>
      <c r="F1690" s="1" t="str">
        <f>TEXT(olympic_medals_country_year_cumsum[[#This Row],[year]],0)&amp;"-"&amp;olympic_medals_country_year_cumsum[[#This Row],[WB_country_code]]</f>
        <v>2008-MAR</v>
      </c>
      <c r="G1690" s="1">
        <f>IF(olympic_medals_country_year_cumsum[[#This Row],[year]]&lt;&gt;E1689,1,IF(olympic_medals_country_year_cumsum[[#This Row],[Medals]]=0,"",G1689+1))</f>
        <v>69</v>
      </c>
      <c r="H1690" s="1">
        <f>IF(ISNA(VLOOKUP(olympic_medals_country_year_cumsum[[#This Row],[Year_Country]],medals!D:H,5,FALSE)),0,VLOOKUP(olympic_medals_country_year_cumsum[[#This Row],[Year_Country]],medals!D:H,5,FALSE))</f>
        <v>2</v>
      </c>
      <c r="I1690" s="1">
        <f>IF(ISNA(VLOOKUP(olympic_medals_country_year_cumsum[[#This Row],[Year_Country]],medals!D:H,2,FALSE)),0,VLOOKUP(olympic_medals_country_year_cumsum[[#This Row],[Year_Country]],medals!D:H,2,FALSE))</f>
        <v>0</v>
      </c>
      <c r="J1690" s="1">
        <f>IF(ISNA(VLOOKUP(olympic_medals_country_year_cumsum[[#This Row],[Year_Country]],medals!D:H,3,FALSE)),0,VLOOKUP(olympic_medals_country_year_cumsum[[#This Row],[Year_Country]],medals!D:H,3,FALSE))</f>
        <v>1</v>
      </c>
      <c r="K1690" s="1">
        <f>IF(ISNA(VLOOKUP(olympic_medals_country_year_cumsum[[#This Row],[Year_Country]],medals!D:H,4,FALSE)),0,VLOOKUP(olympic_medals_country_year_cumsum[[#This Row],[Year_Country]],medals!D:H,4,FALSE))</f>
        <v>1</v>
      </c>
      <c r="L1690" s="1" t="str">
        <f>VLOOKUP(olympic_medals_country_year_cumsum[[#This Row],[WB_country_name]],'country_region_flag'!A:C,2,FALSE)</f>
        <v>Africa</v>
      </c>
      <c r="M1690" s="1" t="str">
        <f>VLOOKUP(olympic_medals_country_year_cumsum[[#This Row],[WB_country_name]],'country_region_flag'!A:C,3,FALSE)</f>
        <v>https://public.flourish.studio/country-flags/svg/ma.svg</v>
      </c>
      <c r="N1690" s="12" t="str">
        <f>IF(ISNA(VLOOKUP(olympic_medals_country_year_cumsum[[#This Row],[Year_Country]],gdp_capita_rank!F:G,2,FALSE)),0,VLOOKUP(olympic_medals_country_year_cumsum[[#This Row],[Year_Country]],gdp_capita_rank!F:G,2,FALSE))</f>
        <v>-81.08741912127238</v>
      </c>
    </row>
    <row r="1691" spans="1:14" ht="15" customHeight="1" x14ac:dyDescent="0.2">
      <c r="A1691" s="1" t="s">
        <v>233</v>
      </c>
      <c r="B1691" s="1" t="s">
        <v>234</v>
      </c>
      <c r="C1691" s="1">
        <v>3855</v>
      </c>
      <c r="D1691" s="1">
        <v>6877</v>
      </c>
      <c r="E1691" s="1">
        <v>2008</v>
      </c>
      <c r="F1691" s="1" t="str">
        <f>TEXT(olympic_medals_country_year_cumsum[[#This Row],[year]],0)&amp;"-"&amp;olympic_medals_country_year_cumsum[[#This Row],[WB_country_code]]</f>
        <v>2008-TJK</v>
      </c>
      <c r="G1691" s="1">
        <f>IF(olympic_medals_country_year_cumsum[[#This Row],[year]]&lt;&gt;E1690,1,IF(olympic_medals_country_year_cumsum[[#This Row],[Medals]]=0,"",G1690+1))</f>
        <v>70</v>
      </c>
      <c r="H1691" s="1">
        <f>IF(ISNA(VLOOKUP(olympic_medals_country_year_cumsum[[#This Row],[Year_Country]],medals!D:H,5,FALSE)),0,VLOOKUP(olympic_medals_country_year_cumsum[[#This Row],[Year_Country]],medals!D:H,5,FALSE))</f>
        <v>2</v>
      </c>
      <c r="I1691" s="1">
        <f>IF(ISNA(VLOOKUP(olympic_medals_country_year_cumsum[[#This Row],[Year_Country]],medals!D:H,2,FALSE)),0,VLOOKUP(olympic_medals_country_year_cumsum[[#This Row],[Year_Country]],medals!D:H,2,FALSE))</f>
        <v>0</v>
      </c>
      <c r="J1691" s="1">
        <f>IF(ISNA(VLOOKUP(olympic_medals_country_year_cumsum[[#This Row],[Year_Country]],medals!D:H,3,FALSE)),0,VLOOKUP(olympic_medals_country_year_cumsum[[#This Row],[Year_Country]],medals!D:H,3,FALSE))</f>
        <v>1</v>
      </c>
      <c r="K1691" s="1">
        <f>IF(ISNA(VLOOKUP(olympic_medals_country_year_cumsum[[#This Row],[Year_Country]],medals!D:H,4,FALSE)),0,VLOOKUP(olympic_medals_country_year_cumsum[[#This Row],[Year_Country]],medals!D:H,4,FALSE))</f>
        <v>1</v>
      </c>
      <c r="L1691" s="1" t="str">
        <f>VLOOKUP(olympic_medals_country_year_cumsum[[#This Row],[WB_country_name]],'country_region_flag'!A:C,2,FALSE)</f>
        <v>Asia</v>
      </c>
      <c r="M1691" s="1" t="str">
        <f>VLOOKUP(olympic_medals_country_year_cumsum[[#This Row],[WB_country_name]],'country_region_flag'!A:C,3,FALSE)</f>
        <v>https://public.flourish.studio/country-flags/svg/tj.svg</v>
      </c>
      <c r="N1691" s="12" t="str">
        <f>IF(ISNA(VLOOKUP(olympic_medals_country_year_cumsum[[#This Row],[Year_Country]],gdp_capita_rank!F:G,2,FALSE)),0,VLOOKUP(olympic_medals_country_year_cumsum[[#This Row],[Year_Country]],gdp_capita_rank!F:G,2,FALSE))</f>
        <v>-95.80942210127276</v>
      </c>
    </row>
    <row r="1692" spans="1:14" ht="15" customHeight="1" x14ac:dyDescent="0.2">
      <c r="A1692" s="1" t="s">
        <v>45</v>
      </c>
      <c r="B1692" s="1" t="s">
        <v>46</v>
      </c>
      <c r="C1692" s="1">
        <v>-3345</v>
      </c>
      <c r="D1692" s="1">
        <v>-7067</v>
      </c>
      <c r="E1692" s="1">
        <v>2008</v>
      </c>
      <c r="F1692" s="1" t="str">
        <f>TEXT(olympic_medals_country_year_cumsum[[#This Row],[year]],0)&amp;"-"&amp;olympic_medals_country_year_cumsum[[#This Row],[WB_country_code]]</f>
        <v>2008-CHL</v>
      </c>
      <c r="G1692" s="1">
        <f>IF(olympic_medals_country_year_cumsum[[#This Row],[year]]&lt;&gt;E1691,1,IF(olympic_medals_country_year_cumsum[[#This Row],[Medals]]=0,"",G1691+1))</f>
        <v>71</v>
      </c>
      <c r="H1692" s="1">
        <f>IF(ISNA(VLOOKUP(olympic_medals_country_year_cumsum[[#This Row],[Year_Country]],medals!D:H,5,FALSE)),0,VLOOKUP(olympic_medals_country_year_cumsum[[#This Row],[Year_Country]],medals!D:H,5,FALSE))</f>
        <v>1</v>
      </c>
      <c r="I1692" s="1">
        <f>IF(ISNA(VLOOKUP(olympic_medals_country_year_cumsum[[#This Row],[Year_Country]],medals!D:H,2,FALSE)),0,VLOOKUP(olympic_medals_country_year_cumsum[[#This Row],[Year_Country]],medals!D:H,2,FALSE))</f>
        <v>0</v>
      </c>
      <c r="J1692" s="1">
        <f>IF(ISNA(VLOOKUP(olympic_medals_country_year_cumsum[[#This Row],[Year_Country]],medals!D:H,3,FALSE)),0,VLOOKUP(olympic_medals_country_year_cumsum[[#This Row],[Year_Country]],medals!D:H,3,FALSE))</f>
        <v>1</v>
      </c>
      <c r="K1692" s="1">
        <f>IF(ISNA(VLOOKUP(olympic_medals_country_year_cumsum[[#This Row],[Year_Country]],medals!D:H,4,FALSE)),0,VLOOKUP(olympic_medals_country_year_cumsum[[#This Row],[Year_Country]],medals!D:H,4,FALSE))</f>
        <v>0</v>
      </c>
      <c r="L1692" s="1" t="str">
        <f>VLOOKUP(olympic_medals_country_year_cumsum[[#This Row],[WB_country_name]],'country_region_flag'!A:C,2,FALSE)</f>
        <v>Americas</v>
      </c>
      <c r="M1692" s="1" t="str">
        <f>VLOOKUP(olympic_medals_country_year_cumsum[[#This Row],[WB_country_name]],'country_region_flag'!A:C,3,FALSE)</f>
        <v>https://public.flourish.studio/country-flags/svg/cl.svg</v>
      </c>
      <c r="N1692" s="12" t="str">
        <f>IF(ISNA(VLOOKUP(olympic_medals_country_year_cumsum[[#This Row],[Year_Country]],gdp_capita_rank!F:G,2,FALSE)),0,VLOOKUP(olympic_medals_country_year_cumsum[[#This Row],[Year_Country]],gdp_capita_rank!F:G,2,FALSE))</f>
        <v>-35.78957056488611</v>
      </c>
    </row>
    <row r="1693" spans="1:14" ht="15" customHeight="1" x14ac:dyDescent="0.2">
      <c r="A1693" s="1" t="s">
        <v>73</v>
      </c>
      <c r="B1693" s="1" t="s">
        <v>74</v>
      </c>
      <c r="C1693" s="1">
        <v>-22</v>
      </c>
      <c r="D1693" s="1">
        <v>-785</v>
      </c>
      <c r="E1693" s="1">
        <v>2008</v>
      </c>
      <c r="F1693" s="1" t="str">
        <f>TEXT(olympic_medals_country_year_cumsum[[#This Row],[year]],0)&amp;"-"&amp;olympic_medals_country_year_cumsum[[#This Row],[WB_country_code]]</f>
        <v>2008-ECU</v>
      </c>
      <c r="G1693" s="1">
        <f>IF(olympic_medals_country_year_cumsum[[#This Row],[year]]&lt;&gt;E1692,1,IF(olympic_medals_country_year_cumsum[[#This Row],[Medals]]=0,"",G1692+1))</f>
        <v>72</v>
      </c>
      <c r="H1693" s="1">
        <f>IF(ISNA(VLOOKUP(olympic_medals_country_year_cumsum[[#This Row],[Year_Country]],medals!D:H,5,FALSE)),0,VLOOKUP(olympic_medals_country_year_cumsum[[#This Row],[Year_Country]],medals!D:H,5,FALSE))</f>
        <v>1</v>
      </c>
      <c r="I1693" s="1">
        <f>IF(ISNA(VLOOKUP(olympic_medals_country_year_cumsum[[#This Row],[Year_Country]],medals!D:H,2,FALSE)),0,VLOOKUP(olympic_medals_country_year_cumsum[[#This Row],[Year_Country]],medals!D:H,2,FALSE))</f>
        <v>0</v>
      </c>
      <c r="J1693" s="1">
        <f>IF(ISNA(VLOOKUP(olympic_medals_country_year_cumsum[[#This Row],[Year_Country]],medals!D:H,3,FALSE)),0,VLOOKUP(olympic_medals_country_year_cumsum[[#This Row],[Year_Country]],medals!D:H,3,FALSE))</f>
        <v>1</v>
      </c>
      <c r="K1693" s="1">
        <f>IF(ISNA(VLOOKUP(olympic_medals_country_year_cumsum[[#This Row],[Year_Country]],medals!D:H,4,FALSE)),0,VLOOKUP(olympic_medals_country_year_cumsum[[#This Row],[Year_Country]],medals!D:H,4,FALSE))</f>
        <v>0</v>
      </c>
      <c r="L1693" s="1" t="str">
        <f>VLOOKUP(olympic_medals_country_year_cumsum[[#This Row],[WB_country_name]],'country_region_flag'!A:C,2,FALSE)</f>
        <v>Americas</v>
      </c>
      <c r="M1693" s="1" t="str">
        <f>VLOOKUP(olympic_medals_country_year_cumsum[[#This Row],[WB_country_name]],'country_region_flag'!A:C,3,FALSE)</f>
        <v>https://public.flourish.studio/country-flags/svg/ec.svg</v>
      </c>
      <c r="N1693" s="12" t="str">
        <f>IF(ISNA(VLOOKUP(olympic_medals_country_year_cumsum[[#This Row],[Year_Country]],gdp_capita_rank!F:G,2,FALSE)),0,VLOOKUP(olympic_medals_country_year_cumsum[[#This Row],[Year_Country]],gdp_capita_rank!F:G,2,FALSE))</f>
        <v>-74.66307557358331</v>
      </c>
    </row>
    <row r="1694" spans="1:14" ht="15" customHeight="1" x14ac:dyDescent="0.2">
      <c r="A1694" s="1" t="s">
        <v>123</v>
      </c>
      <c r="B1694" s="1" t="s">
        <v>124</v>
      </c>
      <c r="C1694" s="1">
        <v>6415</v>
      </c>
      <c r="D1694" s="1">
        <v>-2195</v>
      </c>
      <c r="E1694" s="1">
        <v>2008</v>
      </c>
      <c r="F1694" s="1" t="str">
        <f>TEXT(olympic_medals_country_year_cumsum[[#This Row],[year]],0)&amp;"-"&amp;olympic_medals_country_year_cumsum[[#This Row],[WB_country_code]]</f>
        <v>2008-ISL</v>
      </c>
      <c r="G1694" s="1">
        <f>IF(olympic_medals_country_year_cumsum[[#This Row],[year]]&lt;&gt;E1693,1,IF(olympic_medals_country_year_cumsum[[#This Row],[Medals]]=0,"",G1693+1))</f>
        <v>73</v>
      </c>
      <c r="H1694" s="1">
        <f>IF(ISNA(VLOOKUP(olympic_medals_country_year_cumsum[[#This Row],[Year_Country]],medals!D:H,5,FALSE)),0,VLOOKUP(olympic_medals_country_year_cumsum[[#This Row],[Year_Country]],medals!D:H,5,FALSE))</f>
        <v>1</v>
      </c>
      <c r="I1694" s="1">
        <f>IF(ISNA(VLOOKUP(olympic_medals_country_year_cumsum[[#This Row],[Year_Country]],medals!D:H,2,FALSE)),0,VLOOKUP(olympic_medals_country_year_cumsum[[#This Row],[Year_Country]],medals!D:H,2,FALSE))</f>
        <v>0</v>
      </c>
      <c r="J1694" s="1">
        <f>IF(ISNA(VLOOKUP(olympic_medals_country_year_cumsum[[#This Row],[Year_Country]],medals!D:H,3,FALSE)),0,VLOOKUP(olympic_medals_country_year_cumsum[[#This Row],[Year_Country]],medals!D:H,3,FALSE))</f>
        <v>1</v>
      </c>
      <c r="K1694" s="1">
        <f>IF(ISNA(VLOOKUP(olympic_medals_country_year_cumsum[[#This Row],[Year_Country]],medals!D:H,4,FALSE)),0,VLOOKUP(olympic_medals_country_year_cumsum[[#This Row],[Year_Country]],medals!D:H,4,FALSE))</f>
        <v>0</v>
      </c>
      <c r="L1694" s="1" t="str">
        <f>VLOOKUP(olympic_medals_country_year_cumsum[[#This Row],[WB_country_name]],'country_region_flag'!A:C,2,FALSE)</f>
        <v>Europe</v>
      </c>
      <c r="M1694" s="1" t="str">
        <f>VLOOKUP(olympic_medals_country_year_cumsum[[#This Row],[WB_country_name]],'country_region_flag'!A:C,3,FALSE)</f>
        <v>https://public.flourish.studio/country-flags/svg/is.svg</v>
      </c>
      <c r="N1694" s="12" t="str">
        <f>IF(ISNA(VLOOKUP(olympic_medals_country_year_cumsum[[#This Row],[Year_Country]],gdp_capita_rank!F:G,2,FALSE)),0,VLOOKUP(olympic_medals_country_year_cumsum[[#This Row],[Year_Country]],gdp_capita_rank!F:G,2,FALSE))</f>
        <v>238.64418903150226</v>
      </c>
    </row>
    <row r="1695" spans="1:14" ht="15" customHeight="1" x14ac:dyDescent="0.2">
      <c r="A1695" s="1" t="s">
        <v>169</v>
      </c>
      <c r="B1695" s="1" t="s">
        <v>170</v>
      </c>
      <c r="C1695" s="1">
        <v>317</v>
      </c>
      <c r="D1695" s="1">
        <v>1017</v>
      </c>
      <c r="E1695" s="1">
        <v>2008</v>
      </c>
      <c r="F1695" s="1" t="str">
        <f>TEXT(olympic_medals_country_year_cumsum[[#This Row],[year]],0)&amp;"-"&amp;olympic_medals_country_year_cumsum[[#This Row],[WB_country_code]]</f>
        <v>2008-MYS</v>
      </c>
      <c r="G1695" s="1">
        <f>IF(olympic_medals_country_year_cumsum[[#This Row],[year]]&lt;&gt;E1694,1,IF(olympic_medals_country_year_cumsum[[#This Row],[Medals]]=0,"",G1694+1))</f>
        <v>74</v>
      </c>
      <c r="H1695" s="1">
        <f>IF(ISNA(VLOOKUP(olympic_medals_country_year_cumsum[[#This Row],[Year_Country]],medals!D:H,5,FALSE)),0,VLOOKUP(olympic_medals_country_year_cumsum[[#This Row],[Year_Country]],medals!D:H,5,FALSE))</f>
        <v>1</v>
      </c>
      <c r="I1695" s="1">
        <f>IF(ISNA(VLOOKUP(olympic_medals_country_year_cumsum[[#This Row],[Year_Country]],medals!D:H,2,FALSE)),0,VLOOKUP(olympic_medals_country_year_cumsum[[#This Row],[Year_Country]],medals!D:H,2,FALSE))</f>
        <v>0</v>
      </c>
      <c r="J1695" s="1">
        <f>IF(ISNA(VLOOKUP(olympic_medals_country_year_cumsum[[#This Row],[Year_Country]],medals!D:H,3,FALSE)),0,VLOOKUP(olympic_medals_country_year_cumsum[[#This Row],[Year_Country]],medals!D:H,3,FALSE))</f>
        <v>1</v>
      </c>
      <c r="K1695" s="1">
        <f>IF(ISNA(VLOOKUP(olympic_medals_country_year_cumsum[[#This Row],[Year_Country]],medals!D:H,4,FALSE)),0,VLOOKUP(olympic_medals_country_year_cumsum[[#This Row],[Year_Country]],medals!D:H,4,FALSE))</f>
        <v>0</v>
      </c>
      <c r="L1695" s="1" t="str">
        <f>VLOOKUP(olympic_medals_country_year_cumsum[[#This Row],[WB_country_name]],'country_region_flag'!A:C,2,FALSE)</f>
        <v>Asia</v>
      </c>
      <c r="M1695" s="1" t="str">
        <f>VLOOKUP(olympic_medals_country_year_cumsum[[#This Row],[WB_country_name]],'country_region_flag'!A:C,3,FALSE)</f>
        <v>https://public.flourish.studio/country-flags/svg/my.svg</v>
      </c>
      <c r="N1695" s="12" t="str">
        <f>IF(ISNA(VLOOKUP(olympic_medals_country_year_cumsum[[#This Row],[Year_Country]],gdp_capita_rank!F:G,2,FALSE)),0,VLOOKUP(olympic_medals_country_year_cumsum[[#This Row],[Year_Country]],gdp_capita_rank!F:G,2,FALSE))</f>
        <v>-50.38210660263815</v>
      </c>
    </row>
    <row r="1696" spans="1:14" ht="15" customHeight="1" x14ac:dyDescent="0.2">
      <c r="A1696" s="1" t="s">
        <v>209</v>
      </c>
      <c r="B1696" s="1" t="s">
        <v>210</v>
      </c>
      <c r="C1696" s="1">
        <v>156</v>
      </c>
      <c r="D1696" s="1">
        <v>3253</v>
      </c>
      <c r="E1696" s="1">
        <v>2008</v>
      </c>
      <c r="F1696" s="1" t="str">
        <f>TEXT(olympic_medals_country_year_cumsum[[#This Row],[year]],0)&amp;"-"&amp;olympic_medals_country_year_cumsum[[#This Row],[WB_country_code]]</f>
        <v>2008-SDN</v>
      </c>
      <c r="G1696" s="1">
        <f>IF(olympic_medals_country_year_cumsum[[#This Row],[year]]&lt;&gt;E1695,1,IF(olympic_medals_country_year_cumsum[[#This Row],[Medals]]=0,"",G1695+1))</f>
        <v>75</v>
      </c>
      <c r="H1696" s="1">
        <f>IF(ISNA(VLOOKUP(olympic_medals_country_year_cumsum[[#This Row],[Year_Country]],medals!D:H,5,FALSE)),0,VLOOKUP(olympic_medals_country_year_cumsum[[#This Row],[Year_Country]],medals!D:H,5,FALSE))</f>
        <v>1</v>
      </c>
      <c r="I1696" s="1">
        <f>IF(ISNA(VLOOKUP(olympic_medals_country_year_cumsum[[#This Row],[Year_Country]],medals!D:H,2,FALSE)),0,VLOOKUP(olympic_medals_country_year_cumsum[[#This Row],[Year_Country]],medals!D:H,2,FALSE))</f>
        <v>0</v>
      </c>
      <c r="J1696" s="1">
        <f>IF(ISNA(VLOOKUP(olympic_medals_country_year_cumsum[[#This Row],[Year_Country]],medals!D:H,3,FALSE)),0,VLOOKUP(olympic_medals_country_year_cumsum[[#This Row],[Year_Country]],medals!D:H,3,FALSE))</f>
        <v>1</v>
      </c>
      <c r="K1696" s="1">
        <f>IF(ISNA(VLOOKUP(olympic_medals_country_year_cumsum[[#This Row],[Year_Country]],medals!D:H,4,FALSE)),0,VLOOKUP(olympic_medals_country_year_cumsum[[#This Row],[Year_Country]],medals!D:H,4,FALSE))</f>
        <v>0</v>
      </c>
      <c r="L1696" s="1" t="str">
        <f>VLOOKUP(olympic_medals_country_year_cumsum[[#This Row],[WB_country_name]],'country_region_flag'!A:C,2,FALSE)</f>
        <v>Africa</v>
      </c>
      <c r="M1696" s="1" t="str">
        <f>VLOOKUP(olympic_medals_country_year_cumsum[[#This Row],[WB_country_name]],'country_region_flag'!A:C,3,FALSE)</f>
        <v>https://public.flourish.studio/country-flags/svg/sd.svg</v>
      </c>
      <c r="N1696" s="12" t="str">
        <f>IF(ISNA(VLOOKUP(olympic_medals_country_year_cumsum[[#This Row],[Year_Country]],gdp_capita_rank!F:G,2,FALSE)),0,VLOOKUP(olympic_medals_country_year_cumsum[[#This Row],[Year_Country]],gdp_capita_rank!F:G,2,FALSE))</f>
        <v>-90.57050095130357</v>
      </c>
    </row>
    <row r="1697" spans="1:14" ht="15" customHeight="1" x14ac:dyDescent="0.2">
      <c r="A1697" s="1" t="s">
        <v>213</v>
      </c>
      <c r="B1697" s="1" t="s">
        <v>214</v>
      </c>
      <c r="C1697" s="1">
        <v>128</v>
      </c>
      <c r="D1697" s="1">
        <v>10385</v>
      </c>
      <c r="E1697" s="1">
        <v>2008</v>
      </c>
      <c r="F1697" s="1" t="str">
        <f>TEXT(olympic_medals_country_year_cumsum[[#This Row],[year]],0)&amp;"-"&amp;olympic_medals_country_year_cumsum[[#This Row],[WB_country_code]]</f>
        <v>2008-SGP</v>
      </c>
      <c r="G1697" s="1">
        <f>IF(olympic_medals_country_year_cumsum[[#This Row],[year]]&lt;&gt;E1696,1,IF(olympic_medals_country_year_cumsum[[#This Row],[Medals]]=0,"",G1696+1))</f>
        <v>76</v>
      </c>
      <c r="H1697" s="1">
        <f>IF(ISNA(VLOOKUP(olympic_medals_country_year_cumsum[[#This Row],[Year_Country]],medals!D:H,5,FALSE)),0,VLOOKUP(olympic_medals_country_year_cumsum[[#This Row],[Year_Country]],medals!D:H,5,FALSE))</f>
        <v>1</v>
      </c>
      <c r="I1697" s="1">
        <f>IF(ISNA(VLOOKUP(olympic_medals_country_year_cumsum[[#This Row],[Year_Country]],medals!D:H,2,FALSE)),0,VLOOKUP(olympic_medals_country_year_cumsum[[#This Row],[Year_Country]],medals!D:H,2,FALSE))</f>
        <v>0</v>
      </c>
      <c r="J1697" s="1">
        <f>IF(ISNA(VLOOKUP(olympic_medals_country_year_cumsum[[#This Row],[Year_Country]],medals!D:H,3,FALSE)),0,VLOOKUP(olympic_medals_country_year_cumsum[[#This Row],[Year_Country]],medals!D:H,3,FALSE))</f>
        <v>1</v>
      </c>
      <c r="K1697" s="1">
        <f>IF(ISNA(VLOOKUP(olympic_medals_country_year_cumsum[[#This Row],[Year_Country]],medals!D:H,4,FALSE)),0,VLOOKUP(olympic_medals_country_year_cumsum[[#This Row],[Year_Country]],medals!D:H,4,FALSE))</f>
        <v>0</v>
      </c>
      <c r="L1697" s="1" t="str">
        <f>VLOOKUP(olympic_medals_country_year_cumsum[[#This Row],[WB_country_name]],'country_region_flag'!A:C,2,FALSE)</f>
        <v>Asia</v>
      </c>
      <c r="M1697" s="1" t="str">
        <f>VLOOKUP(olympic_medals_country_year_cumsum[[#This Row],[WB_country_name]],'country_region_flag'!A:C,3,FALSE)</f>
        <v>https://public.flourish.studio/country-flags/svg/sg.svg</v>
      </c>
      <c r="N1697" s="12" t="str">
        <f>IF(ISNA(VLOOKUP(olympic_medals_country_year_cumsum[[#This Row],[Year_Country]],gdp_capita_rank!F:G,2,FALSE)),0,VLOOKUP(olympic_medals_country_year_cumsum[[#This Row],[Year_Country]],gdp_capita_rank!F:G,2,FALSE))</f>
        <v>137.93234826038727</v>
      </c>
    </row>
    <row r="1698" spans="1:14" ht="15" customHeight="1" x14ac:dyDescent="0.2">
      <c r="A1698" s="1" t="s">
        <v>261</v>
      </c>
      <c r="B1698" s="1" t="s">
        <v>262</v>
      </c>
      <c r="C1698" s="1">
        <v>2103</v>
      </c>
      <c r="D1698" s="1">
        <v>10585</v>
      </c>
      <c r="E1698" s="1">
        <v>2008</v>
      </c>
      <c r="F1698" s="1" t="str">
        <f>TEXT(olympic_medals_country_year_cumsum[[#This Row],[year]],0)&amp;"-"&amp;olympic_medals_country_year_cumsum[[#This Row],[WB_country_code]]</f>
        <v>2008-VNM</v>
      </c>
      <c r="G1698" s="1">
        <f>IF(olympic_medals_country_year_cumsum[[#This Row],[year]]&lt;&gt;E1697,1,IF(olympic_medals_country_year_cumsum[[#This Row],[Medals]]=0,"",G1697+1))</f>
        <v>77</v>
      </c>
      <c r="H1698" s="1">
        <f>IF(ISNA(VLOOKUP(olympic_medals_country_year_cumsum[[#This Row],[Year_Country]],medals!D:H,5,FALSE)),0,VLOOKUP(olympic_medals_country_year_cumsum[[#This Row],[Year_Country]],medals!D:H,5,FALSE))</f>
        <v>1</v>
      </c>
      <c r="I1698" s="1">
        <f>IF(ISNA(VLOOKUP(olympic_medals_country_year_cumsum[[#This Row],[Year_Country]],medals!D:H,2,FALSE)),0,VLOOKUP(olympic_medals_country_year_cumsum[[#This Row],[Year_Country]],medals!D:H,2,FALSE))</f>
        <v>0</v>
      </c>
      <c r="J1698" s="1">
        <f>IF(ISNA(VLOOKUP(olympic_medals_country_year_cumsum[[#This Row],[Year_Country]],medals!D:H,3,FALSE)),0,VLOOKUP(olympic_medals_country_year_cumsum[[#This Row],[Year_Country]],medals!D:H,3,FALSE))</f>
        <v>1</v>
      </c>
      <c r="K1698" s="1">
        <f>IF(ISNA(VLOOKUP(olympic_medals_country_year_cumsum[[#This Row],[Year_Country]],medals!D:H,4,FALSE)),0,VLOOKUP(olympic_medals_country_year_cumsum[[#This Row],[Year_Country]],medals!D:H,4,FALSE))</f>
        <v>0</v>
      </c>
      <c r="L1698" s="1" t="str">
        <f>VLOOKUP(olympic_medals_country_year_cumsum[[#This Row],[WB_country_name]],'country_region_flag'!A:C,2,FALSE)</f>
        <v>Asia</v>
      </c>
      <c r="M1698" s="1" t="str">
        <f>VLOOKUP(olympic_medals_country_year_cumsum[[#This Row],[WB_country_name]],'country_region_flag'!A:C,3,FALSE)</f>
        <v>https://public.flourish.studio/country-flags/svg/vn.svg</v>
      </c>
      <c r="N1698" s="12" t="str">
        <f>IF(ISNA(VLOOKUP(olympic_medals_country_year_cumsum[[#This Row],[Year_Country]],gdp_capita_rank!F:G,2,FALSE)),0,VLOOKUP(olympic_medals_country_year_cumsum[[#This Row],[Year_Country]],gdp_capita_rank!F:G,2,FALSE))</f>
        <v>-93.11273928259985</v>
      </c>
    </row>
    <row r="1699" spans="1:14" ht="15" customHeight="1" x14ac:dyDescent="0.2">
      <c r="A1699" s="1" t="s">
        <v>263</v>
      </c>
      <c r="B1699" s="1" t="s">
        <v>264</v>
      </c>
      <c r="C1699" s="1">
        <v>-1382</v>
      </c>
      <c r="D1699" s="1">
        <v>-17177</v>
      </c>
      <c r="E1699" s="1">
        <v>2008</v>
      </c>
      <c r="F1699" s="1" t="str">
        <f>TEXT(olympic_medals_country_year_cumsum[[#This Row],[year]],0)&amp;"-"&amp;olympic_medals_country_year_cumsum[[#This Row],[WB_country_code]]</f>
        <v>2008-WSM</v>
      </c>
      <c r="G1699" s="1">
        <f>IF(olympic_medals_country_year_cumsum[[#This Row],[year]]&lt;&gt;E1698,1,IF(olympic_medals_country_year_cumsum[[#This Row],[Medals]]=0,"",G1698+1))</f>
        <v>78</v>
      </c>
      <c r="H1699" s="1">
        <f>IF(ISNA(VLOOKUP(olympic_medals_country_year_cumsum[[#This Row],[Year_Country]],medals!D:H,5,FALSE)),0,VLOOKUP(olympic_medals_country_year_cumsum[[#This Row],[Year_Country]],medals!D:H,5,FALSE))</f>
        <v>1</v>
      </c>
      <c r="I1699" s="1">
        <f>IF(ISNA(VLOOKUP(olympic_medals_country_year_cumsum[[#This Row],[Year_Country]],medals!D:H,2,FALSE)),0,VLOOKUP(olympic_medals_country_year_cumsum[[#This Row],[Year_Country]],medals!D:H,2,FALSE))</f>
        <v>0</v>
      </c>
      <c r="J1699" s="1">
        <f>IF(ISNA(VLOOKUP(olympic_medals_country_year_cumsum[[#This Row],[Year_Country]],medals!D:H,3,FALSE)),0,VLOOKUP(olympic_medals_country_year_cumsum[[#This Row],[Year_Country]],medals!D:H,3,FALSE))</f>
        <v>1</v>
      </c>
      <c r="K1699" s="1">
        <f>IF(ISNA(VLOOKUP(olympic_medals_country_year_cumsum[[#This Row],[Year_Country]],medals!D:H,4,FALSE)),0,VLOOKUP(olympic_medals_country_year_cumsum[[#This Row],[Year_Country]],medals!D:H,4,FALSE))</f>
        <v>0</v>
      </c>
      <c r="L1699" s="1" t="str">
        <f>VLOOKUP(olympic_medals_country_year_cumsum[[#This Row],[WB_country_name]],'country_region_flag'!A:C,2,FALSE)</f>
        <v>Oceania</v>
      </c>
      <c r="M1699" s="1" t="str">
        <f>VLOOKUP(olympic_medals_country_year_cumsum[[#This Row],[WB_country_name]],'country_region_flag'!A:C,3,FALSE)</f>
        <v>https://public.flourish.studio/country-flags/svg/as.svg</v>
      </c>
      <c r="N1699" s="12" t="str">
        <f>IF(ISNA(VLOOKUP(olympic_medals_country_year_cumsum[[#This Row],[Year_Country]],gdp_capita_rank!F:G,2,FALSE)),0,VLOOKUP(olympic_medals_country_year_cumsum[[#This Row],[Year_Country]],gdp_capita_rank!F:G,2,FALSE))</f>
        <v>-80.11281909850445</v>
      </c>
    </row>
    <row r="1700" spans="1:14" ht="15" customHeight="1" x14ac:dyDescent="0.2">
      <c r="A1700" s="1" t="s">
        <v>269</v>
      </c>
      <c r="B1700" s="1" t="s">
        <v>270</v>
      </c>
      <c r="C1700" s="1">
        <v>-257</v>
      </c>
      <c r="D1700" s="1">
        <v>2822</v>
      </c>
      <c r="E1700" s="1">
        <v>2008</v>
      </c>
      <c r="F1700" s="1" t="str">
        <f>TEXT(olympic_medals_country_year_cumsum[[#This Row],[year]],0)&amp;"-"&amp;olympic_medals_country_year_cumsum[[#This Row],[WB_country_code]]</f>
        <v>2008-ZAF</v>
      </c>
      <c r="G1700" s="1">
        <f>IF(olympic_medals_country_year_cumsum[[#This Row],[year]]&lt;&gt;E1699,1,IF(olympic_medals_country_year_cumsum[[#This Row],[Medals]]=0,"",G1699+1))</f>
        <v>79</v>
      </c>
      <c r="H1700" s="1">
        <f>IF(ISNA(VLOOKUP(olympic_medals_country_year_cumsum[[#This Row],[Year_Country]],medals!D:H,5,FALSE)),0,VLOOKUP(olympic_medals_country_year_cumsum[[#This Row],[Year_Country]],medals!D:H,5,FALSE))</f>
        <v>1</v>
      </c>
      <c r="I1700" s="1">
        <f>IF(ISNA(VLOOKUP(olympic_medals_country_year_cumsum[[#This Row],[Year_Country]],medals!D:H,2,FALSE)),0,VLOOKUP(olympic_medals_country_year_cumsum[[#This Row],[Year_Country]],medals!D:H,2,FALSE))</f>
        <v>0</v>
      </c>
      <c r="J1700" s="1">
        <f>IF(ISNA(VLOOKUP(olympic_medals_country_year_cumsum[[#This Row],[Year_Country]],medals!D:H,3,FALSE)),0,VLOOKUP(olympic_medals_country_year_cumsum[[#This Row],[Year_Country]],medals!D:H,3,FALSE))</f>
        <v>1</v>
      </c>
      <c r="K1700" s="1">
        <f>IF(ISNA(VLOOKUP(olympic_medals_country_year_cumsum[[#This Row],[Year_Country]],medals!D:H,4,FALSE)),0,VLOOKUP(olympic_medals_country_year_cumsum[[#This Row],[Year_Country]],medals!D:H,4,FALSE))</f>
        <v>0</v>
      </c>
      <c r="L1700" s="1" t="str">
        <f>VLOOKUP(olympic_medals_country_year_cumsum[[#This Row],[WB_country_name]],'country_region_flag'!A:C,2,FALSE)</f>
        <v>Africa</v>
      </c>
      <c r="M1700" s="1" t="str">
        <f>VLOOKUP(olympic_medals_country_year_cumsum[[#This Row],[WB_country_name]],'country_region_flag'!A:C,3,FALSE)</f>
        <v>https://public.flourish.studio/country-flags/svg/za.svg</v>
      </c>
      <c r="N1700" s="12" t="str">
        <f>IF(ISNA(VLOOKUP(olympic_medals_country_year_cumsum[[#This Row],[Year_Country]],gdp_capita_rank!F:G,2,FALSE)),0,VLOOKUP(olympic_medals_country_year_cumsum[[#This Row],[Year_Country]],gdp_capita_rank!F:G,2,FALSE))</f>
        <v>-62.81985361031024</v>
      </c>
    </row>
    <row r="1701" spans="1:14" ht="15" customHeight="1" x14ac:dyDescent="0.2">
      <c r="A1701" s="1" t="s">
        <v>75</v>
      </c>
      <c r="B1701" s="1" t="s">
        <v>76</v>
      </c>
      <c r="C1701" s="1">
        <v>3005</v>
      </c>
      <c r="D1701" s="1">
        <v>3125</v>
      </c>
      <c r="E1701" s="1">
        <v>2008</v>
      </c>
      <c r="F1701" s="1" t="str">
        <f>TEXT(olympic_medals_country_year_cumsum[[#This Row],[year]],0)&amp;"-"&amp;olympic_medals_country_year_cumsum[[#This Row],[WB_country_code]]</f>
        <v>2008-EGY</v>
      </c>
      <c r="G1701" s="1">
        <f>IF(olympic_medals_country_year_cumsum[[#This Row],[year]]&lt;&gt;E1700,1,IF(olympic_medals_country_year_cumsum[[#This Row],[Medals]]=0,"",G1700+1))</f>
        <v>80</v>
      </c>
      <c r="H1701" s="1">
        <f>IF(ISNA(VLOOKUP(olympic_medals_country_year_cumsum[[#This Row],[Year_Country]],medals!D:H,5,FALSE)),0,VLOOKUP(olympic_medals_country_year_cumsum[[#This Row],[Year_Country]],medals!D:H,5,FALSE))</f>
        <v>2</v>
      </c>
      <c r="I1701" s="1">
        <f>IF(ISNA(VLOOKUP(olympic_medals_country_year_cumsum[[#This Row],[Year_Country]],medals!D:H,2,FALSE)),0,VLOOKUP(olympic_medals_country_year_cumsum[[#This Row],[Year_Country]],medals!D:H,2,FALSE))</f>
        <v>0</v>
      </c>
      <c r="J1701" s="1">
        <f>IF(ISNA(VLOOKUP(olympic_medals_country_year_cumsum[[#This Row],[Year_Country]],medals!D:H,3,FALSE)),0,VLOOKUP(olympic_medals_country_year_cumsum[[#This Row],[Year_Country]],medals!D:H,3,FALSE))</f>
        <v>0</v>
      </c>
      <c r="K1701" s="1">
        <f>IF(ISNA(VLOOKUP(olympic_medals_country_year_cumsum[[#This Row],[Year_Country]],medals!D:H,4,FALSE)),0,VLOOKUP(olympic_medals_country_year_cumsum[[#This Row],[Year_Country]],medals!D:H,4,FALSE))</f>
        <v>2</v>
      </c>
      <c r="L1701" s="1" t="str">
        <f>VLOOKUP(olympic_medals_country_year_cumsum[[#This Row],[WB_country_name]],'country_region_flag'!A:C,2,FALSE)</f>
        <v>Africa</v>
      </c>
      <c r="M1701" s="1" t="str">
        <f>VLOOKUP(olympic_medals_country_year_cumsum[[#This Row],[WB_country_name]],'country_region_flag'!A:C,3,FALSE)</f>
        <v>https://public.flourish.studio/country-flags/svg/eg.svg</v>
      </c>
      <c r="N1701" s="12" t="str">
        <f>IF(ISNA(VLOOKUP(olympic_medals_country_year_cumsum[[#This Row],[Year_Country]],gdp_capita_rank!F:G,2,FALSE)),0,VLOOKUP(olympic_medals_country_year_cumsum[[#This Row],[Year_Country]],gdp_capita_rank!F:G,2,FALSE))</f>
        <v>-88.45145359889528</v>
      </c>
    </row>
    <row r="1702" spans="1:14" ht="15" customHeight="1" x14ac:dyDescent="0.2">
      <c r="A1702" s="1" t="s">
        <v>5</v>
      </c>
      <c r="B1702" s="1" t="s">
        <v>6</v>
      </c>
      <c r="C1702" s="1">
        <v>3452</v>
      </c>
      <c r="D1702" s="1">
        <v>6918</v>
      </c>
      <c r="E1702" s="1">
        <v>2008</v>
      </c>
      <c r="F1702" s="1" t="str">
        <f>TEXT(olympic_medals_country_year_cumsum[[#This Row],[year]],0)&amp;"-"&amp;olympic_medals_country_year_cumsum[[#This Row],[WB_country_code]]</f>
        <v>2008-AFG</v>
      </c>
      <c r="G1702" s="1">
        <f>IF(olympic_medals_country_year_cumsum[[#This Row],[year]]&lt;&gt;E1701,1,IF(olympic_medals_country_year_cumsum[[#This Row],[Medals]]=0,"",G1701+1))</f>
        <v>81</v>
      </c>
      <c r="H1702" s="1">
        <f>IF(ISNA(VLOOKUP(olympic_medals_country_year_cumsum[[#This Row],[Year_Country]],medals!D:H,5,FALSE)),0,VLOOKUP(olympic_medals_country_year_cumsum[[#This Row],[Year_Country]],medals!D:H,5,FALSE))</f>
        <v>1</v>
      </c>
      <c r="I1702" s="1">
        <f>IF(ISNA(VLOOKUP(olympic_medals_country_year_cumsum[[#This Row],[Year_Country]],medals!D:H,2,FALSE)),0,VLOOKUP(olympic_medals_country_year_cumsum[[#This Row],[Year_Country]],medals!D:H,2,FALSE))</f>
        <v>0</v>
      </c>
      <c r="J1702" s="1">
        <f>IF(ISNA(VLOOKUP(olympic_medals_country_year_cumsum[[#This Row],[Year_Country]],medals!D:H,3,FALSE)),0,VLOOKUP(olympic_medals_country_year_cumsum[[#This Row],[Year_Country]],medals!D:H,3,FALSE))</f>
        <v>0</v>
      </c>
      <c r="K1702" s="1">
        <f>IF(ISNA(VLOOKUP(olympic_medals_country_year_cumsum[[#This Row],[Year_Country]],medals!D:H,4,FALSE)),0,VLOOKUP(olympic_medals_country_year_cumsum[[#This Row],[Year_Country]],medals!D:H,4,FALSE))</f>
        <v>1</v>
      </c>
      <c r="L1702" s="1" t="str">
        <f>VLOOKUP(olympic_medals_country_year_cumsum[[#This Row],[WB_country_name]],'country_region_flag'!A:C,2,FALSE)</f>
        <v>Asia</v>
      </c>
      <c r="M1702" s="1" t="str">
        <f>VLOOKUP(olympic_medals_country_year_cumsum[[#This Row],[WB_country_name]],'country_region_flag'!A:C,3,FALSE)</f>
        <v>https://public.flourish.studio/country-flags/svg/af.svg</v>
      </c>
      <c r="N1702" s="12" t="str">
        <f>IF(ISNA(VLOOKUP(olympic_medals_country_year_cumsum[[#This Row],[Year_Country]],gdp_capita_rank!F:G,2,FALSE)),0,VLOOKUP(olympic_medals_country_year_cumsum[[#This Row],[Year_Country]],gdp_capita_rank!F:G,2,FALSE))</f>
        <v>-97.72508087192206</v>
      </c>
    </row>
    <row r="1703" spans="1:14" ht="15" customHeight="1" x14ac:dyDescent="0.2">
      <c r="A1703" s="1" t="s">
        <v>125</v>
      </c>
      <c r="B1703" s="1" t="s">
        <v>126</v>
      </c>
      <c r="C1703" s="1">
        <v>3177</v>
      </c>
      <c r="D1703" s="1">
        <v>3523</v>
      </c>
      <c r="E1703" s="1">
        <v>2008</v>
      </c>
      <c r="F1703" s="1" t="str">
        <f>TEXT(olympic_medals_country_year_cumsum[[#This Row],[year]],0)&amp;"-"&amp;olympic_medals_country_year_cumsum[[#This Row],[WB_country_code]]</f>
        <v>2008-ISR</v>
      </c>
      <c r="G1703" s="1">
        <f>IF(olympic_medals_country_year_cumsum[[#This Row],[year]]&lt;&gt;E1702,1,IF(olympic_medals_country_year_cumsum[[#This Row],[Medals]]=0,"",G1702+1))</f>
        <v>82</v>
      </c>
      <c r="H1703" s="1">
        <f>IF(ISNA(VLOOKUP(olympic_medals_country_year_cumsum[[#This Row],[Year_Country]],medals!D:H,5,FALSE)),0,VLOOKUP(olympic_medals_country_year_cumsum[[#This Row],[Year_Country]],medals!D:H,5,FALSE))</f>
        <v>1</v>
      </c>
      <c r="I1703" s="1">
        <f>IF(ISNA(VLOOKUP(olympic_medals_country_year_cumsum[[#This Row],[Year_Country]],medals!D:H,2,FALSE)),0,VLOOKUP(olympic_medals_country_year_cumsum[[#This Row],[Year_Country]],medals!D:H,2,FALSE))</f>
        <v>0</v>
      </c>
      <c r="J1703" s="1">
        <f>IF(ISNA(VLOOKUP(olympic_medals_country_year_cumsum[[#This Row],[Year_Country]],medals!D:H,3,FALSE)),0,VLOOKUP(olympic_medals_country_year_cumsum[[#This Row],[Year_Country]],medals!D:H,3,FALSE))</f>
        <v>0</v>
      </c>
      <c r="K1703" s="1">
        <f>IF(ISNA(VLOOKUP(olympic_medals_country_year_cumsum[[#This Row],[Year_Country]],medals!D:H,4,FALSE)),0,VLOOKUP(olympic_medals_country_year_cumsum[[#This Row],[Year_Country]],medals!D:H,4,FALSE))</f>
        <v>1</v>
      </c>
      <c r="L1703" s="1" t="str">
        <f>VLOOKUP(olympic_medals_country_year_cumsum[[#This Row],[WB_country_name]],'country_region_flag'!A:C,2,FALSE)</f>
        <v>Asia</v>
      </c>
      <c r="M1703" s="1" t="str">
        <f>VLOOKUP(olympic_medals_country_year_cumsum[[#This Row],[WB_country_name]],'country_region_flag'!A:C,3,FALSE)</f>
        <v>https://public.flourish.studio/country-flags/svg/il.svg</v>
      </c>
      <c r="N1703" s="12" t="str">
        <f>IF(ISNA(VLOOKUP(olympic_medals_country_year_cumsum[[#This Row],[Year_Country]],gdp_capita_rank!F:G,2,FALSE)),0,VLOOKUP(olympic_medals_country_year_cumsum[[#This Row],[Year_Country]],gdp_capita_rank!F:G,2,FALSE))</f>
        <v>79.44201454103556</v>
      </c>
    </row>
    <row r="1704" spans="1:14" ht="15" customHeight="1" x14ac:dyDescent="0.2">
      <c r="A1704" s="1" t="s">
        <v>155</v>
      </c>
      <c r="B1704" s="1" t="s">
        <v>156</v>
      </c>
      <c r="C1704" s="1">
        <v>470</v>
      </c>
      <c r="D1704" s="1">
        <v>2885</v>
      </c>
      <c r="E1704" s="1">
        <v>2008</v>
      </c>
      <c r="F1704" s="1" t="str">
        <f>TEXT(olympic_medals_country_year_cumsum[[#This Row],[year]],0)&amp;"-"&amp;olympic_medals_country_year_cumsum[[#This Row],[WB_country_code]]</f>
        <v>2008-MDA</v>
      </c>
      <c r="G1704" s="1">
        <f>IF(olympic_medals_country_year_cumsum[[#This Row],[year]]&lt;&gt;E1703,1,IF(olympic_medals_country_year_cumsum[[#This Row],[Medals]]=0,"",G1703+1))</f>
        <v>83</v>
      </c>
      <c r="H1704" s="1">
        <f>IF(ISNA(VLOOKUP(olympic_medals_country_year_cumsum[[#This Row],[Year_Country]],medals!D:H,5,FALSE)),0,VLOOKUP(olympic_medals_country_year_cumsum[[#This Row],[Year_Country]],medals!D:H,5,FALSE))</f>
        <v>1</v>
      </c>
      <c r="I1704" s="1">
        <f>IF(ISNA(VLOOKUP(olympic_medals_country_year_cumsum[[#This Row],[Year_Country]],medals!D:H,2,FALSE)),0,VLOOKUP(olympic_medals_country_year_cumsum[[#This Row],[Year_Country]],medals!D:H,2,FALSE))</f>
        <v>0</v>
      </c>
      <c r="J1704" s="1">
        <f>IF(ISNA(VLOOKUP(olympic_medals_country_year_cumsum[[#This Row],[Year_Country]],medals!D:H,3,FALSE)),0,VLOOKUP(olympic_medals_country_year_cumsum[[#This Row],[Year_Country]],medals!D:H,3,FALSE))</f>
        <v>0</v>
      </c>
      <c r="K1704" s="1">
        <f>IF(ISNA(VLOOKUP(olympic_medals_country_year_cumsum[[#This Row],[Year_Country]],medals!D:H,4,FALSE)),0,VLOOKUP(olympic_medals_country_year_cumsum[[#This Row],[Year_Country]],medals!D:H,4,FALSE))</f>
        <v>1</v>
      </c>
      <c r="L1704" s="1" t="str">
        <f>VLOOKUP(olympic_medals_country_year_cumsum[[#This Row],[WB_country_name]],'country_region_flag'!A:C,2,FALSE)</f>
        <v>Europe</v>
      </c>
      <c r="M1704" s="1" t="str">
        <f>VLOOKUP(olympic_medals_country_year_cumsum[[#This Row],[WB_country_name]],'country_region_flag'!A:C,3,FALSE)</f>
        <v>https://public.flourish.studio/country-flags/svg/md.svg</v>
      </c>
      <c r="N1704" s="12" t="str">
        <f>IF(ISNA(VLOOKUP(olympic_medals_country_year_cumsum[[#This Row],[Year_Country]],gdp_capita_rank!F:G,2,FALSE)),0,VLOOKUP(olympic_medals_country_year_cumsum[[#This Row],[Year_Country]],gdp_capita_rank!F:G,2,FALSE))</f>
        <v>-87.44848622130309</v>
      </c>
    </row>
    <row r="1705" spans="1:14" ht="15" customHeight="1" x14ac:dyDescent="0.2">
      <c r="A1705" s="1" t="s">
        <v>167</v>
      </c>
      <c r="B1705" s="1" t="s">
        <v>168</v>
      </c>
      <c r="C1705" s="1">
        <v>-2015</v>
      </c>
      <c r="D1705" s="1">
        <v>5748</v>
      </c>
      <c r="E1705" s="1">
        <v>2008</v>
      </c>
      <c r="F1705" s="1" t="str">
        <f>TEXT(olympic_medals_country_year_cumsum[[#This Row],[year]],0)&amp;"-"&amp;olympic_medals_country_year_cumsum[[#This Row],[WB_country_code]]</f>
        <v>2008-MUS</v>
      </c>
      <c r="G1705" s="1">
        <f>IF(olympic_medals_country_year_cumsum[[#This Row],[year]]&lt;&gt;E1704,1,IF(olympic_medals_country_year_cumsum[[#This Row],[Medals]]=0,"",G1704+1))</f>
        <v>84</v>
      </c>
      <c r="H1705" s="1">
        <f>IF(ISNA(VLOOKUP(olympic_medals_country_year_cumsum[[#This Row],[Year_Country]],medals!D:H,5,FALSE)),0,VLOOKUP(olympic_medals_country_year_cumsum[[#This Row],[Year_Country]],medals!D:H,5,FALSE))</f>
        <v>1</v>
      </c>
      <c r="I1705" s="1">
        <f>IF(ISNA(VLOOKUP(olympic_medals_country_year_cumsum[[#This Row],[Year_Country]],medals!D:H,2,FALSE)),0,VLOOKUP(olympic_medals_country_year_cumsum[[#This Row],[Year_Country]],medals!D:H,2,FALSE))</f>
        <v>0</v>
      </c>
      <c r="J1705" s="1">
        <f>IF(ISNA(VLOOKUP(olympic_medals_country_year_cumsum[[#This Row],[Year_Country]],medals!D:H,3,FALSE)),0,VLOOKUP(olympic_medals_country_year_cumsum[[#This Row],[Year_Country]],medals!D:H,3,FALSE))</f>
        <v>0</v>
      </c>
      <c r="K1705" s="1">
        <f>IF(ISNA(VLOOKUP(olympic_medals_country_year_cumsum[[#This Row],[Year_Country]],medals!D:H,4,FALSE)),0,VLOOKUP(olympic_medals_country_year_cumsum[[#This Row],[Year_Country]],medals!D:H,4,FALSE))</f>
        <v>1</v>
      </c>
      <c r="L1705" s="1" t="str">
        <f>VLOOKUP(olympic_medals_country_year_cumsum[[#This Row],[WB_country_name]],'country_region_flag'!A:C,2,FALSE)</f>
        <v>Africa</v>
      </c>
      <c r="M1705" s="1" t="str">
        <f>VLOOKUP(olympic_medals_country_year_cumsum[[#This Row],[WB_country_name]],'country_region_flag'!A:C,3,FALSE)</f>
        <v>https://public.flourish.studio/country-flags/svg/mu.svg</v>
      </c>
      <c r="N1705" s="12" t="str">
        <f>IF(ISNA(VLOOKUP(olympic_medals_country_year_cumsum[[#This Row],[Year_Country]],gdp_capita_rank!F:G,2,FALSE)),0,VLOOKUP(olympic_medals_country_year_cumsum[[#This Row],[Year_Country]],gdp_capita_rank!F:G,2,FALSE))</f>
        <v>-52.24501517679031</v>
      </c>
    </row>
    <row r="1706" spans="1:14" ht="15" customHeight="1" x14ac:dyDescent="0.2">
      <c r="A1706" s="1" t="s">
        <v>229</v>
      </c>
      <c r="B1706" s="1" t="s">
        <v>230</v>
      </c>
      <c r="C1706" s="1">
        <v>612</v>
      </c>
      <c r="D1706" s="1">
        <v>122</v>
      </c>
      <c r="E1706" s="1">
        <v>2008</v>
      </c>
      <c r="F1706" s="1" t="str">
        <f>TEXT(olympic_medals_country_year_cumsum[[#This Row],[year]],0)&amp;"-"&amp;olympic_medals_country_year_cumsum[[#This Row],[WB_country_code]]</f>
        <v>2008-TGO</v>
      </c>
      <c r="G1706" s="1">
        <f>IF(olympic_medals_country_year_cumsum[[#This Row],[year]]&lt;&gt;E1705,1,IF(olympic_medals_country_year_cumsum[[#This Row],[Medals]]=0,"",G1705+1))</f>
        <v>85</v>
      </c>
      <c r="H1706" s="1">
        <f>IF(ISNA(VLOOKUP(olympic_medals_country_year_cumsum[[#This Row],[Year_Country]],medals!D:H,5,FALSE)),0,VLOOKUP(olympic_medals_country_year_cumsum[[#This Row],[Year_Country]],medals!D:H,5,FALSE))</f>
        <v>1</v>
      </c>
      <c r="I1706" s="1">
        <f>IF(ISNA(VLOOKUP(olympic_medals_country_year_cumsum[[#This Row],[Year_Country]],medals!D:H,2,FALSE)),0,VLOOKUP(olympic_medals_country_year_cumsum[[#This Row],[Year_Country]],medals!D:H,2,FALSE))</f>
        <v>0</v>
      </c>
      <c r="J1706" s="1">
        <f>IF(ISNA(VLOOKUP(olympic_medals_country_year_cumsum[[#This Row],[Year_Country]],medals!D:H,3,FALSE)),0,VLOOKUP(olympic_medals_country_year_cumsum[[#This Row],[Year_Country]],medals!D:H,3,FALSE))</f>
        <v>0</v>
      </c>
      <c r="K1706" s="1">
        <f>IF(ISNA(VLOOKUP(olympic_medals_country_year_cumsum[[#This Row],[Year_Country]],medals!D:H,4,FALSE)),0,VLOOKUP(olympic_medals_country_year_cumsum[[#This Row],[Year_Country]],medals!D:H,4,FALSE))</f>
        <v>1</v>
      </c>
      <c r="L1706" s="1" t="str">
        <f>VLOOKUP(olympic_medals_country_year_cumsum[[#This Row],[WB_country_name]],'country_region_flag'!A:C,2,FALSE)</f>
        <v>Africa</v>
      </c>
      <c r="M1706" s="1" t="str">
        <f>VLOOKUP(olympic_medals_country_year_cumsum[[#This Row],[WB_country_name]],'country_region_flag'!A:C,3,FALSE)</f>
        <v>https://public.flourish.studio/country-flags/svg/tg.svg</v>
      </c>
      <c r="N1706" s="12" t="str">
        <f>IF(ISNA(VLOOKUP(olympic_medals_country_year_cumsum[[#This Row],[Year_Country]],gdp_capita_rank!F:G,2,FALSE)),0,VLOOKUP(olympic_medals_country_year_cumsum[[#This Row],[Year_Country]],gdp_capita_rank!F:G,2,FALSE))</f>
        <v>-95.6238151528313</v>
      </c>
    </row>
    <row r="1707" spans="1:14" ht="15" customHeight="1" x14ac:dyDescent="0.2">
      <c r="A1707" s="1" t="s">
        <v>257</v>
      </c>
      <c r="B1707" s="1" t="s">
        <v>258</v>
      </c>
      <c r="C1707" s="1">
        <v>1048</v>
      </c>
      <c r="D1707" s="1">
        <v>-6687</v>
      </c>
      <c r="E1707" s="1">
        <v>2008</v>
      </c>
      <c r="F1707" s="1" t="str">
        <f>TEXT(olympic_medals_country_year_cumsum[[#This Row],[year]],0)&amp;"-"&amp;olympic_medals_country_year_cumsum[[#This Row],[WB_country_code]]</f>
        <v>2008-VEN</v>
      </c>
      <c r="G1707" s="1">
        <f>IF(olympic_medals_country_year_cumsum[[#This Row],[year]]&lt;&gt;E1706,1,IF(olympic_medals_country_year_cumsum[[#This Row],[Medals]]=0,"",G1706+1))</f>
        <v>86</v>
      </c>
      <c r="H1707" s="1">
        <f>IF(ISNA(VLOOKUP(olympic_medals_country_year_cumsum[[#This Row],[Year_Country]],medals!D:H,5,FALSE)),0,VLOOKUP(olympic_medals_country_year_cumsum[[#This Row],[Year_Country]],medals!D:H,5,FALSE))</f>
        <v>1</v>
      </c>
      <c r="I1707" s="1">
        <f>IF(ISNA(VLOOKUP(olympic_medals_country_year_cumsum[[#This Row],[Year_Country]],medals!D:H,2,FALSE)),0,VLOOKUP(olympic_medals_country_year_cumsum[[#This Row],[Year_Country]],medals!D:H,2,FALSE))</f>
        <v>0</v>
      </c>
      <c r="J1707" s="1">
        <f>IF(ISNA(VLOOKUP(olympic_medals_country_year_cumsum[[#This Row],[Year_Country]],medals!D:H,3,FALSE)),0,VLOOKUP(olympic_medals_country_year_cumsum[[#This Row],[Year_Country]],medals!D:H,3,FALSE))</f>
        <v>0</v>
      </c>
      <c r="K1707" s="1">
        <f>IF(ISNA(VLOOKUP(olympic_medals_country_year_cumsum[[#This Row],[Year_Country]],medals!D:H,4,FALSE)),0,VLOOKUP(olympic_medals_country_year_cumsum[[#This Row],[Year_Country]],medals!D:H,4,FALSE))</f>
        <v>1</v>
      </c>
      <c r="L1707" s="1" t="str">
        <f>VLOOKUP(olympic_medals_country_year_cumsum[[#This Row],[WB_country_name]],'country_region_flag'!A:C,2,FALSE)</f>
        <v>Americas</v>
      </c>
      <c r="M1707" s="1" t="str">
        <f>VLOOKUP(olympic_medals_country_year_cumsum[[#This Row],[WB_country_name]],'country_region_flag'!A:C,3,FALSE)</f>
        <v>https://public.flourish.studio/country-flags/svg/ve.svg</v>
      </c>
      <c r="N1707" s="12" t="str">
        <f>IF(ISNA(VLOOKUP(olympic_medals_country_year_cumsum[[#This Row],[Year_Country]],gdp_capita_rank!F:G,2,FALSE)),0,VLOOKUP(olympic_medals_country_year_cumsum[[#This Row],[Year_Country]],gdp_capita_rank!F:G,2,FALSE))</f>
        <v>-32.73440050327659</v>
      </c>
    </row>
    <row r="1708" spans="1:14" ht="15" customHeight="1" x14ac:dyDescent="0.2">
      <c r="A1708" s="1" t="s">
        <v>7</v>
      </c>
      <c r="B1708" s="1" t="s">
        <v>8</v>
      </c>
      <c r="C1708" s="1">
        <v>2447</v>
      </c>
      <c r="D1708" s="1">
        <v>5437</v>
      </c>
      <c r="E1708" s="1">
        <v>2008</v>
      </c>
      <c r="F1708" s="1" t="str">
        <f>TEXT(olympic_medals_country_year_cumsum[[#This Row],[year]],0)&amp;"-"&amp;olympic_medals_country_year_cumsum[[#This Row],[WB_country_code]]</f>
        <v>2008-ARE</v>
      </c>
      <c r="G1708" s="1" t="str">
        <f>IF(olympic_medals_country_year_cumsum[[#This Row],[year]]&lt;&gt;E1707,1,IF(olympic_medals_country_year_cumsum[[#This Row],[Medals]]=0,"",G1707+1))</f>
        <v/>
      </c>
      <c r="H1708" s="1">
        <f>IF(ISNA(VLOOKUP(olympic_medals_country_year_cumsum[[#This Row],[Year_Country]],medals!D:H,5,FALSE)),0,VLOOKUP(olympic_medals_country_year_cumsum[[#This Row],[Year_Country]],medals!D:H,5,FALSE))</f>
        <v>0</v>
      </c>
      <c r="I1708" s="1">
        <f>IF(ISNA(VLOOKUP(olympic_medals_country_year_cumsum[[#This Row],[Year_Country]],medals!D:H,2,FALSE)),0,VLOOKUP(olympic_medals_country_year_cumsum[[#This Row],[Year_Country]],medals!D:H,2,FALSE))</f>
        <v>0</v>
      </c>
      <c r="J1708" s="1">
        <f>IF(ISNA(VLOOKUP(olympic_medals_country_year_cumsum[[#This Row],[Year_Country]],medals!D:H,3,FALSE)),0,VLOOKUP(olympic_medals_country_year_cumsum[[#This Row],[Year_Country]],medals!D:H,3,FALSE))</f>
        <v>0</v>
      </c>
      <c r="K1708" s="1">
        <f>IF(ISNA(VLOOKUP(olympic_medals_country_year_cumsum[[#This Row],[Year_Country]],medals!D:H,4,FALSE)),0,VLOOKUP(olympic_medals_country_year_cumsum[[#This Row],[Year_Country]],medals!D:H,4,FALSE))</f>
        <v>0</v>
      </c>
      <c r="L1708" s="1" t="str">
        <f>VLOOKUP(olympic_medals_country_year_cumsum[[#This Row],[WB_country_name]],'country_region_flag'!A:C,2,FALSE)</f>
        <v>Asia</v>
      </c>
      <c r="M1708" s="1" t="str">
        <f>VLOOKUP(olympic_medals_country_year_cumsum[[#This Row],[WB_country_name]],'country_region_flag'!A:C,3,FALSE)</f>
        <v>https://public.flourish.studio/country-flags/svg/ae.svg</v>
      </c>
      <c r="N1708" s="12" t="str">
        <f>IF(ISNA(VLOOKUP(olympic_medals_country_year_cumsum[[#This Row],[Year_Country]],gdp_capita_rank!F:G,2,FALSE)),0,VLOOKUP(olympic_medals_country_year_cumsum[[#This Row],[Year_Country]],gdp_capita_rank!F:G,2,FALSE))</f>
        <v>168.45371900025523</v>
      </c>
    </row>
    <row r="1709" spans="1:14" ht="15" customHeight="1" x14ac:dyDescent="0.2">
      <c r="A1709" s="1" t="s">
        <v>19</v>
      </c>
      <c r="B1709" s="1" t="s">
        <v>20</v>
      </c>
      <c r="C1709" s="1">
        <v>-337</v>
      </c>
      <c r="D1709" s="1">
        <v>2935</v>
      </c>
      <c r="E1709" s="1">
        <v>2008</v>
      </c>
      <c r="F1709" s="1" t="str">
        <f>TEXT(olympic_medals_country_year_cumsum[[#This Row],[year]],0)&amp;"-"&amp;olympic_medals_country_year_cumsum[[#This Row],[WB_country_code]]</f>
        <v>2008-BDI</v>
      </c>
      <c r="G1709" s="1" t="str">
        <f>IF(olympic_medals_country_year_cumsum[[#This Row],[year]]&lt;&gt;E1708,1,IF(olympic_medals_country_year_cumsum[[#This Row],[Medals]]=0,"",G1708+1))</f>
        <v/>
      </c>
      <c r="H1709" s="1">
        <f>IF(ISNA(VLOOKUP(olympic_medals_country_year_cumsum[[#This Row],[Year_Country]],medals!D:H,5,FALSE)),0,VLOOKUP(olympic_medals_country_year_cumsum[[#This Row],[Year_Country]],medals!D:H,5,FALSE))</f>
        <v>0</v>
      </c>
      <c r="I1709" s="1">
        <f>IF(ISNA(VLOOKUP(olympic_medals_country_year_cumsum[[#This Row],[Year_Country]],medals!D:H,2,FALSE)),0,VLOOKUP(olympic_medals_country_year_cumsum[[#This Row],[Year_Country]],medals!D:H,2,FALSE))</f>
        <v>0</v>
      </c>
      <c r="J1709" s="1">
        <f>IF(ISNA(VLOOKUP(olympic_medals_country_year_cumsum[[#This Row],[Year_Country]],medals!D:H,3,FALSE)),0,VLOOKUP(olympic_medals_country_year_cumsum[[#This Row],[Year_Country]],medals!D:H,3,FALSE))</f>
        <v>0</v>
      </c>
      <c r="K1709" s="1">
        <f>IF(ISNA(VLOOKUP(olympic_medals_country_year_cumsum[[#This Row],[Year_Country]],medals!D:H,4,FALSE)),0,VLOOKUP(olympic_medals_country_year_cumsum[[#This Row],[Year_Country]],medals!D:H,4,FALSE))</f>
        <v>0</v>
      </c>
      <c r="L1709" s="1" t="str">
        <f>VLOOKUP(olympic_medals_country_year_cumsum[[#This Row],[WB_country_name]],'country_region_flag'!A:C,2,FALSE)</f>
        <v>Africa</v>
      </c>
      <c r="M1709" s="1" t="str">
        <f>VLOOKUP(olympic_medals_country_year_cumsum[[#This Row],[WB_country_name]],'country_region_flag'!A:C,3,FALSE)</f>
        <v>https://public.flourish.studio/country-flags/svg/bi.svg</v>
      </c>
      <c r="N1709" s="12" t="str">
        <f>IF(ISNA(VLOOKUP(olympic_medals_country_year_cumsum[[#This Row],[Year_Country]],gdp_capita_rank!F:G,2,FALSE)),0,VLOOKUP(olympic_medals_country_year_cumsum[[#This Row],[Year_Country]],gdp_capita_rank!F:G,2,FALSE))</f>
        <v>-98.84205290192128</v>
      </c>
    </row>
    <row r="1710" spans="1:14" ht="15" customHeight="1" x14ac:dyDescent="0.2">
      <c r="A1710" s="1" t="s">
        <v>23</v>
      </c>
      <c r="B1710" s="1" t="s">
        <v>24</v>
      </c>
      <c r="C1710" s="1">
        <v>1237</v>
      </c>
      <c r="D1710" s="1">
        <v>-152</v>
      </c>
      <c r="E1710" s="1">
        <v>2008</v>
      </c>
      <c r="F1710" s="1" t="str">
        <f>TEXT(olympic_medals_country_year_cumsum[[#This Row],[year]],0)&amp;"-"&amp;olympic_medals_country_year_cumsum[[#This Row],[WB_country_code]]</f>
        <v>2008-BFA</v>
      </c>
      <c r="G1710" s="1" t="str">
        <f>IF(olympic_medals_country_year_cumsum[[#This Row],[year]]&lt;&gt;E1709,1,IF(olympic_medals_country_year_cumsum[[#This Row],[Medals]]=0,"",G1709+1))</f>
        <v/>
      </c>
      <c r="H1710" s="1">
        <f>IF(ISNA(VLOOKUP(olympic_medals_country_year_cumsum[[#This Row],[Year_Country]],medals!D:H,5,FALSE)),0,VLOOKUP(olympic_medals_country_year_cumsum[[#This Row],[Year_Country]],medals!D:H,5,FALSE))</f>
        <v>0</v>
      </c>
      <c r="I1710" s="1">
        <f>IF(ISNA(VLOOKUP(olympic_medals_country_year_cumsum[[#This Row],[Year_Country]],medals!D:H,2,FALSE)),0,VLOOKUP(olympic_medals_country_year_cumsum[[#This Row],[Year_Country]],medals!D:H,2,FALSE))</f>
        <v>0</v>
      </c>
      <c r="J1710" s="1">
        <f>IF(ISNA(VLOOKUP(olympic_medals_country_year_cumsum[[#This Row],[Year_Country]],medals!D:H,3,FALSE)),0,VLOOKUP(olympic_medals_country_year_cumsum[[#This Row],[Year_Country]],medals!D:H,3,FALSE))</f>
        <v>0</v>
      </c>
      <c r="K1710" s="1">
        <f>IF(ISNA(VLOOKUP(olympic_medals_country_year_cumsum[[#This Row],[Year_Country]],medals!D:H,4,FALSE)),0,VLOOKUP(olympic_medals_country_year_cumsum[[#This Row],[Year_Country]],medals!D:H,4,FALSE))</f>
        <v>0</v>
      </c>
      <c r="L1710" s="1" t="str">
        <f>VLOOKUP(olympic_medals_country_year_cumsum[[#This Row],[WB_country_name]],'country_region_flag'!A:C,2,FALSE)</f>
        <v>Africa</v>
      </c>
      <c r="M1710" s="1" t="str">
        <f>VLOOKUP(olympic_medals_country_year_cumsum[[#This Row],[WB_country_name]],'country_region_flag'!A:C,3,FALSE)</f>
        <v>https://public.flourish.studio/country-flags/svg/bf.svg</v>
      </c>
      <c r="N1710" s="12" t="str">
        <f>IF(ISNA(VLOOKUP(olympic_medals_country_year_cumsum[[#This Row],[Year_Country]],gdp_capita_rank!F:G,2,FALSE)),0,VLOOKUP(olympic_medals_country_year_cumsum[[#This Row],[Year_Country]],gdp_capita_rank!F:G,2,FALSE))</f>
        <v>-96.30159868099129</v>
      </c>
    </row>
    <row r="1711" spans="1:14" ht="15" customHeight="1" x14ac:dyDescent="0.2">
      <c r="A1711" s="1" t="s">
        <v>27</v>
      </c>
      <c r="B1711" s="1" t="s">
        <v>28</v>
      </c>
      <c r="C1711" s="1">
        <v>2623</v>
      </c>
      <c r="D1711" s="1">
        <v>5057</v>
      </c>
      <c r="E1711" s="1">
        <v>2008</v>
      </c>
      <c r="F1711" s="1" t="str">
        <f>TEXT(olympic_medals_country_year_cumsum[[#This Row],[year]],0)&amp;"-"&amp;olympic_medals_country_year_cumsum[[#This Row],[WB_country_code]]</f>
        <v>2008-BHR</v>
      </c>
      <c r="G1711" s="1" t="str">
        <f>IF(olympic_medals_country_year_cumsum[[#This Row],[year]]&lt;&gt;E1710,1,IF(olympic_medals_country_year_cumsum[[#This Row],[Medals]]=0,"",G1710+1))</f>
        <v/>
      </c>
      <c r="H1711" s="1">
        <f>IF(ISNA(VLOOKUP(olympic_medals_country_year_cumsum[[#This Row],[Year_Country]],medals!D:H,5,FALSE)),0,VLOOKUP(olympic_medals_country_year_cumsum[[#This Row],[Year_Country]],medals!D:H,5,FALSE))</f>
        <v>0</v>
      </c>
      <c r="I1711" s="1">
        <f>IF(ISNA(VLOOKUP(olympic_medals_country_year_cumsum[[#This Row],[Year_Country]],medals!D:H,2,FALSE)),0,VLOOKUP(olympic_medals_country_year_cumsum[[#This Row],[Year_Country]],medals!D:H,2,FALSE))</f>
        <v>0</v>
      </c>
      <c r="J1711" s="1">
        <f>IF(ISNA(VLOOKUP(olympic_medals_country_year_cumsum[[#This Row],[Year_Country]],medals!D:H,3,FALSE)),0,VLOOKUP(olympic_medals_country_year_cumsum[[#This Row],[Year_Country]],medals!D:H,3,FALSE))</f>
        <v>0</v>
      </c>
      <c r="K1711" s="1">
        <f>IF(ISNA(VLOOKUP(olympic_medals_country_year_cumsum[[#This Row],[Year_Country]],medals!D:H,4,FALSE)),0,VLOOKUP(olympic_medals_country_year_cumsum[[#This Row],[Year_Country]],medals!D:H,4,FALSE))</f>
        <v>0</v>
      </c>
      <c r="L1711" s="1" t="str">
        <f>VLOOKUP(olympic_medals_country_year_cumsum[[#This Row],[WB_country_name]],'country_region_flag'!A:C,2,FALSE)</f>
        <v>Asia</v>
      </c>
      <c r="M1711" s="1" t="str">
        <f>VLOOKUP(olympic_medals_country_year_cumsum[[#This Row],[WB_country_name]],'country_region_flag'!A:C,3,FALSE)</f>
        <v>https://public.flourish.studio/country-flags/svg/bh.svg</v>
      </c>
      <c r="N1711" s="12" t="str">
        <f>IF(ISNA(VLOOKUP(olympic_medals_country_year_cumsum[[#This Row],[Year_Country]],gdp_capita_rank!F:G,2,FALSE)),0,VLOOKUP(olympic_medals_country_year_cumsum[[#This Row],[Year_Country]],gdp_capita_rank!F:G,2,FALSE))</f>
        <v>37.70846167445727</v>
      </c>
    </row>
    <row r="1712" spans="1:14" ht="15" customHeight="1" x14ac:dyDescent="0.2">
      <c r="A1712" s="1" t="s">
        <v>33</v>
      </c>
      <c r="B1712" s="1" t="s">
        <v>34</v>
      </c>
      <c r="C1712" s="1">
        <v>3228</v>
      </c>
      <c r="D1712" s="1">
        <v>-6478</v>
      </c>
      <c r="E1712" s="1">
        <v>2008</v>
      </c>
      <c r="F1712" s="1" t="str">
        <f>TEXT(olympic_medals_country_year_cumsum[[#This Row],[year]],0)&amp;"-"&amp;olympic_medals_country_year_cumsum[[#This Row],[WB_country_code]]</f>
        <v>2008-BMU</v>
      </c>
      <c r="G1712" s="1" t="str">
        <f>IF(olympic_medals_country_year_cumsum[[#This Row],[year]]&lt;&gt;E1711,1,IF(olympic_medals_country_year_cumsum[[#This Row],[Medals]]=0,"",G1711+1))</f>
        <v/>
      </c>
      <c r="H1712" s="1">
        <f>IF(ISNA(VLOOKUP(olympic_medals_country_year_cumsum[[#This Row],[Year_Country]],medals!D:H,5,FALSE)),0,VLOOKUP(olympic_medals_country_year_cumsum[[#This Row],[Year_Country]],medals!D:H,5,FALSE))</f>
        <v>0</v>
      </c>
      <c r="I1712" s="1">
        <f>IF(ISNA(VLOOKUP(olympic_medals_country_year_cumsum[[#This Row],[Year_Country]],medals!D:H,2,FALSE)),0,VLOOKUP(olympic_medals_country_year_cumsum[[#This Row],[Year_Country]],medals!D:H,2,FALSE))</f>
        <v>0</v>
      </c>
      <c r="J1712" s="1">
        <f>IF(ISNA(VLOOKUP(olympic_medals_country_year_cumsum[[#This Row],[Year_Country]],medals!D:H,3,FALSE)),0,VLOOKUP(olympic_medals_country_year_cumsum[[#This Row],[Year_Country]],medals!D:H,3,FALSE))</f>
        <v>0</v>
      </c>
      <c r="K1712" s="1">
        <f>IF(ISNA(VLOOKUP(olympic_medals_country_year_cumsum[[#This Row],[Year_Country]],medals!D:H,4,FALSE)),0,VLOOKUP(olympic_medals_country_year_cumsum[[#This Row],[Year_Country]],medals!D:H,4,FALSE))</f>
        <v>0</v>
      </c>
      <c r="L1712" s="1" t="str">
        <f>VLOOKUP(olympic_medals_country_year_cumsum[[#This Row],[WB_country_name]],'country_region_flag'!A:C,2,FALSE)</f>
        <v>Americas</v>
      </c>
      <c r="M1712" s="1" t="str">
        <f>VLOOKUP(olympic_medals_country_year_cumsum[[#This Row],[WB_country_name]],'country_region_flag'!A:C,3,FALSE)</f>
        <v>https://public.flourish.studio/country-flags/svg/bm.svg</v>
      </c>
      <c r="N1712" s="12" t="str">
        <f>IF(ISNA(VLOOKUP(olympic_medals_country_year_cumsum[[#This Row],[Year_Country]],gdp_capita_rank!F:G,2,FALSE)),0,VLOOKUP(olympic_medals_country_year_cumsum[[#This Row],[Year_Country]],gdp_capita_rank!F:G,2,FALSE))</f>
        <v>535.9490541170345</v>
      </c>
    </row>
    <row r="1713" spans="1:14" ht="15" customHeight="1" x14ac:dyDescent="0.2">
      <c r="A1713" s="1" t="s">
        <v>37</v>
      </c>
      <c r="B1713" s="1" t="s">
        <v>38</v>
      </c>
      <c r="C1713" s="1">
        <v>131</v>
      </c>
      <c r="D1713" s="1">
        <v>-5962</v>
      </c>
      <c r="E1713" s="1">
        <v>2008</v>
      </c>
      <c r="F1713" s="1" t="str">
        <f>TEXT(olympic_medals_country_year_cumsum[[#This Row],[year]],0)&amp;"-"&amp;olympic_medals_country_year_cumsum[[#This Row],[WB_country_code]]</f>
        <v>2008-BRB</v>
      </c>
      <c r="G1713" s="1" t="str">
        <f>IF(olympic_medals_country_year_cumsum[[#This Row],[year]]&lt;&gt;E1712,1,IF(olympic_medals_country_year_cumsum[[#This Row],[Medals]]=0,"",G1712+1))</f>
        <v/>
      </c>
      <c r="H1713" s="1">
        <f>IF(ISNA(VLOOKUP(olympic_medals_country_year_cumsum[[#This Row],[Year_Country]],medals!D:H,5,FALSE)),0,VLOOKUP(olympic_medals_country_year_cumsum[[#This Row],[Year_Country]],medals!D:H,5,FALSE))</f>
        <v>0</v>
      </c>
      <c r="I1713" s="1">
        <f>IF(ISNA(VLOOKUP(olympic_medals_country_year_cumsum[[#This Row],[Year_Country]],medals!D:H,2,FALSE)),0,VLOOKUP(olympic_medals_country_year_cumsum[[#This Row],[Year_Country]],medals!D:H,2,FALSE))</f>
        <v>0</v>
      </c>
      <c r="J1713" s="1">
        <f>IF(ISNA(VLOOKUP(olympic_medals_country_year_cumsum[[#This Row],[Year_Country]],medals!D:H,3,FALSE)),0,VLOOKUP(olympic_medals_country_year_cumsum[[#This Row],[Year_Country]],medals!D:H,3,FALSE))</f>
        <v>0</v>
      </c>
      <c r="K1713" s="1">
        <f>IF(ISNA(VLOOKUP(olympic_medals_country_year_cumsum[[#This Row],[Year_Country]],medals!D:H,4,FALSE)),0,VLOOKUP(olympic_medals_country_year_cumsum[[#This Row],[Year_Country]],medals!D:H,4,FALSE))</f>
        <v>0</v>
      </c>
      <c r="L1713" s="1" t="str">
        <f>VLOOKUP(olympic_medals_country_year_cumsum[[#This Row],[WB_country_name]],'country_region_flag'!A:C,2,FALSE)</f>
        <v>Americas</v>
      </c>
      <c r="M1713" s="1" t="str">
        <f>VLOOKUP(olympic_medals_country_year_cumsum[[#This Row],[WB_country_name]],'country_region_flag'!A:C,3,FALSE)</f>
        <v>https://public.flourish.studio/country-flags/svg/bb.svg</v>
      </c>
      <c r="N1713" s="12" t="str">
        <f>IF(ISNA(VLOOKUP(olympic_medals_country_year_cumsum[[#This Row],[Year_Country]],gdp_capita_rank!F:G,2,FALSE)),0,VLOOKUP(olympic_medals_country_year_cumsum[[#This Row],[Year_Country]],gdp_capita_rank!F:G,2,FALSE))</f>
        <v>4.381517913226121</v>
      </c>
    </row>
    <row r="1714" spans="1:14" ht="15" customHeight="1" x14ac:dyDescent="0.2">
      <c r="A1714" s="1" t="s">
        <v>39</v>
      </c>
      <c r="B1714" s="1" t="s">
        <v>40</v>
      </c>
      <c r="C1714" s="1">
        <v>-2463</v>
      </c>
      <c r="D1714" s="1">
        <v>259</v>
      </c>
      <c r="E1714" s="1">
        <v>2008</v>
      </c>
      <c r="F1714" s="1" t="str">
        <f>TEXT(olympic_medals_country_year_cumsum[[#This Row],[year]],0)&amp;"-"&amp;olympic_medals_country_year_cumsum[[#This Row],[WB_country_code]]</f>
        <v>2008-BWA</v>
      </c>
      <c r="G1714" s="1" t="str">
        <f>IF(olympic_medals_country_year_cumsum[[#This Row],[year]]&lt;&gt;E1713,1,IF(olympic_medals_country_year_cumsum[[#This Row],[Medals]]=0,"",G1713+1))</f>
        <v/>
      </c>
      <c r="H1714" s="1">
        <f>IF(ISNA(VLOOKUP(olympic_medals_country_year_cumsum[[#This Row],[Year_Country]],medals!D:H,5,FALSE)),0,VLOOKUP(olympic_medals_country_year_cumsum[[#This Row],[Year_Country]],medals!D:H,5,FALSE))</f>
        <v>0</v>
      </c>
      <c r="I1714" s="1">
        <f>IF(ISNA(VLOOKUP(olympic_medals_country_year_cumsum[[#This Row],[Year_Country]],medals!D:H,2,FALSE)),0,VLOOKUP(olympic_medals_country_year_cumsum[[#This Row],[Year_Country]],medals!D:H,2,FALSE))</f>
        <v>0</v>
      </c>
      <c r="J1714" s="1">
        <f>IF(ISNA(VLOOKUP(olympic_medals_country_year_cumsum[[#This Row],[Year_Country]],medals!D:H,3,FALSE)),0,VLOOKUP(olympic_medals_country_year_cumsum[[#This Row],[Year_Country]],medals!D:H,3,FALSE))</f>
        <v>0</v>
      </c>
      <c r="K1714" s="1">
        <f>IF(ISNA(VLOOKUP(olympic_medals_country_year_cumsum[[#This Row],[Year_Country]],medals!D:H,4,FALSE)),0,VLOOKUP(olympic_medals_country_year_cumsum[[#This Row],[Year_Country]],medals!D:H,4,FALSE))</f>
        <v>0</v>
      </c>
      <c r="L1714" s="1" t="str">
        <f>VLOOKUP(olympic_medals_country_year_cumsum[[#This Row],[WB_country_name]],'country_region_flag'!A:C,2,FALSE)</f>
        <v>Africa</v>
      </c>
      <c r="M1714" s="1" t="str">
        <f>VLOOKUP(olympic_medals_country_year_cumsum[[#This Row],[WB_country_name]],'country_region_flag'!A:C,3,FALSE)</f>
        <v>https://public.flourish.studio/country-flags/svg/bw.svg</v>
      </c>
      <c r="N1714" s="12" t="str">
        <f>IF(ISNA(VLOOKUP(olympic_medals_country_year_cumsum[[#This Row],[Year_Country]],gdp_capita_rank!F:G,2,FALSE)),0,VLOOKUP(olympic_medals_country_year_cumsum[[#This Row],[Year_Country]],gdp_capita_rank!F:G,2,FALSE))</f>
        <v>-68.20804532759378</v>
      </c>
    </row>
    <row r="1715" spans="1:14" ht="15" customHeight="1" x14ac:dyDescent="0.2">
      <c r="A1715" s="1" t="s">
        <v>49</v>
      </c>
      <c r="B1715" s="1" t="s">
        <v>50</v>
      </c>
      <c r="C1715" s="1">
        <v>682</v>
      </c>
      <c r="D1715" s="1">
        <v>-527</v>
      </c>
      <c r="E1715" s="1">
        <v>2008</v>
      </c>
      <c r="F1715" s="1" t="str">
        <f>TEXT(olympic_medals_country_year_cumsum[[#This Row],[year]],0)&amp;"-"&amp;olympic_medals_country_year_cumsum[[#This Row],[WB_country_code]]</f>
        <v>2008-CIV</v>
      </c>
      <c r="G1715" s="1" t="str">
        <f>IF(olympic_medals_country_year_cumsum[[#This Row],[year]]&lt;&gt;E1714,1,IF(olympic_medals_country_year_cumsum[[#This Row],[Medals]]=0,"",G1714+1))</f>
        <v/>
      </c>
      <c r="H1715" s="1">
        <f>IF(ISNA(VLOOKUP(olympic_medals_country_year_cumsum[[#This Row],[Year_Country]],medals!D:H,5,FALSE)),0,VLOOKUP(olympic_medals_country_year_cumsum[[#This Row],[Year_Country]],medals!D:H,5,FALSE))</f>
        <v>0</v>
      </c>
      <c r="I1715" s="1">
        <f>IF(ISNA(VLOOKUP(olympic_medals_country_year_cumsum[[#This Row],[Year_Country]],medals!D:H,2,FALSE)),0,VLOOKUP(olympic_medals_country_year_cumsum[[#This Row],[Year_Country]],medals!D:H,2,FALSE))</f>
        <v>0</v>
      </c>
      <c r="J1715" s="1">
        <f>IF(ISNA(VLOOKUP(olympic_medals_country_year_cumsum[[#This Row],[Year_Country]],medals!D:H,3,FALSE)),0,VLOOKUP(olympic_medals_country_year_cumsum[[#This Row],[Year_Country]],medals!D:H,3,FALSE))</f>
        <v>0</v>
      </c>
      <c r="K1715" s="1">
        <f>IF(ISNA(VLOOKUP(olympic_medals_country_year_cumsum[[#This Row],[Year_Country]],medals!D:H,4,FALSE)),0,VLOOKUP(olympic_medals_country_year_cumsum[[#This Row],[Year_Country]],medals!D:H,4,FALSE))</f>
        <v>0</v>
      </c>
      <c r="L1715" s="1" t="str">
        <f>VLOOKUP(olympic_medals_country_year_cumsum[[#This Row],[WB_country_name]],'country_region_flag'!A:C,2,FALSE)</f>
        <v>Africa</v>
      </c>
      <c r="M1715" s="1" t="str">
        <f>VLOOKUP(olympic_medals_country_year_cumsum[[#This Row],[WB_country_name]],'country_region_flag'!A:C,3,FALSE)</f>
        <v>https://public.flourish.studio/country-flags/svg/ci.svg</v>
      </c>
      <c r="N1715" s="12" t="str">
        <f>IF(ISNA(VLOOKUP(olympic_medals_country_year_cumsum[[#This Row],[Year_Country]],gdp_capita_rank!F:G,2,FALSE)),0,VLOOKUP(olympic_medals_country_year_cumsum[[#This Row],[Year_Country]],gdp_capita_rank!F:G,2,FALSE))</f>
        <v>-89.98911885326967</v>
      </c>
    </row>
    <row r="1716" spans="1:14" ht="15" customHeight="1" x14ac:dyDescent="0.2">
      <c r="A1716" s="1" t="s">
        <v>55</v>
      </c>
      <c r="B1716" s="1" t="s">
        <v>56</v>
      </c>
      <c r="C1716" s="1">
        <v>993</v>
      </c>
      <c r="D1716" s="1">
        <v>-8408</v>
      </c>
      <c r="E1716" s="1">
        <v>2008</v>
      </c>
      <c r="F1716" s="1" t="str">
        <f>TEXT(olympic_medals_country_year_cumsum[[#This Row],[year]],0)&amp;"-"&amp;olympic_medals_country_year_cumsum[[#This Row],[WB_country_code]]</f>
        <v>2008-CRI</v>
      </c>
      <c r="G1716" s="1" t="str">
        <f>IF(olympic_medals_country_year_cumsum[[#This Row],[year]]&lt;&gt;E1715,1,IF(olympic_medals_country_year_cumsum[[#This Row],[Medals]]=0,"",G1715+1))</f>
        <v/>
      </c>
      <c r="H1716" s="1">
        <f>IF(ISNA(VLOOKUP(olympic_medals_country_year_cumsum[[#This Row],[Year_Country]],medals!D:H,5,FALSE)),0,VLOOKUP(olympic_medals_country_year_cumsum[[#This Row],[Year_Country]],medals!D:H,5,FALSE))</f>
        <v>0</v>
      </c>
      <c r="I1716" s="1">
        <f>IF(ISNA(VLOOKUP(olympic_medals_country_year_cumsum[[#This Row],[Year_Country]],medals!D:H,2,FALSE)),0,VLOOKUP(olympic_medals_country_year_cumsum[[#This Row],[Year_Country]],medals!D:H,2,FALSE))</f>
        <v>0</v>
      </c>
      <c r="J1716" s="1">
        <f>IF(ISNA(VLOOKUP(olympic_medals_country_year_cumsum[[#This Row],[Year_Country]],medals!D:H,3,FALSE)),0,VLOOKUP(olympic_medals_country_year_cumsum[[#This Row],[Year_Country]],medals!D:H,3,FALSE))</f>
        <v>0</v>
      </c>
      <c r="K1716" s="1">
        <f>IF(ISNA(VLOOKUP(olympic_medals_country_year_cumsum[[#This Row],[Year_Country]],medals!D:H,4,FALSE)),0,VLOOKUP(olympic_medals_country_year_cumsum[[#This Row],[Year_Country]],medals!D:H,4,FALSE))</f>
        <v>0</v>
      </c>
      <c r="L1716" s="1" t="str">
        <f>VLOOKUP(olympic_medals_country_year_cumsum[[#This Row],[WB_country_name]],'country_region_flag'!A:C,2,FALSE)</f>
        <v>Americas</v>
      </c>
      <c r="M1716" s="1" t="str">
        <f>VLOOKUP(olympic_medals_country_year_cumsum[[#This Row],[WB_country_name]],'country_region_flag'!A:C,3,FALSE)</f>
        <v>https://public.flourish.studio/country-flags/svg/cr.svg</v>
      </c>
      <c r="N1716" s="12" t="str">
        <f>IF(ISNA(VLOOKUP(olympic_medals_country_year_cumsum[[#This Row],[Year_Country]],gdp_capita_rank!F:G,2,FALSE)),0,VLOOKUP(olympic_medals_country_year_cumsum[[#This Row],[Year_Country]],gdp_capita_rank!F:G,2,FALSE))</f>
        <v>-59.310924812203325</v>
      </c>
    </row>
    <row r="1717" spans="1:14" ht="15" customHeight="1" x14ac:dyDescent="0.2">
      <c r="A1717" s="1" t="s">
        <v>59</v>
      </c>
      <c r="B1717" s="1" t="s">
        <v>60</v>
      </c>
      <c r="C1717" s="1">
        <v>3517</v>
      </c>
      <c r="D1717" s="1">
        <v>3337</v>
      </c>
      <c r="E1717" s="1">
        <v>2008</v>
      </c>
      <c r="F1717" s="1" t="str">
        <f>TEXT(olympic_medals_country_year_cumsum[[#This Row],[year]],0)&amp;"-"&amp;olympic_medals_country_year_cumsum[[#This Row],[WB_country_code]]</f>
        <v>2008-CYP</v>
      </c>
      <c r="G1717" s="1" t="str">
        <f>IF(olympic_medals_country_year_cumsum[[#This Row],[year]]&lt;&gt;E1716,1,IF(olympic_medals_country_year_cumsum[[#This Row],[Medals]]=0,"",G1716+1))</f>
        <v/>
      </c>
      <c r="H1717" s="1">
        <f>IF(ISNA(VLOOKUP(olympic_medals_country_year_cumsum[[#This Row],[Year_Country]],medals!D:H,5,FALSE)),0,VLOOKUP(olympic_medals_country_year_cumsum[[#This Row],[Year_Country]],medals!D:H,5,FALSE))</f>
        <v>0</v>
      </c>
      <c r="I1717" s="1">
        <f>IF(ISNA(VLOOKUP(olympic_medals_country_year_cumsum[[#This Row],[Year_Country]],medals!D:H,2,FALSE)),0,VLOOKUP(olympic_medals_country_year_cumsum[[#This Row],[Year_Country]],medals!D:H,2,FALSE))</f>
        <v>0</v>
      </c>
      <c r="J1717" s="1">
        <f>IF(ISNA(VLOOKUP(olympic_medals_country_year_cumsum[[#This Row],[Year_Country]],medals!D:H,3,FALSE)),0,VLOOKUP(olympic_medals_country_year_cumsum[[#This Row],[Year_Country]],medals!D:H,3,FALSE))</f>
        <v>0</v>
      </c>
      <c r="K1717" s="1">
        <f>IF(ISNA(VLOOKUP(olympic_medals_country_year_cumsum[[#This Row],[Year_Country]],medals!D:H,4,FALSE)),0,VLOOKUP(olympic_medals_country_year_cumsum[[#This Row],[Year_Country]],medals!D:H,4,FALSE))</f>
        <v>0</v>
      </c>
      <c r="L1717" s="1" t="str">
        <f>VLOOKUP(olympic_medals_country_year_cumsum[[#This Row],[WB_country_name]],'country_region_flag'!A:C,2,FALSE)</f>
        <v>Asia</v>
      </c>
      <c r="M1717" s="1" t="str">
        <f>VLOOKUP(olympic_medals_country_year_cumsum[[#This Row],[WB_country_name]],'country_region_flag'!A:C,3,FALSE)</f>
        <v>https://public.flourish.studio/country-flags/svg/cy.svg</v>
      </c>
      <c r="N1717" s="12" t="str">
        <f>IF(ISNA(VLOOKUP(olympic_medals_country_year_cumsum[[#This Row],[Year_Country]],gdp_capita_rank!F:G,2,FALSE)),0,VLOOKUP(olympic_medals_country_year_cumsum[[#This Row],[Year_Country]],gdp_capita_rank!F:G,2,FALSE))</f>
        <v>110.50932305299345</v>
      </c>
    </row>
    <row r="1718" spans="1:14" ht="15" customHeight="1" x14ac:dyDescent="0.2">
      <c r="A1718" s="1" t="s">
        <v>65</v>
      </c>
      <c r="B1718" s="1" t="s">
        <v>66</v>
      </c>
      <c r="C1718" s="1">
        <v>1158</v>
      </c>
      <c r="D1718" s="1">
        <v>4315</v>
      </c>
      <c r="E1718" s="1">
        <v>2008</v>
      </c>
      <c r="F1718" s="1" t="str">
        <f>TEXT(olympic_medals_country_year_cumsum[[#This Row],[year]],0)&amp;"-"&amp;olympic_medals_country_year_cumsum[[#This Row],[WB_country_code]]</f>
        <v>2008-DJI</v>
      </c>
      <c r="G1718" s="1" t="str">
        <f>IF(olympic_medals_country_year_cumsum[[#This Row],[year]]&lt;&gt;E1717,1,IF(olympic_medals_country_year_cumsum[[#This Row],[Medals]]=0,"",G1717+1))</f>
        <v/>
      </c>
      <c r="H1718" s="1">
        <f>IF(ISNA(VLOOKUP(olympic_medals_country_year_cumsum[[#This Row],[Year_Country]],medals!D:H,5,FALSE)),0,VLOOKUP(olympic_medals_country_year_cumsum[[#This Row],[Year_Country]],medals!D:H,5,FALSE))</f>
        <v>0</v>
      </c>
      <c r="I1718" s="1">
        <f>IF(ISNA(VLOOKUP(olympic_medals_country_year_cumsum[[#This Row],[Year_Country]],medals!D:H,2,FALSE)),0,VLOOKUP(olympic_medals_country_year_cumsum[[#This Row],[Year_Country]],medals!D:H,2,FALSE))</f>
        <v>0</v>
      </c>
      <c r="J1718" s="1">
        <f>IF(ISNA(VLOOKUP(olympic_medals_country_year_cumsum[[#This Row],[Year_Country]],medals!D:H,3,FALSE)),0,VLOOKUP(olympic_medals_country_year_cumsum[[#This Row],[Year_Country]],medals!D:H,3,FALSE))</f>
        <v>0</v>
      </c>
      <c r="K1718" s="1">
        <f>IF(ISNA(VLOOKUP(olympic_medals_country_year_cumsum[[#This Row],[Year_Country]],medals!D:H,4,FALSE)),0,VLOOKUP(olympic_medals_country_year_cumsum[[#This Row],[Year_Country]],medals!D:H,4,FALSE))</f>
        <v>0</v>
      </c>
      <c r="L1718" s="1" t="str">
        <f>VLOOKUP(olympic_medals_country_year_cumsum[[#This Row],[WB_country_name]],'country_region_flag'!A:C,2,FALSE)</f>
        <v>Africa</v>
      </c>
      <c r="M1718" s="1" t="str">
        <f>VLOOKUP(olympic_medals_country_year_cumsum[[#This Row],[WB_country_name]],'country_region_flag'!A:C,3,FALSE)</f>
        <v>https://public.flourish.studio/country-flags/svg/dj.svg</v>
      </c>
      <c r="N1718" s="12" t="str">
        <f>IF(ISNA(VLOOKUP(olympic_medals_country_year_cumsum[[#This Row],[Year_Country]],gdp_capita_rank!F:G,2,FALSE)),0,VLOOKUP(olympic_medals_country_year_cumsum[[#This Row],[Year_Country]],gdp_capita_rank!F:G,2,FALSE))</f>
        <v>-93.27009781690812</v>
      </c>
    </row>
    <row r="1719" spans="1:14" ht="15" customHeight="1" x14ac:dyDescent="0.2">
      <c r="A1719" s="1" t="s">
        <v>77</v>
      </c>
      <c r="B1719" s="1" t="s">
        <v>78</v>
      </c>
      <c r="C1719" s="1">
        <v>1533</v>
      </c>
      <c r="D1719" s="1">
        <v>3893</v>
      </c>
      <c r="E1719" s="1">
        <v>2008</v>
      </c>
      <c r="F1719" s="1" t="str">
        <f>TEXT(olympic_medals_country_year_cumsum[[#This Row],[year]],0)&amp;"-"&amp;olympic_medals_country_year_cumsum[[#This Row],[WB_country_code]]</f>
        <v>2008-ERI</v>
      </c>
      <c r="G1719" s="1" t="str">
        <f>IF(olympic_medals_country_year_cumsum[[#This Row],[year]]&lt;&gt;E1718,1,IF(olympic_medals_country_year_cumsum[[#This Row],[Medals]]=0,"",G1718+1))</f>
        <v/>
      </c>
      <c r="H1719" s="1">
        <f>IF(ISNA(VLOOKUP(olympic_medals_country_year_cumsum[[#This Row],[Year_Country]],medals!D:H,5,FALSE)),0,VLOOKUP(olympic_medals_country_year_cumsum[[#This Row],[Year_Country]],medals!D:H,5,FALSE))</f>
        <v>0</v>
      </c>
      <c r="I1719" s="1">
        <f>IF(ISNA(VLOOKUP(olympic_medals_country_year_cumsum[[#This Row],[Year_Country]],medals!D:H,2,FALSE)),0,VLOOKUP(olympic_medals_country_year_cumsum[[#This Row],[Year_Country]],medals!D:H,2,FALSE))</f>
        <v>0</v>
      </c>
      <c r="J1719" s="1">
        <f>IF(ISNA(VLOOKUP(olympic_medals_country_year_cumsum[[#This Row],[Year_Country]],medals!D:H,3,FALSE)),0,VLOOKUP(olympic_medals_country_year_cumsum[[#This Row],[Year_Country]],medals!D:H,3,FALSE))</f>
        <v>0</v>
      </c>
      <c r="K1719" s="1">
        <f>IF(ISNA(VLOOKUP(olympic_medals_country_year_cumsum[[#This Row],[Year_Country]],medals!D:H,4,FALSE)),0,VLOOKUP(olympic_medals_country_year_cumsum[[#This Row],[Year_Country]],medals!D:H,4,FALSE))</f>
        <v>0</v>
      </c>
      <c r="L1719" s="1" t="str">
        <f>VLOOKUP(olympic_medals_country_year_cumsum[[#This Row],[WB_country_name]],'country_region_flag'!A:C,2,FALSE)</f>
        <v>Africa</v>
      </c>
      <c r="M1719" s="1" t="str">
        <f>VLOOKUP(olympic_medals_country_year_cumsum[[#This Row],[WB_country_name]],'country_region_flag'!A:C,3,FALSE)</f>
        <v>https://public.flourish.studio/country-flags/svg/er.svg</v>
      </c>
      <c r="N1719" s="12" t="str">
        <f>IF(ISNA(VLOOKUP(olympic_medals_country_year_cumsum[[#This Row],[Year_Country]],gdp_capita_rank!F:G,2,FALSE)),0,VLOOKUP(olympic_medals_country_year_cumsum[[#This Row],[Year_Country]],gdp_capita_rank!F:G,2,FALSE))</f>
        <v>-97.26924067333063</v>
      </c>
    </row>
    <row r="1720" spans="1:14" ht="15" customHeight="1" x14ac:dyDescent="0.2">
      <c r="A1720" s="1" t="s">
        <v>87</v>
      </c>
      <c r="B1720" s="1" t="s">
        <v>88</v>
      </c>
      <c r="C1720" s="1">
        <v>-1813</v>
      </c>
      <c r="D1720" s="1">
        <v>17842</v>
      </c>
      <c r="E1720" s="1">
        <v>2008</v>
      </c>
      <c r="F1720" s="1" t="str">
        <f>TEXT(olympic_medals_country_year_cumsum[[#This Row],[year]],0)&amp;"-"&amp;olympic_medals_country_year_cumsum[[#This Row],[WB_country_code]]</f>
        <v>2008-FJI</v>
      </c>
      <c r="G1720" s="1" t="str">
        <f>IF(olympic_medals_country_year_cumsum[[#This Row],[year]]&lt;&gt;E1719,1,IF(olympic_medals_country_year_cumsum[[#This Row],[Medals]]=0,"",G1719+1))</f>
        <v/>
      </c>
      <c r="H1720" s="1">
        <f>IF(ISNA(VLOOKUP(olympic_medals_country_year_cumsum[[#This Row],[Year_Country]],medals!D:H,5,FALSE)),0,VLOOKUP(olympic_medals_country_year_cumsum[[#This Row],[Year_Country]],medals!D:H,5,FALSE))</f>
        <v>0</v>
      </c>
      <c r="I1720" s="1">
        <f>IF(ISNA(VLOOKUP(olympic_medals_country_year_cumsum[[#This Row],[Year_Country]],medals!D:H,2,FALSE)),0,VLOOKUP(olympic_medals_country_year_cumsum[[#This Row],[Year_Country]],medals!D:H,2,FALSE))</f>
        <v>0</v>
      </c>
      <c r="J1720" s="1">
        <f>IF(ISNA(VLOOKUP(olympic_medals_country_year_cumsum[[#This Row],[Year_Country]],medals!D:H,3,FALSE)),0,VLOOKUP(olympic_medals_country_year_cumsum[[#This Row],[Year_Country]],medals!D:H,3,FALSE))</f>
        <v>0</v>
      </c>
      <c r="K1720" s="1">
        <f>IF(ISNA(VLOOKUP(olympic_medals_country_year_cumsum[[#This Row],[Year_Country]],medals!D:H,4,FALSE)),0,VLOOKUP(olympic_medals_country_year_cumsum[[#This Row],[Year_Country]],medals!D:H,4,FALSE))</f>
        <v>0</v>
      </c>
      <c r="L1720" s="1" t="str">
        <f>VLOOKUP(olympic_medals_country_year_cumsum[[#This Row],[WB_country_name]],'country_region_flag'!A:C,2,FALSE)</f>
        <v>Oceania</v>
      </c>
      <c r="M1720" s="1" t="str">
        <f>VLOOKUP(olympic_medals_country_year_cumsum[[#This Row],[WB_country_name]],'country_region_flag'!A:C,3,FALSE)</f>
        <v>https://public.flourish.studio/country-flags/svg/fj.svg</v>
      </c>
      <c r="N1720" s="12" t="str">
        <f>IF(ISNA(VLOOKUP(olympic_medals_country_year_cumsum[[#This Row],[Year_Country]],gdp_capita_rank!F:G,2,FALSE)),0,VLOOKUP(olympic_medals_country_year_cumsum[[#This Row],[Year_Country]],gdp_capita_rank!F:G,2,FALSE))</f>
        <v>-76.63457699869801</v>
      </c>
    </row>
    <row r="1721" spans="1:14" ht="15" customHeight="1" x14ac:dyDescent="0.2">
      <c r="A1721" s="1" t="s">
        <v>91</v>
      </c>
      <c r="B1721" s="1" t="s">
        <v>92</v>
      </c>
      <c r="C1721" s="1">
        <v>38</v>
      </c>
      <c r="D1721" s="1">
        <v>945</v>
      </c>
      <c r="E1721" s="1">
        <v>2008</v>
      </c>
      <c r="F1721" s="1" t="str">
        <f>TEXT(olympic_medals_country_year_cumsum[[#This Row],[year]],0)&amp;"-"&amp;olympic_medals_country_year_cumsum[[#This Row],[WB_country_code]]</f>
        <v>2008-GAB</v>
      </c>
      <c r="G1721" s="1" t="str">
        <f>IF(olympic_medals_country_year_cumsum[[#This Row],[year]]&lt;&gt;E1720,1,IF(olympic_medals_country_year_cumsum[[#This Row],[Medals]]=0,"",G1720+1))</f>
        <v/>
      </c>
      <c r="H1721" s="1">
        <f>IF(ISNA(VLOOKUP(olympic_medals_country_year_cumsum[[#This Row],[Year_Country]],medals!D:H,5,FALSE)),0,VLOOKUP(olympic_medals_country_year_cumsum[[#This Row],[Year_Country]],medals!D:H,5,FALSE))</f>
        <v>0</v>
      </c>
      <c r="I1721" s="1">
        <f>IF(ISNA(VLOOKUP(olympic_medals_country_year_cumsum[[#This Row],[Year_Country]],medals!D:H,2,FALSE)),0,VLOOKUP(olympic_medals_country_year_cumsum[[#This Row],[Year_Country]],medals!D:H,2,FALSE))</f>
        <v>0</v>
      </c>
      <c r="J1721" s="1">
        <f>IF(ISNA(VLOOKUP(olympic_medals_country_year_cumsum[[#This Row],[Year_Country]],medals!D:H,3,FALSE)),0,VLOOKUP(olympic_medals_country_year_cumsum[[#This Row],[Year_Country]],medals!D:H,3,FALSE))</f>
        <v>0</v>
      </c>
      <c r="K1721" s="1">
        <f>IF(ISNA(VLOOKUP(olympic_medals_country_year_cumsum[[#This Row],[Year_Country]],medals!D:H,4,FALSE)),0,VLOOKUP(olympic_medals_country_year_cumsum[[#This Row],[Year_Country]],medals!D:H,4,FALSE))</f>
        <v>0</v>
      </c>
      <c r="L1721" s="1" t="str">
        <f>VLOOKUP(olympic_medals_country_year_cumsum[[#This Row],[WB_country_name]],'country_region_flag'!A:C,2,FALSE)</f>
        <v>Africa</v>
      </c>
      <c r="M1721" s="1" t="str">
        <f>VLOOKUP(olympic_medals_country_year_cumsum[[#This Row],[WB_country_name]],'country_region_flag'!A:C,3,FALSE)</f>
        <v>https://public.flourish.studio/country-flags/svg/ga.svg</v>
      </c>
      <c r="N1721" s="12" t="str">
        <f>IF(ISNA(VLOOKUP(olympic_medals_country_year_cumsum[[#This Row],[Year_Country]],gdp_capita_rank!F:G,2,FALSE)),0,VLOOKUP(olympic_medals_country_year_cumsum[[#This Row],[Year_Country]],gdp_capita_rank!F:G,2,FALSE))</f>
        <v>-42.12209189905591</v>
      </c>
    </row>
    <row r="1722" spans="1:14" ht="15" customHeight="1" x14ac:dyDescent="0.2">
      <c r="A1722" s="1" t="s">
        <v>97</v>
      </c>
      <c r="B1722" s="1" t="s">
        <v>98</v>
      </c>
      <c r="C1722" s="1">
        <v>555</v>
      </c>
      <c r="D1722" s="1">
        <v>-22</v>
      </c>
      <c r="E1722" s="1">
        <v>2008</v>
      </c>
      <c r="F1722" s="1" t="str">
        <f>TEXT(olympic_medals_country_year_cumsum[[#This Row],[year]],0)&amp;"-"&amp;olympic_medals_country_year_cumsum[[#This Row],[WB_country_code]]</f>
        <v>2008-GHA</v>
      </c>
      <c r="G1722" s="1" t="str">
        <f>IF(olympic_medals_country_year_cumsum[[#This Row],[year]]&lt;&gt;E1721,1,IF(olympic_medals_country_year_cumsum[[#This Row],[Medals]]=0,"",G1721+1))</f>
        <v/>
      </c>
      <c r="H1722" s="1">
        <f>IF(ISNA(VLOOKUP(olympic_medals_country_year_cumsum[[#This Row],[Year_Country]],medals!D:H,5,FALSE)),0,VLOOKUP(olympic_medals_country_year_cumsum[[#This Row],[Year_Country]],medals!D:H,5,FALSE))</f>
        <v>0</v>
      </c>
      <c r="I1722" s="1">
        <f>IF(ISNA(VLOOKUP(olympic_medals_country_year_cumsum[[#This Row],[Year_Country]],medals!D:H,2,FALSE)),0,VLOOKUP(olympic_medals_country_year_cumsum[[#This Row],[Year_Country]],medals!D:H,2,FALSE))</f>
        <v>0</v>
      </c>
      <c r="J1722" s="1">
        <f>IF(ISNA(VLOOKUP(olympic_medals_country_year_cumsum[[#This Row],[Year_Country]],medals!D:H,3,FALSE)),0,VLOOKUP(olympic_medals_country_year_cumsum[[#This Row],[Year_Country]],medals!D:H,3,FALSE))</f>
        <v>0</v>
      </c>
      <c r="K1722" s="1">
        <f>IF(ISNA(VLOOKUP(olympic_medals_country_year_cumsum[[#This Row],[Year_Country]],medals!D:H,4,FALSE)),0,VLOOKUP(olympic_medals_country_year_cumsum[[#This Row],[Year_Country]],medals!D:H,4,FALSE))</f>
        <v>0</v>
      </c>
      <c r="L1722" s="1" t="str">
        <f>VLOOKUP(olympic_medals_country_year_cumsum[[#This Row],[WB_country_name]],'country_region_flag'!A:C,2,FALSE)</f>
        <v>Africa</v>
      </c>
      <c r="M1722" s="1" t="str">
        <f>VLOOKUP(olympic_medals_country_year_cumsum[[#This Row],[WB_country_name]],'country_region_flag'!A:C,3,FALSE)</f>
        <v>https://public.flourish.studio/country-flags/svg/gh.svg</v>
      </c>
      <c r="N1722" s="12" t="str">
        <f>IF(ISNA(VLOOKUP(olympic_medals_country_year_cumsum[[#This Row],[Year_Country]],gdp_capita_rank!F:G,2,FALSE)),0,VLOOKUP(olympic_medals_country_year_cumsum[[#This Row],[Year_Country]],gdp_capita_rank!F:G,2,FALSE))</f>
        <v>-92.98868414179597</v>
      </c>
    </row>
    <row r="1723" spans="1:14" ht="15" customHeight="1" x14ac:dyDescent="0.2">
      <c r="A1723" s="1" t="s">
        <v>101</v>
      </c>
      <c r="B1723" s="1" t="s">
        <v>102</v>
      </c>
      <c r="C1723" s="1">
        <v>1205</v>
      </c>
      <c r="D1723" s="1">
        <v>-6175</v>
      </c>
      <c r="E1723" s="1">
        <v>2008</v>
      </c>
      <c r="F1723" s="1" t="str">
        <f>TEXT(olympic_medals_country_year_cumsum[[#This Row],[year]],0)&amp;"-"&amp;olympic_medals_country_year_cumsum[[#This Row],[WB_country_code]]</f>
        <v>2008-GRD</v>
      </c>
      <c r="G1723" s="1" t="str">
        <f>IF(olympic_medals_country_year_cumsum[[#This Row],[year]]&lt;&gt;E1722,1,IF(olympic_medals_country_year_cumsum[[#This Row],[Medals]]=0,"",G1722+1))</f>
        <v/>
      </c>
      <c r="H1723" s="1">
        <f>IF(ISNA(VLOOKUP(olympic_medals_country_year_cumsum[[#This Row],[Year_Country]],medals!D:H,5,FALSE)),0,VLOOKUP(olympic_medals_country_year_cumsum[[#This Row],[Year_Country]],medals!D:H,5,FALSE))</f>
        <v>0</v>
      </c>
      <c r="I1723" s="1">
        <f>IF(ISNA(VLOOKUP(olympic_medals_country_year_cumsum[[#This Row],[Year_Country]],medals!D:H,2,FALSE)),0,VLOOKUP(olympic_medals_country_year_cumsum[[#This Row],[Year_Country]],medals!D:H,2,FALSE))</f>
        <v>0</v>
      </c>
      <c r="J1723" s="1">
        <f>IF(ISNA(VLOOKUP(olympic_medals_country_year_cumsum[[#This Row],[Year_Country]],medals!D:H,3,FALSE)),0,VLOOKUP(olympic_medals_country_year_cumsum[[#This Row],[Year_Country]],medals!D:H,3,FALSE))</f>
        <v>0</v>
      </c>
      <c r="K1723" s="1">
        <f>IF(ISNA(VLOOKUP(olympic_medals_country_year_cumsum[[#This Row],[Year_Country]],medals!D:H,4,FALSE)),0,VLOOKUP(olympic_medals_country_year_cumsum[[#This Row],[Year_Country]],medals!D:H,4,FALSE))</f>
        <v>0</v>
      </c>
      <c r="L1723" s="1" t="str">
        <f>VLOOKUP(olympic_medals_country_year_cumsum[[#This Row],[WB_country_name]],'country_region_flag'!A:C,2,FALSE)</f>
        <v>Americas</v>
      </c>
      <c r="M1723" s="1" t="str">
        <f>VLOOKUP(olympic_medals_country_year_cumsum[[#This Row],[WB_country_name]],'country_region_flag'!A:C,3,FALSE)</f>
        <v>https://public.flourish.studio/country-flags/svg/gd.svg</v>
      </c>
      <c r="N1723" s="12" t="str">
        <f>IF(ISNA(VLOOKUP(olympic_medals_country_year_cumsum[[#This Row],[Year_Country]],gdp_capita_rank!F:G,2,FALSE)),0,VLOOKUP(olympic_medals_country_year_cumsum[[#This Row],[Year_Country]],gdp_capita_rank!F:G,2,FALSE))</f>
        <v>-56.32824910181141</v>
      </c>
    </row>
    <row r="1724" spans="1:14" ht="15" customHeight="1" x14ac:dyDescent="0.2">
      <c r="A1724" s="1" t="s">
        <v>103</v>
      </c>
      <c r="B1724" s="1" t="s">
        <v>104</v>
      </c>
      <c r="C1724" s="1">
        <v>1462</v>
      </c>
      <c r="D1724" s="1">
        <v>-9052</v>
      </c>
      <c r="E1724" s="1">
        <v>2008</v>
      </c>
      <c r="F1724" s="1" t="str">
        <f>TEXT(olympic_medals_country_year_cumsum[[#This Row],[year]],0)&amp;"-"&amp;olympic_medals_country_year_cumsum[[#This Row],[WB_country_code]]</f>
        <v>2008-GTM</v>
      </c>
      <c r="G1724" s="1" t="str">
        <f>IF(olympic_medals_country_year_cumsum[[#This Row],[year]]&lt;&gt;E1723,1,IF(olympic_medals_country_year_cumsum[[#This Row],[Medals]]=0,"",G1723+1))</f>
        <v/>
      </c>
      <c r="H1724" s="1">
        <f>IF(ISNA(VLOOKUP(olympic_medals_country_year_cumsum[[#This Row],[Year_Country]],medals!D:H,5,FALSE)),0,VLOOKUP(olympic_medals_country_year_cumsum[[#This Row],[Year_Country]],medals!D:H,5,FALSE))</f>
        <v>0</v>
      </c>
      <c r="I1724" s="1">
        <f>IF(ISNA(VLOOKUP(olympic_medals_country_year_cumsum[[#This Row],[Year_Country]],medals!D:H,2,FALSE)),0,VLOOKUP(olympic_medals_country_year_cumsum[[#This Row],[Year_Country]],medals!D:H,2,FALSE))</f>
        <v>0</v>
      </c>
      <c r="J1724" s="1">
        <f>IF(ISNA(VLOOKUP(olympic_medals_country_year_cumsum[[#This Row],[Year_Country]],medals!D:H,3,FALSE)),0,VLOOKUP(olympic_medals_country_year_cumsum[[#This Row],[Year_Country]],medals!D:H,3,FALSE))</f>
        <v>0</v>
      </c>
      <c r="K1724" s="1">
        <f>IF(ISNA(VLOOKUP(olympic_medals_country_year_cumsum[[#This Row],[Year_Country]],medals!D:H,4,FALSE)),0,VLOOKUP(olympic_medals_country_year_cumsum[[#This Row],[Year_Country]],medals!D:H,4,FALSE))</f>
        <v>0</v>
      </c>
      <c r="L1724" s="1" t="str">
        <f>VLOOKUP(olympic_medals_country_year_cumsum[[#This Row],[WB_country_name]],'country_region_flag'!A:C,2,FALSE)</f>
        <v>Americas</v>
      </c>
      <c r="M1724" s="1" t="str">
        <f>VLOOKUP(olympic_medals_country_year_cumsum[[#This Row],[WB_country_name]],'country_region_flag'!A:C,3,FALSE)</f>
        <v>https://public.flourish.studio/country-flags/svg/gt.svg</v>
      </c>
      <c r="N1724" s="12" t="str">
        <f>IF(ISNA(VLOOKUP(olympic_medals_country_year_cumsum[[#This Row],[Year_Country]],gdp_capita_rank!F:G,2,FALSE)),0,VLOOKUP(olympic_medals_country_year_cumsum[[#This Row],[Year_Country]],gdp_capita_rank!F:G,2,FALSE))</f>
        <v>-83.33373301314387</v>
      </c>
    </row>
    <row r="1725" spans="1:14" ht="15" customHeight="1" x14ac:dyDescent="0.2">
      <c r="A1725" s="1" t="s">
        <v>105</v>
      </c>
      <c r="B1725" s="1" t="s">
        <v>106</v>
      </c>
      <c r="C1725" s="1">
        <v>68</v>
      </c>
      <c r="D1725" s="1">
        <v>-5815</v>
      </c>
      <c r="E1725" s="1">
        <v>2008</v>
      </c>
      <c r="F1725" s="1" t="str">
        <f>TEXT(olympic_medals_country_year_cumsum[[#This Row],[year]],0)&amp;"-"&amp;olympic_medals_country_year_cumsum[[#This Row],[WB_country_code]]</f>
        <v>2008-GUY</v>
      </c>
      <c r="G1725" s="1" t="str">
        <f>IF(olympic_medals_country_year_cumsum[[#This Row],[year]]&lt;&gt;E1724,1,IF(olympic_medals_country_year_cumsum[[#This Row],[Medals]]=0,"",G1724+1))</f>
        <v/>
      </c>
      <c r="H1725" s="1">
        <f>IF(ISNA(VLOOKUP(olympic_medals_country_year_cumsum[[#This Row],[Year_Country]],medals!D:H,5,FALSE)),0,VLOOKUP(olympic_medals_country_year_cumsum[[#This Row],[Year_Country]],medals!D:H,5,FALSE))</f>
        <v>0</v>
      </c>
      <c r="I1725" s="1">
        <f>IF(ISNA(VLOOKUP(olympic_medals_country_year_cumsum[[#This Row],[Year_Country]],medals!D:H,2,FALSE)),0,VLOOKUP(olympic_medals_country_year_cumsum[[#This Row],[Year_Country]],medals!D:H,2,FALSE))</f>
        <v>0</v>
      </c>
      <c r="J1725" s="1">
        <f>IF(ISNA(VLOOKUP(olympic_medals_country_year_cumsum[[#This Row],[Year_Country]],medals!D:H,3,FALSE)),0,VLOOKUP(olympic_medals_country_year_cumsum[[#This Row],[Year_Country]],medals!D:H,3,FALSE))</f>
        <v>0</v>
      </c>
      <c r="K1725" s="1">
        <f>IF(ISNA(VLOOKUP(olympic_medals_country_year_cumsum[[#This Row],[Year_Country]],medals!D:H,4,FALSE)),0,VLOOKUP(olympic_medals_country_year_cumsum[[#This Row],[Year_Country]],medals!D:H,4,FALSE))</f>
        <v>0</v>
      </c>
      <c r="L1725" s="1" t="str">
        <f>VLOOKUP(olympic_medals_country_year_cumsum[[#This Row],[WB_country_name]],'country_region_flag'!A:C,2,FALSE)</f>
        <v>Americas</v>
      </c>
      <c r="M1725" s="1" t="str">
        <f>VLOOKUP(olympic_medals_country_year_cumsum[[#This Row],[WB_country_name]],'country_region_flag'!A:C,3,FALSE)</f>
        <v>https://public.flourish.studio/country-flags/svg/gy.svg</v>
      </c>
      <c r="N1725" s="12" t="str">
        <f>IF(ISNA(VLOOKUP(olympic_medals_country_year_cumsum[[#This Row],[Year_Country]],gdp_capita_rank!F:G,2,FALSE)),0,VLOOKUP(olympic_medals_country_year_cumsum[[#This Row],[Year_Country]],gdp_capita_rank!F:G,2,FALSE))</f>
        <v>-76.14412505900025</v>
      </c>
    </row>
    <row r="1726" spans="1:14" ht="15" customHeight="1" x14ac:dyDescent="0.2">
      <c r="A1726" s="1" t="s">
        <v>107</v>
      </c>
      <c r="B1726" s="1" t="s">
        <v>108</v>
      </c>
      <c r="C1726" s="1">
        <v>224</v>
      </c>
      <c r="D1726" s="1">
        <v>11411</v>
      </c>
      <c r="E1726" s="1">
        <v>2008</v>
      </c>
      <c r="F1726" s="1" t="str">
        <f>TEXT(olympic_medals_country_year_cumsum[[#This Row],[year]],0)&amp;"-"&amp;olympic_medals_country_year_cumsum[[#This Row],[WB_country_code]]</f>
        <v>2008-HKG</v>
      </c>
      <c r="G1726" s="1" t="str">
        <f>IF(olympic_medals_country_year_cumsum[[#This Row],[year]]&lt;&gt;E1725,1,IF(olympic_medals_country_year_cumsum[[#This Row],[Medals]]=0,"",G1725+1))</f>
        <v/>
      </c>
      <c r="H1726" s="1">
        <f>IF(ISNA(VLOOKUP(olympic_medals_country_year_cumsum[[#This Row],[Year_Country]],medals!D:H,5,FALSE)),0,VLOOKUP(olympic_medals_country_year_cumsum[[#This Row],[Year_Country]],medals!D:H,5,FALSE))</f>
        <v>0</v>
      </c>
      <c r="I1726" s="1">
        <f>IF(ISNA(VLOOKUP(olympic_medals_country_year_cumsum[[#This Row],[Year_Country]],medals!D:H,2,FALSE)),0,VLOOKUP(olympic_medals_country_year_cumsum[[#This Row],[Year_Country]],medals!D:H,2,FALSE))</f>
        <v>0</v>
      </c>
      <c r="J1726" s="1">
        <f>IF(ISNA(VLOOKUP(olympic_medals_country_year_cumsum[[#This Row],[Year_Country]],medals!D:H,3,FALSE)),0,VLOOKUP(olympic_medals_country_year_cumsum[[#This Row],[Year_Country]],medals!D:H,3,FALSE))</f>
        <v>0</v>
      </c>
      <c r="K1726" s="1">
        <f>IF(ISNA(VLOOKUP(olympic_medals_country_year_cumsum[[#This Row],[Year_Country]],medals!D:H,4,FALSE)),0,VLOOKUP(olympic_medals_country_year_cumsum[[#This Row],[Year_Country]],medals!D:H,4,FALSE))</f>
        <v>0</v>
      </c>
      <c r="L1726" s="1" t="str">
        <f>VLOOKUP(olympic_medals_country_year_cumsum[[#This Row],[WB_country_name]],'country_region_flag'!A:C,2,FALSE)</f>
        <v>Asia</v>
      </c>
      <c r="M1726" s="1" t="str">
        <f>VLOOKUP(olympic_medals_country_year_cumsum[[#This Row],[WB_country_name]],'country_region_flag'!A:C,3,FALSE)</f>
        <v>https://public.flourish.studio/country-flags/svg/hk.svg</v>
      </c>
      <c r="N1726" s="12" t="str">
        <f>IF(ISNA(VLOOKUP(olympic_medals_country_year_cumsum[[#This Row],[Year_Country]],gdp_capita_rank!F:G,2,FALSE)),0,VLOOKUP(olympic_medals_country_year_cumsum[[#This Row],[Year_Country]],gdp_capita_rank!F:G,2,FALSE))</f>
        <v>87.4239459088561</v>
      </c>
    </row>
    <row r="1727" spans="1:14" ht="15" customHeight="1" x14ac:dyDescent="0.2">
      <c r="A1727" s="1" t="s">
        <v>121</v>
      </c>
      <c r="B1727" s="1" t="s">
        <v>122</v>
      </c>
      <c r="C1727" s="1">
        <v>3333</v>
      </c>
      <c r="D1727" s="1">
        <v>444</v>
      </c>
      <c r="E1727" s="1">
        <v>2008</v>
      </c>
      <c r="F1727" s="1" t="str">
        <f>TEXT(olympic_medals_country_year_cumsum[[#This Row],[year]],0)&amp;"-"&amp;olympic_medals_country_year_cumsum[[#This Row],[WB_country_code]]</f>
        <v>2008-IRQ</v>
      </c>
      <c r="G1727" s="1" t="str">
        <f>IF(olympic_medals_country_year_cumsum[[#This Row],[year]]&lt;&gt;E1726,1,IF(olympic_medals_country_year_cumsum[[#This Row],[Medals]]=0,"",G1726+1))</f>
        <v/>
      </c>
      <c r="H1727" s="1">
        <f>IF(ISNA(VLOOKUP(olympic_medals_country_year_cumsum[[#This Row],[Year_Country]],medals!D:H,5,FALSE)),0,VLOOKUP(olympic_medals_country_year_cumsum[[#This Row],[Year_Country]],medals!D:H,5,FALSE))</f>
        <v>0</v>
      </c>
      <c r="I1727" s="1">
        <f>IF(ISNA(VLOOKUP(olympic_medals_country_year_cumsum[[#This Row],[Year_Country]],medals!D:H,2,FALSE)),0,VLOOKUP(olympic_medals_country_year_cumsum[[#This Row],[Year_Country]],medals!D:H,2,FALSE))</f>
        <v>0</v>
      </c>
      <c r="J1727" s="1">
        <f>IF(ISNA(VLOOKUP(olympic_medals_country_year_cumsum[[#This Row],[Year_Country]],medals!D:H,3,FALSE)),0,VLOOKUP(olympic_medals_country_year_cumsum[[#This Row],[Year_Country]],medals!D:H,3,FALSE))</f>
        <v>0</v>
      </c>
      <c r="K1727" s="1">
        <f>IF(ISNA(VLOOKUP(olympic_medals_country_year_cumsum[[#This Row],[Year_Country]],medals!D:H,4,FALSE)),0,VLOOKUP(olympic_medals_country_year_cumsum[[#This Row],[Year_Country]],medals!D:H,4,FALSE))</f>
        <v>0</v>
      </c>
      <c r="L1727" s="1" t="str">
        <f>VLOOKUP(olympic_medals_country_year_cumsum[[#This Row],[WB_country_name]],'country_region_flag'!A:C,2,FALSE)</f>
        <v>Asia</v>
      </c>
      <c r="M1727" s="1" t="str">
        <f>VLOOKUP(olympic_medals_country_year_cumsum[[#This Row],[WB_country_name]],'country_region_flag'!A:C,3,FALSE)</f>
        <v>https://public.flourish.studio/country-flags/svg/iq.svg</v>
      </c>
      <c r="N1727" s="12" t="str">
        <f>IF(ISNA(VLOOKUP(olympic_medals_country_year_cumsum[[#This Row],[Year_Country]],gdp_capita_rank!F:G,2,FALSE)),0,VLOOKUP(olympic_medals_country_year_cumsum[[#This Row],[Year_Country]],gdp_capita_rank!F:G,2,FALSE))</f>
        <v>-73.211523379556</v>
      </c>
    </row>
    <row r="1728" spans="1:14" ht="15" customHeight="1" x14ac:dyDescent="0.2">
      <c r="A1728" s="1" t="s">
        <v>131</v>
      </c>
      <c r="B1728" s="1" t="s">
        <v>132</v>
      </c>
      <c r="C1728" s="1">
        <v>3195</v>
      </c>
      <c r="D1728" s="1">
        <v>3593</v>
      </c>
      <c r="E1728" s="1">
        <v>2008</v>
      </c>
      <c r="F1728" s="1" t="str">
        <f>TEXT(olympic_medals_country_year_cumsum[[#This Row],[year]],0)&amp;"-"&amp;olympic_medals_country_year_cumsum[[#This Row],[WB_country_code]]</f>
        <v>2008-JOR</v>
      </c>
      <c r="G1728" s="1" t="str">
        <f>IF(olympic_medals_country_year_cumsum[[#This Row],[year]]&lt;&gt;E1727,1,IF(olympic_medals_country_year_cumsum[[#This Row],[Medals]]=0,"",G1727+1))</f>
        <v/>
      </c>
      <c r="H1728" s="1">
        <f>IF(ISNA(VLOOKUP(olympic_medals_country_year_cumsum[[#This Row],[Year_Country]],medals!D:H,5,FALSE)),0,VLOOKUP(olympic_medals_country_year_cumsum[[#This Row],[Year_Country]],medals!D:H,5,FALSE))</f>
        <v>0</v>
      </c>
      <c r="I1728" s="1">
        <f>IF(ISNA(VLOOKUP(olympic_medals_country_year_cumsum[[#This Row],[Year_Country]],medals!D:H,2,FALSE)),0,VLOOKUP(olympic_medals_country_year_cumsum[[#This Row],[Year_Country]],medals!D:H,2,FALSE))</f>
        <v>0</v>
      </c>
      <c r="J1728" s="1">
        <f>IF(ISNA(VLOOKUP(olympic_medals_country_year_cumsum[[#This Row],[Year_Country]],medals!D:H,3,FALSE)),0,VLOOKUP(olympic_medals_country_year_cumsum[[#This Row],[Year_Country]],medals!D:H,3,FALSE))</f>
        <v>0</v>
      </c>
      <c r="K1728" s="1">
        <f>IF(ISNA(VLOOKUP(olympic_medals_country_year_cumsum[[#This Row],[Year_Country]],medals!D:H,4,FALSE)),0,VLOOKUP(olympic_medals_country_year_cumsum[[#This Row],[Year_Country]],medals!D:H,4,FALSE))</f>
        <v>0</v>
      </c>
      <c r="L1728" s="1" t="str">
        <f>VLOOKUP(olympic_medals_country_year_cumsum[[#This Row],[WB_country_name]],'country_region_flag'!A:C,2,FALSE)</f>
        <v>Asia</v>
      </c>
      <c r="M1728" s="1" t="str">
        <f>VLOOKUP(olympic_medals_country_year_cumsum[[#This Row],[WB_country_name]],'country_region_flag'!A:C,3,FALSE)</f>
        <v>https://public.flourish.studio/country-flags/svg/jo.svg</v>
      </c>
      <c r="N1728" s="12" t="str">
        <f>IF(ISNA(VLOOKUP(olympic_medals_country_year_cumsum[[#This Row],[Year_Country]],gdp_capita_rank!F:G,2,FALSE)),0,VLOOKUP(olympic_medals_country_year_cumsum[[#This Row],[Year_Country]],gdp_capita_rank!F:G,2,FALSE))</f>
        <v>-79.68421631817199</v>
      </c>
    </row>
    <row r="1729" spans="1:14" ht="15" customHeight="1" x14ac:dyDescent="0.2">
      <c r="A1729" s="1" t="s">
        <v>143</v>
      </c>
      <c r="B1729" s="1" t="s">
        <v>144</v>
      </c>
      <c r="C1729" s="1">
        <v>2937</v>
      </c>
      <c r="D1729" s="1">
        <v>4797</v>
      </c>
      <c r="E1729" s="1">
        <v>2008</v>
      </c>
      <c r="F1729" s="1" t="str">
        <f>TEXT(olympic_medals_country_year_cumsum[[#This Row],[year]],0)&amp;"-"&amp;olympic_medals_country_year_cumsum[[#This Row],[WB_country_code]]</f>
        <v>2008-KWT</v>
      </c>
      <c r="G1729" s="1" t="str">
        <f>IF(olympic_medals_country_year_cumsum[[#This Row],[year]]&lt;&gt;E1728,1,IF(olympic_medals_country_year_cumsum[[#This Row],[Medals]]=0,"",G1728+1))</f>
        <v/>
      </c>
      <c r="H1729" s="1">
        <f>IF(ISNA(VLOOKUP(olympic_medals_country_year_cumsum[[#This Row],[Year_Country]],medals!D:H,5,FALSE)),0,VLOOKUP(olympic_medals_country_year_cumsum[[#This Row],[Year_Country]],medals!D:H,5,FALSE))</f>
        <v>0</v>
      </c>
      <c r="I1729" s="1">
        <f>IF(ISNA(VLOOKUP(olympic_medals_country_year_cumsum[[#This Row],[Year_Country]],medals!D:H,2,FALSE)),0,VLOOKUP(olympic_medals_country_year_cumsum[[#This Row],[Year_Country]],medals!D:H,2,FALSE))</f>
        <v>0</v>
      </c>
      <c r="J1729" s="1">
        <f>IF(ISNA(VLOOKUP(olympic_medals_country_year_cumsum[[#This Row],[Year_Country]],medals!D:H,3,FALSE)),0,VLOOKUP(olympic_medals_country_year_cumsum[[#This Row],[Year_Country]],medals!D:H,3,FALSE))</f>
        <v>0</v>
      </c>
      <c r="K1729" s="1">
        <f>IF(ISNA(VLOOKUP(olympic_medals_country_year_cumsum[[#This Row],[Year_Country]],medals!D:H,4,FALSE)),0,VLOOKUP(olympic_medals_country_year_cumsum[[#This Row],[Year_Country]],medals!D:H,4,FALSE))</f>
        <v>0</v>
      </c>
      <c r="L1729" s="1" t="str">
        <f>VLOOKUP(olympic_medals_country_year_cumsum[[#This Row],[WB_country_name]],'country_region_flag'!A:C,2,FALSE)</f>
        <v>Asia</v>
      </c>
      <c r="M1729" s="1" t="str">
        <f>VLOOKUP(olympic_medals_country_year_cumsum[[#This Row],[WB_country_name]],'country_region_flag'!A:C,3,FALSE)</f>
        <v>https://public.flourish.studio/country-flags/svg/kw.svg</v>
      </c>
      <c r="N1729" s="12" t="str">
        <f>IF(ISNA(VLOOKUP(olympic_medals_country_year_cumsum[[#This Row],[Year_Country]],gdp_capita_rank!F:G,2,FALSE)),0,VLOOKUP(olympic_medals_country_year_cumsum[[#This Row],[Year_Country]],gdp_capita_rank!F:G,2,FALSE))</f>
        <v>230.6282406260308</v>
      </c>
    </row>
    <row r="1730" spans="1:14" ht="15" customHeight="1" x14ac:dyDescent="0.2">
      <c r="A1730" s="1" t="s">
        <v>145</v>
      </c>
      <c r="B1730" s="1" t="s">
        <v>146</v>
      </c>
      <c r="C1730" s="1">
        <v>3387</v>
      </c>
      <c r="D1730" s="1">
        <v>355</v>
      </c>
      <c r="E1730" s="1">
        <v>2008</v>
      </c>
      <c r="F1730" s="1" t="str">
        <f>TEXT(olympic_medals_country_year_cumsum[[#This Row],[year]],0)&amp;"-"&amp;olympic_medals_country_year_cumsum[[#This Row],[WB_country_code]]</f>
        <v>2008-LBN</v>
      </c>
      <c r="G1730" s="1" t="str">
        <f>IF(olympic_medals_country_year_cumsum[[#This Row],[year]]&lt;&gt;E1729,1,IF(olympic_medals_country_year_cumsum[[#This Row],[Medals]]=0,"",G1729+1))</f>
        <v/>
      </c>
      <c r="H1730" s="1">
        <f>IF(ISNA(VLOOKUP(olympic_medals_country_year_cumsum[[#This Row],[Year_Country]],medals!D:H,5,FALSE)),0,VLOOKUP(olympic_medals_country_year_cumsum[[#This Row],[Year_Country]],medals!D:H,5,FALSE))</f>
        <v>0</v>
      </c>
      <c r="I1730" s="1">
        <f>IF(ISNA(VLOOKUP(olympic_medals_country_year_cumsum[[#This Row],[Year_Country]],medals!D:H,2,FALSE)),0,VLOOKUP(olympic_medals_country_year_cumsum[[#This Row],[Year_Country]],medals!D:H,2,FALSE))</f>
        <v>0</v>
      </c>
      <c r="J1730" s="1">
        <f>IF(ISNA(VLOOKUP(olympic_medals_country_year_cumsum[[#This Row],[Year_Country]],medals!D:H,3,FALSE)),0,VLOOKUP(olympic_medals_country_year_cumsum[[#This Row],[Year_Country]],medals!D:H,3,FALSE))</f>
        <v>0</v>
      </c>
      <c r="K1730" s="1">
        <f>IF(ISNA(VLOOKUP(olympic_medals_country_year_cumsum[[#This Row],[Year_Country]],medals!D:H,4,FALSE)),0,VLOOKUP(olympic_medals_country_year_cumsum[[#This Row],[Year_Country]],medals!D:H,4,FALSE))</f>
        <v>0</v>
      </c>
      <c r="L1730" s="1" t="str">
        <f>VLOOKUP(olympic_medals_country_year_cumsum[[#This Row],[WB_country_name]],'country_region_flag'!A:C,2,FALSE)</f>
        <v>Asia</v>
      </c>
      <c r="M1730" s="1" t="str">
        <f>VLOOKUP(olympic_medals_country_year_cumsum[[#This Row],[WB_country_name]],'country_region_flag'!A:C,3,FALSE)</f>
        <v>https://public.flourish.studio/country-flags/svg/lb.svg</v>
      </c>
      <c r="N1730" s="12" t="str">
        <f>IF(ISNA(VLOOKUP(olympic_medals_country_year_cumsum[[#This Row],[Year_Country]],gdp_capita_rank!F:G,2,FALSE)),0,VLOOKUP(olympic_medals_country_year_cumsum[[#This Row],[Year_Country]],gdp_capita_rank!F:G,2,FALSE))</f>
        <v>-64.5693522355108</v>
      </c>
    </row>
    <row r="1731" spans="1:14" ht="15" customHeight="1" x14ac:dyDescent="0.2">
      <c r="A1731" s="1" t="s">
        <v>147</v>
      </c>
      <c r="B1731" s="1" t="s">
        <v>148</v>
      </c>
      <c r="C1731" s="1">
        <v>692</v>
      </c>
      <c r="D1731" s="1">
        <v>7983</v>
      </c>
      <c r="E1731" s="1">
        <v>2008</v>
      </c>
      <c r="F1731" s="1" t="str">
        <f>TEXT(olympic_medals_country_year_cumsum[[#This Row],[year]],0)&amp;"-"&amp;olympic_medals_country_year_cumsum[[#This Row],[WB_country_code]]</f>
        <v>2008-LKA</v>
      </c>
      <c r="G1731" s="1" t="str">
        <f>IF(olympic_medals_country_year_cumsum[[#This Row],[year]]&lt;&gt;E1730,1,IF(olympic_medals_country_year_cumsum[[#This Row],[Medals]]=0,"",G1730+1))</f>
        <v/>
      </c>
      <c r="H1731" s="1">
        <f>IF(ISNA(VLOOKUP(olympic_medals_country_year_cumsum[[#This Row],[Year_Country]],medals!D:H,5,FALSE)),0,VLOOKUP(olympic_medals_country_year_cumsum[[#This Row],[Year_Country]],medals!D:H,5,FALSE))</f>
        <v>0</v>
      </c>
      <c r="I1731" s="1">
        <f>IF(ISNA(VLOOKUP(olympic_medals_country_year_cumsum[[#This Row],[Year_Country]],medals!D:H,2,FALSE)),0,VLOOKUP(olympic_medals_country_year_cumsum[[#This Row],[Year_Country]],medals!D:H,2,FALSE))</f>
        <v>0</v>
      </c>
      <c r="J1731" s="1">
        <f>IF(ISNA(VLOOKUP(olympic_medals_country_year_cumsum[[#This Row],[Year_Country]],medals!D:H,3,FALSE)),0,VLOOKUP(olympic_medals_country_year_cumsum[[#This Row],[Year_Country]],medals!D:H,3,FALSE))</f>
        <v>0</v>
      </c>
      <c r="K1731" s="1">
        <f>IF(ISNA(VLOOKUP(olympic_medals_country_year_cumsum[[#This Row],[Year_Country]],medals!D:H,4,FALSE)),0,VLOOKUP(olympic_medals_country_year_cumsum[[#This Row],[Year_Country]],medals!D:H,4,FALSE))</f>
        <v>0</v>
      </c>
      <c r="L1731" s="1" t="str">
        <f>VLOOKUP(olympic_medals_country_year_cumsum[[#This Row],[WB_country_name]],'country_region_flag'!A:C,2,FALSE)</f>
        <v>Asia</v>
      </c>
      <c r="M1731" s="1" t="str">
        <f>VLOOKUP(olympic_medals_country_year_cumsum[[#This Row],[WB_country_name]],'country_region_flag'!A:C,3,FALSE)</f>
        <v>https://public.flourish.studio/country-flags/svg/lk.svg</v>
      </c>
      <c r="N1731" s="12" t="str">
        <f>IF(ISNA(VLOOKUP(olympic_medals_country_year_cumsum[[#This Row],[Year_Country]],gdp_capita_rank!F:G,2,FALSE)),0,VLOOKUP(olympic_medals_country_year_cumsum[[#This Row],[Year_Country]],gdp_capita_rank!F:G,2,FALSE))</f>
        <v>-88.06412323837006</v>
      </c>
    </row>
    <row r="1732" spans="1:14" ht="15" customHeight="1" x14ac:dyDescent="0.2">
      <c r="A1732" s="1" t="s">
        <v>159</v>
      </c>
      <c r="B1732" s="1" t="s">
        <v>160</v>
      </c>
      <c r="C1732" s="1">
        <v>416</v>
      </c>
      <c r="D1732" s="1">
        <v>2174</v>
      </c>
      <c r="E1732" s="1">
        <v>2008</v>
      </c>
      <c r="F1732" s="1" t="str">
        <f>TEXT(olympic_medals_country_year_cumsum[[#This Row],[year]],0)&amp;"-"&amp;olympic_medals_country_year_cumsum[[#This Row],[WB_country_code]]</f>
        <v>2008-MKD</v>
      </c>
      <c r="G1732" s="1" t="str">
        <f>IF(olympic_medals_country_year_cumsum[[#This Row],[year]]&lt;&gt;E1731,1,IF(olympic_medals_country_year_cumsum[[#This Row],[Medals]]=0,"",G1731+1))</f>
        <v/>
      </c>
      <c r="H1732" s="1">
        <f>IF(ISNA(VLOOKUP(olympic_medals_country_year_cumsum[[#This Row],[Year_Country]],medals!D:H,5,FALSE)),0,VLOOKUP(olympic_medals_country_year_cumsum[[#This Row],[Year_Country]],medals!D:H,5,FALSE))</f>
        <v>0</v>
      </c>
      <c r="I1732" s="1">
        <f>IF(ISNA(VLOOKUP(olympic_medals_country_year_cumsum[[#This Row],[Year_Country]],medals!D:H,2,FALSE)),0,VLOOKUP(olympic_medals_country_year_cumsum[[#This Row],[Year_Country]],medals!D:H,2,FALSE))</f>
        <v>0</v>
      </c>
      <c r="J1732" s="1">
        <f>IF(ISNA(VLOOKUP(olympic_medals_country_year_cumsum[[#This Row],[Year_Country]],medals!D:H,3,FALSE)),0,VLOOKUP(olympic_medals_country_year_cumsum[[#This Row],[Year_Country]],medals!D:H,3,FALSE))</f>
        <v>0</v>
      </c>
      <c r="K1732" s="1">
        <f>IF(ISNA(VLOOKUP(olympic_medals_country_year_cumsum[[#This Row],[Year_Country]],medals!D:H,4,FALSE)),0,VLOOKUP(olympic_medals_country_year_cumsum[[#This Row],[Year_Country]],medals!D:H,4,FALSE))</f>
        <v>0</v>
      </c>
      <c r="L1732" s="1" t="str">
        <f>VLOOKUP(olympic_medals_country_year_cumsum[[#This Row],[WB_country_name]],'country_region_flag'!A:C,2,FALSE)</f>
        <v>Europe</v>
      </c>
      <c r="M1732" s="1" t="str">
        <f>VLOOKUP(olympic_medals_country_year_cumsum[[#This Row],[WB_country_name]],'country_region_flag'!A:C,3,FALSE)</f>
        <v>https://public.flourish.studio/country-flags/svg/mk.svg</v>
      </c>
      <c r="N1732" s="12" t="str">
        <f>IF(ISNA(VLOOKUP(olympic_medals_country_year_cumsum[[#This Row],[Year_Country]],gdp_capita_rank!F:G,2,FALSE)),0,VLOOKUP(olympic_medals_country_year_cumsum[[#This Row],[Year_Country]],gdp_capita_rank!F:G,2,FALSE))</f>
        <v>-71.20891896372203</v>
      </c>
    </row>
    <row r="1733" spans="1:14" ht="15" customHeight="1" x14ac:dyDescent="0.2">
      <c r="A1733" s="1" t="s">
        <v>161</v>
      </c>
      <c r="B1733" s="1" t="s">
        <v>162</v>
      </c>
      <c r="C1733" s="1">
        <v>4243</v>
      </c>
      <c r="D1733" s="1">
        <v>1927</v>
      </c>
      <c r="E1733" s="1">
        <v>2008</v>
      </c>
      <c r="F1733" s="1" t="str">
        <f>TEXT(olympic_medals_country_year_cumsum[[#This Row],[year]],0)&amp;"-"&amp;olympic_medals_country_year_cumsum[[#This Row],[WB_country_code]]</f>
        <v>2008-MNE</v>
      </c>
      <c r="G1733" s="1" t="str">
        <f>IF(olympic_medals_country_year_cumsum[[#This Row],[year]]&lt;&gt;E1732,1,IF(olympic_medals_country_year_cumsum[[#This Row],[Medals]]=0,"",G1732+1))</f>
        <v/>
      </c>
      <c r="H1733" s="1">
        <f>IF(ISNA(VLOOKUP(olympic_medals_country_year_cumsum[[#This Row],[Year_Country]],medals!D:H,5,FALSE)),0,VLOOKUP(olympic_medals_country_year_cumsum[[#This Row],[Year_Country]],medals!D:H,5,FALSE))</f>
        <v>0</v>
      </c>
      <c r="I1733" s="1">
        <f>IF(ISNA(VLOOKUP(olympic_medals_country_year_cumsum[[#This Row],[Year_Country]],medals!D:H,2,FALSE)),0,VLOOKUP(olympic_medals_country_year_cumsum[[#This Row],[Year_Country]],medals!D:H,2,FALSE))</f>
        <v>0</v>
      </c>
      <c r="J1733" s="1">
        <f>IF(ISNA(VLOOKUP(olympic_medals_country_year_cumsum[[#This Row],[Year_Country]],medals!D:H,3,FALSE)),0,VLOOKUP(olympic_medals_country_year_cumsum[[#This Row],[Year_Country]],medals!D:H,3,FALSE))</f>
        <v>0</v>
      </c>
      <c r="K1733" s="1">
        <f>IF(ISNA(VLOOKUP(olympic_medals_country_year_cumsum[[#This Row],[Year_Country]],medals!D:H,4,FALSE)),0,VLOOKUP(olympic_medals_country_year_cumsum[[#This Row],[Year_Country]],medals!D:H,4,FALSE))</f>
        <v>0</v>
      </c>
      <c r="L1733" s="1" t="str">
        <f>VLOOKUP(olympic_medals_country_year_cumsum[[#This Row],[WB_country_name]],'country_region_flag'!A:C,2,FALSE)</f>
        <v>Europe</v>
      </c>
      <c r="M1733" s="1" t="str">
        <f>VLOOKUP(olympic_medals_country_year_cumsum[[#This Row],[WB_country_name]],'country_region_flag'!A:C,3,FALSE)</f>
        <v>https://public.flourish.studio/country-flags/svg/me.svg</v>
      </c>
      <c r="N1733" s="12" t="str">
        <f>IF(ISNA(VLOOKUP(olympic_medals_country_year_cumsum[[#This Row],[Year_Country]],gdp_capita_rank!F:G,2,FALSE)),0,VLOOKUP(olympic_medals_country_year_cumsum[[#This Row],[Year_Country]],gdp_capita_rank!F:G,2,FALSE))</f>
        <v>-56.183736162140555</v>
      </c>
    </row>
    <row r="1734" spans="1:14" ht="15" customHeight="1" x14ac:dyDescent="0.2">
      <c r="A1734" s="1" t="s">
        <v>165</v>
      </c>
      <c r="B1734" s="1" t="s">
        <v>166</v>
      </c>
      <c r="C1734" s="1">
        <v>-2595</v>
      </c>
      <c r="D1734" s="1">
        <v>3258</v>
      </c>
      <c r="E1734" s="1">
        <v>2008</v>
      </c>
      <c r="F1734" s="1" t="str">
        <f>TEXT(olympic_medals_country_year_cumsum[[#This Row],[year]],0)&amp;"-"&amp;olympic_medals_country_year_cumsum[[#This Row],[WB_country_code]]</f>
        <v>2008-MOZ</v>
      </c>
      <c r="G1734" s="1" t="str">
        <f>IF(olympic_medals_country_year_cumsum[[#This Row],[year]]&lt;&gt;E1733,1,IF(olympic_medals_country_year_cumsum[[#This Row],[Medals]]=0,"",G1733+1))</f>
        <v/>
      </c>
      <c r="H1734" s="1">
        <f>IF(ISNA(VLOOKUP(olympic_medals_country_year_cumsum[[#This Row],[Year_Country]],medals!D:H,5,FALSE)),0,VLOOKUP(olympic_medals_country_year_cumsum[[#This Row],[Year_Country]],medals!D:H,5,FALSE))</f>
        <v>0</v>
      </c>
      <c r="I1734" s="1">
        <f>IF(ISNA(VLOOKUP(olympic_medals_country_year_cumsum[[#This Row],[Year_Country]],medals!D:H,2,FALSE)),0,VLOOKUP(olympic_medals_country_year_cumsum[[#This Row],[Year_Country]],medals!D:H,2,FALSE))</f>
        <v>0</v>
      </c>
      <c r="J1734" s="1">
        <f>IF(ISNA(VLOOKUP(olympic_medals_country_year_cumsum[[#This Row],[Year_Country]],medals!D:H,3,FALSE)),0,VLOOKUP(olympic_medals_country_year_cumsum[[#This Row],[Year_Country]],medals!D:H,3,FALSE))</f>
        <v>0</v>
      </c>
      <c r="K1734" s="1">
        <f>IF(ISNA(VLOOKUP(olympic_medals_country_year_cumsum[[#This Row],[Year_Country]],medals!D:H,4,FALSE)),0,VLOOKUP(olympic_medals_country_year_cumsum[[#This Row],[Year_Country]],medals!D:H,4,FALSE))</f>
        <v>0</v>
      </c>
      <c r="L1734" s="1" t="str">
        <f>VLOOKUP(olympic_medals_country_year_cumsum[[#This Row],[WB_country_name]],'country_region_flag'!A:C,2,FALSE)</f>
        <v>Africa</v>
      </c>
      <c r="M1734" s="1" t="str">
        <f>VLOOKUP(olympic_medals_country_year_cumsum[[#This Row],[WB_country_name]],'country_region_flag'!A:C,3,FALSE)</f>
        <v>https://public.flourish.studio/country-flags/svg/mz.svg</v>
      </c>
      <c r="N1734" s="12" t="str">
        <f>IF(ISNA(VLOOKUP(olympic_medals_country_year_cumsum[[#This Row],[Year_Country]],gdp_capita_rank!F:G,2,FALSE)),0,VLOOKUP(olympic_medals_country_year_cumsum[[#This Row],[Year_Country]],gdp_capita_rank!F:G,2,FALSE))</f>
        <v>-96.48268588317144</v>
      </c>
    </row>
    <row r="1735" spans="1:14" ht="15" customHeight="1" x14ac:dyDescent="0.2">
      <c r="A1735" s="1" t="s">
        <v>171</v>
      </c>
      <c r="B1735" s="1" t="s">
        <v>172</v>
      </c>
      <c r="C1735" s="1">
        <v>-2257</v>
      </c>
      <c r="D1735" s="1">
        <v>1708</v>
      </c>
      <c r="E1735" s="1">
        <v>2008</v>
      </c>
      <c r="F1735" s="1" t="str">
        <f>TEXT(olympic_medals_country_year_cumsum[[#This Row],[year]],0)&amp;"-"&amp;olympic_medals_country_year_cumsum[[#This Row],[WB_country_code]]</f>
        <v>2008-NAM</v>
      </c>
      <c r="G1735" s="1" t="str">
        <f>IF(olympic_medals_country_year_cumsum[[#This Row],[year]]&lt;&gt;E1734,1,IF(olympic_medals_country_year_cumsum[[#This Row],[Medals]]=0,"",G1734+1))</f>
        <v/>
      </c>
      <c r="H1735" s="1">
        <f>IF(ISNA(VLOOKUP(olympic_medals_country_year_cumsum[[#This Row],[Year_Country]],medals!D:H,5,FALSE)),0,VLOOKUP(olympic_medals_country_year_cumsum[[#This Row],[Year_Country]],medals!D:H,5,FALSE))</f>
        <v>0</v>
      </c>
      <c r="I1735" s="1">
        <f>IF(ISNA(VLOOKUP(olympic_medals_country_year_cumsum[[#This Row],[Year_Country]],medals!D:H,2,FALSE)),0,VLOOKUP(olympic_medals_country_year_cumsum[[#This Row],[Year_Country]],medals!D:H,2,FALSE))</f>
        <v>0</v>
      </c>
      <c r="J1735" s="1">
        <f>IF(ISNA(VLOOKUP(olympic_medals_country_year_cumsum[[#This Row],[Year_Country]],medals!D:H,3,FALSE)),0,VLOOKUP(olympic_medals_country_year_cumsum[[#This Row],[Year_Country]],medals!D:H,3,FALSE))</f>
        <v>0</v>
      </c>
      <c r="K1735" s="1">
        <f>IF(ISNA(VLOOKUP(olympic_medals_country_year_cumsum[[#This Row],[Year_Country]],medals!D:H,4,FALSE)),0,VLOOKUP(olympic_medals_country_year_cumsum[[#This Row],[Year_Country]],medals!D:H,4,FALSE))</f>
        <v>0</v>
      </c>
      <c r="L1735" s="1" t="str">
        <f>VLOOKUP(olympic_medals_country_year_cumsum[[#This Row],[WB_country_name]],'country_region_flag'!A:C,2,FALSE)</f>
        <v>Africa</v>
      </c>
      <c r="M1735" s="1" t="str">
        <f>VLOOKUP(olympic_medals_country_year_cumsum[[#This Row],[WB_country_name]],'country_region_flag'!A:C,3,FALSE)</f>
        <v>https://public.flourish.studio/country-flags/svg/na.svg</v>
      </c>
      <c r="N1735" s="12" t="str">
        <f>IF(ISNA(VLOOKUP(olympic_medals_country_year_cumsum[[#This Row],[Year_Country]],gdp_capita_rank!F:G,2,FALSE)),0,VLOOKUP(olympic_medals_country_year_cumsum[[#This Row],[Year_Country]],gdp_capita_rank!F:G,2,FALSE))</f>
        <v>-74.88965759010429</v>
      </c>
    </row>
    <row r="1736" spans="1:14" ht="15" customHeight="1" x14ac:dyDescent="0.2">
      <c r="A1736" s="1" t="s">
        <v>173</v>
      </c>
      <c r="B1736" s="1" t="s">
        <v>174</v>
      </c>
      <c r="C1736" s="1">
        <v>1352</v>
      </c>
      <c r="D1736" s="1">
        <v>212</v>
      </c>
      <c r="E1736" s="1">
        <v>2008</v>
      </c>
      <c r="F1736" s="1" t="str">
        <f>TEXT(olympic_medals_country_year_cumsum[[#This Row],[year]],0)&amp;"-"&amp;olympic_medals_country_year_cumsum[[#This Row],[WB_country_code]]</f>
        <v>2008-NER</v>
      </c>
      <c r="G1736" s="1" t="str">
        <f>IF(olympic_medals_country_year_cumsum[[#This Row],[year]]&lt;&gt;E1735,1,IF(olympic_medals_country_year_cumsum[[#This Row],[Medals]]=0,"",G1735+1))</f>
        <v/>
      </c>
      <c r="H1736" s="1">
        <f>IF(ISNA(VLOOKUP(olympic_medals_country_year_cumsum[[#This Row],[Year_Country]],medals!D:H,5,FALSE)),0,VLOOKUP(olympic_medals_country_year_cumsum[[#This Row],[Year_Country]],medals!D:H,5,FALSE))</f>
        <v>0</v>
      </c>
      <c r="I1736" s="1">
        <f>IF(ISNA(VLOOKUP(olympic_medals_country_year_cumsum[[#This Row],[Year_Country]],medals!D:H,2,FALSE)),0,VLOOKUP(olympic_medals_country_year_cumsum[[#This Row],[Year_Country]],medals!D:H,2,FALSE))</f>
        <v>0</v>
      </c>
      <c r="J1736" s="1">
        <f>IF(ISNA(VLOOKUP(olympic_medals_country_year_cumsum[[#This Row],[Year_Country]],medals!D:H,3,FALSE)),0,VLOOKUP(olympic_medals_country_year_cumsum[[#This Row],[Year_Country]],medals!D:H,3,FALSE))</f>
        <v>0</v>
      </c>
      <c r="K1736" s="1">
        <f>IF(ISNA(VLOOKUP(olympic_medals_country_year_cumsum[[#This Row],[Year_Country]],medals!D:H,4,FALSE)),0,VLOOKUP(olympic_medals_country_year_cumsum[[#This Row],[Year_Country]],medals!D:H,4,FALSE))</f>
        <v>0</v>
      </c>
      <c r="L1736" s="1" t="str">
        <f>VLOOKUP(olympic_medals_country_year_cumsum[[#This Row],[WB_country_name]],'country_region_flag'!A:C,2,FALSE)</f>
        <v>Africa</v>
      </c>
      <c r="M1736" s="1" t="str">
        <f>VLOOKUP(olympic_medals_country_year_cumsum[[#This Row],[WB_country_name]],'country_region_flag'!A:C,3,FALSE)</f>
        <v>https://public.flourish.studio/country-flags/svg/ne.svg</v>
      </c>
      <c r="N1736" s="12" t="str">
        <f>IF(ISNA(VLOOKUP(olympic_medals_country_year_cumsum[[#This Row],[Year_Country]],gdp_capita_rank!F:G,2,FALSE)),0,VLOOKUP(olympic_medals_country_year_cumsum[[#This Row],[Year_Country]],gdp_capita_rank!F:G,2,FALSE))</f>
        <v>-97.19192922412398</v>
      </c>
    </row>
    <row r="1737" spans="1:14" ht="15" customHeight="1" x14ac:dyDescent="0.2">
      <c r="A1737" s="1" t="s">
        <v>183</v>
      </c>
      <c r="B1737" s="1" t="s">
        <v>184</v>
      </c>
      <c r="C1737" s="1">
        <v>3368</v>
      </c>
      <c r="D1737" s="1">
        <v>7305</v>
      </c>
      <c r="E1737" s="1">
        <v>2008</v>
      </c>
      <c r="F1737" s="1" t="str">
        <f>TEXT(olympic_medals_country_year_cumsum[[#This Row],[year]],0)&amp;"-"&amp;olympic_medals_country_year_cumsum[[#This Row],[WB_country_code]]</f>
        <v>2008-PAK</v>
      </c>
      <c r="G1737" s="1" t="str">
        <f>IF(olympic_medals_country_year_cumsum[[#This Row],[year]]&lt;&gt;E1736,1,IF(olympic_medals_country_year_cumsum[[#This Row],[Medals]]=0,"",G1736+1))</f>
        <v/>
      </c>
      <c r="H1737" s="1">
        <f>IF(ISNA(VLOOKUP(olympic_medals_country_year_cumsum[[#This Row],[Year_Country]],medals!D:H,5,FALSE)),0,VLOOKUP(olympic_medals_country_year_cumsum[[#This Row],[Year_Country]],medals!D:H,5,FALSE))</f>
        <v>0</v>
      </c>
      <c r="I1737" s="1">
        <f>IF(ISNA(VLOOKUP(olympic_medals_country_year_cumsum[[#This Row],[Year_Country]],medals!D:H,2,FALSE)),0,VLOOKUP(olympic_medals_country_year_cumsum[[#This Row],[Year_Country]],medals!D:H,2,FALSE))</f>
        <v>0</v>
      </c>
      <c r="J1737" s="1">
        <f>IF(ISNA(VLOOKUP(olympic_medals_country_year_cumsum[[#This Row],[Year_Country]],medals!D:H,3,FALSE)),0,VLOOKUP(olympic_medals_country_year_cumsum[[#This Row],[Year_Country]],medals!D:H,3,FALSE))</f>
        <v>0</v>
      </c>
      <c r="K1737" s="1">
        <f>IF(ISNA(VLOOKUP(olympic_medals_country_year_cumsum[[#This Row],[Year_Country]],medals!D:H,4,FALSE)),0,VLOOKUP(olympic_medals_country_year_cumsum[[#This Row],[Year_Country]],medals!D:H,4,FALSE))</f>
        <v>0</v>
      </c>
      <c r="L1737" s="1" t="str">
        <f>VLOOKUP(olympic_medals_country_year_cumsum[[#This Row],[WB_country_name]],'country_region_flag'!A:C,2,FALSE)</f>
        <v>Asia</v>
      </c>
      <c r="M1737" s="1" t="str">
        <f>VLOOKUP(olympic_medals_country_year_cumsum[[#This Row],[WB_country_name]],'country_region_flag'!A:C,3,FALSE)</f>
        <v>https://public.flourish.studio/country-flags/svg/pk.svg</v>
      </c>
      <c r="N1737" s="12" t="str">
        <f>IF(ISNA(VLOOKUP(olympic_medals_country_year_cumsum[[#This Row],[Year_Country]],gdp_capita_rank!F:G,2,FALSE)),0,VLOOKUP(olympic_medals_country_year_cumsum[[#This Row],[Year_Country]],gdp_capita_rank!F:G,2,FALSE))</f>
        <v>-93.53254045179186</v>
      </c>
    </row>
    <row r="1738" spans="1:14" ht="15" customHeight="1" x14ac:dyDescent="0.2">
      <c r="A1738" s="1" t="s">
        <v>187</v>
      </c>
      <c r="B1738" s="1" t="s">
        <v>188</v>
      </c>
      <c r="C1738" s="1">
        <v>-1205</v>
      </c>
      <c r="D1738" s="1">
        <v>-7705</v>
      </c>
      <c r="E1738" s="1">
        <v>2008</v>
      </c>
      <c r="F1738" s="1" t="str">
        <f>TEXT(olympic_medals_country_year_cumsum[[#This Row],[year]],0)&amp;"-"&amp;olympic_medals_country_year_cumsum[[#This Row],[WB_country_code]]</f>
        <v>2008-PER</v>
      </c>
      <c r="G1738" s="1" t="str">
        <f>IF(olympic_medals_country_year_cumsum[[#This Row],[year]]&lt;&gt;E1737,1,IF(olympic_medals_country_year_cumsum[[#This Row],[Medals]]=0,"",G1737+1))</f>
        <v/>
      </c>
      <c r="H1738" s="1">
        <f>IF(ISNA(VLOOKUP(olympic_medals_country_year_cumsum[[#This Row],[Year_Country]],medals!D:H,5,FALSE)),0,VLOOKUP(olympic_medals_country_year_cumsum[[#This Row],[Year_Country]],medals!D:H,5,FALSE))</f>
        <v>0</v>
      </c>
      <c r="I1738" s="1">
        <f>IF(ISNA(VLOOKUP(olympic_medals_country_year_cumsum[[#This Row],[Year_Country]],medals!D:H,2,FALSE)),0,VLOOKUP(olympic_medals_country_year_cumsum[[#This Row],[Year_Country]],medals!D:H,2,FALSE))</f>
        <v>0</v>
      </c>
      <c r="J1738" s="1">
        <f>IF(ISNA(VLOOKUP(olympic_medals_country_year_cumsum[[#This Row],[Year_Country]],medals!D:H,3,FALSE)),0,VLOOKUP(olympic_medals_country_year_cumsum[[#This Row],[Year_Country]],medals!D:H,3,FALSE))</f>
        <v>0</v>
      </c>
      <c r="K1738" s="1">
        <f>IF(ISNA(VLOOKUP(olympic_medals_country_year_cumsum[[#This Row],[Year_Country]],medals!D:H,4,FALSE)),0,VLOOKUP(olympic_medals_country_year_cumsum[[#This Row],[Year_Country]],medals!D:H,4,FALSE))</f>
        <v>0</v>
      </c>
      <c r="L1738" s="1" t="str">
        <f>VLOOKUP(olympic_medals_country_year_cumsum[[#This Row],[WB_country_name]],'country_region_flag'!A:C,2,FALSE)</f>
        <v>Americas</v>
      </c>
      <c r="M1738" s="1" t="str">
        <f>VLOOKUP(olympic_medals_country_year_cumsum[[#This Row],[WB_country_name]],'country_region_flag'!A:C,3,FALSE)</f>
        <v>https://public.flourish.studio/country-flags/svg/pe.svg</v>
      </c>
      <c r="N1738" s="12" t="str">
        <f>IF(ISNA(VLOOKUP(olympic_medals_country_year_cumsum[[#This Row],[Year_Country]],gdp_capita_rank!F:G,2,FALSE)),0,VLOOKUP(olympic_medals_country_year_cumsum[[#This Row],[Year_Country]],gdp_capita_rank!F:G,2,FALSE))</f>
        <v>-75.11231456381941</v>
      </c>
    </row>
    <row r="1739" spans="1:14" ht="15" customHeight="1" x14ac:dyDescent="0.2">
      <c r="A1739" s="1" t="s">
        <v>189</v>
      </c>
      <c r="B1739" s="1" t="s">
        <v>190</v>
      </c>
      <c r="C1739" s="1">
        <v>146</v>
      </c>
      <c r="D1739" s="1">
        <v>12097</v>
      </c>
      <c r="E1739" s="1">
        <v>2008</v>
      </c>
      <c r="F1739" s="1" t="str">
        <f>TEXT(olympic_medals_country_year_cumsum[[#This Row],[year]],0)&amp;"-"&amp;olympic_medals_country_year_cumsum[[#This Row],[WB_country_code]]</f>
        <v>2008-PHL</v>
      </c>
      <c r="G1739" s="1" t="str">
        <f>IF(olympic_medals_country_year_cumsum[[#This Row],[year]]&lt;&gt;E1738,1,IF(olympic_medals_country_year_cumsum[[#This Row],[Medals]]=0,"",G1738+1))</f>
        <v/>
      </c>
      <c r="H1739" s="1">
        <f>IF(ISNA(VLOOKUP(olympic_medals_country_year_cumsum[[#This Row],[Year_Country]],medals!D:H,5,FALSE)),0,VLOOKUP(olympic_medals_country_year_cumsum[[#This Row],[Year_Country]],medals!D:H,5,FALSE))</f>
        <v>0</v>
      </c>
      <c r="I1739" s="1">
        <f>IF(ISNA(VLOOKUP(olympic_medals_country_year_cumsum[[#This Row],[Year_Country]],medals!D:H,2,FALSE)),0,VLOOKUP(olympic_medals_country_year_cumsum[[#This Row],[Year_Country]],medals!D:H,2,FALSE))</f>
        <v>0</v>
      </c>
      <c r="J1739" s="1">
        <f>IF(ISNA(VLOOKUP(olympic_medals_country_year_cumsum[[#This Row],[Year_Country]],medals!D:H,3,FALSE)),0,VLOOKUP(olympic_medals_country_year_cumsum[[#This Row],[Year_Country]],medals!D:H,3,FALSE))</f>
        <v>0</v>
      </c>
      <c r="K1739" s="1">
        <f>IF(ISNA(VLOOKUP(olympic_medals_country_year_cumsum[[#This Row],[Year_Country]],medals!D:H,4,FALSE)),0,VLOOKUP(olympic_medals_country_year_cumsum[[#This Row],[Year_Country]],medals!D:H,4,FALSE))</f>
        <v>0</v>
      </c>
      <c r="L1739" s="1" t="str">
        <f>VLOOKUP(olympic_medals_country_year_cumsum[[#This Row],[WB_country_name]],'country_region_flag'!A:C,2,FALSE)</f>
        <v>Asia</v>
      </c>
      <c r="M1739" s="1" t="str">
        <f>VLOOKUP(olympic_medals_country_year_cumsum[[#This Row],[WB_country_name]],'country_region_flag'!A:C,3,FALSE)</f>
        <v>https://public.flourish.studio/country-flags/svg/ph.svg</v>
      </c>
      <c r="N1739" s="12" t="str">
        <f>IF(ISNA(VLOOKUP(olympic_medals_country_year_cumsum[[#This Row],[Year_Country]],gdp_capita_rank!F:G,2,FALSE)),0,VLOOKUP(olympic_medals_country_year_cumsum[[#This Row],[Year_Country]],gdp_capita_rank!F:G,2,FALSE))</f>
        <v>-88.16326030439117</v>
      </c>
    </row>
    <row r="1740" spans="1:14" ht="15" customHeight="1" x14ac:dyDescent="0.2">
      <c r="A1740" s="1" t="s">
        <v>193</v>
      </c>
      <c r="B1740" s="1" t="s">
        <v>194</v>
      </c>
      <c r="C1740" s="1">
        <v>1847</v>
      </c>
      <c r="D1740" s="1">
        <v>-6612</v>
      </c>
      <c r="E1740" s="1">
        <v>2008</v>
      </c>
      <c r="F1740" s="1" t="str">
        <f>TEXT(olympic_medals_country_year_cumsum[[#This Row],[year]],0)&amp;"-"&amp;olympic_medals_country_year_cumsum[[#This Row],[WB_country_code]]</f>
        <v>2008-PRI</v>
      </c>
      <c r="G1740" s="1" t="str">
        <f>IF(olympic_medals_country_year_cumsum[[#This Row],[year]]&lt;&gt;E1739,1,IF(olympic_medals_country_year_cumsum[[#This Row],[Medals]]=0,"",G1739+1))</f>
        <v/>
      </c>
      <c r="H1740" s="1">
        <f>IF(ISNA(VLOOKUP(olympic_medals_country_year_cumsum[[#This Row],[Year_Country]],medals!D:H,5,FALSE)),0,VLOOKUP(olympic_medals_country_year_cumsum[[#This Row],[Year_Country]],medals!D:H,5,FALSE))</f>
        <v>0</v>
      </c>
      <c r="I1740" s="1">
        <f>IF(ISNA(VLOOKUP(olympic_medals_country_year_cumsum[[#This Row],[Year_Country]],medals!D:H,2,FALSE)),0,VLOOKUP(olympic_medals_country_year_cumsum[[#This Row],[Year_Country]],medals!D:H,2,FALSE))</f>
        <v>0</v>
      </c>
      <c r="J1740" s="1">
        <f>IF(ISNA(VLOOKUP(olympic_medals_country_year_cumsum[[#This Row],[Year_Country]],medals!D:H,3,FALSE)),0,VLOOKUP(olympic_medals_country_year_cumsum[[#This Row],[Year_Country]],medals!D:H,3,FALSE))</f>
        <v>0</v>
      </c>
      <c r="K1740" s="1">
        <f>IF(ISNA(VLOOKUP(olympic_medals_country_year_cumsum[[#This Row],[Year_Country]],medals!D:H,4,FALSE)),0,VLOOKUP(olympic_medals_country_year_cumsum[[#This Row],[Year_Country]],medals!D:H,4,FALSE))</f>
        <v>0</v>
      </c>
      <c r="L1740" s="1" t="str">
        <f>VLOOKUP(olympic_medals_country_year_cumsum[[#This Row],[WB_country_name]],'country_region_flag'!A:C,2,FALSE)</f>
        <v>Americas</v>
      </c>
      <c r="M1740" s="1" t="str">
        <f>VLOOKUP(olympic_medals_country_year_cumsum[[#This Row],[WB_country_name]],'country_region_flag'!A:C,3,FALSE)</f>
        <v>https://public.flourish.studio/country-flags/svg/pr.svg</v>
      </c>
      <c r="N1740" s="12" t="str">
        <f>IF(ISNA(VLOOKUP(olympic_medals_country_year_cumsum[[#This Row],[Year_Country]],gdp_capita_rank!F:G,2,FALSE)),0,VLOOKUP(olympic_medals_country_year_cumsum[[#This Row],[Year_Country]],gdp_capita_rank!F:G,2,FALSE))</f>
        <v>48.07122885576887</v>
      </c>
    </row>
    <row r="1741" spans="1:14" ht="15" customHeight="1" x14ac:dyDescent="0.2">
      <c r="A1741" s="1" t="s">
        <v>199</v>
      </c>
      <c r="B1741" s="1" t="s">
        <v>200</v>
      </c>
      <c r="C1741" s="1">
        <v>-2527</v>
      </c>
      <c r="D1741" s="1">
        <v>-5767</v>
      </c>
      <c r="E1741" s="1">
        <v>2008</v>
      </c>
      <c r="F1741" s="1" t="str">
        <f>TEXT(olympic_medals_country_year_cumsum[[#This Row],[year]],0)&amp;"-"&amp;olympic_medals_country_year_cumsum[[#This Row],[WB_country_code]]</f>
        <v>2008-PRY</v>
      </c>
      <c r="G1741" s="1" t="str">
        <f>IF(olympic_medals_country_year_cumsum[[#This Row],[year]]&lt;&gt;E1740,1,IF(olympic_medals_country_year_cumsum[[#This Row],[Medals]]=0,"",G1740+1))</f>
        <v/>
      </c>
      <c r="H1741" s="1">
        <f>IF(ISNA(VLOOKUP(olympic_medals_country_year_cumsum[[#This Row],[Year_Country]],medals!D:H,5,FALSE)),0,VLOOKUP(olympic_medals_country_year_cumsum[[#This Row],[Year_Country]],medals!D:H,5,FALSE))</f>
        <v>0</v>
      </c>
      <c r="I1741" s="1">
        <f>IF(ISNA(VLOOKUP(olympic_medals_country_year_cumsum[[#This Row],[Year_Country]],medals!D:H,2,FALSE)),0,VLOOKUP(olympic_medals_country_year_cumsum[[#This Row],[Year_Country]],medals!D:H,2,FALSE))</f>
        <v>0</v>
      </c>
      <c r="J1741" s="1">
        <f>IF(ISNA(VLOOKUP(olympic_medals_country_year_cumsum[[#This Row],[Year_Country]],medals!D:H,3,FALSE)),0,VLOOKUP(olympic_medals_country_year_cumsum[[#This Row],[Year_Country]],medals!D:H,3,FALSE))</f>
        <v>0</v>
      </c>
      <c r="K1741" s="1">
        <f>IF(ISNA(VLOOKUP(olympic_medals_country_year_cumsum[[#This Row],[Year_Country]],medals!D:H,4,FALSE)),0,VLOOKUP(olympic_medals_country_year_cumsum[[#This Row],[Year_Country]],medals!D:H,4,FALSE))</f>
        <v>0</v>
      </c>
      <c r="L1741" s="1" t="str">
        <f>VLOOKUP(olympic_medals_country_year_cumsum[[#This Row],[WB_country_name]],'country_region_flag'!A:C,2,FALSE)</f>
        <v>Americas</v>
      </c>
      <c r="M1741" s="1" t="str">
        <f>VLOOKUP(olympic_medals_country_year_cumsum[[#This Row],[WB_country_name]],'country_region_flag'!A:C,3,FALSE)</f>
        <v>https://public.flourish.studio/country-flags/svg/py.svg</v>
      </c>
      <c r="N1741" s="12" t="str">
        <f>IF(ISNA(VLOOKUP(olympic_medals_country_year_cumsum[[#This Row],[Year_Country]],gdp_capita_rank!F:G,2,FALSE)),0,VLOOKUP(olympic_medals_country_year_cumsum[[#This Row],[Year_Country]],gdp_capita_rank!F:G,2,FALSE))</f>
        <v>-74.06837211814768</v>
      </c>
    </row>
    <row r="1742" spans="1:14" ht="15" customHeight="1" x14ac:dyDescent="0.2">
      <c r="A1742" s="1" t="s">
        <v>201</v>
      </c>
      <c r="B1742" s="1" t="s">
        <v>202</v>
      </c>
      <c r="C1742" s="1">
        <v>2528</v>
      </c>
      <c r="D1742" s="1">
        <v>5153</v>
      </c>
      <c r="E1742" s="1">
        <v>2008</v>
      </c>
      <c r="F1742" s="1" t="str">
        <f>TEXT(olympic_medals_country_year_cumsum[[#This Row],[year]],0)&amp;"-"&amp;olympic_medals_country_year_cumsum[[#This Row],[WB_country_code]]</f>
        <v>2008-QAT</v>
      </c>
      <c r="G1742" s="1" t="str">
        <f>IF(olympic_medals_country_year_cumsum[[#This Row],[year]]&lt;&gt;E1741,1,IF(olympic_medals_country_year_cumsum[[#This Row],[Medals]]=0,"",G1741+1))</f>
        <v/>
      </c>
      <c r="H1742" s="1">
        <f>IF(ISNA(VLOOKUP(olympic_medals_country_year_cumsum[[#This Row],[Year_Country]],medals!D:H,5,FALSE)),0,VLOOKUP(olympic_medals_country_year_cumsum[[#This Row],[Year_Country]],medals!D:H,5,FALSE))</f>
        <v>0</v>
      </c>
      <c r="I1742" s="1">
        <f>IF(ISNA(VLOOKUP(olympic_medals_country_year_cumsum[[#This Row],[Year_Country]],medals!D:H,2,FALSE)),0,VLOOKUP(olympic_medals_country_year_cumsum[[#This Row],[Year_Country]],medals!D:H,2,FALSE))</f>
        <v>0</v>
      </c>
      <c r="J1742" s="1">
        <f>IF(ISNA(VLOOKUP(olympic_medals_country_year_cumsum[[#This Row],[Year_Country]],medals!D:H,3,FALSE)),0,VLOOKUP(olympic_medals_country_year_cumsum[[#This Row],[Year_Country]],medals!D:H,3,FALSE))</f>
        <v>0</v>
      </c>
      <c r="K1742" s="1">
        <f>IF(ISNA(VLOOKUP(olympic_medals_country_year_cumsum[[#This Row],[Year_Country]],medals!D:H,4,FALSE)),0,VLOOKUP(olympic_medals_country_year_cumsum[[#This Row],[Year_Country]],medals!D:H,4,FALSE))</f>
        <v>0</v>
      </c>
      <c r="L1742" s="1" t="str">
        <f>VLOOKUP(olympic_medals_country_year_cumsum[[#This Row],[WB_country_name]],'country_region_flag'!A:C,2,FALSE)</f>
        <v>Asia</v>
      </c>
      <c r="M1742" s="1" t="str">
        <f>VLOOKUP(olympic_medals_country_year_cumsum[[#This Row],[WB_country_name]],'country_region_flag'!A:C,3,FALSE)</f>
        <v>https://public.flourish.studio/country-flags/svg/qa.svg</v>
      </c>
      <c r="N1742" s="12" t="str">
        <f>IF(ISNA(VLOOKUP(olympic_medals_country_year_cumsum[[#This Row],[Year_Country]],gdp_capita_rank!F:G,2,FALSE)),0,VLOOKUP(olympic_medals_country_year_cumsum[[#This Row],[Year_Country]],gdp_capita_rank!F:G,2,FALSE))</f>
        <v>374.6423430384722</v>
      </c>
    </row>
    <row r="1743" spans="1:14" ht="15" customHeight="1" x14ac:dyDescent="0.2">
      <c r="A1743" s="1" t="s">
        <v>207</v>
      </c>
      <c r="B1743" s="1" t="s">
        <v>208</v>
      </c>
      <c r="C1743" s="1">
        <v>2465</v>
      </c>
      <c r="D1743" s="1">
        <v>467</v>
      </c>
      <c r="E1743" s="1">
        <v>2008</v>
      </c>
      <c r="F1743" s="1" t="str">
        <f>TEXT(olympic_medals_country_year_cumsum[[#This Row],[year]],0)&amp;"-"&amp;olympic_medals_country_year_cumsum[[#This Row],[WB_country_code]]</f>
        <v>2008-SAU</v>
      </c>
      <c r="G1743" s="1" t="str">
        <f>IF(olympic_medals_country_year_cumsum[[#This Row],[year]]&lt;&gt;E1742,1,IF(olympic_medals_country_year_cumsum[[#This Row],[Medals]]=0,"",G1742+1))</f>
        <v/>
      </c>
      <c r="H1743" s="1">
        <f>IF(ISNA(VLOOKUP(olympic_medals_country_year_cumsum[[#This Row],[Year_Country]],medals!D:H,5,FALSE)),0,VLOOKUP(olympic_medals_country_year_cumsum[[#This Row],[Year_Country]],medals!D:H,5,FALSE))</f>
        <v>0</v>
      </c>
      <c r="I1743" s="1">
        <f>IF(ISNA(VLOOKUP(olympic_medals_country_year_cumsum[[#This Row],[Year_Country]],medals!D:H,2,FALSE)),0,VLOOKUP(olympic_medals_country_year_cumsum[[#This Row],[Year_Country]],medals!D:H,2,FALSE))</f>
        <v>0</v>
      </c>
      <c r="J1743" s="1">
        <f>IF(ISNA(VLOOKUP(olympic_medals_country_year_cumsum[[#This Row],[Year_Country]],medals!D:H,3,FALSE)),0,VLOOKUP(olympic_medals_country_year_cumsum[[#This Row],[Year_Country]],medals!D:H,3,FALSE))</f>
        <v>0</v>
      </c>
      <c r="K1743" s="1">
        <f>IF(ISNA(VLOOKUP(olympic_medals_country_year_cumsum[[#This Row],[Year_Country]],medals!D:H,4,FALSE)),0,VLOOKUP(olympic_medals_country_year_cumsum[[#This Row],[Year_Country]],medals!D:H,4,FALSE))</f>
        <v>0</v>
      </c>
      <c r="L1743" s="1" t="str">
        <f>VLOOKUP(olympic_medals_country_year_cumsum[[#This Row],[WB_country_name]],'country_region_flag'!A:C,2,FALSE)</f>
        <v>Asia</v>
      </c>
      <c r="M1743" s="1" t="str">
        <f>VLOOKUP(olympic_medals_country_year_cumsum[[#This Row],[WB_country_name]],'country_region_flag'!A:C,3,FALSE)</f>
        <v>https://public.flourish.studio/country-flags/svg/sa.svg</v>
      </c>
      <c r="N1743" s="12" t="str">
        <f>IF(ISNA(VLOOKUP(olympic_medals_country_year_cumsum[[#This Row],[Year_Country]],gdp_capita_rank!F:G,2,FALSE)),0,VLOOKUP(olympic_medals_country_year_cumsum[[#This Row],[Year_Country]],gdp_capita_rank!F:G,2,FALSE))</f>
        <v>12.665737047444603</v>
      </c>
    </row>
    <row r="1744" spans="1:14" ht="15" customHeight="1" x14ac:dyDescent="0.2">
      <c r="A1744" s="1" t="s">
        <v>211</v>
      </c>
      <c r="B1744" s="1" t="s">
        <v>212</v>
      </c>
      <c r="C1744" s="1">
        <v>1473</v>
      </c>
      <c r="D1744" s="1">
        <v>-1763</v>
      </c>
      <c r="E1744" s="1">
        <v>2008</v>
      </c>
      <c r="F1744" s="1" t="str">
        <f>TEXT(olympic_medals_country_year_cumsum[[#This Row],[year]],0)&amp;"-"&amp;olympic_medals_country_year_cumsum[[#This Row],[WB_country_code]]</f>
        <v>2008-SEN</v>
      </c>
      <c r="G1744" s="1" t="str">
        <f>IF(olympic_medals_country_year_cumsum[[#This Row],[year]]&lt;&gt;E1743,1,IF(olympic_medals_country_year_cumsum[[#This Row],[Medals]]=0,"",G1743+1))</f>
        <v/>
      </c>
      <c r="H1744" s="1">
        <f>IF(ISNA(VLOOKUP(olympic_medals_country_year_cumsum[[#This Row],[Year_Country]],medals!D:H,5,FALSE)),0,VLOOKUP(olympic_medals_country_year_cumsum[[#This Row],[Year_Country]],medals!D:H,5,FALSE))</f>
        <v>0</v>
      </c>
      <c r="I1744" s="1">
        <f>IF(ISNA(VLOOKUP(olympic_medals_country_year_cumsum[[#This Row],[Year_Country]],medals!D:H,2,FALSE)),0,VLOOKUP(olympic_medals_country_year_cumsum[[#This Row],[Year_Country]],medals!D:H,2,FALSE))</f>
        <v>0</v>
      </c>
      <c r="J1744" s="1">
        <f>IF(ISNA(VLOOKUP(olympic_medals_country_year_cumsum[[#This Row],[Year_Country]],medals!D:H,3,FALSE)),0,VLOOKUP(olympic_medals_country_year_cumsum[[#This Row],[Year_Country]],medals!D:H,3,FALSE))</f>
        <v>0</v>
      </c>
      <c r="K1744" s="1">
        <f>IF(ISNA(VLOOKUP(olympic_medals_country_year_cumsum[[#This Row],[Year_Country]],medals!D:H,4,FALSE)),0,VLOOKUP(olympic_medals_country_year_cumsum[[#This Row],[Year_Country]],medals!D:H,4,FALSE))</f>
        <v>0</v>
      </c>
      <c r="L1744" s="1" t="str">
        <f>VLOOKUP(olympic_medals_country_year_cumsum[[#This Row],[WB_country_name]],'country_region_flag'!A:C,2,FALSE)</f>
        <v>Africa</v>
      </c>
      <c r="M1744" s="1" t="str">
        <f>VLOOKUP(olympic_medals_country_year_cumsum[[#This Row],[WB_country_name]],'country_region_flag'!A:C,3,FALSE)</f>
        <v>https://public.flourish.studio/country-flags/svg/sn.svg</v>
      </c>
      <c r="N1744" s="12" t="str">
        <f>IF(ISNA(VLOOKUP(olympic_medals_country_year_cumsum[[#This Row],[Year_Country]],gdp_capita_rank!F:G,2,FALSE)),0,VLOOKUP(olympic_medals_country_year_cumsum[[#This Row],[Year_Country]],gdp_capita_rank!F:G,2,FALSE))</f>
        <v>-91.55800603905445</v>
      </c>
    </row>
    <row r="1745" spans="1:14" ht="15" customHeight="1" x14ac:dyDescent="0.2">
      <c r="A1745" s="1" t="s">
        <v>215</v>
      </c>
      <c r="B1745" s="1" t="s">
        <v>216</v>
      </c>
      <c r="C1745" s="1">
        <v>4393</v>
      </c>
      <c r="D1745" s="1">
        <v>1242</v>
      </c>
      <c r="E1745" s="1">
        <v>2008</v>
      </c>
      <c r="F1745" s="1" t="str">
        <f>TEXT(olympic_medals_country_year_cumsum[[#This Row],[year]],0)&amp;"-"&amp;olympic_medals_country_year_cumsum[[#This Row],[WB_country_code]]</f>
        <v>2008-SMR</v>
      </c>
      <c r="G1745" s="1" t="str">
        <f>IF(olympic_medals_country_year_cumsum[[#This Row],[year]]&lt;&gt;E1744,1,IF(olympic_medals_country_year_cumsum[[#This Row],[Medals]]=0,"",G1744+1))</f>
        <v/>
      </c>
      <c r="H1745" s="1">
        <f>IF(ISNA(VLOOKUP(olympic_medals_country_year_cumsum[[#This Row],[Year_Country]],medals!D:H,5,FALSE)),0,VLOOKUP(olympic_medals_country_year_cumsum[[#This Row],[Year_Country]],medals!D:H,5,FALSE))</f>
        <v>0</v>
      </c>
      <c r="I1745" s="1">
        <f>IF(ISNA(VLOOKUP(olympic_medals_country_year_cumsum[[#This Row],[Year_Country]],medals!D:H,2,FALSE)),0,VLOOKUP(olympic_medals_country_year_cumsum[[#This Row],[Year_Country]],medals!D:H,2,FALSE))</f>
        <v>0</v>
      </c>
      <c r="J1745" s="1">
        <f>IF(ISNA(VLOOKUP(olympic_medals_country_year_cumsum[[#This Row],[Year_Country]],medals!D:H,3,FALSE)),0,VLOOKUP(olympic_medals_country_year_cumsum[[#This Row],[Year_Country]],medals!D:H,3,FALSE))</f>
        <v>0</v>
      </c>
      <c r="K1745" s="1">
        <f>IF(ISNA(VLOOKUP(olympic_medals_country_year_cumsum[[#This Row],[Year_Country]],medals!D:H,4,FALSE)),0,VLOOKUP(olympic_medals_country_year_cumsum[[#This Row],[Year_Country]],medals!D:H,4,FALSE))</f>
        <v>0</v>
      </c>
      <c r="L1745" s="1" t="str">
        <f>VLOOKUP(olympic_medals_country_year_cumsum[[#This Row],[WB_country_name]],'country_region_flag'!A:C,2,FALSE)</f>
        <v>Europe</v>
      </c>
      <c r="M1745" s="1" t="str">
        <f>VLOOKUP(olympic_medals_country_year_cumsum[[#This Row],[WB_country_name]],'country_region_flag'!A:C,3,FALSE)</f>
        <v>https://public.flourish.studio/country-flags/svg/sm.svg</v>
      </c>
      <c r="N1745" s="12" t="str">
        <f>IF(ISNA(VLOOKUP(olympic_medals_country_year_cumsum[[#This Row],[Year_Country]],gdp_capita_rank!F:G,2,FALSE)),0,VLOOKUP(olympic_medals_country_year_cumsum[[#This Row],[Year_Country]],gdp_capita_rank!F:G,2,FALSE))</f>
        <v>363.64354051157216</v>
      </c>
    </row>
    <row r="1746" spans="1:14" ht="15" customHeight="1" x14ac:dyDescent="0.2">
      <c r="A1746" s="1" t="s">
        <v>219</v>
      </c>
      <c r="B1746" s="1" t="s">
        <v>220</v>
      </c>
      <c r="C1746" s="1">
        <v>583</v>
      </c>
      <c r="D1746" s="1">
        <v>-5517</v>
      </c>
      <c r="E1746" s="1">
        <v>2008</v>
      </c>
      <c r="F1746" s="1" t="str">
        <f>TEXT(olympic_medals_country_year_cumsum[[#This Row],[year]],0)&amp;"-"&amp;olympic_medals_country_year_cumsum[[#This Row],[WB_country_code]]</f>
        <v>2008-SUR</v>
      </c>
      <c r="G1746" s="1" t="str">
        <f>IF(olympic_medals_country_year_cumsum[[#This Row],[year]]&lt;&gt;E1745,1,IF(olympic_medals_country_year_cumsum[[#This Row],[Medals]]=0,"",G1745+1))</f>
        <v/>
      </c>
      <c r="H1746" s="1">
        <f>IF(ISNA(VLOOKUP(olympic_medals_country_year_cumsum[[#This Row],[Year_Country]],medals!D:H,5,FALSE)),0,VLOOKUP(olympic_medals_country_year_cumsum[[#This Row],[Year_Country]],medals!D:H,5,FALSE))</f>
        <v>0</v>
      </c>
      <c r="I1746" s="1">
        <f>IF(ISNA(VLOOKUP(olympic_medals_country_year_cumsum[[#This Row],[Year_Country]],medals!D:H,2,FALSE)),0,VLOOKUP(olympic_medals_country_year_cumsum[[#This Row],[Year_Country]],medals!D:H,2,FALSE))</f>
        <v>0</v>
      </c>
      <c r="J1746" s="1">
        <f>IF(ISNA(VLOOKUP(olympic_medals_country_year_cumsum[[#This Row],[Year_Country]],medals!D:H,3,FALSE)),0,VLOOKUP(olympic_medals_country_year_cumsum[[#This Row],[Year_Country]],medals!D:H,3,FALSE))</f>
        <v>0</v>
      </c>
      <c r="K1746" s="1">
        <f>IF(ISNA(VLOOKUP(olympic_medals_country_year_cumsum[[#This Row],[Year_Country]],medals!D:H,4,FALSE)),0,VLOOKUP(olympic_medals_country_year_cumsum[[#This Row],[Year_Country]],medals!D:H,4,FALSE))</f>
        <v>0</v>
      </c>
      <c r="L1746" s="1" t="str">
        <f>VLOOKUP(olympic_medals_country_year_cumsum[[#This Row],[WB_country_name]],'country_region_flag'!A:C,2,FALSE)</f>
        <v>Americas</v>
      </c>
      <c r="M1746" s="1" t="str">
        <f>VLOOKUP(olympic_medals_country_year_cumsum[[#This Row],[WB_country_name]],'country_region_flag'!A:C,3,FALSE)</f>
        <v>https://public.flourish.studio/country-flags/svg/sr.svg</v>
      </c>
      <c r="N1746" s="12" t="str">
        <f>IF(ISNA(VLOOKUP(olympic_medals_country_year_cumsum[[#This Row],[Year_Country]],gdp_capita_rank!F:G,2,FALSE)),0,VLOOKUP(olympic_medals_country_year_cumsum[[#This Row],[Year_Country]],gdp_capita_rank!F:G,2,FALSE))</f>
        <v>-60.649542820043415</v>
      </c>
    </row>
    <row r="1747" spans="1:14" ht="15" customHeight="1" x14ac:dyDescent="0.2">
      <c r="A1747" s="1" t="s">
        <v>227</v>
      </c>
      <c r="B1747" s="1" t="s">
        <v>228</v>
      </c>
      <c r="C1747" s="1">
        <v>335</v>
      </c>
      <c r="D1747" s="1">
        <v>363</v>
      </c>
      <c r="E1747" s="1">
        <v>2008</v>
      </c>
      <c r="F1747" s="1" t="str">
        <f>TEXT(olympic_medals_country_year_cumsum[[#This Row],[year]],0)&amp;"-"&amp;olympic_medals_country_year_cumsum[[#This Row],[WB_country_code]]</f>
        <v>2008-SYR</v>
      </c>
      <c r="G1747" s="1" t="str">
        <f>IF(olympic_medals_country_year_cumsum[[#This Row],[year]]&lt;&gt;E1746,1,IF(olympic_medals_country_year_cumsum[[#This Row],[Medals]]=0,"",G1746+1))</f>
        <v/>
      </c>
      <c r="H1747" s="1">
        <f>IF(ISNA(VLOOKUP(olympic_medals_country_year_cumsum[[#This Row],[Year_Country]],medals!D:H,5,FALSE)),0,VLOOKUP(olympic_medals_country_year_cumsum[[#This Row],[Year_Country]],medals!D:H,5,FALSE))</f>
        <v>0</v>
      </c>
      <c r="I1747" s="1">
        <f>IF(ISNA(VLOOKUP(olympic_medals_country_year_cumsum[[#This Row],[Year_Country]],medals!D:H,2,FALSE)),0,VLOOKUP(olympic_medals_country_year_cumsum[[#This Row],[Year_Country]],medals!D:H,2,FALSE))</f>
        <v>0</v>
      </c>
      <c r="J1747" s="1">
        <f>IF(ISNA(VLOOKUP(olympic_medals_country_year_cumsum[[#This Row],[Year_Country]],medals!D:H,3,FALSE)),0,VLOOKUP(olympic_medals_country_year_cumsum[[#This Row],[Year_Country]],medals!D:H,3,FALSE))</f>
        <v>0</v>
      </c>
      <c r="K1747" s="1">
        <f>IF(ISNA(VLOOKUP(olympic_medals_country_year_cumsum[[#This Row],[Year_Country]],medals!D:H,4,FALSE)),0,VLOOKUP(olympic_medals_country_year_cumsum[[#This Row],[Year_Country]],medals!D:H,4,FALSE))</f>
        <v>0</v>
      </c>
      <c r="L1747" s="1" t="str">
        <f>VLOOKUP(olympic_medals_country_year_cumsum[[#This Row],[WB_country_name]],'country_region_flag'!A:C,2,FALSE)</f>
        <v>Asia</v>
      </c>
      <c r="M1747" s="1" t="str">
        <f>VLOOKUP(olympic_medals_country_year_cumsum[[#This Row],[WB_country_name]],'country_region_flag'!A:C,3,FALSE)</f>
        <v>https://public.flourish.studio/country-flags/svg/sy.svg</v>
      </c>
      <c r="N1747" s="12" t="str">
        <f>IF(ISNA(VLOOKUP(olympic_medals_country_year_cumsum[[#This Row],[Year_Country]],gdp_capita_rank!F:G,2,FALSE)),0,VLOOKUP(olympic_medals_country_year_cumsum[[#This Row],[Year_Country]],gdp_capita_rank!F:G,2,FALSE))</f>
        <v>-39.60209547699292</v>
      </c>
    </row>
    <row r="1748" spans="1:14" ht="15" customHeight="1" x14ac:dyDescent="0.2">
      <c r="A1748" s="1" t="s">
        <v>235</v>
      </c>
      <c r="B1748" s="1" t="s">
        <v>236</v>
      </c>
      <c r="C1748" s="1">
        <v>3795</v>
      </c>
      <c r="D1748" s="1">
        <v>5838</v>
      </c>
      <c r="E1748" s="1">
        <v>2008</v>
      </c>
      <c r="F1748" s="1" t="str">
        <f>TEXT(olympic_medals_country_year_cumsum[[#This Row],[year]],0)&amp;"-"&amp;olympic_medals_country_year_cumsum[[#This Row],[WB_country_code]]</f>
        <v>2008-TKM</v>
      </c>
      <c r="G1748" s="1" t="str">
        <f>IF(olympic_medals_country_year_cumsum[[#This Row],[year]]&lt;&gt;E1747,1,IF(olympic_medals_country_year_cumsum[[#This Row],[Medals]]=0,"",G1747+1))</f>
        <v/>
      </c>
      <c r="H1748" s="1">
        <f>IF(ISNA(VLOOKUP(olympic_medals_country_year_cumsum[[#This Row],[Year_Country]],medals!D:H,5,FALSE)),0,VLOOKUP(olympic_medals_country_year_cumsum[[#This Row],[Year_Country]],medals!D:H,5,FALSE))</f>
        <v>0</v>
      </c>
      <c r="I1748" s="1">
        <f>IF(ISNA(VLOOKUP(olympic_medals_country_year_cumsum[[#This Row],[Year_Country]],medals!D:H,2,FALSE)),0,VLOOKUP(olympic_medals_country_year_cumsum[[#This Row],[Year_Country]],medals!D:H,2,FALSE))</f>
        <v>0</v>
      </c>
      <c r="J1748" s="1">
        <f>IF(ISNA(VLOOKUP(olympic_medals_country_year_cumsum[[#This Row],[Year_Country]],medals!D:H,3,FALSE)),0,VLOOKUP(olympic_medals_country_year_cumsum[[#This Row],[Year_Country]],medals!D:H,3,FALSE))</f>
        <v>0</v>
      </c>
      <c r="K1748" s="1">
        <f>IF(ISNA(VLOOKUP(olympic_medals_country_year_cumsum[[#This Row],[Year_Country]],medals!D:H,4,FALSE)),0,VLOOKUP(olympic_medals_country_year_cumsum[[#This Row],[Year_Country]],medals!D:H,4,FALSE))</f>
        <v>0</v>
      </c>
      <c r="L1748" s="1" t="str">
        <f>VLOOKUP(olympic_medals_country_year_cumsum[[#This Row],[WB_country_name]],'country_region_flag'!A:C,2,FALSE)</f>
        <v>Asia</v>
      </c>
      <c r="M1748" s="1" t="str">
        <f>VLOOKUP(olympic_medals_country_year_cumsum[[#This Row],[WB_country_name]],'country_region_flag'!A:C,3,FALSE)</f>
        <v>https://public.flourish.studio/country-flags/svg/tm.svg</v>
      </c>
      <c r="N1748" s="12" t="str">
        <f>IF(ISNA(VLOOKUP(olympic_medals_country_year_cumsum[[#This Row],[Year_Country]],gdp_capita_rank!F:G,2,FALSE)),0,VLOOKUP(olympic_medals_country_year_cumsum[[#This Row],[Year_Country]],gdp_capita_rank!F:G,2,FALSE))</f>
        <v>-77.52811894049006</v>
      </c>
    </row>
    <row r="1749" spans="1:14" ht="15" customHeight="1" x14ac:dyDescent="0.2">
      <c r="A1749" s="1" t="s">
        <v>237</v>
      </c>
      <c r="B1749" s="1" t="s">
        <v>238</v>
      </c>
      <c r="C1749" s="1">
        <v>-2113</v>
      </c>
      <c r="D1749" s="1">
        <v>-1752</v>
      </c>
      <c r="E1749" s="1">
        <v>2008</v>
      </c>
      <c r="F1749" s="1" t="str">
        <f>TEXT(olympic_medals_country_year_cumsum[[#This Row],[year]],0)&amp;"-"&amp;olympic_medals_country_year_cumsum[[#This Row],[WB_country_code]]</f>
        <v>2008-TON</v>
      </c>
      <c r="G1749" s="1" t="str">
        <f>IF(olympic_medals_country_year_cumsum[[#This Row],[year]]&lt;&gt;E1748,1,IF(olympic_medals_country_year_cumsum[[#This Row],[Medals]]=0,"",G1748+1))</f>
        <v/>
      </c>
      <c r="H1749" s="1">
        <f>IF(ISNA(VLOOKUP(olympic_medals_country_year_cumsum[[#This Row],[Year_Country]],medals!D:H,5,FALSE)),0,VLOOKUP(olympic_medals_country_year_cumsum[[#This Row],[Year_Country]],medals!D:H,5,FALSE))</f>
        <v>0</v>
      </c>
      <c r="I1749" s="1">
        <f>IF(ISNA(VLOOKUP(olympic_medals_country_year_cumsum[[#This Row],[Year_Country]],medals!D:H,2,FALSE)),0,VLOOKUP(olympic_medals_country_year_cumsum[[#This Row],[Year_Country]],medals!D:H,2,FALSE))</f>
        <v>0</v>
      </c>
      <c r="J1749" s="1">
        <f>IF(ISNA(VLOOKUP(olympic_medals_country_year_cumsum[[#This Row],[Year_Country]],medals!D:H,3,FALSE)),0,VLOOKUP(olympic_medals_country_year_cumsum[[#This Row],[Year_Country]],medals!D:H,3,FALSE))</f>
        <v>0</v>
      </c>
      <c r="K1749" s="1">
        <f>IF(ISNA(VLOOKUP(olympic_medals_country_year_cumsum[[#This Row],[Year_Country]],medals!D:H,4,FALSE)),0,VLOOKUP(olympic_medals_country_year_cumsum[[#This Row],[Year_Country]],medals!D:H,4,FALSE))</f>
        <v>0</v>
      </c>
      <c r="L1749" s="1" t="str">
        <f>VLOOKUP(olympic_medals_country_year_cumsum[[#This Row],[WB_country_name]],'country_region_flag'!A:C,2,FALSE)</f>
        <v>Oceania</v>
      </c>
      <c r="M1749" s="1" t="str">
        <f>VLOOKUP(olympic_medals_country_year_cumsum[[#This Row],[WB_country_name]],'country_region_flag'!A:C,3,FALSE)</f>
        <v>https://public.flourish.studio/country-flags/svg/to.svg</v>
      </c>
      <c r="N1749" s="12" t="str">
        <f>IF(ISNA(VLOOKUP(olympic_medals_country_year_cumsum[[#This Row],[Year_Country]],gdp_capita_rank!F:G,2,FALSE)),0,VLOOKUP(olympic_medals_country_year_cumsum[[#This Row],[Year_Country]],gdp_capita_rank!F:G,2,FALSE))</f>
        <v>-80.84412593765366</v>
      </c>
    </row>
    <row r="1750" spans="1:14" ht="15" customHeight="1" x14ac:dyDescent="0.2">
      <c r="A1750" s="1" t="s">
        <v>245</v>
      </c>
      <c r="B1750" s="1" t="s">
        <v>246</v>
      </c>
      <c r="C1750" s="1">
        <v>-68</v>
      </c>
      <c r="D1750" s="1">
        <v>3928</v>
      </c>
      <c r="E1750" s="1">
        <v>2008</v>
      </c>
      <c r="F1750" s="1" t="str">
        <f>TEXT(olympic_medals_country_year_cumsum[[#This Row],[year]],0)&amp;"-"&amp;olympic_medals_country_year_cumsum[[#This Row],[WB_country_code]]</f>
        <v>2008-TZA</v>
      </c>
      <c r="G1750" s="1" t="str">
        <f>IF(olympic_medals_country_year_cumsum[[#This Row],[year]]&lt;&gt;E1749,1,IF(olympic_medals_country_year_cumsum[[#This Row],[Medals]]=0,"",G1749+1))</f>
        <v/>
      </c>
      <c r="H1750" s="1">
        <f>IF(ISNA(VLOOKUP(olympic_medals_country_year_cumsum[[#This Row],[Year_Country]],medals!D:H,5,FALSE)),0,VLOOKUP(olympic_medals_country_year_cumsum[[#This Row],[Year_Country]],medals!D:H,5,FALSE))</f>
        <v>0</v>
      </c>
      <c r="I1750" s="1">
        <f>IF(ISNA(VLOOKUP(olympic_medals_country_year_cumsum[[#This Row],[Year_Country]],medals!D:H,2,FALSE)),0,VLOOKUP(olympic_medals_country_year_cumsum[[#This Row],[Year_Country]],medals!D:H,2,FALSE))</f>
        <v>0</v>
      </c>
      <c r="J1750" s="1">
        <f>IF(ISNA(VLOOKUP(olympic_medals_country_year_cumsum[[#This Row],[Year_Country]],medals!D:H,3,FALSE)),0,VLOOKUP(olympic_medals_country_year_cumsum[[#This Row],[Year_Country]],medals!D:H,3,FALSE))</f>
        <v>0</v>
      </c>
      <c r="K1750" s="1">
        <f>IF(ISNA(VLOOKUP(olympic_medals_country_year_cumsum[[#This Row],[Year_Country]],medals!D:H,4,FALSE)),0,VLOOKUP(olympic_medals_country_year_cumsum[[#This Row],[Year_Country]],medals!D:H,4,FALSE))</f>
        <v>0</v>
      </c>
      <c r="L1750" s="1" t="str">
        <f>VLOOKUP(olympic_medals_country_year_cumsum[[#This Row],[WB_country_name]],'country_region_flag'!A:C,2,FALSE)</f>
        <v>Africa</v>
      </c>
      <c r="M1750" s="1" t="str">
        <f>VLOOKUP(olympic_medals_country_year_cumsum[[#This Row],[WB_country_name]],'country_region_flag'!A:C,3,FALSE)</f>
        <v>https://public.flourish.studio/country-flags/svg/tz.svg</v>
      </c>
      <c r="N1750" s="12" t="str">
        <f>IF(ISNA(VLOOKUP(olympic_medals_country_year_cumsum[[#This Row],[Year_Country]],gdp_capita_rank!F:G,2,FALSE)),0,VLOOKUP(olympic_medals_country_year_cumsum[[#This Row],[Year_Country]],gdp_capita_rank!F:G,2,FALSE))</f>
        <v>-96.00811252573381</v>
      </c>
    </row>
    <row r="1751" spans="1:14" ht="15" customHeight="1" x14ac:dyDescent="0.2">
      <c r="A1751" s="1" t="s">
        <v>247</v>
      </c>
      <c r="B1751" s="1" t="s">
        <v>248</v>
      </c>
      <c r="C1751" s="1">
        <v>32</v>
      </c>
      <c r="D1751" s="1">
        <v>3255</v>
      </c>
      <c r="E1751" s="1">
        <v>2008</v>
      </c>
      <c r="F1751" s="1" t="str">
        <f>TEXT(olympic_medals_country_year_cumsum[[#This Row],[year]],0)&amp;"-"&amp;olympic_medals_country_year_cumsum[[#This Row],[WB_country_code]]</f>
        <v>2008-UGA</v>
      </c>
      <c r="G1751" s="1" t="str">
        <f>IF(olympic_medals_country_year_cumsum[[#This Row],[year]]&lt;&gt;E1750,1,IF(olympic_medals_country_year_cumsum[[#This Row],[Medals]]=0,"",G1750+1))</f>
        <v/>
      </c>
      <c r="H1751" s="1">
        <f>IF(ISNA(VLOOKUP(olympic_medals_country_year_cumsum[[#This Row],[Year_Country]],medals!D:H,5,FALSE)),0,VLOOKUP(olympic_medals_country_year_cumsum[[#This Row],[Year_Country]],medals!D:H,5,FALSE))</f>
        <v>0</v>
      </c>
      <c r="I1751" s="1">
        <f>IF(ISNA(VLOOKUP(olympic_medals_country_year_cumsum[[#This Row],[Year_Country]],medals!D:H,2,FALSE)),0,VLOOKUP(olympic_medals_country_year_cumsum[[#This Row],[Year_Country]],medals!D:H,2,FALSE))</f>
        <v>0</v>
      </c>
      <c r="J1751" s="1">
        <f>IF(ISNA(VLOOKUP(olympic_medals_country_year_cumsum[[#This Row],[Year_Country]],medals!D:H,3,FALSE)),0,VLOOKUP(olympic_medals_country_year_cumsum[[#This Row],[Year_Country]],medals!D:H,3,FALSE))</f>
        <v>0</v>
      </c>
      <c r="K1751" s="1">
        <f>IF(ISNA(VLOOKUP(olympic_medals_country_year_cumsum[[#This Row],[Year_Country]],medals!D:H,4,FALSE)),0,VLOOKUP(olympic_medals_country_year_cumsum[[#This Row],[Year_Country]],medals!D:H,4,FALSE))</f>
        <v>0</v>
      </c>
      <c r="L1751" s="1" t="str">
        <f>VLOOKUP(olympic_medals_country_year_cumsum[[#This Row],[WB_country_name]],'country_region_flag'!A:C,2,FALSE)</f>
        <v>Africa</v>
      </c>
      <c r="M1751" s="1" t="str">
        <f>VLOOKUP(olympic_medals_country_year_cumsum[[#This Row],[WB_country_name]],'country_region_flag'!A:C,3,FALSE)</f>
        <v>https://public.flourish.studio/country-flags/svg/ug.svg</v>
      </c>
      <c r="N1751" s="12" t="str">
        <f>IF(ISNA(VLOOKUP(olympic_medals_country_year_cumsum[[#This Row],[Year_Country]],gdp_capita_rank!F:G,2,FALSE)),0,VLOOKUP(olympic_medals_country_year_cumsum[[#This Row],[Year_Country]],gdp_capita_rank!F:G,2,FALSE))</f>
        <v>-97.18526854542311</v>
      </c>
    </row>
    <row r="1752" spans="1:14" ht="15" customHeight="1" x14ac:dyDescent="0.2">
      <c r="A1752" s="1" t="s">
        <v>251</v>
      </c>
      <c r="B1752" s="1" t="s">
        <v>252</v>
      </c>
      <c r="C1752" s="1">
        <v>-3485</v>
      </c>
      <c r="D1752" s="1">
        <v>-5617</v>
      </c>
      <c r="E1752" s="1">
        <v>2008</v>
      </c>
      <c r="F1752" s="1" t="str">
        <f>TEXT(olympic_medals_country_year_cumsum[[#This Row],[year]],0)&amp;"-"&amp;olympic_medals_country_year_cumsum[[#This Row],[WB_country_code]]</f>
        <v>2008-URY</v>
      </c>
      <c r="G1752" s="1" t="str">
        <f>IF(olympic_medals_country_year_cumsum[[#This Row],[year]]&lt;&gt;E1751,1,IF(olympic_medals_country_year_cumsum[[#This Row],[Medals]]=0,"",G1751+1))</f>
        <v/>
      </c>
      <c r="H1752" s="1">
        <f>IF(ISNA(VLOOKUP(olympic_medals_country_year_cumsum[[#This Row],[Year_Country]],medals!D:H,5,FALSE)),0,VLOOKUP(olympic_medals_country_year_cumsum[[#This Row],[Year_Country]],medals!D:H,5,FALSE))</f>
        <v>0</v>
      </c>
      <c r="I1752" s="1">
        <f>IF(ISNA(VLOOKUP(olympic_medals_country_year_cumsum[[#This Row],[Year_Country]],medals!D:H,2,FALSE)),0,VLOOKUP(olympic_medals_country_year_cumsum[[#This Row],[Year_Country]],medals!D:H,2,FALSE))</f>
        <v>0</v>
      </c>
      <c r="J1752" s="1">
        <f>IF(ISNA(VLOOKUP(olympic_medals_country_year_cumsum[[#This Row],[Year_Country]],medals!D:H,3,FALSE)),0,VLOOKUP(olympic_medals_country_year_cumsum[[#This Row],[Year_Country]],medals!D:H,3,FALSE))</f>
        <v>0</v>
      </c>
      <c r="K1752" s="1">
        <f>IF(ISNA(VLOOKUP(olympic_medals_country_year_cumsum[[#This Row],[Year_Country]],medals!D:H,4,FALSE)),0,VLOOKUP(olympic_medals_country_year_cumsum[[#This Row],[Year_Country]],medals!D:H,4,FALSE))</f>
        <v>0</v>
      </c>
      <c r="L1752" s="1" t="str">
        <f>VLOOKUP(olympic_medals_country_year_cumsum[[#This Row],[WB_country_name]],'country_region_flag'!A:C,2,FALSE)</f>
        <v>Americas</v>
      </c>
      <c r="M1752" s="1" t="str">
        <f>VLOOKUP(olympic_medals_country_year_cumsum[[#This Row],[WB_country_name]],'country_region_flag'!A:C,3,FALSE)</f>
        <v>https://public.flourish.studio/country-flags/svg/uy.svg</v>
      </c>
      <c r="N1752" s="12" t="str">
        <f>IF(ISNA(VLOOKUP(olympic_medals_country_year_cumsum[[#This Row],[Year_Country]],gdp_capita_rank!F:G,2,FALSE)),0,VLOOKUP(olympic_medals_country_year_cumsum[[#This Row],[Year_Country]],gdp_capita_rank!F:G,2,FALSE))</f>
        <v>-44.525645384544596</v>
      </c>
    </row>
    <row r="1753" spans="1:14" ht="15" customHeight="1" x14ac:dyDescent="0.2">
      <c r="A1753" s="1" t="s">
        <v>259</v>
      </c>
      <c r="B1753" s="1" t="s">
        <v>260</v>
      </c>
      <c r="C1753" s="1">
        <v>1835</v>
      </c>
      <c r="D1753" s="1">
        <v>-6493</v>
      </c>
      <c r="E1753" s="1">
        <v>2008</v>
      </c>
      <c r="F1753" s="1" t="str">
        <f>TEXT(olympic_medals_country_year_cumsum[[#This Row],[year]],0)&amp;"-"&amp;olympic_medals_country_year_cumsum[[#This Row],[WB_country_code]]</f>
        <v>2008-VIR</v>
      </c>
      <c r="G1753" s="1" t="str">
        <f>IF(olympic_medals_country_year_cumsum[[#This Row],[year]]&lt;&gt;E1752,1,IF(olympic_medals_country_year_cumsum[[#This Row],[Medals]]=0,"",G1752+1))</f>
        <v/>
      </c>
      <c r="H1753" s="1">
        <f>IF(ISNA(VLOOKUP(olympic_medals_country_year_cumsum[[#This Row],[Year_Country]],medals!D:H,5,FALSE)),0,VLOOKUP(olympic_medals_country_year_cumsum[[#This Row],[Year_Country]],medals!D:H,5,FALSE))</f>
        <v>0</v>
      </c>
      <c r="I1753" s="1">
        <f>IF(ISNA(VLOOKUP(olympic_medals_country_year_cumsum[[#This Row],[Year_Country]],medals!D:H,2,FALSE)),0,VLOOKUP(olympic_medals_country_year_cumsum[[#This Row],[Year_Country]],medals!D:H,2,FALSE))</f>
        <v>0</v>
      </c>
      <c r="J1753" s="1">
        <f>IF(ISNA(VLOOKUP(olympic_medals_country_year_cumsum[[#This Row],[Year_Country]],medals!D:H,3,FALSE)),0,VLOOKUP(olympic_medals_country_year_cumsum[[#This Row],[Year_Country]],medals!D:H,3,FALSE))</f>
        <v>0</v>
      </c>
      <c r="K1753" s="1">
        <f>IF(ISNA(VLOOKUP(olympic_medals_country_year_cumsum[[#This Row],[Year_Country]],medals!D:H,4,FALSE)),0,VLOOKUP(olympic_medals_country_year_cumsum[[#This Row],[Year_Country]],medals!D:H,4,FALSE))</f>
        <v>0</v>
      </c>
      <c r="L1753" s="1" t="str">
        <f>VLOOKUP(olympic_medals_country_year_cumsum[[#This Row],[WB_country_name]],'country_region_flag'!A:C,2,FALSE)</f>
        <v>Americas</v>
      </c>
      <c r="M1753" s="1" t="str">
        <f>VLOOKUP(olympic_medals_country_year_cumsum[[#This Row],[WB_country_name]],'country_region_flag'!A:C,3,FALSE)</f>
        <v>https://public.flourish.studio/country-flags/svg/vi.svg</v>
      </c>
      <c r="N1753" s="12" t="str">
        <f>IF(ISNA(VLOOKUP(olympic_medals_country_year_cumsum[[#This Row],[Year_Country]],gdp_capita_rank!F:G,2,FALSE)),0,VLOOKUP(olympic_medals_country_year_cumsum[[#This Row],[Year_Country]],gdp_capita_rank!F:G,2,FALSE))</f>
        <v>132.84055674529284</v>
      </c>
    </row>
    <row r="1754" spans="1:14" ht="15" customHeight="1" x14ac:dyDescent="0.2">
      <c r="A1754" s="1" t="s">
        <v>265</v>
      </c>
      <c r="B1754" s="1" t="s">
        <v>266</v>
      </c>
      <c r="C1754" s="1">
        <v>4267</v>
      </c>
      <c r="D1754" s="1">
        <v>2117</v>
      </c>
      <c r="E1754" s="1">
        <v>2008</v>
      </c>
      <c r="F1754" s="1" t="str">
        <f>TEXT(olympic_medals_country_year_cumsum[[#This Row],[year]],0)&amp;"-"&amp;olympic_medals_country_year_cumsum[[#This Row],[WB_country_code]]</f>
        <v>2008-XKX</v>
      </c>
      <c r="G1754" s="1" t="str">
        <f>IF(olympic_medals_country_year_cumsum[[#This Row],[year]]&lt;&gt;E1753,1,IF(olympic_medals_country_year_cumsum[[#This Row],[Medals]]=0,"",G1753+1))</f>
        <v/>
      </c>
      <c r="H1754" s="1">
        <f>IF(ISNA(VLOOKUP(olympic_medals_country_year_cumsum[[#This Row],[Year_Country]],medals!D:H,5,FALSE)),0,VLOOKUP(olympic_medals_country_year_cumsum[[#This Row],[Year_Country]],medals!D:H,5,FALSE))</f>
        <v>0</v>
      </c>
      <c r="I1754" s="1">
        <f>IF(ISNA(VLOOKUP(olympic_medals_country_year_cumsum[[#This Row],[Year_Country]],medals!D:H,2,FALSE)),0,VLOOKUP(olympic_medals_country_year_cumsum[[#This Row],[Year_Country]],medals!D:H,2,FALSE))</f>
        <v>0</v>
      </c>
      <c r="J1754" s="1">
        <f>IF(ISNA(VLOOKUP(olympic_medals_country_year_cumsum[[#This Row],[Year_Country]],medals!D:H,3,FALSE)),0,VLOOKUP(olympic_medals_country_year_cumsum[[#This Row],[Year_Country]],medals!D:H,3,FALSE))</f>
        <v>0</v>
      </c>
      <c r="K1754" s="1">
        <f>IF(ISNA(VLOOKUP(olympic_medals_country_year_cumsum[[#This Row],[Year_Country]],medals!D:H,4,FALSE)),0,VLOOKUP(olympic_medals_country_year_cumsum[[#This Row],[Year_Country]],medals!D:H,4,FALSE))</f>
        <v>0</v>
      </c>
      <c r="L1754" s="1" t="str">
        <f>VLOOKUP(olympic_medals_country_year_cumsum[[#This Row],[WB_country_name]],'country_region_flag'!A:C,2,FALSE)</f>
        <v>Europe</v>
      </c>
      <c r="M1754" s="1" t="str">
        <f>VLOOKUP(olympic_medals_country_year_cumsum[[#This Row],[WB_country_name]],'country_region_flag'!A:C,3,FALSE)</f>
        <v/>
      </c>
      <c r="N1754" s="12" t="str">
        <f>IF(ISNA(VLOOKUP(olympic_medals_country_year_cumsum[[#This Row],[Year_Country]],gdp_capita_rank!F:G,2,FALSE)),0,VLOOKUP(olympic_medals_country_year_cumsum[[#This Row],[Year_Country]],gdp_capita_rank!F:G,2,FALSE))</f>
        <v>-82.36436638078376</v>
      </c>
    </row>
    <row r="1755" spans="1:14" ht="15" customHeight="1" x14ac:dyDescent="0.2">
      <c r="A1755" s="1" t="s">
        <v>267</v>
      </c>
      <c r="B1755" s="1" t="s">
        <v>268</v>
      </c>
      <c r="C1755" s="1">
        <v>4483</v>
      </c>
      <c r="D1755" s="1">
        <v>205</v>
      </c>
      <c r="E1755" s="1">
        <v>2008</v>
      </c>
      <c r="F1755" s="1" t="str">
        <f>TEXT(olympic_medals_country_year_cumsum[[#This Row],[year]],0)&amp;"-"&amp;olympic_medals_country_year_cumsum[[#This Row],[WB_country_code]]</f>
        <v>2008-YGL</v>
      </c>
      <c r="G1755" s="1" t="str">
        <f>IF(olympic_medals_country_year_cumsum[[#This Row],[year]]&lt;&gt;E1754,1,IF(olympic_medals_country_year_cumsum[[#This Row],[Medals]]=0,"",G1754+1))</f>
        <v/>
      </c>
      <c r="H1755" s="1">
        <f>IF(ISNA(VLOOKUP(olympic_medals_country_year_cumsum[[#This Row],[Year_Country]],medals!D:H,5,FALSE)),0,VLOOKUP(olympic_medals_country_year_cumsum[[#This Row],[Year_Country]],medals!D:H,5,FALSE))</f>
        <v>0</v>
      </c>
      <c r="I1755" s="1">
        <f>IF(ISNA(VLOOKUP(olympic_medals_country_year_cumsum[[#This Row],[Year_Country]],medals!D:H,2,FALSE)),0,VLOOKUP(olympic_medals_country_year_cumsum[[#This Row],[Year_Country]],medals!D:H,2,FALSE))</f>
        <v>0</v>
      </c>
      <c r="J1755" s="1">
        <f>IF(ISNA(VLOOKUP(olympic_medals_country_year_cumsum[[#This Row],[Year_Country]],medals!D:H,3,FALSE)),0,VLOOKUP(olympic_medals_country_year_cumsum[[#This Row],[Year_Country]],medals!D:H,3,FALSE))</f>
        <v>0</v>
      </c>
      <c r="K1755" s="1">
        <f>IF(ISNA(VLOOKUP(olympic_medals_country_year_cumsum[[#This Row],[Year_Country]],medals!D:H,4,FALSE)),0,VLOOKUP(olympic_medals_country_year_cumsum[[#This Row],[Year_Country]],medals!D:H,4,FALSE))</f>
        <v>0</v>
      </c>
      <c r="L1755" s="1" t="str">
        <f>VLOOKUP(olympic_medals_country_year_cumsum[[#This Row],[WB_country_name]],'country_region_flag'!A:C,2,FALSE)</f>
        <v>Europe</v>
      </c>
      <c r="M1755" s="1" t="str">
        <f>VLOOKUP(olympic_medals_country_year_cumsum[[#This Row],[WB_country_name]],'country_region_flag'!A:C,3,FALSE)</f>
        <v/>
      </c>
      <c r="N1755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1756" spans="1:14" ht="15" customHeight="1" x14ac:dyDescent="0.2">
      <c r="A1756" s="1" t="s">
        <v>271</v>
      </c>
      <c r="B1756" s="1" t="s">
        <v>272</v>
      </c>
      <c r="C1756" s="1">
        <v>-1542</v>
      </c>
      <c r="D1756" s="1">
        <v>2828</v>
      </c>
      <c r="E1756" s="1">
        <v>2008</v>
      </c>
      <c r="F1756" s="1" t="str">
        <f>TEXT(olympic_medals_country_year_cumsum[[#This Row],[year]],0)&amp;"-"&amp;olympic_medals_country_year_cumsum[[#This Row],[WB_country_code]]</f>
        <v>2008-ZMB</v>
      </c>
      <c r="G1756" s="1" t="str">
        <f>IF(olympic_medals_country_year_cumsum[[#This Row],[year]]&lt;&gt;E1755,1,IF(olympic_medals_country_year_cumsum[[#This Row],[Medals]]=0,"",G1755+1))</f>
        <v/>
      </c>
      <c r="H1756" s="1">
        <f>IF(ISNA(VLOOKUP(olympic_medals_country_year_cumsum[[#This Row],[Year_Country]],medals!D:H,5,FALSE)),0,VLOOKUP(olympic_medals_country_year_cumsum[[#This Row],[Year_Country]],medals!D:H,5,FALSE))</f>
        <v>0</v>
      </c>
      <c r="I1756" s="1">
        <f>IF(ISNA(VLOOKUP(olympic_medals_country_year_cumsum[[#This Row],[Year_Country]],medals!D:H,2,FALSE)),0,VLOOKUP(olympic_medals_country_year_cumsum[[#This Row],[Year_Country]],medals!D:H,2,FALSE))</f>
        <v>0</v>
      </c>
      <c r="J1756" s="1">
        <f>IF(ISNA(VLOOKUP(olympic_medals_country_year_cumsum[[#This Row],[Year_Country]],medals!D:H,3,FALSE)),0,VLOOKUP(olympic_medals_country_year_cumsum[[#This Row],[Year_Country]],medals!D:H,3,FALSE))</f>
        <v>0</v>
      </c>
      <c r="K1756" s="1">
        <f>IF(ISNA(VLOOKUP(olympic_medals_country_year_cumsum[[#This Row],[Year_Country]],medals!D:H,4,FALSE)),0,VLOOKUP(olympic_medals_country_year_cumsum[[#This Row],[Year_Country]],medals!D:H,4,FALSE))</f>
        <v>0</v>
      </c>
      <c r="L1756" s="1" t="str">
        <f>VLOOKUP(olympic_medals_country_year_cumsum[[#This Row],[WB_country_name]],'country_region_flag'!A:C,2,FALSE)</f>
        <v>Africa</v>
      </c>
      <c r="M1756" s="1" t="str">
        <f>VLOOKUP(olympic_medals_country_year_cumsum[[#This Row],[WB_country_name]],'country_region_flag'!A:C,3,FALSE)</f>
        <v>https://public.flourish.studio/country-flags/svg/zm.svg</v>
      </c>
      <c r="N1756" s="12" t="str">
        <f>IF(ISNA(VLOOKUP(olympic_medals_country_year_cumsum[[#This Row],[Year_Country]],gdp_capita_rank!F:G,2,FALSE)),0,VLOOKUP(olympic_medals_country_year_cumsum[[#This Row],[Year_Country]],gdp_capita_rank!F:G,2,FALSE))</f>
        <v>-91.71268840781325</v>
      </c>
    </row>
    <row r="1757" spans="1:14" ht="15" customHeight="1" x14ac:dyDescent="0.2">
      <c r="A1757" s="1" t="s">
        <v>253</v>
      </c>
      <c r="B1757" s="1" t="s">
        <v>254</v>
      </c>
      <c r="C1757" s="1">
        <v>3888</v>
      </c>
      <c r="D1757" s="1">
        <v>-900</v>
      </c>
      <c r="E1757" s="1">
        <v>2012</v>
      </c>
      <c r="F1757" s="1" t="str">
        <f>TEXT(olympic_medals_country_year_cumsum[[#This Row],[year]],0)&amp;"-"&amp;olympic_medals_country_year_cumsum[[#This Row],[WB_country_code]]</f>
        <v>2012-USA</v>
      </c>
      <c r="G1757" s="1">
        <f>IF(olympic_medals_country_year_cumsum[[#This Row],[year]]&lt;&gt;E1756,1,IF(olympic_medals_country_year_cumsum[[#This Row],[Medals]]=0,"",G1756+1))</f>
        <v>1</v>
      </c>
      <c r="H1757" s="1">
        <f>IF(ISNA(VLOOKUP(olympic_medals_country_year_cumsum[[#This Row],[Year_Country]],medals!D:H,5,FALSE)),0,VLOOKUP(olympic_medals_country_year_cumsum[[#This Row],[Year_Country]],medals!D:H,5,FALSE))</f>
        <v>112</v>
      </c>
      <c r="I1757" s="1">
        <f>IF(ISNA(VLOOKUP(olympic_medals_country_year_cumsum[[#This Row],[Year_Country]],medals!D:H,2,FALSE)),0,VLOOKUP(olympic_medals_country_year_cumsum[[#This Row],[Year_Country]],medals!D:H,2,FALSE))</f>
        <v>50</v>
      </c>
      <c r="J1757" s="1">
        <f>IF(ISNA(VLOOKUP(olympic_medals_country_year_cumsum[[#This Row],[Year_Country]],medals!D:H,3,FALSE)),0,VLOOKUP(olympic_medals_country_year_cumsum[[#This Row],[Year_Country]],medals!D:H,3,FALSE))</f>
        <v>29</v>
      </c>
      <c r="K1757" s="1">
        <f>IF(ISNA(VLOOKUP(olympic_medals_country_year_cumsum[[#This Row],[Year_Country]],medals!D:H,4,FALSE)),0,VLOOKUP(olympic_medals_country_year_cumsum[[#This Row],[Year_Country]],medals!D:H,4,FALSE))</f>
        <v>33</v>
      </c>
      <c r="L1757" s="1" t="str">
        <f>VLOOKUP(olympic_medals_country_year_cumsum[[#This Row],[WB_country_name]],'country_region_flag'!A:C,2,FALSE)</f>
        <v>Americas</v>
      </c>
      <c r="M1757" s="1" t="str">
        <f>VLOOKUP(olympic_medals_country_year_cumsum[[#This Row],[WB_country_name]],'country_region_flag'!A:C,3,FALSE)</f>
        <v>https://public.flourish.studio/country-flags/svg/us.svg</v>
      </c>
      <c r="N1757" s="12" t="str">
        <f>IF(ISNA(VLOOKUP(olympic_medals_country_year_cumsum[[#This Row],[Year_Country]],gdp_capita_rank!F:G,2,FALSE)),0,VLOOKUP(olympic_medals_country_year_cumsum[[#This Row],[Year_Country]],gdp_capita_rank!F:G,2,FALSE))</f>
        <v>199.75386258874045</v>
      </c>
    </row>
    <row r="1758" spans="1:14" ht="15" customHeight="1" x14ac:dyDescent="0.2">
      <c r="A1758" s="1" t="s">
        <v>47</v>
      </c>
      <c r="B1758" s="1" t="s">
        <v>48</v>
      </c>
      <c r="C1758" s="1">
        <v>3992</v>
      </c>
      <c r="D1758" s="1">
        <v>11638</v>
      </c>
      <c r="E1758" s="1">
        <v>2012</v>
      </c>
      <c r="F1758" s="1" t="str">
        <f>TEXT(olympic_medals_country_year_cumsum[[#This Row],[year]],0)&amp;"-"&amp;olympic_medals_country_year_cumsum[[#This Row],[WB_country_code]]</f>
        <v>2012-CHN</v>
      </c>
      <c r="G1758" s="1">
        <f>IF(olympic_medals_country_year_cumsum[[#This Row],[year]]&lt;&gt;E1757,1,IF(olympic_medals_country_year_cumsum[[#This Row],[Medals]]=0,"",G1757+1))</f>
        <v>2</v>
      </c>
      <c r="H1758" s="1">
        <f>IF(ISNA(VLOOKUP(olympic_medals_country_year_cumsum[[#This Row],[Year_Country]],medals!D:H,5,FALSE)),0,VLOOKUP(olympic_medals_country_year_cumsum[[#This Row],[Year_Country]],medals!D:H,5,FALSE))</f>
        <v>104</v>
      </c>
      <c r="I1758" s="1">
        <f>IF(ISNA(VLOOKUP(olympic_medals_country_year_cumsum[[#This Row],[Year_Country]],medals!D:H,2,FALSE)),0,VLOOKUP(olympic_medals_country_year_cumsum[[#This Row],[Year_Country]],medals!D:H,2,FALSE))</f>
        <v>46</v>
      </c>
      <c r="J1758" s="1">
        <f>IF(ISNA(VLOOKUP(olympic_medals_country_year_cumsum[[#This Row],[Year_Country]],medals!D:H,3,FALSE)),0,VLOOKUP(olympic_medals_country_year_cumsum[[#This Row],[Year_Country]],medals!D:H,3,FALSE))</f>
        <v>34</v>
      </c>
      <c r="K1758" s="1">
        <f>IF(ISNA(VLOOKUP(olympic_medals_country_year_cumsum[[#This Row],[Year_Country]],medals!D:H,4,FALSE)),0,VLOOKUP(olympic_medals_country_year_cumsum[[#This Row],[Year_Country]],medals!D:H,4,FALSE))</f>
        <v>24</v>
      </c>
      <c r="L1758" s="1" t="str">
        <f>VLOOKUP(olympic_medals_country_year_cumsum[[#This Row],[WB_country_name]],'country_region_flag'!A:C,2,FALSE)</f>
        <v>Asia</v>
      </c>
      <c r="M1758" s="1" t="str">
        <f>VLOOKUP(olympic_medals_country_year_cumsum[[#This Row],[WB_country_name]],'country_region_flag'!A:C,3,FALSE)</f>
        <v>https://public.flourish.studio/country-flags/svg/cn.svg</v>
      </c>
      <c r="N1758" s="12" t="str">
        <f>IF(ISNA(VLOOKUP(olympic_medals_country_year_cumsum[[#This Row],[Year_Country]],gdp_capita_rank!F:G,2,FALSE)),0,VLOOKUP(olympic_medals_country_year_cumsum[[#This Row],[Year_Country]],gdp_capita_rank!F:G,2,FALSE))</f>
        <v>-63.529123401413656</v>
      </c>
    </row>
    <row r="1759" spans="1:14" ht="15" customHeight="1" x14ac:dyDescent="0.2">
      <c r="A1759" s="1" t="s">
        <v>93</v>
      </c>
      <c r="B1759" s="1" t="s">
        <v>94</v>
      </c>
      <c r="C1759" s="1">
        <v>5408</v>
      </c>
      <c r="D1759" s="1">
        <v>-165</v>
      </c>
      <c r="E1759" s="1">
        <v>2012</v>
      </c>
      <c r="F1759" s="1" t="str">
        <f>TEXT(olympic_medals_country_year_cumsum[[#This Row],[year]],0)&amp;"-"&amp;olympic_medals_country_year_cumsum[[#This Row],[WB_country_code]]</f>
        <v>2012-GBR</v>
      </c>
      <c r="G1759" s="1">
        <f>IF(olympic_medals_country_year_cumsum[[#This Row],[year]]&lt;&gt;E1758,1,IF(olympic_medals_country_year_cumsum[[#This Row],[Medals]]=0,"",G1758+1))</f>
        <v>3</v>
      </c>
      <c r="H1759" s="1">
        <f>IF(ISNA(VLOOKUP(olympic_medals_country_year_cumsum[[#This Row],[Year_Country]],medals!D:H,5,FALSE)),0,VLOOKUP(olympic_medals_country_year_cumsum[[#This Row],[Year_Country]],medals!D:H,5,FALSE))</f>
        <v>77</v>
      </c>
      <c r="I1759" s="1">
        <f>IF(ISNA(VLOOKUP(olympic_medals_country_year_cumsum[[#This Row],[Year_Country]],medals!D:H,2,FALSE)),0,VLOOKUP(olympic_medals_country_year_cumsum[[#This Row],[Year_Country]],medals!D:H,2,FALSE))</f>
        <v>33</v>
      </c>
      <c r="J1759" s="1">
        <f>IF(ISNA(VLOOKUP(olympic_medals_country_year_cumsum[[#This Row],[Year_Country]],medals!D:H,3,FALSE)),0,VLOOKUP(olympic_medals_country_year_cumsum[[#This Row],[Year_Country]],medals!D:H,3,FALSE))</f>
        <v>24</v>
      </c>
      <c r="K1759" s="1">
        <f>IF(ISNA(VLOOKUP(olympic_medals_country_year_cumsum[[#This Row],[Year_Country]],medals!D:H,4,FALSE)),0,VLOOKUP(olympic_medals_country_year_cumsum[[#This Row],[Year_Country]],medals!D:H,4,FALSE))</f>
        <v>20</v>
      </c>
      <c r="L1759" s="1" t="str">
        <f>VLOOKUP(olympic_medals_country_year_cumsum[[#This Row],[WB_country_name]],'country_region_flag'!A:C,2,FALSE)</f>
        <v>Europe</v>
      </c>
      <c r="M1759" s="1" t="str">
        <f>VLOOKUP(olympic_medals_country_year_cumsum[[#This Row],[WB_country_name]],'country_region_flag'!A:C,3,FALSE)</f>
        <v>https://public.flourish.studio/country-flags/svg/gb.svg</v>
      </c>
      <c r="N1759" s="12" t="str">
        <f>IF(ISNA(VLOOKUP(olympic_medals_country_year_cumsum[[#This Row],[Year_Country]],gdp_capita_rank!F:G,2,FALSE)),0,VLOOKUP(olympic_medals_country_year_cumsum[[#This Row],[Year_Country]],gdp_capita_rank!F:G,2,FALSE))</f>
        <v>145.99564530696654</v>
      </c>
    </row>
    <row r="1760" spans="1:14" ht="15" customHeight="1" x14ac:dyDescent="0.2">
      <c r="A1760" s="1" t="s">
        <v>205</v>
      </c>
      <c r="B1760" s="1" t="s">
        <v>206</v>
      </c>
      <c r="C1760" s="1">
        <v>5575</v>
      </c>
      <c r="D1760" s="1">
        <v>376</v>
      </c>
      <c r="E1760" s="1">
        <v>2012</v>
      </c>
      <c r="F1760" s="1" t="str">
        <f>TEXT(olympic_medals_country_year_cumsum[[#This Row],[year]],0)&amp;"-"&amp;olympic_medals_country_year_cumsum[[#This Row],[WB_country_code]]</f>
        <v>2012-RUS</v>
      </c>
      <c r="G1760" s="1">
        <f>IF(olympic_medals_country_year_cumsum[[#This Row],[year]]&lt;&gt;E1759,1,IF(olympic_medals_country_year_cumsum[[#This Row],[Medals]]=0,"",G1759+1))</f>
        <v>4</v>
      </c>
      <c r="H1760" s="1">
        <f>IF(ISNA(VLOOKUP(olympic_medals_country_year_cumsum[[#This Row],[Year_Country]],medals!D:H,5,FALSE)),0,VLOOKUP(olympic_medals_country_year_cumsum[[#This Row],[Year_Country]],medals!D:H,5,FALSE))</f>
        <v>73</v>
      </c>
      <c r="I1760" s="1">
        <f>IF(ISNA(VLOOKUP(olympic_medals_country_year_cumsum[[#This Row],[Year_Country]],medals!D:H,2,FALSE)),0,VLOOKUP(olympic_medals_country_year_cumsum[[#This Row],[Year_Country]],medals!D:H,2,FALSE))</f>
        <v>22</v>
      </c>
      <c r="J1760" s="1">
        <f>IF(ISNA(VLOOKUP(olympic_medals_country_year_cumsum[[#This Row],[Year_Country]],medals!D:H,3,FALSE)),0,VLOOKUP(olympic_medals_country_year_cumsum[[#This Row],[Year_Country]],medals!D:H,3,FALSE))</f>
        <v>21</v>
      </c>
      <c r="K1760" s="1">
        <f>IF(ISNA(VLOOKUP(olympic_medals_country_year_cumsum[[#This Row],[Year_Country]],medals!D:H,4,FALSE)),0,VLOOKUP(olympic_medals_country_year_cumsum[[#This Row],[Year_Country]],medals!D:H,4,FALSE))</f>
        <v>30</v>
      </c>
      <c r="L1760" s="1" t="str">
        <f>VLOOKUP(olympic_medals_country_year_cumsum[[#This Row],[WB_country_name]],'country_region_flag'!A:C,2,FALSE)</f>
        <v>Europe</v>
      </c>
      <c r="M1760" s="1" t="str">
        <f>VLOOKUP(olympic_medals_country_year_cumsum[[#This Row],[WB_country_name]],'country_region_flag'!A:C,3,FALSE)</f>
        <v>https://public.flourish.studio/country-flags/svg/ru.svg</v>
      </c>
      <c r="N1760" s="12" t="str">
        <f>IF(ISNA(VLOOKUP(olympic_medals_country_year_cumsum[[#This Row],[Year_Country]],gdp_capita_rank!F:G,2,FALSE)),0,VLOOKUP(olympic_medals_country_year_cumsum[[#This Row],[Year_Country]],gdp_capita_rank!F:G,2,FALSE))</f>
        <v>-10.736427106063855</v>
      </c>
    </row>
    <row r="1761" spans="1:14" ht="15" customHeight="1" x14ac:dyDescent="0.2">
      <c r="A1761" s="1" t="s">
        <v>63</v>
      </c>
      <c r="B1761" s="1" t="s">
        <v>64</v>
      </c>
      <c r="C1761" s="1">
        <v>5252</v>
      </c>
      <c r="D1761" s="1">
        <v>134</v>
      </c>
      <c r="E1761" s="1">
        <v>2012</v>
      </c>
      <c r="F1761" s="1" t="str">
        <f>TEXT(olympic_medals_country_year_cumsum[[#This Row],[year]],0)&amp;"-"&amp;olympic_medals_country_year_cumsum[[#This Row],[WB_country_code]]</f>
        <v>2012-DEU</v>
      </c>
      <c r="G1761" s="1">
        <f>IF(olympic_medals_country_year_cumsum[[#This Row],[year]]&lt;&gt;E1760,1,IF(olympic_medals_country_year_cumsum[[#This Row],[Medals]]=0,"",G1760+1))</f>
        <v>5</v>
      </c>
      <c r="H1761" s="1">
        <f>IF(ISNA(VLOOKUP(olympic_medals_country_year_cumsum[[#This Row],[Year_Country]],medals!D:H,5,FALSE)),0,VLOOKUP(olympic_medals_country_year_cumsum[[#This Row],[Year_Country]],medals!D:H,5,FALSE))</f>
        <v>49</v>
      </c>
      <c r="I1761" s="1">
        <f>IF(ISNA(VLOOKUP(olympic_medals_country_year_cumsum[[#This Row],[Year_Country]],medals!D:H,2,FALSE)),0,VLOOKUP(olympic_medals_country_year_cumsum[[#This Row],[Year_Country]],medals!D:H,2,FALSE))</f>
        <v>15</v>
      </c>
      <c r="J1761" s="1">
        <f>IF(ISNA(VLOOKUP(olympic_medals_country_year_cumsum[[#This Row],[Year_Country]],medals!D:H,3,FALSE)),0,VLOOKUP(olympic_medals_country_year_cumsum[[#This Row],[Year_Country]],medals!D:H,3,FALSE))</f>
        <v>20</v>
      </c>
      <c r="K1761" s="1">
        <f>IF(ISNA(VLOOKUP(olympic_medals_country_year_cumsum[[#This Row],[Year_Country]],medals!D:H,4,FALSE)),0,VLOOKUP(olympic_medals_country_year_cumsum[[#This Row],[Year_Country]],medals!D:H,4,FALSE))</f>
        <v>14</v>
      </c>
      <c r="L1761" s="1" t="str">
        <f>VLOOKUP(olympic_medals_country_year_cumsum[[#This Row],[WB_country_name]],'country_region_flag'!A:C,2,FALSE)</f>
        <v>Europe</v>
      </c>
      <c r="M1761" s="1" t="str">
        <f>VLOOKUP(olympic_medals_country_year_cumsum[[#This Row],[WB_country_name]],'country_region_flag'!A:C,3,FALSE)</f>
        <v>https://public.flourish.studio/country-flags/svg/de.svg</v>
      </c>
      <c r="N1761" s="12" t="str">
        <f>IF(ISNA(VLOOKUP(olympic_medals_country_year_cumsum[[#This Row],[Year_Country]],gdp_capita_rank!F:G,2,FALSE)),0,VLOOKUP(olympic_medals_country_year_cumsum[[#This Row],[Year_Country]],gdp_capita_rank!F:G,2,FALSE))</f>
        <v>153.85937381576184</v>
      </c>
    </row>
    <row r="1762" spans="1:14" ht="15" customHeight="1" x14ac:dyDescent="0.2">
      <c r="A1762" s="1" t="s">
        <v>141</v>
      </c>
      <c r="B1762" s="1" t="s">
        <v>142</v>
      </c>
      <c r="C1762" s="1">
        <v>3755</v>
      </c>
      <c r="D1762" s="1">
        <v>12698</v>
      </c>
      <c r="E1762" s="1">
        <v>2012</v>
      </c>
      <c r="F1762" s="1" t="str">
        <f>TEXT(olympic_medals_country_year_cumsum[[#This Row],[year]],0)&amp;"-"&amp;olympic_medals_country_year_cumsum[[#This Row],[WB_country_code]]</f>
        <v>2012-KOR</v>
      </c>
      <c r="G1762" s="1">
        <f>IF(olympic_medals_country_year_cumsum[[#This Row],[year]]&lt;&gt;E1761,1,IF(olympic_medals_country_year_cumsum[[#This Row],[Medals]]=0,"",G1761+1))</f>
        <v>6</v>
      </c>
      <c r="H1762" s="1">
        <f>IF(ISNA(VLOOKUP(olympic_medals_country_year_cumsum[[#This Row],[Year_Country]],medals!D:H,5,FALSE)),0,VLOOKUP(olympic_medals_country_year_cumsum[[#This Row],[Year_Country]],medals!D:H,5,FALSE))</f>
        <v>31</v>
      </c>
      <c r="I1762" s="1">
        <f>IF(ISNA(VLOOKUP(olympic_medals_country_year_cumsum[[#This Row],[Year_Country]],medals!D:H,2,FALSE)),0,VLOOKUP(olympic_medals_country_year_cumsum[[#This Row],[Year_Country]],medals!D:H,2,FALSE))</f>
        <v>13</v>
      </c>
      <c r="J1762" s="1">
        <f>IF(ISNA(VLOOKUP(olympic_medals_country_year_cumsum[[#This Row],[Year_Country]],medals!D:H,3,FALSE)),0,VLOOKUP(olympic_medals_country_year_cumsum[[#This Row],[Year_Country]],medals!D:H,3,FALSE))</f>
        <v>9</v>
      </c>
      <c r="K1762" s="1">
        <f>IF(ISNA(VLOOKUP(olympic_medals_country_year_cumsum[[#This Row],[Year_Country]],medals!D:H,4,FALSE)),0,VLOOKUP(olympic_medals_country_year_cumsum[[#This Row],[Year_Country]],medals!D:H,4,FALSE))</f>
        <v>9</v>
      </c>
      <c r="L1762" s="1" t="str">
        <f>VLOOKUP(olympic_medals_country_year_cumsum[[#This Row],[WB_country_name]],'country_region_flag'!A:C,2,FALSE)</f>
        <v>Asia</v>
      </c>
      <c r="M1762" s="1" t="str">
        <f>VLOOKUP(olympic_medals_country_year_cumsum[[#This Row],[WB_country_name]],'country_region_flag'!A:C,3,FALSE)</f>
        <v>https://public.flourish.studio/country-flags/svg/kr.svg</v>
      </c>
      <c r="N1762" s="12" t="str">
        <f>IF(ISNA(VLOOKUP(olympic_medals_country_year_cumsum[[#This Row],[Year_Country]],gdp_capita_rank!F:G,2,FALSE)),0,VLOOKUP(olympic_medals_country_year_cumsum[[#This Row],[Year_Country]],gdp_capita_rank!F:G,2,FALSE))</f>
        <v>47.37028136654583</v>
      </c>
    </row>
    <row r="1763" spans="1:14" ht="15" customHeight="1" x14ac:dyDescent="0.2">
      <c r="A1763" s="1" t="s">
        <v>89</v>
      </c>
      <c r="B1763" s="1" t="s">
        <v>90</v>
      </c>
      <c r="C1763" s="1">
        <v>4887</v>
      </c>
      <c r="D1763" s="1">
        <v>233</v>
      </c>
      <c r="E1763" s="1">
        <v>2012</v>
      </c>
      <c r="F1763" s="1" t="str">
        <f>TEXT(olympic_medals_country_year_cumsum[[#This Row],[year]],0)&amp;"-"&amp;olympic_medals_country_year_cumsum[[#This Row],[WB_country_code]]</f>
        <v>2012-FRA</v>
      </c>
      <c r="G1763" s="1">
        <f>IF(olympic_medals_country_year_cumsum[[#This Row],[year]]&lt;&gt;E1762,1,IF(olympic_medals_country_year_cumsum[[#This Row],[Medals]]=0,"",G1762+1))</f>
        <v>7</v>
      </c>
      <c r="H1763" s="1">
        <f>IF(ISNA(VLOOKUP(olympic_medals_country_year_cumsum[[#This Row],[Year_Country]],medals!D:H,5,FALSE)),0,VLOOKUP(olympic_medals_country_year_cumsum[[#This Row],[Year_Country]],medals!D:H,5,FALSE))</f>
        <v>38</v>
      </c>
      <c r="I1763" s="1">
        <f>IF(ISNA(VLOOKUP(olympic_medals_country_year_cumsum[[#This Row],[Year_Country]],medals!D:H,2,FALSE)),0,VLOOKUP(olympic_medals_country_year_cumsum[[#This Row],[Year_Country]],medals!D:H,2,FALSE))</f>
        <v>11</v>
      </c>
      <c r="J1763" s="1">
        <f>IF(ISNA(VLOOKUP(olympic_medals_country_year_cumsum[[#This Row],[Year_Country]],medals!D:H,3,FALSE)),0,VLOOKUP(olympic_medals_country_year_cumsum[[#This Row],[Year_Country]],medals!D:H,3,FALSE))</f>
        <v>13</v>
      </c>
      <c r="K1763" s="1">
        <f>IF(ISNA(VLOOKUP(olympic_medals_country_year_cumsum[[#This Row],[Year_Country]],medals!D:H,4,FALSE)),0,VLOOKUP(olympic_medals_country_year_cumsum[[#This Row],[Year_Country]],medals!D:H,4,FALSE))</f>
        <v>14</v>
      </c>
      <c r="L1763" s="1" t="str">
        <f>VLOOKUP(olympic_medals_country_year_cumsum[[#This Row],[WB_country_name]],'country_region_flag'!A:C,2,FALSE)</f>
        <v>Europe</v>
      </c>
      <c r="M1763" s="1" t="str">
        <f>VLOOKUP(olympic_medals_country_year_cumsum[[#This Row],[WB_country_name]],'country_region_flag'!A:C,3,FALSE)</f>
        <v>https://public.flourish.studio/country-flags/svg/fr.svg</v>
      </c>
      <c r="N1763" s="12" t="str">
        <f>IF(ISNA(VLOOKUP(olympic_medals_country_year_cumsum[[#This Row],[Year_Country]],gdp_capita_rank!F:G,2,FALSE)),0,VLOOKUP(olympic_medals_country_year_cumsum[[#This Row],[Year_Country]],gdp_capita_rank!F:G,2,FALSE))</f>
        <v>136.5807158752579</v>
      </c>
    </row>
    <row r="1764" spans="1:14" ht="15" customHeight="1" x14ac:dyDescent="0.2">
      <c r="A1764" s="1" t="s">
        <v>13</v>
      </c>
      <c r="B1764" s="1" t="s">
        <v>14</v>
      </c>
      <c r="C1764" s="1">
        <v>-3527</v>
      </c>
      <c r="D1764" s="1">
        <v>14913</v>
      </c>
      <c r="E1764" s="1">
        <v>2012</v>
      </c>
      <c r="F1764" s="1" t="str">
        <f>TEXT(olympic_medals_country_year_cumsum[[#This Row],[year]],0)&amp;"-"&amp;olympic_medals_country_year_cumsum[[#This Row],[WB_country_code]]</f>
        <v>2012-AUS</v>
      </c>
      <c r="G1764" s="1">
        <f>IF(olympic_medals_country_year_cumsum[[#This Row],[year]]&lt;&gt;E1763,1,IF(olympic_medals_country_year_cumsum[[#This Row],[Medals]]=0,"",G1763+1))</f>
        <v>8</v>
      </c>
      <c r="H1764" s="1">
        <f>IF(ISNA(VLOOKUP(olympic_medals_country_year_cumsum[[#This Row],[Year_Country]],medals!D:H,5,FALSE)),0,VLOOKUP(olympic_medals_country_year_cumsum[[#This Row],[Year_Country]],medals!D:H,5,FALSE))</f>
        <v>40</v>
      </c>
      <c r="I1764" s="1">
        <f>IF(ISNA(VLOOKUP(olympic_medals_country_year_cumsum[[#This Row],[Year_Country]],medals!D:H,2,FALSE)),0,VLOOKUP(olympic_medals_country_year_cumsum[[#This Row],[Year_Country]],medals!D:H,2,FALSE))</f>
        <v>10</v>
      </c>
      <c r="J1764" s="1">
        <f>IF(ISNA(VLOOKUP(olympic_medals_country_year_cumsum[[#This Row],[Year_Country]],medals!D:H,3,FALSE)),0,VLOOKUP(olympic_medals_country_year_cumsum[[#This Row],[Year_Country]],medals!D:H,3,FALSE))</f>
        <v>17</v>
      </c>
      <c r="K1764" s="1">
        <f>IF(ISNA(VLOOKUP(olympic_medals_country_year_cumsum[[#This Row],[Year_Country]],medals!D:H,4,FALSE)),0,VLOOKUP(olympic_medals_country_year_cumsum[[#This Row],[Year_Country]],medals!D:H,4,FALSE))</f>
        <v>13</v>
      </c>
      <c r="L1764" s="1" t="str">
        <f>VLOOKUP(olympic_medals_country_year_cumsum[[#This Row],[WB_country_name]],'country_region_flag'!A:C,2,FALSE)</f>
        <v>Oceania</v>
      </c>
      <c r="M1764" s="1" t="str">
        <f>VLOOKUP(olympic_medals_country_year_cumsum[[#This Row],[WB_country_name]],'country_region_flag'!A:C,3,FALSE)</f>
        <v>https://public.flourish.studio/country-flags/svg/au.svg</v>
      </c>
      <c r="N1764" s="12" t="str">
        <f>IF(ISNA(VLOOKUP(olympic_medals_country_year_cumsum[[#This Row],[Year_Country]],gdp_capita_rank!F:G,2,FALSE)),0,VLOOKUP(olympic_medals_country_year_cumsum[[#This Row],[Year_Country]],gdp_capita_rank!F:G,2,FALSE))</f>
        <v>294.0694024857433</v>
      </c>
    </row>
    <row r="1765" spans="1:14" ht="15" customHeight="1" x14ac:dyDescent="0.2">
      <c r="A1765" s="1" t="s">
        <v>111</v>
      </c>
      <c r="B1765" s="1" t="s">
        <v>112</v>
      </c>
      <c r="C1765" s="1">
        <v>475</v>
      </c>
      <c r="D1765" s="1">
        <v>1908</v>
      </c>
      <c r="E1765" s="1">
        <v>2012</v>
      </c>
      <c r="F1765" s="1" t="str">
        <f>TEXT(olympic_medals_country_year_cumsum[[#This Row],[year]],0)&amp;"-"&amp;olympic_medals_country_year_cumsum[[#This Row],[WB_country_code]]</f>
        <v>2012-HUN</v>
      </c>
      <c r="G1765" s="1">
        <f>IF(olympic_medals_country_year_cumsum[[#This Row],[year]]&lt;&gt;E1764,1,IF(olympic_medals_country_year_cumsum[[#This Row],[Medals]]=0,"",G1764+1))</f>
        <v>9</v>
      </c>
      <c r="H1765" s="1">
        <f>IF(ISNA(VLOOKUP(olympic_medals_country_year_cumsum[[#This Row],[Year_Country]],medals!D:H,5,FALSE)),0,VLOOKUP(olympic_medals_country_year_cumsum[[#This Row],[Year_Country]],medals!D:H,5,FALSE))</f>
        <v>20</v>
      </c>
      <c r="I1765" s="1">
        <f>IF(ISNA(VLOOKUP(olympic_medals_country_year_cumsum[[#This Row],[Year_Country]],medals!D:H,2,FALSE)),0,VLOOKUP(olympic_medals_country_year_cumsum[[#This Row],[Year_Country]],medals!D:H,2,FALSE))</f>
        <v>9</v>
      </c>
      <c r="J1765" s="1">
        <f>IF(ISNA(VLOOKUP(olympic_medals_country_year_cumsum[[#This Row],[Year_Country]],medals!D:H,3,FALSE)),0,VLOOKUP(olympic_medals_country_year_cumsum[[#This Row],[Year_Country]],medals!D:H,3,FALSE))</f>
        <v>5</v>
      </c>
      <c r="K1765" s="1">
        <f>IF(ISNA(VLOOKUP(olympic_medals_country_year_cumsum[[#This Row],[Year_Country]],medals!D:H,4,FALSE)),0,VLOOKUP(olympic_medals_country_year_cumsum[[#This Row],[Year_Country]],medals!D:H,4,FALSE))</f>
        <v>6</v>
      </c>
      <c r="L1765" s="1" t="str">
        <f>VLOOKUP(olympic_medals_country_year_cumsum[[#This Row],[WB_country_name]],'country_region_flag'!A:C,2,FALSE)</f>
        <v>Europe</v>
      </c>
      <c r="M1765" s="1" t="str">
        <f>VLOOKUP(olympic_medals_country_year_cumsum[[#This Row],[WB_country_name]],'country_region_flag'!A:C,3,FALSE)</f>
        <v>https://public.flourish.studio/country-flags/svg/hu.svg</v>
      </c>
      <c r="N1765" s="12" t="str">
        <f>IF(ISNA(VLOOKUP(olympic_medals_country_year_cumsum[[#This Row],[Year_Country]],gdp_capita_rank!F:G,2,FALSE)),0,VLOOKUP(olympic_medals_country_year_cumsum[[#This Row],[Year_Country]],gdp_capita_rank!F:G,2,FALSE))</f>
        <v>-24.837316994246898</v>
      </c>
    </row>
    <row r="1766" spans="1:14" ht="15" customHeight="1" x14ac:dyDescent="0.2">
      <c r="A1766" s="1" t="s">
        <v>181</v>
      </c>
      <c r="B1766" s="1" t="s">
        <v>182</v>
      </c>
      <c r="C1766" s="1">
        <v>-413</v>
      </c>
      <c r="D1766" s="1">
        <v>17478</v>
      </c>
      <c r="E1766" s="1">
        <v>2012</v>
      </c>
      <c r="F1766" s="1" t="str">
        <f>TEXT(olympic_medals_country_year_cumsum[[#This Row],[year]],0)&amp;"-"&amp;olympic_medals_country_year_cumsum[[#This Row],[WB_country_code]]</f>
        <v>2012-NZL</v>
      </c>
      <c r="G1766" s="1">
        <f>IF(olympic_medals_country_year_cumsum[[#This Row],[year]]&lt;&gt;E1765,1,IF(olympic_medals_country_year_cumsum[[#This Row],[Medals]]=0,"",G1765+1))</f>
        <v>10</v>
      </c>
      <c r="H1766" s="1">
        <f>IF(ISNA(VLOOKUP(olympic_medals_country_year_cumsum[[#This Row],[Year_Country]],medals!D:H,5,FALSE)),0,VLOOKUP(olympic_medals_country_year_cumsum[[#This Row],[Year_Country]],medals!D:H,5,FALSE))</f>
        <v>19</v>
      </c>
      <c r="I1766" s="1">
        <f>IF(ISNA(VLOOKUP(olympic_medals_country_year_cumsum[[#This Row],[Year_Country]],medals!D:H,2,FALSE)),0,VLOOKUP(olympic_medals_country_year_cumsum[[#This Row],[Year_Country]],medals!D:H,2,FALSE))</f>
        <v>9</v>
      </c>
      <c r="J1766" s="1">
        <f>IF(ISNA(VLOOKUP(olympic_medals_country_year_cumsum[[#This Row],[Year_Country]],medals!D:H,3,FALSE)),0,VLOOKUP(olympic_medals_country_year_cumsum[[#This Row],[Year_Country]],medals!D:H,3,FALSE))</f>
        <v>3</v>
      </c>
      <c r="K1766" s="1">
        <f>IF(ISNA(VLOOKUP(olympic_medals_country_year_cumsum[[#This Row],[Year_Country]],medals!D:H,4,FALSE)),0,VLOOKUP(olympic_medals_country_year_cumsum[[#This Row],[Year_Country]],medals!D:H,4,FALSE))</f>
        <v>7</v>
      </c>
      <c r="L1766" s="1" t="str">
        <f>VLOOKUP(olympic_medals_country_year_cumsum[[#This Row],[WB_country_name]],'country_region_flag'!A:C,2,FALSE)</f>
        <v>Oceania</v>
      </c>
      <c r="M1766" s="1" t="str">
        <f>VLOOKUP(olympic_medals_country_year_cumsum[[#This Row],[WB_country_name]],'country_region_flag'!A:C,3,FALSE)</f>
        <v>https://public.flourish.studio/country-flags/svg/nz.svg</v>
      </c>
      <c r="N1766" s="12" t="str">
        <f>IF(ISNA(VLOOKUP(olympic_medals_country_year_cumsum[[#This Row],[Year_Country]],gdp_capita_rank!F:G,2,FALSE)),0,VLOOKUP(olympic_medals_country_year_cumsum[[#This Row],[Year_Country]],gdp_capita_rank!F:G,2,FALSE))</f>
        <v>131.3857151577155</v>
      </c>
    </row>
    <row r="1767" spans="1:14" ht="15" customHeight="1" x14ac:dyDescent="0.2">
      <c r="A1767" s="1" t="s">
        <v>127</v>
      </c>
      <c r="B1767" s="1" t="s">
        <v>128</v>
      </c>
      <c r="C1767" s="1">
        <v>419</v>
      </c>
      <c r="D1767" s="1">
        <v>1248</v>
      </c>
      <c r="E1767" s="1">
        <v>2012</v>
      </c>
      <c r="F1767" s="1" t="str">
        <f>TEXT(olympic_medals_country_year_cumsum[[#This Row],[year]],0)&amp;"-"&amp;olympic_medals_country_year_cumsum[[#This Row],[WB_country_code]]</f>
        <v>2012-ITA</v>
      </c>
      <c r="G1767" s="1">
        <f>IF(olympic_medals_country_year_cumsum[[#This Row],[year]]&lt;&gt;E1766,1,IF(olympic_medals_country_year_cumsum[[#This Row],[Medals]]=0,"",G1766+1))</f>
        <v>11</v>
      </c>
      <c r="H1767" s="1">
        <f>IF(ISNA(VLOOKUP(olympic_medals_country_year_cumsum[[#This Row],[Year_Country]],medals!D:H,5,FALSE)),0,VLOOKUP(olympic_medals_country_year_cumsum[[#This Row],[Year_Country]],medals!D:H,5,FALSE))</f>
        <v>29</v>
      </c>
      <c r="I1767" s="1">
        <f>IF(ISNA(VLOOKUP(olympic_medals_country_year_cumsum[[#This Row],[Year_Country]],medals!D:H,2,FALSE)),0,VLOOKUP(olympic_medals_country_year_cumsum[[#This Row],[Year_Country]],medals!D:H,2,FALSE))</f>
        <v>8</v>
      </c>
      <c r="J1767" s="1">
        <f>IF(ISNA(VLOOKUP(olympic_medals_country_year_cumsum[[#This Row],[Year_Country]],medals!D:H,3,FALSE)),0,VLOOKUP(olympic_medals_country_year_cumsum[[#This Row],[Year_Country]],medals!D:H,3,FALSE))</f>
        <v>10</v>
      </c>
      <c r="K1767" s="1">
        <f>IF(ISNA(VLOOKUP(olympic_medals_country_year_cumsum[[#This Row],[Year_Country]],medals!D:H,4,FALSE)),0,VLOOKUP(olympic_medals_country_year_cumsum[[#This Row],[Year_Country]],medals!D:H,4,FALSE))</f>
        <v>11</v>
      </c>
      <c r="L1767" s="1" t="str">
        <f>VLOOKUP(olympic_medals_country_year_cumsum[[#This Row],[WB_country_name]],'country_region_flag'!A:C,2,FALSE)</f>
        <v>Europe</v>
      </c>
      <c r="M1767" s="1" t="str">
        <f>VLOOKUP(olympic_medals_country_year_cumsum[[#This Row],[WB_country_name]],'country_region_flag'!A:C,3,FALSE)</f>
        <v>https://public.flourish.studio/country-flags/svg/it.svg</v>
      </c>
      <c r="N1767" s="12" t="str">
        <f>IF(ISNA(VLOOKUP(olympic_medals_country_year_cumsum[[#This Row],[Year_Country]],gdp_capita_rank!F:G,2,FALSE)),0,VLOOKUP(olympic_medals_country_year_cumsum[[#This Row],[Year_Country]],gdp_capita_rank!F:G,2,FALSE))</f>
        <v>102.89555255434912</v>
      </c>
    </row>
    <row r="1768" spans="1:14" ht="15" customHeight="1" x14ac:dyDescent="0.2">
      <c r="A1768" s="1" t="s">
        <v>133</v>
      </c>
      <c r="B1768" s="1" t="s">
        <v>134</v>
      </c>
      <c r="C1768" s="1">
        <v>3568</v>
      </c>
      <c r="D1768" s="1">
        <v>13975</v>
      </c>
      <c r="E1768" s="1">
        <v>2012</v>
      </c>
      <c r="F1768" s="1" t="str">
        <f>TEXT(olympic_medals_country_year_cumsum[[#This Row],[year]],0)&amp;"-"&amp;olympic_medals_country_year_cumsum[[#This Row],[WB_country_code]]</f>
        <v>2012-JPN</v>
      </c>
      <c r="G1768" s="1">
        <f>IF(olympic_medals_country_year_cumsum[[#This Row],[year]]&lt;&gt;E1767,1,IF(olympic_medals_country_year_cumsum[[#This Row],[Medals]]=0,"",G1767+1))</f>
        <v>12</v>
      </c>
      <c r="H1768" s="1">
        <f>IF(ISNA(VLOOKUP(olympic_medals_country_year_cumsum[[#This Row],[Year_Country]],medals!D:H,5,FALSE)),0,VLOOKUP(olympic_medals_country_year_cumsum[[#This Row],[Year_Country]],medals!D:H,5,FALSE))</f>
        <v>39</v>
      </c>
      <c r="I1768" s="1">
        <f>IF(ISNA(VLOOKUP(olympic_medals_country_year_cumsum[[#This Row],[Year_Country]],medals!D:H,2,FALSE)),0,VLOOKUP(olympic_medals_country_year_cumsum[[#This Row],[Year_Country]],medals!D:H,2,FALSE))</f>
        <v>7</v>
      </c>
      <c r="J1768" s="1">
        <f>IF(ISNA(VLOOKUP(olympic_medals_country_year_cumsum[[#This Row],[Year_Country]],medals!D:H,3,FALSE)),0,VLOOKUP(olympic_medals_country_year_cumsum[[#This Row],[Year_Country]],medals!D:H,3,FALSE))</f>
        <v>15</v>
      </c>
      <c r="K1768" s="1">
        <f>IF(ISNA(VLOOKUP(olympic_medals_country_year_cumsum[[#This Row],[Year_Country]],medals!D:H,4,FALSE)),0,VLOOKUP(olympic_medals_country_year_cumsum[[#This Row],[Year_Country]],medals!D:H,4,FALSE))</f>
        <v>17</v>
      </c>
      <c r="L1768" s="1" t="str">
        <f>VLOOKUP(olympic_medals_country_year_cumsum[[#This Row],[WB_country_name]],'country_region_flag'!A:C,2,FALSE)</f>
        <v>Asia</v>
      </c>
      <c r="M1768" s="1" t="str">
        <f>VLOOKUP(olympic_medals_country_year_cumsum[[#This Row],[WB_country_name]],'country_region_flag'!A:C,3,FALSE)</f>
        <v>https://public.flourish.studio/country-flags/svg/jp.svg</v>
      </c>
      <c r="N1768" s="12" t="str">
        <f>IF(ISNA(VLOOKUP(olympic_medals_country_year_cumsum[[#This Row],[Year_Country]],gdp_capita_rank!F:G,2,FALSE)),0,VLOOKUP(olympic_medals_country_year_cumsum[[#This Row],[Year_Country]],gdp_capita_rank!F:G,2,FALSE))</f>
        <v>184.47721357128603</v>
      </c>
    </row>
    <row r="1769" spans="1:14" ht="15" customHeight="1" x14ac:dyDescent="0.2">
      <c r="A1769" s="1" t="s">
        <v>177</v>
      </c>
      <c r="B1769" s="1" t="s">
        <v>178</v>
      </c>
      <c r="C1769" s="1">
        <v>5235</v>
      </c>
      <c r="D1769" s="1">
        <v>492</v>
      </c>
      <c r="E1769" s="1">
        <v>2012</v>
      </c>
      <c r="F1769" s="1" t="str">
        <f>TEXT(olympic_medals_country_year_cumsum[[#This Row],[year]],0)&amp;"-"&amp;olympic_medals_country_year_cumsum[[#This Row],[WB_country_code]]</f>
        <v>2012-NLD</v>
      </c>
      <c r="G1769" s="1">
        <f>IF(olympic_medals_country_year_cumsum[[#This Row],[year]]&lt;&gt;E1768,1,IF(olympic_medals_country_year_cumsum[[#This Row],[Medals]]=0,"",G1768+1))</f>
        <v>13</v>
      </c>
      <c r="H1769" s="1">
        <f>IF(ISNA(VLOOKUP(olympic_medals_country_year_cumsum[[#This Row],[Year_Country]],medals!D:H,5,FALSE)),0,VLOOKUP(olympic_medals_country_year_cumsum[[#This Row],[Year_Country]],medals!D:H,5,FALSE))</f>
        <v>21</v>
      </c>
      <c r="I1769" s="1">
        <f>IF(ISNA(VLOOKUP(olympic_medals_country_year_cumsum[[#This Row],[Year_Country]],medals!D:H,2,FALSE)),0,VLOOKUP(olympic_medals_country_year_cumsum[[#This Row],[Year_Country]],medals!D:H,2,FALSE))</f>
        <v>6</v>
      </c>
      <c r="J1769" s="1">
        <f>IF(ISNA(VLOOKUP(olympic_medals_country_year_cumsum[[#This Row],[Year_Country]],medals!D:H,3,FALSE)),0,VLOOKUP(olympic_medals_country_year_cumsum[[#This Row],[Year_Country]],medals!D:H,3,FALSE))</f>
        <v>6</v>
      </c>
      <c r="K1769" s="1">
        <f>IF(ISNA(VLOOKUP(olympic_medals_country_year_cumsum[[#This Row],[Year_Country]],medals!D:H,4,FALSE)),0,VLOOKUP(olympic_medals_country_year_cumsum[[#This Row],[Year_Country]],medals!D:H,4,FALSE))</f>
        <v>9</v>
      </c>
      <c r="L1769" s="1" t="str">
        <f>VLOOKUP(olympic_medals_country_year_cumsum[[#This Row],[WB_country_name]],'country_region_flag'!A:C,2,FALSE)</f>
        <v>Europe</v>
      </c>
      <c r="M1769" s="1" t="str">
        <f>VLOOKUP(olympic_medals_country_year_cumsum[[#This Row],[WB_country_name]],'country_region_flag'!A:C,3,FALSE)</f>
        <v>https://public.flourish.studio/country-flags/svg/nl.svg</v>
      </c>
      <c r="N1769" s="12" t="str">
        <f>IF(ISNA(VLOOKUP(olympic_medals_country_year_cumsum[[#This Row],[Year_Country]],gdp_capita_rank!F:G,2,FALSE)),0,VLOOKUP(olympic_medals_country_year_cumsum[[#This Row],[Year_Country]],gdp_capita_rank!F:G,2,FALSE))</f>
        <v>189.83076117023222</v>
      </c>
    </row>
    <row r="1770" spans="1:14" ht="15" customHeight="1" x14ac:dyDescent="0.2">
      <c r="A1770" s="1" t="s">
        <v>119</v>
      </c>
      <c r="B1770" s="1" t="s">
        <v>120</v>
      </c>
      <c r="C1770" s="1">
        <v>357</v>
      </c>
      <c r="D1770" s="1">
        <v>5142</v>
      </c>
      <c r="E1770" s="1">
        <v>2012</v>
      </c>
      <c r="F1770" s="1" t="str">
        <f>TEXT(olympic_medals_country_year_cumsum[[#This Row],[year]],0)&amp;"-"&amp;olympic_medals_country_year_cumsum[[#This Row],[WB_country_code]]</f>
        <v>2012-IRN</v>
      </c>
      <c r="G1770" s="1">
        <f>IF(olympic_medals_country_year_cumsum[[#This Row],[year]]&lt;&gt;E1769,1,IF(olympic_medals_country_year_cumsum[[#This Row],[Medals]]=0,"",G1769+1))</f>
        <v>14</v>
      </c>
      <c r="H1770" s="1">
        <f>IF(ISNA(VLOOKUP(olympic_medals_country_year_cumsum[[#This Row],[Year_Country]],medals!D:H,5,FALSE)),0,VLOOKUP(olympic_medals_country_year_cumsum[[#This Row],[Year_Country]],medals!D:H,5,FALSE))</f>
        <v>13</v>
      </c>
      <c r="I1770" s="1">
        <f>IF(ISNA(VLOOKUP(olympic_medals_country_year_cumsum[[#This Row],[Year_Country]],medals!D:H,2,FALSE)),0,VLOOKUP(olympic_medals_country_year_cumsum[[#This Row],[Year_Country]],medals!D:H,2,FALSE))</f>
        <v>6</v>
      </c>
      <c r="J1770" s="1">
        <f>IF(ISNA(VLOOKUP(olympic_medals_country_year_cumsum[[#This Row],[Year_Country]],medals!D:H,3,FALSE)),0,VLOOKUP(olympic_medals_country_year_cumsum[[#This Row],[Year_Country]],medals!D:H,3,FALSE))</f>
        <v>6</v>
      </c>
      <c r="K1770" s="1">
        <f>IF(ISNA(VLOOKUP(olympic_medals_country_year_cumsum[[#This Row],[Year_Country]],medals!D:H,4,FALSE)),0,VLOOKUP(olympic_medals_country_year_cumsum[[#This Row],[Year_Country]],medals!D:H,4,FALSE))</f>
        <v>1</v>
      </c>
      <c r="L1770" s="1" t="str">
        <f>VLOOKUP(olympic_medals_country_year_cumsum[[#This Row],[WB_country_name]],'country_region_flag'!A:C,2,FALSE)</f>
        <v>Asia</v>
      </c>
      <c r="M1770" s="1" t="str">
        <f>VLOOKUP(olympic_medals_country_year_cumsum[[#This Row],[WB_country_name]],'country_region_flag'!A:C,3,FALSE)</f>
        <v>https://public.flourish.studio/country-flags/svg/ir.svg</v>
      </c>
      <c r="N1770" s="12" t="str">
        <f>IF(ISNA(VLOOKUP(olympic_medals_country_year_cumsum[[#This Row],[Year_Country]],gdp_capita_rank!F:G,2,FALSE)),0,VLOOKUP(olympic_medals_country_year_cumsum[[#This Row],[Year_Country]],gdp_capita_rank!F:G,2,FALSE))</f>
        <v>-51.78762412513996</v>
      </c>
    </row>
    <row r="1771" spans="1:14" ht="15" customHeight="1" x14ac:dyDescent="0.2">
      <c r="A1771" s="1" t="s">
        <v>249</v>
      </c>
      <c r="B1771" s="1" t="s">
        <v>250</v>
      </c>
      <c r="C1771" s="1">
        <v>5043</v>
      </c>
      <c r="D1771" s="1">
        <v>3052</v>
      </c>
      <c r="E1771" s="1">
        <v>2012</v>
      </c>
      <c r="F1771" s="1" t="str">
        <f>TEXT(olympic_medals_country_year_cumsum[[#This Row],[year]],0)&amp;"-"&amp;olympic_medals_country_year_cumsum[[#This Row],[WB_country_code]]</f>
        <v>2012-UKR</v>
      </c>
      <c r="G1771" s="1">
        <f>IF(olympic_medals_country_year_cumsum[[#This Row],[year]]&lt;&gt;E1770,1,IF(olympic_medals_country_year_cumsum[[#This Row],[Medals]]=0,"",G1770+1))</f>
        <v>15</v>
      </c>
      <c r="H1771" s="1">
        <f>IF(ISNA(VLOOKUP(olympic_medals_country_year_cumsum[[#This Row],[Year_Country]],medals!D:H,5,FALSE)),0,VLOOKUP(olympic_medals_country_year_cumsum[[#This Row],[Year_Country]],medals!D:H,5,FALSE))</f>
        <v>19</v>
      </c>
      <c r="I1771" s="1">
        <f>IF(ISNA(VLOOKUP(olympic_medals_country_year_cumsum[[#This Row],[Year_Country]],medals!D:H,2,FALSE)),0,VLOOKUP(olympic_medals_country_year_cumsum[[#This Row],[Year_Country]],medals!D:H,2,FALSE))</f>
        <v>5</v>
      </c>
      <c r="J1771" s="1">
        <f>IF(ISNA(VLOOKUP(olympic_medals_country_year_cumsum[[#This Row],[Year_Country]],medals!D:H,3,FALSE)),0,VLOOKUP(olympic_medals_country_year_cumsum[[#This Row],[Year_Country]],medals!D:H,3,FALSE))</f>
        <v>4</v>
      </c>
      <c r="K1771" s="1">
        <f>IF(ISNA(VLOOKUP(olympic_medals_country_year_cumsum[[#This Row],[Year_Country]],medals!D:H,4,FALSE)),0,VLOOKUP(olympic_medals_country_year_cumsum[[#This Row],[Year_Country]],medals!D:H,4,FALSE))</f>
        <v>10</v>
      </c>
      <c r="L1771" s="1" t="str">
        <f>VLOOKUP(olympic_medals_country_year_cumsum[[#This Row],[WB_country_name]],'country_region_flag'!A:C,2,FALSE)</f>
        <v>Europe</v>
      </c>
      <c r="M1771" s="1" t="str">
        <f>VLOOKUP(olympic_medals_country_year_cumsum[[#This Row],[WB_country_name]],'country_region_flag'!A:C,3,FALSE)</f>
        <v>https://public.flourish.studio/country-flags/svg/ua.svg</v>
      </c>
      <c r="N1771" s="12" t="str">
        <f>IF(ISNA(VLOOKUP(olympic_medals_country_year_cumsum[[#This Row],[Year_Country]],gdp_capita_rank!F:G,2,FALSE)),0,VLOOKUP(olympic_medals_country_year_cumsum[[#This Row],[Year_Country]],gdp_capita_rank!F:G,2,FALSE))</f>
        <v>-76.81829261857597</v>
      </c>
    </row>
    <row r="1772" spans="1:14" ht="15" customHeight="1" x14ac:dyDescent="0.2">
      <c r="A1772" s="1" t="s">
        <v>57</v>
      </c>
      <c r="B1772" s="1" t="s">
        <v>58</v>
      </c>
      <c r="C1772" s="1">
        <v>2312</v>
      </c>
      <c r="D1772" s="1">
        <v>-8235</v>
      </c>
      <c r="E1772" s="1">
        <v>2012</v>
      </c>
      <c r="F1772" s="1" t="str">
        <f>TEXT(olympic_medals_country_year_cumsum[[#This Row],[year]],0)&amp;"-"&amp;olympic_medals_country_year_cumsum[[#This Row],[WB_country_code]]</f>
        <v>2012-CUB</v>
      </c>
      <c r="G1772" s="1">
        <f>IF(olympic_medals_country_year_cumsum[[#This Row],[year]]&lt;&gt;E1771,1,IF(olympic_medals_country_year_cumsum[[#This Row],[Medals]]=0,"",G1771+1))</f>
        <v>16</v>
      </c>
      <c r="H1772" s="1">
        <f>IF(ISNA(VLOOKUP(olympic_medals_country_year_cumsum[[#This Row],[Year_Country]],medals!D:H,5,FALSE)),0,VLOOKUP(olympic_medals_country_year_cumsum[[#This Row],[Year_Country]],medals!D:H,5,FALSE))</f>
        <v>15</v>
      </c>
      <c r="I1772" s="1">
        <f>IF(ISNA(VLOOKUP(olympic_medals_country_year_cumsum[[#This Row],[Year_Country]],medals!D:H,2,FALSE)),0,VLOOKUP(olympic_medals_country_year_cumsum[[#This Row],[Year_Country]],medals!D:H,2,FALSE))</f>
        <v>5</v>
      </c>
      <c r="J1772" s="1">
        <f>IF(ISNA(VLOOKUP(olympic_medals_country_year_cumsum[[#This Row],[Year_Country]],medals!D:H,3,FALSE)),0,VLOOKUP(olympic_medals_country_year_cumsum[[#This Row],[Year_Country]],medals!D:H,3,FALSE))</f>
        <v>3</v>
      </c>
      <c r="K1772" s="1">
        <f>IF(ISNA(VLOOKUP(olympic_medals_country_year_cumsum[[#This Row],[Year_Country]],medals!D:H,4,FALSE)),0,VLOOKUP(olympic_medals_country_year_cumsum[[#This Row],[Year_Country]],medals!D:H,4,FALSE))</f>
        <v>7</v>
      </c>
      <c r="L1772" s="1" t="str">
        <f>VLOOKUP(olympic_medals_country_year_cumsum[[#This Row],[WB_country_name]],'country_region_flag'!A:C,2,FALSE)</f>
        <v>Americas</v>
      </c>
      <c r="M1772" s="1" t="str">
        <f>VLOOKUP(olympic_medals_country_year_cumsum[[#This Row],[WB_country_name]],'country_region_flag'!A:C,3,FALSE)</f>
        <v>https://public.flourish.studio/country-flags/svg/cu.svg</v>
      </c>
      <c r="N1772" s="12" t="str">
        <f>IF(ISNA(VLOOKUP(olympic_medals_country_year_cumsum[[#This Row],[Year_Country]],gdp_capita_rank!F:G,2,FALSE)),0,VLOOKUP(olympic_medals_country_year_cumsum[[#This Row],[Year_Country]],gdp_capita_rank!F:G,2,FALSE))</f>
        <v>-62.56383395479441</v>
      </c>
    </row>
    <row r="1773" spans="1:14" ht="15" customHeight="1" x14ac:dyDescent="0.2">
      <c r="A1773" s="1" t="s">
        <v>79</v>
      </c>
      <c r="B1773" s="1" t="s">
        <v>80</v>
      </c>
      <c r="C1773" s="1">
        <v>404</v>
      </c>
      <c r="D1773" s="1">
        <v>-368</v>
      </c>
      <c r="E1773" s="1">
        <v>2012</v>
      </c>
      <c r="F1773" s="1" t="str">
        <f>TEXT(olympic_medals_country_year_cumsum[[#This Row],[year]],0)&amp;"-"&amp;olympic_medals_country_year_cumsum[[#This Row],[WB_country_code]]</f>
        <v>2012-ESP</v>
      </c>
      <c r="G1773" s="1">
        <f>IF(olympic_medals_country_year_cumsum[[#This Row],[year]]&lt;&gt;E1772,1,IF(olympic_medals_country_year_cumsum[[#This Row],[Medals]]=0,"",G1772+1))</f>
        <v>17</v>
      </c>
      <c r="H1773" s="1">
        <f>IF(ISNA(VLOOKUP(olympic_medals_country_year_cumsum[[#This Row],[Year_Country]],medals!D:H,5,FALSE)),0,VLOOKUP(olympic_medals_country_year_cumsum[[#This Row],[Year_Country]],medals!D:H,5,FALSE))</f>
        <v>21</v>
      </c>
      <c r="I1773" s="1">
        <f>IF(ISNA(VLOOKUP(olympic_medals_country_year_cumsum[[#This Row],[Year_Country]],medals!D:H,2,FALSE)),0,VLOOKUP(olympic_medals_country_year_cumsum[[#This Row],[Year_Country]],medals!D:H,2,FALSE))</f>
        <v>4</v>
      </c>
      <c r="J1773" s="1">
        <f>IF(ISNA(VLOOKUP(olympic_medals_country_year_cumsum[[#This Row],[Year_Country]],medals!D:H,3,FALSE)),0,VLOOKUP(olympic_medals_country_year_cumsum[[#This Row],[Year_Country]],medals!D:H,3,FALSE))</f>
        <v>11</v>
      </c>
      <c r="K1773" s="1">
        <f>IF(ISNA(VLOOKUP(olympic_medals_country_year_cumsum[[#This Row],[Year_Country]],medals!D:H,4,FALSE)),0,VLOOKUP(olympic_medals_country_year_cumsum[[#This Row],[Year_Country]],medals!D:H,4,FALSE))</f>
        <v>6</v>
      </c>
      <c r="L1773" s="1" t="str">
        <f>VLOOKUP(olympic_medals_country_year_cumsum[[#This Row],[WB_country_name]],'country_region_flag'!A:C,2,FALSE)</f>
        <v>Europe</v>
      </c>
      <c r="M1773" s="1" t="str">
        <f>VLOOKUP(olympic_medals_country_year_cumsum[[#This Row],[WB_country_name]],'country_region_flag'!A:C,3,FALSE)</f>
        <v>https://public.flourish.studio/country-flags/svg/es.svg</v>
      </c>
      <c r="N1773" s="12" t="str">
        <f>IF(ISNA(VLOOKUP(olympic_medals_country_year_cumsum[[#This Row],[Year_Country]],gdp_capita_rank!F:G,2,FALSE)),0,VLOOKUP(olympic_medals_country_year_cumsum[[#This Row],[Year_Country]],gdp_capita_rank!F:G,2,FALSE))</f>
        <v>63.94725792830677</v>
      </c>
    </row>
    <row r="1774" spans="1:14" ht="15" customHeight="1" x14ac:dyDescent="0.2">
      <c r="A1774" s="1" t="s">
        <v>129</v>
      </c>
      <c r="B1774" s="1" t="s">
        <v>130</v>
      </c>
      <c r="C1774" s="1">
        <v>180</v>
      </c>
      <c r="D1774" s="1">
        <v>-768</v>
      </c>
      <c r="E1774" s="1">
        <v>2012</v>
      </c>
      <c r="F1774" s="1" t="str">
        <f>TEXT(olympic_medals_country_year_cumsum[[#This Row],[year]],0)&amp;"-"&amp;olympic_medals_country_year_cumsum[[#This Row],[WB_country_code]]</f>
        <v>2012-JAM</v>
      </c>
      <c r="G1774" s="1">
        <f>IF(olympic_medals_country_year_cumsum[[#This Row],[year]]&lt;&gt;E1773,1,IF(olympic_medals_country_year_cumsum[[#This Row],[Medals]]=0,"",G1773+1))</f>
        <v>18</v>
      </c>
      <c r="H1774" s="1">
        <f>IF(ISNA(VLOOKUP(olympic_medals_country_year_cumsum[[#This Row],[Year_Country]],medals!D:H,5,FALSE)),0,VLOOKUP(olympic_medals_country_year_cumsum[[#This Row],[Year_Country]],medals!D:H,5,FALSE))</f>
        <v>12</v>
      </c>
      <c r="I1774" s="1">
        <f>IF(ISNA(VLOOKUP(olympic_medals_country_year_cumsum[[#This Row],[Year_Country]],medals!D:H,2,FALSE)),0,VLOOKUP(olympic_medals_country_year_cumsum[[#This Row],[Year_Country]],medals!D:H,2,FALSE))</f>
        <v>4</v>
      </c>
      <c r="J1774" s="1">
        <f>IF(ISNA(VLOOKUP(olympic_medals_country_year_cumsum[[#This Row],[Year_Country]],medals!D:H,3,FALSE)),0,VLOOKUP(olympic_medals_country_year_cumsum[[#This Row],[Year_Country]],medals!D:H,3,FALSE))</f>
        <v>5</v>
      </c>
      <c r="K1774" s="1">
        <f>IF(ISNA(VLOOKUP(olympic_medals_country_year_cumsum[[#This Row],[Year_Country]],medals!D:H,4,FALSE)),0,VLOOKUP(olympic_medals_country_year_cumsum[[#This Row],[Year_Country]],medals!D:H,4,FALSE))</f>
        <v>3</v>
      </c>
      <c r="L1774" s="1" t="str">
        <f>VLOOKUP(olympic_medals_country_year_cumsum[[#This Row],[WB_country_name]],'country_region_flag'!A:C,2,FALSE)</f>
        <v>Americas</v>
      </c>
      <c r="M1774" s="1" t="str">
        <f>VLOOKUP(olympic_medals_country_year_cumsum[[#This Row],[WB_country_name]],'country_region_flag'!A:C,3,FALSE)</f>
        <v>https://public.flourish.studio/country-flags/svg/jm.svg</v>
      </c>
      <c r="N1774" s="12" t="str">
        <f>IF(ISNA(VLOOKUP(olympic_medals_country_year_cumsum[[#This Row],[Year_Country]],gdp_capita_rank!F:G,2,FALSE)),0,VLOOKUP(olympic_medals_country_year_cumsum[[#This Row],[Year_Country]],gdp_capita_rank!F:G,2,FALSE))</f>
        <v>-68.94333442924312</v>
      </c>
    </row>
    <row r="1775" spans="1:14" ht="15" customHeight="1" x14ac:dyDescent="0.2">
      <c r="A1775" s="1" t="s">
        <v>61</v>
      </c>
      <c r="B1775" s="1" t="s">
        <v>62</v>
      </c>
      <c r="C1775" s="1">
        <v>4981</v>
      </c>
      <c r="D1775" s="1">
        <v>1547</v>
      </c>
      <c r="E1775" s="1">
        <v>2012</v>
      </c>
      <c r="F1775" s="1" t="str">
        <f>TEXT(olympic_medals_country_year_cumsum[[#This Row],[year]],0)&amp;"-"&amp;olympic_medals_country_year_cumsum[[#This Row],[WB_country_code]]</f>
        <v>2012-CZE</v>
      </c>
      <c r="G1775" s="1">
        <f>IF(olympic_medals_country_year_cumsum[[#This Row],[year]]&lt;&gt;E1774,1,IF(olympic_medals_country_year_cumsum[[#This Row],[Medals]]=0,"",G1774+1))</f>
        <v>19</v>
      </c>
      <c r="H1775" s="1">
        <f>IF(ISNA(VLOOKUP(olympic_medals_country_year_cumsum[[#This Row],[Year_Country]],medals!D:H,5,FALSE)),0,VLOOKUP(olympic_medals_country_year_cumsum[[#This Row],[Year_Country]],medals!D:H,5,FALSE))</f>
        <v>12</v>
      </c>
      <c r="I1775" s="1">
        <f>IF(ISNA(VLOOKUP(olympic_medals_country_year_cumsum[[#This Row],[Year_Country]],medals!D:H,2,FALSE)),0,VLOOKUP(olympic_medals_country_year_cumsum[[#This Row],[Year_Country]],medals!D:H,2,FALSE))</f>
        <v>4</v>
      </c>
      <c r="J1775" s="1">
        <f>IF(ISNA(VLOOKUP(olympic_medals_country_year_cumsum[[#This Row],[Year_Country]],medals!D:H,3,FALSE)),0,VLOOKUP(olympic_medals_country_year_cumsum[[#This Row],[Year_Country]],medals!D:H,3,FALSE))</f>
        <v>4</v>
      </c>
      <c r="K1775" s="1">
        <f>IF(ISNA(VLOOKUP(olympic_medals_country_year_cumsum[[#This Row],[Year_Country]],medals!D:H,4,FALSE)),0,VLOOKUP(olympic_medals_country_year_cumsum[[#This Row],[Year_Country]],medals!D:H,4,FALSE))</f>
        <v>4</v>
      </c>
      <c r="L1775" s="1" t="str">
        <f>VLOOKUP(olympic_medals_country_year_cumsum[[#This Row],[WB_country_name]],'country_region_flag'!A:C,2,FALSE)</f>
        <v>Europe</v>
      </c>
      <c r="M1775" s="1" t="str">
        <f>VLOOKUP(olympic_medals_country_year_cumsum[[#This Row],[WB_country_name]],'country_region_flag'!A:C,3,FALSE)</f>
        <v>https://public.flourish.studio/country-flags/svg/cz.svg</v>
      </c>
      <c r="N1775" s="12" t="str">
        <f>IF(ISNA(VLOOKUP(olympic_medals_country_year_cumsum[[#This Row],[Year_Country]],gdp_capita_rank!F:G,2,FALSE)),0,VLOOKUP(olympic_medals_country_year_cumsum[[#This Row],[Year_Country]],gdp_capita_rank!F:G,2,FALSE))</f>
        <v>15.022028879117391</v>
      </c>
    </row>
    <row r="1776" spans="1:14" ht="15" customHeight="1" x14ac:dyDescent="0.2">
      <c r="A1776" s="1" t="s">
        <v>269</v>
      </c>
      <c r="B1776" s="1" t="s">
        <v>270</v>
      </c>
      <c r="C1776" s="1">
        <v>-257</v>
      </c>
      <c r="D1776" s="1">
        <v>2822</v>
      </c>
      <c r="E1776" s="1">
        <v>2012</v>
      </c>
      <c r="F1776" s="1" t="str">
        <f>TEXT(olympic_medals_country_year_cumsum[[#This Row],[year]],0)&amp;"-"&amp;olympic_medals_country_year_cumsum[[#This Row],[WB_country_code]]</f>
        <v>2012-ZAF</v>
      </c>
      <c r="G1776" s="1">
        <f>IF(olympic_medals_country_year_cumsum[[#This Row],[year]]&lt;&gt;E1775,1,IF(olympic_medals_country_year_cumsum[[#This Row],[Medals]]=0,"",G1775+1))</f>
        <v>20</v>
      </c>
      <c r="H1776" s="1">
        <f>IF(ISNA(VLOOKUP(olympic_medals_country_year_cumsum[[#This Row],[Year_Country]],medals!D:H,5,FALSE)),0,VLOOKUP(olympic_medals_country_year_cumsum[[#This Row],[Year_Country]],medals!D:H,5,FALSE))</f>
        <v>6</v>
      </c>
      <c r="I1776" s="1">
        <f>IF(ISNA(VLOOKUP(olympic_medals_country_year_cumsum[[#This Row],[Year_Country]],medals!D:H,2,FALSE)),0,VLOOKUP(olympic_medals_country_year_cumsum[[#This Row],[Year_Country]],medals!D:H,2,FALSE))</f>
        <v>4</v>
      </c>
      <c r="J1776" s="1">
        <f>IF(ISNA(VLOOKUP(olympic_medals_country_year_cumsum[[#This Row],[Year_Country]],medals!D:H,3,FALSE)),0,VLOOKUP(olympic_medals_country_year_cumsum[[#This Row],[Year_Country]],medals!D:H,3,FALSE))</f>
        <v>1</v>
      </c>
      <c r="K1776" s="1">
        <f>IF(ISNA(VLOOKUP(olympic_medals_country_year_cumsum[[#This Row],[Year_Country]],medals!D:H,4,FALSE)),0,VLOOKUP(olympic_medals_country_year_cumsum[[#This Row],[Year_Country]],medals!D:H,4,FALSE))</f>
        <v>1</v>
      </c>
      <c r="L1776" s="1" t="str">
        <f>VLOOKUP(olympic_medals_country_year_cumsum[[#This Row],[WB_country_name]],'country_region_flag'!A:C,2,FALSE)</f>
        <v>Africa</v>
      </c>
      <c r="M1776" s="1" t="str">
        <f>VLOOKUP(olympic_medals_country_year_cumsum[[#This Row],[WB_country_name]],'country_region_flag'!A:C,3,FALSE)</f>
        <v>https://public.flourish.studio/country-flags/svg/za.svg</v>
      </c>
      <c r="N1776" s="12" t="str">
        <f>IF(ISNA(VLOOKUP(olympic_medals_country_year_cumsum[[#This Row],[Year_Country]],gdp_capita_rank!F:G,2,FALSE)),0,VLOOKUP(olympic_medals_country_year_cumsum[[#This Row],[Year_Country]],gdp_capita_rank!F:G,2,FALSE))</f>
        <v>-52.68559337348515</v>
      </c>
    </row>
    <row r="1777" spans="1:14" ht="15" customHeight="1" x14ac:dyDescent="0.2">
      <c r="A1777" s="1" t="s">
        <v>195</v>
      </c>
      <c r="B1777" s="1" t="s">
        <v>196</v>
      </c>
      <c r="C1777" s="1">
        <v>3902</v>
      </c>
      <c r="D1777" s="1">
        <v>12575</v>
      </c>
      <c r="E1777" s="1">
        <v>2012</v>
      </c>
      <c r="F1777" s="1" t="str">
        <f>TEXT(olympic_medals_country_year_cumsum[[#This Row],[year]],0)&amp;"-"&amp;olympic_medals_country_year_cumsum[[#This Row],[WB_country_code]]</f>
        <v>2012-PRK</v>
      </c>
      <c r="G1777" s="1">
        <f>IF(olympic_medals_country_year_cumsum[[#This Row],[year]]&lt;&gt;E1776,1,IF(olympic_medals_country_year_cumsum[[#This Row],[Medals]]=0,"",G1776+1))</f>
        <v>21</v>
      </c>
      <c r="H1777" s="1">
        <f>IF(ISNA(VLOOKUP(olympic_medals_country_year_cumsum[[#This Row],[Year_Country]],medals!D:H,5,FALSE)),0,VLOOKUP(olympic_medals_country_year_cumsum[[#This Row],[Year_Country]],medals!D:H,5,FALSE))</f>
        <v>7</v>
      </c>
      <c r="I1777" s="1">
        <f>IF(ISNA(VLOOKUP(olympic_medals_country_year_cumsum[[#This Row],[Year_Country]],medals!D:H,2,FALSE)),0,VLOOKUP(olympic_medals_country_year_cumsum[[#This Row],[Year_Country]],medals!D:H,2,FALSE))</f>
        <v>4</v>
      </c>
      <c r="J1777" s="1">
        <f>IF(ISNA(VLOOKUP(olympic_medals_country_year_cumsum[[#This Row],[Year_Country]],medals!D:H,3,FALSE)),0,VLOOKUP(olympic_medals_country_year_cumsum[[#This Row],[Year_Country]],medals!D:H,3,FALSE))</f>
        <v>0</v>
      </c>
      <c r="K1777" s="1">
        <f>IF(ISNA(VLOOKUP(olympic_medals_country_year_cumsum[[#This Row],[Year_Country]],medals!D:H,4,FALSE)),0,VLOOKUP(olympic_medals_country_year_cumsum[[#This Row],[Year_Country]],medals!D:H,4,FALSE))</f>
        <v>3</v>
      </c>
      <c r="L1777" s="1" t="str">
        <f>VLOOKUP(olympic_medals_country_year_cumsum[[#This Row],[WB_country_name]],'country_region_flag'!A:C,2,FALSE)</f>
        <v>Asia</v>
      </c>
      <c r="M1777" s="1" t="str">
        <f>VLOOKUP(olympic_medals_country_year_cumsum[[#This Row],[WB_country_name]],'country_region_flag'!A:C,3,FALSE)</f>
        <v>https://public.flourish.studio/country-flags/svg/kp.svg</v>
      </c>
      <c r="N177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778" spans="1:14" ht="15" customHeight="1" x14ac:dyDescent="0.2">
      <c r="A1778" s="1" t="s">
        <v>31</v>
      </c>
      <c r="B1778" s="1" t="s">
        <v>32</v>
      </c>
      <c r="C1778" s="1">
        <v>539</v>
      </c>
      <c r="D1778" s="1">
        <v>2757</v>
      </c>
      <c r="E1778" s="1">
        <v>2012</v>
      </c>
      <c r="F1778" s="1" t="str">
        <f>TEXT(olympic_medals_country_year_cumsum[[#This Row],[year]],0)&amp;"-"&amp;olympic_medals_country_year_cumsum[[#This Row],[WB_country_code]]</f>
        <v>2012-BLR</v>
      </c>
      <c r="G1778" s="1">
        <f>IF(olympic_medals_country_year_cumsum[[#This Row],[year]]&lt;&gt;E1777,1,IF(olympic_medals_country_year_cumsum[[#This Row],[Medals]]=0,"",G1777+1))</f>
        <v>22</v>
      </c>
      <c r="H1778" s="1">
        <f>IF(ISNA(VLOOKUP(olympic_medals_country_year_cumsum[[#This Row],[Year_Country]],medals!D:H,5,FALSE)),0,VLOOKUP(olympic_medals_country_year_cumsum[[#This Row],[Year_Country]],medals!D:H,5,FALSE))</f>
        <v>13</v>
      </c>
      <c r="I1778" s="1">
        <f>IF(ISNA(VLOOKUP(olympic_medals_country_year_cumsum[[#This Row],[Year_Country]],medals!D:H,2,FALSE)),0,VLOOKUP(olympic_medals_country_year_cumsum[[#This Row],[Year_Country]],medals!D:H,2,FALSE))</f>
        <v>3</v>
      </c>
      <c r="J1778" s="1">
        <f>IF(ISNA(VLOOKUP(olympic_medals_country_year_cumsum[[#This Row],[Year_Country]],medals!D:H,3,FALSE)),0,VLOOKUP(olympic_medals_country_year_cumsum[[#This Row],[Year_Country]],medals!D:H,3,FALSE))</f>
        <v>7</v>
      </c>
      <c r="K1778" s="1">
        <f>IF(ISNA(VLOOKUP(olympic_medals_country_year_cumsum[[#This Row],[Year_Country]],medals!D:H,4,FALSE)),0,VLOOKUP(olympic_medals_country_year_cumsum[[#This Row],[Year_Country]],medals!D:H,4,FALSE))</f>
        <v>3</v>
      </c>
      <c r="L1778" s="1" t="str">
        <f>VLOOKUP(olympic_medals_country_year_cumsum[[#This Row],[WB_country_name]],'country_region_flag'!A:C,2,FALSE)</f>
        <v>Europe</v>
      </c>
      <c r="M1778" s="1" t="str">
        <f>VLOOKUP(olympic_medals_country_year_cumsum[[#This Row],[WB_country_name]],'country_region_flag'!A:C,3,FALSE)</f>
        <v>https://public.flourish.studio/country-flags/svg/by.svg</v>
      </c>
      <c r="N1778" s="12" t="str">
        <f>IF(ISNA(VLOOKUP(olympic_medals_country_year_cumsum[[#This Row],[Year_Country]],gdp_capita_rank!F:G,2,FALSE)),0,VLOOKUP(olympic_medals_country_year_cumsum[[#This Row],[Year_Country]],gdp_capita_rank!F:G,2,FALSE))</f>
        <v>-59.75131994469992</v>
      </c>
    </row>
    <row r="1779" spans="1:14" ht="15" customHeight="1" x14ac:dyDescent="0.2">
      <c r="A1779" s="1" t="s">
        <v>35</v>
      </c>
      <c r="B1779" s="1" t="s">
        <v>36</v>
      </c>
      <c r="C1779" s="1">
        <v>-1578</v>
      </c>
      <c r="D1779" s="1">
        <v>-4792</v>
      </c>
      <c r="E1779" s="1">
        <v>2012</v>
      </c>
      <c r="F1779" s="1" t="str">
        <f>TEXT(olympic_medals_country_year_cumsum[[#This Row],[year]],0)&amp;"-"&amp;olympic_medals_country_year_cumsum[[#This Row],[WB_country_code]]</f>
        <v>2012-BRA</v>
      </c>
      <c r="G1779" s="1">
        <f>IF(olympic_medals_country_year_cumsum[[#This Row],[year]]&lt;&gt;E1778,1,IF(olympic_medals_country_year_cumsum[[#This Row],[Medals]]=0,"",G1778+1))</f>
        <v>23</v>
      </c>
      <c r="H1779" s="1">
        <f>IF(ISNA(VLOOKUP(olympic_medals_country_year_cumsum[[#This Row],[Year_Country]],medals!D:H,5,FALSE)),0,VLOOKUP(olympic_medals_country_year_cumsum[[#This Row],[Year_Country]],medals!D:H,5,FALSE))</f>
        <v>20</v>
      </c>
      <c r="I1779" s="1">
        <f>IF(ISNA(VLOOKUP(olympic_medals_country_year_cumsum[[#This Row],[Year_Country]],medals!D:H,2,FALSE)),0,VLOOKUP(olympic_medals_country_year_cumsum[[#This Row],[Year_Country]],medals!D:H,2,FALSE))</f>
        <v>3</v>
      </c>
      <c r="J1779" s="1">
        <f>IF(ISNA(VLOOKUP(olympic_medals_country_year_cumsum[[#This Row],[Year_Country]],medals!D:H,3,FALSE)),0,VLOOKUP(olympic_medals_country_year_cumsum[[#This Row],[Year_Country]],medals!D:H,3,FALSE))</f>
        <v>6</v>
      </c>
      <c r="K1779" s="1">
        <f>IF(ISNA(VLOOKUP(olympic_medals_country_year_cumsum[[#This Row],[Year_Country]],medals!D:H,4,FALSE)),0,VLOOKUP(olympic_medals_country_year_cumsum[[#This Row],[Year_Country]],medals!D:H,4,FALSE))</f>
        <v>11</v>
      </c>
      <c r="L1779" s="1" t="str">
        <f>VLOOKUP(olympic_medals_country_year_cumsum[[#This Row],[WB_country_name]],'country_region_flag'!A:C,2,FALSE)</f>
        <v>Americas</v>
      </c>
      <c r="M1779" s="1" t="str">
        <f>VLOOKUP(olympic_medals_country_year_cumsum[[#This Row],[WB_country_name]],'country_region_flag'!A:C,3,FALSE)</f>
        <v>https://public.flourish.studio/country-flags/svg/br.svg</v>
      </c>
      <c r="N1779" s="12" t="str">
        <f>IF(ISNA(VLOOKUP(olympic_medals_country_year_cumsum[[#This Row],[Year_Country]],gdp_capita_rank!F:G,2,FALSE)),0,VLOOKUP(olympic_medals_country_year_cumsum[[#This Row],[Year_Country]],gdp_capita_rank!F:G,2,FALSE))</f>
        <v>-28.642268493084906</v>
      </c>
    </row>
    <row r="1780" spans="1:14" ht="15" customHeight="1" x14ac:dyDescent="0.2">
      <c r="A1780" s="1" t="s">
        <v>67</v>
      </c>
      <c r="B1780" s="1" t="s">
        <v>68</v>
      </c>
      <c r="C1780" s="1">
        <v>5567</v>
      </c>
      <c r="D1780" s="1">
        <v>1258</v>
      </c>
      <c r="E1780" s="1">
        <v>2012</v>
      </c>
      <c r="F1780" s="1" t="str">
        <f>TEXT(olympic_medals_country_year_cumsum[[#This Row],[year]],0)&amp;"-"&amp;olympic_medals_country_year_cumsum[[#This Row],[WB_country_code]]</f>
        <v>2012-DNK</v>
      </c>
      <c r="G1780" s="1">
        <f>IF(olympic_medals_country_year_cumsum[[#This Row],[year]]&lt;&gt;E1779,1,IF(olympic_medals_country_year_cumsum[[#This Row],[Medals]]=0,"",G1779+1))</f>
        <v>24</v>
      </c>
      <c r="H1780" s="1">
        <f>IF(ISNA(VLOOKUP(olympic_medals_country_year_cumsum[[#This Row],[Year_Country]],medals!D:H,5,FALSE)),0,VLOOKUP(olympic_medals_country_year_cumsum[[#This Row],[Year_Country]],medals!D:H,5,FALSE))</f>
        <v>13</v>
      </c>
      <c r="I1780" s="1">
        <f>IF(ISNA(VLOOKUP(olympic_medals_country_year_cumsum[[#This Row],[Year_Country]],medals!D:H,2,FALSE)),0,VLOOKUP(olympic_medals_country_year_cumsum[[#This Row],[Year_Country]],medals!D:H,2,FALSE))</f>
        <v>3</v>
      </c>
      <c r="J1780" s="1">
        <f>IF(ISNA(VLOOKUP(olympic_medals_country_year_cumsum[[#This Row],[Year_Country]],medals!D:H,3,FALSE)),0,VLOOKUP(olympic_medals_country_year_cumsum[[#This Row],[Year_Country]],medals!D:H,3,FALSE))</f>
        <v>5</v>
      </c>
      <c r="K1780" s="1">
        <f>IF(ISNA(VLOOKUP(olympic_medals_country_year_cumsum[[#This Row],[Year_Country]],medals!D:H,4,FALSE)),0,VLOOKUP(olympic_medals_country_year_cumsum[[#This Row],[Year_Country]],medals!D:H,4,FALSE))</f>
        <v>5</v>
      </c>
      <c r="L1780" s="1" t="str">
        <f>VLOOKUP(olympic_medals_country_year_cumsum[[#This Row],[WB_country_name]],'country_region_flag'!A:C,2,FALSE)</f>
        <v>Europe</v>
      </c>
      <c r="M1780" s="1" t="str">
        <f>VLOOKUP(olympic_medals_country_year_cumsum[[#This Row],[WB_country_name]],'country_region_flag'!A:C,3,FALSE)</f>
        <v>https://public.flourish.studio/country-flags/svg/dk.svg</v>
      </c>
      <c r="N1780" s="12" t="str">
        <f>IF(ISNA(VLOOKUP(olympic_medals_country_year_cumsum[[#This Row],[Year_Country]],gdp_capita_rank!F:G,2,FALSE)),0,VLOOKUP(olympic_medals_country_year_cumsum[[#This Row],[Year_Country]],gdp_capita_rank!F:G,2,FALSE))</f>
        <v>238.67043626151187</v>
      </c>
    </row>
    <row r="1781" spans="1:14" ht="15" customHeight="1" x14ac:dyDescent="0.2">
      <c r="A1781" s="1" t="s">
        <v>135</v>
      </c>
      <c r="B1781" s="1" t="s">
        <v>136</v>
      </c>
      <c r="C1781" s="1">
        <v>5117</v>
      </c>
      <c r="D1781" s="1">
        <v>7142</v>
      </c>
      <c r="E1781" s="1">
        <v>2012</v>
      </c>
      <c r="F1781" s="1" t="str">
        <f>TEXT(olympic_medals_country_year_cumsum[[#This Row],[year]],0)&amp;"-"&amp;olympic_medals_country_year_cumsum[[#This Row],[WB_country_code]]</f>
        <v>2012-KAZ</v>
      </c>
      <c r="G1781" s="1">
        <f>IF(olympic_medals_country_year_cumsum[[#This Row],[year]]&lt;&gt;E1780,1,IF(olympic_medals_country_year_cumsum[[#This Row],[Medals]]=0,"",G1780+1))</f>
        <v>25</v>
      </c>
      <c r="H1781" s="1">
        <f>IF(ISNA(VLOOKUP(olympic_medals_country_year_cumsum[[#This Row],[Year_Country]],medals!D:H,5,FALSE)),0,VLOOKUP(olympic_medals_country_year_cumsum[[#This Row],[Year_Country]],medals!D:H,5,FALSE))</f>
        <v>11</v>
      </c>
      <c r="I1781" s="1">
        <f>IF(ISNA(VLOOKUP(olympic_medals_country_year_cumsum[[#This Row],[Year_Country]],medals!D:H,2,FALSE)),0,VLOOKUP(olympic_medals_country_year_cumsum[[#This Row],[Year_Country]],medals!D:H,2,FALSE))</f>
        <v>3</v>
      </c>
      <c r="J1781" s="1">
        <f>IF(ISNA(VLOOKUP(olympic_medals_country_year_cumsum[[#This Row],[Year_Country]],medals!D:H,3,FALSE)),0,VLOOKUP(olympic_medals_country_year_cumsum[[#This Row],[Year_Country]],medals!D:H,3,FALSE))</f>
        <v>2</v>
      </c>
      <c r="K1781" s="1">
        <f>IF(ISNA(VLOOKUP(olympic_medals_country_year_cumsum[[#This Row],[Year_Country]],medals!D:H,4,FALSE)),0,VLOOKUP(olympic_medals_country_year_cumsum[[#This Row],[Year_Country]],medals!D:H,4,FALSE))</f>
        <v>6</v>
      </c>
      <c r="L1781" s="1" t="str">
        <f>VLOOKUP(olympic_medals_country_year_cumsum[[#This Row],[WB_country_name]],'country_region_flag'!A:C,2,FALSE)</f>
        <v>Asia</v>
      </c>
      <c r="M1781" s="1" t="str">
        <f>VLOOKUP(olympic_medals_country_year_cumsum[[#This Row],[WB_country_name]],'country_region_flag'!A:C,3,FALSE)</f>
        <v>https://public.flourish.studio/country-flags/svg/kz.svg</v>
      </c>
      <c r="N1781" s="12" t="str">
        <f>IF(ISNA(VLOOKUP(olympic_medals_country_year_cumsum[[#This Row],[Year_Country]],gdp_capita_rank!F:G,2,FALSE)),0,VLOOKUP(olympic_medals_country_year_cumsum[[#This Row],[Year_Country]],gdp_capita_rank!F:G,2,FALSE))</f>
        <v>-28.29964746678727</v>
      </c>
    </row>
    <row r="1782" spans="1:14" ht="15" customHeight="1" x14ac:dyDescent="0.2">
      <c r="A1782" s="1" t="s">
        <v>83</v>
      </c>
      <c r="B1782" s="1" t="s">
        <v>84</v>
      </c>
      <c r="C1782" s="1">
        <v>903</v>
      </c>
      <c r="D1782" s="1">
        <v>387</v>
      </c>
      <c r="E1782" s="1">
        <v>2012</v>
      </c>
      <c r="F1782" s="1" t="str">
        <f>TEXT(olympic_medals_country_year_cumsum[[#This Row],[year]],0)&amp;"-"&amp;olympic_medals_country_year_cumsum[[#This Row],[WB_country_code]]</f>
        <v>2012-ETH</v>
      </c>
      <c r="G1782" s="1">
        <f>IF(olympic_medals_country_year_cumsum[[#This Row],[year]]&lt;&gt;E1781,1,IF(olympic_medals_country_year_cumsum[[#This Row],[Medals]]=0,"",G1781+1))</f>
        <v>26</v>
      </c>
      <c r="H1782" s="1">
        <f>IF(ISNA(VLOOKUP(olympic_medals_country_year_cumsum[[#This Row],[Year_Country]],medals!D:H,5,FALSE)),0,VLOOKUP(olympic_medals_country_year_cumsum[[#This Row],[Year_Country]],medals!D:H,5,FALSE))</f>
        <v>7</v>
      </c>
      <c r="I1782" s="1">
        <f>IF(ISNA(VLOOKUP(olympic_medals_country_year_cumsum[[#This Row],[Year_Country]],medals!D:H,2,FALSE)),0,VLOOKUP(olympic_medals_country_year_cumsum[[#This Row],[Year_Country]],medals!D:H,2,FALSE))</f>
        <v>3</v>
      </c>
      <c r="J1782" s="1">
        <f>IF(ISNA(VLOOKUP(olympic_medals_country_year_cumsum[[#This Row],[Year_Country]],medals!D:H,3,FALSE)),0,VLOOKUP(olympic_medals_country_year_cumsum[[#This Row],[Year_Country]],medals!D:H,3,FALSE))</f>
        <v>2</v>
      </c>
      <c r="K1782" s="1">
        <f>IF(ISNA(VLOOKUP(olympic_medals_country_year_cumsum[[#This Row],[Year_Country]],medals!D:H,4,FALSE)),0,VLOOKUP(olympic_medals_country_year_cumsum[[#This Row],[Year_Country]],medals!D:H,4,FALSE))</f>
        <v>2</v>
      </c>
      <c r="L1782" s="1" t="str">
        <f>VLOOKUP(olympic_medals_country_year_cumsum[[#This Row],[WB_country_name]],'country_region_flag'!A:C,2,FALSE)</f>
        <v>Africa</v>
      </c>
      <c r="M1782" s="1" t="str">
        <f>VLOOKUP(olympic_medals_country_year_cumsum[[#This Row],[WB_country_name]],'country_region_flag'!A:C,3,FALSE)</f>
        <v>https://public.flourish.studio/country-flags/svg/et.svg</v>
      </c>
      <c r="N1782" s="12" t="str">
        <f>IF(ISNA(VLOOKUP(olympic_medals_country_year_cumsum[[#This Row],[Year_Country]],gdp_capita_rank!F:G,2,FALSE)),0,VLOOKUP(olympic_medals_country_year_cumsum[[#This Row],[Year_Country]],gdp_capita_rank!F:G,2,FALSE))</f>
        <v>-97.345685561602</v>
      </c>
    </row>
    <row r="1783" spans="1:14" ht="15" customHeight="1" x14ac:dyDescent="0.2">
      <c r="A1783" s="1" t="s">
        <v>191</v>
      </c>
      <c r="B1783" s="1" t="s">
        <v>192</v>
      </c>
      <c r="C1783" s="1">
        <v>5225</v>
      </c>
      <c r="D1783" s="1">
        <v>210</v>
      </c>
      <c r="E1783" s="1">
        <v>2012</v>
      </c>
      <c r="F1783" s="1" t="str">
        <f>TEXT(olympic_medals_country_year_cumsum[[#This Row],[year]],0)&amp;"-"&amp;olympic_medals_country_year_cumsum[[#This Row],[WB_country_code]]</f>
        <v>2012-POL</v>
      </c>
      <c r="G1783" s="1">
        <f>IF(olympic_medals_country_year_cumsum[[#This Row],[year]]&lt;&gt;E1782,1,IF(olympic_medals_country_year_cumsum[[#This Row],[Medals]]=0,"",G1782+1))</f>
        <v>27</v>
      </c>
      <c r="H1783" s="1">
        <f>IF(ISNA(VLOOKUP(olympic_medals_country_year_cumsum[[#This Row],[Year_Country]],medals!D:H,5,FALSE)),0,VLOOKUP(olympic_medals_country_year_cumsum[[#This Row],[Year_Country]],medals!D:H,5,FALSE))</f>
        <v>13</v>
      </c>
      <c r="I1783" s="1">
        <f>IF(ISNA(VLOOKUP(olympic_medals_country_year_cumsum[[#This Row],[Year_Country]],medals!D:H,2,FALSE)),0,VLOOKUP(olympic_medals_country_year_cumsum[[#This Row],[Year_Country]],medals!D:H,2,FALSE))</f>
        <v>3</v>
      </c>
      <c r="J1783" s="1">
        <f>IF(ISNA(VLOOKUP(olympic_medals_country_year_cumsum[[#This Row],[Year_Country]],medals!D:H,3,FALSE)),0,VLOOKUP(olympic_medals_country_year_cumsum[[#This Row],[Year_Country]],medals!D:H,3,FALSE))</f>
        <v>1</v>
      </c>
      <c r="K1783" s="1">
        <f>IF(ISNA(VLOOKUP(olympic_medals_country_year_cumsum[[#This Row],[Year_Country]],medals!D:H,4,FALSE)),0,VLOOKUP(olympic_medals_country_year_cumsum[[#This Row],[Year_Country]],medals!D:H,4,FALSE))</f>
        <v>9</v>
      </c>
      <c r="L1783" s="1" t="str">
        <f>VLOOKUP(olympic_medals_country_year_cumsum[[#This Row],[WB_country_name]],'country_region_flag'!A:C,2,FALSE)</f>
        <v>Europe</v>
      </c>
      <c r="M1783" s="1" t="str">
        <f>VLOOKUP(olympic_medals_country_year_cumsum[[#This Row],[WB_country_name]],'country_region_flag'!A:C,3,FALSE)</f>
        <v>https://public.flourish.studio/country-flags/svg/pl.svg</v>
      </c>
      <c r="N1783" s="12" t="str">
        <f>IF(ISNA(VLOOKUP(olympic_medals_country_year_cumsum[[#This Row],[Year_Country]],gdp_capita_rank!F:G,2,FALSE)),0,VLOOKUP(olympic_medals_country_year_cumsum[[#This Row],[Year_Country]],gdp_capita_rank!F:G,2,FALSE))</f>
        <v>-24.687279200673075</v>
      </c>
    </row>
    <row r="1784" spans="1:14" ht="15" customHeight="1" x14ac:dyDescent="0.2">
      <c r="A1784" s="1" t="s">
        <v>109</v>
      </c>
      <c r="B1784" s="1" t="s">
        <v>110</v>
      </c>
      <c r="C1784" s="1">
        <v>458</v>
      </c>
      <c r="D1784" s="1">
        <v>160</v>
      </c>
      <c r="E1784" s="1">
        <v>2012</v>
      </c>
      <c r="F1784" s="1" t="str">
        <f>TEXT(olympic_medals_country_year_cumsum[[#This Row],[year]],0)&amp;"-"&amp;olympic_medals_country_year_cumsum[[#This Row],[WB_country_code]]</f>
        <v>2012-HRV</v>
      </c>
      <c r="G1784" s="1">
        <f>IF(olympic_medals_country_year_cumsum[[#This Row],[year]]&lt;&gt;E1783,1,IF(olympic_medals_country_year_cumsum[[#This Row],[Medals]]=0,"",G1783+1))</f>
        <v>28</v>
      </c>
      <c r="H1784" s="1">
        <f>IF(ISNA(VLOOKUP(olympic_medals_country_year_cumsum[[#This Row],[Year_Country]],medals!D:H,5,FALSE)),0,VLOOKUP(olympic_medals_country_year_cumsum[[#This Row],[Year_Country]],medals!D:H,5,FALSE))</f>
        <v>6</v>
      </c>
      <c r="I1784" s="1">
        <f>IF(ISNA(VLOOKUP(olympic_medals_country_year_cumsum[[#This Row],[Year_Country]],medals!D:H,2,FALSE)),0,VLOOKUP(olympic_medals_country_year_cumsum[[#This Row],[Year_Country]],medals!D:H,2,FALSE))</f>
        <v>3</v>
      </c>
      <c r="J1784" s="1">
        <f>IF(ISNA(VLOOKUP(olympic_medals_country_year_cumsum[[#This Row],[Year_Country]],medals!D:H,3,FALSE)),0,VLOOKUP(olympic_medals_country_year_cumsum[[#This Row],[Year_Country]],medals!D:H,3,FALSE))</f>
        <v>1</v>
      </c>
      <c r="K1784" s="1">
        <f>IF(ISNA(VLOOKUP(olympic_medals_country_year_cumsum[[#This Row],[Year_Country]],medals!D:H,4,FALSE)),0,VLOOKUP(olympic_medals_country_year_cumsum[[#This Row],[Year_Country]],medals!D:H,4,FALSE))</f>
        <v>2</v>
      </c>
      <c r="L1784" s="1" t="str">
        <f>VLOOKUP(olympic_medals_country_year_cumsum[[#This Row],[WB_country_name]],'country_region_flag'!A:C,2,FALSE)</f>
        <v>Europe</v>
      </c>
      <c r="M1784" s="1" t="str">
        <f>VLOOKUP(olympic_medals_country_year_cumsum[[#This Row],[WB_country_name]],'country_region_flag'!A:C,3,FALSE)</f>
        <v>https://public.flourish.studio/country-flags/svg/hr.svg</v>
      </c>
      <c r="N1784" s="12" t="str">
        <f>IF(ISNA(VLOOKUP(olympic_medals_country_year_cumsum[[#This Row],[Year_Country]],gdp_capita_rank!F:G,2,FALSE)),0,VLOOKUP(olympic_medals_country_year_cumsum[[#This Row],[Year_Country]],gdp_capita_rank!F:G,2,FALSE))</f>
        <v>-22.204593642655613</v>
      </c>
    </row>
    <row r="1785" spans="1:14" ht="15" customHeight="1" x14ac:dyDescent="0.2">
      <c r="A1785" s="1" t="s">
        <v>41</v>
      </c>
      <c r="B1785" s="1" t="s">
        <v>42</v>
      </c>
      <c r="C1785" s="1">
        <v>4542</v>
      </c>
      <c r="D1785" s="1">
        <v>-757</v>
      </c>
      <c r="E1785" s="1">
        <v>2012</v>
      </c>
      <c r="F1785" s="1" t="str">
        <f>TEXT(olympic_medals_country_year_cumsum[[#This Row],[year]],0)&amp;"-"&amp;olympic_medals_country_year_cumsum[[#This Row],[WB_country_code]]</f>
        <v>2012-CAN</v>
      </c>
      <c r="G1785" s="1">
        <f>IF(olympic_medals_country_year_cumsum[[#This Row],[year]]&lt;&gt;E1784,1,IF(olympic_medals_country_year_cumsum[[#This Row],[Medals]]=0,"",G1784+1))</f>
        <v>29</v>
      </c>
      <c r="H1785" s="1">
        <f>IF(ISNA(VLOOKUP(olympic_medals_country_year_cumsum[[#This Row],[Year_Country]],medals!D:H,5,FALSE)),0,VLOOKUP(olympic_medals_country_year_cumsum[[#This Row],[Year_Country]],medals!D:H,5,FALSE))</f>
        <v>20</v>
      </c>
      <c r="I1785" s="1">
        <f>IF(ISNA(VLOOKUP(olympic_medals_country_year_cumsum[[#This Row],[Year_Country]],medals!D:H,2,FALSE)),0,VLOOKUP(olympic_medals_country_year_cumsum[[#This Row],[Year_Country]],medals!D:H,2,FALSE))</f>
        <v>2</v>
      </c>
      <c r="J1785" s="1">
        <f>IF(ISNA(VLOOKUP(olympic_medals_country_year_cumsum[[#This Row],[Year_Country]],medals!D:H,3,FALSE)),0,VLOOKUP(olympic_medals_country_year_cumsum[[#This Row],[Year_Country]],medals!D:H,3,FALSE))</f>
        <v>6</v>
      </c>
      <c r="K1785" s="1">
        <f>IF(ISNA(VLOOKUP(olympic_medals_country_year_cumsum[[#This Row],[Year_Country]],medals!D:H,4,FALSE)),0,VLOOKUP(olympic_medals_country_year_cumsum[[#This Row],[Year_Country]],medals!D:H,4,FALSE))</f>
        <v>12</v>
      </c>
      <c r="L1785" s="1" t="str">
        <f>VLOOKUP(olympic_medals_country_year_cumsum[[#This Row],[WB_country_name]],'country_region_flag'!A:C,2,FALSE)</f>
        <v>Americas</v>
      </c>
      <c r="M1785" s="1" t="str">
        <f>VLOOKUP(olympic_medals_country_year_cumsum[[#This Row],[WB_country_name]],'country_region_flag'!A:C,3,FALSE)</f>
        <v>https://public.flourish.studio/country-flags/svg/ca.svg</v>
      </c>
      <c r="N1785" s="12" t="str">
        <f>IF(ISNA(VLOOKUP(olympic_medals_country_year_cumsum[[#This Row],[Year_Country]],gdp_capita_rank!F:G,2,FALSE)),0,VLOOKUP(olympic_medals_country_year_cumsum[[#This Row],[Year_Country]],gdp_capita_rank!F:G,2,FALSE))</f>
        <v>204.8747705687155</v>
      </c>
    </row>
    <row r="1786" spans="1:14" ht="15" customHeight="1" x14ac:dyDescent="0.2">
      <c r="A1786" s="1" t="s">
        <v>137</v>
      </c>
      <c r="B1786" s="1" t="s">
        <v>138</v>
      </c>
      <c r="C1786" s="1">
        <v>-128</v>
      </c>
      <c r="D1786" s="1">
        <v>3682</v>
      </c>
      <c r="E1786" s="1">
        <v>2012</v>
      </c>
      <c r="F1786" s="1" t="str">
        <f>TEXT(olympic_medals_country_year_cumsum[[#This Row],[year]],0)&amp;"-"&amp;olympic_medals_country_year_cumsum[[#This Row],[WB_country_code]]</f>
        <v>2012-KEN</v>
      </c>
      <c r="G1786" s="1">
        <f>IF(olympic_medals_country_year_cumsum[[#This Row],[year]]&lt;&gt;E1785,1,IF(olympic_medals_country_year_cumsum[[#This Row],[Medals]]=0,"",G1785+1))</f>
        <v>30</v>
      </c>
      <c r="H1786" s="1">
        <f>IF(ISNA(VLOOKUP(olympic_medals_country_year_cumsum[[#This Row],[Year_Country]],medals!D:H,5,FALSE)),0,VLOOKUP(olympic_medals_country_year_cumsum[[#This Row],[Year_Country]],medals!D:H,5,FALSE))</f>
        <v>12</v>
      </c>
      <c r="I1786" s="1">
        <f>IF(ISNA(VLOOKUP(olympic_medals_country_year_cumsum[[#This Row],[Year_Country]],medals!D:H,2,FALSE)),0,VLOOKUP(olympic_medals_country_year_cumsum[[#This Row],[Year_Country]],medals!D:H,2,FALSE))</f>
        <v>2</v>
      </c>
      <c r="J1786" s="1">
        <f>IF(ISNA(VLOOKUP(olympic_medals_country_year_cumsum[[#This Row],[Year_Country]],medals!D:H,3,FALSE)),0,VLOOKUP(olympic_medals_country_year_cumsum[[#This Row],[Year_Country]],medals!D:H,3,FALSE))</f>
        <v>4</v>
      </c>
      <c r="K1786" s="1">
        <f>IF(ISNA(VLOOKUP(olympic_medals_country_year_cumsum[[#This Row],[Year_Country]],medals!D:H,4,FALSE)),0,VLOOKUP(olympic_medals_country_year_cumsum[[#This Row],[Year_Country]],medals!D:H,4,FALSE))</f>
        <v>6</v>
      </c>
      <c r="L1786" s="1" t="str">
        <f>VLOOKUP(olympic_medals_country_year_cumsum[[#This Row],[WB_country_name]],'country_region_flag'!A:C,2,FALSE)</f>
        <v>Africa</v>
      </c>
      <c r="M1786" s="1" t="str">
        <f>VLOOKUP(olympic_medals_country_year_cumsum[[#This Row],[WB_country_name]],'country_region_flag'!A:C,3,FALSE)</f>
        <v>https://public.flourish.studio/country-flags/svg/ke.svg</v>
      </c>
      <c r="N1786" s="12" t="str">
        <f>IF(ISNA(VLOOKUP(olympic_medals_country_year_cumsum[[#This Row],[Year_Country]],gdp_capita_rank!F:G,2,FALSE)),0,VLOOKUP(olympic_medals_country_year_cumsum[[#This Row],[Year_Country]],gdp_capita_rank!F:G,2,FALSE))</f>
        <v>-92.53411476097047</v>
      </c>
    </row>
    <row r="1787" spans="1:14" ht="15" customHeight="1" x14ac:dyDescent="0.2">
      <c r="A1787" s="1" t="s">
        <v>225</v>
      </c>
      <c r="B1787" s="1" t="s">
        <v>226</v>
      </c>
      <c r="C1787" s="1">
        <v>5933</v>
      </c>
      <c r="D1787" s="1">
        <v>1805</v>
      </c>
      <c r="E1787" s="1">
        <v>2012</v>
      </c>
      <c r="F1787" s="1" t="str">
        <f>TEXT(olympic_medals_country_year_cumsum[[#This Row],[year]],0)&amp;"-"&amp;olympic_medals_country_year_cumsum[[#This Row],[WB_country_code]]</f>
        <v>2012-SWE</v>
      </c>
      <c r="G1787" s="1">
        <f>IF(olympic_medals_country_year_cumsum[[#This Row],[year]]&lt;&gt;E1786,1,IF(olympic_medals_country_year_cumsum[[#This Row],[Medals]]=0,"",G1786+1))</f>
        <v>31</v>
      </c>
      <c r="H1787" s="1">
        <f>IF(ISNA(VLOOKUP(olympic_medals_country_year_cumsum[[#This Row],[Year_Country]],medals!D:H,5,FALSE)),0,VLOOKUP(olympic_medals_country_year_cumsum[[#This Row],[Year_Country]],medals!D:H,5,FALSE))</f>
        <v>9</v>
      </c>
      <c r="I1787" s="1">
        <f>IF(ISNA(VLOOKUP(olympic_medals_country_year_cumsum[[#This Row],[Year_Country]],medals!D:H,2,FALSE)),0,VLOOKUP(olympic_medals_country_year_cumsum[[#This Row],[Year_Country]],medals!D:H,2,FALSE))</f>
        <v>2</v>
      </c>
      <c r="J1787" s="1">
        <f>IF(ISNA(VLOOKUP(olympic_medals_country_year_cumsum[[#This Row],[Year_Country]],medals!D:H,3,FALSE)),0,VLOOKUP(olympic_medals_country_year_cumsum[[#This Row],[Year_Country]],medals!D:H,3,FALSE))</f>
        <v>4</v>
      </c>
      <c r="K1787" s="1">
        <f>IF(ISNA(VLOOKUP(olympic_medals_country_year_cumsum[[#This Row],[Year_Country]],medals!D:H,4,FALSE)),0,VLOOKUP(olympic_medals_country_year_cumsum[[#This Row],[Year_Country]],medals!D:H,4,FALSE))</f>
        <v>3</v>
      </c>
      <c r="L1787" s="1" t="str">
        <f>VLOOKUP(olympic_medals_country_year_cumsum[[#This Row],[WB_country_name]],'country_region_flag'!A:C,2,FALSE)</f>
        <v>Europe</v>
      </c>
      <c r="M1787" s="1" t="str">
        <f>VLOOKUP(olympic_medals_country_year_cumsum[[#This Row],[WB_country_name]],'country_region_flag'!A:C,3,FALSE)</f>
        <v>https://public.flourish.studio/country-flags/svg/se.svg</v>
      </c>
      <c r="N1787" s="12" t="str">
        <f>IF(ISNA(VLOOKUP(olympic_medals_country_year_cumsum[[#This Row],[Year_Country]],gdp_capita_rank!F:G,2,FALSE)),0,VLOOKUP(olympic_medals_country_year_cumsum[[#This Row],[Year_Country]],gdp_capita_rank!F:G,2,FALSE))</f>
        <v>235.95163798744977</v>
      </c>
    </row>
    <row r="1788" spans="1:14" ht="15" customHeight="1" x14ac:dyDescent="0.2">
      <c r="A1788" s="1" t="s">
        <v>203</v>
      </c>
      <c r="B1788" s="1" t="s">
        <v>204</v>
      </c>
      <c r="C1788" s="1">
        <v>4443</v>
      </c>
      <c r="D1788" s="1">
        <v>261</v>
      </c>
      <c r="E1788" s="1">
        <v>2012</v>
      </c>
      <c r="F1788" s="1" t="str">
        <f>TEXT(olympic_medals_country_year_cumsum[[#This Row],[year]],0)&amp;"-"&amp;olympic_medals_country_year_cumsum[[#This Row],[WB_country_code]]</f>
        <v>2012-ROU</v>
      </c>
      <c r="G1788" s="1">
        <f>IF(olympic_medals_country_year_cumsum[[#This Row],[year]]&lt;&gt;E1787,1,IF(olympic_medals_country_year_cumsum[[#This Row],[Medals]]=0,"",G1787+1))</f>
        <v>32</v>
      </c>
      <c r="H1788" s="1">
        <f>IF(ISNA(VLOOKUP(olympic_medals_country_year_cumsum[[#This Row],[Year_Country]],medals!D:H,5,FALSE)),0,VLOOKUP(olympic_medals_country_year_cumsum[[#This Row],[Year_Country]],medals!D:H,5,FALSE))</f>
        <v>7</v>
      </c>
      <c r="I1788" s="1">
        <f>IF(ISNA(VLOOKUP(olympic_medals_country_year_cumsum[[#This Row],[Year_Country]],medals!D:H,2,FALSE)),0,VLOOKUP(olympic_medals_country_year_cumsum[[#This Row],[Year_Country]],medals!D:H,2,FALSE))</f>
        <v>2</v>
      </c>
      <c r="J1788" s="1">
        <f>IF(ISNA(VLOOKUP(olympic_medals_country_year_cumsum[[#This Row],[Year_Country]],medals!D:H,3,FALSE)),0,VLOOKUP(olympic_medals_country_year_cumsum[[#This Row],[Year_Country]],medals!D:H,3,FALSE))</f>
        <v>4</v>
      </c>
      <c r="K1788" s="1">
        <f>IF(ISNA(VLOOKUP(olympic_medals_country_year_cumsum[[#This Row],[Year_Country]],medals!D:H,4,FALSE)),0,VLOOKUP(olympic_medals_country_year_cumsum[[#This Row],[Year_Country]],medals!D:H,4,FALSE))</f>
        <v>1</v>
      </c>
      <c r="L1788" s="1" t="str">
        <f>VLOOKUP(olympic_medals_country_year_cumsum[[#This Row],[WB_country_name]],'country_region_flag'!A:C,2,FALSE)</f>
        <v>Europe</v>
      </c>
      <c r="M1788" s="1" t="str">
        <f>VLOOKUP(olympic_medals_country_year_cumsum[[#This Row],[WB_country_name]],'country_region_flag'!A:C,3,FALSE)</f>
        <v>https://public.flourish.studio/country-flags/svg/ro.svg</v>
      </c>
      <c r="N1788" s="12" t="str">
        <f>IF(ISNA(VLOOKUP(olympic_medals_country_year_cumsum[[#This Row],[Year_Country]],gdp_capita_rank!F:G,2,FALSE)),0,VLOOKUP(olympic_medals_country_year_cumsum[[#This Row],[Year_Country]],gdp_capita_rank!F:G,2,FALSE))</f>
        <v>-48.304512955110006</v>
      </c>
    </row>
    <row r="1789" spans="1:14" ht="15" customHeight="1" x14ac:dyDescent="0.2">
      <c r="A1789" s="1" t="s">
        <v>17</v>
      </c>
      <c r="B1789" s="1" t="s">
        <v>18</v>
      </c>
      <c r="C1789" s="1">
        <v>4038</v>
      </c>
      <c r="D1789" s="1">
        <v>4987</v>
      </c>
      <c r="E1789" s="1">
        <v>2012</v>
      </c>
      <c r="F1789" s="1" t="str">
        <f>TEXT(olympic_medals_country_year_cumsum[[#This Row],[year]],0)&amp;"-"&amp;olympic_medals_country_year_cumsum[[#This Row],[WB_country_code]]</f>
        <v>2012-AZE</v>
      </c>
      <c r="G1789" s="1">
        <f>IF(olympic_medals_country_year_cumsum[[#This Row],[year]]&lt;&gt;E1788,1,IF(olympic_medals_country_year_cumsum[[#This Row],[Medals]]=0,"",G1788+1))</f>
        <v>33</v>
      </c>
      <c r="H1789" s="1">
        <f>IF(ISNA(VLOOKUP(olympic_medals_country_year_cumsum[[#This Row],[Year_Country]],medals!D:H,5,FALSE)),0,VLOOKUP(olympic_medals_country_year_cumsum[[#This Row],[Year_Country]],medals!D:H,5,FALSE))</f>
        <v>10</v>
      </c>
      <c r="I1789" s="1">
        <f>IF(ISNA(VLOOKUP(olympic_medals_country_year_cumsum[[#This Row],[Year_Country]],medals!D:H,2,FALSE)),0,VLOOKUP(olympic_medals_country_year_cumsum[[#This Row],[Year_Country]],medals!D:H,2,FALSE))</f>
        <v>2</v>
      </c>
      <c r="J1789" s="1">
        <f>IF(ISNA(VLOOKUP(olympic_medals_country_year_cumsum[[#This Row],[Year_Country]],medals!D:H,3,FALSE)),0,VLOOKUP(olympic_medals_country_year_cumsum[[#This Row],[Year_Country]],medals!D:H,3,FALSE))</f>
        <v>2</v>
      </c>
      <c r="K1789" s="1">
        <f>IF(ISNA(VLOOKUP(olympic_medals_country_year_cumsum[[#This Row],[Year_Country]],medals!D:H,4,FALSE)),0,VLOOKUP(olympic_medals_country_year_cumsum[[#This Row],[Year_Country]],medals!D:H,4,FALSE))</f>
        <v>6</v>
      </c>
      <c r="L1789" s="1" t="str">
        <f>VLOOKUP(olympic_medals_country_year_cumsum[[#This Row],[WB_country_name]],'country_region_flag'!A:C,2,FALSE)</f>
        <v>Asia</v>
      </c>
      <c r="M1789" s="1" t="str">
        <f>VLOOKUP(olympic_medals_country_year_cumsum[[#This Row],[WB_country_name]],'country_region_flag'!A:C,3,FALSE)</f>
        <v>https://public.flourish.studio/country-flags/svg/az.svg</v>
      </c>
      <c r="N1789" s="12" t="str">
        <f>IF(ISNA(VLOOKUP(olympic_medals_country_year_cumsum[[#This Row],[Year_Country]],gdp_capita_rank!F:G,2,FALSE)),0,VLOOKUP(olympic_medals_country_year_cumsum[[#This Row],[Year_Country]],gdp_capita_rank!F:G,2,FALSE))</f>
        <v>-56.61019306650413</v>
      </c>
    </row>
    <row r="1790" spans="1:14" ht="15" customHeight="1" x14ac:dyDescent="0.2">
      <c r="A1790" s="1" t="s">
        <v>43</v>
      </c>
      <c r="B1790" s="1" t="s">
        <v>44</v>
      </c>
      <c r="C1790" s="1">
        <v>4692</v>
      </c>
      <c r="D1790" s="1">
        <v>747</v>
      </c>
      <c r="E1790" s="1">
        <v>2012</v>
      </c>
      <c r="F1790" s="1" t="str">
        <f>TEXT(olympic_medals_country_year_cumsum[[#This Row],[year]],0)&amp;"-"&amp;olympic_medals_country_year_cumsum[[#This Row],[WB_country_code]]</f>
        <v>2012-CHE</v>
      </c>
      <c r="G1790" s="1">
        <f>IF(olympic_medals_country_year_cumsum[[#This Row],[year]]&lt;&gt;E1789,1,IF(olympic_medals_country_year_cumsum[[#This Row],[Medals]]=0,"",G1789+1))</f>
        <v>34</v>
      </c>
      <c r="H1790" s="1">
        <f>IF(ISNA(VLOOKUP(olympic_medals_country_year_cumsum[[#This Row],[Year_Country]],medals!D:H,5,FALSE)),0,VLOOKUP(olympic_medals_country_year_cumsum[[#This Row],[Year_Country]],medals!D:H,5,FALSE))</f>
        <v>4</v>
      </c>
      <c r="I1790" s="1">
        <f>IF(ISNA(VLOOKUP(olympic_medals_country_year_cumsum[[#This Row],[Year_Country]],medals!D:H,2,FALSE)),0,VLOOKUP(olympic_medals_country_year_cumsum[[#This Row],[Year_Country]],medals!D:H,2,FALSE))</f>
        <v>2</v>
      </c>
      <c r="J1790" s="1">
        <f>IF(ISNA(VLOOKUP(olympic_medals_country_year_cumsum[[#This Row],[Year_Country]],medals!D:H,3,FALSE)),0,VLOOKUP(olympic_medals_country_year_cumsum[[#This Row],[Year_Country]],medals!D:H,3,FALSE))</f>
        <v>2</v>
      </c>
      <c r="K1790" s="1">
        <f>IF(ISNA(VLOOKUP(olympic_medals_country_year_cumsum[[#This Row],[Year_Country]],medals!D:H,4,FALSE)),0,VLOOKUP(olympic_medals_country_year_cumsum[[#This Row],[Year_Country]],medals!D:H,4,FALSE))</f>
        <v>0</v>
      </c>
      <c r="L1790" s="1" t="str">
        <f>VLOOKUP(olympic_medals_country_year_cumsum[[#This Row],[WB_country_name]],'country_region_flag'!A:C,2,FALSE)</f>
        <v>Europe</v>
      </c>
      <c r="M1790" s="1" t="str">
        <f>VLOOKUP(olympic_medals_country_year_cumsum[[#This Row],[WB_country_name]],'country_region_flag'!A:C,3,FALSE)</f>
        <v>https://public.flourish.studio/country-flags/svg/ch.svg</v>
      </c>
      <c r="N1790" s="12" t="str">
        <f>IF(ISNA(VLOOKUP(olympic_medals_country_year_cumsum[[#This Row],[Year_Country]],gdp_capita_rank!F:G,2,FALSE)),0,VLOOKUP(olympic_medals_country_year_cumsum[[#This Row],[Year_Country]],gdp_capita_rank!F:G,2,FALSE))</f>
        <v>396.8624829143258</v>
      </c>
    </row>
    <row r="1791" spans="1:14" ht="15" customHeight="1" x14ac:dyDescent="0.2">
      <c r="A1791" s="1" t="s">
        <v>179</v>
      </c>
      <c r="B1791" s="1" t="s">
        <v>180</v>
      </c>
      <c r="C1791" s="1">
        <v>5992</v>
      </c>
      <c r="D1791" s="1">
        <v>1075</v>
      </c>
      <c r="E1791" s="1">
        <v>2012</v>
      </c>
      <c r="F1791" s="1" t="str">
        <f>TEXT(olympic_medals_country_year_cumsum[[#This Row],[year]],0)&amp;"-"&amp;olympic_medals_country_year_cumsum[[#This Row],[WB_country_code]]</f>
        <v>2012-NOR</v>
      </c>
      <c r="G1791" s="1">
        <f>IF(olympic_medals_country_year_cumsum[[#This Row],[year]]&lt;&gt;E1790,1,IF(olympic_medals_country_year_cumsum[[#This Row],[Medals]]=0,"",G1790+1))</f>
        <v>35</v>
      </c>
      <c r="H1791" s="1">
        <f>IF(ISNA(VLOOKUP(olympic_medals_country_year_cumsum[[#This Row],[Year_Country]],medals!D:H,5,FALSE)),0,VLOOKUP(olympic_medals_country_year_cumsum[[#This Row],[Year_Country]],medals!D:H,5,FALSE))</f>
        <v>4</v>
      </c>
      <c r="I1791" s="1">
        <f>IF(ISNA(VLOOKUP(olympic_medals_country_year_cumsum[[#This Row],[Year_Country]],medals!D:H,2,FALSE)),0,VLOOKUP(olympic_medals_country_year_cumsum[[#This Row],[Year_Country]],medals!D:H,2,FALSE))</f>
        <v>2</v>
      </c>
      <c r="J1791" s="1">
        <f>IF(ISNA(VLOOKUP(olympic_medals_country_year_cumsum[[#This Row],[Year_Country]],medals!D:H,3,FALSE)),0,VLOOKUP(olympic_medals_country_year_cumsum[[#This Row],[Year_Country]],medals!D:H,3,FALSE))</f>
        <v>1</v>
      </c>
      <c r="K1791" s="1">
        <f>IF(ISNA(VLOOKUP(olympic_medals_country_year_cumsum[[#This Row],[Year_Country]],medals!D:H,4,FALSE)),0,VLOOKUP(olympic_medals_country_year_cumsum[[#This Row],[Year_Country]],medals!D:H,4,FALSE))</f>
        <v>1</v>
      </c>
      <c r="L1791" s="1" t="str">
        <f>VLOOKUP(olympic_medals_country_year_cumsum[[#This Row],[WB_country_name]],'country_region_flag'!A:C,2,FALSE)</f>
        <v>Europe</v>
      </c>
      <c r="M1791" s="1" t="str">
        <f>VLOOKUP(olympic_medals_country_year_cumsum[[#This Row],[WB_country_name]],'country_region_flag'!A:C,3,FALSE)</f>
        <v>https://public.flourish.studio/country-flags/svg/no.svg</v>
      </c>
      <c r="N1791" s="12" t="str">
        <f>IF(ISNA(VLOOKUP(olympic_medals_country_year_cumsum[[#This Row],[Year_Country]],gdp_capita_rank!F:G,2,FALSE)),0,VLOOKUP(olympic_medals_country_year_cumsum[[#This Row],[Year_Country]],gdp_capita_rank!F:G,2,FALSE))</f>
        <v>491.4448145515222</v>
      </c>
    </row>
    <row r="1792" spans="1:14" ht="15" customHeight="1" x14ac:dyDescent="0.2">
      <c r="A1792" s="1" t="s">
        <v>149</v>
      </c>
      <c r="B1792" s="1" t="s">
        <v>150</v>
      </c>
      <c r="C1792" s="1">
        <v>5468</v>
      </c>
      <c r="D1792" s="1">
        <v>2532</v>
      </c>
      <c r="E1792" s="1">
        <v>2012</v>
      </c>
      <c r="F1792" s="1" t="str">
        <f>TEXT(olympic_medals_country_year_cumsum[[#This Row],[year]],0)&amp;"-"&amp;olympic_medals_country_year_cumsum[[#This Row],[WB_country_code]]</f>
        <v>2012-LTU</v>
      </c>
      <c r="G1792" s="1">
        <f>IF(olympic_medals_country_year_cumsum[[#This Row],[year]]&lt;&gt;E1791,1,IF(olympic_medals_country_year_cumsum[[#This Row],[Medals]]=0,"",G1791+1))</f>
        <v>36</v>
      </c>
      <c r="H1792" s="1">
        <f>IF(ISNA(VLOOKUP(olympic_medals_country_year_cumsum[[#This Row],[Year_Country]],medals!D:H,5,FALSE)),0,VLOOKUP(olympic_medals_country_year_cumsum[[#This Row],[Year_Country]],medals!D:H,5,FALSE))</f>
        <v>5</v>
      </c>
      <c r="I1792" s="1">
        <f>IF(ISNA(VLOOKUP(olympic_medals_country_year_cumsum[[#This Row],[Year_Country]],medals!D:H,2,FALSE)),0,VLOOKUP(olympic_medals_country_year_cumsum[[#This Row],[Year_Country]],medals!D:H,2,FALSE))</f>
        <v>2</v>
      </c>
      <c r="J1792" s="1">
        <f>IF(ISNA(VLOOKUP(olympic_medals_country_year_cumsum[[#This Row],[Year_Country]],medals!D:H,3,FALSE)),0,VLOOKUP(olympic_medals_country_year_cumsum[[#This Row],[Year_Country]],medals!D:H,3,FALSE))</f>
        <v>0</v>
      </c>
      <c r="K1792" s="1">
        <f>IF(ISNA(VLOOKUP(olympic_medals_country_year_cumsum[[#This Row],[Year_Country]],medals!D:H,4,FALSE)),0,VLOOKUP(olympic_medals_country_year_cumsum[[#This Row],[Year_Country]],medals!D:H,4,FALSE))</f>
        <v>3</v>
      </c>
      <c r="L1792" s="1" t="str">
        <f>VLOOKUP(olympic_medals_country_year_cumsum[[#This Row],[WB_country_name]],'country_region_flag'!A:C,2,FALSE)</f>
        <v>Europe</v>
      </c>
      <c r="M1792" s="1" t="str">
        <f>VLOOKUP(olympic_medals_country_year_cumsum[[#This Row],[WB_country_name]],'country_region_flag'!A:C,3,FALSE)</f>
        <v>https://public.flourish.studio/country-flags/svg/lt.svg</v>
      </c>
      <c r="N1792" s="12" t="str">
        <f>IF(ISNA(VLOOKUP(olympic_medals_country_year_cumsum[[#This Row],[Year_Country]],gdp_capita_rank!F:G,2,FALSE)),0,VLOOKUP(olympic_medals_country_year_cumsum[[#This Row],[Year_Country]],gdp_capita_rank!F:G,2,FALSE))</f>
        <v>-16.832580744268792</v>
      </c>
    </row>
    <row r="1793" spans="1:14" ht="15" customHeight="1" x14ac:dyDescent="0.2">
      <c r="A1793" s="1" t="s">
        <v>241</v>
      </c>
      <c r="B1793" s="1" t="s">
        <v>242</v>
      </c>
      <c r="C1793" s="1">
        <v>368</v>
      </c>
      <c r="D1793" s="1">
        <v>1018</v>
      </c>
      <c r="E1793" s="1">
        <v>2012</v>
      </c>
      <c r="F1793" s="1" t="str">
        <f>TEXT(olympic_medals_country_year_cumsum[[#This Row],[year]],0)&amp;"-"&amp;olympic_medals_country_year_cumsum[[#This Row],[WB_country_code]]</f>
        <v>2012-TUN</v>
      </c>
      <c r="G1793" s="1">
        <f>IF(olympic_medals_country_year_cumsum[[#This Row],[year]]&lt;&gt;E1792,1,IF(olympic_medals_country_year_cumsum[[#This Row],[Medals]]=0,"",G1792+1))</f>
        <v>37</v>
      </c>
      <c r="H1793" s="1">
        <f>IF(ISNA(VLOOKUP(olympic_medals_country_year_cumsum[[#This Row],[Year_Country]],medals!D:H,5,FALSE)),0,VLOOKUP(olympic_medals_country_year_cumsum[[#This Row],[Year_Country]],medals!D:H,5,FALSE))</f>
        <v>3</v>
      </c>
      <c r="I1793" s="1">
        <f>IF(ISNA(VLOOKUP(olympic_medals_country_year_cumsum[[#This Row],[Year_Country]],medals!D:H,2,FALSE)),0,VLOOKUP(olympic_medals_country_year_cumsum[[#This Row],[Year_Country]],medals!D:H,2,FALSE))</f>
        <v>2</v>
      </c>
      <c r="J1793" s="1">
        <f>IF(ISNA(VLOOKUP(olympic_medals_country_year_cumsum[[#This Row],[Year_Country]],medals!D:H,3,FALSE)),0,VLOOKUP(olympic_medals_country_year_cumsum[[#This Row],[Year_Country]],medals!D:H,3,FALSE))</f>
        <v>0</v>
      </c>
      <c r="K1793" s="1">
        <f>IF(ISNA(VLOOKUP(olympic_medals_country_year_cumsum[[#This Row],[Year_Country]],medals!D:H,4,FALSE)),0,VLOOKUP(olympic_medals_country_year_cumsum[[#This Row],[Year_Country]],medals!D:H,4,FALSE))</f>
        <v>1</v>
      </c>
      <c r="L1793" s="1" t="str">
        <f>VLOOKUP(olympic_medals_country_year_cumsum[[#This Row],[WB_country_name]],'country_region_flag'!A:C,2,FALSE)</f>
        <v>Africa</v>
      </c>
      <c r="M1793" s="1" t="str">
        <f>VLOOKUP(olympic_medals_country_year_cumsum[[#This Row],[WB_country_name]],'country_region_flag'!A:C,3,FALSE)</f>
        <v>https://public.flourish.studio/country-flags/svg/tn.svg</v>
      </c>
      <c r="N1793" s="12" t="str">
        <f>IF(ISNA(VLOOKUP(olympic_medals_country_year_cumsum[[#This Row],[Year_Country]],gdp_capita_rank!F:G,2,FALSE)),0,VLOOKUP(olympic_medals_country_year_cumsum[[#This Row],[Year_Country]],gdp_capita_rank!F:G,2,FALSE))</f>
        <v>-75.49197473116972</v>
      </c>
    </row>
    <row r="1794" spans="1:14" ht="15" customHeight="1" x14ac:dyDescent="0.2">
      <c r="A1794" s="1" t="s">
        <v>157</v>
      </c>
      <c r="B1794" s="1" t="s">
        <v>158</v>
      </c>
      <c r="C1794" s="1">
        <v>1943</v>
      </c>
      <c r="D1794" s="1">
        <v>-9913</v>
      </c>
      <c r="E1794" s="1">
        <v>2012</v>
      </c>
      <c r="F1794" s="1" t="str">
        <f>TEXT(olympic_medals_country_year_cumsum[[#This Row],[year]],0)&amp;"-"&amp;olympic_medals_country_year_cumsum[[#This Row],[WB_country_code]]</f>
        <v>2012-MEX</v>
      </c>
      <c r="G1794" s="1">
        <f>IF(olympic_medals_country_year_cumsum[[#This Row],[year]]&lt;&gt;E1793,1,IF(olympic_medals_country_year_cumsum[[#This Row],[Medals]]=0,"",G1793+1))</f>
        <v>38</v>
      </c>
      <c r="H1794" s="1">
        <f>IF(ISNA(VLOOKUP(olympic_medals_country_year_cumsum[[#This Row],[Year_Country]],medals!D:H,5,FALSE)),0,VLOOKUP(olympic_medals_country_year_cumsum[[#This Row],[Year_Country]],medals!D:H,5,FALSE))</f>
        <v>10</v>
      </c>
      <c r="I1794" s="1">
        <f>IF(ISNA(VLOOKUP(olympic_medals_country_year_cumsum[[#This Row],[Year_Country]],medals!D:H,2,FALSE)),0,VLOOKUP(olympic_medals_country_year_cumsum[[#This Row],[Year_Country]],medals!D:H,2,FALSE))</f>
        <v>1</v>
      </c>
      <c r="J1794" s="1">
        <f>IF(ISNA(VLOOKUP(olympic_medals_country_year_cumsum[[#This Row],[Year_Country]],medals!D:H,3,FALSE)),0,VLOOKUP(olympic_medals_country_year_cumsum[[#This Row],[Year_Country]],medals!D:H,3,FALSE))</f>
        <v>5</v>
      </c>
      <c r="K1794" s="1">
        <f>IF(ISNA(VLOOKUP(olympic_medals_country_year_cumsum[[#This Row],[Year_Country]],medals!D:H,4,FALSE)),0,VLOOKUP(olympic_medals_country_year_cumsum[[#This Row],[Year_Country]],medals!D:H,4,FALSE))</f>
        <v>4</v>
      </c>
      <c r="L1794" s="1" t="str">
        <f>VLOOKUP(olympic_medals_country_year_cumsum[[#This Row],[WB_country_name]],'country_region_flag'!A:C,2,FALSE)</f>
        <v>Americas</v>
      </c>
      <c r="M1794" s="1" t="str">
        <f>VLOOKUP(olympic_medals_country_year_cumsum[[#This Row],[WB_country_name]],'country_region_flag'!A:C,3,FALSE)</f>
        <v>https://public.flourish.studio/country-flags/svg/mx.svg</v>
      </c>
      <c r="N1794" s="12" t="str">
        <f>IF(ISNA(VLOOKUP(olympic_medals_country_year_cumsum[[#This Row],[Year_Country]],gdp_capita_rank!F:G,2,FALSE)),0,VLOOKUP(olympic_medals_country_year_cumsum[[#This Row],[Year_Country]],gdp_capita_rank!F:G,2,FALSE))</f>
        <v>-37.23691028099158</v>
      </c>
    </row>
    <row r="1795" spans="1:14" ht="15" customHeight="1" x14ac:dyDescent="0.2">
      <c r="A1795" s="1" t="s">
        <v>53</v>
      </c>
      <c r="B1795" s="1" t="s">
        <v>54</v>
      </c>
      <c r="C1795" s="1">
        <v>46</v>
      </c>
      <c r="D1795" s="1">
        <v>-7408</v>
      </c>
      <c r="E1795" s="1">
        <v>2012</v>
      </c>
      <c r="F1795" s="1" t="str">
        <f>TEXT(olympic_medals_country_year_cumsum[[#This Row],[year]],0)&amp;"-"&amp;olympic_medals_country_year_cumsum[[#This Row],[WB_country_code]]</f>
        <v>2012-COL</v>
      </c>
      <c r="G1795" s="1">
        <f>IF(olympic_medals_country_year_cumsum[[#This Row],[year]]&lt;&gt;E1794,1,IF(olympic_medals_country_year_cumsum[[#This Row],[Medals]]=0,"",G1794+1))</f>
        <v>39</v>
      </c>
      <c r="H1795" s="1">
        <f>IF(ISNA(VLOOKUP(olympic_medals_country_year_cumsum[[#This Row],[Year_Country]],medals!D:H,5,FALSE)),0,VLOOKUP(olympic_medals_country_year_cumsum[[#This Row],[Year_Country]],medals!D:H,5,FALSE))</f>
        <v>9</v>
      </c>
      <c r="I1795" s="1">
        <f>IF(ISNA(VLOOKUP(olympic_medals_country_year_cumsum[[#This Row],[Year_Country]],medals!D:H,2,FALSE)),0,VLOOKUP(olympic_medals_country_year_cumsum[[#This Row],[Year_Country]],medals!D:H,2,FALSE))</f>
        <v>1</v>
      </c>
      <c r="J1795" s="1">
        <f>IF(ISNA(VLOOKUP(olympic_medals_country_year_cumsum[[#This Row],[Year_Country]],medals!D:H,3,FALSE)),0,VLOOKUP(olympic_medals_country_year_cumsum[[#This Row],[Year_Country]],medals!D:H,3,FALSE))</f>
        <v>3</v>
      </c>
      <c r="K1795" s="1">
        <f>IF(ISNA(VLOOKUP(olympic_medals_country_year_cumsum[[#This Row],[Year_Country]],medals!D:H,4,FALSE)),0,VLOOKUP(olympic_medals_country_year_cumsum[[#This Row],[Year_Country]],medals!D:H,4,FALSE))</f>
        <v>5</v>
      </c>
      <c r="L1795" s="1" t="str">
        <f>VLOOKUP(olympic_medals_country_year_cumsum[[#This Row],[WB_country_name]],'country_region_flag'!A:C,2,FALSE)</f>
        <v>Americas</v>
      </c>
      <c r="M1795" s="1" t="str">
        <f>VLOOKUP(olympic_medals_country_year_cumsum[[#This Row],[WB_country_name]],'country_region_flag'!A:C,3,FALSE)</f>
        <v>https://public.flourish.studio/country-flags/svg/co.svg</v>
      </c>
      <c r="N1795" s="12" t="str">
        <f>IF(ISNA(VLOOKUP(olympic_medals_country_year_cumsum[[#This Row],[Year_Country]],gdp_capita_rank!F:G,2,FALSE)),0,VLOOKUP(olympic_medals_country_year_cumsum[[#This Row],[Year_Country]],gdp_capita_rank!F:G,2,FALSE))</f>
        <v>-53.13171269257213</v>
      </c>
    </row>
    <row r="1796" spans="1:14" ht="15" customHeight="1" x14ac:dyDescent="0.2">
      <c r="A1796" s="1" t="s">
        <v>95</v>
      </c>
      <c r="B1796" s="1" t="s">
        <v>96</v>
      </c>
      <c r="C1796" s="1">
        <v>4168</v>
      </c>
      <c r="D1796" s="1">
        <v>4483</v>
      </c>
      <c r="E1796" s="1">
        <v>2012</v>
      </c>
      <c r="F1796" s="1" t="str">
        <f>TEXT(olympic_medals_country_year_cumsum[[#This Row],[year]],0)&amp;"-"&amp;olympic_medals_country_year_cumsum[[#This Row],[WB_country_code]]</f>
        <v>2012-GEO</v>
      </c>
      <c r="G1796" s="1">
        <f>IF(olympic_medals_country_year_cumsum[[#This Row],[year]]&lt;&gt;E1795,1,IF(olympic_medals_country_year_cumsum[[#This Row],[Medals]]=0,"",G1795+1))</f>
        <v>40</v>
      </c>
      <c r="H1796" s="1">
        <f>IF(ISNA(VLOOKUP(olympic_medals_country_year_cumsum[[#This Row],[Year_Country]],medals!D:H,5,FALSE)),0,VLOOKUP(olympic_medals_country_year_cumsum[[#This Row],[Year_Country]],medals!D:H,5,FALSE))</f>
        <v>6</v>
      </c>
      <c r="I1796" s="1">
        <f>IF(ISNA(VLOOKUP(olympic_medals_country_year_cumsum[[#This Row],[Year_Country]],medals!D:H,2,FALSE)),0,VLOOKUP(olympic_medals_country_year_cumsum[[#This Row],[Year_Country]],medals!D:H,2,FALSE))</f>
        <v>1</v>
      </c>
      <c r="J1796" s="1">
        <f>IF(ISNA(VLOOKUP(olympic_medals_country_year_cumsum[[#This Row],[Year_Country]],medals!D:H,3,FALSE)),0,VLOOKUP(olympic_medals_country_year_cumsum[[#This Row],[Year_Country]],medals!D:H,3,FALSE))</f>
        <v>2</v>
      </c>
      <c r="K1796" s="1">
        <f>IF(ISNA(VLOOKUP(olympic_medals_country_year_cumsum[[#This Row],[Year_Country]],medals!D:H,4,FALSE)),0,VLOOKUP(olympic_medals_country_year_cumsum[[#This Row],[Year_Country]],medals!D:H,4,FALSE))</f>
        <v>3</v>
      </c>
      <c r="L1796" s="1" t="str">
        <f>VLOOKUP(olympic_medals_country_year_cumsum[[#This Row],[WB_country_name]],'country_region_flag'!A:C,2,FALSE)</f>
        <v>Asia</v>
      </c>
      <c r="M1796" s="1" t="str">
        <f>VLOOKUP(olympic_medals_country_year_cumsum[[#This Row],[WB_country_name]],'country_region_flag'!A:C,3,FALSE)</f>
        <v>https://public.flourish.studio/country-flags/svg/ge.svg</v>
      </c>
      <c r="N1796" s="12" t="str">
        <f>IF(ISNA(VLOOKUP(olympic_medals_country_year_cumsum[[#This Row],[Year_Country]],gdp_capita_rank!F:G,2,FALSE)),0,VLOOKUP(olympic_medals_country_year_cumsum[[#This Row],[Year_Country]],gdp_capita_rank!F:G,2,FALSE))</f>
        <v>-74.40367976319848</v>
      </c>
    </row>
    <row r="1797" spans="1:14" ht="15" customHeight="1" x14ac:dyDescent="0.2">
      <c r="A1797" s="1" t="s">
        <v>117</v>
      </c>
      <c r="B1797" s="1" t="s">
        <v>118</v>
      </c>
      <c r="C1797" s="1">
        <v>5332</v>
      </c>
      <c r="D1797" s="1">
        <v>-623</v>
      </c>
      <c r="E1797" s="1">
        <v>2012</v>
      </c>
      <c r="F1797" s="1" t="str">
        <f>TEXT(olympic_medals_country_year_cumsum[[#This Row],[year]],0)&amp;"-"&amp;olympic_medals_country_year_cumsum[[#This Row],[WB_country_code]]</f>
        <v>2012-IRL</v>
      </c>
      <c r="G1797" s="1">
        <f>IF(olympic_medals_country_year_cumsum[[#This Row],[year]]&lt;&gt;E1796,1,IF(olympic_medals_country_year_cumsum[[#This Row],[Medals]]=0,"",G1796+1))</f>
        <v>41</v>
      </c>
      <c r="H1797" s="1">
        <f>IF(ISNA(VLOOKUP(olympic_medals_country_year_cumsum[[#This Row],[Year_Country]],medals!D:H,5,FALSE)),0,VLOOKUP(olympic_medals_country_year_cumsum[[#This Row],[Year_Country]],medals!D:H,5,FALSE))</f>
        <v>6</v>
      </c>
      <c r="I1797" s="1">
        <f>IF(ISNA(VLOOKUP(olympic_medals_country_year_cumsum[[#This Row],[Year_Country]],medals!D:H,2,FALSE)),0,VLOOKUP(olympic_medals_country_year_cumsum[[#This Row],[Year_Country]],medals!D:H,2,FALSE))</f>
        <v>1</v>
      </c>
      <c r="J1797" s="1">
        <f>IF(ISNA(VLOOKUP(olympic_medals_country_year_cumsum[[#This Row],[Year_Country]],medals!D:H,3,FALSE)),0,VLOOKUP(olympic_medals_country_year_cumsum[[#This Row],[Year_Country]],medals!D:H,3,FALSE))</f>
        <v>1</v>
      </c>
      <c r="K1797" s="1">
        <f>IF(ISNA(VLOOKUP(olympic_medals_country_year_cumsum[[#This Row],[Year_Country]],medals!D:H,4,FALSE)),0,VLOOKUP(olympic_medals_country_year_cumsum[[#This Row],[Year_Country]],medals!D:H,4,FALSE))</f>
        <v>4</v>
      </c>
      <c r="L1797" s="1" t="str">
        <f>VLOOKUP(olympic_medals_country_year_cumsum[[#This Row],[WB_country_name]],'country_region_flag'!A:C,2,FALSE)</f>
        <v>Europe</v>
      </c>
      <c r="M1797" s="1" t="str">
        <f>VLOOKUP(olympic_medals_country_year_cumsum[[#This Row],[WB_country_name]],'country_region_flag'!A:C,3,FALSE)</f>
        <v>https://public.flourish.studio/country-flags/svg/ie.svg</v>
      </c>
      <c r="N1797" s="12" t="str">
        <f>IF(ISNA(VLOOKUP(olympic_medals_country_year_cumsum[[#This Row],[Year_Country]],gdp_capita_rank!F:G,2,FALSE)),0,VLOOKUP(olympic_medals_country_year_cumsum[[#This Row],[Year_Country]],gdp_capita_rank!F:G,2,FALSE))</f>
        <v>183.31106334391788</v>
      </c>
    </row>
    <row r="1798" spans="1:14" ht="15" customHeight="1" x14ac:dyDescent="0.2">
      <c r="A1798" s="1" t="s">
        <v>9</v>
      </c>
      <c r="B1798" s="1" t="s">
        <v>10</v>
      </c>
      <c r="C1798" s="1">
        <v>-3458</v>
      </c>
      <c r="D1798" s="1">
        <v>-5867</v>
      </c>
      <c r="E1798" s="1">
        <v>2012</v>
      </c>
      <c r="F1798" s="1" t="str">
        <f>TEXT(olympic_medals_country_year_cumsum[[#This Row],[year]],0)&amp;"-"&amp;olympic_medals_country_year_cumsum[[#This Row],[WB_country_code]]</f>
        <v>2012-ARG</v>
      </c>
      <c r="G1798" s="1">
        <f>IF(olympic_medals_country_year_cumsum[[#This Row],[year]]&lt;&gt;E1797,1,IF(olympic_medals_country_year_cumsum[[#This Row],[Medals]]=0,"",G1797+1))</f>
        <v>42</v>
      </c>
      <c r="H1798" s="1">
        <f>IF(ISNA(VLOOKUP(olympic_medals_country_year_cumsum[[#This Row],[Year_Country]],medals!D:H,5,FALSE)),0,VLOOKUP(olympic_medals_country_year_cumsum[[#This Row],[Year_Country]],medals!D:H,5,FALSE))</f>
        <v>5</v>
      </c>
      <c r="I1798" s="1">
        <f>IF(ISNA(VLOOKUP(olympic_medals_country_year_cumsum[[#This Row],[Year_Country]],medals!D:H,2,FALSE)),0,VLOOKUP(olympic_medals_country_year_cumsum[[#This Row],[Year_Country]],medals!D:H,2,FALSE))</f>
        <v>1</v>
      </c>
      <c r="J1798" s="1">
        <f>IF(ISNA(VLOOKUP(olympic_medals_country_year_cumsum[[#This Row],[Year_Country]],medals!D:H,3,FALSE)),0,VLOOKUP(olympic_medals_country_year_cumsum[[#This Row],[Year_Country]],medals!D:H,3,FALSE))</f>
        <v>1</v>
      </c>
      <c r="K1798" s="1">
        <f>IF(ISNA(VLOOKUP(olympic_medals_country_year_cumsum[[#This Row],[Year_Country]],medals!D:H,4,FALSE)),0,VLOOKUP(olympic_medals_country_year_cumsum[[#This Row],[Year_Country]],medals!D:H,4,FALSE))</f>
        <v>3</v>
      </c>
      <c r="L1798" s="1" t="str">
        <f>VLOOKUP(olympic_medals_country_year_cumsum[[#This Row],[WB_country_name]],'country_region_flag'!A:C,2,FALSE)</f>
        <v>Americas</v>
      </c>
      <c r="M1798" s="1" t="str">
        <f>VLOOKUP(olympic_medals_country_year_cumsum[[#This Row],[WB_country_name]],'country_region_flag'!A:C,3,FALSE)</f>
        <v>https://public.flourish.studio/country-flags/svg/ar.svg</v>
      </c>
      <c r="N1798" s="12" t="str">
        <f>IF(ISNA(VLOOKUP(olympic_medals_country_year_cumsum[[#This Row],[Year_Country]],gdp_capita_rank!F:G,2,FALSE)),0,VLOOKUP(olympic_medals_country_year_cumsum[[#This Row],[Year_Country]],gdp_capita_rank!F:G,2,FALSE))</f>
        <v>-24.271086401369146</v>
      </c>
    </row>
    <row r="1799" spans="1:14" ht="15" customHeight="1" x14ac:dyDescent="0.2">
      <c r="A1799" s="1" t="s">
        <v>223</v>
      </c>
      <c r="B1799" s="1" t="s">
        <v>224</v>
      </c>
      <c r="C1799" s="1">
        <v>4605</v>
      </c>
      <c r="D1799" s="1">
        <v>1452</v>
      </c>
      <c r="E1799" s="1">
        <v>2012</v>
      </c>
      <c r="F1799" s="1" t="str">
        <f>TEXT(olympic_medals_country_year_cumsum[[#This Row],[year]],0)&amp;"-"&amp;olympic_medals_country_year_cumsum[[#This Row],[WB_country_code]]</f>
        <v>2012-SVN</v>
      </c>
      <c r="G1799" s="1">
        <f>IF(olympic_medals_country_year_cumsum[[#This Row],[year]]&lt;&gt;E1798,1,IF(olympic_medals_country_year_cumsum[[#This Row],[Medals]]=0,"",G1798+1))</f>
        <v>43</v>
      </c>
      <c r="H1799" s="1">
        <f>IF(ISNA(VLOOKUP(olympic_medals_country_year_cumsum[[#This Row],[Year_Country]],medals!D:H,5,FALSE)),0,VLOOKUP(olympic_medals_country_year_cumsum[[#This Row],[Year_Country]],medals!D:H,5,FALSE))</f>
        <v>5</v>
      </c>
      <c r="I1799" s="1">
        <f>IF(ISNA(VLOOKUP(olympic_medals_country_year_cumsum[[#This Row],[Year_Country]],medals!D:H,2,FALSE)),0,VLOOKUP(olympic_medals_country_year_cumsum[[#This Row],[Year_Country]],medals!D:H,2,FALSE))</f>
        <v>1</v>
      </c>
      <c r="J1799" s="1">
        <f>IF(ISNA(VLOOKUP(olympic_medals_country_year_cumsum[[#This Row],[Year_Country]],medals!D:H,3,FALSE)),0,VLOOKUP(olympic_medals_country_year_cumsum[[#This Row],[Year_Country]],medals!D:H,3,FALSE))</f>
        <v>1</v>
      </c>
      <c r="K1799" s="1">
        <f>IF(ISNA(VLOOKUP(olympic_medals_country_year_cumsum[[#This Row],[Year_Country]],medals!D:H,4,FALSE)),0,VLOOKUP(olympic_medals_country_year_cumsum[[#This Row],[Year_Country]],medals!D:H,4,FALSE))</f>
        <v>3</v>
      </c>
      <c r="L1799" s="1" t="str">
        <f>VLOOKUP(olympic_medals_country_year_cumsum[[#This Row],[WB_country_name]],'country_region_flag'!A:C,2,FALSE)</f>
        <v>Europe</v>
      </c>
      <c r="M1799" s="1" t="str">
        <f>VLOOKUP(olympic_medals_country_year_cumsum[[#This Row],[WB_country_name]],'country_region_flag'!A:C,3,FALSE)</f>
        <v>https://public.flourish.studio/country-flags/svg/si.svg</v>
      </c>
      <c r="N1799" s="12" t="str">
        <f>IF(ISNA(VLOOKUP(olympic_medals_country_year_cumsum[[#This Row],[Year_Country]],gdp_capita_rank!F:G,2,FALSE)),0,VLOOKUP(olympic_medals_country_year_cumsum[[#This Row],[Year_Country]],gdp_capita_rank!F:G,2,FALSE))</f>
        <v>31.06200674836892</v>
      </c>
    </row>
    <row r="1800" spans="1:14" ht="15" customHeight="1" x14ac:dyDescent="0.2">
      <c r="A1800" s="1" t="s">
        <v>217</v>
      </c>
      <c r="B1800" s="1" t="s">
        <v>218</v>
      </c>
      <c r="C1800" s="1">
        <v>4483</v>
      </c>
      <c r="D1800" s="1">
        <v>205</v>
      </c>
      <c r="E1800" s="1">
        <v>2012</v>
      </c>
      <c r="F1800" s="1" t="str">
        <f>TEXT(olympic_medals_country_year_cumsum[[#This Row],[year]],0)&amp;"-"&amp;olympic_medals_country_year_cumsum[[#This Row],[WB_country_code]]</f>
        <v>2012-SRB</v>
      </c>
      <c r="G1800" s="1">
        <f>IF(olympic_medals_country_year_cumsum[[#This Row],[year]]&lt;&gt;E1799,1,IF(olympic_medals_country_year_cumsum[[#This Row],[Medals]]=0,"",G1799+1))</f>
        <v>44</v>
      </c>
      <c r="H1800" s="1">
        <f>IF(ISNA(VLOOKUP(olympic_medals_country_year_cumsum[[#This Row],[Year_Country]],medals!D:H,5,FALSE)),0,VLOOKUP(olympic_medals_country_year_cumsum[[#This Row],[Year_Country]],medals!D:H,5,FALSE))</f>
        <v>4</v>
      </c>
      <c r="I1800" s="1">
        <f>IF(ISNA(VLOOKUP(olympic_medals_country_year_cumsum[[#This Row],[Year_Country]],medals!D:H,2,FALSE)),0,VLOOKUP(olympic_medals_country_year_cumsum[[#This Row],[Year_Country]],medals!D:H,2,FALSE))</f>
        <v>1</v>
      </c>
      <c r="J1800" s="1">
        <f>IF(ISNA(VLOOKUP(olympic_medals_country_year_cumsum[[#This Row],[Year_Country]],medals!D:H,3,FALSE)),0,VLOOKUP(olympic_medals_country_year_cumsum[[#This Row],[Year_Country]],medals!D:H,3,FALSE))</f>
        <v>1</v>
      </c>
      <c r="K1800" s="1">
        <f>IF(ISNA(VLOOKUP(olympic_medals_country_year_cumsum[[#This Row],[Year_Country]],medals!D:H,4,FALSE)),0,VLOOKUP(olympic_medals_country_year_cumsum[[#This Row],[Year_Country]],medals!D:H,4,FALSE))</f>
        <v>2</v>
      </c>
      <c r="L1800" s="1" t="str">
        <f>VLOOKUP(olympic_medals_country_year_cumsum[[#This Row],[WB_country_name]],'country_region_flag'!A:C,2,FALSE)</f>
        <v>Europe</v>
      </c>
      <c r="M1800" s="1" t="str">
        <f>VLOOKUP(olympic_medals_country_year_cumsum[[#This Row],[WB_country_name]],'country_region_flag'!A:C,3,FALSE)</f>
        <v>https://public.flourish.studio/country-flags/svg/rs.svg</v>
      </c>
      <c r="N1800" s="12" t="str">
        <f>IF(ISNA(VLOOKUP(olympic_medals_country_year_cumsum[[#This Row],[Year_Country]],gdp_capita_rank!F:G,2,FALSE)),0,VLOOKUP(olympic_medals_country_year_cumsum[[#This Row],[Year_Country]],gdp_capita_rank!F:G,2,FALSE))</f>
        <v>-65.17670276811572</v>
      </c>
    </row>
    <row r="1801" spans="1:14" ht="15" customHeight="1" x14ac:dyDescent="0.2">
      <c r="A1801" s="1" t="s">
        <v>239</v>
      </c>
      <c r="B1801" s="1" t="s">
        <v>240</v>
      </c>
      <c r="C1801" s="1">
        <v>1065</v>
      </c>
      <c r="D1801" s="1">
        <v>-6152</v>
      </c>
      <c r="E1801" s="1">
        <v>2012</v>
      </c>
      <c r="F1801" s="1" t="str">
        <f>TEXT(olympic_medals_country_year_cumsum[[#This Row],[year]],0)&amp;"-"&amp;olympic_medals_country_year_cumsum[[#This Row],[WB_country_code]]</f>
        <v>2012-TTO</v>
      </c>
      <c r="G1801" s="1">
        <f>IF(olympic_medals_country_year_cumsum[[#This Row],[year]]&lt;&gt;E1800,1,IF(olympic_medals_country_year_cumsum[[#This Row],[Medals]]=0,"",G1800+1))</f>
        <v>45</v>
      </c>
      <c r="H1801" s="1">
        <f>IF(ISNA(VLOOKUP(olympic_medals_country_year_cumsum[[#This Row],[Year_Country]],medals!D:H,5,FALSE)),0,VLOOKUP(olympic_medals_country_year_cumsum[[#This Row],[Year_Country]],medals!D:H,5,FALSE))</f>
        <v>4</v>
      </c>
      <c r="I1801" s="1">
        <f>IF(ISNA(VLOOKUP(olympic_medals_country_year_cumsum[[#This Row],[Year_Country]],medals!D:H,2,FALSE)),0,VLOOKUP(olympic_medals_country_year_cumsum[[#This Row],[Year_Country]],medals!D:H,2,FALSE))</f>
        <v>1</v>
      </c>
      <c r="J1801" s="1">
        <f>IF(ISNA(VLOOKUP(olympic_medals_country_year_cumsum[[#This Row],[Year_Country]],medals!D:H,3,FALSE)),0,VLOOKUP(olympic_medals_country_year_cumsum[[#This Row],[Year_Country]],medals!D:H,3,FALSE))</f>
        <v>1</v>
      </c>
      <c r="K1801" s="1">
        <f>IF(ISNA(VLOOKUP(olympic_medals_country_year_cumsum[[#This Row],[Year_Country]],medals!D:H,4,FALSE)),0,VLOOKUP(olympic_medals_country_year_cumsum[[#This Row],[Year_Country]],medals!D:H,4,FALSE))</f>
        <v>2</v>
      </c>
      <c r="L1801" s="1" t="str">
        <f>VLOOKUP(olympic_medals_country_year_cumsum[[#This Row],[WB_country_name]],'country_region_flag'!A:C,2,FALSE)</f>
        <v>Americas</v>
      </c>
      <c r="M1801" s="1" t="str">
        <f>VLOOKUP(olympic_medals_country_year_cumsum[[#This Row],[WB_country_name]],'country_region_flag'!A:C,3,FALSE)</f>
        <v>https://public.flourish.studio/country-flags/svg/tt.svg</v>
      </c>
      <c r="N1801" s="12" t="str">
        <f>IF(ISNA(VLOOKUP(olympic_medals_country_year_cumsum[[#This Row],[Year_Country]],gdp_capita_rank!F:G,2,FALSE)),0,VLOOKUP(olympic_medals_country_year_cumsum[[#This Row],[Year_Country]],gdp_capita_rank!F:G,2,FALSE))</f>
        <v>10.61843121471593</v>
      </c>
    </row>
    <row r="1802" spans="1:14" ht="15" customHeight="1" x14ac:dyDescent="0.2">
      <c r="A1802" s="1" t="s">
        <v>243</v>
      </c>
      <c r="B1802" s="1" t="s">
        <v>244</v>
      </c>
      <c r="C1802" s="1">
        <v>3993</v>
      </c>
      <c r="D1802" s="1">
        <v>3287</v>
      </c>
      <c r="E1802" s="1">
        <v>2012</v>
      </c>
      <c r="F1802" s="1" t="str">
        <f>TEXT(olympic_medals_country_year_cumsum[[#This Row],[year]],0)&amp;"-"&amp;olympic_medals_country_year_cumsum[[#This Row],[WB_country_code]]</f>
        <v>2012-TUR</v>
      </c>
      <c r="G1802" s="1">
        <f>IF(olympic_medals_country_year_cumsum[[#This Row],[year]]&lt;&gt;E1801,1,IF(olympic_medals_country_year_cumsum[[#This Row],[Medals]]=0,"",G1801+1))</f>
        <v>46</v>
      </c>
      <c r="H1802" s="1">
        <f>IF(ISNA(VLOOKUP(olympic_medals_country_year_cumsum[[#This Row],[Year_Country]],medals!D:H,5,FALSE)),0,VLOOKUP(olympic_medals_country_year_cumsum[[#This Row],[Year_Country]],medals!D:H,5,FALSE))</f>
        <v>3</v>
      </c>
      <c r="I1802" s="1">
        <f>IF(ISNA(VLOOKUP(olympic_medals_country_year_cumsum[[#This Row],[Year_Country]],medals!D:H,2,FALSE)),0,VLOOKUP(olympic_medals_country_year_cumsum[[#This Row],[Year_Country]],medals!D:H,2,FALSE))</f>
        <v>1</v>
      </c>
      <c r="J1802" s="1">
        <f>IF(ISNA(VLOOKUP(olympic_medals_country_year_cumsum[[#This Row],[Year_Country]],medals!D:H,3,FALSE)),0,VLOOKUP(olympic_medals_country_year_cumsum[[#This Row],[Year_Country]],medals!D:H,3,FALSE))</f>
        <v>1</v>
      </c>
      <c r="K1802" s="1">
        <f>IF(ISNA(VLOOKUP(olympic_medals_country_year_cumsum[[#This Row],[Year_Country]],medals!D:H,4,FALSE)),0,VLOOKUP(olympic_medals_country_year_cumsum[[#This Row],[Year_Country]],medals!D:H,4,FALSE))</f>
        <v>1</v>
      </c>
      <c r="L1802" s="1" t="str">
        <f>VLOOKUP(olympic_medals_country_year_cumsum[[#This Row],[WB_country_name]],'country_region_flag'!A:C,2,FALSE)</f>
        <v>Asia</v>
      </c>
      <c r="M1802" s="1" t="str">
        <f>VLOOKUP(olympic_medals_country_year_cumsum[[#This Row],[WB_country_name]],'country_region_flag'!A:C,3,FALSE)</f>
        <v>https://public.flourish.studio/country-flags/svg/tr.svg</v>
      </c>
      <c r="N1802" s="12" t="str">
        <f>IF(ISNA(VLOOKUP(olympic_medals_country_year_cumsum[[#This Row],[Year_Country]],gdp_capita_rank!F:G,2,FALSE)),0,VLOOKUP(olympic_medals_country_year_cumsum[[#This Row],[Year_Country]],gdp_capita_rank!F:G,2,FALSE))</f>
        <v>-32.19773585214545</v>
      </c>
    </row>
    <row r="1803" spans="1:14" ht="15" customHeight="1" x14ac:dyDescent="0.2">
      <c r="A1803" s="1" t="s">
        <v>69</v>
      </c>
      <c r="B1803" s="1" t="s">
        <v>70</v>
      </c>
      <c r="C1803" s="1">
        <v>1847</v>
      </c>
      <c r="D1803" s="1">
        <v>-699</v>
      </c>
      <c r="E1803" s="1">
        <v>2012</v>
      </c>
      <c r="F1803" s="1" t="str">
        <f>TEXT(olympic_medals_country_year_cumsum[[#This Row],[year]],0)&amp;"-"&amp;olympic_medals_country_year_cumsum[[#This Row],[WB_country_code]]</f>
        <v>2012-DOM</v>
      </c>
      <c r="G1803" s="1">
        <f>IF(olympic_medals_country_year_cumsum[[#This Row],[year]]&lt;&gt;E1802,1,IF(olympic_medals_country_year_cumsum[[#This Row],[Medals]]=0,"",G1802+1))</f>
        <v>47</v>
      </c>
      <c r="H1803" s="1">
        <f>IF(ISNA(VLOOKUP(olympic_medals_country_year_cumsum[[#This Row],[Year_Country]],medals!D:H,5,FALSE)),0,VLOOKUP(olympic_medals_country_year_cumsum[[#This Row],[Year_Country]],medals!D:H,5,FALSE))</f>
        <v>2</v>
      </c>
      <c r="I1803" s="1">
        <f>IF(ISNA(VLOOKUP(olympic_medals_country_year_cumsum[[#This Row],[Year_Country]],medals!D:H,2,FALSE)),0,VLOOKUP(olympic_medals_country_year_cumsum[[#This Row],[Year_Country]],medals!D:H,2,FALSE))</f>
        <v>1</v>
      </c>
      <c r="J1803" s="1">
        <f>IF(ISNA(VLOOKUP(olympic_medals_country_year_cumsum[[#This Row],[Year_Country]],medals!D:H,3,FALSE)),0,VLOOKUP(olympic_medals_country_year_cumsum[[#This Row],[Year_Country]],medals!D:H,3,FALSE))</f>
        <v>1</v>
      </c>
      <c r="K1803" s="1">
        <f>IF(ISNA(VLOOKUP(olympic_medals_country_year_cumsum[[#This Row],[Year_Country]],medals!D:H,4,FALSE)),0,VLOOKUP(olympic_medals_country_year_cumsum[[#This Row],[Year_Country]],medals!D:H,4,FALSE))</f>
        <v>0</v>
      </c>
      <c r="L1803" s="1" t="str">
        <f>VLOOKUP(olympic_medals_country_year_cumsum[[#This Row],[WB_country_name]],'country_region_flag'!A:C,2,FALSE)</f>
        <v>Americas</v>
      </c>
      <c r="M1803" s="1" t="str">
        <f>VLOOKUP(olympic_medals_country_year_cumsum[[#This Row],[WB_country_name]],'country_region_flag'!A:C,3,FALSE)</f>
        <v>https://public.flourish.studio/country-flags/svg/do.svg</v>
      </c>
      <c r="N1803" s="12" t="str">
        <f>IF(ISNA(VLOOKUP(olympic_medals_country_year_cumsum[[#This Row],[Year_Country]],gdp_capita_rank!F:G,2,FALSE)),0,VLOOKUP(olympic_medals_country_year_cumsum[[#This Row],[Year_Country]],gdp_capita_rank!F:G,2,FALSE))</f>
        <v>-64.98267241161129</v>
      </c>
    </row>
    <row r="1804" spans="1:14" ht="15" customHeight="1" x14ac:dyDescent="0.2">
      <c r="A1804" s="1" t="s">
        <v>151</v>
      </c>
      <c r="B1804" s="1" t="s">
        <v>152</v>
      </c>
      <c r="C1804" s="1">
        <v>5695</v>
      </c>
      <c r="D1804" s="1">
        <v>241</v>
      </c>
      <c r="E1804" s="1">
        <v>2012</v>
      </c>
      <c r="F1804" s="1" t="str">
        <f>TEXT(olympic_medals_country_year_cumsum[[#This Row],[year]],0)&amp;"-"&amp;olympic_medals_country_year_cumsum[[#This Row],[WB_country_code]]</f>
        <v>2012-LVA</v>
      </c>
      <c r="G1804" s="1">
        <f>IF(olympic_medals_country_year_cumsum[[#This Row],[year]]&lt;&gt;E1803,1,IF(olympic_medals_country_year_cumsum[[#This Row],[Medals]]=0,"",G1803+1))</f>
        <v>48</v>
      </c>
      <c r="H1804" s="1">
        <f>IF(ISNA(VLOOKUP(olympic_medals_country_year_cumsum[[#This Row],[Year_Country]],medals!D:H,5,FALSE)),0,VLOOKUP(olympic_medals_country_year_cumsum[[#This Row],[Year_Country]],medals!D:H,5,FALSE))</f>
        <v>3</v>
      </c>
      <c r="I1804" s="1">
        <f>IF(ISNA(VLOOKUP(olympic_medals_country_year_cumsum[[#This Row],[Year_Country]],medals!D:H,2,FALSE)),0,VLOOKUP(olympic_medals_country_year_cumsum[[#This Row],[Year_Country]],medals!D:H,2,FALSE))</f>
        <v>1</v>
      </c>
      <c r="J1804" s="1">
        <f>IF(ISNA(VLOOKUP(olympic_medals_country_year_cumsum[[#This Row],[Year_Country]],medals!D:H,3,FALSE)),0,VLOOKUP(olympic_medals_country_year_cumsum[[#This Row],[Year_Country]],medals!D:H,3,FALSE))</f>
        <v>0</v>
      </c>
      <c r="K1804" s="1">
        <f>IF(ISNA(VLOOKUP(olympic_medals_country_year_cumsum[[#This Row],[Year_Country]],medals!D:H,4,FALSE)),0,VLOOKUP(olympic_medals_country_year_cumsum[[#This Row],[Year_Country]],medals!D:H,4,FALSE))</f>
        <v>2</v>
      </c>
      <c r="L1804" s="1" t="str">
        <f>VLOOKUP(olympic_medals_country_year_cumsum[[#This Row],[WB_country_name]],'country_region_flag'!A:C,2,FALSE)</f>
        <v>Europe</v>
      </c>
      <c r="M1804" s="1" t="str">
        <f>VLOOKUP(olympic_medals_country_year_cumsum[[#This Row],[WB_country_name]],'country_region_flag'!A:C,3,FALSE)</f>
        <v>https://public.flourish.studio/country-flags/svg/lv.svg</v>
      </c>
      <c r="N1804" s="12" t="str">
        <f>IF(ISNA(VLOOKUP(olympic_medals_country_year_cumsum[[#This Row],[Year_Country]],gdp_capita_rank!F:G,2,FALSE)),0,VLOOKUP(olympic_medals_country_year_cumsum[[#This Row],[Year_Country]],gdp_capita_rank!F:G,2,FALSE))</f>
        <v>-19.844739951136468</v>
      </c>
    </row>
    <row r="1805" spans="1:14" ht="15" customHeight="1" x14ac:dyDescent="0.2">
      <c r="A1805" s="1" t="s">
        <v>27</v>
      </c>
      <c r="B1805" s="1" t="s">
        <v>28</v>
      </c>
      <c r="C1805" s="1">
        <v>2623</v>
      </c>
      <c r="D1805" s="1">
        <v>5057</v>
      </c>
      <c r="E1805" s="1">
        <v>2012</v>
      </c>
      <c r="F1805" s="1" t="str">
        <f>TEXT(olympic_medals_country_year_cumsum[[#This Row],[year]],0)&amp;"-"&amp;olympic_medals_country_year_cumsum[[#This Row],[WB_country_code]]</f>
        <v>2012-BHR</v>
      </c>
      <c r="G1805" s="1">
        <f>IF(olympic_medals_country_year_cumsum[[#This Row],[year]]&lt;&gt;E1804,1,IF(olympic_medals_country_year_cumsum[[#This Row],[Medals]]=0,"",G1804+1))</f>
        <v>49</v>
      </c>
      <c r="H1805" s="1">
        <f>IF(ISNA(VLOOKUP(olympic_medals_country_year_cumsum[[#This Row],[Year_Country]],medals!D:H,5,FALSE)),0,VLOOKUP(olympic_medals_country_year_cumsum[[#This Row],[Year_Country]],medals!D:H,5,FALSE))</f>
        <v>1</v>
      </c>
      <c r="I1805" s="1">
        <f>IF(ISNA(VLOOKUP(olympic_medals_country_year_cumsum[[#This Row],[Year_Country]],medals!D:H,2,FALSE)),0,VLOOKUP(olympic_medals_country_year_cumsum[[#This Row],[Year_Country]],medals!D:H,2,FALSE))</f>
        <v>1</v>
      </c>
      <c r="J1805" s="1">
        <f>IF(ISNA(VLOOKUP(olympic_medals_country_year_cumsum[[#This Row],[Year_Country]],medals!D:H,3,FALSE)),0,VLOOKUP(olympic_medals_country_year_cumsum[[#This Row],[Year_Country]],medals!D:H,3,FALSE))</f>
        <v>0</v>
      </c>
      <c r="K1805" s="1">
        <f>IF(ISNA(VLOOKUP(olympic_medals_country_year_cumsum[[#This Row],[Year_Country]],medals!D:H,4,FALSE)),0,VLOOKUP(olympic_medals_country_year_cumsum[[#This Row],[Year_Country]],medals!D:H,4,FALSE))</f>
        <v>0</v>
      </c>
      <c r="L1805" s="1" t="str">
        <f>VLOOKUP(olympic_medals_country_year_cumsum[[#This Row],[WB_country_name]],'country_region_flag'!A:C,2,FALSE)</f>
        <v>Asia</v>
      </c>
      <c r="M1805" s="1" t="str">
        <f>VLOOKUP(olympic_medals_country_year_cumsum[[#This Row],[WB_country_name]],'country_region_flag'!A:C,3,FALSE)</f>
        <v>https://public.flourish.studio/country-flags/svg/bh.svg</v>
      </c>
      <c r="N1805" s="12" t="str">
        <f>IF(ISNA(VLOOKUP(olympic_medals_country_year_cumsum[[#This Row],[Year_Country]],gdp_capita_rank!F:G,2,FALSE)),0,VLOOKUP(olympic_medals_country_year_cumsum[[#This Row],[Year_Country]],gdp_capita_rank!F:G,2,FALSE))</f>
        <v>45.30703016510088</v>
      </c>
    </row>
    <row r="1806" spans="1:14" ht="15" customHeight="1" x14ac:dyDescent="0.2">
      <c r="A1806" s="1" t="s">
        <v>29</v>
      </c>
      <c r="B1806" s="1" t="s">
        <v>30</v>
      </c>
      <c r="C1806" s="1">
        <v>2508</v>
      </c>
      <c r="D1806" s="1">
        <v>-7735</v>
      </c>
      <c r="E1806" s="1">
        <v>2012</v>
      </c>
      <c r="F1806" s="1" t="str">
        <f>TEXT(olympic_medals_country_year_cumsum[[#This Row],[year]],0)&amp;"-"&amp;olympic_medals_country_year_cumsum[[#This Row],[WB_country_code]]</f>
        <v>2012-BHS</v>
      </c>
      <c r="G1806" s="1">
        <f>IF(olympic_medals_country_year_cumsum[[#This Row],[year]]&lt;&gt;E1805,1,IF(olympic_medals_country_year_cumsum[[#This Row],[Medals]]=0,"",G1805+1))</f>
        <v>50</v>
      </c>
      <c r="H1806" s="1">
        <f>IF(ISNA(VLOOKUP(olympic_medals_country_year_cumsum[[#This Row],[Year_Country]],medals!D:H,5,FALSE)),0,VLOOKUP(olympic_medals_country_year_cumsum[[#This Row],[Year_Country]],medals!D:H,5,FALSE))</f>
        <v>1</v>
      </c>
      <c r="I1806" s="1">
        <f>IF(ISNA(VLOOKUP(olympic_medals_country_year_cumsum[[#This Row],[Year_Country]],medals!D:H,2,FALSE)),0,VLOOKUP(olympic_medals_country_year_cumsum[[#This Row],[Year_Country]],medals!D:H,2,FALSE))</f>
        <v>1</v>
      </c>
      <c r="J1806" s="1">
        <f>IF(ISNA(VLOOKUP(olympic_medals_country_year_cumsum[[#This Row],[Year_Country]],medals!D:H,3,FALSE)),0,VLOOKUP(olympic_medals_country_year_cumsum[[#This Row],[Year_Country]],medals!D:H,3,FALSE))</f>
        <v>0</v>
      </c>
      <c r="K1806" s="1">
        <f>IF(ISNA(VLOOKUP(olympic_medals_country_year_cumsum[[#This Row],[Year_Country]],medals!D:H,4,FALSE)),0,VLOOKUP(olympic_medals_country_year_cumsum[[#This Row],[Year_Country]],medals!D:H,4,FALSE))</f>
        <v>0</v>
      </c>
      <c r="L1806" s="1" t="str">
        <f>VLOOKUP(olympic_medals_country_year_cumsum[[#This Row],[WB_country_name]],'country_region_flag'!A:C,2,FALSE)</f>
        <v>Americas</v>
      </c>
      <c r="M1806" s="1" t="str">
        <f>VLOOKUP(olympic_medals_country_year_cumsum[[#This Row],[WB_country_name]],'country_region_flag'!A:C,3,FALSE)</f>
        <v>https://public.flourish.studio/country-flags/svg/bs.svg</v>
      </c>
      <c r="N1806" s="12" t="str">
        <f>IF(ISNA(VLOOKUP(olympic_medals_country_year_cumsum[[#This Row],[Year_Country]],gdp_capita_rank!F:G,2,FALSE)),0,VLOOKUP(olympic_medals_country_year_cumsum[[#This Row],[Year_Country]],gdp_capita_rank!F:G,2,FALSE))</f>
        <v>62.42164215383467</v>
      </c>
    </row>
    <row r="1807" spans="1:14" ht="15" customHeight="1" x14ac:dyDescent="0.2">
      <c r="A1807" s="1" t="s">
        <v>71</v>
      </c>
      <c r="B1807" s="1" t="s">
        <v>72</v>
      </c>
      <c r="C1807" s="1">
        <v>3675</v>
      </c>
      <c r="D1807" s="1">
        <v>305</v>
      </c>
      <c r="E1807" s="1">
        <v>2012</v>
      </c>
      <c r="F1807" s="1" t="str">
        <f>TEXT(olympic_medals_country_year_cumsum[[#This Row],[year]],0)&amp;"-"&amp;olympic_medals_country_year_cumsum[[#This Row],[WB_country_code]]</f>
        <v>2012-DZA</v>
      </c>
      <c r="G1807" s="1">
        <f>IF(olympic_medals_country_year_cumsum[[#This Row],[year]]&lt;&gt;E1806,1,IF(olympic_medals_country_year_cumsum[[#This Row],[Medals]]=0,"",G1806+1))</f>
        <v>51</v>
      </c>
      <c r="H1807" s="1">
        <f>IF(ISNA(VLOOKUP(olympic_medals_country_year_cumsum[[#This Row],[Year_Country]],medals!D:H,5,FALSE)),0,VLOOKUP(olympic_medals_country_year_cumsum[[#This Row],[Year_Country]],medals!D:H,5,FALSE))</f>
        <v>1</v>
      </c>
      <c r="I1807" s="1">
        <f>IF(ISNA(VLOOKUP(olympic_medals_country_year_cumsum[[#This Row],[Year_Country]],medals!D:H,2,FALSE)),0,VLOOKUP(olympic_medals_country_year_cumsum[[#This Row],[Year_Country]],medals!D:H,2,FALSE))</f>
        <v>1</v>
      </c>
      <c r="J1807" s="1">
        <f>IF(ISNA(VLOOKUP(olympic_medals_country_year_cumsum[[#This Row],[Year_Country]],medals!D:H,3,FALSE)),0,VLOOKUP(olympic_medals_country_year_cumsum[[#This Row],[Year_Country]],medals!D:H,3,FALSE))</f>
        <v>0</v>
      </c>
      <c r="K1807" s="1">
        <f>IF(ISNA(VLOOKUP(olympic_medals_country_year_cumsum[[#This Row],[Year_Country]],medals!D:H,4,FALSE)),0,VLOOKUP(olympic_medals_country_year_cumsum[[#This Row],[Year_Country]],medals!D:H,4,FALSE))</f>
        <v>0</v>
      </c>
      <c r="L1807" s="1" t="str">
        <f>VLOOKUP(olympic_medals_country_year_cumsum[[#This Row],[WB_country_name]],'country_region_flag'!A:C,2,FALSE)</f>
        <v>Africa</v>
      </c>
      <c r="M1807" s="1" t="str">
        <f>VLOOKUP(olympic_medals_country_year_cumsum[[#This Row],[WB_country_name]],'country_region_flag'!A:C,3,FALSE)</f>
        <v>https://public.flourish.studio/country-flags/svg/dz.svg</v>
      </c>
      <c r="N1807" s="12" t="str">
        <f>IF(ISNA(VLOOKUP(olympic_medals_country_year_cumsum[[#This Row],[Year_Country]],gdp_capita_rank!F:G,2,FALSE)),0,VLOOKUP(olympic_medals_country_year_cumsum[[#This Row],[Year_Country]],gdp_capita_rank!F:G,2,FALSE))</f>
        <v>-67.52231676163363</v>
      </c>
    </row>
    <row r="1808" spans="1:14" ht="15" customHeight="1" x14ac:dyDescent="0.2">
      <c r="A1808" s="1" t="s">
        <v>101</v>
      </c>
      <c r="B1808" s="1" t="s">
        <v>102</v>
      </c>
      <c r="C1808" s="1">
        <v>1205</v>
      </c>
      <c r="D1808" s="1">
        <v>-6175</v>
      </c>
      <c r="E1808" s="1">
        <v>2012</v>
      </c>
      <c r="F1808" s="1" t="str">
        <f>TEXT(olympic_medals_country_year_cumsum[[#This Row],[year]],0)&amp;"-"&amp;olympic_medals_country_year_cumsum[[#This Row],[WB_country_code]]</f>
        <v>2012-GRD</v>
      </c>
      <c r="G1808" s="1">
        <f>IF(olympic_medals_country_year_cumsum[[#This Row],[year]]&lt;&gt;E1807,1,IF(olympic_medals_country_year_cumsum[[#This Row],[Medals]]=0,"",G1807+1))</f>
        <v>52</v>
      </c>
      <c r="H1808" s="1">
        <f>IF(ISNA(VLOOKUP(olympic_medals_country_year_cumsum[[#This Row],[Year_Country]],medals!D:H,5,FALSE)),0,VLOOKUP(olympic_medals_country_year_cumsum[[#This Row],[Year_Country]],medals!D:H,5,FALSE))</f>
        <v>1</v>
      </c>
      <c r="I1808" s="1">
        <f>IF(ISNA(VLOOKUP(olympic_medals_country_year_cumsum[[#This Row],[Year_Country]],medals!D:H,2,FALSE)),0,VLOOKUP(olympic_medals_country_year_cumsum[[#This Row],[Year_Country]],medals!D:H,2,FALSE))</f>
        <v>1</v>
      </c>
      <c r="J1808" s="1">
        <f>IF(ISNA(VLOOKUP(olympic_medals_country_year_cumsum[[#This Row],[Year_Country]],medals!D:H,3,FALSE)),0,VLOOKUP(olympic_medals_country_year_cumsum[[#This Row],[Year_Country]],medals!D:H,3,FALSE))</f>
        <v>0</v>
      </c>
      <c r="K1808" s="1">
        <f>IF(ISNA(VLOOKUP(olympic_medals_country_year_cumsum[[#This Row],[Year_Country]],medals!D:H,4,FALSE)),0,VLOOKUP(olympic_medals_country_year_cumsum[[#This Row],[Year_Country]],medals!D:H,4,FALSE))</f>
        <v>0</v>
      </c>
      <c r="L1808" s="1" t="str">
        <f>VLOOKUP(olympic_medals_country_year_cumsum[[#This Row],[WB_country_name]],'country_region_flag'!A:C,2,FALSE)</f>
        <v>Americas</v>
      </c>
      <c r="M1808" s="1" t="str">
        <f>VLOOKUP(olympic_medals_country_year_cumsum[[#This Row],[WB_country_name]],'country_region_flag'!A:C,3,FALSE)</f>
        <v>https://public.flourish.studio/country-flags/svg/gd.svg</v>
      </c>
      <c r="N1808" s="12" t="str">
        <f>IF(ISNA(VLOOKUP(olympic_medals_country_year_cumsum[[#This Row],[Year_Country]],gdp_capita_rank!F:G,2,FALSE)),0,VLOOKUP(olympic_medals_country_year_cumsum[[#This Row],[Year_Country]],gdp_capita_rank!F:G,2,FALSE))</f>
        <v>-60.05492651387227</v>
      </c>
    </row>
    <row r="1809" spans="1:14" ht="15" customHeight="1" x14ac:dyDescent="0.2">
      <c r="A1809" s="1" t="s">
        <v>247</v>
      </c>
      <c r="B1809" s="1" t="s">
        <v>248</v>
      </c>
      <c r="C1809" s="1">
        <v>32</v>
      </c>
      <c r="D1809" s="1">
        <v>3255</v>
      </c>
      <c r="E1809" s="1">
        <v>2012</v>
      </c>
      <c r="F1809" s="1" t="str">
        <f>TEXT(olympic_medals_country_year_cumsum[[#This Row],[year]],0)&amp;"-"&amp;olympic_medals_country_year_cumsum[[#This Row],[WB_country_code]]</f>
        <v>2012-UGA</v>
      </c>
      <c r="G1809" s="1">
        <f>IF(olympic_medals_country_year_cumsum[[#This Row],[year]]&lt;&gt;E1808,1,IF(olympic_medals_country_year_cumsum[[#This Row],[Medals]]=0,"",G1808+1))</f>
        <v>53</v>
      </c>
      <c r="H1809" s="1">
        <f>IF(ISNA(VLOOKUP(olympic_medals_country_year_cumsum[[#This Row],[Year_Country]],medals!D:H,5,FALSE)),0,VLOOKUP(olympic_medals_country_year_cumsum[[#This Row],[Year_Country]],medals!D:H,5,FALSE))</f>
        <v>1</v>
      </c>
      <c r="I1809" s="1">
        <f>IF(ISNA(VLOOKUP(olympic_medals_country_year_cumsum[[#This Row],[Year_Country]],medals!D:H,2,FALSE)),0,VLOOKUP(olympic_medals_country_year_cumsum[[#This Row],[Year_Country]],medals!D:H,2,FALSE))</f>
        <v>1</v>
      </c>
      <c r="J1809" s="1">
        <f>IF(ISNA(VLOOKUP(olympic_medals_country_year_cumsum[[#This Row],[Year_Country]],medals!D:H,3,FALSE)),0,VLOOKUP(olympic_medals_country_year_cumsum[[#This Row],[Year_Country]],medals!D:H,3,FALSE))</f>
        <v>0</v>
      </c>
      <c r="K1809" s="1">
        <f>IF(ISNA(VLOOKUP(olympic_medals_country_year_cumsum[[#This Row],[Year_Country]],medals!D:H,4,FALSE)),0,VLOOKUP(olympic_medals_country_year_cumsum[[#This Row],[Year_Country]],medals!D:H,4,FALSE))</f>
        <v>0</v>
      </c>
      <c r="L1809" s="1" t="str">
        <f>VLOOKUP(olympic_medals_country_year_cumsum[[#This Row],[WB_country_name]],'country_region_flag'!A:C,2,FALSE)</f>
        <v>Africa</v>
      </c>
      <c r="M1809" s="1" t="str">
        <f>VLOOKUP(olympic_medals_country_year_cumsum[[#This Row],[WB_country_name]],'country_region_flag'!A:C,3,FALSE)</f>
        <v>https://public.flourish.studio/country-flags/svg/ug.svg</v>
      </c>
      <c r="N1809" s="12" t="str">
        <f>IF(ISNA(VLOOKUP(olympic_medals_country_year_cumsum[[#This Row],[Year_Country]],gdp_capita_rank!F:G,2,FALSE)),0,VLOOKUP(olympic_medals_country_year_cumsum[[#This Row],[Year_Country]],gdp_capita_rank!F:G,2,FALSE))</f>
        <v>-95.38824805099534</v>
      </c>
    </row>
    <row r="1810" spans="1:14" ht="15" customHeight="1" x14ac:dyDescent="0.2">
      <c r="A1810" s="1" t="s">
        <v>257</v>
      </c>
      <c r="B1810" s="1" t="s">
        <v>258</v>
      </c>
      <c r="C1810" s="1">
        <v>1048</v>
      </c>
      <c r="D1810" s="1">
        <v>-6687</v>
      </c>
      <c r="E1810" s="1">
        <v>2012</v>
      </c>
      <c r="F1810" s="1" t="str">
        <f>TEXT(olympic_medals_country_year_cumsum[[#This Row],[year]],0)&amp;"-"&amp;olympic_medals_country_year_cumsum[[#This Row],[WB_country_code]]</f>
        <v>2012-VEN</v>
      </c>
      <c r="G1810" s="1">
        <f>IF(olympic_medals_country_year_cumsum[[#This Row],[year]]&lt;&gt;E1809,1,IF(olympic_medals_country_year_cumsum[[#This Row],[Medals]]=0,"",G1809+1))</f>
        <v>54</v>
      </c>
      <c r="H1810" s="1">
        <f>IF(ISNA(VLOOKUP(olympic_medals_country_year_cumsum[[#This Row],[Year_Country]],medals!D:H,5,FALSE)),0,VLOOKUP(olympic_medals_country_year_cumsum[[#This Row],[Year_Country]],medals!D:H,5,FALSE))</f>
        <v>1</v>
      </c>
      <c r="I1810" s="1">
        <f>IF(ISNA(VLOOKUP(olympic_medals_country_year_cumsum[[#This Row],[Year_Country]],medals!D:H,2,FALSE)),0,VLOOKUP(olympic_medals_country_year_cumsum[[#This Row],[Year_Country]],medals!D:H,2,FALSE))</f>
        <v>1</v>
      </c>
      <c r="J1810" s="1">
        <f>IF(ISNA(VLOOKUP(olympic_medals_country_year_cumsum[[#This Row],[Year_Country]],medals!D:H,3,FALSE)),0,VLOOKUP(olympic_medals_country_year_cumsum[[#This Row],[Year_Country]],medals!D:H,3,FALSE))</f>
        <v>0</v>
      </c>
      <c r="K1810" s="1">
        <f>IF(ISNA(VLOOKUP(olympic_medals_country_year_cumsum[[#This Row],[Year_Country]],medals!D:H,4,FALSE)),0,VLOOKUP(olympic_medals_country_year_cumsum[[#This Row],[Year_Country]],medals!D:H,4,FALSE))</f>
        <v>0</v>
      </c>
      <c r="L1810" s="1" t="str">
        <f>VLOOKUP(olympic_medals_country_year_cumsum[[#This Row],[WB_country_name]],'country_region_flag'!A:C,2,FALSE)</f>
        <v>Americas</v>
      </c>
      <c r="M1810" s="1" t="str">
        <f>VLOOKUP(olympic_medals_country_year_cumsum[[#This Row],[WB_country_name]],'country_region_flag'!A:C,3,FALSE)</f>
        <v>https://public.flourish.studio/country-flags/svg/ve.svg</v>
      </c>
      <c r="N1810" s="12" t="str">
        <f>IF(ISNA(VLOOKUP(olympic_medals_country_year_cumsum[[#This Row],[Year_Country]],gdp_capita_rank!F:G,2,FALSE)),0,VLOOKUP(olympic_medals_country_year_cumsum[[#This Row],[Year_Country]],gdp_capita_rank!F:G,2,FALSE))</f>
        <v>-25.10885530044088</v>
      </c>
    </row>
    <row r="1811" spans="1:14" ht="15" customHeight="1" x14ac:dyDescent="0.2">
      <c r="A1811" s="1" t="s">
        <v>75</v>
      </c>
      <c r="B1811" s="1" t="s">
        <v>76</v>
      </c>
      <c r="C1811" s="1">
        <v>3005</v>
      </c>
      <c r="D1811" s="1">
        <v>3125</v>
      </c>
      <c r="E1811" s="1">
        <v>2012</v>
      </c>
      <c r="F1811" s="1" t="str">
        <f>TEXT(olympic_medals_country_year_cumsum[[#This Row],[year]],0)&amp;"-"&amp;olympic_medals_country_year_cumsum[[#This Row],[WB_country_code]]</f>
        <v>2012-EGY</v>
      </c>
      <c r="G1811" s="1">
        <f>IF(olympic_medals_country_year_cumsum[[#This Row],[year]]&lt;&gt;E1810,1,IF(olympic_medals_country_year_cumsum[[#This Row],[Medals]]=0,"",G1810+1))</f>
        <v>55</v>
      </c>
      <c r="H1811" s="1">
        <f>IF(ISNA(VLOOKUP(olympic_medals_country_year_cumsum[[#This Row],[Year_Country]],medals!D:H,5,FALSE)),0,VLOOKUP(olympic_medals_country_year_cumsum[[#This Row],[Year_Country]],medals!D:H,5,FALSE))</f>
        <v>4</v>
      </c>
      <c r="I1811" s="1">
        <f>IF(ISNA(VLOOKUP(olympic_medals_country_year_cumsum[[#This Row],[Year_Country]],medals!D:H,2,FALSE)),0,VLOOKUP(olympic_medals_country_year_cumsum[[#This Row],[Year_Country]],medals!D:H,2,FALSE))</f>
        <v>0</v>
      </c>
      <c r="J1811" s="1">
        <f>IF(ISNA(VLOOKUP(olympic_medals_country_year_cumsum[[#This Row],[Year_Country]],medals!D:H,3,FALSE)),0,VLOOKUP(olympic_medals_country_year_cumsum[[#This Row],[Year_Country]],medals!D:H,3,FALSE))</f>
        <v>3</v>
      </c>
      <c r="K1811" s="1">
        <f>IF(ISNA(VLOOKUP(olympic_medals_country_year_cumsum[[#This Row],[Year_Country]],medals!D:H,4,FALSE)),0,VLOOKUP(olympic_medals_country_year_cumsum[[#This Row],[Year_Country]],medals!D:H,4,FALSE))</f>
        <v>1</v>
      </c>
      <c r="L1811" s="1" t="str">
        <f>VLOOKUP(olympic_medals_country_year_cumsum[[#This Row],[WB_country_name]],'country_region_flag'!A:C,2,FALSE)</f>
        <v>Africa</v>
      </c>
      <c r="M1811" s="1" t="str">
        <f>VLOOKUP(olympic_medals_country_year_cumsum[[#This Row],[WB_country_name]],'country_region_flag'!A:C,3,FALSE)</f>
        <v>https://public.flourish.studio/country-flags/svg/eg.svg</v>
      </c>
      <c r="N1811" s="12" t="str">
        <f>IF(ISNA(VLOOKUP(olympic_medals_country_year_cumsum[[#This Row],[Year_Country]],gdp_capita_rank!F:G,2,FALSE)),0,VLOOKUP(olympic_medals_country_year_cumsum[[#This Row],[Year_Country]],gdp_capita_rank!F:G,2,FALSE))</f>
        <v>-82.29218303111786</v>
      </c>
    </row>
    <row r="1812" spans="1:14" ht="15" customHeight="1" x14ac:dyDescent="0.2">
      <c r="A1812" s="1" t="s">
        <v>115</v>
      </c>
      <c r="B1812" s="1" t="s">
        <v>116</v>
      </c>
      <c r="C1812" s="1">
        <v>286</v>
      </c>
      <c r="D1812" s="1">
        <v>772</v>
      </c>
      <c r="E1812" s="1">
        <v>2012</v>
      </c>
      <c r="F1812" s="1" t="str">
        <f>TEXT(olympic_medals_country_year_cumsum[[#This Row],[year]],0)&amp;"-"&amp;olympic_medals_country_year_cumsum[[#This Row],[WB_country_code]]</f>
        <v>2012-IND</v>
      </c>
      <c r="G1812" s="1">
        <f>IF(olympic_medals_country_year_cumsum[[#This Row],[year]]&lt;&gt;E1811,1,IF(olympic_medals_country_year_cumsum[[#This Row],[Medals]]=0,"",G1811+1))</f>
        <v>56</v>
      </c>
      <c r="H1812" s="1">
        <f>IF(ISNA(VLOOKUP(olympic_medals_country_year_cumsum[[#This Row],[Year_Country]],medals!D:H,5,FALSE)),0,VLOOKUP(olympic_medals_country_year_cumsum[[#This Row],[Year_Country]],medals!D:H,5,FALSE))</f>
        <v>6</v>
      </c>
      <c r="I1812" s="1">
        <f>IF(ISNA(VLOOKUP(olympic_medals_country_year_cumsum[[#This Row],[Year_Country]],medals!D:H,2,FALSE)),0,VLOOKUP(olympic_medals_country_year_cumsum[[#This Row],[Year_Country]],medals!D:H,2,FALSE))</f>
        <v>0</v>
      </c>
      <c r="J1812" s="1">
        <f>IF(ISNA(VLOOKUP(olympic_medals_country_year_cumsum[[#This Row],[Year_Country]],medals!D:H,3,FALSE)),0,VLOOKUP(olympic_medals_country_year_cumsum[[#This Row],[Year_Country]],medals!D:H,3,FALSE))</f>
        <v>2</v>
      </c>
      <c r="K1812" s="1">
        <f>IF(ISNA(VLOOKUP(olympic_medals_country_year_cumsum[[#This Row],[Year_Country]],medals!D:H,4,FALSE)),0,VLOOKUP(olympic_medals_country_year_cumsum[[#This Row],[Year_Country]],medals!D:H,4,FALSE))</f>
        <v>4</v>
      </c>
      <c r="L1812" s="1" t="str">
        <f>VLOOKUP(olympic_medals_country_year_cumsum[[#This Row],[WB_country_name]],'country_region_flag'!A:C,2,FALSE)</f>
        <v>Asia</v>
      </c>
      <c r="M1812" s="1" t="str">
        <f>VLOOKUP(olympic_medals_country_year_cumsum[[#This Row],[WB_country_name]],'country_region_flag'!A:C,3,FALSE)</f>
        <v>https://public.flourish.studio/country-flags/svg/in.svg</v>
      </c>
      <c r="N1812" s="12" t="str">
        <f>IF(ISNA(VLOOKUP(olympic_medals_country_year_cumsum[[#This Row],[Year_Country]],gdp_capita_rank!F:G,2,FALSE)),0,VLOOKUP(olympic_medals_country_year_cumsum[[#This Row],[Year_Country]],gdp_capita_rank!F:G,2,FALSE))</f>
        <v>-91.69918222450872</v>
      </c>
    </row>
    <row r="1813" spans="1:14" ht="15" customHeight="1" x14ac:dyDescent="0.2">
      <c r="A1813" s="1" t="s">
        <v>163</v>
      </c>
      <c r="B1813" s="1" t="s">
        <v>164</v>
      </c>
      <c r="C1813" s="1">
        <v>4792</v>
      </c>
      <c r="D1813" s="1">
        <v>10692</v>
      </c>
      <c r="E1813" s="1">
        <v>2012</v>
      </c>
      <c r="F1813" s="1" t="str">
        <f>TEXT(olympic_medals_country_year_cumsum[[#This Row],[year]],0)&amp;"-"&amp;olympic_medals_country_year_cumsum[[#This Row],[WB_country_code]]</f>
        <v>2012-MNG</v>
      </c>
      <c r="G1813" s="1">
        <f>IF(olympic_medals_country_year_cumsum[[#This Row],[year]]&lt;&gt;E1812,1,IF(olympic_medals_country_year_cumsum[[#This Row],[Medals]]=0,"",G1812+1))</f>
        <v>57</v>
      </c>
      <c r="H1813" s="1">
        <f>IF(ISNA(VLOOKUP(olympic_medals_country_year_cumsum[[#This Row],[Year_Country]],medals!D:H,5,FALSE)),0,VLOOKUP(olympic_medals_country_year_cumsum[[#This Row],[Year_Country]],medals!D:H,5,FALSE))</f>
        <v>5</v>
      </c>
      <c r="I1813" s="1">
        <f>IF(ISNA(VLOOKUP(olympic_medals_country_year_cumsum[[#This Row],[Year_Country]],medals!D:H,2,FALSE)),0,VLOOKUP(olympic_medals_country_year_cumsum[[#This Row],[Year_Country]],medals!D:H,2,FALSE))</f>
        <v>0</v>
      </c>
      <c r="J1813" s="1">
        <f>IF(ISNA(VLOOKUP(olympic_medals_country_year_cumsum[[#This Row],[Year_Country]],medals!D:H,3,FALSE)),0,VLOOKUP(olympic_medals_country_year_cumsum[[#This Row],[Year_Country]],medals!D:H,3,FALSE))</f>
        <v>2</v>
      </c>
      <c r="K1813" s="1">
        <f>IF(ISNA(VLOOKUP(olympic_medals_country_year_cumsum[[#This Row],[Year_Country]],medals!D:H,4,FALSE)),0,VLOOKUP(olympic_medals_country_year_cumsum[[#This Row],[Year_Country]],medals!D:H,4,FALSE))</f>
        <v>3</v>
      </c>
      <c r="L1813" s="1" t="str">
        <f>VLOOKUP(olympic_medals_country_year_cumsum[[#This Row],[WB_country_name]],'country_region_flag'!A:C,2,FALSE)</f>
        <v>Asia</v>
      </c>
      <c r="M1813" s="1" t="str">
        <f>VLOOKUP(olympic_medals_country_year_cumsum[[#This Row],[WB_country_name]],'country_region_flag'!A:C,3,FALSE)</f>
        <v>https://public.flourish.studio/country-flags/svg/mn.svg</v>
      </c>
      <c r="N1813" s="12" t="str">
        <f>IF(ISNA(VLOOKUP(olympic_medals_country_year_cumsum[[#This Row],[Year_Country]],gdp_capita_rank!F:G,2,FALSE)),0,VLOOKUP(olympic_medals_country_year_cumsum[[#This Row],[Year_Country]],gdp_capita_rank!F:G,2,FALSE))</f>
        <v>-74.51730792245212</v>
      </c>
    </row>
    <row r="1814" spans="1:14" ht="15" customHeight="1" x14ac:dyDescent="0.2">
      <c r="A1814" s="1" t="s">
        <v>231</v>
      </c>
      <c r="B1814" s="1" t="s">
        <v>232</v>
      </c>
      <c r="C1814" s="1">
        <v>1375</v>
      </c>
      <c r="D1814" s="1">
        <v>10052</v>
      </c>
      <c r="E1814" s="1">
        <v>2012</v>
      </c>
      <c r="F1814" s="1" t="str">
        <f>TEXT(olympic_medals_country_year_cumsum[[#This Row],[year]],0)&amp;"-"&amp;olympic_medals_country_year_cumsum[[#This Row],[WB_country_code]]</f>
        <v>2012-THA</v>
      </c>
      <c r="G1814" s="1">
        <f>IF(olympic_medals_country_year_cumsum[[#This Row],[year]]&lt;&gt;E1813,1,IF(olympic_medals_country_year_cumsum[[#This Row],[Medals]]=0,"",G1813+1))</f>
        <v>58</v>
      </c>
      <c r="H1814" s="1">
        <f>IF(ISNA(VLOOKUP(olympic_medals_country_year_cumsum[[#This Row],[Year_Country]],medals!D:H,5,FALSE)),0,VLOOKUP(olympic_medals_country_year_cumsum[[#This Row],[Year_Country]],medals!D:H,5,FALSE))</f>
        <v>4</v>
      </c>
      <c r="I1814" s="1">
        <f>IF(ISNA(VLOOKUP(olympic_medals_country_year_cumsum[[#This Row],[Year_Country]],medals!D:H,2,FALSE)),0,VLOOKUP(olympic_medals_country_year_cumsum[[#This Row],[Year_Country]],medals!D:H,2,FALSE))</f>
        <v>0</v>
      </c>
      <c r="J1814" s="1">
        <f>IF(ISNA(VLOOKUP(olympic_medals_country_year_cumsum[[#This Row],[Year_Country]],medals!D:H,3,FALSE)),0,VLOOKUP(olympic_medals_country_year_cumsum[[#This Row],[Year_Country]],medals!D:H,3,FALSE))</f>
        <v>2</v>
      </c>
      <c r="K1814" s="1">
        <f>IF(ISNA(VLOOKUP(olympic_medals_country_year_cumsum[[#This Row],[Year_Country]],medals!D:H,4,FALSE)),0,VLOOKUP(olympic_medals_country_year_cumsum[[#This Row],[Year_Country]],medals!D:H,4,FALSE))</f>
        <v>2</v>
      </c>
      <c r="L1814" s="1" t="str">
        <f>VLOOKUP(olympic_medals_country_year_cumsum[[#This Row],[WB_country_name]],'country_region_flag'!A:C,2,FALSE)</f>
        <v>Asia</v>
      </c>
      <c r="M1814" s="1" t="str">
        <f>VLOOKUP(olympic_medals_country_year_cumsum[[#This Row],[WB_country_name]],'country_region_flag'!A:C,3,FALSE)</f>
        <v>https://public.flourish.studio/country-flags/svg/th.svg</v>
      </c>
      <c r="N1814" s="12" t="str">
        <f>IF(ISNA(VLOOKUP(olympic_medals_country_year_cumsum[[#This Row],[Year_Country]],gdp_capita_rank!F:G,2,FALSE)),0,VLOOKUP(olympic_medals_country_year_cumsum[[#This Row],[Year_Country]],gdp_capita_rank!F:G,2,FALSE))</f>
        <v>-66.72408328424821</v>
      </c>
    </row>
    <row r="1815" spans="1:14" ht="15" customHeight="1" x14ac:dyDescent="0.2">
      <c r="A1815" s="1" t="s">
        <v>25</v>
      </c>
      <c r="B1815" s="1" t="s">
        <v>26</v>
      </c>
      <c r="C1815" s="1">
        <v>4268</v>
      </c>
      <c r="D1815" s="1">
        <v>2332</v>
      </c>
      <c r="E1815" s="1">
        <v>2012</v>
      </c>
      <c r="F1815" s="1" t="str">
        <f>TEXT(olympic_medals_country_year_cumsum[[#This Row],[year]],0)&amp;"-"&amp;olympic_medals_country_year_cumsum[[#This Row],[WB_country_code]]</f>
        <v>2012-BGR</v>
      </c>
      <c r="G1815" s="1">
        <f>IF(olympic_medals_country_year_cumsum[[#This Row],[year]]&lt;&gt;E1814,1,IF(olympic_medals_country_year_cumsum[[#This Row],[Medals]]=0,"",G1814+1))</f>
        <v>59</v>
      </c>
      <c r="H1815" s="1">
        <f>IF(ISNA(VLOOKUP(olympic_medals_country_year_cumsum[[#This Row],[Year_Country]],medals!D:H,5,FALSE)),0,VLOOKUP(olympic_medals_country_year_cumsum[[#This Row],[Year_Country]],medals!D:H,5,FALSE))</f>
        <v>3</v>
      </c>
      <c r="I1815" s="1">
        <f>IF(ISNA(VLOOKUP(olympic_medals_country_year_cumsum[[#This Row],[Year_Country]],medals!D:H,2,FALSE)),0,VLOOKUP(olympic_medals_country_year_cumsum[[#This Row],[Year_Country]],medals!D:H,2,FALSE))</f>
        <v>0</v>
      </c>
      <c r="J1815" s="1">
        <f>IF(ISNA(VLOOKUP(olympic_medals_country_year_cumsum[[#This Row],[Year_Country]],medals!D:H,3,FALSE)),0,VLOOKUP(olympic_medals_country_year_cumsum[[#This Row],[Year_Country]],medals!D:H,3,FALSE))</f>
        <v>2</v>
      </c>
      <c r="K1815" s="1">
        <f>IF(ISNA(VLOOKUP(olympic_medals_country_year_cumsum[[#This Row],[Year_Country]],medals!D:H,4,FALSE)),0,VLOOKUP(olympic_medals_country_year_cumsum[[#This Row],[Year_Country]],medals!D:H,4,FALSE))</f>
        <v>1</v>
      </c>
      <c r="L1815" s="1" t="str">
        <f>VLOOKUP(olympic_medals_country_year_cumsum[[#This Row],[WB_country_name]],'country_region_flag'!A:C,2,FALSE)</f>
        <v>Europe</v>
      </c>
      <c r="M1815" s="1" t="str">
        <f>VLOOKUP(olympic_medals_country_year_cumsum[[#This Row],[WB_country_name]],'country_region_flag'!A:C,3,FALSE)</f>
        <v>https://public.flourish.studio/country-flags/svg/bg.svg</v>
      </c>
      <c r="N1815" s="12" t="str">
        <f>IF(ISNA(VLOOKUP(olympic_medals_country_year_cumsum[[#This Row],[Year_Country]],gdp_capita_rank!F:G,2,FALSE)),0,VLOOKUP(olympic_medals_country_year_cumsum[[#This Row],[Year_Country]],gdp_capita_rank!F:G,2,FALSE))</f>
        <v>-56.9871977538291</v>
      </c>
    </row>
    <row r="1816" spans="1:14" ht="15" customHeight="1" x14ac:dyDescent="0.2">
      <c r="A1816" s="1" t="s">
        <v>85</v>
      </c>
      <c r="B1816" s="1" t="s">
        <v>86</v>
      </c>
      <c r="C1816" s="1">
        <v>6017</v>
      </c>
      <c r="D1816" s="1">
        <v>2493</v>
      </c>
      <c r="E1816" s="1">
        <v>2012</v>
      </c>
      <c r="F1816" s="1" t="str">
        <f>TEXT(olympic_medals_country_year_cumsum[[#This Row],[year]],0)&amp;"-"&amp;olympic_medals_country_year_cumsum[[#This Row],[WB_country_code]]</f>
        <v>2012-FIN</v>
      </c>
      <c r="G1816" s="1">
        <f>IF(olympic_medals_country_year_cumsum[[#This Row],[year]]&lt;&gt;E1815,1,IF(olympic_medals_country_year_cumsum[[#This Row],[Medals]]=0,"",G1815+1))</f>
        <v>60</v>
      </c>
      <c r="H1816" s="1">
        <f>IF(ISNA(VLOOKUP(olympic_medals_country_year_cumsum[[#This Row],[Year_Country]],medals!D:H,5,FALSE)),0,VLOOKUP(olympic_medals_country_year_cumsum[[#This Row],[Year_Country]],medals!D:H,5,FALSE))</f>
        <v>3</v>
      </c>
      <c r="I1816" s="1">
        <f>IF(ISNA(VLOOKUP(olympic_medals_country_year_cumsum[[#This Row],[Year_Country]],medals!D:H,2,FALSE)),0,VLOOKUP(olympic_medals_country_year_cumsum[[#This Row],[Year_Country]],medals!D:H,2,FALSE))</f>
        <v>0</v>
      </c>
      <c r="J1816" s="1">
        <f>IF(ISNA(VLOOKUP(olympic_medals_country_year_cumsum[[#This Row],[Year_Country]],medals!D:H,3,FALSE)),0,VLOOKUP(olympic_medals_country_year_cumsum[[#This Row],[Year_Country]],medals!D:H,3,FALSE))</f>
        <v>2</v>
      </c>
      <c r="K1816" s="1">
        <f>IF(ISNA(VLOOKUP(olympic_medals_country_year_cumsum[[#This Row],[Year_Country]],medals!D:H,4,FALSE)),0,VLOOKUP(olympic_medals_country_year_cumsum[[#This Row],[Year_Country]],medals!D:H,4,FALSE))</f>
        <v>1</v>
      </c>
      <c r="L1816" s="1" t="str">
        <f>VLOOKUP(olympic_medals_country_year_cumsum[[#This Row],[WB_country_name]],'country_region_flag'!A:C,2,FALSE)</f>
        <v>Europe</v>
      </c>
      <c r="M1816" s="1" t="str">
        <f>VLOOKUP(olympic_medals_country_year_cumsum[[#This Row],[WB_country_name]],'country_region_flag'!A:C,3,FALSE)</f>
        <v>https://public.flourish.studio/country-flags/svg/fi.svg</v>
      </c>
      <c r="N1816" s="12" t="str">
        <f>IF(ISNA(VLOOKUP(olympic_medals_country_year_cumsum[[#This Row],[Year_Country]],gdp_capita_rank!F:G,2,FALSE)),0,VLOOKUP(olympic_medals_country_year_cumsum[[#This Row],[Year_Country]],gdp_capita_rank!F:G,2,FALSE))</f>
        <v>176.15787261140292</v>
      </c>
    </row>
    <row r="1817" spans="1:14" ht="15" customHeight="1" x14ac:dyDescent="0.2">
      <c r="A1817" s="1" t="s">
        <v>113</v>
      </c>
      <c r="B1817" s="1" t="s">
        <v>114</v>
      </c>
      <c r="C1817" s="1">
        <v>-617</v>
      </c>
      <c r="D1817" s="1">
        <v>10682</v>
      </c>
      <c r="E1817" s="1">
        <v>2012</v>
      </c>
      <c r="F1817" s="1" t="str">
        <f>TEXT(olympic_medals_country_year_cumsum[[#This Row],[year]],0)&amp;"-"&amp;olympic_medals_country_year_cumsum[[#This Row],[WB_country_code]]</f>
        <v>2012-IDN</v>
      </c>
      <c r="G1817" s="1">
        <f>IF(olympic_medals_country_year_cumsum[[#This Row],[year]]&lt;&gt;E1816,1,IF(olympic_medals_country_year_cumsum[[#This Row],[Medals]]=0,"",G1816+1))</f>
        <v>61</v>
      </c>
      <c r="H1817" s="1">
        <f>IF(ISNA(VLOOKUP(olympic_medals_country_year_cumsum[[#This Row],[Year_Country]],medals!D:H,5,FALSE)),0,VLOOKUP(olympic_medals_country_year_cumsum[[#This Row],[Year_Country]],medals!D:H,5,FALSE))</f>
        <v>3</v>
      </c>
      <c r="I1817" s="1">
        <f>IF(ISNA(VLOOKUP(olympic_medals_country_year_cumsum[[#This Row],[Year_Country]],medals!D:H,2,FALSE)),0,VLOOKUP(olympic_medals_country_year_cumsum[[#This Row],[Year_Country]],medals!D:H,2,FALSE))</f>
        <v>0</v>
      </c>
      <c r="J1817" s="1">
        <f>IF(ISNA(VLOOKUP(olympic_medals_country_year_cumsum[[#This Row],[Year_Country]],medals!D:H,3,FALSE)),0,VLOOKUP(olympic_medals_country_year_cumsum[[#This Row],[Year_Country]],medals!D:H,3,FALSE))</f>
        <v>2</v>
      </c>
      <c r="K1817" s="1">
        <f>IF(ISNA(VLOOKUP(olympic_medals_country_year_cumsum[[#This Row],[Year_Country]],medals!D:H,4,FALSE)),0,VLOOKUP(olympic_medals_country_year_cumsum[[#This Row],[Year_Country]],medals!D:H,4,FALSE))</f>
        <v>1</v>
      </c>
      <c r="L1817" s="1" t="str">
        <f>VLOOKUP(olympic_medals_country_year_cumsum[[#This Row],[WB_country_name]],'country_region_flag'!A:C,2,FALSE)</f>
        <v>Asia</v>
      </c>
      <c r="M1817" s="1" t="str">
        <f>VLOOKUP(olympic_medals_country_year_cumsum[[#This Row],[WB_country_name]],'country_region_flag'!A:C,3,FALSE)</f>
        <v>https://public.flourish.studio/country-flags/svg/id.svg</v>
      </c>
      <c r="N1817" s="12" t="str">
        <f>IF(ISNA(VLOOKUP(olympic_medals_country_year_cumsum[[#This Row],[Year_Country]],gdp_capita_rank!F:G,2,FALSE)),0,VLOOKUP(olympic_medals_country_year_cumsum[[#This Row],[Year_Country]],gdp_capita_rank!F:G,2,FALSE))</f>
        <v>-78.76658430688914</v>
      </c>
    </row>
    <row r="1818" spans="1:14" ht="15" customHeight="1" x14ac:dyDescent="0.2">
      <c r="A1818" s="1" t="s">
        <v>197</v>
      </c>
      <c r="B1818" s="1" t="s">
        <v>198</v>
      </c>
      <c r="C1818" s="1">
        <v>3872</v>
      </c>
      <c r="D1818" s="1">
        <v>-913</v>
      </c>
      <c r="E1818" s="1">
        <v>2012</v>
      </c>
      <c r="F1818" s="1" t="str">
        <f>TEXT(olympic_medals_country_year_cumsum[[#This Row],[year]],0)&amp;"-"&amp;olympic_medals_country_year_cumsum[[#This Row],[WB_country_code]]</f>
        <v>2012-PRT</v>
      </c>
      <c r="G1818" s="1">
        <f>IF(olympic_medals_country_year_cumsum[[#This Row],[year]]&lt;&gt;E1817,1,IF(olympic_medals_country_year_cumsum[[#This Row],[Medals]]=0,"",G1817+1))</f>
        <v>62</v>
      </c>
      <c r="H1818" s="1">
        <f>IF(ISNA(VLOOKUP(olympic_medals_country_year_cumsum[[#This Row],[Year_Country]],medals!D:H,5,FALSE)),0,VLOOKUP(olympic_medals_country_year_cumsum[[#This Row],[Year_Country]],medals!D:H,5,FALSE))</f>
        <v>2</v>
      </c>
      <c r="I1818" s="1">
        <f>IF(ISNA(VLOOKUP(olympic_medals_country_year_cumsum[[#This Row],[Year_Country]],medals!D:H,2,FALSE)),0,VLOOKUP(olympic_medals_country_year_cumsum[[#This Row],[Year_Country]],medals!D:H,2,FALSE))</f>
        <v>0</v>
      </c>
      <c r="J1818" s="1">
        <f>IF(ISNA(VLOOKUP(olympic_medals_country_year_cumsum[[#This Row],[Year_Country]],medals!D:H,3,FALSE)),0,VLOOKUP(olympic_medals_country_year_cumsum[[#This Row],[Year_Country]],medals!D:H,3,FALSE))</f>
        <v>2</v>
      </c>
      <c r="K1818" s="1">
        <f>IF(ISNA(VLOOKUP(olympic_medals_country_year_cumsum[[#This Row],[Year_Country]],medals!D:H,4,FALSE)),0,VLOOKUP(olympic_medals_country_year_cumsum[[#This Row],[Year_Country]],medals!D:H,4,FALSE))</f>
        <v>0</v>
      </c>
      <c r="L1818" s="1" t="str">
        <f>VLOOKUP(olympic_medals_country_year_cumsum[[#This Row],[WB_country_name]],'country_region_flag'!A:C,2,FALSE)</f>
        <v>Europe</v>
      </c>
      <c r="M1818" s="1" t="str">
        <f>VLOOKUP(olympic_medals_country_year_cumsum[[#This Row],[WB_country_name]],'country_region_flag'!A:C,3,FALSE)</f>
        <v>https://public.flourish.studio/country-flags/svg/pt.svg</v>
      </c>
      <c r="N1818" s="12" t="str">
        <f>IF(ISNA(VLOOKUP(olympic_medals_country_year_cumsum[[#This Row],[Year_Country]],gdp_capita_rank!F:G,2,FALSE)),0,VLOOKUP(olympic_medals_country_year_cumsum[[#This Row],[Year_Country]],gdp_capita_rank!F:G,2,FALSE))</f>
        <v>19.032935034412056</v>
      </c>
    </row>
    <row r="1819" spans="1:14" ht="15" customHeight="1" x14ac:dyDescent="0.2">
      <c r="A1819" s="1" t="s">
        <v>221</v>
      </c>
      <c r="B1819" s="1" t="s">
        <v>222</v>
      </c>
      <c r="C1819" s="1">
        <v>4815</v>
      </c>
      <c r="D1819" s="1">
        <v>1712</v>
      </c>
      <c r="E1819" s="1">
        <v>2012</v>
      </c>
      <c r="F1819" s="1" t="str">
        <f>TEXT(olympic_medals_country_year_cumsum[[#This Row],[year]],0)&amp;"-"&amp;olympic_medals_country_year_cumsum[[#This Row],[WB_country_code]]</f>
        <v>2012-SVK</v>
      </c>
      <c r="G1819" s="1">
        <f>IF(olympic_medals_country_year_cumsum[[#This Row],[year]]&lt;&gt;E1818,1,IF(olympic_medals_country_year_cumsum[[#This Row],[Medals]]=0,"",G1818+1))</f>
        <v>63</v>
      </c>
      <c r="H1819" s="1">
        <f>IF(ISNA(VLOOKUP(olympic_medals_country_year_cumsum[[#This Row],[Year_Country]],medals!D:H,5,FALSE)),0,VLOOKUP(olympic_medals_country_year_cumsum[[#This Row],[Year_Country]],medals!D:H,5,FALSE))</f>
        <v>5</v>
      </c>
      <c r="I1819" s="1">
        <f>IF(ISNA(VLOOKUP(olympic_medals_country_year_cumsum[[#This Row],[Year_Country]],medals!D:H,2,FALSE)),0,VLOOKUP(olympic_medals_country_year_cumsum[[#This Row],[Year_Country]],medals!D:H,2,FALSE))</f>
        <v>0</v>
      </c>
      <c r="J1819" s="1">
        <f>IF(ISNA(VLOOKUP(olympic_medals_country_year_cumsum[[#This Row],[Year_Country]],medals!D:H,3,FALSE)),0,VLOOKUP(olympic_medals_country_year_cumsum[[#This Row],[Year_Country]],medals!D:H,3,FALSE))</f>
        <v>1</v>
      </c>
      <c r="K1819" s="1">
        <f>IF(ISNA(VLOOKUP(olympic_medals_country_year_cumsum[[#This Row],[Year_Country]],medals!D:H,4,FALSE)),0,VLOOKUP(olympic_medals_country_year_cumsum[[#This Row],[Year_Country]],medals!D:H,4,FALSE))</f>
        <v>4</v>
      </c>
      <c r="L1819" s="1" t="str">
        <f>VLOOKUP(olympic_medals_country_year_cumsum[[#This Row],[WB_country_name]],'country_region_flag'!A:C,2,FALSE)</f>
        <v>Europe</v>
      </c>
      <c r="M1819" s="1" t="str">
        <f>VLOOKUP(olympic_medals_country_year_cumsum[[#This Row],[WB_country_name]],'country_region_flag'!A:C,3,FALSE)</f>
        <v>https://public.flourish.studio/country-flags/svg/sk.svg</v>
      </c>
      <c r="N1819" s="12" t="str">
        <f>IF(ISNA(VLOOKUP(olympic_medals_country_year_cumsum[[#This Row],[Year_Country]],gdp_capita_rank!F:G,2,FALSE)),0,VLOOKUP(olympic_medals_country_year_cumsum[[#This Row],[Year_Country]],gdp_capita_rank!F:G,2,FALSE))</f>
        <v>1.2891136258682945</v>
      </c>
    </row>
    <row r="1820" spans="1:14" ht="15" customHeight="1" x14ac:dyDescent="0.2">
      <c r="A1820" s="1" t="s">
        <v>21</v>
      </c>
      <c r="B1820" s="1" t="s">
        <v>22</v>
      </c>
      <c r="C1820" s="1">
        <v>5083</v>
      </c>
      <c r="D1820" s="1">
        <v>433</v>
      </c>
      <c r="E1820" s="1">
        <v>2012</v>
      </c>
      <c r="F1820" s="1" t="str">
        <f>TEXT(olympic_medals_country_year_cumsum[[#This Row],[year]],0)&amp;"-"&amp;olympic_medals_country_year_cumsum[[#This Row],[WB_country_code]]</f>
        <v>2012-BEL</v>
      </c>
      <c r="G1820" s="1">
        <f>IF(olympic_medals_country_year_cumsum[[#This Row],[year]]&lt;&gt;E1819,1,IF(olympic_medals_country_year_cumsum[[#This Row],[Medals]]=0,"",G1819+1))</f>
        <v>64</v>
      </c>
      <c r="H1820" s="1">
        <f>IF(ISNA(VLOOKUP(olympic_medals_country_year_cumsum[[#This Row],[Year_Country]],medals!D:H,5,FALSE)),0,VLOOKUP(olympic_medals_country_year_cumsum[[#This Row],[Year_Country]],medals!D:H,5,FALSE))</f>
        <v>3</v>
      </c>
      <c r="I1820" s="1">
        <f>IF(ISNA(VLOOKUP(olympic_medals_country_year_cumsum[[#This Row],[Year_Country]],medals!D:H,2,FALSE)),0,VLOOKUP(olympic_medals_country_year_cumsum[[#This Row],[Year_Country]],medals!D:H,2,FALSE))</f>
        <v>0</v>
      </c>
      <c r="J1820" s="1">
        <f>IF(ISNA(VLOOKUP(olympic_medals_country_year_cumsum[[#This Row],[Year_Country]],medals!D:H,3,FALSE)),0,VLOOKUP(olympic_medals_country_year_cumsum[[#This Row],[Year_Country]],medals!D:H,3,FALSE))</f>
        <v>1</v>
      </c>
      <c r="K1820" s="1">
        <f>IF(ISNA(VLOOKUP(olympic_medals_country_year_cumsum[[#This Row],[Year_Country]],medals!D:H,4,FALSE)),0,VLOOKUP(olympic_medals_country_year_cumsum[[#This Row],[Year_Country]],medals!D:H,4,FALSE))</f>
        <v>2</v>
      </c>
      <c r="L1820" s="1" t="str">
        <f>VLOOKUP(olympic_medals_country_year_cumsum[[#This Row],[WB_country_name]],'country_region_flag'!A:C,2,FALSE)</f>
        <v>Europe</v>
      </c>
      <c r="M1820" s="1" t="str">
        <f>VLOOKUP(olympic_medals_country_year_cumsum[[#This Row],[WB_country_name]],'country_region_flag'!A:C,3,FALSE)</f>
        <v>https://public.flourish.studio/country-flags/svg/be.svg</v>
      </c>
      <c r="N1820" s="12" t="str">
        <f>IF(ISNA(VLOOKUP(olympic_medals_country_year_cumsum[[#This Row],[Year_Country]],gdp_capita_rank!F:G,2,FALSE)),0,VLOOKUP(olympic_medals_country_year_cumsum[[#This Row],[Year_Country]],gdp_capita_rank!F:G,2,FALSE))</f>
        <v>158.57531867697054</v>
      </c>
    </row>
    <row r="1821" spans="1:14" ht="15" customHeight="1" x14ac:dyDescent="0.2">
      <c r="A1821" s="1" t="s">
        <v>11</v>
      </c>
      <c r="B1821" s="1" t="s">
        <v>12</v>
      </c>
      <c r="C1821" s="1">
        <v>4017</v>
      </c>
      <c r="D1821" s="1">
        <v>445</v>
      </c>
      <c r="E1821" s="1">
        <v>2012</v>
      </c>
      <c r="F1821" s="1" t="str">
        <f>TEXT(olympic_medals_country_year_cumsum[[#This Row],[year]],0)&amp;"-"&amp;olympic_medals_country_year_cumsum[[#This Row],[WB_country_code]]</f>
        <v>2012-ARM</v>
      </c>
      <c r="G1821" s="1">
        <f>IF(olympic_medals_country_year_cumsum[[#This Row],[year]]&lt;&gt;E1820,1,IF(olympic_medals_country_year_cumsum[[#This Row],[Medals]]=0,"",G1820+1))</f>
        <v>65</v>
      </c>
      <c r="H1821" s="1">
        <f>IF(ISNA(VLOOKUP(olympic_medals_country_year_cumsum[[#This Row],[Year_Country]],medals!D:H,5,FALSE)),0,VLOOKUP(olympic_medals_country_year_cumsum[[#This Row],[Year_Country]],medals!D:H,5,FALSE))</f>
        <v>2</v>
      </c>
      <c r="I1821" s="1">
        <f>IF(ISNA(VLOOKUP(olympic_medals_country_year_cumsum[[#This Row],[Year_Country]],medals!D:H,2,FALSE)),0,VLOOKUP(olympic_medals_country_year_cumsum[[#This Row],[Year_Country]],medals!D:H,2,FALSE))</f>
        <v>0</v>
      </c>
      <c r="J1821" s="1">
        <f>IF(ISNA(VLOOKUP(olympic_medals_country_year_cumsum[[#This Row],[Year_Country]],medals!D:H,3,FALSE)),0,VLOOKUP(olympic_medals_country_year_cumsum[[#This Row],[Year_Country]],medals!D:H,3,FALSE))</f>
        <v>1</v>
      </c>
      <c r="K1821" s="1">
        <f>IF(ISNA(VLOOKUP(olympic_medals_country_year_cumsum[[#This Row],[Year_Country]],medals!D:H,4,FALSE)),0,VLOOKUP(olympic_medals_country_year_cumsum[[#This Row],[Year_Country]],medals!D:H,4,FALSE))</f>
        <v>1</v>
      </c>
      <c r="L1821" s="1" t="str">
        <f>VLOOKUP(olympic_medals_country_year_cumsum[[#This Row],[WB_country_name]],'country_region_flag'!A:C,2,FALSE)</f>
        <v>Asia</v>
      </c>
      <c r="M1821" s="1" t="str">
        <f>VLOOKUP(olympic_medals_country_year_cumsum[[#This Row],[WB_country_name]],'country_region_flag'!A:C,3,FALSE)</f>
        <v>https://public.flourish.studio/country-flags/svg/am.svg</v>
      </c>
      <c r="N1821" s="12" t="str">
        <f>IF(ISNA(VLOOKUP(olympic_medals_country_year_cumsum[[#This Row],[Year_Country]],gdp_capita_rank!F:G,2,FALSE)),0,VLOOKUP(olympic_medals_country_year_cumsum[[#This Row],[Year_Country]],gdp_capita_rank!F:G,2,FALSE))</f>
        <v>-78.90834455243787</v>
      </c>
    </row>
    <row r="1822" spans="1:14" ht="15" customHeight="1" x14ac:dyDescent="0.2">
      <c r="A1822" s="1" t="s">
        <v>81</v>
      </c>
      <c r="B1822" s="1" t="s">
        <v>82</v>
      </c>
      <c r="C1822" s="1">
        <v>5943</v>
      </c>
      <c r="D1822" s="1">
        <v>2472</v>
      </c>
      <c r="E1822" s="1">
        <v>2012</v>
      </c>
      <c r="F1822" s="1" t="str">
        <f>TEXT(olympic_medals_country_year_cumsum[[#This Row],[year]],0)&amp;"-"&amp;olympic_medals_country_year_cumsum[[#This Row],[WB_country_code]]</f>
        <v>2012-EST</v>
      </c>
      <c r="G1822" s="1">
        <f>IF(olympic_medals_country_year_cumsum[[#This Row],[year]]&lt;&gt;E1821,1,IF(olympic_medals_country_year_cumsum[[#This Row],[Medals]]=0,"",G1821+1))</f>
        <v>66</v>
      </c>
      <c r="H1822" s="1">
        <f>IF(ISNA(VLOOKUP(olympic_medals_country_year_cumsum[[#This Row],[Year_Country]],medals!D:H,5,FALSE)),0,VLOOKUP(olympic_medals_country_year_cumsum[[#This Row],[Year_Country]],medals!D:H,5,FALSE))</f>
        <v>2</v>
      </c>
      <c r="I1822" s="1">
        <f>IF(ISNA(VLOOKUP(olympic_medals_country_year_cumsum[[#This Row],[Year_Country]],medals!D:H,2,FALSE)),0,VLOOKUP(olympic_medals_country_year_cumsum[[#This Row],[Year_Country]],medals!D:H,2,FALSE))</f>
        <v>0</v>
      </c>
      <c r="J1822" s="1">
        <f>IF(ISNA(VLOOKUP(olympic_medals_country_year_cumsum[[#This Row],[Year_Country]],medals!D:H,3,FALSE)),0,VLOOKUP(olympic_medals_country_year_cumsum[[#This Row],[Year_Country]],medals!D:H,3,FALSE))</f>
        <v>1</v>
      </c>
      <c r="K1822" s="1">
        <f>IF(ISNA(VLOOKUP(olympic_medals_country_year_cumsum[[#This Row],[Year_Country]],medals!D:H,4,FALSE)),0,VLOOKUP(olympic_medals_country_year_cumsum[[#This Row],[Year_Country]],medals!D:H,4,FALSE))</f>
        <v>1</v>
      </c>
      <c r="L1822" s="1" t="str">
        <f>VLOOKUP(olympic_medals_country_year_cumsum[[#This Row],[WB_country_name]],'country_region_flag'!A:C,2,FALSE)</f>
        <v>Europe</v>
      </c>
      <c r="M1822" s="1" t="str">
        <f>VLOOKUP(olympic_medals_country_year_cumsum[[#This Row],[WB_country_name]],'country_region_flag'!A:C,3,FALSE)</f>
        <v>https://public.flourish.studio/country-flags/svg/ee.svg</v>
      </c>
      <c r="N1822" s="12" t="str">
        <f>IF(ISNA(VLOOKUP(olympic_medals_country_year_cumsum[[#This Row],[Year_Country]],gdp_capita_rank!F:G,2,FALSE)),0,VLOOKUP(olympic_medals_country_year_cumsum[[#This Row],[Year_Country]],gdp_capita_rank!F:G,2,FALSE))</f>
        <v>0.7383961999187021</v>
      </c>
    </row>
    <row r="1823" spans="1:14" ht="15" customHeight="1" x14ac:dyDescent="0.2">
      <c r="A1823" s="1" t="s">
        <v>169</v>
      </c>
      <c r="B1823" s="1" t="s">
        <v>170</v>
      </c>
      <c r="C1823" s="1">
        <v>317</v>
      </c>
      <c r="D1823" s="1">
        <v>1017</v>
      </c>
      <c r="E1823" s="1">
        <v>2012</v>
      </c>
      <c r="F1823" s="1" t="str">
        <f>TEXT(olympic_medals_country_year_cumsum[[#This Row],[year]],0)&amp;"-"&amp;olympic_medals_country_year_cumsum[[#This Row],[WB_country_code]]</f>
        <v>2012-MYS</v>
      </c>
      <c r="G1823" s="1">
        <f>IF(olympic_medals_country_year_cumsum[[#This Row],[year]]&lt;&gt;E1822,1,IF(olympic_medals_country_year_cumsum[[#This Row],[Medals]]=0,"",G1822+1))</f>
        <v>67</v>
      </c>
      <c r="H1823" s="1">
        <f>IF(ISNA(VLOOKUP(olympic_medals_country_year_cumsum[[#This Row],[Year_Country]],medals!D:H,5,FALSE)),0,VLOOKUP(olympic_medals_country_year_cumsum[[#This Row],[Year_Country]],medals!D:H,5,FALSE))</f>
        <v>2</v>
      </c>
      <c r="I1823" s="1">
        <f>IF(ISNA(VLOOKUP(olympic_medals_country_year_cumsum[[#This Row],[Year_Country]],medals!D:H,2,FALSE)),0,VLOOKUP(olympic_medals_country_year_cumsum[[#This Row],[Year_Country]],medals!D:H,2,FALSE))</f>
        <v>0</v>
      </c>
      <c r="J1823" s="1">
        <f>IF(ISNA(VLOOKUP(olympic_medals_country_year_cumsum[[#This Row],[Year_Country]],medals!D:H,3,FALSE)),0,VLOOKUP(olympic_medals_country_year_cumsum[[#This Row],[Year_Country]],medals!D:H,3,FALSE))</f>
        <v>1</v>
      </c>
      <c r="K1823" s="1">
        <f>IF(ISNA(VLOOKUP(olympic_medals_country_year_cumsum[[#This Row],[Year_Country]],medals!D:H,4,FALSE)),0,VLOOKUP(olympic_medals_country_year_cumsum[[#This Row],[Year_Country]],medals!D:H,4,FALSE))</f>
        <v>1</v>
      </c>
      <c r="L1823" s="1" t="str">
        <f>VLOOKUP(olympic_medals_country_year_cumsum[[#This Row],[WB_country_name]],'country_region_flag'!A:C,2,FALSE)</f>
        <v>Asia</v>
      </c>
      <c r="M1823" s="1" t="str">
        <f>VLOOKUP(olympic_medals_country_year_cumsum[[#This Row],[WB_country_name]],'country_region_flag'!A:C,3,FALSE)</f>
        <v>https://public.flourish.studio/country-flags/svg/my.svg</v>
      </c>
      <c r="N1823" s="12" t="str">
        <f>IF(ISNA(VLOOKUP(olympic_medals_country_year_cumsum[[#This Row],[Year_Country]],gdp_capita_rank!F:G,2,FALSE)),0,VLOOKUP(olympic_medals_country_year_cumsum[[#This Row],[Year_Country]],gdp_capita_rank!F:G,2,FALSE))</f>
        <v>-38.63321107442822</v>
      </c>
    </row>
    <row r="1824" spans="1:14" ht="15" customHeight="1" x14ac:dyDescent="0.2">
      <c r="A1824" s="1" t="s">
        <v>193</v>
      </c>
      <c r="B1824" s="1" t="s">
        <v>194</v>
      </c>
      <c r="C1824" s="1">
        <v>1847</v>
      </c>
      <c r="D1824" s="1">
        <v>-6612</v>
      </c>
      <c r="E1824" s="1">
        <v>2012</v>
      </c>
      <c r="F1824" s="1" t="str">
        <f>TEXT(olympic_medals_country_year_cumsum[[#This Row],[year]],0)&amp;"-"&amp;olympic_medals_country_year_cumsum[[#This Row],[WB_country_code]]</f>
        <v>2012-PRI</v>
      </c>
      <c r="G1824" s="1">
        <f>IF(olympic_medals_country_year_cumsum[[#This Row],[year]]&lt;&gt;E1823,1,IF(olympic_medals_country_year_cumsum[[#This Row],[Medals]]=0,"",G1823+1))</f>
        <v>68</v>
      </c>
      <c r="H1824" s="1">
        <f>IF(ISNA(VLOOKUP(olympic_medals_country_year_cumsum[[#This Row],[Year_Country]],medals!D:H,5,FALSE)),0,VLOOKUP(olympic_medals_country_year_cumsum[[#This Row],[Year_Country]],medals!D:H,5,FALSE))</f>
        <v>2</v>
      </c>
      <c r="I1824" s="1">
        <f>IF(ISNA(VLOOKUP(olympic_medals_country_year_cumsum[[#This Row],[Year_Country]],medals!D:H,2,FALSE)),0,VLOOKUP(olympic_medals_country_year_cumsum[[#This Row],[Year_Country]],medals!D:H,2,FALSE))</f>
        <v>0</v>
      </c>
      <c r="J1824" s="1">
        <f>IF(ISNA(VLOOKUP(olympic_medals_country_year_cumsum[[#This Row],[Year_Country]],medals!D:H,3,FALSE)),0,VLOOKUP(olympic_medals_country_year_cumsum[[#This Row],[Year_Country]],medals!D:H,3,FALSE))</f>
        <v>1</v>
      </c>
      <c r="K1824" s="1">
        <f>IF(ISNA(VLOOKUP(olympic_medals_country_year_cumsum[[#This Row],[Year_Country]],medals!D:H,4,FALSE)),0,VLOOKUP(olympic_medals_country_year_cumsum[[#This Row],[Year_Country]],medals!D:H,4,FALSE))</f>
        <v>1</v>
      </c>
      <c r="L1824" s="1" t="str">
        <f>VLOOKUP(olympic_medals_country_year_cumsum[[#This Row],[WB_country_name]],'country_region_flag'!A:C,2,FALSE)</f>
        <v>Americas</v>
      </c>
      <c r="M1824" s="1" t="str">
        <f>VLOOKUP(olympic_medals_country_year_cumsum[[#This Row],[WB_country_name]],'country_region_flag'!A:C,3,FALSE)</f>
        <v>https://public.flourish.studio/country-flags/svg/pr.svg</v>
      </c>
      <c r="N1824" s="12" t="str">
        <f>IF(ISNA(VLOOKUP(olympic_medals_country_year_cumsum[[#This Row],[Year_Country]],gdp_capita_rank!F:G,2,FALSE)),0,VLOOKUP(olympic_medals_country_year_cumsum[[#This Row],[Year_Country]],gdp_capita_rank!F:G,2,FALSE))</f>
        <v>61.7579333030949</v>
      </c>
    </row>
    <row r="1825" spans="1:14" ht="15" customHeight="1" x14ac:dyDescent="0.2">
      <c r="A1825" s="1" t="s">
        <v>201</v>
      </c>
      <c r="B1825" s="1" t="s">
        <v>202</v>
      </c>
      <c r="C1825" s="1">
        <v>2528</v>
      </c>
      <c r="D1825" s="1">
        <v>5153</v>
      </c>
      <c r="E1825" s="1">
        <v>2012</v>
      </c>
      <c r="F1825" s="1" t="str">
        <f>TEXT(olympic_medals_country_year_cumsum[[#This Row],[year]],0)&amp;"-"&amp;olympic_medals_country_year_cumsum[[#This Row],[WB_country_code]]</f>
        <v>2012-QAT</v>
      </c>
      <c r="G1825" s="1">
        <f>IF(olympic_medals_country_year_cumsum[[#This Row],[year]]&lt;&gt;E1824,1,IF(olympic_medals_country_year_cumsum[[#This Row],[Medals]]=0,"",G1824+1))</f>
        <v>69</v>
      </c>
      <c r="H1825" s="1">
        <f>IF(ISNA(VLOOKUP(olympic_medals_country_year_cumsum[[#This Row],[Year_Country]],medals!D:H,5,FALSE)),0,VLOOKUP(olympic_medals_country_year_cumsum[[#This Row],[Year_Country]],medals!D:H,5,FALSE))</f>
        <v>2</v>
      </c>
      <c r="I1825" s="1">
        <f>IF(ISNA(VLOOKUP(olympic_medals_country_year_cumsum[[#This Row],[Year_Country]],medals!D:H,2,FALSE)),0,VLOOKUP(olympic_medals_country_year_cumsum[[#This Row],[Year_Country]],medals!D:H,2,FALSE))</f>
        <v>0</v>
      </c>
      <c r="J1825" s="1">
        <f>IF(ISNA(VLOOKUP(olympic_medals_country_year_cumsum[[#This Row],[Year_Country]],medals!D:H,3,FALSE)),0,VLOOKUP(olympic_medals_country_year_cumsum[[#This Row],[Year_Country]],medals!D:H,3,FALSE))</f>
        <v>1</v>
      </c>
      <c r="K1825" s="1">
        <f>IF(ISNA(VLOOKUP(olympic_medals_country_year_cumsum[[#This Row],[Year_Country]],medals!D:H,4,FALSE)),0,VLOOKUP(olympic_medals_country_year_cumsum[[#This Row],[Year_Country]],medals!D:H,4,FALSE))</f>
        <v>1</v>
      </c>
      <c r="L1825" s="1" t="str">
        <f>VLOOKUP(olympic_medals_country_year_cumsum[[#This Row],[WB_country_name]],'country_region_flag'!A:C,2,FALSE)</f>
        <v>Asia</v>
      </c>
      <c r="M1825" s="1" t="str">
        <f>VLOOKUP(olympic_medals_country_year_cumsum[[#This Row],[WB_country_name]],'country_region_flag'!A:C,3,FALSE)</f>
        <v>https://public.flourish.studio/country-flags/svg/qa.svg</v>
      </c>
      <c r="N1825" s="12" t="str">
        <f>IF(ISNA(VLOOKUP(olympic_medals_country_year_cumsum[[#This Row],[Year_Country]],gdp_capita_rank!F:G,2,FALSE)),0,VLOOKUP(olympic_medals_country_year_cumsum[[#This Row],[Year_Country]],gdp_capita_rank!F:G,2,FALSE))</f>
        <v>467.5119341580583</v>
      </c>
    </row>
    <row r="1826" spans="1:14" ht="15" customHeight="1" x14ac:dyDescent="0.2">
      <c r="A1826" s="1" t="s">
        <v>39</v>
      </c>
      <c r="B1826" s="1" t="s">
        <v>40</v>
      </c>
      <c r="C1826" s="1">
        <v>-2463</v>
      </c>
      <c r="D1826" s="1">
        <v>259</v>
      </c>
      <c r="E1826" s="1">
        <v>2012</v>
      </c>
      <c r="F1826" s="1" t="str">
        <f>TEXT(olympic_medals_country_year_cumsum[[#This Row],[year]],0)&amp;"-"&amp;olympic_medals_country_year_cumsum[[#This Row],[WB_country_code]]</f>
        <v>2012-BWA</v>
      </c>
      <c r="G1826" s="1">
        <f>IF(olympic_medals_country_year_cumsum[[#This Row],[year]]&lt;&gt;E1825,1,IF(olympic_medals_country_year_cumsum[[#This Row],[Medals]]=0,"",G1825+1))</f>
        <v>70</v>
      </c>
      <c r="H1826" s="1">
        <f>IF(ISNA(VLOOKUP(olympic_medals_country_year_cumsum[[#This Row],[Year_Country]],medals!D:H,5,FALSE)),0,VLOOKUP(olympic_medals_country_year_cumsum[[#This Row],[Year_Country]],medals!D:H,5,FALSE))</f>
        <v>1</v>
      </c>
      <c r="I1826" s="1">
        <f>IF(ISNA(VLOOKUP(olympic_medals_country_year_cumsum[[#This Row],[Year_Country]],medals!D:H,2,FALSE)),0,VLOOKUP(olympic_medals_country_year_cumsum[[#This Row],[Year_Country]],medals!D:H,2,FALSE))</f>
        <v>0</v>
      </c>
      <c r="J1826" s="1">
        <f>IF(ISNA(VLOOKUP(olympic_medals_country_year_cumsum[[#This Row],[Year_Country]],medals!D:H,3,FALSE)),0,VLOOKUP(olympic_medals_country_year_cumsum[[#This Row],[Year_Country]],medals!D:H,3,FALSE))</f>
        <v>1</v>
      </c>
      <c r="K1826" s="1">
        <f>IF(ISNA(VLOOKUP(olympic_medals_country_year_cumsum[[#This Row],[Year_Country]],medals!D:H,4,FALSE)),0,VLOOKUP(olympic_medals_country_year_cumsum[[#This Row],[Year_Country]],medals!D:H,4,FALSE))</f>
        <v>0</v>
      </c>
      <c r="L1826" s="1" t="str">
        <f>VLOOKUP(olympic_medals_country_year_cumsum[[#This Row],[WB_country_name]],'country_region_flag'!A:C,2,FALSE)</f>
        <v>Africa</v>
      </c>
      <c r="M1826" s="1" t="str">
        <f>VLOOKUP(olympic_medals_country_year_cumsum[[#This Row],[WB_country_name]],'country_region_flag'!A:C,3,FALSE)</f>
        <v>https://public.flourish.studio/country-flags/svg/bw.svg</v>
      </c>
      <c r="N1826" s="12" t="str">
        <f>IF(ISNA(VLOOKUP(olympic_medals_country_year_cumsum[[#This Row],[Year_Country]],gdp_capita_rank!F:G,2,FALSE)),0,VLOOKUP(olympic_medals_country_year_cumsum[[#This Row],[Year_Country]],gdp_capita_rank!F:G,2,FALSE))</f>
        <v>-62.99420856714835</v>
      </c>
    </row>
    <row r="1827" spans="1:14" ht="15" customHeight="1" x14ac:dyDescent="0.2">
      <c r="A1827" s="1" t="s">
        <v>59</v>
      </c>
      <c r="B1827" s="1" t="s">
        <v>60</v>
      </c>
      <c r="C1827" s="1">
        <v>3517</v>
      </c>
      <c r="D1827" s="1">
        <v>3337</v>
      </c>
      <c r="E1827" s="1">
        <v>2012</v>
      </c>
      <c r="F1827" s="1" t="str">
        <f>TEXT(olympic_medals_country_year_cumsum[[#This Row],[year]],0)&amp;"-"&amp;olympic_medals_country_year_cumsum[[#This Row],[WB_country_code]]</f>
        <v>2012-CYP</v>
      </c>
      <c r="G1827" s="1">
        <f>IF(olympic_medals_country_year_cumsum[[#This Row],[year]]&lt;&gt;E1826,1,IF(olympic_medals_country_year_cumsum[[#This Row],[Medals]]=0,"",G1826+1))</f>
        <v>71</v>
      </c>
      <c r="H1827" s="1">
        <f>IF(ISNA(VLOOKUP(olympic_medals_country_year_cumsum[[#This Row],[Year_Country]],medals!D:H,5,FALSE)),0,VLOOKUP(olympic_medals_country_year_cumsum[[#This Row],[Year_Country]],medals!D:H,5,FALSE))</f>
        <v>1</v>
      </c>
      <c r="I1827" s="1">
        <f>IF(ISNA(VLOOKUP(olympic_medals_country_year_cumsum[[#This Row],[Year_Country]],medals!D:H,2,FALSE)),0,VLOOKUP(olympic_medals_country_year_cumsum[[#This Row],[Year_Country]],medals!D:H,2,FALSE))</f>
        <v>0</v>
      </c>
      <c r="J1827" s="1">
        <f>IF(ISNA(VLOOKUP(olympic_medals_country_year_cumsum[[#This Row],[Year_Country]],medals!D:H,3,FALSE)),0,VLOOKUP(olympic_medals_country_year_cumsum[[#This Row],[Year_Country]],medals!D:H,3,FALSE))</f>
        <v>1</v>
      </c>
      <c r="K1827" s="1">
        <f>IF(ISNA(VLOOKUP(olympic_medals_country_year_cumsum[[#This Row],[Year_Country]],medals!D:H,4,FALSE)),0,VLOOKUP(olympic_medals_country_year_cumsum[[#This Row],[Year_Country]],medals!D:H,4,FALSE))</f>
        <v>0</v>
      </c>
      <c r="L1827" s="1" t="str">
        <f>VLOOKUP(olympic_medals_country_year_cumsum[[#This Row],[WB_country_name]],'country_region_flag'!A:C,2,FALSE)</f>
        <v>Asia</v>
      </c>
      <c r="M1827" s="1" t="str">
        <f>VLOOKUP(olympic_medals_country_year_cumsum[[#This Row],[WB_country_name]],'country_region_flag'!A:C,3,FALSE)</f>
        <v>https://public.flourish.studio/country-flags/svg/cy.svg</v>
      </c>
      <c r="N1827" s="12" t="str">
        <f>IF(ISNA(VLOOKUP(olympic_medals_country_year_cumsum[[#This Row],[Year_Country]],gdp_capita_rank!F:G,2,FALSE)),0,VLOOKUP(olympic_medals_country_year_cumsum[[#This Row],[Year_Country]],gdp_capita_rank!F:G,2,FALSE))</f>
        <v>67.34973536128103</v>
      </c>
    </row>
    <row r="1828" spans="1:14" ht="15" customHeight="1" x14ac:dyDescent="0.2">
      <c r="A1828" s="1" t="s">
        <v>91</v>
      </c>
      <c r="B1828" s="1" t="s">
        <v>92</v>
      </c>
      <c r="C1828" s="1">
        <v>38</v>
      </c>
      <c r="D1828" s="1">
        <v>945</v>
      </c>
      <c r="E1828" s="1">
        <v>2012</v>
      </c>
      <c r="F1828" s="1" t="str">
        <f>TEXT(olympic_medals_country_year_cumsum[[#This Row],[year]],0)&amp;"-"&amp;olympic_medals_country_year_cumsum[[#This Row],[WB_country_code]]</f>
        <v>2012-GAB</v>
      </c>
      <c r="G1828" s="1">
        <f>IF(olympic_medals_country_year_cumsum[[#This Row],[year]]&lt;&gt;E1827,1,IF(olympic_medals_country_year_cumsum[[#This Row],[Medals]]=0,"",G1827+1))</f>
        <v>72</v>
      </c>
      <c r="H1828" s="1">
        <f>IF(ISNA(VLOOKUP(olympic_medals_country_year_cumsum[[#This Row],[Year_Country]],medals!D:H,5,FALSE)),0,VLOOKUP(olympic_medals_country_year_cumsum[[#This Row],[Year_Country]],medals!D:H,5,FALSE))</f>
        <v>1</v>
      </c>
      <c r="I1828" s="1">
        <f>IF(ISNA(VLOOKUP(olympic_medals_country_year_cumsum[[#This Row],[Year_Country]],medals!D:H,2,FALSE)),0,VLOOKUP(olympic_medals_country_year_cumsum[[#This Row],[Year_Country]],medals!D:H,2,FALSE))</f>
        <v>0</v>
      </c>
      <c r="J1828" s="1">
        <f>IF(ISNA(VLOOKUP(olympic_medals_country_year_cumsum[[#This Row],[Year_Country]],medals!D:H,3,FALSE)),0,VLOOKUP(olympic_medals_country_year_cumsum[[#This Row],[Year_Country]],medals!D:H,3,FALSE))</f>
        <v>1</v>
      </c>
      <c r="K1828" s="1">
        <f>IF(ISNA(VLOOKUP(olympic_medals_country_year_cumsum[[#This Row],[Year_Country]],medals!D:H,4,FALSE)),0,VLOOKUP(olympic_medals_country_year_cumsum[[#This Row],[Year_Country]],medals!D:H,4,FALSE))</f>
        <v>0</v>
      </c>
      <c r="L1828" s="1" t="str">
        <f>VLOOKUP(olympic_medals_country_year_cumsum[[#This Row],[WB_country_name]],'country_region_flag'!A:C,2,FALSE)</f>
        <v>Africa</v>
      </c>
      <c r="M1828" s="1" t="str">
        <f>VLOOKUP(olympic_medals_country_year_cumsum[[#This Row],[WB_country_name]],'country_region_flag'!A:C,3,FALSE)</f>
        <v>https://public.flourish.studio/country-flags/svg/ga.svg</v>
      </c>
      <c r="N1828" s="12" t="str">
        <f>IF(ISNA(VLOOKUP(olympic_medals_country_year_cumsum[[#This Row],[Year_Country]],gdp_capita_rank!F:G,2,FALSE)),0,VLOOKUP(olympic_medals_country_year_cumsum[[#This Row],[Year_Country]],gdp_capita_rank!F:G,2,FALSE))</f>
        <v>-45.88619546285415</v>
      </c>
    </row>
    <row r="1829" spans="1:14" ht="15" customHeight="1" x14ac:dyDescent="0.2">
      <c r="A1829" s="1" t="s">
        <v>103</v>
      </c>
      <c r="B1829" s="1" t="s">
        <v>104</v>
      </c>
      <c r="C1829" s="1">
        <v>1462</v>
      </c>
      <c r="D1829" s="1">
        <v>-9052</v>
      </c>
      <c r="E1829" s="1">
        <v>2012</v>
      </c>
      <c r="F1829" s="1" t="str">
        <f>TEXT(olympic_medals_country_year_cumsum[[#This Row],[year]],0)&amp;"-"&amp;olympic_medals_country_year_cumsum[[#This Row],[WB_country_code]]</f>
        <v>2012-GTM</v>
      </c>
      <c r="G1829" s="1">
        <f>IF(olympic_medals_country_year_cumsum[[#This Row],[year]]&lt;&gt;E1828,1,IF(olympic_medals_country_year_cumsum[[#This Row],[Medals]]=0,"",G1828+1))</f>
        <v>73</v>
      </c>
      <c r="H1829" s="1">
        <f>IF(ISNA(VLOOKUP(olympic_medals_country_year_cumsum[[#This Row],[Year_Country]],medals!D:H,5,FALSE)),0,VLOOKUP(olympic_medals_country_year_cumsum[[#This Row],[Year_Country]],medals!D:H,5,FALSE))</f>
        <v>1</v>
      </c>
      <c r="I1829" s="1">
        <f>IF(ISNA(VLOOKUP(olympic_medals_country_year_cumsum[[#This Row],[Year_Country]],medals!D:H,2,FALSE)),0,VLOOKUP(olympic_medals_country_year_cumsum[[#This Row],[Year_Country]],medals!D:H,2,FALSE))</f>
        <v>0</v>
      </c>
      <c r="J1829" s="1">
        <f>IF(ISNA(VLOOKUP(olympic_medals_country_year_cumsum[[#This Row],[Year_Country]],medals!D:H,3,FALSE)),0,VLOOKUP(olympic_medals_country_year_cumsum[[#This Row],[Year_Country]],medals!D:H,3,FALSE))</f>
        <v>1</v>
      </c>
      <c r="K1829" s="1">
        <f>IF(ISNA(VLOOKUP(olympic_medals_country_year_cumsum[[#This Row],[Year_Country]],medals!D:H,4,FALSE)),0,VLOOKUP(olympic_medals_country_year_cumsum[[#This Row],[Year_Country]],medals!D:H,4,FALSE))</f>
        <v>0</v>
      </c>
      <c r="L1829" s="1" t="str">
        <f>VLOOKUP(olympic_medals_country_year_cumsum[[#This Row],[WB_country_name]],'country_region_flag'!A:C,2,FALSE)</f>
        <v>Americas</v>
      </c>
      <c r="M1829" s="1" t="str">
        <f>VLOOKUP(olympic_medals_country_year_cumsum[[#This Row],[WB_country_name]],'country_region_flag'!A:C,3,FALSE)</f>
        <v>https://public.flourish.studio/country-flags/svg/gt.svg</v>
      </c>
      <c r="N1829" s="12" t="str">
        <f>IF(ISNA(VLOOKUP(olympic_medals_country_year_cumsum[[#This Row],[Year_Country]],gdp_capita_rank!F:G,2,FALSE)),0,VLOOKUP(olympic_medals_country_year_cumsum[[#This Row],[Year_Country]],gdp_capita_rank!F:G,2,FALSE))</f>
        <v>-80.57942520933705</v>
      </c>
    </row>
    <row r="1830" spans="1:14" ht="15" customHeight="1" x14ac:dyDescent="0.2">
      <c r="A1830" s="1" t="s">
        <v>161</v>
      </c>
      <c r="B1830" s="1" t="s">
        <v>162</v>
      </c>
      <c r="C1830" s="1">
        <v>4243</v>
      </c>
      <c r="D1830" s="1">
        <v>1927</v>
      </c>
      <c r="E1830" s="1">
        <v>2012</v>
      </c>
      <c r="F1830" s="1" t="str">
        <f>TEXT(olympic_medals_country_year_cumsum[[#This Row],[year]],0)&amp;"-"&amp;olympic_medals_country_year_cumsum[[#This Row],[WB_country_code]]</f>
        <v>2012-MNE</v>
      </c>
      <c r="G1830" s="1">
        <f>IF(olympic_medals_country_year_cumsum[[#This Row],[year]]&lt;&gt;E1829,1,IF(olympic_medals_country_year_cumsum[[#This Row],[Medals]]=0,"",G1829+1))</f>
        <v>74</v>
      </c>
      <c r="H1830" s="1">
        <f>IF(ISNA(VLOOKUP(olympic_medals_country_year_cumsum[[#This Row],[Year_Country]],medals!D:H,5,FALSE)),0,VLOOKUP(olympic_medals_country_year_cumsum[[#This Row],[Year_Country]],medals!D:H,5,FALSE))</f>
        <v>1</v>
      </c>
      <c r="I1830" s="1">
        <f>IF(ISNA(VLOOKUP(olympic_medals_country_year_cumsum[[#This Row],[Year_Country]],medals!D:H,2,FALSE)),0,VLOOKUP(olympic_medals_country_year_cumsum[[#This Row],[Year_Country]],medals!D:H,2,FALSE))</f>
        <v>0</v>
      </c>
      <c r="J1830" s="1">
        <f>IF(ISNA(VLOOKUP(olympic_medals_country_year_cumsum[[#This Row],[Year_Country]],medals!D:H,3,FALSE)),0,VLOOKUP(olympic_medals_country_year_cumsum[[#This Row],[Year_Country]],medals!D:H,3,FALSE))</f>
        <v>1</v>
      </c>
      <c r="K1830" s="1">
        <f>IF(ISNA(VLOOKUP(olympic_medals_country_year_cumsum[[#This Row],[Year_Country]],medals!D:H,4,FALSE)),0,VLOOKUP(olympic_medals_country_year_cumsum[[#This Row],[Year_Country]],medals!D:H,4,FALSE))</f>
        <v>0</v>
      </c>
      <c r="L1830" s="1" t="str">
        <f>VLOOKUP(olympic_medals_country_year_cumsum[[#This Row],[WB_country_name]],'country_region_flag'!A:C,2,FALSE)</f>
        <v>Europe</v>
      </c>
      <c r="M1830" s="1" t="str">
        <f>VLOOKUP(olympic_medals_country_year_cumsum[[#This Row],[WB_country_name]],'country_region_flag'!A:C,3,FALSE)</f>
        <v>https://public.flourish.studio/country-flags/svg/me.svg</v>
      </c>
      <c r="N1830" s="12" t="str">
        <f>IF(ISNA(VLOOKUP(olympic_medals_country_year_cumsum[[#This Row],[Year_Country]],gdp_capita_rank!F:G,2,FALSE)),0,VLOOKUP(olympic_medals_country_year_cumsum[[#This Row],[Year_Country]],gdp_capita_rank!F:G,2,FALSE))</f>
        <v>-61.87465572551589</v>
      </c>
    </row>
    <row r="1831" spans="1:14" ht="15" customHeight="1" x14ac:dyDescent="0.2">
      <c r="A1831" s="1" t="s">
        <v>99</v>
      </c>
      <c r="B1831" s="1" t="s">
        <v>100</v>
      </c>
      <c r="C1831" s="1">
        <v>3798</v>
      </c>
      <c r="D1831" s="1">
        <v>2373</v>
      </c>
      <c r="E1831" s="1">
        <v>2012</v>
      </c>
      <c r="F1831" s="1" t="str">
        <f>TEXT(olympic_medals_country_year_cumsum[[#This Row],[year]],0)&amp;"-"&amp;olympic_medals_country_year_cumsum[[#This Row],[WB_country_code]]</f>
        <v>2012-GRC</v>
      </c>
      <c r="G1831" s="1">
        <f>IF(olympic_medals_country_year_cumsum[[#This Row],[year]]&lt;&gt;E1830,1,IF(olympic_medals_country_year_cumsum[[#This Row],[Medals]]=0,"",G1830+1))</f>
        <v>75</v>
      </c>
      <c r="H1831" s="1">
        <f>IF(ISNA(VLOOKUP(olympic_medals_country_year_cumsum[[#This Row],[Year_Country]],medals!D:H,5,FALSE)),0,VLOOKUP(olympic_medals_country_year_cumsum[[#This Row],[Year_Country]],medals!D:H,5,FALSE))</f>
        <v>3</v>
      </c>
      <c r="I1831" s="1">
        <f>IF(ISNA(VLOOKUP(olympic_medals_country_year_cumsum[[#This Row],[Year_Country]],medals!D:H,2,FALSE)),0,VLOOKUP(olympic_medals_country_year_cumsum[[#This Row],[Year_Country]],medals!D:H,2,FALSE))</f>
        <v>0</v>
      </c>
      <c r="J1831" s="1">
        <f>IF(ISNA(VLOOKUP(olympic_medals_country_year_cumsum[[#This Row],[Year_Country]],medals!D:H,3,FALSE)),0,VLOOKUP(olympic_medals_country_year_cumsum[[#This Row],[Year_Country]],medals!D:H,3,FALSE))</f>
        <v>0</v>
      </c>
      <c r="K1831" s="1">
        <f>IF(ISNA(VLOOKUP(olympic_medals_country_year_cumsum[[#This Row],[Year_Country]],medals!D:H,4,FALSE)),0,VLOOKUP(olympic_medals_country_year_cumsum[[#This Row],[Year_Country]],medals!D:H,4,FALSE))</f>
        <v>3</v>
      </c>
      <c r="L1831" s="1" t="str">
        <f>VLOOKUP(olympic_medals_country_year_cumsum[[#This Row],[WB_country_name]],'country_region_flag'!A:C,2,FALSE)</f>
        <v>Europe</v>
      </c>
      <c r="M1831" s="1" t="str">
        <f>VLOOKUP(olympic_medals_country_year_cumsum[[#This Row],[WB_country_name]],'country_region_flag'!A:C,3,FALSE)</f>
        <v>https://public.flourish.studio/country-flags/svg/gr.svg</v>
      </c>
      <c r="N1831" s="12" t="str">
        <f>IF(ISNA(VLOOKUP(olympic_medals_country_year_cumsum[[#This Row],[Year_Country]],gdp_capita_rank!F:G,2,FALSE)),0,VLOOKUP(olympic_medals_country_year_cumsum[[#This Row],[Year_Country]],gdp_capita_rank!F:G,2,FALSE))</f>
        <v>26.843293618178404</v>
      </c>
    </row>
    <row r="1832" spans="1:14" ht="15" customHeight="1" x14ac:dyDescent="0.2">
      <c r="A1832" s="1" t="s">
        <v>213</v>
      </c>
      <c r="B1832" s="1" t="s">
        <v>214</v>
      </c>
      <c r="C1832" s="1">
        <v>128</v>
      </c>
      <c r="D1832" s="1">
        <v>10385</v>
      </c>
      <c r="E1832" s="1">
        <v>2012</v>
      </c>
      <c r="F1832" s="1" t="str">
        <f>TEXT(olympic_medals_country_year_cumsum[[#This Row],[year]],0)&amp;"-"&amp;olympic_medals_country_year_cumsum[[#This Row],[WB_country_code]]</f>
        <v>2012-SGP</v>
      </c>
      <c r="G1832" s="1">
        <f>IF(olympic_medals_country_year_cumsum[[#This Row],[year]]&lt;&gt;E1831,1,IF(olympic_medals_country_year_cumsum[[#This Row],[Medals]]=0,"",G1831+1))</f>
        <v>76</v>
      </c>
      <c r="H1832" s="1">
        <f>IF(ISNA(VLOOKUP(olympic_medals_country_year_cumsum[[#This Row],[Year_Country]],medals!D:H,5,FALSE)),0,VLOOKUP(olympic_medals_country_year_cumsum[[#This Row],[Year_Country]],medals!D:H,5,FALSE))</f>
        <v>2</v>
      </c>
      <c r="I1832" s="1">
        <f>IF(ISNA(VLOOKUP(olympic_medals_country_year_cumsum[[#This Row],[Year_Country]],medals!D:H,2,FALSE)),0,VLOOKUP(olympic_medals_country_year_cumsum[[#This Row],[Year_Country]],medals!D:H,2,FALSE))</f>
        <v>0</v>
      </c>
      <c r="J1832" s="1">
        <f>IF(ISNA(VLOOKUP(olympic_medals_country_year_cumsum[[#This Row],[Year_Country]],medals!D:H,3,FALSE)),0,VLOOKUP(olympic_medals_country_year_cumsum[[#This Row],[Year_Country]],medals!D:H,3,FALSE))</f>
        <v>0</v>
      </c>
      <c r="K1832" s="1">
        <f>IF(ISNA(VLOOKUP(olympic_medals_country_year_cumsum[[#This Row],[Year_Country]],medals!D:H,4,FALSE)),0,VLOOKUP(olympic_medals_country_year_cumsum[[#This Row],[Year_Country]],medals!D:H,4,FALSE))</f>
        <v>2</v>
      </c>
      <c r="L1832" s="1" t="str">
        <f>VLOOKUP(olympic_medals_country_year_cumsum[[#This Row],[WB_country_name]],'country_region_flag'!A:C,2,FALSE)</f>
        <v>Asia</v>
      </c>
      <c r="M1832" s="1" t="str">
        <f>VLOOKUP(olympic_medals_country_year_cumsum[[#This Row],[WB_country_name]],'country_region_flag'!A:C,3,FALSE)</f>
        <v>https://public.flourish.studio/country-flags/svg/sg.svg</v>
      </c>
      <c r="N1832" s="12" t="str">
        <f>IF(ISNA(VLOOKUP(olympic_medals_country_year_cumsum[[#This Row],[Year_Country]],gdp_capita_rank!F:G,2,FALSE)),0,VLOOKUP(olympic_medals_country_year_cumsum[[#This Row],[Year_Country]],gdp_capita_rank!F:G,2,FALSE))</f>
        <v>221.5367801238252</v>
      </c>
    </row>
    <row r="1833" spans="1:14" ht="15" customHeight="1" x14ac:dyDescent="0.2">
      <c r="A1833" s="1" t="s">
        <v>255</v>
      </c>
      <c r="B1833" s="1" t="s">
        <v>256</v>
      </c>
      <c r="C1833" s="1">
        <v>4132</v>
      </c>
      <c r="D1833" s="1">
        <v>6925</v>
      </c>
      <c r="E1833" s="1">
        <v>2012</v>
      </c>
      <c r="F1833" s="1" t="str">
        <f>TEXT(olympic_medals_country_year_cumsum[[#This Row],[year]],0)&amp;"-"&amp;olympic_medals_country_year_cumsum[[#This Row],[WB_country_code]]</f>
        <v>2012-UZB</v>
      </c>
      <c r="G1833" s="1">
        <f>IF(olympic_medals_country_year_cumsum[[#This Row],[year]]&lt;&gt;E1832,1,IF(olympic_medals_country_year_cumsum[[#This Row],[Medals]]=0,"",G1832+1))</f>
        <v>77</v>
      </c>
      <c r="H1833" s="1">
        <f>IF(ISNA(VLOOKUP(olympic_medals_country_year_cumsum[[#This Row],[Year_Country]],medals!D:H,5,FALSE)),0,VLOOKUP(olympic_medals_country_year_cumsum[[#This Row],[Year_Country]],medals!D:H,5,FALSE))</f>
        <v>2</v>
      </c>
      <c r="I1833" s="1">
        <f>IF(ISNA(VLOOKUP(olympic_medals_country_year_cumsum[[#This Row],[Year_Country]],medals!D:H,2,FALSE)),0,VLOOKUP(olympic_medals_country_year_cumsum[[#This Row],[Year_Country]],medals!D:H,2,FALSE))</f>
        <v>0</v>
      </c>
      <c r="J1833" s="1">
        <f>IF(ISNA(VLOOKUP(olympic_medals_country_year_cumsum[[#This Row],[Year_Country]],medals!D:H,3,FALSE)),0,VLOOKUP(olympic_medals_country_year_cumsum[[#This Row],[Year_Country]],medals!D:H,3,FALSE))</f>
        <v>0</v>
      </c>
      <c r="K1833" s="1">
        <f>IF(ISNA(VLOOKUP(olympic_medals_country_year_cumsum[[#This Row],[Year_Country]],medals!D:H,4,FALSE)),0,VLOOKUP(olympic_medals_country_year_cumsum[[#This Row],[Year_Country]],medals!D:H,4,FALSE))</f>
        <v>2</v>
      </c>
      <c r="L1833" s="1" t="str">
        <f>VLOOKUP(olympic_medals_country_year_cumsum[[#This Row],[WB_country_name]],'country_region_flag'!A:C,2,FALSE)</f>
        <v>Asia</v>
      </c>
      <c r="M1833" s="1" t="str">
        <f>VLOOKUP(olympic_medals_country_year_cumsum[[#This Row],[WB_country_name]],'country_region_flag'!A:C,3,FALSE)</f>
        <v>https://public.flourish.studio/country-flags/svg/uz.svg</v>
      </c>
      <c r="N1833" s="12" t="str">
        <f>IF(ISNA(VLOOKUP(olympic_medals_country_year_cumsum[[#This Row],[Year_Country]],gdp_capita_rank!F:G,2,FALSE)),0,VLOOKUP(olympic_medals_country_year_cumsum[[#This Row],[Year_Country]],gdp_capita_rank!F:G,2,FALSE))</f>
        <v>-86.87389269043702</v>
      </c>
    </row>
    <row r="1834" spans="1:14" ht="15" customHeight="1" x14ac:dyDescent="0.2">
      <c r="A1834" s="1" t="s">
        <v>5</v>
      </c>
      <c r="B1834" s="1" t="s">
        <v>6</v>
      </c>
      <c r="C1834" s="1">
        <v>3452</v>
      </c>
      <c r="D1834" s="1">
        <v>6918</v>
      </c>
      <c r="E1834" s="1">
        <v>2012</v>
      </c>
      <c r="F1834" s="1" t="str">
        <f>TEXT(olympic_medals_country_year_cumsum[[#This Row],[year]],0)&amp;"-"&amp;olympic_medals_country_year_cumsum[[#This Row],[WB_country_code]]</f>
        <v>2012-AFG</v>
      </c>
      <c r="G1834" s="1">
        <f>IF(olympic_medals_country_year_cumsum[[#This Row],[year]]&lt;&gt;E1833,1,IF(olympic_medals_country_year_cumsum[[#This Row],[Medals]]=0,"",G1833+1))</f>
        <v>78</v>
      </c>
      <c r="H1834" s="1">
        <f>IF(ISNA(VLOOKUP(olympic_medals_country_year_cumsum[[#This Row],[Year_Country]],medals!D:H,5,FALSE)),0,VLOOKUP(olympic_medals_country_year_cumsum[[#This Row],[Year_Country]],medals!D:H,5,FALSE))</f>
        <v>1</v>
      </c>
      <c r="I1834" s="1">
        <f>IF(ISNA(VLOOKUP(olympic_medals_country_year_cumsum[[#This Row],[Year_Country]],medals!D:H,2,FALSE)),0,VLOOKUP(olympic_medals_country_year_cumsum[[#This Row],[Year_Country]],medals!D:H,2,FALSE))</f>
        <v>0</v>
      </c>
      <c r="J1834" s="1">
        <f>IF(ISNA(VLOOKUP(olympic_medals_country_year_cumsum[[#This Row],[Year_Country]],medals!D:H,3,FALSE)),0,VLOOKUP(olympic_medals_country_year_cumsum[[#This Row],[Year_Country]],medals!D:H,3,FALSE))</f>
        <v>0</v>
      </c>
      <c r="K1834" s="1">
        <f>IF(ISNA(VLOOKUP(olympic_medals_country_year_cumsum[[#This Row],[Year_Country]],medals!D:H,4,FALSE)),0,VLOOKUP(olympic_medals_country_year_cumsum[[#This Row],[Year_Country]],medals!D:H,4,FALSE))</f>
        <v>1</v>
      </c>
      <c r="L1834" s="1" t="str">
        <f>VLOOKUP(olympic_medals_country_year_cumsum[[#This Row],[WB_country_name]],'country_region_flag'!A:C,2,FALSE)</f>
        <v>Asia</v>
      </c>
      <c r="M1834" s="1" t="str">
        <f>VLOOKUP(olympic_medals_country_year_cumsum[[#This Row],[WB_country_name]],'country_region_flag'!A:C,3,FALSE)</f>
        <v>https://public.flourish.studio/country-flags/svg/af.svg</v>
      </c>
      <c r="N1834" s="12" t="str">
        <f>IF(ISNA(VLOOKUP(olympic_medals_country_year_cumsum[[#This Row],[Year_Country]],gdp_capita_rank!F:G,2,FALSE)),0,VLOOKUP(olympic_medals_country_year_cumsum[[#This Row],[Year_Country]],gdp_capita_rank!F:G,2,FALSE))</f>
        <v>-96.21768151709077</v>
      </c>
    </row>
    <row r="1835" spans="1:14" ht="15" customHeight="1" x14ac:dyDescent="0.2">
      <c r="A1835" s="1" t="s">
        <v>51</v>
      </c>
      <c r="B1835" s="1" t="s">
        <v>52</v>
      </c>
      <c r="C1835" s="1">
        <v>387</v>
      </c>
      <c r="D1835" s="1">
        <v>1152</v>
      </c>
      <c r="E1835" s="1">
        <v>2012</v>
      </c>
      <c r="F1835" s="1" t="str">
        <f>TEXT(olympic_medals_country_year_cumsum[[#This Row],[year]],0)&amp;"-"&amp;olympic_medals_country_year_cumsum[[#This Row],[WB_country_code]]</f>
        <v>2012-CMR</v>
      </c>
      <c r="G1835" s="1">
        <f>IF(olympic_medals_country_year_cumsum[[#This Row],[year]]&lt;&gt;E1834,1,IF(olympic_medals_country_year_cumsum[[#This Row],[Medals]]=0,"",G1834+1))</f>
        <v>79</v>
      </c>
      <c r="H1835" s="1">
        <f>IF(ISNA(VLOOKUP(olympic_medals_country_year_cumsum[[#This Row],[Year_Country]],medals!D:H,5,FALSE)),0,VLOOKUP(olympic_medals_country_year_cumsum[[#This Row],[Year_Country]],medals!D:H,5,FALSE))</f>
        <v>1</v>
      </c>
      <c r="I1835" s="1">
        <f>IF(ISNA(VLOOKUP(olympic_medals_country_year_cumsum[[#This Row],[Year_Country]],medals!D:H,2,FALSE)),0,VLOOKUP(olympic_medals_country_year_cumsum[[#This Row],[Year_Country]],medals!D:H,2,FALSE))</f>
        <v>0</v>
      </c>
      <c r="J1835" s="1">
        <f>IF(ISNA(VLOOKUP(olympic_medals_country_year_cumsum[[#This Row],[Year_Country]],medals!D:H,3,FALSE)),0,VLOOKUP(olympic_medals_country_year_cumsum[[#This Row],[Year_Country]],medals!D:H,3,FALSE))</f>
        <v>0</v>
      </c>
      <c r="K1835" s="1">
        <f>IF(ISNA(VLOOKUP(olympic_medals_country_year_cumsum[[#This Row],[Year_Country]],medals!D:H,4,FALSE)),0,VLOOKUP(olympic_medals_country_year_cumsum[[#This Row],[Year_Country]],medals!D:H,4,FALSE))</f>
        <v>1</v>
      </c>
      <c r="L1835" s="1" t="str">
        <f>VLOOKUP(olympic_medals_country_year_cumsum[[#This Row],[WB_country_name]],'country_region_flag'!A:C,2,FALSE)</f>
        <v>Africa</v>
      </c>
      <c r="M1835" s="1" t="str">
        <f>VLOOKUP(olympic_medals_country_year_cumsum[[#This Row],[WB_country_name]],'country_region_flag'!A:C,3,FALSE)</f>
        <v>https://public.flourish.studio/country-flags/svg/cm.svg</v>
      </c>
      <c r="N1835" s="12" t="str">
        <f>IF(ISNA(VLOOKUP(olympic_medals_country_year_cumsum[[#This Row],[Year_Country]],gdp_capita_rank!F:G,2,FALSE)),0,VLOOKUP(olympic_medals_country_year_cumsum[[#This Row],[Year_Country]],gdp_capita_rank!F:G,2,FALSE))</f>
        <v>-91.70091877304547</v>
      </c>
    </row>
    <row r="1836" spans="1:14" ht="15" customHeight="1" x14ac:dyDescent="0.2">
      <c r="A1836" s="1" t="s">
        <v>107</v>
      </c>
      <c r="B1836" s="1" t="s">
        <v>108</v>
      </c>
      <c r="C1836" s="1">
        <v>224</v>
      </c>
      <c r="D1836" s="1">
        <v>11411</v>
      </c>
      <c r="E1836" s="1">
        <v>2012</v>
      </c>
      <c r="F1836" s="1" t="str">
        <f>TEXT(olympic_medals_country_year_cumsum[[#This Row],[year]],0)&amp;"-"&amp;olympic_medals_country_year_cumsum[[#This Row],[WB_country_code]]</f>
        <v>2012-HKG</v>
      </c>
      <c r="G1836" s="1">
        <f>IF(olympic_medals_country_year_cumsum[[#This Row],[year]]&lt;&gt;E1835,1,IF(olympic_medals_country_year_cumsum[[#This Row],[Medals]]=0,"",G1835+1))</f>
        <v>80</v>
      </c>
      <c r="H1836" s="1">
        <f>IF(ISNA(VLOOKUP(olympic_medals_country_year_cumsum[[#This Row],[Year_Country]],medals!D:H,5,FALSE)),0,VLOOKUP(olympic_medals_country_year_cumsum[[#This Row],[Year_Country]],medals!D:H,5,FALSE))</f>
        <v>1</v>
      </c>
      <c r="I1836" s="1">
        <f>IF(ISNA(VLOOKUP(olympic_medals_country_year_cumsum[[#This Row],[Year_Country]],medals!D:H,2,FALSE)),0,VLOOKUP(olympic_medals_country_year_cumsum[[#This Row],[Year_Country]],medals!D:H,2,FALSE))</f>
        <v>0</v>
      </c>
      <c r="J1836" s="1">
        <f>IF(ISNA(VLOOKUP(olympic_medals_country_year_cumsum[[#This Row],[Year_Country]],medals!D:H,3,FALSE)),0,VLOOKUP(olympic_medals_country_year_cumsum[[#This Row],[Year_Country]],medals!D:H,3,FALSE))</f>
        <v>0</v>
      </c>
      <c r="K1836" s="1">
        <f>IF(ISNA(VLOOKUP(olympic_medals_country_year_cumsum[[#This Row],[Year_Country]],medals!D:H,4,FALSE)),0,VLOOKUP(olympic_medals_country_year_cumsum[[#This Row],[Year_Country]],medals!D:H,4,FALSE))</f>
        <v>1</v>
      </c>
      <c r="L1836" s="1" t="str">
        <f>VLOOKUP(olympic_medals_country_year_cumsum[[#This Row],[WB_country_name]],'country_region_flag'!A:C,2,FALSE)</f>
        <v>Asia</v>
      </c>
      <c r="M1836" s="1" t="str">
        <f>VLOOKUP(olympic_medals_country_year_cumsum[[#This Row],[WB_country_name]],'country_region_flag'!A:C,3,FALSE)</f>
        <v>https://public.flourish.studio/country-flags/svg/hk.svg</v>
      </c>
      <c r="N1836" s="12" t="str">
        <f>IF(ISNA(VLOOKUP(olympic_medals_country_year_cumsum[[#This Row],[Year_Country]],gdp_capita_rank!F:G,2,FALSE)),0,VLOOKUP(olympic_medals_country_year_cumsum[[#This Row],[Year_Country]],gdp_capita_rank!F:G,2,FALSE))</f>
        <v>112.61605664357175</v>
      </c>
    </row>
    <row r="1837" spans="1:14" ht="15" customHeight="1" x14ac:dyDescent="0.2">
      <c r="A1837" s="1" t="s">
        <v>143</v>
      </c>
      <c r="B1837" s="1" t="s">
        <v>144</v>
      </c>
      <c r="C1837" s="1">
        <v>2937</v>
      </c>
      <c r="D1837" s="1">
        <v>4797</v>
      </c>
      <c r="E1837" s="1">
        <v>2012</v>
      </c>
      <c r="F1837" s="1" t="str">
        <f>TEXT(olympic_medals_country_year_cumsum[[#This Row],[year]],0)&amp;"-"&amp;olympic_medals_country_year_cumsum[[#This Row],[WB_country_code]]</f>
        <v>2012-KWT</v>
      </c>
      <c r="G1837" s="1">
        <f>IF(olympic_medals_country_year_cumsum[[#This Row],[year]]&lt;&gt;E1836,1,IF(olympic_medals_country_year_cumsum[[#This Row],[Medals]]=0,"",G1836+1))</f>
        <v>81</v>
      </c>
      <c r="H1837" s="1">
        <f>IF(ISNA(VLOOKUP(olympic_medals_country_year_cumsum[[#This Row],[Year_Country]],medals!D:H,5,FALSE)),0,VLOOKUP(olympic_medals_country_year_cumsum[[#This Row],[Year_Country]],medals!D:H,5,FALSE))</f>
        <v>1</v>
      </c>
      <c r="I1837" s="1">
        <f>IF(ISNA(VLOOKUP(olympic_medals_country_year_cumsum[[#This Row],[Year_Country]],medals!D:H,2,FALSE)),0,VLOOKUP(olympic_medals_country_year_cumsum[[#This Row],[Year_Country]],medals!D:H,2,FALSE))</f>
        <v>0</v>
      </c>
      <c r="J1837" s="1">
        <f>IF(ISNA(VLOOKUP(olympic_medals_country_year_cumsum[[#This Row],[Year_Country]],medals!D:H,3,FALSE)),0,VLOOKUP(olympic_medals_country_year_cumsum[[#This Row],[Year_Country]],medals!D:H,3,FALSE))</f>
        <v>0</v>
      </c>
      <c r="K1837" s="1">
        <f>IF(ISNA(VLOOKUP(olympic_medals_country_year_cumsum[[#This Row],[Year_Country]],medals!D:H,4,FALSE)),0,VLOOKUP(olympic_medals_country_year_cumsum[[#This Row],[Year_Country]],medals!D:H,4,FALSE))</f>
        <v>1</v>
      </c>
      <c r="L1837" s="1" t="str">
        <f>VLOOKUP(olympic_medals_country_year_cumsum[[#This Row],[WB_country_name]],'country_region_flag'!A:C,2,FALSE)</f>
        <v>Asia</v>
      </c>
      <c r="M1837" s="1" t="str">
        <f>VLOOKUP(olympic_medals_country_year_cumsum[[#This Row],[WB_country_name]],'country_region_flag'!A:C,3,FALSE)</f>
        <v>https://public.flourish.studio/country-flags/svg/kw.svg</v>
      </c>
      <c r="N1837" s="12" t="str">
        <f>IF(ISNA(VLOOKUP(olympic_medals_country_year_cumsum[[#This Row],[Year_Country]],gdp_capita_rank!F:G,2,FALSE)),0,VLOOKUP(olympic_medals_country_year_cumsum[[#This Row],[Year_Country]],gdp_capita_rank!F:G,2,FALSE))</f>
        <v>196.78233861763238</v>
      </c>
    </row>
    <row r="1838" spans="1:14" ht="15" customHeight="1" x14ac:dyDescent="0.2">
      <c r="A1838" s="1" t="s">
        <v>153</v>
      </c>
      <c r="B1838" s="1" t="s">
        <v>154</v>
      </c>
      <c r="C1838" s="1">
        <v>3402</v>
      </c>
      <c r="D1838" s="1">
        <v>-682</v>
      </c>
      <c r="E1838" s="1">
        <v>2012</v>
      </c>
      <c r="F1838" s="1" t="str">
        <f>TEXT(olympic_medals_country_year_cumsum[[#This Row],[year]],0)&amp;"-"&amp;olympic_medals_country_year_cumsum[[#This Row],[WB_country_code]]</f>
        <v>2012-MAR</v>
      </c>
      <c r="G1838" s="1">
        <f>IF(olympic_medals_country_year_cumsum[[#This Row],[year]]&lt;&gt;E1837,1,IF(olympic_medals_country_year_cumsum[[#This Row],[Medals]]=0,"",G1837+1))</f>
        <v>82</v>
      </c>
      <c r="H1838" s="1">
        <f>IF(ISNA(VLOOKUP(olympic_medals_country_year_cumsum[[#This Row],[Year_Country]],medals!D:H,5,FALSE)),0,VLOOKUP(olympic_medals_country_year_cumsum[[#This Row],[Year_Country]],medals!D:H,5,FALSE))</f>
        <v>1</v>
      </c>
      <c r="I1838" s="1">
        <f>IF(ISNA(VLOOKUP(olympic_medals_country_year_cumsum[[#This Row],[Year_Country]],medals!D:H,2,FALSE)),0,VLOOKUP(olympic_medals_country_year_cumsum[[#This Row],[Year_Country]],medals!D:H,2,FALSE))</f>
        <v>0</v>
      </c>
      <c r="J1838" s="1">
        <f>IF(ISNA(VLOOKUP(olympic_medals_country_year_cumsum[[#This Row],[Year_Country]],medals!D:H,3,FALSE)),0,VLOOKUP(olympic_medals_country_year_cumsum[[#This Row],[Year_Country]],medals!D:H,3,FALSE))</f>
        <v>0</v>
      </c>
      <c r="K1838" s="1">
        <f>IF(ISNA(VLOOKUP(olympic_medals_country_year_cumsum[[#This Row],[Year_Country]],medals!D:H,4,FALSE)),0,VLOOKUP(olympic_medals_country_year_cumsum[[#This Row],[Year_Country]],medals!D:H,4,FALSE))</f>
        <v>1</v>
      </c>
      <c r="L1838" s="1" t="str">
        <f>VLOOKUP(olympic_medals_country_year_cumsum[[#This Row],[WB_country_name]],'country_region_flag'!A:C,2,FALSE)</f>
        <v>Africa</v>
      </c>
      <c r="M1838" s="1" t="str">
        <f>VLOOKUP(olympic_medals_country_year_cumsum[[#This Row],[WB_country_name]],'country_region_flag'!A:C,3,FALSE)</f>
        <v>https://public.flourish.studio/country-flags/svg/ma.svg</v>
      </c>
      <c r="N1838" s="12" t="str">
        <f>IF(ISNA(VLOOKUP(olympic_medals_country_year_cumsum[[#This Row],[Year_Country]],gdp_capita_rank!F:G,2,FALSE)),0,VLOOKUP(olympic_medals_country_year_cumsum[[#This Row],[Year_Country]],gdp_capita_rank!F:G,2,FALSE))</f>
        <v>-81.68520143257808</v>
      </c>
    </row>
    <row r="1839" spans="1:14" ht="15" customHeight="1" x14ac:dyDescent="0.2">
      <c r="A1839" s="1" t="s">
        <v>207</v>
      </c>
      <c r="B1839" s="1" t="s">
        <v>208</v>
      </c>
      <c r="C1839" s="1">
        <v>2465</v>
      </c>
      <c r="D1839" s="1">
        <v>467</v>
      </c>
      <c r="E1839" s="1">
        <v>2012</v>
      </c>
      <c r="F1839" s="1" t="str">
        <f>TEXT(olympic_medals_country_year_cumsum[[#This Row],[year]],0)&amp;"-"&amp;olympic_medals_country_year_cumsum[[#This Row],[WB_country_code]]</f>
        <v>2012-SAU</v>
      </c>
      <c r="G1839" s="1">
        <f>IF(olympic_medals_country_year_cumsum[[#This Row],[year]]&lt;&gt;E1838,1,IF(olympic_medals_country_year_cumsum[[#This Row],[Medals]]=0,"",G1838+1))</f>
        <v>83</v>
      </c>
      <c r="H1839" s="1">
        <f>IF(ISNA(VLOOKUP(olympic_medals_country_year_cumsum[[#This Row],[Year_Country]],medals!D:H,5,FALSE)),0,VLOOKUP(olympic_medals_country_year_cumsum[[#This Row],[Year_Country]],medals!D:H,5,FALSE))</f>
        <v>1</v>
      </c>
      <c r="I1839" s="1">
        <f>IF(ISNA(VLOOKUP(olympic_medals_country_year_cumsum[[#This Row],[Year_Country]],medals!D:H,2,FALSE)),0,VLOOKUP(olympic_medals_country_year_cumsum[[#This Row],[Year_Country]],medals!D:H,2,FALSE))</f>
        <v>0</v>
      </c>
      <c r="J1839" s="1">
        <f>IF(ISNA(VLOOKUP(olympic_medals_country_year_cumsum[[#This Row],[Year_Country]],medals!D:H,3,FALSE)),0,VLOOKUP(olympic_medals_country_year_cumsum[[#This Row],[Year_Country]],medals!D:H,3,FALSE))</f>
        <v>0</v>
      </c>
      <c r="K1839" s="1">
        <f>IF(ISNA(VLOOKUP(olympic_medals_country_year_cumsum[[#This Row],[Year_Country]],medals!D:H,4,FALSE)),0,VLOOKUP(olympic_medals_country_year_cumsum[[#This Row],[Year_Country]],medals!D:H,4,FALSE))</f>
        <v>1</v>
      </c>
      <c r="L1839" s="1" t="str">
        <f>VLOOKUP(olympic_medals_country_year_cumsum[[#This Row],[WB_country_name]],'country_region_flag'!A:C,2,FALSE)</f>
        <v>Asia</v>
      </c>
      <c r="M1839" s="1" t="str">
        <f>VLOOKUP(olympic_medals_country_year_cumsum[[#This Row],[WB_country_name]],'country_region_flag'!A:C,3,FALSE)</f>
        <v>https://public.flourish.studio/country-flags/svg/sa.svg</v>
      </c>
      <c r="N1839" s="12" t="str">
        <f>IF(ISNA(VLOOKUP(olympic_medals_country_year_cumsum[[#This Row],[Year_Country]],gdp_capita_rank!F:G,2,FALSE)),0,VLOOKUP(olympic_medals_country_year_cumsum[[#This Row],[Year_Country]],gdp_capita_rank!F:G,2,FALSE))</f>
        <v>39.32444680119836</v>
      </c>
    </row>
    <row r="1840" spans="1:14" ht="15" customHeight="1" x14ac:dyDescent="0.2">
      <c r="A1840" s="1" t="s">
        <v>233</v>
      </c>
      <c r="B1840" s="1" t="s">
        <v>234</v>
      </c>
      <c r="C1840" s="1">
        <v>3855</v>
      </c>
      <c r="D1840" s="1">
        <v>6877</v>
      </c>
      <c r="E1840" s="1">
        <v>2012</v>
      </c>
      <c r="F1840" s="1" t="str">
        <f>TEXT(olympic_medals_country_year_cumsum[[#This Row],[year]],0)&amp;"-"&amp;olympic_medals_country_year_cumsum[[#This Row],[WB_country_code]]</f>
        <v>2012-TJK</v>
      </c>
      <c r="G1840" s="1">
        <f>IF(olympic_medals_country_year_cumsum[[#This Row],[year]]&lt;&gt;E1839,1,IF(olympic_medals_country_year_cumsum[[#This Row],[Medals]]=0,"",G1839+1))</f>
        <v>84</v>
      </c>
      <c r="H1840" s="1">
        <f>IF(ISNA(VLOOKUP(olympic_medals_country_year_cumsum[[#This Row],[Year_Country]],medals!D:H,5,FALSE)),0,VLOOKUP(olympic_medals_country_year_cumsum[[#This Row],[Year_Country]],medals!D:H,5,FALSE))</f>
        <v>1</v>
      </c>
      <c r="I1840" s="1">
        <f>IF(ISNA(VLOOKUP(olympic_medals_country_year_cumsum[[#This Row],[Year_Country]],medals!D:H,2,FALSE)),0,VLOOKUP(olympic_medals_country_year_cumsum[[#This Row],[Year_Country]],medals!D:H,2,FALSE))</f>
        <v>0</v>
      </c>
      <c r="J1840" s="1">
        <f>IF(ISNA(VLOOKUP(olympic_medals_country_year_cumsum[[#This Row],[Year_Country]],medals!D:H,3,FALSE)),0,VLOOKUP(olympic_medals_country_year_cumsum[[#This Row],[Year_Country]],medals!D:H,3,FALSE))</f>
        <v>0</v>
      </c>
      <c r="K1840" s="1">
        <f>IF(ISNA(VLOOKUP(olympic_medals_country_year_cumsum[[#This Row],[Year_Country]],medals!D:H,4,FALSE)),0,VLOOKUP(olympic_medals_country_year_cumsum[[#This Row],[Year_Country]],medals!D:H,4,FALSE))</f>
        <v>1</v>
      </c>
      <c r="L1840" s="1" t="str">
        <f>VLOOKUP(olympic_medals_country_year_cumsum[[#This Row],[WB_country_name]],'country_region_flag'!A:C,2,FALSE)</f>
        <v>Asia</v>
      </c>
      <c r="M1840" s="1" t="str">
        <f>VLOOKUP(olympic_medals_country_year_cumsum[[#This Row],[WB_country_name]],'country_region_flag'!A:C,3,FALSE)</f>
        <v>https://public.flourish.studio/country-flags/svg/tj.svg</v>
      </c>
      <c r="N1840" s="12" t="str">
        <f>IF(ISNA(VLOOKUP(olympic_medals_country_year_cumsum[[#This Row],[Year_Country]],gdp_capita_rank!F:G,2,FALSE)),0,VLOOKUP(olympic_medals_country_year_cumsum[[#This Row],[Year_Country]],gdp_capita_rank!F:G,2,FALSE))</f>
        <v>-94.44674931932936</v>
      </c>
    </row>
    <row r="1841" spans="1:14" ht="15" customHeight="1" x14ac:dyDescent="0.2">
      <c r="A1841" s="1" t="s">
        <v>7</v>
      </c>
      <c r="B1841" s="1" t="s">
        <v>8</v>
      </c>
      <c r="C1841" s="1">
        <v>2447</v>
      </c>
      <c r="D1841" s="1">
        <v>5437</v>
      </c>
      <c r="E1841" s="1">
        <v>2012</v>
      </c>
      <c r="F1841" s="1" t="str">
        <f>TEXT(olympic_medals_country_year_cumsum[[#This Row],[year]],0)&amp;"-"&amp;olympic_medals_country_year_cumsum[[#This Row],[WB_country_code]]</f>
        <v>2012-ARE</v>
      </c>
      <c r="G1841" s="1" t="str">
        <f>IF(olympic_medals_country_year_cumsum[[#This Row],[year]]&lt;&gt;E1840,1,IF(olympic_medals_country_year_cumsum[[#This Row],[Medals]]=0,"",G1840+1))</f>
        <v/>
      </c>
      <c r="H1841" s="1">
        <f>IF(ISNA(VLOOKUP(olympic_medals_country_year_cumsum[[#This Row],[Year_Country]],medals!D:H,5,FALSE)),0,VLOOKUP(olympic_medals_country_year_cumsum[[#This Row],[Year_Country]],medals!D:H,5,FALSE))</f>
        <v>0</v>
      </c>
      <c r="I1841" s="1">
        <f>IF(ISNA(VLOOKUP(olympic_medals_country_year_cumsum[[#This Row],[Year_Country]],medals!D:H,2,FALSE)),0,VLOOKUP(olympic_medals_country_year_cumsum[[#This Row],[Year_Country]],medals!D:H,2,FALSE))</f>
        <v>0</v>
      </c>
      <c r="J1841" s="1">
        <f>IF(ISNA(VLOOKUP(olympic_medals_country_year_cumsum[[#This Row],[Year_Country]],medals!D:H,3,FALSE)),0,VLOOKUP(olympic_medals_country_year_cumsum[[#This Row],[Year_Country]],medals!D:H,3,FALSE))</f>
        <v>0</v>
      </c>
      <c r="K1841" s="1">
        <f>IF(ISNA(VLOOKUP(olympic_medals_country_year_cumsum[[#This Row],[Year_Country]],medals!D:H,4,FALSE)),0,VLOOKUP(olympic_medals_country_year_cumsum[[#This Row],[Year_Country]],medals!D:H,4,FALSE))</f>
        <v>0</v>
      </c>
      <c r="L1841" s="1" t="str">
        <f>VLOOKUP(olympic_medals_country_year_cumsum[[#This Row],[WB_country_name]],'country_region_flag'!A:C,2,FALSE)</f>
        <v>Asia</v>
      </c>
      <c r="M1841" s="1" t="str">
        <f>VLOOKUP(olympic_medals_country_year_cumsum[[#This Row],[WB_country_name]],'country_region_flag'!A:C,3,FALSE)</f>
        <v>https://public.flourish.studio/country-flags/svg/ae.svg</v>
      </c>
      <c r="N1841" s="12" t="str">
        <f>IF(ISNA(VLOOKUP(olympic_medals_country_year_cumsum[[#This Row],[Year_Country]],gdp_capita_rank!F:G,2,FALSE)),0,VLOOKUP(olympic_medals_country_year_cumsum[[#This Row],[Year_Country]],gdp_capita_rank!F:G,2,FALSE))</f>
        <v>156.93271741607379</v>
      </c>
    </row>
    <row r="1842" spans="1:14" ht="15" customHeight="1" x14ac:dyDescent="0.2">
      <c r="A1842" s="1" t="s">
        <v>15</v>
      </c>
      <c r="B1842" s="1" t="s">
        <v>16</v>
      </c>
      <c r="C1842" s="1">
        <v>482</v>
      </c>
      <c r="D1842" s="1">
        <v>1637</v>
      </c>
      <c r="E1842" s="1">
        <v>2012</v>
      </c>
      <c r="F1842" s="1" t="str">
        <f>TEXT(olympic_medals_country_year_cumsum[[#This Row],[year]],0)&amp;"-"&amp;olympic_medals_country_year_cumsum[[#This Row],[WB_country_code]]</f>
        <v>2012-AUT</v>
      </c>
      <c r="G1842" s="1" t="str">
        <f>IF(olympic_medals_country_year_cumsum[[#This Row],[year]]&lt;&gt;E1841,1,IF(olympic_medals_country_year_cumsum[[#This Row],[Medals]]=0,"",G1841+1))</f>
        <v/>
      </c>
      <c r="H1842" s="1">
        <f>IF(ISNA(VLOOKUP(olympic_medals_country_year_cumsum[[#This Row],[Year_Country]],medals!D:H,5,FALSE)),0,VLOOKUP(olympic_medals_country_year_cumsum[[#This Row],[Year_Country]],medals!D:H,5,FALSE))</f>
        <v>0</v>
      </c>
      <c r="I1842" s="1">
        <f>IF(ISNA(VLOOKUP(olympic_medals_country_year_cumsum[[#This Row],[Year_Country]],medals!D:H,2,FALSE)),0,VLOOKUP(olympic_medals_country_year_cumsum[[#This Row],[Year_Country]],medals!D:H,2,FALSE))</f>
        <v>0</v>
      </c>
      <c r="J1842" s="1">
        <f>IF(ISNA(VLOOKUP(olympic_medals_country_year_cumsum[[#This Row],[Year_Country]],medals!D:H,3,FALSE)),0,VLOOKUP(olympic_medals_country_year_cumsum[[#This Row],[Year_Country]],medals!D:H,3,FALSE))</f>
        <v>0</v>
      </c>
      <c r="K1842" s="1">
        <f>IF(ISNA(VLOOKUP(olympic_medals_country_year_cumsum[[#This Row],[Year_Country]],medals!D:H,4,FALSE)),0,VLOOKUP(olympic_medals_country_year_cumsum[[#This Row],[Year_Country]],medals!D:H,4,FALSE))</f>
        <v>0</v>
      </c>
      <c r="L1842" s="1" t="str">
        <f>VLOOKUP(olympic_medals_country_year_cumsum[[#This Row],[WB_country_name]],'country_region_flag'!A:C,2,FALSE)</f>
        <v>Europe</v>
      </c>
      <c r="M1842" s="1" t="str">
        <f>VLOOKUP(olympic_medals_country_year_cumsum[[#This Row],[WB_country_name]],'country_region_flag'!A:C,3,FALSE)</f>
        <v>https://public.flourish.studio/country-flags/svg/at.svg</v>
      </c>
      <c r="N1842" s="12" t="str">
        <f>IF(ISNA(VLOOKUP(olympic_medals_country_year_cumsum[[#This Row],[Year_Country]],gdp_capita_rank!F:G,2,FALSE)),0,VLOOKUP(olympic_medals_country_year_cumsum[[#This Row],[Year_Country]],gdp_capita_rank!F:G,2,FALSE))</f>
        <v>181.11780254202276</v>
      </c>
    </row>
    <row r="1843" spans="1:14" ht="15" customHeight="1" x14ac:dyDescent="0.2">
      <c r="A1843" s="1" t="s">
        <v>19</v>
      </c>
      <c r="B1843" s="1" t="s">
        <v>20</v>
      </c>
      <c r="C1843" s="1">
        <v>-337</v>
      </c>
      <c r="D1843" s="1">
        <v>2935</v>
      </c>
      <c r="E1843" s="1">
        <v>2012</v>
      </c>
      <c r="F1843" s="1" t="str">
        <f>TEXT(olympic_medals_country_year_cumsum[[#This Row],[year]],0)&amp;"-"&amp;olympic_medals_country_year_cumsum[[#This Row],[WB_country_code]]</f>
        <v>2012-BDI</v>
      </c>
      <c r="G1843" s="1" t="str">
        <f>IF(olympic_medals_country_year_cumsum[[#This Row],[year]]&lt;&gt;E1842,1,IF(olympic_medals_country_year_cumsum[[#This Row],[Medals]]=0,"",G1842+1))</f>
        <v/>
      </c>
      <c r="H1843" s="1">
        <f>IF(ISNA(VLOOKUP(olympic_medals_country_year_cumsum[[#This Row],[Year_Country]],medals!D:H,5,FALSE)),0,VLOOKUP(olympic_medals_country_year_cumsum[[#This Row],[Year_Country]],medals!D:H,5,FALSE))</f>
        <v>0</v>
      </c>
      <c r="I1843" s="1">
        <f>IF(ISNA(VLOOKUP(olympic_medals_country_year_cumsum[[#This Row],[Year_Country]],medals!D:H,2,FALSE)),0,VLOOKUP(olympic_medals_country_year_cumsum[[#This Row],[Year_Country]],medals!D:H,2,FALSE))</f>
        <v>0</v>
      </c>
      <c r="J1843" s="1">
        <f>IF(ISNA(VLOOKUP(olympic_medals_country_year_cumsum[[#This Row],[Year_Country]],medals!D:H,3,FALSE)),0,VLOOKUP(olympic_medals_country_year_cumsum[[#This Row],[Year_Country]],medals!D:H,3,FALSE))</f>
        <v>0</v>
      </c>
      <c r="K1843" s="1">
        <f>IF(ISNA(VLOOKUP(olympic_medals_country_year_cumsum[[#This Row],[Year_Country]],medals!D:H,4,FALSE)),0,VLOOKUP(olympic_medals_country_year_cumsum[[#This Row],[Year_Country]],medals!D:H,4,FALSE))</f>
        <v>0</v>
      </c>
      <c r="L1843" s="1" t="str">
        <f>VLOOKUP(olympic_medals_country_year_cumsum[[#This Row],[WB_country_name]],'country_region_flag'!A:C,2,FALSE)</f>
        <v>Africa</v>
      </c>
      <c r="M1843" s="1" t="str">
        <f>VLOOKUP(olympic_medals_country_year_cumsum[[#This Row],[WB_country_name]],'country_region_flag'!A:C,3,FALSE)</f>
        <v>https://public.flourish.studio/country-flags/svg/bi.svg</v>
      </c>
      <c r="N1843" s="12" t="str">
        <f>IF(ISNA(VLOOKUP(olympic_medals_country_year_cumsum[[#This Row],[Year_Country]],gdp_capita_rank!F:G,2,FALSE)),0,VLOOKUP(olympic_medals_country_year_cumsum[[#This Row],[Year_Country]],gdp_capita_rank!F:G,2,FALSE))</f>
        <v>-98.62112257688193</v>
      </c>
    </row>
    <row r="1844" spans="1:14" ht="15" customHeight="1" x14ac:dyDescent="0.2">
      <c r="A1844" s="1" t="s">
        <v>23</v>
      </c>
      <c r="B1844" s="1" t="s">
        <v>24</v>
      </c>
      <c r="C1844" s="1">
        <v>1237</v>
      </c>
      <c r="D1844" s="1">
        <v>-152</v>
      </c>
      <c r="E1844" s="1">
        <v>2012</v>
      </c>
      <c r="F1844" s="1" t="str">
        <f>TEXT(olympic_medals_country_year_cumsum[[#This Row],[year]],0)&amp;"-"&amp;olympic_medals_country_year_cumsum[[#This Row],[WB_country_code]]</f>
        <v>2012-BFA</v>
      </c>
      <c r="G1844" s="1" t="str">
        <f>IF(olympic_medals_country_year_cumsum[[#This Row],[year]]&lt;&gt;E1843,1,IF(olympic_medals_country_year_cumsum[[#This Row],[Medals]]=0,"",G1843+1))</f>
        <v/>
      </c>
      <c r="H1844" s="1">
        <f>IF(ISNA(VLOOKUP(olympic_medals_country_year_cumsum[[#This Row],[Year_Country]],medals!D:H,5,FALSE)),0,VLOOKUP(olympic_medals_country_year_cumsum[[#This Row],[Year_Country]],medals!D:H,5,FALSE))</f>
        <v>0</v>
      </c>
      <c r="I1844" s="1">
        <f>IF(ISNA(VLOOKUP(olympic_medals_country_year_cumsum[[#This Row],[Year_Country]],medals!D:H,2,FALSE)),0,VLOOKUP(olympic_medals_country_year_cumsum[[#This Row],[Year_Country]],medals!D:H,2,FALSE))</f>
        <v>0</v>
      </c>
      <c r="J1844" s="1">
        <f>IF(ISNA(VLOOKUP(olympic_medals_country_year_cumsum[[#This Row],[Year_Country]],medals!D:H,3,FALSE)),0,VLOOKUP(olympic_medals_country_year_cumsum[[#This Row],[Year_Country]],medals!D:H,3,FALSE))</f>
        <v>0</v>
      </c>
      <c r="K1844" s="1">
        <f>IF(ISNA(VLOOKUP(olympic_medals_country_year_cumsum[[#This Row],[Year_Country]],medals!D:H,4,FALSE)),0,VLOOKUP(olympic_medals_country_year_cumsum[[#This Row],[Year_Country]],medals!D:H,4,FALSE))</f>
        <v>0</v>
      </c>
      <c r="L1844" s="1" t="str">
        <f>VLOOKUP(olympic_medals_country_year_cumsum[[#This Row],[WB_country_name]],'country_region_flag'!A:C,2,FALSE)</f>
        <v>Africa</v>
      </c>
      <c r="M1844" s="1" t="str">
        <f>VLOOKUP(olympic_medals_country_year_cumsum[[#This Row],[WB_country_name]],'country_region_flag'!A:C,3,FALSE)</f>
        <v>https://public.flourish.studio/country-flags/svg/bf.svg</v>
      </c>
      <c r="N1844" s="12" t="str">
        <f>IF(ISNA(VLOOKUP(olympic_medals_country_year_cumsum[[#This Row],[Year_Country]],gdp_capita_rank!F:G,2,FALSE)),0,VLOOKUP(olympic_medals_country_year_cumsum[[#This Row],[Year_Country]],gdp_capita_rank!F:G,2,FALSE))</f>
        <v>-95.75141823497766</v>
      </c>
    </row>
    <row r="1845" spans="1:14" ht="15" customHeight="1" x14ac:dyDescent="0.2">
      <c r="A1845" s="1" t="s">
        <v>33</v>
      </c>
      <c r="B1845" s="1" t="s">
        <v>34</v>
      </c>
      <c r="C1845" s="1">
        <v>3228</v>
      </c>
      <c r="D1845" s="1">
        <v>-6478</v>
      </c>
      <c r="E1845" s="1">
        <v>2012</v>
      </c>
      <c r="F1845" s="1" t="str">
        <f>TEXT(olympic_medals_country_year_cumsum[[#This Row],[year]],0)&amp;"-"&amp;olympic_medals_country_year_cumsum[[#This Row],[WB_country_code]]</f>
        <v>2012-BMU</v>
      </c>
      <c r="G1845" s="1" t="str">
        <f>IF(olympic_medals_country_year_cumsum[[#This Row],[year]]&lt;&gt;E1844,1,IF(olympic_medals_country_year_cumsum[[#This Row],[Medals]]=0,"",G1844+1))</f>
        <v/>
      </c>
      <c r="H1845" s="1">
        <f>IF(ISNA(VLOOKUP(olympic_medals_country_year_cumsum[[#This Row],[Year_Country]],medals!D:H,5,FALSE)),0,VLOOKUP(olympic_medals_country_year_cumsum[[#This Row],[Year_Country]],medals!D:H,5,FALSE))</f>
        <v>0</v>
      </c>
      <c r="I1845" s="1">
        <f>IF(ISNA(VLOOKUP(olympic_medals_country_year_cumsum[[#This Row],[Year_Country]],medals!D:H,2,FALSE)),0,VLOOKUP(olympic_medals_country_year_cumsum[[#This Row],[Year_Country]],medals!D:H,2,FALSE))</f>
        <v>0</v>
      </c>
      <c r="J1845" s="1">
        <f>IF(ISNA(VLOOKUP(olympic_medals_country_year_cumsum[[#This Row],[Year_Country]],medals!D:H,3,FALSE)),0,VLOOKUP(olympic_medals_country_year_cumsum[[#This Row],[Year_Country]],medals!D:H,3,FALSE))</f>
        <v>0</v>
      </c>
      <c r="K1845" s="1">
        <f>IF(ISNA(VLOOKUP(olympic_medals_country_year_cumsum[[#This Row],[Year_Country]],medals!D:H,4,FALSE)),0,VLOOKUP(olympic_medals_country_year_cumsum[[#This Row],[Year_Country]],medals!D:H,4,FALSE))</f>
        <v>0</v>
      </c>
      <c r="L1845" s="1" t="str">
        <f>VLOOKUP(olympic_medals_country_year_cumsum[[#This Row],[WB_country_name]],'country_region_flag'!A:C,2,FALSE)</f>
        <v>Americas</v>
      </c>
      <c r="M1845" s="1" t="str">
        <f>VLOOKUP(olympic_medals_country_year_cumsum[[#This Row],[WB_country_name]],'country_region_flag'!A:C,3,FALSE)</f>
        <v>https://public.flourish.studio/country-flags/svg/bm.svg</v>
      </c>
      <c r="N1845" s="12" t="str">
        <f>IF(ISNA(VLOOKUP(olympic_medals_country_year_cumsum[[#This Row],[Year_Country]],gdp_capita_rank!F:G,2,FALSE)),0,VLOOKUP(olympic_medals_country_year_cumsum[[#This Row],[Year_Country]],gdp_capita_rank!F:G,2,FALSE))</f>
        <v>469.772399388325</v>
      </c>
    </row>
    <row r="1846" spans="1:14" ht="15" customHeight="1" x14ac:dyDescent="0.2">
      <c r="A1846" s="1" t="s">
        <v>37</v>
      </c>
      <c r="B1846" s="1" t="s">
        <v>38</v>
      </c>
      <c r="C1846" s="1">
        <v>131</v>
      </c>
      <c r="D1846" s="1">
        <v>-5962</v>
      </c>
      <c r="E1846" s="1">
        <v>2012</v>
      </c>
      <c r="F1846" s="1" t="str">
        <f>TEXT(olympic_medals_country_year_cumsum[[#This Row],[year]],0)&amp;"-"&amp;olympic_medals_country_year_cumsum[[#This Row],[WB_country_code]]</f>
        <v>2012-BRB</v>
      </c>
      <c r="G1846" s="1" t="str">
        <f>IF(olympic_medals_country_year_cumsum[[#This Row],[year]]&lt;&gt;E1845,1,IF(olympic_medals_country_year_cumsum[[#This Row],[Medals]]=0,"",G1845+1))</f>
        <v/>
      </c>
      <c r="H1846" s="1">
        <f>IF(ISNA(VLOOKUP(olympic_medals_country_year_cumsum[[#This Row],[Year_Country]],medals!D:H,5,FALSE)),0,VLOOKUP(olympic_medals_country_year_cumsum[[#This Row],[Year_Country]],medals!D:H,5,FALSE))</f>
        <v>0</v>
      </c>
      <c r="I1846" s="1">
        <f>IF(ISNA(VLOOKUP(olympic_medals_country_year_cumsum[[#This Row],[Year_Country]],medals!D:H,2,FALSE)),0,VLOOKUP(olympic_medals_country_year_cumsum[[#This Row],[Year_Country]],medals!D:H,2,FALSE))</f>
        <v>0</v>
      </c>
      <c r="J1846" s="1">
        <f>IF(ISNA(VLOOKUP(olympic_medals_country_year_cumsum[[#This Row],[Year_Country]],medals!D:H,3,FALSE)),0,VLOOKUP(olympic_medals_country_year_cumsum[[#This Row],[Year_Country]],medals!D:H,3,FALSE))</f>
        <v>0</v>
      </c>
      <c r="K1846" s="1">
        <f>IF(ISNA(VLOOKUP(olympic_medals_country_year_cumsum[[#This Row],[Year_Country]],medals!D:H,4,FALSE)),0,VLOOKUP(olympic_medals_country_year_cumsum[[#This Row],[Year_Country]],medals!D:H,4,FALSE))</f>
        <v>0</v>
      </c>
      <c r="L1846" s="1" t="str">
        <f>VLOOKUP(olympic_medals_country_year_cumsum[[#This Row],[WB_country_name]],'country_region_flag'!A:C,2,FALSE)</f>
        <v>Americas</v>
      </c>
      <c r="M1846" s="1" t="str">
        <f>VLOOKUP(olympic_medals_country_year_cumsum[[#This Row],[WB_country_name]],'country_region_flag'!A:C,3,FALSE)</f>
        <v>https://public.flourish.studio/country-flags/svg/bb.svg</v>
      </c>
      <c r="N1846" s="12" t="str">
        <f>IF(ISNA(VLOOKUP(olympic_medals_country_year_cumsum[[#This Row],[Year_Country]],gdp_capita_rank!F:G,2,FALSE)),0,VLOOKUP(olympic_medals_country_year_cumsum[[#This Row],[Year_Country]],gdp_capita_rank!F:G,2,FALSE))</f>
        <v>-3.3036520591347327</v>
      </c>
    </row>
    <row r="1847" spans="1:14" ht="15" customHeight="1" x14ac:dyDescent="0.2">
      <c r="A1847" s="1" t="s">
        <v>45</v>
      </c>
      <c r="B1847" s="1" t="s">
        <v>46</v>
      </c>
      <c r="C1847" s="1">
        <v>-3345</v>
      </c>
      <c r="D1847" s="1">
        <v>-7067</v>
      </c>
      <c r="E1847" s="1">
        <v>2012</v>
      </c>
      <c r="F1847" s="1" t="str">
        <f>TEXT(olympic_medals_country_year_cumsum[[#This Row],[year]],0)&amp;"-"&amp;olympic_medals_country_year_cumsum[[#This Row],[WB_country_code]]</f>
        <v>2012-CHL</v>
      </c>
      <c r="G1847" s="1" t="str">
        <f>IF(olympic_medals_country_year_cumsum[[#This Row],[year]]&lt;&gt;E1846,1,IF(olympic_medals_country_year_cumsum[[#This Row],[Medals]]=0,"",G1846+1))</f>
        <v/>
      </c>
      <c r="H1847" s="1">
        <f>IF(ISNA(VLOOKUP(olympic_medals_country_year_cumsum[[#This Row],[Year_Country]],medals!D:H,5,FALSE)),0,VLOOKUP(olympic_medals_country_year_cumsum[[#This Row],[Year_Country]],medals!D:H,5,FALSE))</f>
        <v>0</v>
      </c>
      <c r="I1847" s="1">
        <f>IF(ISNA(VLOOKUP(olympic_medals_country_year_cumsum[[#This Row],[Year_Country]],medals!D:H,2,FALSE)),0,VLOOKUP(olympic_medals_country_year_cumsum[[#This Row],[Year_Country]],medals!D:H,2,FALSE))</f>
        <v>0</v>
      </c>
      <c r="J1847" s="1">
        <f>IF(ISNA(VLOOKUP(olympic_medals_country_year_cumsum[[#This Row],[Year_Country]],medals!D:H,3,FALSE)),0,VLOOKUP(olympic_medals_country_year_cumsum[[#This Row],[Year_Country]],medals!D:H,3,FALSE))</f>
        <v>0</v>
      </c>
      <c r="K1847" s="1">
        <f>IF(ISNA(VLOOKUP(olympic_medals_country_year_cumsum[[#This Row],[Year_Country]],medals!D:H,4,FALSE)),0,VLOOKUP(olympic_medals_country_year_cumsum[[#This Row],[Year_Country]],medals!D:H,4,FALSE))</f>
        <v>0</v>
      </c>
      <c r="L1847" s="1" t="str">
        <f>VLOOKUP(olympic_medals_country_year_cumsum[[#This Row],[WB_country_name]],'country_region_flag'!A:C,2,FALSE)</f>
        <v>Americas</v>
      </c>
      <c r="M1847" s="1" t="str">
        <f>VLOOKUP(olympic_medals_country_year_cumsum[[#This Row],[WB_country_name]],'country_region_flag'!A:C,3,FALSE)</f>
        <v>https://public.flourish.studio/country-flags/svg/cl.svg</v>
      </c>
      <c r="N1847" s="12" t="str">
        <f>IF(ISNA(VLOOKUP(olympic_medals_country_year_cumsum[[#This Row],[Year_Country]],gdp_capita_rank!F:G,2,FALSE)),0,VLOOKUP(olympic_medals_country_year_cumsum[[#This Row],[Year_Country]],gdp_capita_rank!F:G,2,FALSE))</f>
        <v>-10.87002557348993</v>
      </c>
    </row>
    <row r="1848" spans="1:14" ht="15" customHeight="1" x14ac:dyDescent="0.2">
      <c r="A1848" s="1" t="s">
        <v>49</v>
      </c>
      <c r="B1848" s="1" t="s">
        <v>50</v>
      </c>
      <c r="C1848" s="1">
        <v>682</v>
      </c>
      <c r="D1848" s="1">
        <v>-527</v>
      </c>
      <c r="E1848" s="1">
        <v>2012</v>
      </c>
      <c r="F1848" s="1" t="str">
        <f>TEXT(olympic_medals_country_year_cumsum[[#This Row],[year]],0)&amp;"-"&amp;olympic_medals_country_year_cumsum[[#This Row],[WB_country_code]]</f>
        <v>2012-CIV</v>
      </c>
      <c r="G1848" s="1" t="str">
        <f>IF(olympic_medals_country_year_cumsum[[#This Row],[year]]&lt;&gt;E1847,1,IF(olympic_medals_country_year_cumsum[[#This Row],[Medals]]=0,"",G1847+1))</f>
        <v/>
      </c>
      <c r="H1848" s="1">
        <f>IF(ISNA(VLOOKUP(olympic_medals_country_year_cumsum[[#This Row],[Year_Country]],medals!D:H,5,FALSE)),0,VLOOKUP(olympic_medals_country_year_cumsum[[#This Row],[Year_Country]],medals!D:H,5,FALSE))</f>
        <v>0</v>
      </c>
      <c r="I1848" s="1">
        <f>IF(ISNA(VLOOKUP(olympic_medals_country_year_cumsum[[#This Row],[Year_Country]],medals!D:H,2,FALSE)),0,VLOOKUP(olympic_medals_country_year_cumsum[[#This Row],[Year_Country]],medals!D:H,2,FALSE))</f>
        <v>0</v>
      </c>
      <c r="J1848" s="1">
        <f>IF(ISNA(VLOOKUP(olympic_medals_country_year_cumsum[[#This Row],[Year_Country]],medals!D:H,3,FALSE)),0,VLOOKUP(olympic_medals_country_year_cumsum[[#This Row],[Year_Country]],medals!D:H,3,FALSE))</f>
        <v>0</v>
      </c>
      <c r="K1848" s="1">
        <f>IF(ISNA(VLOOKUP(olympic_medals_country_year_cumsum[[#This Row],[Year_Country]],medals!D:H,4,FALSE)),0,VLOOKUP(olympic_medals_country_year_cumsum[[#This Row],[Year_Country]],medals!D:H,4,FALSE))</f>
        <v>0</v>
      </c>
      <c r="L1848" s="1" t="str">
        <f>VLOOKUP(olympic_medals_country_year_cumsum[[#This Row],[WB_country_name]],'country_region_flag'!A:C,2,FALSE)</f>
        <v>Africa</v>
      </c>
      <c r="M1848" s="1" t="str">
        <f>VLOOKUP(olympic_medals_country_year_cumsum[[#This Row],[WB_country_name]],'country_region_flag'!A:C,3,FALSE)</f>
        <v>https://public.flourish.studio/country-flags/svg/ci.svg</v>
      </c>
      <c r="N1848" s="12" t="str">
        <f>IF(ISNA(VLOOKUP(olympic_medals_country_year_cumsum[[#This Row],[Year_Country]],gdp_capita_rank!F:G,2,FALSE)),0,VLOOKUP(olympic_medals_country_year_cumsum[[#This Row],[Year_Country]],gdp_capita_rank!F:G,2,FALSE))</f>
        <v>-90.45303499454837</v>
      </c>
    </row>
    <row r="1849" spans="1:14" ht="15" customHeight="1" x14ac:dyDescent="0.2">
      <c r="A1849" s="1" t="s">
        <v>55</v>
      </c>
      <c r="B1849" s="1" t="s">
        <v>56</v>
      </c>
      <c r="C1849" s="1">
        <v>993</v>
      </c>
      <c r="D1849" s="1">
        <v>-8408</v>
      </c>
      <c r="E1849" s="1">
        <v>2012</v>
      </c>
      <c r="F1849" s="1" t="str">
        <f>TEXT(olympic_medals_country_year_cumsum[[#This Row],[year]],0)&amp;"-"&amp;olympic_medals_country_year_cumsum[[#This Row],[WB_country_code]]</f>
        <v>2012-CRI</v>
      </c>
      <c r="G1849" s="1" t="str">
        <f>IF(olympic_medals_country_year_cumsum[[#This Row],[year]]&lt;&gt;E1848,1,IF(olympic_medals_country_year_cumsum[[#This Row],[Medals]]=0,"",G1848+1))</f>
        <v/>
      </c>
      <c r="H1849" s="1">
        <f>IF(ISNA(VLOOKUP(olympic_medals_country_year_cumsum[[#This Row],[Year_Country]],medals!D:H,5,FALSE)),0,VLOOKUP(olympic_medals_country_year_cumsum[[#This Row],[Year_Country]],medals!D:H,5,FALSE))</f>
        <v>0</v>
      </c>
      <c r="I1849" s="1">
        <f>IF(ISNA(VLOOKUP(olympic_medals_country_year_cumsum[[#This Row],[Year_Country]],medals!D:H,2,FALSE)),0,VLOOKUP(olympic_medals_country_year_cumsum[[#This Row],[Year_Country]],medals!D:H,2,FALSE))</f>
        <v>0</v>
      </c>
      <c r="J1849" s="1">
        <f>IF(ISNA(VLOOKUP(olympic_medals_country_year_cumsum[[#This Row],[Year_Country]],medals!D:H,3,FALSE)),0,VLOOKUP(olympic_medals_country_year_cumsum[[#This Row],[Year_Country]],medals!D:H,3,FALSE))</f>
        <v>0</v>
      </c>
      <c r="K1849" s="1">
        <f>IF(ISNA(VLOOKUP(olympic_medals_country_year_cumsum[[#This Row],[Year_Country]],medals!D:H,4,FALSE)),0,VLOOKUP(olympic_medals_country_year_cumsum[[#This Row],[Year_Country]],medals!D:H,4,FALSE))</f>
        <v>0</v>
      </c>
      <c r="L1849" s="1" t="str">
        <f>VLOOKUP(olympic_medals_country_year_cumsum[[#This Row],[WB_country_name]],'country_region_flag'!A:C,2,FALSE)</f>
        <v>Americas</v>
      </c>
      <c r="M1849" s="1" t="str">
        <f>VLOOKUP(olympic_medals_country_year_cumsum[[#This Row],[WB_country_name]],'country_region_flag'!A:C,3,FALSE)</f>
        <v>https://public.flourish.studio/country-flags/svg/cr.svg</v>
      </c>
      <c r="N1849" s="12" t="str">
        <f>IF(ISNA(VLOOKUP(olympic_medals_country_year_cumsum[[#This Row],[Year_Country]],gdp_capita_rank!F:G,2,FALSE)),0,VLOOKUP(olympic_medals_country_year_cumsum[[#This Row],[Year_Country]],gdp_capita_rank!F:G,2,FALSE))</f>
        <v>-42.27915261225261</v>
      </c>
    </row>
    <row r="1850" spans="1:14" ht="15" customHeight="1" x14ac:dyDescent="0.2">
      <c r="A1850" s="1" t="s">
        <v>65</v>
      </c>
      <c r="B1850" s="1" t="s">
        <v>66</v>
      </c>
      <c r="C1850" s="1">
        <v>1158</v>
      </c>
      <c r="D1850" s="1">
        <v>4315</v>
      </c>
      <c r="E1850" s="1">
        <v>2012</v>
      </c>
      <c r="F1850" s="1" t="str">
        <f>TEXT(olympic_medals_country_year_cumsum[[#This Row],[year]],0)&amp;"-"&amp;olympic_medals_country_year_cumsum[[#This Row],[WB_country_code]]</f>
        <v>2012-DJI</v>
      </c>
      <c r="G1850" s="1" t="str">
        <f>IF(olympic_medals_country_year_cumsum[[#This Row],[year]]&lt;&gt;E1849,1,IF(olympic_medals_country_year_cumsum[[#This Row],[Medals]]=0,"",G1849+1))</f>
        <v/>
      </c>
      <c r="H1850" s="1">
        <f>IF(ISNA(VLOOKUP(olympic_medals_country_year_cumsum[[#This Row],[Year_Country]],medals!D:H,5,FALSE)),0,VLOOKUP(olympic_medals_country_year_cumsum[[#This Row],[Year_Country]],medals!D:H,5,FALSE))</f>
        <v>0</v>
      </c>
      <c r="I1850" s="1">
        <f>IF(ISNA(VLOOKUP(olympic_medals_country_year_cumsum[[#This Row],[Year_Country]],medals!D:H,2,FALSE)),0,VLOOKUP(olympic_medals_country_year_cumsum[[#This Row],[Year_Country]],medals!D:H,2,FALSE))</f>
        <v>0</v>
      </c>
      <c r="J1850" s="1">
        <f>IF(ISNA(VLOOKUP(olympic_medals_country_year_cumsum[[#This Row],[Year_Country]],medals!D:H,3,FALSE)),0,VLOOKUP(olympic_medals_country_year_cumsum[[#This Row],[Year_Country]],medals!D:H,3,FALSE))</f>
        <v>0</v>
      </c>
      <c r="K1850" s="1">
        <f>IF(ISNA(VLOOKUP(olympic_medals_country_year_cumsum[[#This Row],[Year_Country]],medals!D:H,4,FALSE)),0,VLOOKUP(olympic_medals_country_year_cumsum[[#This Row],[Year_Country]],medals!D:H,4,FALSE))</f>
        <v>0</v>
      </c>
      <c r="L1850" s="1" t="str">
        <f>VLOOKUP(olympic_medals_country_year_cumsum[[#This Row],[WB_country_name]],'country_region_flag'!A:C,2,FALSE)</f>
        <v>Africa</v>
      </c>
      <c r="M1850" s="1" t="str">
        <f>VLOOKUP(olympic_medals_country_year_cumsum[[#This Row],[WB_country_name]],'country_region_flag'!A:C,3,FALSE)</f>
        <v>https://public.flourish.studio/country-flags/svg/dj.svg</v>
      </c>
      <c r="N1850" s="12" t="str">
        <f>IF(ISNA(VLOOKUP(olympic_medals_country_year_cumsum[[#This Row],[Year_Country]],gdp_capita_rank!F:G,2,FALSE)),0,VLOOKUP(olympic_medals_country_year_cumsum[[#This Row],[Year_Country]],gdp_capita_rank!F:G,2,FALSE))</f>
        <v>-91.789251208614</v>
      </c>
    </row>
    <row r="1851" spans="1:14" ht="15" customHeight="1" x14ac:dyDescent="0.2">
      <c r="A1851" s="1" t="s">
        <v>73</v>
      </c>
      <c r="B1851" s="1" t="s">
        <v>74</v>
      </c>
      <c r="C1851" s="1">
        <v>-22</v>
      </c>
      <c r="D1851" s="1">
        <v>-785</v>
      </c>
      <c r="E1851" s="1">
        <v>2012</v>
      </c>
      <c r="F1851" s="1" t="str">
        <f>TEXT(olympic_medals_country_year_cumsum[[#This Row],[year]],0)&amp;"-"&amp;olympic_medals_country_year_cumsum[[#This Row],[WB_country_code]]</f>
        <v>2012-ECU</v>
      </c>
      <c r="G1851" s="1" t="str">
        <f>IF(olympic_medals_country_year_cumsum[[#This Row],[year]]&lt;&gt;E1850,1,IF(olympic_medals_country_year_cumsum[[#This Row],[Medals]]=0,"",G1850+1))</f>
        <v/>
      </c>
      <c r="H1851" s="1">
        <f>IF(ISNA(VLOOKUP(olympic_medals_country_year_cumsum[[#This Row],[Year_Country]],medals!D:H,5,FALSE)),0,VLOOKUP(olympic_medals_country_year_cumsum[[#This Row],[Year_Country]],medals!D:H,5,FALSE))</f>
        <v>0</v>
      </c>
      <c r="I1851" s="1">
        <f>IF(ISNA(VLOOKUP(olympic_medals_country_year_cumsum[[#This Row],[Year_Country]],medals!D:H,2,FALSE)),0,VLOOKUP(olympic_medals_country_year_cumsum[[#This Row],[Year_Country]],medals!D:H,2,FALSE))</f>
        <v>0</v>
      </c>
      <c r="J1851" s="1">
        <f>IF(ISNA(VLOOKUP(olympic_medals_country_year_cumsum[[#This Row],[Year_Country]],medals!D:H,3,FALSE)),0,VLOOKUP(olympic_medals_country_year_cumsum[[#This Row],[Year_Country]],medals!D:H,3,FALSE))</f>
        <v>0</v>
      </c>
      <c r="K1851" s="1">
        <f>IF(ISNA(VLOOKUP(olympic_medals_country_year_cumsum[[#This Row],[Year_Country]],medals!D:H,4,FALSE)),0,VLOOKUP(olympic_medals_country_year_cumsum[[#This Row],[Year_Country]],medals!D:H,4,FALSE))</f>
        <v>0</v>
      </c>
      <c r="L1851" s="1" t="str">
        <f>VLOOKUP(olympic_medals_country_year_cumsum[[#This Row],[WB_country_name]],'country_region_flag'!A:C,2,FALSE)</f>
        <v>Americas</v>
      </c>
      <c r="M1851" s="1" t="str">
        <f>VLOOKUP(olympic_medals_country_year_cumsum[[#This Row],[WB_country_name]],'country_region_flag'!A:C,3,FALSE)</f>
        <v>https://public.flourish.studio/country-flags/svg/ec.svg</v>
      </c>
      <c r="N1851" s="12" t="str">
        <f>IF(ISNA(VLOOKUP(olympic_medals_country_year_cumsum[[#This Row],[Year_Country]],gdp_capita_rank!F:G,2,FALSE)),0,VLOOKUP(olympic_medals_country_year_cumsum[[#This Row],[Year_Country]],gdp_capita_rank!F:G,2,FALSE))</f>
        <v>-67.13026198699032</v>
      </c>
    </row>
    <row r="1852" spans="1:14" ht="15" customHeight="1" x14ac:dyDescent="0.2">
      <c r="A1852" s="1" t="s">
        <v>77</v>
      </c>
      <c r="B1852" s="1" t="s">
        <v>78</v>
      </c>
      <c r="C1852" s="1">
        <v>1533</v>
      </c>
      <c r="D1852" s="1">
        <v>3893</v>
      </c>
      <c r="E1852" s="1">
        <v>2012</v>
      </c>
      <c r="F1852" s="1" t="str">
        <f>TEXT(olympic_medals_country_year_cumsum[[#This Row],[year]],0)&amp;"-"&amp;olympic_medals_country_year_cumsum[[#This Row],[WB_country_code]]</f>
        <v>2012-ERI</v>
      </c>
      <c r="G1852" s="1" t="str">
        <f>IF(olympic_medals_country_year_cumsum[[#This Row],[year]]&lt;&gt;E1851,1,IF(olympic_medals_country_year_cumsum[[#This Row],[Medals]]=0,"",G1851+1))</f>
        <v/>
      </c>
      <c r="H1852" s="1">
        <f>IF(ISNA(VLOOKUP(olympic_medals_country_year_cumsum[[#This Row],[Year_Country]],medals!D:H,5,FALSE)),0,VLOOKUP(olympic_medals_country_year_cumsum[[#This Row],[Year_Country]],medals!D:H,5,FALSE))</f>
        <v>0</v>
      </c>
      <c r="I1852" s="1">
        <f>IF(ISNA(VLOOKUP(olympic_medals_country_year_cumsum[[#This Row],[Year_Country]],medals!D:H,2,FALSE)),0,VLOOKUP(olympic_medals_country_year_cumsum[[#This Row],[Year_Country]],medals!D:H,2,FALSE))</f>
        <v>0</v>
      </c>
      <c r="J1852" s="1">
        <f>IF(ISNA(VLOOKUP(olympic_medals_country_year_cumsum[[#This Row],[Year_Country]],medals!D:H,3,FALSE)),0,VLOOKUP(olympic_medals_country_year_cumsum[[#This Row],[Year_Country]],medals!D:H,3,FALSE))</f>
        <v>0</v>
      </c>
      <c r="K1852" s="1">
        <f>IF(ISNA(VLOOKUP(olympic_medals_country_year_cumsum[[#This Row],[Year_Country]],medals!D:H,4,FALSE)),0,VLOOKUP(olympic_medals_country_year_cumsum[[#This Row],[Year_Country]],medals!D:H,4,FALSE))</f>
        <v>0</v>
      </c>
      <c r="L1852" s="1" t="str">
        <f>VLOOKUP(olympic_medals_country_year_cumsum[[#This Row],[WB_country_name]],'country_region_flag'!A:C,2,FALSE)</f>
        <v>Africa</v>
      </c>
      <c r="M1852" s="1" t="str">
        <f>VLOOKUP(olympic_medals_country_year_cumsum[[#This Row],[WB_country_name]],'country_region_flag'!A:C,3,FALSE)</f>
        <v>https://public.flourish.studio/country-flags/svg/er.svg</v>
      </c>
      <c r="N1852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853" spans="1:14" ht="15" customHeight="1" x14ac:dyDescent="0.2">
      <c r="A1853" s="1" t="s">
        <v>87</v>
      </c>
      <c r="B1853" s="1" t="s">
        <v>88</v>
      </c>
      <c r="C1853" s="1">
        <v>-1813</v>
      </c>
      <c r="D1853" s="1">
        <v>17842</v>
      </c>
      <c r="E1853" s="1">
        <v>2012</v>
      </c>
      <c r="F1853" s="1" t="str">
        <f>TEXT(olympic_medals_country_year_cumsum[[#This Row],[year]],0)&amp;"-"&amp;olympic_medals_country_year_cumsum[[#This Row],[WB_country_code]]</f>
        <v>2012-FJI</v>
      </c>
      <c r="G1853" s="1" t="str">
        <f>IF(olympic_medals_country_year_cumsum[[#This Row],[year]]&lt;&gt;E1852,1,IF(olympic_medals_country_year_cumsum[[#This Row],[Medals]]=0,"",G1852+1))</f>
        <v/>
      </c>
      <c r="H1853" s="1">
        <f>IF(ISNA(VLOOKUP(olympic_medals_country_year_cumsum[[#This Row],[Year_Country]],medals!D:H,5,FALSE)),0,VLOOKUP(olympic_medals_country_year_cumsum[[#This Row],[Year_Country]],medals!D:H,5,FALSE))</f>
        <v>0</v>
      </c>
      <c r="I1853" s="1">
        <f>IF(ISNA(VLOOKUP(olympic_medals_country_year_cumsum[[#This Row],[Year_Country]],medals!D:H,2,FALSE)),0,VLOOKUP(olympic_medals_country_year_cumsum[[#This Row],[Year_Country]],medals!D:H,2,FALSE))</f>
        <v>0</v>
      </c>
      <c r="J1853" s="1">
        <f>IF(ISNA(VLOOKUP(olympic_medals_country_year_cumsum[[#This Row],[Year_Country]],medals!D:H,3,FALSE)),0,VLOOKUP(olympic_medals_country_year_cumsum[[#This Row],[Year_Country]],medals!D:H,3,FALSE))</f>
        <v>0</v>
      </c>
      <c r="K1853" s="1">
        <f>IF(ISNA(VLOOKUP(olympic_medals_country_year_cumsum[[#This Row],[Year_Country]],medals!D:H,4,FALSE)),0,VLOOKUP(olympic_medals_country_year_cumsum[[#This Row],[Year_Country]],medals!D:H,4,FALSE))</f>
        <v>0</v>
      </c>
      <c r="L1853" s="1" t="str">
        <f>VLOOKUP(olympic_medals_country_year_cumsum[[#This Row],[WB_country_name]],'country_region_flag'!A:C,2,FALSE)</f>
        <v>Oceania</v>
      </c>
      <c r="M1853" s="1" t="str">
        <f>VLOOKUP(olympic_medals_country_year_cumsum[[#This Row],[WB_country_name]],'country_region_flag'!A:C,3,FALSE)</f>
        <v>https://public.flourish.studio/country-flags/svg/fj.svg</v>
      </c>
      <c r="N1853" s="12" t="str">
        <f>IF(ISNA(VLOOKUP(olympic_medals_country_year_cumsum[[#This Row],[Year_Country]],gdp_capita_rank!F:G,2,FALSE)),0,VLOOKUP(olympic_medals_country_year_cumsum[[#This Row],[Year_Country]],gdp_capita_rank!F:G,2,FALSE))</f>
        <v>-74.76337685010732</v>
      </c>
    </row>
    <row r="1854" spans="1:14" ht="15" customHeight="1" x14ac:dyDescent="0.2">
      <c r="A1854" s="1" t="s">
        <v>97</v>
      </c>
      <c r="B1854" s="1" t="s">
        <v>98</v>
      </c>
      <c r="C1854" s="1">
        <v>555</v>
      </c>
      <c r="D1854" s="1">
        <v>-22</v>
      </c>
      <c r="E1854" s="1">
        <v>2012</v>
      </c>
      <c r="F1854" s="1" t="str">
        <f>TEXT(olympic_medals_country_year_cumsum[[#This Row],[year]],0)&amp;"-"&amp;olympic_medals_country_year_cumsum[[#This Row],[WB_country_code]]</f>
        <v>2012-GHA</v>
      </c>
      <c r="G1854" s="1" t="str">
        <f>IF(olympic_medals_country_year_cumsum[[#This Row],[year]]&lt;&gt;E1853,1,IF(olympic_medals_country_year_cumsum[[#This Row],[Medals]]=0,"",G1853+1))</f>
        <v/>
      </c>
      <c r="H1854" s="1">
        <f>IF(ISNA(VLOOKUP(olympic_medals_country_year_cumsum[[#This Row],[Year_Country]],medals!D:H,5,FALSE)),0,VLOOKUP(olympic_medals_country_year_cumsum[[#This Row],[Year_Country]],medals!D:H,5,FALSE))</f>
        <v>0</v>
      </c>
      <c r="I1854" s="1">
        <f>IF(ISNA(VLOOKUP(olympic_medals_country_year_cumsum[[#This Row],[Year_Country]],medals!D:H,2,FALSE)),0,VLOOKUP(olympic_medals_country_year_cumsum[[#This Row],[Year_Country]],medals!D:H,2,FALSE))</f>
        <v>0</v>
      </c>
      <c r="J1854" s="1">
        <f>IF(ISNA(VLOOKUP(olympic_medals_country_year_cumsum[[#This Row],[Year_Country]],medals!D:H,3,FALSE)),0,VLOOKUP(olympic_medals_country_year_cumsum[[#This Row],[Year_Country]],medals!D:H,3,FALSE))</f>
        <v>0</v>
      </c>
      <c r="K1854" s="1">
        <f>IF(ISNA(VLOOKUP(olympic_medals_country_year_cumsum[[#This Row],[Year_Country]],medals!D:H,4,FALSE)),0,VLOOKUP(olympic_medals_country_year_cumsum[[#This Row],[Year_Country]],medals!D:H,4,FALSE))</f>
        <v>0</v>
      </c>
      <c r="L1854" s="1" t="str">
        <f>VLOOKUP(olympic_medals_country_year_cumsum[[#This Row],[WB_country_name]],'country_region_flag'!A:C,2,FALSE)</f>
        <v>Africa</v>
      </c>
      <c r="M1854" s="1" t="str">
        <f>VLOOKUP(olympic_medals_country_year_cumsum[[#This Row],[WB_country_name]],'country_region_flag'!A:C,3,FALSE)</f>
        <v>https://public.flourish.studio/country-flags/svg/gh.svg</v>
      </c>
      <c r="N1854" s="12" t="str">
        <f>IF(ISNA(VLOOKUP(olympic_medals_country_year_cumsum[[#This Row],[Year_Country]],gdp_capita_rank!F:G,2,FALSE)),0,VLOOKUP(olympic_medals_country_year_cumsum[[#This Row],[Year_Country]],gdp_capita_rank!F:G,2,FALSE))</f>
        <v>-91.10528262494569</v>
      </c>
    </row>
    <row r="1855" spans="1:14" ht="15" customHeight="1" x14ac:dyDescent="0.2">
      <c r="A1855" s="1" t="s">
        <v>105</v>
      </c>
      <c r="B1855" s="1" t="s">
        <v>106</v>
      </c>
      <c r="C1855" s="1">
        <v>68</v>
      </c>
      <c r="D1855" s="1">
        <v>-5815</v>
      </c>
      <c r="E1855" s="1">
        <v>2012</v>
      </c>
      <c r="F1855" s="1" t="str">
        <f>TEXT(olympic_medals_country_year_cumsum[[#This Row],[year]],0)&amp;"-"&amp;olympic_medals_country_year_cumsum[[#This Row],[WB_country_code]]</f>
        <v>2012-GUY</v>
      </c>
      <c r="G1855" s="1" t="str">
        <f>IF(olympic_medals_country_year_cumsum[[#This Row],[year]]&lt;&gt;E1854,1,IF(olympic_medals_country_year_cumsum[[#This Row],[Medals]]=0,"",G1854+1))</f>
        <v/>
      </c>
      <c r="H1855" s="1">
        <f>IF(ISNA(VLOOKUP(olympic_medals_country_year_cumsum[[#This Row],[Year_Country]],medals!D:H,5,FALSE)),0,VLOOKUP(olympic_medals_country_year_cumsum[[#This Row],[Year_Country]],medals!D:H,5,FALSE))</f>
        <v>0</v>
      </c>
      <c r="I1855" s="1">
        <f>IF(ISNA(VLOOKUP(olympic_medals_country_year_cumsum[[#This Row],[Year_Country]],medals!D:H,2,FALSE)),0,VLOOKUP(olympic_medals_country_year_cumsum[[#This Row],[Year_Country]],medals!D:H,2,FALSE))</f>
        <v>0</v>
      </c>
      <c r="J1855" s="1">
        <f>IF(ISNA(VLOOKUP(olympic_medals_country_year_cumsum[[#This Row],[Year_Country]],medals!D:H,3,FALSE)),0,VLOOKUP(olympic_medals_country_year_cumsum[[#This Row],[Year_Country]],medals!D:H,3,FALSE))</f>
        <v>0</v>
      </c>
      <c r="K1855" s="1">
        <f>IF(ISNA(VLOOKUP(olympic_medals_country_year_cumsum[[#This Row],[Year_Country]],medals!D:H,4,FALSE)),0,VLOOKUP(olympic_medals_country_year_cumsum[[#This Row],[Year_Country]],medals!D:H,4,FALSE))</f>
        <v>0</v>
      </c>
      <c r="L1855" s="1" t="str">
        <f>VLOOKUP(olympic_medals_country_year_cumsum[[#This Row],[WB_country_name]],'country_region_flag'!A:C,2,FALSE)</f>
        <v>Americas</v>
      </c>
      <c r="M1855" s="1" t="str">
        <f>VLOOKUP(olympic_medals_country_year_cumsum[[#This Row],[WB_country_name]],'country_region_flag'!A:C,3,FALSE)</f>
        <v>https://public.flourish.studio/country-flags/svg/gy.svg</v>
      </c>
      <c r="N1855" s="12" t="str">
        <f>IF(ISNA(VLOOKUP(olympic_medals_country_year_cumsum[[#This Row],[Year_Country]],gdp_capita_rank!F:G,2,FALSE)),0,VLOOKUP(olympic_medals_country_year_cumsum[[#This Row],[Year_Country]],gdp_capita_rank!F:G,2,FALSE))</f>
        <v>-68.38677062321986</v>
      </c>
    </row>
    <row r="1856" spans="1:14" ht="15" customHeight="1" x14ac:dyDescent="0.2">
      <c r="A1856" s="1" t="s">
        <v>121</v>
      </c>
      <c r="B1856" s="1" t="s">
        <v>122</v>
      </c>
      <c r="C1856" s="1">
        <v>3333</v>
      </c>
      <c r="D1856" s="1">
        <v>444</v>
      </c>
      <c r="E1856" s="1">
        <v>2012</v>
      </c>
      <c r="F1856" s="1" t="str">
        <f>TEXT(olympic_medals_country_year_cumsum[[#This Row],[year]],0)&amp;"-"&amp;olympic_medals_country_year_cumsum[[#This Row],[WB_country_code]]</f>
        <v>2012-IRQ</v>
      </c>
      <c r="G1856" s="1" t="str">
        <f>IF(olympic_medals_country_year_cumsum[[#This Row],[year]]&lt;&gt;E1855,1,IF(olympic_medals_country_year_cumsum[[#This Row],[Medals]]=0,"",G1855+1))</f>
        <v/>
      </c>
      <c r="H1856" s="1">
        <f>IF(ISNA(VLOOKUP(olympic_medals_country_year_cumsum[[#This Row],[Year_Country]],medals!D:H,5,FALSE)),0,VLOOKUP(olympic_medals_country_year_cumsum[[#This Row],[Year_Country]],medals!D:H,5,FALSE))</f>
        <v>0</v>
      </c>
      <c r="I1856" s="1">
        <f>IF(ISNA(VLOOKUP(olympic_medals_country_year_cumsum[[#This Row],[Year_Country]],medals!D:H,2,FALSE)),0,VLOOKUP(olympic_medals_country_year_cumsum[[#This Row],[Year_Country]],medals!D:H,2,FALSE))</f>
        <v>0</v>
      </c>
      <c r="J1856" s="1">
        <f>IF(ISNA(VLOOKUP(olympic_medals_country_year_cumsum[[#This Row],[Year_Country]],medals!D:H,3,FALSE)),0,VLOOKUP(olympic_medals_country_year_cumsum[[#This Row],[Year_Country]],medals!D:H,3,FALSE))</f>
        <v>0</v>
      </c>
      <c r="K1856" s="1">
        <f>IF(ISNA(VLOOKUP(olympic_medals_country_year_cumsum[[#This Row],[Year_Country]],medals!D:H,4,FALSE)),0,VLOOKUP(olympic_medals_country_year_cumsum[[#This Row],[Year_Country]],medals!D:H,4,FALSE))</f>
        <v>0</v>
      </c>
      <c r="L1856" s="1" t="str">
        <f>VLOOKUP(olympic_medals_country_year_cumsum[[#This Row],[WB_country_name]],'country_region_flag'!A:C,2,FALSE)</f>
        <v>Asia</v>
      </c>
      <c r="M1856" s="1" t="str">
        <f>VLOOKUP(olympic_medals_country_year_cumsum[[#This Row],[WB_country_name]],'country_region_flag'!A:C,3,FALSE)</f>
        <v>https://public.flourish.studio/country-flags/svg/iq.svg</v>
      </c>
      <c r="N1856" s="12" t="str">
        <f>IF(ISNA(VLOOKUP(olympic_medals_country_year_cumsum[[#This Row],[Year_Country]],gdp_capita_rank!F:G,2,FALSE)),0,VLOOKUP(olympic_medals_country_year_cumsum[[#This Row],[Year_Country]],gdp_capita_rank!F:G,2,FALSE))</f>
        <v>-62.73656264924823</v>
      </c>
    </row>
    <row r="1857" spans="1:14" ht="15" customHeight="1" x14ac:dyDescent="0.2">
      <c r="A1857" s="1" t="s">
        <v>123</v>
      </c>
      <c r="B1857" s="1" t="s">
        <v>124</v>
      </c>
      <c r="C1857" s="1">
        <v>6415</v>
      </c>
      <c r="D1857" s="1">
        <v>-2195</v>
      </c>
      <c r="E1857" s="1">
        <v>2012</v>
      </c>
      <c r="F1857" s="1" t="str">
        <f>TEXT(olympic_medals_country_year_cumsum[[#This Row],[year]],0)&amp;"-"&amp;olympic_medals_country_year_cumsum[[#This Row],[WB_country_code]]</f>
        <v>2012-ISL</v>
      </c>
      <c r="G1857" s="1" t="str">
        <f>IF(olympic_medals_country_year_cumsum[[#This Row],[year]]&lt;&gt;E1856,1,IF(olympic_medals_country_year_cumsum[[#This Row],[Medals]]=0,"",G1856+1))</f>
        <v/>
      </c>
      <c r="H1857" s="1">
        <f>IF(ISNA(VLOOKUP(olympic_medals_country_year_cumsum[[#This Row],[Year_Country]],medals!D:H,5,FALSE)),0,VLOOKUP(olympic_medals_country_year_cumsum[[#This Row],[Year_Country]],medals!D:H,5,FALSE))</f>
        <v>0</v>
      </c>
      <c r="I1857" s="1">
        <f>IF(ISNA(VLOOKUP(olympic_medals_country_year_cumsum[[#This Row],[Year_Country]],medals!D:H,2,FALSE)),0,VLOOKUP(olympic_medals_country_year_cumsum[[#This Row],[Year_Country]],medals!D:H,2,FALSE))</f>
        <v>0</v>
      </c>
      <c r="J1857" s="1">
        <f>IF(ISNA(VLOOKUP(olympic_medals_country_year_cumsum[[#This Row],[Year_Country]],medals!D:H,3,FALSE)),0,VLOOKUP(olympic_medals_country_year_cumsum[[#This Row],[Year_Country]],medals!D:H,3,FALSE))</f>
        <v>0</v>
      </c>
      <c r="K1857" s="1">
        <f>IF(ISNA(VLOOKUP(olympic_medals_country_year_cumsum[[#This Row],[Year_Country]],medals!D:H,4,FALSE)),0,VLOOKUP(olympic_medals_country_year_cumsum[[#This Row],[Year_Country]],medals!D:H,4,FALSE))</f>
        <v>0</v>
      </c>
      <c r="L1857" s="1" t="str">
        <f>VLOOKUP(olympic_medals_country_year_cumsum[[#This Row],[WB_country_name]],'country_region_flag'!A:C,2,FALSE)</f>
        <v>Europe</v>
      </c>
      <c r="M1857" s="1" t="str">
        <f>VLOOKUP(olympic_medals_country_year_cumsum[[#This Row],[WB_country_name]],'country_region_flag'!A:C,3,FALSE)</f>
        <v>https://public.flourish.studio/country-flags/svg/is.svg</v>
      </c>
      <c r="N1857" s="12" t="str">
        <f>IF(ISNA(VLOOKUP(olympic_medals_country_year_cumsum[[#This Row],[Year_Country]],gdp_capita_rank!F:G,2,FALSE)),0,VLOOKUP(olympic_medals_country_year_cumsum[[#This Row],[Year_Country]],gdp_capita_rank!F:G,2,FALSE))</f>
        <v>166.24501682926146</v>
      </c>
    </row>
    <row r="1858" spans="1:14" ht="15" customHeight="1" x14ac:dyDescent="0.2">
      <c r="A1858" s="1" t="s">
        <v>125</v>
      </c>
      <c r="B1858" s="1" t="s">
        <v>126</v>
      </c>
      <c r="C1858" s="1">
        <v>3177</v>
      </c>
      <c r="D1858" s="1">
        <v>3523</v>
      </c>
      <c r="E1858" s="1">
        <v>2012</v>
      </c>
      <c r="F1858" s="1" t="str">
        <f>TEXT(olympic_medals_country_year_cumsum[[#This Row],[year]],0)&amp;"-"&amp;olympic_medals_country_year_cumsum[[#This Row],[WB_country_code]]</f>
        <v>2012-ISR</v>
      </c>
      <c r="G1858" s="1" t="str">
        <f>IF(olympic_medals_country_year_cumsum[[#This Row],[year]]&lt;&gt;E1857,1,IF(olympic_medals_country_year_cumsum[[#This Row],[Medals]]=0,"",G1857+1))</f>
        <v/>
      </c>
      <c r="H1858" s="1">
        <f>IF(ISNA(VLOOKUP(olympic_medals_country_year_cumsum[[#This Row],[Year_Country]],medals!D:H,5,FALSE)),0,VLOOKUP(olympic_medals_country_year_cumsum[[#This Row],[Year_Country]],medals!D:H,5,FALSE))</f>
        <v>0</v>
      </c>
      <c r="I1858" s="1">
        <f>IF(ISNA(VLOOKUP(olympic_medals_country_year_cumsum[[#This Row],[Year_Country]],medals!D:H,2,FALSE)),0,VLOOKUP(olympic_medals_country_year_cumsum[[#This Row],[Year_Country]],medals!D:H,2,FALSE))</f>
        <v>0</v>
      </c>
      <c r="J1858" s="1">
        <f>IF(ISNA(VLOOKUP(olympic_medals_country_year_cumsum[[#This Row],[Year_Country]],medals!D:H,3,FALSE)),0,VLOOKUP(olympic_medals_country_year_cumsum[[#This Row],[Year_Country]],medals!D:H,3,FALSE))</f>
        <v>0</v>
      </c>
      <c r="K1858" s="1">
        <f>IF(ISNA(VLOOKUP(olympic_medals_country_year_cumsum[[#This Row],[Year_Country]],medals!D:H,4,FALSE)),0,VLOOKUP(olympic_medals_country_year_cumsum[[#This Row],[Year_Country]],medals!D:H,4,FALSE))</f>
        <v>0</v>
      </c>
      <c r="L1858" s="1" t="str">
        <f>VLOOKUP(olympic_medals_country_year_cumsum[[#This Row],[WB_country_name]],'country_region_flag'!A:C,2,FALSE)</f>
        <v>Asia</v>
      </c>
      <c r="M1858" s="1" t="str">
        <f>VLOOKUP(olympic_medals_country_year_cumsum[[#This Row],[WB_country_name]],'country_region_flag'!A:C,3,FALSE)</f>
        <v>https://public.flourish.studio/country-flags/svg/il.svg</v>
      </c>
      <c r="N1858" s="12" t="str">
        <f>IF(ISNA(VLOOKUP(olympic_medals_country_year_cumsum[[#This Row],[Year_Country]],gdp_capita_rank!F:G,2,FALSE)),0,VLOOKUP(olympic_medals_country_year_cumsum[[#This Row],[Year_Country]],gdp_capita_rank!F:G,2,FALSE))</f>
        <v>91.92467563372682</v>
      </c>
    </row>
    <row r="1859" spans="1:14" ht="15" customHeight="1" x14ac:dyDescent="0.2">
      <c r="A1859" s="1" t="s">
        <v>131</v>
      </c>
      <c r="B1859" s="1" t="s">
        <v>132</v>
      </c>
      <c r="C1859" s="1">
        <v>3195</v>
      </c>
      <c r="D1859" s="1">
        <v>3593</v>
      </c>
      <c r="E1859" s="1">
        <v>2012</v>
      </c>
      <c r="F1859" s="1" t="str">
        <f>TEXT(olympic_medals_country_year_cumsum[[#This Row],[year]],0)&amp;"-"&amp;olympic_medals_country_year_cumsum[[#This Row],[WB_country_code]]</f>
        <v>2012-JOR</v>
      </c>
      <c r="G1859" s="1" t="str">
        <f>IF(olympic_medals_country_year_cumsum[[#This Row],[year]]&lt;&gt;E1858,1,IF(olympic_medals_country_year_cumsum[[#This Row],[Medals]]=0,"",G1858+1))</f>
        <v/>
      </c>
      <c r="H1859" s="1">
        <f>IF(ISNA(VLOOKUP(olympic_medals_country_year_cumsum[[#This Row],[Year_Country]],medals!D:H,5,FALSE)),0,VLOOKUP(olympic_medals_country_year_cumsum[[#This Row],[Year_Country]],medals!D:H,5,FALSE))</f>
        <v>0</v>
      </c>
      <c r="I1859" s="1">
        <f>IF(ISNA(VLOOKUP(olympic_medals_country_year_cumsum[[#This Row],[Year_Country]],medals!D:H,2,FALSE)),0,VLOOKUP(olympic_medals_country_year_cumsum[[#This Row],[Year_Country]],medals!D:H,2,FALSE))</f>
        <v>0</v>
      </c>
      <c r="J1859" s="1">
        <f>IF(ISNA(VLOOKUP(olympic_medals_country_year_cumsum[[#This Row],[Year_Country]],medals!D:H,3,FALSE)),0,VLOOKUP(olympic_medals_country_year_cumsum[[#This Row],[Year_Country]],medals!D:H,3,FALSE))</f>
        <v>0</v>
      </c>
      <c r="K1859" s="1">
        <f>IF(ISNA(VLOOKUP(olympic_medals_country_year_cumsum[[#This Row],[Year_Country]],medals!D:H,4,FALSE)),0,VLOOKUP(olympic_medals_country_year_cumsum[[#This Row],[Year_Country]],medals!D:H,4,FALSE))</f>
        <v>0</v>
      </c>
      <c r="L1859" s="1" t="str">
        <f>VLOOKUP(olympic_medals_country_year_cumsum[[#This Row],[WB_country_name]],'country_region_flag'!A:C,2,FALSE)</f>
        <v>Asia</v>
      </c>
      <c r="M1859" s="1" t="str">
        <f>VLOOKUP(olympic_medals_country_year_cumsum[[#This Row],[WB_country_name]],'country_region_flag'!A:C,3,FALSE)</f>
        <v>https://public.flourish.studio/country-flags/svg/jo.svg</v>
      </c>
      <c r="N1859" s="12" t="str">
        <f>IF(ISNA(VLOOKUP(olympic_medals_country_year_cumsum[[#This Row],[Year_Country]],gdp_capita_rank!F:G,2,FALSE)),0,VLOOKUP(olympic_medals_country_year_cumsum[[#This Row],[Year_Country]],gdp_capita_rank!F:G,2,FALSE))</f>
        <v>-74.60899768519168</v>
      </c>
    </row>
    <row r="1860" spans="1:14" ht="15" customHeight="1" x14ac:dyDescent="0.2">
      <c r="A1860" s="1" t="s">
        <v>139</v>
      </c>
      <c r="B1860" s="1" t="s">
        <v>140</v>
      </c>
      <c r="C1860" s="1">
        <v>4287</v>
      </c>
      <c r="D1860" s="1">
        <v>746</v>
      </c>
      <c r="E1860" s="1">
        <v>2012</v>
      </c>
      <c r="F1860" s="1" t="str">
        <f>TEXT(olympic_medals_country_year_cumsum[[#This Row],[year]],0)&amp;"-"&amp;olympic_medals_country_year_cumsum[[#This Row],[WB_country_code]]</f>
        <v>2012-KGZ</v>
      </c>
      <c r="G1860" s="1" t="str">
        <f>IF(olympic_medals_country_year_cumsum[[#This Row],[year]]&lt;&gt;E1859,1,IF(olympic_medals_country_year_cumsum[[#This Row],[Medals]]=0,"",G1859+1))</f>
        <v/>
      </c>
      <c r="H1860" s="1">
        <f>IF(ISNA(VLOOKUP(olympic_medals_country_year_cumsum[[#This Row],[Year_Country]],medals!D:H,5,FALSE)),0,VLOOKUP(olympic_medals_country_year_cumsum[[#This Row],[Year_Country]],medals!D:H,5,FALSE))</f>
        <v>0</v>
      </c>
      <c r="I1860" s="1">
        <f>IF(ISNA(VLOOKUP(olympic_medals_country_year_cumsum[[#This Row],[Year_Country]],medals!D:H,2,FALSE)),0,VLOOKUP(olympic_medals_country_year_cumsum[[#This Row],[Year_Country]],medals!D:H,2,FALSE))</f>
        <v>0</v>
      </c>
      <c r="J1860" s="1">
        <f>IF(ISNA(VLOOKUP(olympic_medals_country_year_cumsum[[#This Row],[Year_Country]],medals!D:H,3,FALSE)),0,VLOOKUP(olympic_medals_country_year_cumsum[[#This Row],[Year_Country]],medals!D:H,3,FALSE))</f>
        <v>0</v>
      </c>
      <c r="K1860" s="1">
        <f>IF(ISNA(VLOOKUP(olympic_medals_country_year_cumsum[[#This Row],[Year_Country]],medals!D:H,4,FALSE)),0,VLOOKUP(olympic_medals_country_year_cumsum[[#This Row],[Year_Country]],medals!D:H,4,FALSE))</f>
        <v>0</v>
      </c>
      <c r="L1860" s="1" t="str">
        <f>VLOOKUP(olympic_medals_country_year_cumsum[[#This Row],[WB_country_name]],'country_region_flag'!A:C,2,FALSE)</f>
        <v>Asia</v>
      </c>
      <c r="M1860" s="1" t="str">
        <f>VLOOKUP(olympic_medals_country_year_cumsum[[#This Row],[WB_country_name]],'country_region_flag'!A:C,3,FALSE)</f>
        <v>https://public.flourish.studio/country-flags/svg/kg.svg</v>
      </c>
      <c r="N1860" s="12" t="str">
        <f>IF(ISNA(VLOOKUP(olympic_medals_country_year_cumsum[[#This Row],[Year_Country]],gdp_capita_rank!F:G,2,FALSE)),0,VLOOKUP(olympic_medals_country_year_cumsum[[#This Row],[Year_Country]],gdp_capita_rank!F:G,2,FALSE))</f>
        <v>-93.18126851566004</v>
      </c>
    </row>
    <row r="1861" spans="1:14" ht="15" customHeight="1" x14ac:dyDescent="0.2">
      <c r="A1861" s="1" t="s">
        <v>145</v>
      </c>
      <c r="B1861" s="1" t="s">
        <v>146</v>
      </c>
      <c r="C1861" s="1">
        <v>3387</v>
      </c>
      <c r="D1861" s="1">
        <v>355</v>
      </c>
      <c r="E1861" s="1">
        <v>2012</v>
      </c>
      <c r="F1861" s="1" t="str">
        <f>TEXT(olympic_medals_country_year_cumsum[[#This Row],[year]],0)&amp;"-"&amp;olympic_medals_country_year_cumsum[[#This Row],[WB_country_code]]</f>
        <v>2012-LBN</v>
      </c>
      <c r="G1861" s="1" t="str">
        <f>IF(olympic_medals_country_year_cumsum[[#This Row],[year]]&lt;&gt;E1860,1,IF(olympic_medals_country_year_cumsum[[#This Row],[Medals]]=0,"",G1860+1))</f>
        <v/>
      </c>
      <c r="H1861" s="1">
        <f>IF(ISNA(VLOOKUP(olympic_medals_country_year_cumsum[[#This Row],[Year_Country]],medals!D:H,5,FALSE)),0,VLOOKUP(olympic_medals_country_year_cumsum[[#This Row],[Year_Country]],medals!D:H,5,FALSE))</f>
        <v>0</v>
      </c>
      <c r="I1861" s="1">
        <f>IF(ISNA(VLOOKUP(olympic_medals_country_year_cumsum[[#This Row],[Year_Country]],medals!D:H,2,FALSE)),0,VLOOKUP(olympic_medals_country_year_cumsum[[#This Row],[Year_Country]],medals!D:H,2,FALSE))</f>
        <v>0</v>
      </c>
      <c r="J1861" s="1">
        <f>IF(ISNA(VLOOKUP(olympic_medals_country_year_cumsum[[#This Row],[Year_Country]],medals!D:H,3,FALSE)),0,VLOOKUP(olympic_medals_country_year_cumsum[[#This Row],[Year_Country]],medals!D:H,3,FALSE))</f>
        <v>0</v>
      </c>
      <c r="K1861" s="1">
        <f>IF(ISNA(VLOOKUP(olympic_medals_country_year_cumsum[[#This Row],[Year_Country]],medals!D:H,4,FALSE)),0,VLOOKUP(olympic_medals_country_year_cumsum[[#This Row],[Year_Country]],medals!D:H,4,FALSE))</f>
        <v>0</v>
      </c>
      <c r="L1861" s="1" t="str">
        <f>VLOOKUP(olympic_medals_country_year_cumsum[[#This Row],[WB_country_name]],'country_region_flag'!A:C,2,FALSE)</f>
        <v>Asia</v>
      </c>
      <c r="M1861" s="1" t="str">
        <f>VLOOKUP(olympic_medals_country_year_cumsum[[#This Row],[WB_country_name]],'country_region_flag'!A:C,3,FALSE)</f>
        <v>https://public.flourish.studio/country-flags/svg/lb.svg</v>
      </c>
      <c r="N1861" s="12" t="str">
        <f>IF(ISNA(VLOOKUP(olympic_medals_country_year_cumsum[[#This Row],[Year_Country]],gdp_capita_rank!F:G,2,FALSE)),0,VLOOKUP(olympic_medals_country_year_cumsum[[#This Row],[Year_Country]],gdp_capita_rank!F:G,2,FALSE))</f>
        <v>-50.79674953007951</v>
      </c>
    </row>
    <row r="1862" spans="1:14" ht="15" customHeight="1" x14ac:dyDescent="0.2">
      <c r="A1862" s="1" t="s">
        <v>147</v>
      </c>
      <c r="B1862" s="1" t="s">
        <v>148</v>
      </c>
      <c r="C1862" s="1">
        <v>692</v>
      </c>
      <c r="D1862" s="1">
        <v>7983</v>
      </c>
      <c r="E1862" s="1">
        <v>2012</v>
      </c>
      <c r="F1862" s="1" t="str">
        <f>TEXT(olympic_medals_country_year_cumsum[[#This Row],[year]],0)&amp;"-"&amp;olympic_medals_country_year_cumsum[[#This Row],[WB_country_code]]</f>
        <v>2012-LKA</v>
      </c>
      <c r="G1862" s="1" t="str">
        <f>IF(olympic_medals_country_year_cumsum[[#This Row],[year]]&lt;&gt;E1861,1,IF(olympic_medals_country_year_cumsum[[#This Row],[Medals]]=0,"",G1861+1))</f>
        <v/>
      </c>
      <c r="H1862" s="1">
        <f>IF(ISNA(VLOOKUP(olympic_medals_country_year_cumsum[[#This Row],[Year_Country]],medals!D:H,5,FALSE)),0,VLOOKUP(olympic_medals_country_year_cumsum[[#This Row],[Year_Country]],medals!D:H,5,FALSE))</f>
        <v>0</v>
      </c>
      <c r="I1862" s="1">
        <f>IF(ISNA(VLOOKUP(olympic_medals_country_year_cumsum[[#This Row],[Year_Country]],medals!D:H,2,FALSE)),0,VLOOKUP(olympic_medals_country_year_cumsum[[#This Row],[Year_Country]],medals!D:H,2,FALSE))</f>
        <v>0</v>
      </c>
      <c r="J1862" s="1">
        <f>IF(ISNA(VLOOKUP(olympic_medals_country_year_cumsum[[#This Row],[Year_Country]],medals!D:H,3,FALSE)),0,VLOOKUP(olympic_medals_country_year_cumsum[[#This Row],[Year_Country]],medals!D:H,3,FALSE))</f>
        <v>0</v>
      </c>
      <c r="K1862" s="1">
        <f>IF(ISNA(VLOOKUP(olympic_medals_country_year_cumsum[[#This Row],[Year_Country]],medals!D:H,4,FALSE)),0,VLOOKUP(olympic_medals_country_year_cumsum[[#This Row],[Year_Country]],medals!D:H,4,FALSE))</f>
        <v>0</v>
      </c>
      <c r="L1862" s="1" t="str">
        <f>VLOOKUP(olympic_medals_country_year_cumsum[[#This Row],[WB_country_name]],'country_region_flag'!A:C,2,FALSE)</f>
        <v>Asia</v>
      </c>
      <c r="M1862" s="1" t="str">
        <f>VLOOKUP(olympic_medals_country_year_cumsum[[#This Row],[WB_country_name]],'country_region_flag'!A:C,3,FALSE)</f>
        <v>https://public.flourish.studio/country-flags/svg/lk.svg</v>
      </c>
      <c r="N1862" s="12" t="str">
        <f>IF(ISNA(VLOOKUP(olympic_medals_country_year_cumsum[[#This Row],[Year_Country]],gdp_capita_rank!F:G,2,FALSE)),0,VLOOKUP(olympic_medals_country_year_cumsum[[#This Row],[Year_Country]],gdp_capita_rank!F:G,2,FALSE))</f>
        <v>-80.59760108402155</v>
      </c>
    </row>
    <row r="1863" spans="1:14" ht="15" customHeight="1" x14ac:dyDescent="0.2">
      <c r="A1863" s="1" t="s">
        <v>155</v>
      </c>
      <c r="B1863" s="1" t="s">
        <v>156</v>
      </c>
      <c r="C1863" s="1">
        <v>470</v>
      </c>
      <c r="D1863" s="1">
        <v>2885</v>
      </c>
      <c r="E1863" s="1">
        <v>2012</v>
      </c>
      <c r="F1863" s="1" t="str">
        <f>TEXT(olympic_medals_country_year_cumsum[[#This Row],[year]],0)&amp;"-"&amp;olympic_medals_country_year_cumsum[[#This Row],[WB_country_code]]</f>
        <v>2012-MDA</v>
      </c>
      <c r="G1863" s="1" t="str">
        <f>IF(olympic_medals_country_year_cumsum[[#This Row],[year]]&lt;&gt;E1862,1,IF(olympic_medals_country_year_cumsum[[#This Row],[Medals]]=0,"",G1862+1))</f>
        <v/>
      </c>
      <c r="H1863" s="1">
        <f>IF(ISNA(VLOOKUP(olympic_medals_country_year_cumsum[[#This Row],[Year_Country]],medals!D:H,5,FALSE)),0,VLOOKUP(olympic_medals_country_year_cumsum[[#This Row],[Year_Country]],medals!D:H,5,FALSE))</f>
        <v>0</v>
      </c>
      <c r="I1863" s="1">
        <f>IF(ISNA(VLOOKUP(olympic_medals_country_year_cumsum[[#This Row],[Year_Country]],medals!D:H,2,FALSE)),0,VLOOKUP(olympic_medals_country_year_cumsum[[#This Row],[Year_Country]],medals!D:H,2,FALSE))</f>
        <v>0</v>
      </c>
      <c r="J1863" s="1">
        <f>IF(ISNA(VLOOKUP(olympic_medals_country_year_cumsum[[#This Row],[Year_Country]],medals!D:H,3,FALSE)),0,VLOOKUP(olympic_medals_country_year_cumsum[[#This Row],[Year_Country]],medals!D:H,3,FALSE))</f>
        <v>0</v>
      </c>
      <c r="K1863" s="1">
        <f>IF(ISNA(VLOOKUP(olympic_medals_country_year_cumsum[[#This Row],[Year_Country]],medals!D:H,4,FALSE)),0,VLOOKUP(olympic_medals_country_year_cumsum[[#This Row],[Year_Country]],medals!D:H,4,FALSE))</f>
        <v>0</v>
      </c>
      <c r="L1863" s="1" t="str">
        <f>VLOOKUP(olympic_medals_country_year_cumsum[[#This Row],[WB_country_name]],'country_region_flag'!A:C,2,FALSE)</f>
        <v>Europe</v>
      </c>
      <c r="M1863" s="1" t="str">
        <f>VLOOKUP(olympic_medals_country_year_cumsum[[#This Row],[WB_country_name]],'country_region_flag'!A:C,3,FALSE)</f>
        <v>https://public.flourish.studio/country-flags/svg/md.svg</v>
      </c>
      <c r="N1863" s="12" t="str">
        <f>IF(ISNA(VLOOKUP(olympic_medals_country_year_cumsum[[#This Row],[Year_Country]],gdp_capita_rank!F:G,2,FALSE)),0,VLOOKUP(olympic_medals_country_year_cumsum[[#This Row],[Year_Country]],gdp_capita_rank!F:G,2,FALSE))</f>
        <v>-82.37513216622253</v>
      </c>
    </row>
    <row r="1864" spans="1:14" ht="15" customHeight="1" x14ac:dyDescent="0.2">
      <c r="A1864" s="1" t="s">
        <v>159</v>
      </c>
      <c r="B1864" s="1" t="s">
        <v>160</v>
      </c>
      <c r="C1864" s="1">
        <v>416</v>
      </c>
      <c r="D1864" s="1">
        <v>2174</v>
      </c>
      <c r="E1864" s="1">
        <v>2012</v>
      </c>
      <c r="F1864" s="1" t="str">
        <f>TEXT(olympic_medals_country_year_cumsum[[#This Row],[year]],0)&amp;"-"&amp;olympic_medals_country_year_cumsum[[#This Row],[WB_country_code]]</f>
        <v>2012-MKD</v>
      </c>
      <c r="G1864" s="1" t="str">
        <f>IF(olympic_medals_country_year_cumsum[[#This Row],[year]]&lt;&gt;E1863,1,IF(olympic_medals_country_year_cumsum[[#This Row],[Medals]]=0,"",G1863+1))</f>
        <v/>
      </c>
      <c r="H1864" s="1">
        <f>IF(ISNA(VLOOKUP(olympic_medals_country_year_cumsum[[#This Row],[Year_Country]],medals!D:H,5,FALSE)),0,VLOOKUP(olympic_medals_country_year_cumsum[[#This Row],[Year_Country]],medals!D:H,5,FALSE))</f>
        <v>0</v>
      </c>
      <c r="I1864" s="1">
        <f>IF(ISNA(VLOOKUP(olympic_medals_country_year_cumsum[[#This Row],[Year_Country]],medals!D:H,2,FALSE)),0,VLOOKUP(olympic_medals_country_year_cumsum[[#This Row],[Year_Country]],medals!D:H,2,FALSE))</f>
        <v>0</v>
      </c>
      <c r="J1864" s="1">
        <f>IF(ISNA(VLOOKUP(olympic_medals_country_year_cumsum[[#This Row],[Year_Country]],medals!D:H,3,FALSE)),0,VLOOKUP(olympic_medals_country_year_cumsum[[#This Row],[Year_Country]],medals!D:H,3,FALSE))</f>
        <v>0</v>
      </c>
      <c r="K1864" s="1">
        <f>IF(ISNA(VLOOKUP(olympic_medals_country_year_cumsum[[#This Row],[Year_Country]],medals!D:H,4,FALSE)),0,VLOOKUP(olympic_medals_country_year_cumsum[[#This Row],[Year_Country]],medals!D:H,4,FALSE))</f>
        <v>0</v>
      </c>
      <c r="L1864" s="1" t="str">
        <f>VLOOKUP(olympic_medals_country_year_cumsum[[#This Row],[WB_country_name]],'country_region_flag'!A:C,2,FALSE)</f>
        <v>Europe</v>
      </c>
      <c r="M1864" s="1" t="str">
        <f>VLOOKUP(olympic_medals_country_year_cumsum[[#This Row],[WB_country_name]],'country_region_flag'!A:C,3,FALSE)</f>
        <v>https://public.flourish.studio/country-flags/svg/mk.svg</v>
      </c>
      <c r="N1864" s="12" t="str">
        <f>IF(ISNA(VLOOKUP(olympic_medals_country_year_cumsum[[#This Row],[Year_Country]],gdp_capita_rank!F:G,2,FALSE)),0,VLOOKUP(olympic_medals_country_year_cumsum[[#This Row],[Year_Country]],gdp_capita_rank!F:G,2,FALSE))</f>
        <v>-72.63020062758319</v>
      </c>
    </row>
    <row r="1865" spans="1:14" ht="15" customHeight="1" x14ac:dyDescent="0.2">
      <c r="A1865" s="1" t="s">
        <v>165</v>
      </c>
      <c r="B1865" s="1" t="s">
        <v>166</v>
      </c>
      <c r="C1865" s="1">
        <v>-2595</v>
      </c>
      <c r="D1865" s="1">
        <v>3258</v>
      </c>
      <c r="E1865" s="1">
        <v>2012</v>
      </c>
      <c r="F1865" s="1" t="str">
        <f>TEXT(olympic_medals_country_year_cumsum[[#This Row],[year]],0)&amp;"-"&amp;olympic_medals_country_year_cumsum[[#This Row],[WB_country_code]]</f>
        <v>2012-MOZ</v>
      </c>
      <c r="G1865" s="1" t="str">
        <f>IF(olympic_medals_country_year_cumsum[[#This Row],[year]]&lt;&gt;E1864,1,IF(olympic_medals_country_year_cumsum[[#This Row],[Medals]]=0,"",G1864+1))</f>
        <v/>
      </c>
      <c r="H1865" s="1">
        <f>IF(ISNA(VLOOKUP(olympic_medals_country_year_cumsum[[#This Row],[Year_Country]],medals!D:H,5,FALSE)),0,VLOOKUP(olympic_medals_country_year_cumsum[[#This Row],[Year_Country]],medals!D:H,5,FALSE))</f>
        <v>0</v>
      </c>
      <c r="I1865" s="1">
        <f>IF(ISNA(VLOOKUP(olympic_medals_country_year_cumsum[[#This Row],[Year_Country]],medals!D:H,2,FALSE)),0,VLOOKUP(olympic_medals_country_year_cumsum[[#This Row],[Year_Country]],medals!D:H,2,FALSE))</f>
        <v>0</v>
      </c>
      <c r="J1865" s="1">
        <f>IF(ISNA(VLOOKUP(olympic_medals_country_year_cumsum[[#This Row],[Year_Country]],medals!D:H,3,FALSE)),0,VLOOKUP(olympic_medals_country_year_cumsum[[#This Row],[Year_Country]],medals!D:H,3,FALSE))</f>
        <v>0</v>
      </c>
      <c r="K1865" s="1">
        <f>IF(ISNA(VLOOKUP(olympic_medals_country_year_cumsum[[#This Row],[Year_Country]],medals!D:H,4,FALSE)),0,VLOOKUP(olympic_medals_country_year_cumsum[[#This Row],[Year_Country]],medals!D:H,4,FALSE))</f>
        <v>0</v>
      </c>
      <c r="L1865" s="1" t="str">
        <f>VLOOKUP(olympic_medals_country_year_cumsum[[#This Row],[WB_country_name]],'country_region_flag'!A:C,2,FALSE)</f>
        <v>Africa</v>
      </c>
      <c r="M1865" s="1" t="str">
        <f>VLOOKUP(olympic_medals_country_year_cumsum[[#This Row],[WB_country_name]],'country_region_flag'!A:C,3,FALSE)</f>
        <v>https://public.flourish.studio/country-flags/svg/mz.svg</v>
      </c>
      <c r="N1865" s="12" t="str">
        <f>IF(ISNA(VLOOKUP(olympic_medals_country_year_cumsum[[#This Row],[Year_Country]],gdp_capita_rank!F:G,2,FALSE)),0,VLOOKUP(olympic_medals_country_year_cumsum[[#This Row],[Year_Country]],gdp_capita_rank!F:G,2,FALSE))</f>
        <v>-96.05519845900366</v>
      </c>
    </row>
    <row r="1866" spans="1:14" ht="15" customHeight="1" x14ac:dyDescent="0.2">
      <c r="A1866" s="1" t="s">
        <v>167</v>
      </c>
      <c r="B1866" s="1" t="s">
        <v>168</v>
      </c>
      <c r="C1866" s="1">
        <v>-2015</v>
      </c>
      <c r="D1866" s="1">
        <v>5748</v>
      </c>
      <c r="E1866" s="1">
        <v>2012</v>
      </c>
      <c r="F1866" s="1" t="str">
        <f>TEXT(olympic_medals_country_year_cumsum[[#This Row],[year]],0)&amp;"-"&amp;olympic_medals_country_year_cumsum[[#This Row],[WB_country_code]]</f>
        <v>2012-MUS</v>
      </c>
      <c r="G1866" s="1" t="str">
        <f>IF(olympic_medals_country_year_cumsum[[#This Row],[year]]&lt;&gt;E1865,1,IF(olympic_medals_country_year_cumsum[[#This Row],[Medals]]=0,"",G1865+1))</f>
        <v/>
      </c>
      <c r="H1866" s="1">
        <f>IF(ISNA(VLOOKUP(olympic_medals_country_year_cumsum[[#This Row],[Year_Country]],medals!D:H,5,FALSE)),0,VLOOKUP(olympic_medals_country_year_cumsum[[#This Row],[Year_Country]],medals!D:H,5,FALSE))</f>
        <v>0</v>
      </c>
      <c r="I1866" s="1">
        <f>IF(ISNA(VLOOKUP(olympic_medals_country_year_cumsum[[#This Row],[Year_Country]],medals!D:H,2,FALSE)),0,VLOOKUP(olympic_medals_country_year_cumsum[[#This Row],[Year_Country]],medals!D:H,2,FALSE))</f>
        <v>0</v>
      </c>
      <c r="J1866" s="1">
        <f>IF(ISNA(VLOOKUP(olympic_medals_country_year_cumsum[[#This Row],[Year_Country]],medals!D:H,3,FALSE)),0,VLOOKUP(olympic_medals_country_year_cumsum[[#This Row],[Year_Country]],medals!D:H,3,FALSE))</f>
        <v>0</v>
      </c>
      <c r="K1866" s="1">
        <f>IF(ISNA(VLOOKUP(olympic_medals_country_year_cumsum[[#This Row],[Year_Country]],medals!D:H,4,FALSE)),0,VLOOKUP(olympic_medals_country_year_cumsum[[#This Row],[Year_Country]],medals!D:H,4,FALSE))</f>
        <v>0</v>
      </c>
      <c r="L1866" s="1" t="str">
        <f>VLOOKUP(olympic_medals_country_year_cumsum[[#This Row],[WB_country_name]],'country_region_flag'!A:C,2,FALSE)</f>
        <v>Africa</v>
      </c>
      <c r="M1866" s="1" t="str">
        <f>VLOOKUP(olympic_medals_country_year_cumsum[[#This Row],[WB_country_name]],'country_region_flag'!A:C,3,FALSE)</f>
        <v>https://public.flourish.studio/country-flags/svg/mu.svg</v>
      </c>
      <c r="N1866" s="12" t="str">
        <f>IF(ISNA(VLOOKUP(olympic_medals_country_year_cumsum[[#This Row],[Year_Country]],gdp_capita_rank!F:G,2,FALSE)),0,VLOOKUP(olympic_medals_country_year_cumsum[[#This Row],[Year_Country]],gdp_capita_rank!F:G,2,FALSE))</f>
        <v>-46.217702578516686</v>
      </c>
    </row>
    <row r="1867" spans="1:14" ht="15" customHeight="1" x14ac:dyDescent="0.2">
      <c r="A1867" s="1" t="s">
        <v>171</v>
      </c>
      <c r="B1867" s="1" t="s">
        <v>172</v>
      </c>
      <c r="C1867" s="1">
        <v>-2257</v>
      </c>
      <c r="D1867" s="1">
        <v>1708</v>
      </c>
      <c r="E1867" s="1">
        <v>2012</v>
      </c>
      <c r="F1867" s="1" t="str">
        <f>TEXT(olympic_medals_country_year_cumsum[[#This Row],[year]],0)&amp;"-"&amp;olympic_medals_country_year_cumsum[[#This Row],[WB_country_code]]</f>
        <v>2012-NAM</v>
      </c>
      <c r="G1867" s="1" t="str">
        <f>IF(olympic_medals_country_year_cumsum[[#This Row],[year]]&lt;&gt;E1866,1,IF(olympic_medals_country_year_cumsum[[#This Row],[Medals]]=0,"",G1866+1))</f>
        <v/>
      </c>
      <c r="H1867" s="1">
        <f>IF(ISNA(VLOOKUP(olympic_medals_country_year_cumsum[[#This Row],[Year_Country]],medals!D:H,5,FALSE)),0,VLOOKUP(olympic_medals_country_year_cumsum[[#This Row],[Year_Country]],medals!D:H,5,FALSE))</f>
        <v>0</v>
      </c>
      <c r="I1867" s="1">
        <f>IF(ISNA(VLOOKUP(olympic_medals_country_year_cumsum[[#This Row],[Year_Country]],medals!D:H,2,FALSE)),0,VLOOKUP(olympic_medals_country_year_cumsum[[#This Row],[Year_Country]],medals!D:H,2,FALSE))</f>
        <v>0</v>
      </c>
      <c r="J1867" s="1">
        <f>IF(ISNA(VLOOKUP(olympic_medals_country_year_cumsum[[#This Row],[Year_Country]],medals!D:H,3,FALSE)),0,VLOOKUP(olympic_medals_country_year_cumsum[[#This Row],[Year_Country]],medals!D:H,3,FALSE))</f>
        <v>0</v>
      </c>
      <c r="K1867" s="1">
        <f>IF(ISNA(VLOOKUP(olympic_medals_country_year_cumsum[[#This Row],[Year_Country]],medals!D:H,4,FALSE)),0,VLOOKUP(olympic_medals_country_year_cumsum[[#This Row],[Year_Country]],medals!D:H,4,FALSE))</f>
        <v>0</v>
      </c>
      <c r="L1867" s="1" t="str">
        <f>VLOOKUP(olympic_medals_country_year_cumsum[[#This Row],[WB_country_name]],'country_region_flag'!A:C,2,FALSE)</f>
        <v>Africa</v>
      </c>
      <c r="M1867" s="1" t="str">
        <f>VLOOKUP(olympic_medals_country_year_cumsum[[#This Row],[WB_country_name]],'country_region_flag'!A:C,3,FALSE)</f>
        <v>https://public.flourish.studio/country-flags/svg/na.svg</v>
      </c>
      <c r="N1867" s="12" t="str">
        <f>IF(ISNA(VLOOKUP(olympic_medals_country_year_cumsum[[#This Row],[Year_Country]],gdp_capita_rank!F:G,2,FALSE)),0,VLOOKUP(olympic_medals_country_year_cumsum[[#This Row],[Year_Country]],gdp_capita_rank!F:G,2,FALSE))</f>
        <v>-65.1695829191151</v>
      </c>
    </row>
    <row r="1868" spans="1:14" ht="15" customHeight="1" x14ac:dyDescent="0.2">
      <c r="A1868" s="1" t="s">
        <v>173</v>
      </c>
      <c r="B1868" s="1" t="s">
        <v>174</v>
      </c>
      <c r="C1868" s="1">
        <v>1352</v>
      </c>
      <c r="D1868" s="1">
        <v>212</v>
      </c>
      <c r="E1868" s="1">
        <v>2012</v>
      </c>
      <c r="F1868" s="1" t="str">
        <f>TEXT(olympic_medals_country_year_cumsum[[#This Row],[year]],0)&amp;"-"&amp;olympic_medals_country_year_cumsum[[#This Row],[WB_country_code]]</f>
        <v>2012-NER</v>
      </c>
      <c r="G1868" s="1" t="str">
        <f>IF(olympic_medals_country_year_cumsum[[#This Row],[year]]&lt;&gt;E1867,1,IF(olympic_medals_country_year_cumsum[[#This Row],[Medals]]=0,"",G1867+1))</f>
        <v/>
      </c>
      <c r="H1868" s="1">
        <f>IF(ISNA(VLOOKUP(olympic_medals_country_year_cumsum[[#This Row],[Year_Country]],medals!D:H,5,FALSE)),0,VLOOKUP(olympic_medals_country_year_cumsum[[#This Row],[Year_Country]],medals!D:H,5,FALSE))</f>
        <v>0</v>
      </c>
      <c r="I1868" s="1">
        <f>IF(ISNA(VLOOKUP(olympic_medals_country_year_cumsum[[#This Row],[Year_Country]],medals!D:H,2,FALSE)),0,VLOOKUP(olympic_medals_country_year_cumsum[[#This Row],[Year_Country]],medals!D:H,2,FALSE))</f>
        <v>0</v>
      </c>
      <c r="J1868" s="1">
        <f>IF(ISNA(VLOOKUP(olympic_medals_country_year_cumsum[[#This Row],[Year_Country]],medals!D:H,3,FALSE)),0,VLOOKUP(olympic_medals_country_year_cumsum[[#This Row],[Year_Country]],medals!D:H,3,FALSE))</f>
        <v>0</v>
      </c>
      <c r="K1868" s="1">
        <f>IF(ISNA(VLOOKUP(olympic_medals_country_year_cumsum[[#This Row],[Year_Country]],medals!D:H,4,FALSE)),0,VLOOKUP(olympic_medals_country_year_cumsum[[#This Row],[Year_Country]],medals!D:H,4,FALSE))</f>
        <v>0</v>
      </c>
      <c r="L1868" s="1" t="str">
        <f>VLOOKUP(olympic_medals_country_year_cumsum[[#This Row],[WB_country_name]],'country_region_flag'!A:C,2,FALSE)</f>
        <v>Africa</v>
      </c>
      <c r="M1868" s="1" t="str">
        <f>VLOOKUP(olympic_medals_country_year_cumsum[[#This Row],[WB_country_name]],'country_region_flag'!A:C,3,FALSE)</f>
        <v>https://public.flourish.studio/country-flags/svg/ne.svg</v>
      </c>
      <c r="N1868" s="12" t="str">
        <f>IF(ISNA(VLOOKUP(olympic_medals_country_year_cumsum[[#This Row],[Year_Country]],gdp_capita_rank!F:G,2,FALSE)),0,VLOOKUP(olympic_medals_country_year_cumsum[[#This Row],[Year_Country]],gdp_capita_rank!F:G,2,FALSE))</f>
        <v>-96.96075063595927</v>
      </c>
    </row>
    <row r="1869" spans="1:14" ht="15" customHeight="1" x14ac:dyDescent="0.2">
      <c r="A1869" s="1" t="s">
        <v>175</v>
      </c>
      <c r="B1869" s="1" t="s">
        <v>176</v>
      </c>
      <c r="C1869" s="1">
        <v>908</v>
      </c>
      <c r="D1869" s="1">
        <v>753</v>
      </c>
      <c r="E1869" s="1">
        <v>2012</v>
      </c>
      <c r="F1869" s="1" t="str">
        <f>TEXT(olympic_medals_country_year_cumsum[[#This Row],[year]],0)&amp;"-"&amp;olympic_medals_country_year_cumsum[[#This Row],[WB_country_code]]</f>
        <v>2012-NGA</v>
      </c>
      <c r="G1869" s="1" t="str">
        <f>IF(olympic_medals_country_year_cumsum[[#This Row],[year]]&lt;&gt;E1868,1,IF(olympic_medals_country_year_cumsum[[#This Row],[Medals]]=0,"",G1868+1))</f>
        <v/>
      </c>
      <c r="H1869" s="1">
        <f>IF(ISNA(VLOOKUP(olympic_medals_country_year_cumsum[[#This Row],[Year_Country]],medals!D:H,5,FALSE)),0,VLOOKUP(olympic_medals_country_year_cumsum[[#This Row],[Year_Country]],medals!D:H,5,FALSE))</f>
        <v>0</v>
      </c>
      <c r="I1869" s="1">
        <f>IF(ISNA(VLOOKUP(olympic_medals_country_year_cumsum[[#This Row],[Year_Country]],medals!D:H,2,FALSE)),0,VLOOKUP(olympic_medals_country_year_cumsum[[#This Row],[Year_Country]],medals!D:H,2,FALSE))</f>
        <v>0</v>
      </c>
      <c r="J1869" s="1">
        <f>IF(ISNA(VLOOKUP(olympic_medals_country_year_cumsum[[#This Row],[Year_Country]],medals!D:H,3,FALSE)),0,VLOOKUP(olympic_medals_country_year_cumsum[[#This Row],[Year_Country]],medals!D:H,3,FALSE))</f>
        <v>0</v>
      </c>
      <c r="K1869" s="1">
        <f>IF(ISNA(VLOOKUP(olympic_medals_country_year_cumsum[[#This Row],[Year_Country]],medals!D:H,4,FALSE)),0,VLOOKUP(olympic_medals_country_year_cumsum[[#This Row],[Year_Country]],medals!D:H,4,FALSE))</f>
        <v>0</v>
      </c>
      <c r="L1869" s="1" t="str">
        <f>VLOOKUP(olympic_medals_country_year_cumsum[[#This Row],[WB_country_name]],'country_region_flag'!A:C,2,FALSE)</f>
        <v>Africa</v>
      </c>
      <c r="M1869" s="1" t="str">
        <f>VLOOKUP(olympic_medals_country_year_cumsum[[#This Row],[WB_country_name]],'country_region_flag'!A:C,3,FALSE)</f>
        <v>https://public.flourish.studio/country-flags/svg/ng.svg</v>
      </c>
      <c r="N1869" s="12" t="str">
        <f>IF(ISNA(VLOOKUP(olympic_medals_country_year_cumsum[[#This Row],[Year_Country]],gdp_capita_rank!F:G,2,FALSE)),0,VLOOKUP(olympic_medals_country_year_cumsum[[#This Row],[Year_Country]],gdp_capita_rank!F:G,2,FALSE))</f>
        <v>-84.20886953606247</v>
      </c>
    </row>
    <row r="1870" spans="1:14" ht="15" customHeight="1" x14ac:dyDescent="0.2">
      <c r="A1870" s="1" t="s">
        <v>183</v>
      </c>
      <c r="B1870" s="1" t="s">
        <v>184</v>
      </c>
      <c r="C1870" s="1">
        <v>3368</v>
      </c>
      <c r="D1870" s="1">
        <v>7305</v>
      </c>
      <c r="E1870" s="1">
        <v>2012</v>
      </c>
      <c r="F1870" s="1" t="str">
        <f>TEXT(olympic_medals_country_year_cumsum[[#This Row],[year]],0)&amp;"-"&amp;olympic_medals_country_year_cumsum[[#This Row],[WB_country_code]]</f>
        <v>2012-PAK</v>
      </c>
      <c r="G1870" s="1" t="str">
        <f>IF(olympic_medals_country_year_cumsum[[#This Row],[year]]&lt;&gt;E1869,1,IF(olympic_medals_country_year_cumsum[[#This Row],[Medals]]=0,"",G1869+1))</f>
        <v/>
      </c>
      <c r="H1870" s="1">
        <f>IF(ISNA(VLOOKUP(olympic_medals_country_year_cumsum[[#This Row],[Year_Country]],medals!D:H,5,FALSE)),0,VLOOKUP(olympic_medals_country_year_cumsum[[#This Row],[Year_Country]],medals!D:H,5,FALSE))</f>
        <v>0</v>
      </c>
      <c r="I1870" s="1">
        <f>IF(ISNA(VLOOKUP(olympic_medals_country_year_cumsum[[#This Row],[Year_Country]],medals!D:H,2,FALSE)),0,VLOOKUP(olympic_medals_country_year_cumsum[[#This Row],[Year_Country]],medals!D:H,2,FALSE))</f>
        <v>0</v>
      </c>
      <c r="J1870" s="1">
        <f>IF(ISNA(VLOOKUP(olympic_medals_country_year_cumsum[[#This Row],[Year_Country]],medals!D:H,3,FALSE)),0,VLOOKUP(olympic_medals_country_year_cumsum[[#This Row],[Year_Country]],medals!D:H,3,FALSE))</f>
        <v>0</v>
      </c>
      <c r="K1870" s="1">
        <f>IF(ISNA(VLOOKUP(olympic_medals_country_year_cumsum[[#This Row],[Year_Country]],medals!D:H,4,FALSE)),0,VLOOKUP(olympic_medals_country_year_cumsum[[#This Row],[Year_Country]],medals!D:H,4,FALSE))</f>
        <v>0</v>
      </c>
      <c r="L1870" s="1" t="str">
        <f>VLOOKUP(olympic_medals_country_year_cumsum[[#This Row],[WB_country_name]],'country_region_flag'!A:C,2,FALSE)</f>
        <v>Asia</v>
      </c>
      <c r="M1870" s="1" t="str">
        <f>VLOOKUP(olympic_medals_country_year_cumsum[[#This Row],[WB_country_name]],'country_region_flag'!A:C,3,FALSE)</f>
        <v>https://public.flourish.studio/country-flags/svg/pk.svg</v>
      </c>
      <c r="N1870" s="12" t="str">
        <f>IF(ISNA(VLOOKUP(olympic_medals_country_year_cumsum[[#This Row],[Year_Country]],gdp_capita_rank!F:G,2,FALSE)),0,VLOOKUP(olympic_medals_country_year_cumsum[[#This Row],[Year_Country]],gdp_capita_rank!F:G,2,FALSE))</f>
        <v>-92.84026826799668</v>
      </c>
    </row>
    <row r="1871" spans="1:14" ht="15" customHeight="1" x14ac:dyDescent="0.2">
      <c r="A1871" s="1" t="s">
        <v>185</v>
      </c>
      <c r="B1871" s="1" t="s">
        <v>186</v>
      </c>
      <c r="C1871" s="1">
        <v>897</v>
      </c>
      <c r="D1871" s="1">
        <v>-7953</v>
      </c>
      <c r="E1871" s="1">
        <v>2012</v>
      </c>
      <c r="F1871" s="1" t="str">
        <f>TEXT(olympic_medals_country_year_cumsum[[#This Row],[year]],0)&amp;"-"&amp;olympic_medals_country_year_cumsum[[#This Row],[WB_country_code]]</f>
        <v>2012-PAN</v>
      </c>
      <c r="G1871" s="1" t="str">
        <f>IF(olympic_medals_country_year_cumsum[[#This Row],[year]]&lt;&gt;E1870,1,IF(olympic_medals_country_year_cumsum[[#This Row],[Medals]]=0,"",G1870+1))</f>
        <v/>
      </c>
      <c r="H1871" s="1">
        <f>IF(ISNA(VLOOKUP(olympic_medals_country_year_cumsum[[#This Row],[Year_Country]],medals!D:H,5,FALSE)),0,VLOOKUP(olympic_medals_country_year_cumsum[[#This Row],[Year_Country]],medals!D:H,5,FALSE))</f>
        <v>0</v>
      </c>
      <c r="I1871" s="1">
        <f>IF(ISNA(VLOOKUP(olympic_medals_country_year_cumsum[[#This Row],[Year_Country]],medals!D:H,2,FALSE)),0,VLOOKUP(olympic_medals_country_year_cumsum[[#This Row],[Year_Country]],medals!D:H,2,FALSE))</f>
        <v>0</v>
      </c>
      <c r="J1871" s="1">
        <f>IF(ISNA(VLOOKUP(olympic_medals_country_year_cumsum[[#This Row],[Year_Country]],medals!D:H,3,FALSE)),0,VLOOKUP(olympic_medals_country_year_cumsum[[#This Row],[Year_Country]],medals!D:H,3,FALSE))</f>
        <v>0</v>
      </c>
      <c r="K1871" s="1">
        <f>IF(ISNA(VLOOKUP(olympic_medals_country_year_cumsum[[#This Row],[Year_Country]],medals!D:H,4,FALSE)),0,VLOOKUP(olympic_medals_country_year_cumsum[[#This Row],[Year_Country]],medals!D:H,4,FALSE))</f>
        <v>0</v>
      </c>
      <c r="L1871" s="1" t="str">
        <f>VLOOKUP(olympic_medals_country_year_cumsum[[#This Row],[WB_country_name]],'country_region_flag'!A:C,2,FALSE)</f>
        <v>Americas</v>
      </c>
      <c r="M1871" s="1" t="str">
        <f>VLOOKUP(olympic_medals_country_year_cumsum[[#This Row],[WB_country_name]],'country_region_flag'!A:C,3,FALSE)</f>
        <v>https://public.flourish.studio/country-flags/svg/pa.svg</v>
      </c>
      <c r="N1871" s="12" t="str">
        <f>IF(ISNA(VLOOKUP(olympic_medals_country_year_cumsum[[#This Row],[Year_Country]],gdp_capita_rank!F:G,2,FALSE)),0,VLOOKUP(olympic_medals_country_year_cumsum[[#This Row],[Year_Country]],gdp_capita_rank!F:G,2,FALSE))</f>
        <v>-37.67359435302897</v>
      </c>
    </row>
    <row r="1872" spans="1:14" ht="15" customHeight="1" x14ac:dyDescent="0.2">
      <c r="A1872" s="1" t="s">
        <v>187</v>
      </c>
      <c r="B1872" s="1" t="s">
        <v>188</v>
      </c>
      <c r="C1872" s="1">
        <v>-1205</v>
      </c>
      <c r="D1872" s="1">
        <v>-7705</v>
      </c>
      <c r="E1872" s="1">
        <v>2012</v>
      </c>
      <c r="F1872" s="1" t="str">
        <f>TEXT(olympic_medals_country_year_cumsum[[#This Row],[year]],0)&amp;"-"&amp;olympic_medals_country_year_cumsum[[#This Row],[WB_country_code]]</f>
        <v>2012-PER</v>
      </c>
      <c r="G1872" s="1" t="str">
        <f>IF(olympic_medals_country_year_cumsum[[#This Row],[year]]&lt;&gt;E1871,1,IF(olympic_medals_country_year_cumsum[[#This Row],[Medals]]=0,"",G1871+1))</f>
        <v/>
      </c>
      <c r="H1872" s="1">
        <f>IF(ISNA(VLOOKUP(olympic_medals_country_year_cumsum[[#This Row],[Year_Country]],medals!D:H,5,FALSE)),0,VLOOKUP(olympic_medals_country_year_cumsum[[#This Row],[Year_Country]],medals!D:H,5,FALSE))</f>
        <v>0</v>
      </c>
      <c r="I1872" s="1">
        <f>IF(ISNA(VLOOKUP(olympic_medals_country_year_cumsum[[#This Row],[Year_Country]],medals!D:H,2,FALSE)),0,VLOOKUP(olympic_medals_country_year_cumsum[[#This Row],[Year_Country]],medals!D:H,2,FALSE))</f>
        <v>0</v>
      </c>
      <c r="J1872" s="1">
        <f>IF(ISNA(VLOOKUP(olympic_medals_country_year_cumsum[[#This Row],[Year_Country]],medals!D:H,3,FALSE)),0,VLOOKUP(olympic_medals_country_year_cumsum[[#This Row],[Year_Country]],medals!D:H,3,FALSE))</f>
        <v>0</v>
      </c>
      <c r="K1872" s="1">
        <f>IF(ISNA(VLOOKUP(olympic_medals_country_year_cumsum[[#This Row],[Year_Country]],medals!D:H,4,FALSE)),0,VLOOKUP(olympic_medals_country_year_cumsum[[#This Row],[Year_Country]],medals!D:H,4,FALSE))</f>
        <v>0</v>
      </c>
      <c r="L1872" s="1" t="str">
        <f>VLOOKUP(olympic_medals_country_year_cumsum[[#This Row],[WB_country_name]],'country_region_flag'!A:C,2,FALSE)</f>
        <v>Americas</v>
      </c>
      <c r="M1872" s="1" t="str">
        <f>VLOOKUP(olympic_medals_country_year_cumsum[[#This Row],[WB_country_name]],'country_region_flag'!A:C,3,FALSE)</f>
        <v>https://public.flourish.studio/country-flags/svg/pe.svg</v>
      </c>
      <c r="N1872" s="12" t="str">
        <f>IF(ISNA(VLOOKUP(olympic_medals_country_year_cumsum[[#This Row],[Year_Country]],gdp_capita_rank!F:G,2,FALSE)),0,VLOOKUP(olympic_medals_country_year_cumsum[[#This Row],[Year_Country]],gdp_capita_rank!F:G,2,FALSE))</f>
        <v>-62.5153263656683</v>
      </c>
    </row>
    <row r="1873" spans="1:14" ht="15" customHeight="1" x14ac:dyDescent="0.2">
      <c r="A1873" s="1" t="s">
        <v>189</v>
      </c>
      <c r="B1873" s="1" t="s">
        <v>190</v>
      </c>
      <c r="C1873" s="1">
        <v>146</v>
      </c>
      <c r="D1873" s="1">
        <v>12097</v>
      </c>
      <c r="E1873" s="1">
        <v>2012</v>
      </c>
      <c r="F1873" s="1" t="str">
        <f>TEXT(olympic_medals_country_year_cumsum[[#This Row],[year]],0)&amp;"-"&amp;olympic_medals_country_year_cumsum[[#This Row],[WB_country_code]]</f>
        <v>2012-PHL</v>
      </c>
      <c r="G1873" s="1" t="str">
        <f>IF(olympic_medals_country_year_cumsum[[#This Row],[year]]&lt;&gt;E1872,1,IF(olympic_medals_country_year_cumsum[[#This Row],[Medals]]=0,"",G1872+1))</f>
        <v/>
      </c>
      <c r="H1873" s="1">
        <f>IF(ISNA(VLOOKUP(olympic_medals_country_year_cumsum[[#This Row],[Year_Country]],medals!D:H,5,FALSE)),0,VLOOKUP(olympic_medals_country_year_cumsum[[#This Row],[Year_Country]],medals!D:H,5,FALSE))</f>
        <v>0</v>
      </c>
      <c r="I1873" s="1">
        <f>IF(ISNA(VLOOKUP(olympic_medals_country_year_cumsum[[#This Row],[Year_Country]],medals!D:H,2,FALSE)),0,VLOOKUP(olympic_medals_country_year_cumsum[[#This Row],[Year_Country]],medals!D:H,2,FALSE))</f>
        <v>0</v>
      </c>
      <c r="J1873" s="1">
        <f>IF(ISNA(VLOOKUP(olympic_medals_country_year_cumsum[[#This Row],[Year_Country]],medals!D:H,3,FALSE)),0,VLOOKUP(olympic_medals_country_year_cumsum[[#This Row],[Year_Country]],medals!D:H,3,FALSE))</f>
        <v>0</v>
      </c>
      <c r="K1873" s="1">
        <f>IF(ISNA(VLOOKUP(olympic_medals_country_year_cumsum[[#This Row],[Year_Country]],medals!D:H,4,FALSE)),0,VLOOKUP(olympic_medals_country_year_cumsum[[#This Row],[Year_Country]],medals!D:H,4,FALSE))</f>
        <v>0</v>
      </c>
      <c r="L1873" s="1" t="str">
        <f>VLOOKUP(olympic_medals_country_year_cumsum[[#This Row],[WB_country_name]],'country_region_flag'!A:C,2,FALSE)</f>
        <v>Asia</v>
      </c>
      <c r="M1873" s="1" t="str">
        <f>VLOOKUP(olympic_medals_country_year_cumsum[[#This Row],[WB_country_name]],'country_region_flag'!A:C,3,FALSE)</f>
        <v>https://public.flourish.studio/country-flags/svg/ph.svg</v>
      </c>
      <c r="N1873" s="12" t="str">
        <f>IF(ISNA(VLOOKUP(olympic_medals_country_year_cumsum[[#This Row],[Year_Country]],gdp_capita_rank!F:G,2,FALSE)),0,VLOOKUP(olympic_medals_country_year_cumsum[[#This Row],[Year_Country]],gdp_capita_rank!F:G,2,FALSE))</f>
        <v>-84.53441450174888</v>
      </c>
    </row>
    <row r="1874" spans="1:14" ht="15" customHeight="1" x14ac:dyDescent="0.2">
      <c r="A1874" s="1" t="s">
        <v>199</v>
      </c>
      <c r="B1874" s="1" t="s">
        <v>200</v>
      </c>
      <c r="C1874" s="1">
        <v>-2527</v>
      </c>
      <c r="D1874" s="1">
        <v>-5767</v>
      </c>
      <c r="E1874" s="1">
        <v>2012</v>
      </c>
      <c r="F1874" s="1" t="str">
        <f>TEXT(olympic_medals_country_year_cumsum[[#This Row],[year]],0)&amp;"-"&amp;olympic_medals_country_year_cumsum[[#This Row],[WB_country_code]]</f>
        <v>2012-PRY</v>
      </c>
      <c r="G1874" s="1" t="str">
        <f>IF(olympic_medals_country_year_cumsum[[#This Row],[year]]&lt;&gt;E1873,1,IF(olympic_medals_country_year_cumsum[[#This Row],[Medals]]=0,"",G1873+1))</f>
        <v/>
      </c>
      <c r="H1874" s="1">
        <f>IF(ISNA(VLOOKUP(olympic_medals_country_year_cumsum[[#This Row],[Year_Country]],medals!D:H,5,FALSE)),0,VLOOKUP(olympic_medals_country_year_cumsum[[#This Row],[Year_Country]],medals!D:H,5,FALSE))</f>
        <v>0</v>
      </c>
      <c r="I1874" s="1">
        <f>IF(ISNA(VLOOKUP(olympic_medals_country_year_cumsum[[#This Row],[Year_Country]],medals!D:H,2,FALSE)),0,VLOOKUP(olympic_medals_country_year_cumsum[[#This Row],[Year_Country]],medals!D:H,2,FALSE))</f>
        <v>0</v>
      </c>
      <c r="J1874" s="1">
        <f>IF(ISNA(VLOOKUP(olympic_medals_country_year_cumsum[[#This Row],[Year_Country]],medals!D:H,3,FALSE)),0,VLOOKUP(olympic_medals_country_year_cumsum[[#This Row],[Year_Country]],medals!D:H,3,FALSE))</f>
        <v>0</v>
      </c>
      <c r="K1874" s="1">
        <f>IF(ISNA(VLOOKUP(olympic_medals_country_year_cumsum[[#This Row],[Year_Country]],medals!D:H,4,FALSE)),0,VLOOKUP(olympic_medals_country_year_cumsum[[#This Row],[Year_Country]],medals!D:H,4,FALSE))</f>
        <v>0</v>
      </c>
      <c r="L1874" s="1" t="str">
        <f>VLOOKUP(olympic_medals_country_year_cumsum[[#This Row],[WB_country_name]],'country_region_flag'!A:C,2,FALSE)</f>
        <v>Americas</v>
      </c>
      <c r="M1874" s="1" t="str">
        <f>VLOOKUP(olympic_medals_country_year_cumsum[[#This Row],[WB_country_name]],'country_region_flag'!A:C,3,FALSE)</f>
        <v>https://public.flourish.studio/country-flags/svg/py.svg</v>
      </c>
      <c r="N1874" s="12" t="str">
        <f>IF(ISNA(VLOOKUP(olympic_medals_country_year_cumsum[[#This Row],[Year_Country]],gdp_capita_rank!F:G,2,FALSE)),0,VLOOKUP(olympic_medals_country_year_cumsum[[#This Row],[Year_Country]],gdp_capita_rank!F:G,2,FALSE))</f>
        <v>-67.48544404770365</v>
      </c>
    </row>
    <row r="1875" spans="1:14" ht="15" customHeight="1" x14ac:dyDescent="0.2">
      <c r="A1875" s="1" t="s">
        <v>209</v>
      </c>
      <c r="B1875" s="1" t="s">
        <v>210</v>
      </c>
      <c r="C1875" s="1">
        <v>156</v>
      </c>
      <c r="D1875" s="1">
        <v>3253</v>
      </c>
      <c r="E1875" s="1">
        <v>2012</v>
      </c>
      <c r="F1875" s="1" t="str">
        <f>TEXT(olympic_medals_country_year_cumsum[[#This Row],[year]],0)&amp;"-"&amp;olympic_medals_country_year_cumsum[[#This Row],[WB_country_code]]</f>
        <v>2012-SDN</v>
      </c>
      <c r="G1875" s="1" t="str">
        <f>IF(olympic_medals_country_year_cumsum[[#This Row],[year]]&lt;&gt;E1874,1,IF(olympic_medals_country_year_cumsum[[#This Row],[Medals]]=0,"",G1874+1))</f>
        <v/>
      </c>
      <c r="H1875" s="1">
        <f>IF(ISNA(VLOOKUP(olympic_medals_country_year_cumsum[[#This Row],[Year_Country]],medals!D:H,5,FALSE)),0,VLOOKUP(olympic_medals_country_year_cumsum[[#This Row],[Year_Country]],medals!D:H,5,FALSE))</f>
        <v>0</v>
      </c>
      <c r="I1875" s="1">
        <f>IF(ISNA(VLOOKUP(olympic_medals_country_year_cumsum[[#This Row],[Year_Country]],medals!D:H,2,FALSE)),0,VLOOKUP(olympic_medals_country_year_cumsum[[#This Row],[Year_Country]],medals!D:H,2,FALSE))</f>
        <v>0</v>
      </c>
      <c r="J1875" s="1">
        <f>IF(ISNA(VLOOKUP(olympic_medals_country_year_cumsum[[#This Row],[Year_Country]],medals!D:H,3,FALSE)),0,VLOOKUP(olympic_medals_country_year_cumsum[[#This Row],[Year_Country]],medals!D:H,3,FALSE))</f>
        <v>0</v>
      </c>
      <c r="K1875" s="1">
        <f>IF(ISNA(VLOOKUP(olympic_medals_country_year_cumsum[[#This Row],[Year_Country]],medals!D:H,4,FALSE)),0,VLOOKUP(olympic_medals_country_year_cumsum[[#This Row],[Year_Country]],medals!D:H,4,FALSE))</f>
        <v>0</v>
      </c>
      <c r="L1875" s="1" t="str">
        <f>VLOOKUP(olympic_medals_country_year_cumsum[[#This Row],[WB_country_name]],'country_region_flag'!A:C,2,FALSE)</f>
        <v>Africa</v>
      </c>
      <c r="M1875" s="1" t="str">
        <f>VLOOKUP(olympic_medals_country_year_cumsum[[#This Row],[WB_country_name]],'country_region_flag'!A:C,3,FALSE)</f>
        <v>https://public.flourish.studio/country-flags/svg/sd.svg</v>
      </c>
      <c r="N1875" s="12" t="str">
        <f>IF(ISNA(VLOOKUP(olympic_medals_country_year_cumsum[[#This Row],[Year_Country]],gdp_capita_rank!F:G,2,FALSE)),0,VLOOKUP(olympic_medals_country_year_cumsum[[#This Row],[Year_Country]],gdp_capita_rank!F:G,2,FALSE))</f>
        <v>-89.59575886691398</v>
      </c>
    </row>
    <row r="1876" spans="1:14" ht="15" customHeight="1" x14ac:dyDescent="0.2">
      <c r="A1876" s="1" t="s">
        <v>211</v>
      </c>
      <c r="B1876" s="1" t="s">
        <v>212</v>
      </c>
      <c r="C1876" s="1">
        <v>1473</v>
      </c>
      <c r="D1876" s="1">
        <v>-1763</v>
      </c>
      <c r="E1876" s="1">
        <v>2012</v>
      </c>
      <c r="F1876" s="1" t="str">
        <f>TEXT(olympic_medals_country_year_cumsum[[#This Row],[year]],0)&amp;"-"&amp;olympic_medals_country_year_cumsum[[#This Row],[WB_country_code]]</f>
        <v>2012-SEN</v>
      </c>
      <c r="G1876" s="1" t="str">
        <f>IF(olympic_medals_country_year_cumsum[[#This Row],[year]]&lt;&gt;E1875,1,IF(olympic_medals_country_year_cumsum[[#This Row],[Medals]]=0,"",G1875+1))</f>
        <v/>
      </c>
      <c r="H1876" s="1">
        <f>IF(ISNA(VLOOKUP(olympic_medals_country_year_cumsum[[#This Row],[Year_Country]],medals!D:H,5,FALSE)),0,VLOOKUP(olympic_medals_country_year_cumsum[[#This Row],[Year_Country]],medals!D:H,5,FALSE))</f>
        <v>0</v>
      </c>
      <c r="I1876" s="1">
        <f>IF(ISNA(VLOOKUP(olympic_medals_country_year_cumsum[[#This Row],[Year_Country]],medals!D:H,2,FALSE)),0,VLOOKUP(olympic_medals_country_year_cumsum[[#This Row],[Year_Country]],medals!D:H,2,FALSE))</f>
        <v>0</v>
      </c>
      <c r="J1876" s="1">
        <f>IF(ISNA(VLOOKUP(olympic_medals_country_year_cumsum[[#This Row],[Year_Country]],medals!D:H,3,FALSE)),0,VLOOKUP(olympic_medals_country_year_cumsum[[#This Row],[Year_Country]],medals!D:H,3,FALSE))</f>
        <v>0</v>
      </c>
      <c r="K1876" s="1">
        <f>IF(ISNA(VLOOKUP(olympic_medals_country_year_cumsum[[#This Row],[Year_Country]],medals!D:H,4,FALSE)),0,VLOOKUP(olympic_medals_country_year_cumsum[[#This Row],[Year_Country]],medals!D:H,4,FALSE))</f>
        <v>0</v>
      </c>
      <c r="L1876" s="1" t="str">
        <f>VLOOKUP(olympic_medals_country_year_cumsum[[#This Row],[WB_country_name]],'country_region_flag'!A:C,2,FALSE)</f>
        <v>Africa</v>
      </c>
      <c r="M1876" s="1" t="str">
        <f>VLOOKUP(olympic_medals_country_year_cumsum[[#This Row],[WB_country_name]],'country_region_flag'!A:C,3,FALSE)</f>
        <v>https://public.flourish.studio/country-flags/svg/sn.svg</v>
      </c>
      <c r="N1876" s="12" t="str">
        <f>IF(ISNA(VLOOKUP(olympic_medals_country_year_cumsum[[#This Row],[Year_Country]],gdp_capita_rank!F:G,2,FALSE)),0,VLOOKUP(olympic_medals_country_year_cumsum[[#This Row],[Year_Country]],gdp_capita_rank!F:G,2,FALSE))</f>
        <v>-92.27392190521648</v>
      </c>
    </row>
    <row r="1877" spans="1:14" ht="15" customHeight="1" x14ac:dyDescent="0.2">
      <c r="A1877" s="1" t="s">
        <v>215</v>
      </c>
      <c r="B1877" s="1" t="s">
        <v>216</v>
      </c>
      <c r="C1877" s="1">
        <v>4393</v>
      </c>
      <c r="D1877" s="1">
        <v>1242</v>
      </c>
      <c r="E1877" s="1">
        <v>2012</v>
      </c>
      <c r="F1877" s="1" t="str">
        <f>TEXT(olympic_medals_country_year_cumsum[[#This Row],[year]],0)&amp;"-"&amp;olympic_medals_country_year_cumsum[[#This Row],[WB_country_code]]</f>
        <v>2012-SMR</v>
      </c>
      <c r="G1877" s="1" t="str">
        <f>IF(olympic_medals_country_year_cumsum[[#This Row],[year]]&lt;&gt;E1876,1,IF(olympic_medals_country_year_cumsum[[#This Row],[Medals]]=0,"",G1876+1))</f>
        <v/>
      </c>
      <c r="H1877" s="1">
        <f>IF(ISNA(VLOOKUP(olympic_medals_country_year_cumsum[[#This Row],[Year_Country]],medals!D:H,5,FALSE)),0,VLOOKUP(olympic_medals_country_year_cumsum[[#This Row],[Year_Country]],medals!D:H,5,FALSE))</f>
        <v>0</v>
      </c>
      <c r="I1877" s="1">
        <f>IF(ISNA(VLOOKUP(olympic_medals_country_year_cumsum[[#This Row],[Year_Country]],medals!D:H,2,FALSE)),0,VLOOKUP(olympic_medals_country_year_cumsum[[#This Row],[Year_Country]],medals!D:H,2,FALSE))</f>
        <v>0</v>
      </c>
      <c r="J1877" s="1">
        <f>IF(ISNA(VLOOKUP(olympic_medals_country_year_cumsum[[#This Row],[Year_Country]],medals!D:H,3,FALSE)),0,VLOOKUP(olympic_medals_country_year_cumsum[[#This Row],[Year_Country]],medals!D:H,3,FALSE))</f>
        <v>0</v>
      </c>
      <c r="K1877" s="1">
        <f>IF(ISNA(VLOOKUP(olympic_medals_country_year_cumsum[[#This Row],[Year_Country]],medals!D:H,4,FALSE)),0,VLOOKUP(olympic_medals_country_year_cumsum[[#This Row],[Year_Country]],medals!D:H,4,FALSE))</f>
        <v>0</v>
      </c>
      <c r="L1877" s="1" t="str">
        <f>VLOOKUP(olympic_medals_country_year_cumsum[[#This Row],[WB_country_name]],'country_region_flag'!A:C,2,FALSE)</f>
        <v>Europe</v>
      </c>
      <c r="M1877" s="1" t="str">
        <f>VLOOKUP(olympic_medals_country_year_cumsum[[#This Row],[WB_country_name]],'country_region_flag'!A:C,3,FALSE)</f>
        <v>https://public.flourish.studio/country-flags/svg/sm.svg</v>
      </c>
      <c r="N1877" s="12" t="str">
        <f>IF(ISNA(VLOOKUP(olympic_medals_country_year_cumsum[[#This Row],[Year_Country]],gdp_capita_rank!F:G,2,FALSE)),0,VLOOKUP(olympic_medals_country_year_cumsum[[#This Row],[Year_Country]],gdp_capita_rank!F:G,2,FALSE))</f>
        <v>180.35748370768937</v>
      </c>
    </row>
    <row r="1878" spans="1:14" ht="15" customHeight="1" x14ac:dyDescent="0.2">
      <c r="A1878" s="1" t="s">
        <v>219</v>
      </c>
      <c r="B1878" s="1" t="s">
        <v>220</v>
      </c>
      <c r="C1878" s="1">
        <v>583</v>
      </c>
      <c r="D1878" s="1">
        <v>-5517</v>
      </c>
      <c r="E1878" s="1">
        <v>2012</v>
      </c>
      <c r="F1878" s="1" t="str">
        <f>TEXT(olympic_medals_country_year_cumsum[[#This Row],[year]],0)&amp;"-"&amp;olympic_medals_country_year_cumsum[[#This Row],[WB_country_code]]</f>
        <v>2012-SUR</v>
      </c>
      <c r="G1878" s="1" t="str">
        <f>IF(olympic_medals_country_year_cumsum[[#This Row],[year]]&lt;&gt;E1877,1,IF(olympic_medals_country_year_cumsum[[#This Row],[Medals]]=0,"",G1877+1))</f>
        <v/>
      </c>
      <c r="H1878" s="1">
        <f>IF(ISNA(VLOOKUP(olympic_medals_country_year_cumsum[[#This Row],[Year_Country]],medals!D:H,5,FALSE)),0,VLOOKUP(olympic_medals_country_year_cumsum[[#This Row],[Year_Country]],medals!D:H,5,FALSE))</f>
        <v>0</v>
      </c>
      <c r="I1878" s="1">
        <f>IF(ISNA(VLOOKUP(olympic_medals_country_year_cumsum[[#This Row],[Year_Country]],medals!D:H,2,FALSE)),0,VLOOKUP(olympic_medals_country_year_cumsum[[#This Row],[Year_Country]],medals!D:H,2,FALSE))</f>
        <v>0</v>
      </c>
      <c r="J1878" s="1">
        <f>IF(ISNA(VLOOKUP(olympic_medals_country_year_cumsum[[#This Row],[Year_Country]],medals!D:H,3,FALSE)),0,VLOOKUP(olympic_medals_country_year_cumsum[[#This Row],[Year_Country]],medals!D:H,3,FALSE))</f>
        <v>0</v>
      </c>
      <c r="K1878" s="1">
        <f>IF(ISNA(VLOOKUP(olympic_medals_country_year_cumsum[[#This Row],[Year_Country]],medals!D:H,4,FALSE)),0,VLOOKUP(olympic_medals_country_year_cumsum[[#This Row],[Year_Country]],medals!D:H,4,FALSE))</f>
        <v>0</v>
      </c>
      <c r="L1878" s="1" t="str">
        <f>VLOOKUP(olympic_medals_country_year_cumsum[[#This Row],[WB_country_name]],'country_region_flag'!A:C,2,FALSE)</f>
        <v>Americas</v>
      </c>
      <c r="M1878" s="1" t="str">
        <f>VLOOKUP(olympic_medals_country_year_cumsum[[#This Row],[WB_country_name]],'country_region_flag'!A:C,3,FALSE)</f>
        <v>https://public.flourish.studio/country-flags/svg/sr.svg</v>
      </c>
      <c r="N1878" s="12" t="str">
        <f>IF(ISNA(VLOOKUP(olympic_medals_country_year_cumsum[[#This Row],[Year_Country]],gdp_capita_rank!F:G,2,FALSE)),0,VLOOKUP(olympic_medals_country_year_cumsum[[#This Row],[Year_Country]],gdp_capita_rank!F:G,2,FALSE))</f>
        <v>-48.349489562211424</v>
      </c>
    </row>
    <row r="1879" spans="1:14" ht="15" customHeight="1" x14ac:dyDescent="0.2">
      <c r="A1879" s="1" t="s">
        <v>227</v>
      </c>
      <c r="B1879" s="1" t="s">
        <v>228</v>
      </c>
      <c r="C1879" s="1">
        <v>335</v>
      </c>
      <c r="D1879" s="1">
        <v>363</v>
      </c>
      <c r="E1879" s="1">
        <v>2012</v>
      </c>
      <c r="F1879" s="1" t="str">
        <f>TEXT(olympic_medals_country_year_cumsum[[#This Row],[year]],0)&amp;"-"&amp;olympic_medals_country_year_cumsum[[#This Row],[WB_country_code]]</f>
        <v>2012-SYR</v>
      </c>
      <c r="G1879" s="1" t="str">
        <f>IF(olympic_medals_country_year_cumsum[[#This Row],[year]]&lt;&gt;E1878,1,IF(olympic_medals_country_year_cumsum[[#This Row],[Medals]]=0,"",G1878+1))</f>
        <v/>
      </c>
      <c r="H1879" s="1">
        <f>IF(ISNA(VLOOKUP(olympic_medals_country_year_cumsum[[#This Row],[Year_Country]],medals!D:H,5,FALSE)),0,VLOOKUP(olympic_medals_country_year_cumsum[[#This Row],[Year_Country]],medals!D:H,5,FALSE))</f>
        <v>0</v>
      </c>
      <c r="I1879" s="1">
        <f>IF(ISNA(VLOOKUP(olympic_medals_country_year_cumsum[[#This Row],[Year_Country]],medals!D:H,2,FALSE)),0,VLOOKUP(olympic_medals_country_year_cumsum[[#This Row],[Year_Country]],medals!D:H,2,FALSE))</f>
        <v>0</v>
      </c>
      <c r="J1879" s="1">
        <f>IF(ISNA(VLOOKUP(olympic_medals_country_year_cumsum[[#This Row],[Year_Country]],medals!D:H,3,FALSE)),0,VLOOKUP(olympic_medals_country_year_cumsum[[#This Row],[Year_Country]],medals!D:H,3,FALSE))</f>
        <v>0</v>
      </c>
      <c r="K1879" s="1">
        <f>IF(ISNA(VLOOKUP(olympic_medals_country_year_cumsum[[#This Row],[Year_Country]],medals!D:H,4,FALSE)),0,VLOOKUP(olympic_medals_country_year_cumsum[[#This Row],[Year_Country]],medals!D:H,4,FALSE))</f>
        <v>0</v>
      </c>
      <c r="L1879" s="1" t="str">
        <f>VLOOKUP(olympic_medals_country_year_cumsum[[#This Row],[WB_country_name]],'country_region_flag'!A:C,2,FALSE)</f>
        <v>Asia</v>
      </c>
      <c r="M1879" s="1" t="str">
        <f>VLOOKUP(olympic_medals_country_year_cumsum[[#This Row],[WB_country_name]],'country_region_flag'!A:C,3,FALSE)</f>
        <v>https://public.flourish.studio/country-flags/svg/sy.svg</v>
      </c>
      <c r="N1879" s="12" t="str">
        <f>IF(ISNA(VLOOKUP(olympic_medals_country_year_cumsum[[#This Row],[Year_Country]],gdp_capita_rank!F:G,2,FALSE)),0,VLOOKUP(olympic_medals_country_year_cumsum[[#This Row],[Year_Country]],gdp_capita_rank!F:G,2,FALSE))</f>
        <v>-88.94050121905299</v>
      </c>
    </row>
    <row r="1880" spans="1:14" ht="15" customHeight="1" x14ac:dyDescent="0.2">
      <c r="A1880" s="1" t="s">
        <v>229</v>
      </c>
      <c r="B1880" s="1" t="s">
        <v>230</v>
      </c>
      <c r="C1880" s="1">
        <v>612</v>
      </c>
      <c r="D1880" s="1">
        <v>122</v>
      </c>
      <c r="E1880" s="1">
        <v>2012</v>
      </c>
      <c r="F1880" s="1" t="str">
        <f>TEXT(olympic_medals_country_year_cumsum[[#This Row],[year]],0)&amp;"-"&amp;olympic_medals_country_year_cumsum[[#This Row],[WB_country_code]]</f>
        <v>2012-TGO</v>
      </c>
      <c r="G1880" s="1" t="str">
        <f>IF(olympic_medals_country_year_cumsum[[#This Row],[year]]&lt;&gt;E1879,1,IF(olympic_medals_country_year_cumsum[[#This Row],[Medals]]=0,"",G1879+1))</f>
        <v/>
      </c>
      <c r="H1880" s="1">
        <f>IF(ISNA(VLOOKUP(olympic_medals_country_year_cumsum[[#This Row],[Year_Country]],medals!D:H,5,FALSE)),0,VLOOKUP(olympic_medals_country_year_cumsum[[#This Row],[Year_Country]],medals!D:H,5,FALSE))</f>
        <v>0</v>
      </c>
      <c r="I1880" s="1">
        <f>IF(ISNA(VLOOKUP(olympic_medals_country_year_cumsum[[#This Row],[Year_Country]],medals!D:H,2,FALSE)),0,VLOOKUP(olympic_medals_country_year_cumsum[[#This Row],[Year_Country]],medals!D:H,2,FALSE))</f>
        <v>0</v>
      </c>
      <c r="J1880" s="1">
        <f>IF(ISNA(VLOOKUP(olympic_medals_country_year_cumsum[[#This Row],[Year_Country]],medals!D:H,3,FALSE)),0,VLOOKUP(olympic_medals_country_year_cumsum[[#This Row],[Year_Country]],medals!D:H,3,FALSE))</f>
        <v>0</v>
      </c>
      <c r="K1880" s="1">
        <f>IF(ISNA(VLOOKUP(olympic_medals_country_year_cumsum[[#This Row],[Year_Country]],medals!D:H,4,FALSE)),0,VLOOKUP(olympic_medals_country_year_cumsum[[#This Row],[Year_Country]],medals!D:H,4,FALSE))</f>
        <v>0</v>
      </c>
      <c r="L1880" s="1" t="str">
        <f>VLOOKUP(olympic_medals_country_year_cumsum[[#This Row],[WB_country_name]],'country_region_flag'!A:C,2,FALSE)</f>
        <v>Africa</v>
      </c>
      <c r="M1880" s="1" t="str">
        <f>VLOOKUP(olympic_medals_country_year_cumsum[[#This Row],[WB_country_name]],'country_region_flag'!A:C,3,FALSE)</f>
        <v>https://public.flourish.studio/country-flags/svg/tg.svg</v>
      </c>
      <c r="N1880" s="12" t="str">
        <f>IF(ISNA(VLOOKUP(olympic_medals_country_year_cumsum[[#This Row],[Year_Country]],gdp_capita_rank!F:G,2,FALSE)),0,VLOOKUP(olympic_medals_country_year_cumsum[[#This Row],[Year_Country]],gdp_capita_rank!F:G,2,FALSE))</f>
        <v>-95.47600163705164</v>
      </c>
    </row>
    <row r="1881" spans="1:14" ht="15" customHeight="1" x14ac:dyDescent="0.2">
      <c r="A1881" s="1" t="s">
        <v>235</v>
      </c>
      <c r="B1881" s="1" t="s">
        <v>236</v>
      </c>
      <c r="C1881" s="1">
        <v>3795</v>
      </c>
      <c r="D1881" s="1">
        <v>5838</v>
      </c>
      <c r="E1881" s="1">
        <v>2012</v>
      </c>
      <c r="F1881" s="1" t="str">
        <f>TEXT(olympic_medals_country_year_cumsum[[#This Row],[year]],0)&amp;"-"&amp;olympic_medals_country_year_cumsum[[#This Row],[WB_country_code]]</f>
        <v>2012-TKM</v>
      </c>
      <c r="G1881" s="1" t="str">
        <f>IF(olympic_medals_country_year_cumsum[[#This Row],[year]]&lt;&gt;E1880,1,IF(olympic_medals_country_year_cumsum[[#This Row],[Medals]]=0,"",G1880+1))</f>
        <v/>
      </c>
      <c r="H1881" s="1">
        <f>IF(ISNA(VLOOKUP(olympic_medals_country_year_cumsum[[#This Row],[Year_Country]],medals!D:H,5,FALSE)),0,VLOOKUP(olympic_medals_country_year_cumsum[[#This Row],[Year_Country]],medals!D:H,5,FALSE))</f>
        <v>0</v>
      </c>
      <c r="I1881" s="1">
        <f>IF(ISNA(VLOOKUP(olympic_medals_country_year_cumsum[[#This Row],[Year_Country]],medals!D:H,2,FALSE)),0,VLOOKUP(olympic_medals_country_year_cumsum[[#This Row],[Year_Country]],medals!D:H,2,FALSE))</f>
        <v>0</v>
      </c>
      <c r="J1881" s="1">
        <f>IF(ISNA(VLOOKUP(olympic_medals_country_year_cumsum[[#This Row],[Year_Country]],medals!D:H,3,FALSE)),0,VLOOKUP(olympic_medals_country_year_cumsum[[#This Row],[Year_Country]],medals!D:H,3,FALSE))</f>
        <v>0</v>
      </c>
      <c r="K1881" s="1">
        <f>IF(ISNA(VLOOKUP(olympic_medals_country_year_cumsum[[#This Row],[Year_Country]],medals!D:H,4,FALSE)),0,VLOOKUP(olympic_medals_country_year_cumsum[[#This Row],[Year_Country]],medals!D:H,4,FALSE))</f>
        <v>0</v>
      </c>
      <c r="L1881" s="1" t="str">
        <f>VLOOKUP(olympic_medals_country_year_cumsum[[#This Row],[WB_country_name]],'country_region_flag'!A:C,2,FALSE)</f>
        <v>Asia</v>
      </c>
      <c r="M1881" s="1" t="str">
        <f>VLOOKUP(olympic_medals_country_year_cumsum[[#This Row],[WB_country_name]],'country_region_flag'!A:C,3,FALSE)</f>
        <v>https://public.flourish.studio/country-flags/svg/tm.svg</v>
      </c>
      <c r="N1881" s="12" t="str">
        <f>IF(ISNA(VLOOKUP(olympic_medals_country_year_cumsum[[#This Row],[Year_Country]],gdp_capita_rank!F:G,2,FALSE)),0,VLOOKUP(olympic_medals_country_year_cumsum[[#This Row],[Year_Country]],gdp_capita_rank!F:G,2,FALSE))</f>
        <v>-62.711151155660694</v>
      </c>
    </row>
    <row r="1882" spans="1:14" ht="15" customHeight="1" x14ac:dyDescent="0.2">
      <c r="A1882" s="1" t="s">
        <v>237</v>
      </c>
      <c r="B1882" s="1" t="s">
        <v>238</v>
      </c>
      <c r="C1882" s="1">
        <v>-2113</v>
      </c>
      <c r="D1882" s="1">
        <v>-1752</v>
      </c>
      <c r="E1882" s="1">
        <v>2012</v>
      </c>
      <c r="F1882" s="1" t="str">
        <f>TEXT(olympic_medals_country_year_cumsum[[#This Row],[year]],0)&amp;"-"&amp;olympic_medals_country_year_cumsum[[#This Row],[WB_country_code]]</f>
        <v>2012-TON</v>
      </c>
      <c r="G1882" s="1" t="str">
        <f>IF(olympic_medals_country_year_cumsum[[#This Row],[year]]&lt;&gt;E1881,1,IF(olympic_medals_country_year_cumsum[[#This Row],[Medals]]=0,"",G1881+1))</f>
        <v/>
      </c>
      <c r="H1882" s="1">
        <f>IF(ISNA(VLOOKUP(olympic_medals_country_year_cumsum[[#This Row],[Year_Country]],medals!D:H,5,FALSE)),0,VLOOKUP(olympic_medals_country_year_cumsum[[#This Row],[Year_Country]],medals!D:H,5,FALSE))</f>
        <v>0</v>
      </c>
      <c r="I1882" s="1">
        <f>IF(ISNA(VLOOKUP(olympic_medals_country_year_cumsum[[#This Row],[Year_Country]],medals!D:H,2,FALSE)),0,VLOOKUP(olympic_medals_country_year_cumsum[[#This Row],[Year_Country]],medals!D:H,2,FALSE))</f>
        <v>0</v>
      </c>
      <c r="J1882" s="1">
        <f>IF(ISNA(VLOOKUP(olympic_medals_country_year_cumsum[[#This Row],[Year_Country]],medals!D:H,3,FALSE)),0,VLOOKUP(olympic_medals_country_year_cumsum[[#This Row],[Year_Country]],medals!D:H,3,FALSE))</f>
        <v>0</v>
      </c>
      <c r="K1882" s="1">
        <f>IF(ISNA(VLOOKUP(olympic_medals_country_year_cumsum[[#This Row],[Year_Country]],medals!D:H,4,FALSE)),0,VLOOKUP(olympic_medals_country_year_cumsum[[#This Row],[Year_Country]],medals!D:H,4,FALSE))</f>
        <v>0</v>
      </c>
      <c r="L1882" s="1" t="str">
        <f>VLOOKUP(olympic_medals_country_year_cumsum[[#This Row],[WB_country_name]],'country_region_flag'!A:C,2,FALSE)</f>
        <v>Oceania</v>
      </c>
      <c r="M1882" s="1" t="str">
        <f>VLOOKUP(olympic_medals_country_year_cumsum[[#This Row],[WB_country_name]],'country_region_flag'!A:C,3,FALSE)</f>
        <v>https://public.flourish.studio/country-flags/svg/to.svg</v>
      </c>
      <c r="N1882" s="12" t="str">
        <f>IF(ISNA(VLOOKUP(olympic_medals_country_year_cumsum[[#This Row],[Year_Country]],gdp_capita_rank!F:G,2,FALSE)),0,VLOOKUP(olympic_medals_country_year_cumsum[[#This Row],[Year_Country]],gdp_capita_rank!F:G,2,FALSE))</f>
        <v>-74.65466891170777</v>
      </c>
    </row>
    <row r="1883" spans="1:14" ht="15" customHeight="1" x14ac:dyDescent="0.2">
      <c r="A1883" s="1" t="s">
        <v>245</v>
      </c>
      <c r="B1883" s="1" t="s">
        <v>246</v>
      </c>
      <c r="C1883" s="1">
        <v>-68</v>
      </c>
      <c r="D1883" s="1">
        <v>3928</v>
      </c>
      <c r="E1883" s="1">
        <v>2012</v>
      </c>
      <c r="F1883" s="1" t="str">
        <f>TEXT(olympic_medals_country_year_cumsum[[#This Row],[year]],0)&amp;"-"&amp;olympic_medals_country_year_cumsum[[#This Row],[WB_country_code]]</f>
        <v>2012-TZA</v>
      </c>
      <c r="G1883" s="1" t="str">
        <f>IF(olympic_medals_country_year_cumsum[[#This Row],[year]]&lt;&gt;E1882,1,IF(olympic_medals_country_year_cumsum[[#This Row],[Medals]]=0,"",G1882+1))</f>
        <v/>
      </c>
      <c r="H1883" s="1">
        <f>IF(ISNA(VLOOKUP(olympic_medals_country_year_cumsum[[#This Row],[Year_Country]],medals!D:H,5,FALSE)),0,VLOOKUP(olympic_medals_country_year_cumsum[[#This Row],[Year_Country]],medals!D:H,5,FALSE))</f>
        <v>0</v>
      </c>
      <c r="I1883" s="1">
        <f>IF(ISNA(VLOOKUP(olympic_medals_country_year_cumsum[[#This Row],[Year_Country]],medals!D:H,2,FALSE)),0,VLOOKUP(olympic_medals_country_year_cumsum[[#This Row],[Year_Country]],medals!D:H,2,FALSE))</f>
        <v>0</v>
      </c>
      <c r="J1883" s="1">
        <f>IF(ISNA(VLOOKUP(olympic_medals_country_year_cumsum[[#This Row],[Year_Country]],medals!D:H,3,FALSE)),0,VLOOKUP(olympic_medals_country_year_cumsum[[#This Row],[Year_Country]],medals!D:H,3,FALSE))</f>
        <v>0</v>
      </c>
      <c r="K1883" s="1">
        <f>IF(ISNA(VLOOKUP(olympic_medals_country_year_cumsum[[#This Row],[Year_Country]],medals!D:H,4,FALSE)),0,VLOOKUP(olympic_medals_country_year_cumsum[[#This Row],[Year_Country]],medals!D:H,4,FALSE))</f>
        <v>0</v>
      </c>
      <c r="L1883" s="1" t="str">
        <f>VLOOKUP(olympic_medals_country_year_cumsum[[#This Row],[WB_country_name]],'country_region_flag'!A:C,2,FALSE)</f>
        <v>Africa</v>
      </c>
      <c r="M1883" s="1" t="str">
        <f>VLOOKUP(olympic_medals_country_year_cumsum[[#This Row],[WB_country_name]],'country_region_flag'!A:C,3,FALSE)</f>
        <v>https://public.flourish.studio/country-flags/svg/tz.svg</v>
      </c>
      <c r="N1883" s="12" t="str">
        <f>IF(ISNA(VLOOKUP(olympic_medals_country_year_cumsum[[#This Row],[Year_Country]],gdp_capita_rank!F:G,2,FALSE)),0,VLOOKUP(olympic_medals_country_year_cumsum[[#This Row],[Year_Country]],gdp_capita_rank!F:G,2,FALSE))</f>
        <v>-95.05349937806425</v>
      </c>
    </row>
    <row r="1884" spans="1:14" ht="15" customHeight="1" x14ac:dyDescent="0.2">
      <c r="A1884" s="1" t="s">
        <v>251</v>
      </c>
      <c r="B1884" s="1" t="s">
        <v>252</v>
      </c>
      <c r="C1884" s="1">
        <v>-3485</v>
      </c>
      <c r="D1884" s="1">
        <v>-5617</v>
      </c>
      <c r="E1884" s="1">
        <v>2012</v>
      </c>
      <c r="F1884" s="1" t="str">
        <f>TEXT(olympic_medals_country_year_cumsum[[#This Row],[year]],0)&amp;"-"&amp;olympic_medals_country_year_cumsum[[#This Row],[WB_country_code]]</f>
        <v>2012-URY</v>
      </c>
      <c r="G1884" s="1" t="str">
        <f>IF(olympic_medals_country_year_cumsum[[#This Row],[year]]&lt;&gt;E1883,1,IF(olympic_medals_country_year_cumsum[[#This Row],[Medals]]=0,"",G1883+1))</f>
        <v/>
      </c>
      <c r="H1884" s="1">
        <f>IF(ISNA(VLOOKUP(olympic_medals_country_year_cumsum[[#This Row],[Year_Country]],medals!D:H,5,FALSE)),0,VLOOKUP(olympic_medals_country_year_cumsum[[#This Row],[Year_Country]],medals!D:H,5,FALSE))</f>
        <v>0</v>
      </c>
      <c r="I1884" s="1">
        <f>IF(ISNA(VLOOKUP(olympic_medals_country_year_cumsum[[#This Row],[Year_Country]],medals!D:H,2,FALSE)),0,VLOOKUP(olympic_medals_country_year_cumsum[[#This Row],[Year_Country]],medals!D:H,2,FALSE))</f>
        <v>0</v>
      </c>
      <c r="J1884" s="1">
        <f>IF(ISNA(VLOOKUP(olympic_medals_country_year_cumsum[[#This Row],[Year_Country]],medals!D:H,3,FALSE)),0,VLOOKUP(olympic_medals_country_year_cumsum[[#This Row],[Year_Country]],medals!D:H,3,FALSE))</f>
        <v>0</v>
      </c>
      <c r="K1884" s="1">
        <f>IF(ISNA(VLOOKUP(olympic_medals_country_year_cumsum[[#This Row],[Year_Country]],medals!D:H,4,FALSE)),0,VLOOKUP(olympic_medals_country_year_cumsum[[#This Row],[Year_Country]],medals!D:H,4,FALSE))</f>
        <v>0</v>
      </c>
      <c r="L1884" s="1" t="str">
        <f>VLOOKUP(olympic_medals_country_year_cumsum[[#This Row],[WB_country_name]],'country_region_flag'!A:C,2,FALSE)</f>
        <v>Americas</v>
      </c>
      <c r="M1884" s="1" t="str">
        <f>VLOOKUP(olympic_medals_country_year_cumsum[[#This Row],[WB_country_name]],'country_region_flag'!A:C,3,FALSE)</f>
        <v>https://public.flourish.studio/country-flags/svg/uy.svg</v>
      </c>
      <c r="N1884" s="12" t="str">
        <f>IF(ISNA(VLOOKUP(olympic_medals_country_year_cumsum[[#This Row],[Year_Country]],gdp_capita_rank!F:G,2,FALSE)),0,VLOOKUP(olympic_medals_country_year_cumsum[[#This Row],[Year_Country]],gdp_capita_rank!F:G,2,FALSE))</f>
        <v>-6.879031841416484</v>
      </c>
    </row>
    <row r="1885" spans="1:14" ht="15" customHeight="1" x14ac:dyDescent="0.2">
      <c r="A1885" s="1" t="s">
        <v>259</v>
      </c>
      <c r="B1885" s="1" t="s">
        <v>260</v>
      </c>
      <c r="C1885" s="1">
        <v>1835</v>
      </c>
      <c r="D1885" s="1">
        <v>-6493</v>
      </c>
      <c r="E1885" s="1">
        <v>2012</v>
      </c>
      <c r="F1885" s="1" t="str">
        <f>TEXT(olympic_medals_country_year_cumsum[[#This Row],[year]],0)&amp;"-"&amp;olympic_medals_country_year_cumsum[[#This Row],[WB_country_code]]</f>
        <v>2012-VIR</v>
      </c>
      <c r="G1885" s="1" t="str">
        <f>IF(olympic_medals_country_year_cumsum[[#This Row],[year]]&lt;&gt;E1884,1,IF(olympic_medals_country_year_cumsum[[#This Row],[Medals]]=0,"",G1884+1))</f>
        <v/>
      </c>
      <c r="H1885" s="1">
        <f>IF(ISNA(VLOOKUP(olympic_medals_country_year_cumsum[[#This Row],[Year_Country]],medals!D:H,5,FALSE)),0,VLOOKUP(olympic_medals_country_year_cumsum[[#This Row],[Year_Country]],medals!D:H,5,FALSE))</f>
        <v>0</v>
      </c>
      <c r="I1885" s="1">
        <f>IF(ISNA(VLOOKUP(olympic_medals_country_year_cumsum[[#This Row],[Year_Country]],medals!D:H,2,FALSE)),0,VLOOKUP(olympic_medals_country_year_cumsum[[#This Row],[Year_Country]],medals!D:H,2,FALSE))</f>
        <v>0</v>
      </c>
      <c r="J1885" s="1">
        <f>IF(ISNA(VLOOKUP(olympic_medals_country_year_cumsum[[#This Row],[Year_Country]],medals!D:H,3,FALSE)),0,VLOOKUP(olympic_medals_country_year_cumsum[[#This Row],[Year_Country]],medals!D:H,3,FALSE))</f>
        <v>0</v>
      </c>
      <c r="K1885" s="1">
        <f>IF(ISNA(VLOOKUP(olympic_medals_country_year_cumsum[[#This Row],[Year_Country]],medals!D:H,4,FALSE)),0,VLOOKUP(olympic_medals_country_year_cumsum[[#This Row],[Year_Country]],medals!D:H,4,FALSE))</f>
        <v>0</v>
      </c>
      <c r="L1885" s="1" t="str">
        <f>VLOOKUP(olympic_medals_country_year_cumsum[[#This Row],[WB_country_name]],'country_region_flag'!A:C,2,FALSE)</f>
        <v>Americas</v>
      </c>
      <c r="M1885" s="1" t="str">
        <f>VLOOKUP(olympic_medals_country_year_cumsum[[#This Row],[WB_country_name]],'country_region_flag'!A:C,3,FALSE)</f>
        <v>https://public.flourish.studio/country-flags/svg/vi.svg</v>
      </c>
      <c r="N1885" s="12" t="str">
        <f>IF(ISNA(VLOOKUP(olympic_medals_country_year_cumsum[[#This Row],[Year_Country]],gdp_capita_rank!F:G,2,FALSE)),0,VLOOKUP(olympic_medals_country_year_cumsum[[#This Row],[Year_Country]],gdp_capita_rank!F:G,2,FALSE))</f>
        <v>118.77802547131888</v>
      </c>
    </row>
    <row r="1886" spans="1:14" ht="15" customHeight="1" x14ac:dyDescent="0.2">
      <c r="A1886" s="1" t="s">
        <v>261</v>
      </c>
      <c r="B1886" s="1" t="s">
        <v>262</v>
      </c>
      <c r="C1886" s="1">
        <v>2103</v>
      </c>
      <c r="D1886" s="1">
        <v>10585</v>
      </c>
      <c r="E1886" s="1">
        <v>2012</v>
      </c>
      <c r="F1886" s="1" t="str">
        <f>TEXT(olympic_medals_country_year_cumsum[[#This Row],[year]],0)&amp;"-"&amp;olympic_medals_country_year_cumsum[[#This Row],[WB_country_code]]</f>
        <v>2012-VNM</v>
      </c>
      <c r="G1886" s="1" t="str">
        <f>IF(olympic_medals_country_year_cumsum[[#This Row],[year]]&lt;&gt;E1885,1,IF(olympic_medals_country_year_cumsum[[#This Row],[Medals]]=0,"",G1885+1))</f>
        <v/>
      </c>
      <c r="H1886" s="1">
        <f>IF(ISNA(VLOOKUP(olympic_medals_country_year_cumsum[[#This Row],[Year_Country]],medals!D:H,5,FALSE)),0,VLOOKUP(olympic_medals_country_year_cumsum[[#This Row],[Year_Country]],medals!D:H,5,FALSE))</f>
        <v>0</v>
      </c>
      <c r="I1886" s="1">
        <f>IF(ISNA(VLOOKUP(olympic_medals_country_year_cumsum[[#This Row],[Year_Country]],medals!D:H,2,FALSE)),0,VLOOKUP(olympic_medals_country_year_cumsum[[#This Row],[Year_Country]],medals!D:H,2,FALSE))</f>
        <v>0</v>
      </c>
      <c r="J1886" s="1">
        <f>IF(ISNA(VLOOKUP(olympic_medals_country_year_cumsum[[#This Row],[Year_Country]],medals!D:H,3,FALSE)),0,VLOOKUP(olympic_medals_country_year_cumsum[[#This Row],[Year_Country]],medals!D:H,3,FALSE))</f>
        <v>0</v>
      </c>
      <c r="K1886" s="1">
        <f>IF(ISNA(VLOOKUP(olympic_medals_country_year_cumsum[[#This Row],[Year_Country]],medals!D:H,4,FALSE)),0,VLOOKUP(olympic_medals_country_year_cumsum[[#This Row],[Year_Country]],medals!D:H,4,FALSE))</f>
        <v>0</v>
      </c>
      <c r="L1886" s="1" t="str">
        <f>VLOOKUP(olympic_medals_country_year_cumsum[[#This Row],[WB_country_name]],'country_region_flag'!A:C,2,FALSE)</f>
        <v>Asia</v>
      </c>
      <c r="M1886" s="1" t="str">
        <f>VLOOKUP(olympic_medals_country_year_cumsum[[#This Row],[WB_country_name]],'country_region_flag'!A:C,3,FALSE)</f>
        <v>https://public.flourish.studio/country-flags/svg/vn.svg</v>
      </c>
      <c r="N1886" s="12" t="str">
        <f>IF(ISNA(VLOOKUP(olympic_medals_country_year_cumsum[[#This Row],[Year_Country]],gdp_capita_rank!F:G,2,FALSE)),0,VLOOKUP(olympic_medals_country_year_cumsum[[#This Row],[Year_Country]],gdp_capita_rank!F:G,2,FALSE))</f>
        <v>-87.32186432796318</v>
      </c>
    </row>
    <row r="1887" spans="1:14" ht="15" customHeight="1" x14ac:dyDescent="0.2">
      <c r="A1887" s="1" t="s">
        <v>263</v>
      </c>
      <c r="B1887" s="1" t="s">
        <v>264</v>
      </c>
      <c r="C1887" s="1">
        <v>-1382</v>
      </c>
      <c r="D1887" s="1">
        <v>-17177</v>
      </c>
      <c r="E1887" s="1">
        <v>2012</v>
      </c>
      <c r="F1887" s="1" t="str">
        <f>TEXT(olympic_medals_country_year_cumsum[[#This Row],[year]],0)&amp;"-"&amp;olympic_medals_country_year_cumsum[[#This Row],[WB_country_code]]</f>
        <v>2012-WSM</v>
      </c>
      <c r="G1887" s="1" t="str">
        <f>IF(olympic_medals_country_year_cumsum[[#This Row],[year]]&lt;&gt;E1886,1,IF(olympic_medals_country_year_cumsum[[#This Row],[Medals]]=0,"",G1886+1))</f>
        <v/>
      </c>
      <c r="H1887" s="1">
        <f>IF(ISNA(VLOOKUP(olympic_medals_country_year_cumsum[[#This Row],[Year_Country]],medals!D:H,5,FALSE)),0,VLOOKUP(olympic_medals_country_year_cumsum[[#This Row],[Year_Country]],medals!D:H,5,FALSE))</f>
        <v>0</v>
      </c>
      <c r="I1887" s="1">
        <f>IF(ISNA(VLOOKUP(olympic_medals_country_year_cumsum[[#This Row],[Year_Country]],medals!D:H,2,FALSE)),0,VLOOKUP(olympic_medals_country_year_cumsum[[#This Row],[Year_Country]],medals!D:H,2,FALSE))</f>
        <v>0</v>
      </c>
      <c r="J1887" s="1">
        <f>IF(ISNA(VLOOKUP(olympic_medals_country_year_cumsum[[#This Row],[Year_Country]],medals!D:H,3,FALSE)),0,VLOOKUP(olympic_medals_country_year_cumsum[[#This Row],[Year_Country]],medals!D:H,3,FALSE))</f>
        <v>0</v>
      </c>
      <c r="K1887" s="1">
        <f>IF(ISNA(VLOOKUP(olympic_medals_country_year_cumsum[[#This Row],[Year_Country]],medals!D:H,4,FALSE)),0,VLOOKUP(olympic_medals_country_year_cumsum[[#This Row],[Year_Country]],medals!D:H,4,FALSE))</f>
        <v>0</v>
      </c>
      <c r="L1887" s="1" t="str">
        <f>VLOOKUP(olympic_medals_country_year_cumsum[[#This Row],[WB_country_name]],'country_region_flag'!A:C,2,FALSE)</f>
        <v>Oceania</v>
      </c>
      <c r="M1887" s="1" t="str">
        <f>VLOOKUP(olympic_medals_country_year_cumsum[[#This Row],[WB_country_name]],'country_region_flag'!A:C,3,FALSE)</f>
        <v>https://public.flourish.studio/country-flags/svg/as.svg</v>
      </c>
      <c r="N1887" s="12" t="str">
        <f>IF(ISNA(VLOOKUP(olympic_medals_country_year_cumsum[[#This Row],[Year_Country]],gdp_capita_rank!F:G,2,FALSE)),0,VLOOKUP(olympic_medals_country_year_cumsum[[#This Row],[Year_Country]],gdp_capita_rank!F:G,2,FALSE))</f>
        <v>-77.41149759872434</v>
      </c>
    </row>
    <row r="1888" spans="1:14" ht="15" customHeight="1" x14ac:dyDescent="0.2">
      <c r="A1888" s="1" t="s">
        <v>265</v>
      </c>
      <c r="B1888" s="1" t="s">
        <v>266</v>
      </c>
      <c r="C1888" s="1">
        <v>4267</v>
      </c>
      <c r="D1888" s="1">
        <v>2117</v>
      </c>
      <c r="E1888" s="1">
        <v>2012</v>
      </c>
      <c r="F1888" s="1" t="str">
        <f>TEXT(olympic_medals_country_year_cumsum[[#This Row],[year]],0)&amp;"-"&amp;olympic_medals_country_year_cumsum[[#This Row],[WB_country_code]]</f>
        <v>2012-XKX</v>
      </c>
      <c r="G1888" s="1" t="str">
        <f>IF(olympic_medals_country_year_cumsum[[#This Row],[year]]&lt;&gt;E1887,1,IF(olympic_medals_country_year_cumsum[[#This Row],[Medals]]=0,"",G1887+1))</f>
        <v/>
      </c>
      <c r="H1888" s="1">
        <f>IF(ISNA(VLOOKUP(olympic_medals_country_year_cumsum[[#This Row],[Year_Country]],medals!D:H,5,FALSE)),0,VLOOKUP(olympic_medals_country_year_cumsum[[#This Row],[Year_Country]],medals!D:H,5,FALSE))</f>
        <v>0</v>
      </c>
      <c r="I1888" s="1">
        <f>IF(ISNA(VLOOKUP(olympic_medals_country_year_cumsum[[#This Row],[Year_Country]],medals!D:H,2,FALSE)),0,VLOOKUP(olympic_medals_country_year_cumsum[[#This Row],[Year_Country]],medals!D:H,2,FALSE))</f>
        <v>0</v>
      </c>
      <c r="J1888" s="1">
        <f>IF(ISNA(VLOOKUP(olympic_medals_country_year_cumsum[[#This Row],[Year_Country]],medals!D:H,3,FALSE)),0,VLOOKUP(olympic_medals_country_year_cumsum[[#This Row],[Year_Country]],medals!D:H,3,FALSE))</f>
        <v>0</v>
      </c>
      <c r="K1888" s="1">
        <f>IF(ISNA(VLOOKUP(olympic_medals_country_year_cumsum[[#This Row],[Year_Country]],medals!D:H,4,FALSE)),0,VLOOKUP(olympic_medals_country_year_cumsum[[#This Row],[Year_Country]],medals!D:H,4,FALSE))</f>
        <v>0</v>
      </c>
      <c r="L1888" s="1" t="str">
        <f>VLOOKUP(olympic_medals_country_year_cumsum[[#This Row],[WB_country_name]],'country_region_flag'!A:C,2,FALSE)</f>
        <v>Europe</v>
      </c>
      <c r="M1888" s="1" t="str">
        <f>VLOOKUP(olympic_medals_country_year_cumsum[[#This Row],[WB_country_name]],'country_region_flag'!A:C,3,FALSE)</f>
        <v/>
      </c>
      <c r="N1888" s="12" t="str">
        <f>IF(ISNA(VLOOKUP(olympic_medals_country_year_cumsum[[#This Row],[Year_Country]],gdp_capita_rank!F:G,2,FALSE)),0,VLOOKUP(olympic_medals_country_year_cumsum[[#This Row],[Year_Country]],gdp_capita_rank!F:G,2,FALSE))</f>
        <v>-80.25723757082166</v>
      </c>
    </row>
    <row r="1889" spans="1:14" ht="15" customHeight="1" x14ac:dyDescent="0.2">
      <c r="A1889" s="1" t="s">
        <v>267</v>
      </c>
      <c r="B1889" s="1" t="s">
        <v>268</v>
      </c>
      <c r="C1889" s="1">
        <v>4483</v>
      </c>
      <c r="D1889" s="1">
        <v>205</v>
      </c>
      <c r="E1889" s="1">
        <v>2012</v>
      </c>
      <c r="F1889" s="1" t="str">
        <f>TEXT(olympic_medals_country_year_cumsum[[#This Row],[year]],0)&amp;"-"&amp;olympic_medals_country_year_cumsum[[#This Row],[WB_country_code]]</f>
        <v>2012-YGL</v>
      </c>
      <c r="G1889" s="1" t="str">
        <f>IF(olympic_medals_country_year_cumsum[[#This Row],[year]]&lt;&gt;E1888,1,IF(olympic_medals_country_year_cumsum[[#This Row],[Medals]]=0,"",G1888+1))</f>
        <v/>
      </c>
      <c r="H1889" s="1">
        <f>IF(ISNA(VLOOKUP(olympic_medals_country_year_cumsum[[#This Row],[Year_Country]],medals!D:H,5,FALSE)),0,VLOOKUP(olympic_medals_country_year_cumsum[[#This Row],[Year_Country]],medals!D:H,5,FALSE))</f>
        <v>0</v>
      </c>
      <c r="I1889" s="1">
        <f>IF(ISNA(VLOOKUP(olympic_medals_country_year_cumsum[[#This Row],[Year_Country]],medals!D:H,2,FALSE)),0,VLOOKUP(olympic_medals_country_year_cumsum[[#This Row],[Year_Country]],medals!D:H,2,FALSE))</f>
        <v>0</v>
      </c>
      <c r="J1889" s="1">
        <f>IF(ISNA(VLOOKUP(olympic_medals_country_year_cumsum[[#This Row],[Year_Country]],medals!D:H,3,FALSE)),0,VLOOKUP(olympic_medals_country_year_cumsum[[#This Row],[Year_Country]],medals!D:H,3,FALSE))</f>
        <v>0</v>
      </c>
      <c r="K1889" s="1">
        <f>IF(ISNA(VLOOKUP(olympic_medals_country_year_cumsum[[#This Row],[Year_Country]],medals!D:H,4,FALSE)),0,VLOOKUP(olympic_medals_country_year_cumsum[[#This Row],[Year_Country]],medals!D:H,4,FALSE))</f>
        <v>0</v>
      </c>
      <c r="L1889" s="1" t="str">
        <f>VLOOKUP(olympic_medals_country_year_cumsum[[#This Row],[WB_country_name]],'country_region_flag'!A:C,2,FALSE)</f>
        <v>Europe</v>
      </c>
      <c r="M1889" s="1" t="str">
        <f>VLOOKUP(olympic_medals_country_year_cumsum[[#This Row],[WB_country_name]],'country_region_flag'!A:C,3,FALSE)</f>
        <v/>
      </c>
      <c r="N1889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1890" spans="1:14" ht="15" customHeight="1" x14ac:dyDescent="0.2">
      <c r="A1890" s="1" t="s">
        <v>271</v>
      </c>
      <c r="B1890" s="1" t="s">
        <v>272</v>
      </c>
      <c r="C1890" s="1">
        <v>-1542</v>
      </c>
      <c r="D1890" s="1">
        <v>2828</v>
      </c>
      <c r="E1890" s="1">
        <v>2012</v>
      </c>
      <c r="F1890" s="1" t="str">
        <f>TEXT(olympic_medals_country_year_cumsum[[#This Row],[year]],0)&amp;"-"&amp;olympic_medals_country_year_cumsum[[#This Row],[WB_country_code]]</f>
        <v>2012-ZMB</v>
      </c>
      <c r="G1890" s="1" t="str">
        <f>IF(olympic_medals_country_year_cumsum[[#This Row],[year]]&lt;&gt;E1889,1,IF(olympic_medals_country_year_cumsum[[#This Row],[Medals]]=0,"",G1889+1))</f>
        <v/>
      </c>
      <c r="H1890" s="1">
        <f>IF(ISNA(VLOOKUP(olympic_medals_country_year_cumsum[[#This Row],[Year_Country]],medals!D:H,5,FALSE)),0,VLOOKUP(olympic_medals_country_year_cumsum[[#This Row],[Year_Country]],medals!D:H,5,FALSE))</f>
        <v>0</v>
      </c>
      <c r="I1890" s="1">
        <f>IF(ISNA(VLOOKUP(olympic_medals_country_year_cumsum[[#This Row],[Year_Country]],medals!D:H,2,FALSE)),0,VLOOKUP(olympic_medals_country_year_cumsum[[#This Row],[Year_Country]],medals!D:H,2,FALSE))</f>
        <v>0</v>
      </c>
      <c r="J1890" s="1">
        <f>IF(ISNA(VLOOKUP(olympic_medals_country_year_cumsum[[#This Row],[Year_Country]],medals!D:H,3,FALSE)),0,VLOOKUP(olympic_medals_country_year_cumsum[[#This Row],[Year_Country]],medals!D:H,3,FALSE))</f>
        <v>0</v>
      </c>
      <c r="K1890" s="1">
        <f>IF(ISNA(VLOOKUP(olympic_medals_country_year_cumsum[[#This Row],[Year_Country]],medals!D:H,4,FALSE)),0,VLOOKUP(olympic_medals_country_year_cumsum[[#This Row],[Year_Country]],medals!D:H,4,FALSE))</f>
        <v>0</v>
      </c>
      <c r="L1890" s="1" t="str">
        <f>VLOOKUP(olympic_medals_country_year_cumsum[[#This Row],[WB_country_name]],'country_region_flag'!A:C,2,FALSE)</f>
        <v>Africa</v>
      </c>
      <c r="M1890" s="1" t="str">
        <f>VLOOKUP(olympic_medals_country_year_cumsum[[#This Row],[WB_country_name]],'country_region_flag'!A:C,3,FALSE)</f>
        <v>https://public.flourish.studio/country-flags/svg/zm.svg</v>
      </c>
      <c r="N1890" s="12" t="str">
        <f>IF(ISNA(VLOOKUP(olympic_medals_country_year_cumsum[[#This Row],[Year_Country]],gdp_capita_rank!F:G,2,FALSE)),0,VLOOKUP(olympic_medals_country_year_cumsum[[#This Row],[Year_Country]],gdp_capita_rank!F:G,2,FALSE))</f>
        <v>-89.98792941145976</v>
      </c>
    </row>
    <row r="1891" spans="1:14" ht="15" customHeight="1" x14ac:dyDescent="0.2">
      <c r="A1891" s="1" t="s">
        <v>273</v>
      </c>
      <c r="B1891" s="1" t="s">
        <v>274</v>
      </c>
      <c r="C1891" s="1">
        <v>-1782</v>
      </c>
      <c r="D1891" s="1">
        <v>3103</v>
      </c>
      <c r="E1891" s="1">
        <v>2012</v>
      </c>
      <c r="F1891" s="1" t="str">
        <f>TEXT(olympic_medals_country_year_cumsum[[#This Row],[year]],0)&amp;"-"&amp;olympic_medals_country_year_cumsum[[#This Row],[WB_country_code]]</f>
        <v>2012-ZWE</v>
      </c>
      <c r="G1891" s="1" t="str">
        <f>IF(olympic_medals_country_year_cumsum[[#This Row],[year]]&lt;&gt;E1890,1,IF(olympic_medals_country_year_cumsum[[#This Row],[Medals]]=0,"",G1890+1))</f>
        <v/>
      </c>
      <c r="H1891" s="1">
        <f>IF(ISNA(VLOOKUP(olympic_medals_country_year_cumsum[[#This Row],[Year_Country]],medals!D:H,5,FALSE)),0,VLOOKUP(olympic_medals_country_year_cumsum[[#This Row],[Year_Country]],medals!D:H,5,FALSE))</f>
        <v>0</v>
      </c>
      <c r="I1891" s="1">
        <f>IF(ISNA(VLOOKUP(olympic_medals_country_year_cumsum[[#This Row],[Year_Country]],medals!D:H,2,FALSE)),0,VLOOKUP(olympic_medals_country_year_cumsum[[#This Row],[Year_Country]],medals!D:H,2,FALSE))</f>
        <v>0</v>
      </c>
      <c r="J1891" s="1">
        <f>IF(ISNA(VLOOKUP(olympic_medals_country_year_cumsum[[#This Row],[Year_Country]],medals!D:H,3,FALSE)),0,VLOOKUP(olympic_medals_country_year_cumsum[[#This Row],[Year_Country]],medals!D:H,3,FALSE))</f>
        <v>0</v>
      </c>
      <c r="K1891" s="1">
        <f>IF(ISNA(VLOOKUP(olympic_medals_country_year_cumsum[[#This Row],[Year_Country]],medals!D:H,4,FALSE)),0,VLOOKUP(olympic_medals_country_year_cumsum[[#This Row],[Year_Country]],medals!D:H,4,FALSE))</f>
        <v>0</v>
      </c>
      <c r="L1891" s="1" t="str">
        <f>VLOOKUP(olympic_medals_country_year_cumsum[[#This Row],[WB_country_name]],'country_region_flag'!A:C,2,FALSE)</f>
        <v>Africa</v>
      </c>
      <c r="M1891" s="1" t="str">
        <f>VLOOKUP(olympic_medals_country_year_cumsum[[#This Row],[WB_country_name]],'country_region_flag'!A:C,3,FALSE)</f>
        <v>https://public.flourish.studio/country-flags/svg/zw.svg</v>
      </c>
      <c r="N1891" s="12" t="str">
        <f>IF(ISNA(VLOOKUP(olympic_medals_country_year_cumsum[[#This Row],[Year_Country]],gdp_capita_rank!F:G,2,FALSE)),0,VLOOKUP(olympic_medals_country_year_cumsum[[#This Row],[Year_Country]],gdp_capita_rank!F:G,2,FALSE))</f>
        <v>-92.53174147797026</v>
      </c>
    </row>
    <row r="1892" spans="1:14" ht="15" customHeight="1" x14ac:dyDescent="0.2">
      <c r="A1892" s="1" t="s">
        <v>253</v>
      </c>
      <c r="B1892" s="1" t="s">
        <v>254</v>
      </c>
      <c r="C1892" s="1">
        <v>3888</v>
      </c>
      <c r="D1892" s="1">
        <v>-900</v>
      </c>
      <c r="E1892" s="1">
        <v>2016</v>
      </c>
      <c r="F1892" s="1" t="str">
        <f>TEXT(olympic_medals_country_year_cumsum[[#This Row],[year]],0)&amp;"-"&amp;olympic_medals_country_year_cumsum[[#This Row],[WB_country_code]]</f>
        <v>2016-USA</v>
      </c>
      <c r="G1892" s="1">
        <f>IF(olympic_medals_country_year_cumsum[[#This Row],[year]]&lt;&gt;E1891,1,IF(olympic_medals_country_year_cumsum[[#This Row],[Medals]]=0,"",G1891+1))</f>
        <v>1</v>
      </c>
      <c r="H1892" s="1">
        <f>IF(ISNA(VLOOKUP(olympic_medals_country_year_cumsum[[#This Row],[Year_Country]],medals!D:H,5,FALSE)),0,VLOOKUP(olympic_medals_country_year_cumsum[[#This Row],[Year_Country]],medals!D:H,5,FALSE))</f>
        <v>127</v>
      </c>
      <c r="I1892" s="1">
        <f>IF(ISNA(VLOOKUP(olympic_medals_country_year_cumsum[[#This Row],[Year_Country]],medals!D:H,2,FALSE)),0,VLOOKUP(olympic_medals_country_year_cumsum[[#This Row],[Year_Country]],medals!D:H,2,FALSE))</f>
        <v>47</v>
      </c>
      <c r="J1892" s="1">
        <f>IF(ISNA(VLOOKUP(olympic_medals_country_year_cumsum[[#This Row],[Year_Country]],medals!D:H,3,FALSE)),0,VLOOKUP(olympic_medals_country_year_cumsum[[#This Row],[Year_Country]],medals!D:H,3,FALSE))</f>
        <v>40</v>
      </c>
      <c r="K1892" s="1">
        <f>IF(ISNA(VLOOKUP(olympic_medals_country_year_cumsum[[#This Row],[Year_Country]],medals!D:H,4,FALSE)),0,VLOOKUP(olympic_medals_country_year_cumsum[[#This Row],[Year_Country]],medals!D:H,4,FALSE))</f>
        <v>40</v>
      </c>
      <c r="L1892" s="1" t="str">
        <f>VLOOKUP(olympic_medals_country_year_cumsum[[#This Row],[WB_country_name]],'country_region_flag'!A:C,2,FALSE)</f>
        <v>Americas</v>
      </c>
      <c r="M1892" s="1" t="str">
        <f>VLOOKUP(olympic_medals_country_year_cumsum[[#This Row],[WB_country_name]],'country_region_flag'!A:C,3,FALSE)</f>
        <v>https://public.flourish.studio/country-flags/svg/us.svg</v>
      </c>
      <c r="N1892" s="12" t="str">
        <f>IF(ISNA(VLOOKUP(olympic_medals_country_year_cumsum[[#This Row],[Year_Country]],gdp_capita_rank!F:G,2,FALSE)),0,VLOOKUP(olympic_medals_country_year_cumsum[[#This Row],[Year_Country]],gdp_capita_rank!F:G,2,FALSE))</f>
        <v>250.07271861392414</v>
      </c>
    </row>
    <row r="1893" spans="1:14" ht="15" customHeight="1" x14ac:dyDescent="0.2">
      <c r="A1893" s="1" t="s">
        <v>47</v>
      </c>
      <c r="B1893" s="1" t="s">
        <v>48</v>
      </c>
      <c r="C1893" s="1">
        <v>3992</v>
      </c>
      <c r="D1893" s="1">
        <v>11638</v>
      </c>
      <c r="E1893" s="1">
        <v>2016</v>
      </c>
      <c r="F1893" s="1" t="str">
        <f>TEXT(olympic_medals_country_year_cumsum[[#This Row],[year]],0)&amp;"-"&amp;olympic_medals_country_year_cumsum[[#This Row],[WB_country_code]]</f>
        <v>2016-CHN</v>
      </c>
      <c r="G1893" s="1">
        <f>IF(olympic_medals_country_year_cumsum[[#This Row],[year]]&lt;&gt;E1892,1,IF(olympic_medals_country_year_cumsum[[#This Row],[Medals]]=0,"",G1892+1))</f>
        <v>2</v>
      </c>
      <c r="H1893" s="1">
        <f>IF(ISNA(VLOOKUP(olympic_medals_country_year_cumsum[[#This Row],[Year_Country]],medals!D:H,5,FALSE)),0,VLOOKUP(olympic_medals_country_year_cumsum[[#This Row],[Year_Country]],medals!D:H,5,FALSE))</f>
        <v>82</v>
      </c>
      <c r="I1893" s="1">
        <f>IF(ISNA(VLOOKUP(olympic_medals_country_year_cumsum[[#This Row],[Year_Country]],medals!D:H,2,FALSE)),0,VLOOKUP(olympic_medals_country_year_cumsum[[#This Row],[Year_Country]],medals!D:H,2,FALSE))</f>
        <v>32</v>
      </c>
      <c r="J1893" s="1">
        <f>IF(ISNA(VLOOKUP(olympic_medals_country_year_cumsum[[#This Row],[Year_Country]],medals!D:H,3,FALSE)),0,VLOOKUP(olympic_medals_country_year_cumsum[[#This Row],[Year_Country]],medals!D:H,3,FALSE))</f>
        <v>19</v>
      </c>
      <c r="K1893" s="1">
        <f>IF(ISNA(VLOOKUP(olympic_medals_country_year_cumsum[[#This Row],[Year_Country]],medals!D:H,4,FALSE)),0,VLOOKUP(olympic_medals_country_year_cumsum[[#This Row],[Year_Country]],medals!D:H,4,FALSE))</f>
        <v>31</v>
      </c>
      <c r="L1893" s="1" t="str">
        <f>VLOOKUP(olympic_medals_country_year_cumsum[[#This Row],[WB_country_name]],'country_region_flag'!A:C,2,FALSE)</f>
        <v>Asia</v>
      </c>
      <c r="M1893" s="1" t="str">
        <f>VLOOKUP(olympic_medals_country_year_cumsum[[#This Row],[WB_country_name]],'country_region_flag'!A:C,3,FALSE)</f>
        <v>https://public.flourish.studio/country-flags/svg/cn.svg</v>
      </c>
      <c r="N1893" s="12" t="str">
        <f>IF(ISNA(VLOOKUP(olympic_medals_country_year_cumsum[[#This Row],[Year_Country]],gdp_capita_rank!F:G,2,FALSE)),0,VLOOKUP(olympic_medals_country_year_cumsum[[#This Row],[Year_Country]],gdp_capita_rank!F:G,2,FALSE))</f>
        <v>-51.03188614355394</v>
      </c>
    </row>
    <row r="1894" spans="1:14" ht="15" customHeight="1" x14ac:dyDescent="0.2">
      <c r="A1894" s="1" t="s">
        <v>93</v>
      </c>
      <c r="B1894" s="1" t="s">
        <v>94</v>
      </c>
      <c r="C1894" s="1">
        <v>5408</v>
      </c>
      <c r="D1894" s="1">
        <v>-165</v>
      </c>
      <c r="E1894" s="1">
        <v>2016</v>
      </c>
      <c r="F1894" s="1" t="str">
        <f>TEXT(olympic_medals_country_year_cumsum[[#This Row],[year]],0)&amp;"-"&amp;olympic_medals_country_year_cumsum[[#This Row],[WB_country_code]]</f>
        <v>2016-GBR</v>
      </c>
      <c r="G1894" s="1">
        <f>IF(olympic_medals_country_year_cumsum[[#This Row],[year]]&lt;&gt;E1893,1,IF(olympic_medals_country_year_cumsum[[#This Row],[Medals]]=0,"",G1893+1))</f>
        <v>3</v>
      </c>
      <c r="H1894" s="1">
        <f>IF(ISNA(VLOOKUP(olympic_medals_country_year_cumsum[[#This Row],[Year_Country]],medals!D:H,5,FALSE)),0,VLOOKUP(olympic_medals_country_year_cumsum[[#This Row],[Year_Country]],medals!D:H,5,FALSE))</f>
        <v>75</v>
      </c>
      <c r="I1894" s="1">
        <f>IF(ISNA(VLOOKUP(olympic_medals_country_year_cumsum[[#This Row],[Year_Country]],medals!D:H,2,FALSE)),0,VLOOKUP(olympic_medals_country_year_cumsum[[#This Row],[Year_Country]],medals!D:H,2,FALSE))</f>
        <v>30</v>
      </c>
      <c r="J1894" s="1">
        <f>IF(ISNA(VLOOKUP(olympic_medals_country_year_cumsum[[#This Row],[Year_Country]],medals!D:H,3,FALSE)),0,VLOOKUP(olympic_medals_country_year_cumsum[[#This Row],[Year_Country]],medals!D:H,3,FALSE))</f>
        <v>26</v>
      </c>
      <c r="K1894" s="1">
        <f>IF(ISNA(VLOOKUP(olympic_medals_country_year_cumsum[[#This Row],[Year_Country]],medals!D:H,4,FALSE)),0,VLOOKUP(olympic_medals_country_year_cumsum[[#This Row],[Year_Country]],medals!D:H,4,FALSE))</f>
        <v>19</v>
      </c>
      <c r="L1894" s="1" t="str">
        <f>VLOOKUP(olympic_medals_country_year_cumsum[[#This Row],[WB_country_name]],'country_region_flag'!A:C,2,FALSE)</f>
        <v>Europe</v>
      </c>
      <c r="M1894" s="1" t="str">
        <f>VLOOKUP(olympic_medals_country_year_cumsum[[#This Row],[WB_country_name]],'country_region_flag'!A:C,3,FALSE)</f>
        <v>https://public.flourish.studio/country-flags/svg/gb.svg</v>
      </c>
      <c r="N1894" s="12" t="str">
        <f>IF(ISNA(VLOOKUP(olympic_medals_country_year_cumsum[[#This Row],[Year_Country]],gdp_capita_rank!F:G,2,FALSE)),0,VLOOKUP(olympic_medals_country_year_cumsum[[#This Row],[Year_Country]],gdp_capita_rank!F:G,2,FALSE))</f>
        <v>147.94578698997296</v>
      </c>
    </row>
    <row r="1895" spans="1:14" ht="15" customHeight="1" x14ac:dyDescent="0.2">
      <c r="A1895" s="1" t="s">
        <v>205</v>
      </c>
      <c r="B1895" s="1" t="s">
        <v>206</v>
      </c>
      <c r="C1895" s="1">
        <v>5575</v>
      </c>
      <c r="D1895" s="1">
        <v>376</v>
      </c>
      <c r="E1895" s="1">
        <v>2016</v>
      </c>
      <c r="F1895" s="1" t="str">
        <f>TEXT(olympic_medals_country_year_cumsum[[#This Row],[year]],0)&amp;"-"&amp;olympic_medals_country_year_cumsum[[#This Row],[WB_country_code]]</f>
        <v>2016-RUS</v>
      </c>
      <c r="G1895" s="1">
        <f>IF(olympic_medals_country_year_cumsum[[#This Row],[year]]&lt;&gt;E1894,1,IF(olympic_medals_country_year_cumsum[[#This Row],[Medals]]=0,"",G1894+1))</f>
        <v>4</v>
      </c>
      <c r="H1895" s="1">
        <f>IF(ISNA(VLOOKUP(olympic_medals_country_year_cumsum[[#This Row],[Year_Country]],medals!D:H,5,FALSE)),0,VLOOKUP(olympic_medals_country_year_cumsum[[#This Row],[Year_Country]],medals!D:H,5,FALSE))</f>
        <v>59</v>
      </c>
      <c r="I1895" s="1">
        <f>IF(ISNA(VLOOKUP(olympic_medals_country_year_cumsum[[#This Row],[Year_Country]],medals!D:H,2,FALSE)),0,VLOOKUP(olympic_medals_country_year_cumsum[[#This Row],[Year_Country]],medals!D:H,2,FALSE))</f>
        <v>21</v>
      </c>
      <c r="J1895" s="1">
        <f>IF(ISNA(VLOOKUP(olympic_medals_country_year_cumsum[[#This Row],[Year_Country]],medals!D:H,3,FALSE)),0,VLOOKUP(olympic_medals_country_year_cumsum[[#This Row],[Year_Country]],medals!D:H,3,FALSE))</f>
        <v>18</v>
      </c>
      <c r="K1895" s="1">
        <f>IF(ISNA(VLOOKUP(olympic_medals_country_year_cumsum[[#This Row],[Year_Country]],medals!D:H,4,FALSE)),0,VLOOKUP(olympic_medals_country_year_cumsum[[#This Row],[Year_Country]],medals!D:H,4,FALSE))</f>
        <v>20</v>
      </c>
      <c r="L1895" s="1" t="str">
        <f>VLOOKUP(olympic_medals_country_year_cumsum[[#This Row],[WB_country_name]],'country_region_flag'!A:C,2,FALSE)</f>
        <v>Europe</v>
      </c>
      <c r="M1895" s="1" t="str">
        <f>VLOOKUP(olympic_medals_country_year_cumsum[[#This Row],[WB_country_name]],'country_region_flag'!A:C,3,FALSE)</f>
        <v>https://public.flourish.studio/country-flags/svg/ru.svg</v>
      </c>
      <c r="N1895" s="12" t="str">
        <f>IF(ISNA(VLOOKUP(olympic_medals_country_year_cumsum[[#This Row],[Year_Country]],gdp_capita_rank!F:G,2,FALSE)),0,VLOOKUP(olympic_medals_country_year_cumsum[[#This Row],[Year_Country]],gdp_capita_rank!F:G,2,FALSE))</f>
        <v>-47.33858331167158</v>
      </c>
    </row>
    <row r="1896" spans="1:14" ht="15" customHeight="1" x14ac:dyDescent="0.2">
      <c r="A1896" s="1" t="s">
        <v>63</v>
      </c>
      <c r="B1896" s="1" t="s">
        <v>64</v>
      </c>
      <c r="C1896" s="1">
        <v>5252</v>
      </c>
      <c r="D1896" s="1">
        <v>134</v>
      </c>
      <c r="E1896" s="1">
        <v>2016</v>
      </c>
      <c r="F1896" s="1" t="str">
        <f>TEXT(olympic_medals_country_year_cumsum[[#This Row],[year]],0)&amp;"-"&amp;olympic_medals_country_year_cumsum[[#This Row],[WB_country_code]]</f>
        <v>2016-DEU</v>
      </c>
      <c r="G1896" s="1">
        <f>IF(olympic_medals_country_year_cumsum[[#This Row],[year]]&lt;&gt;E1895,1,IF(olympic_medals_country_year_cumsum[[#This Row],[Medals]]=0,"",G1895+1))</f>
        <v>5</v>
      </c>
      <c r="H1896" s="1">
        <f>IF(ISNA(VLOOKUP(olympic_medals_country_year_cumsum[[#This Row],[Year_Country]],medals!D:H,5,FALSE)),0,VLOOKUP(olympic_medals_country_year_cumsum[[#This Row],[Year_Country]],medals!D:H,5,FALSE))</f>
        <v>48</v>
      </c>
      <c r="I1896" s="1">
        <f>IF(ISNA(VLOOKUP(olympic_medals_country_year_cumsum[[#This Row],[Year_Country]],medals!D:H,2,FALSE)),0,VLOOKUP(olympic_medals_country_year_cumsum[[#This Row],[Year_Country]],medals!D:H,2,FALSE))</f>
        <v>20</v>
      </c>
      <c r="J1896" s="1">
        <f>IF(ISNA(VLOOKUP(olympic_medals_country_year_cumsum[[#This Row],[Year_Country]],medals!D:H,3,FALSE)),0,VLOOKUP(olympic_medals_country_year_cumsum[[#This Row],[Year_Country]],medals!D:H,3,FALSE))</f>
        <v>11</v>
      </c>
      <c r="K1896" s="1">
        <f>IF(ISNA(VLOOKUP(olympic_medals_country_year_cumsum[[#This Row],[Year_Country]],medals!D:H,4,FALSE)),0,VLOOKUP(olympic_medals_country_year_cumsum[[#This Row],[Year_Country]],medals!D:H,4,FALSE))</f>
        <v>17</v>
      </c>
      <c r="L1896" s="1" t="str">
        <f>VLOOKUP(olympic_medals_country_year_cumsum[[#This Row],[WB_country_name]],'country_region_flag'!A:C,2,FALSE)</f>
        <v>Europe</v>
      </c>
      <c r="M1896" s="1" t="str">
        <f>VLOOKUP(olympic_medals_country_year_cumsum[[#This Row],[WB_country_name]],'country_region_flag'!A:C,3,FALSE)</f>
        <v>https://public.flourish.studio/country-flags/svg/de.svg</v>
      </c>
      <c r="N1896" s="12" t="str">
        <f>IF(ISNA(VLOOKUP(olympic_medals_country_year_cumsum[[#This Row],[Year_Country]],gdp_capita_rank!F:G,2,FALSE)),0,VLOOKUP(olympic_medals_country_year_cumsum[[#This Row],[Year_Country]],gdp_capita_rank!F:G,2,FALSE))</f>
        <v>154.90819217122896</v>
      </c>
    </row>
    <row r="1897" spans="1:14" ht="15" customHeight="1" x14ac:dyDescent="0.2">
      <c r="A1897" s="1" t="s">
        <v>133</v>
      </c>
      <c r="B1897" s="1" t="s">
        <v>134</v>
      </c>
      <c r="C1897" s="1">
        <v>3568</v>
      </c>
      <c r="D1897" s="1">
        <v>13975</v>
      </c>
      <c r="E1897" s="1">
        <v>2016</v>
      </c>
      <c r="F1897" s="1" t="str">
        <f>TEXT(olympic_medals_country_year_cumsum[[#This Row],[year]],0)&amp;"-"&amp;olympic_medals_country_year_cumsum[[#This Row],[WB_country_code]]</f>
        <v>2016-JPN</v>
      </c>
      <c r="G1897" s="1">
        <f>IF(olympic_medals_country_year_cumsum[[#This Row],[year]]&lt;&gt;E1896,1,IF(olympic_medals_country_year_cumsum[[#This Row],[Medals]]=0,"",G1896+1))</f>
        <v>6</v>
      </c>
      <c r="H1897" s="1">
        <f>IF(ISNA(VLOOKUP(olympic_medals_country_year_cumsum[[#This Row],[Year_Country]],medals!D:H,5,FALSE)),0,VLOOKUP(olympic_medals_country_year_cumsum[[#This Row],[Year_Country]],medals!D:H,5,FALSE))</f>
        <v>43</v>
      </c>
      <c r="I1897" s="1">
        <f>IF(ISNA(VLOOKUP(olympic_medals_country_year_cumsum[[#This Row],[Year_Country]],medals!D:H,2,FALSE)),0,VLOOKUP(olympic_medals_country_year_cumsum[[#This Row],[Year_Country]],medals!D:H,2,FALSE))</f>
        <v>13</v>
      </c>
      <c r="J1897" s="1">
        <f>IF(ISNA(VLOOKUP(olympic_medals_country_year_cumsum[[#This Row],[Year_Country]],medals!D:H,3,FALSE)),0,VLOOKUP(olympic_medals_country_year_cumsum[[#This Row],[Year_Country]],medals!D:H,3,FALSE))</f>
        <v>8</v>
      </c>
      <c r="K1897" s="1">
        <f>IF(ISNA(VLOOKUP(olympic_medals_country_year_cumsum[[#This Row],[Year_Country]],medals!D:H,4,FALSE)),0,VLOOKUP(olympic_medals_country_year_cumsum[[#This Row],[Year_Country]],medals!D:H,4,FALSE))</f>
        <v>22</v>
      </c>
      <c r="L1897" s="1" t="str">
        <f>VLOOKUP(olympic_medals_country_year_cumsum[[#This Row],[WB_country_name]],'country_region_flag'!A:C,2,FALSE)</f>
        <v>Asia</v>
      </c>
      <c r="M1897" s="1" t="str">
        <f>VLOOKUP(olympic_medals_country_year_cumsum[[#This Row],[WB_country_name]],'country_region_flag'!A:C,3,FALSE)</f>
        <v>https://public.flourish.studio/country-flags/svg/jp.svg</v>
      </c>
      <c r="N1897" s="12" t="str">
        <f>IF(ISNA(VLOOKUP(olympic_medals_country_year_cumsum[[#This Row],[Year_Country]],gdp_capita_rank!F:G,2,FALSE)),0,VLOOKUP(olympic_medals_country_year_cumsum[[#This Row],[Year_Country]],gdp_capita_rank!F:G,2,FALSE))</f>
        <v>138.20726430417562</v>
      </c>
    </row>
    <row r="1898" spans="1:14" ht="15" customHeight="1" x14ac:dyDescent="0.2">
      <c r="A1898" s="1" t="s">
        <v>89</v>
      </c>
      <c r="B1898" s="1" t="s">
        <v>90</v>
      </c>
      <c r="C1898" s="1">
        <v>4887</v>
      </c>
      <c r="D1898" s="1">
        <v>233</v>
      </c>
      <c r="E1898" s="1">
        <v>2016</v>
      </c>
      <c r="F1898" s="1" t="str">
        <f>TEXT(olympic_medals_country_year_cumsum[[#This Row],[year]],0)&amp;"-"&amp;olympic_medals_country_year_cumsum[[#This Row],[WB_country_code]]</f>
        <v>2016-FRA</v>
      </c>
      <c r="G1898" s="1">
        <f>IF(olympic_medals_country_year_cumsum[[#This Row],[year]]&lt;&gt;E1897,1,IF(olympic_medals_country_year_cumsum[[#This Row],[Medals]]=0,"",G1897+1))</f>
        <v>7</v>
      </c>
      <c r="H1898" s="1">
        <f>IF(ISNA(VLOOKUP(olympic_medals_country_year_cumsum[[#This Row],[Year_Country]],medals!D:H,5,FALSE)),0,VLOOKUP(olympic_medals_country_year_cumsum[[#This Row],[Year_Country]],medals!D:H,5,FALSE))</f>
        <v>45</v>
      </c>
      <c r="I1898" s="1">
        <f>IF(ISNA(VLOOKUP(olympic_medals_country_year_cumsum[[#This Row],[Year_Country]],medals!D:H,2,FALSE)),0,VLOOKUP(olympic_medals_country_year_cumsum[[#This Row],[Year_Country]],medals!D:H,2,FALSE))</f>
        <v>11</v>
      </c>
      <c r="J1898" s="1">
        <f>IF(ISNA(VLOOKUP(olympic_medals_country_year_cumsum[[#This Row],[Year_Country]],medals!D:H,3,FALSE)),0,VLOOKUP(olympic_medals_country_year_cumsum[[#This Row],[Year_Country]],medals!D:H,3,FALSE))</f>
        <v>18</v>
      </c>
      <c r="K1898" s="1">
        <f>IF(ISNA(VLOOKUP(olympic_medals_country_year_cumsum[[#This Row],[Year_Country]],medals!D:H,4,FALSE)),0,VLOOKUP(olympic_medals_country_year_cumsum[[#This Row],[Year_Country]],medals!D:H,4,FALSE))</f>
        <v>16</v>
      </c>
      <c r="L1898" s="1" t="str">
        <f>VLOOKUP(olympic_medals_country_year_cumsum[[#This Row],[WB_country_name]],'country_region_flag'!A:C,2,FALSE)</f>
        <v>Europe</v>
      </c>
      <c r="M1898" s="1" t="str">
        <f>VLOOKUP(olympic_medals_country_year_cumsum[[#This Row],[WB_country_name]],'country_region_flag'!A:C,3,FALSE)</f>
        <v>https://public.flourish.studio/country-flags/svg/fr.svg</v>
      </c>
      <c r="N1898" s="12" t="str">
        <f>IF(ISNA(VLOOKUP(olympic_medals_country_year_cumsum[[#This Row],[Year_Country]],gdp_capita_rank!F:G,2,FALSE)),0,VLOOKUP(olympic_medals_country_year_cumsum[[#This Row],[Year_Country]],gdp_capita_rank!F:G,2,FALSE))</f>
        <v>124.2148190101969</v>
      </c>
    </row>
    <row r="1899" spans="1:14" ht="15" customHeight="1" x14ac:dyDescent="0.2">
      <c r="A1899" s="1" t="s">
        <v>35</v>
      </c>
      <c r="B1899" s="1" t="s">
        <v>36</v>
      </c>
      <c r="C1899" s="1">
        <v>-1578</v>
      </c>
      <c r="D1899" s="1">
        <v>-4792</v>
      </c>
      <c r="E1899" s="1">
        <v>2016</v>
      </c>
      <c r="F1899" s="1" t="str">
        <f>TEXT(olympic_medals_country_year_cumsum[[#This Row],[year]],0)&amp;"-"&amp;olympic_medals_country_year_cumsum[[#This Row],[WB_country_code]]</f>
        <v>2016-BRA</v>
      </c>
      <c r="G1899" s="1">
        <f>IF(olympic_medals_country_year_cumsum[[#This Row],[year]]&lt;&gt;E1898,1,IF(olympic_medals_country_year_cumsum[[#This Row],[Medals]]=0,"",G1898+1))</f>
        <v>8</v>
      </c>
      <c r="H1899" s="1">
        <f>IF(ISNA(VLOOKUP(olympic_medals_country_year_cumsum[[#This Row],[Year_Country]],medals!D:H,5,FALSE)),0,VLOOKUP(olympic_medals_country_year_cumsum[[#This Row],[Year_Country]],medals!D:H,5,FALSE))</f>
        <v>23</v>
      </c>
      <c r="I1899" s="1">
        <f>IF(ISNA(VLOOKUP(olympic_medals_country_year_cumsum[[#This Row],[Year_Country]],medals!D:H,2,FALSE)),0,VLOOKUP(olympic_medals_country_year_cumsum[[#This Row],[Year_Country]],medals!D:H,2,FALSE))</f>
        <v>9</v>
      </c>
      <c r="J1899" s="1">
        <f>IF(ISNA(VLOOKUP(olympic_medals_country_year_cumsum[[#This Row],[Year_Country]],medals!D:H,3,FALSE)),0,VLOOKUP(olympic_medals_country_year_cumsum[[#This Row],[Year_Country]],medals!D:H,3,FALSE))</f>
        <v>8</v>
      </c>
      <c r="K1899" s="1">
        <f>IF(ISNA(VLOOKUP(olympic_medals_country_year_cumsum[[#This Row],[Year_Country]],medals!D:H,4,FALSE)),0,VLOOKUP(olympic_medals_country_year_cumsum[[#This Row],[Year_Country]],medals!D:H,4,FALSE))</f>
        <v>6</v>
      </c>
      <c r="L1899" s="1" t="str">
        <f>VLOOKUP(olympic_medals_country_year_cumsum[[#This Row],[WB_country_name]],'country_region_flag'!A:C,2,FALSE)</f>
        <v>Americas</v>
      </c>
      <c r="M1899" s="1" t="str">
        <f>VLOOKUP(olympic_medals_country_year_cumsum[[#This Row],[WB_country_name]],'country_region_flag'!A:C,3,FALSE)</f>
        <v>https://public.flourish.studio/country-flags/svg/br.svg</v>
      </c>
      <c r="N1899" s="12" t="str">
        <f>IF(ISNA(VLOOKUP(olympic_medals_country_year_cumsum[[#This Row],[Year_Country]],gdp_capita_rank!F:G,2,FALSE)),0,VLOOKUP(olympic_medals_country_year_cumsum[[#This Row],[Year_Country]],gdp_capita_rank!F:G,2,FALSE))</f>
        <v>-47.48468202320304</v>
      </c>
    </row>
    <row r="1900" spans="1:14" ht="15" customHeight="1" x14ac:dyDescent="0.2">
      <c r="A1900" s="1" t="s">
        <v>177</v>
      </c>
      <c r="B1900" s="1" t="s">
        <v>178</v>
      </c>
      <c r="C1900" s="1">
        <v>5235</v>
      </c>
      <c r="D1900" s="1">
        <v>492</v>
      </c>
      <c r="E1900" s="1">
        <v>2016</v>
      </c>
      <c r="F1900" s="1" t="str">
        <f>TEXT(olympic_medals_country_year_cumsum[[#This Row],[year]],0)&amp;"-"&amp;olympic_medals_country_year_cumsum[[#This Row],[WB_country_code]]</f>
        <v>2016-NLD</v>
      </c>
      <c r="G1900" s="1">
        <f>IF(olympic_medals_country_year_cumsum[[#This Row],[year]]&lt;&gt;E1899,1,IF(olympic_medals_country_year_cumsum[[#This Row],[Medals]]=0,"",G1899+1))</f>
        <v>9</v>
      </c>
      <c r="H1900" s="1">
        <f>IF(ISNA(VLOOKUP(olympic_medals_country_year_cumsum[[#This Row],[Year_Country]],medals!D:H,5,FALSE)),0,VLOOKUP(olympic_medals_country_year_cumsum[[#This Row],[Year_Country]],medals!D:H,5,FALSE))</f>
        <v>21</v>
      </c>
      <c r="I1900" s="1">
        <f>IF(ISNA(VLOOKUP(olympic_medals_country_year_cumsum[[#This Row],[Year_Country]],medals!D:H,2,FALSE)),0,VLOOKUP(olympic_medals_country_year_cumsum[[#This Row],[Year_Country]],medals!D:H,2,FALSE))</f>
        <v>9</v>
      </c>
      <c r="J1900" s="1">
        <f>IF(ISNA(VLOOKUP(olympic_medals_country_year_cumsum[[#This Row],[Year_Country]],medals!D:H,3,FALSE)),0,VLOOKUP(olympic_medals_country_year_cumsum[[#This Row],[Year_Country]],medals!D:H,3,FALSE))</f>
        <v>7</v>
      </c>
      <c r="K1900" s="1">
        <f>IF(ISNA(VLOOKUP(olympic_medals_country_year_cumsum[[#This Row],[Year_Country]],medals!D:H,4,FALSE)),0,VLOOKUP(olympic_medals_country_year_cumsum[[#This Row],[Year_Country]],medals!D:H,4,FALSE))</f>
        <v>5</v>
      </c>
      <c r="L1900" s="1" t="str">
        <f>VLOOKUP(olympic_medals_country_year_cumsum[[#This Row],[WB_country_name]],'country_region_flag'!A:C,2,FALSE)</f>
        <v>Europe</v>
      </c>
      <c r="M1900" s="1" t="str">
        <f>VLOOKUP(olympic_medals_country_year_cumsum[[#This Row],[WB_country_name]],'country_region_flag'!A:C,3,FALSE)</f>
        <v>https://public.flourish.studio/country-flags/svg/nl.svg</v>
      </c>
      <c r="N1900" s="12" t="str">
        <f>IF(ISNA(VLOOKUP(olympic_medals_country_year_cumsum[[#This Row],[Year_Country]],gdp_capita_rank!F:G,2,FALSE)),0,VLOOKUP(olympic_medals_country_year_cumsum[[#This Row],[Year_Country]],gdp_capita_rank!F:G,2,FALSE))</f>
        <v>178.51986132734453</v>
      </c>
    </row>
    <row r="1901" spans="1:14" ht="15" customHeight="1" x14ac:dyDescent="0.2">
      <c r="A1901" s="1" t="s">
        <v>79</v>
      </c>
      <c r="B1901" s="1" t="s">
        <v>80</v>
      </c>
      <c r="C1901" s="1">
        <v>404</v>
      </c>
      <c r="D1901" s="1">
        <v>-368</v>
      </c>
      <c r="E1901" s="1">
        <v>2016</v>
      </c>
      <c r="F1901" s="1" t="str">
        <f>TEXT(olympic_medals_country_year_cumsum[[#This Row],[year]],0)&amp;"-"&amp;olympic_medals_country_year_cumsum[[#This Row],[WB_country_code]]</f>
        <v>2016-ESP</v>
      </c>
      <c r="G1901" s="1">
        <f>IF(olympic_medals_country_year_cumsum[[#This Row],[year]]&lt;&gt;E1900,1,IF(olympic_medals_country_year_cumsum[[#This Row],[Medals]]=0,"",G1900+1))</f>
        <v>10</v>
      </c>
      <c r="H1901" s="1">
        <f>IF(ISNA(VLOOKUP(olympic_medals_country_year_cumsum[[#This Row],[Year_Country]],medals!D:H,5,FALSE)),0,VLOOKUP(olympic_medals_country_year_cumsum[[#This Row],[Year_Country]],medals!D:H,5,FALSE))</f>
        <v>19</v>
      </c>
      <c r="I1901" s="1">
        <f>IF(ISNA(VLOOKUP(olympic_medals_country_year_cumsum[[#This Row],[Year_Country]],medals!D:H,2,FALSE)),0,VLOOKUP(olympic_medals_country_year_cumsum[[#This Row],[Year_Country]],medals!D:H,2,FALSE))</f>
        <v>9</v>
      </c>
      <c r="J1901" s="1">
        <f>IF(ISNA(VLOOKUP(olympic_medals_country_year_cumsum[[#This Row],[Year_Country]],medals!D:H,3,FALSE)),0,VLOOKUP(olympic_medals_country_year_cumsum[[#This Row],[Year_Country]],medals!D:H,3,FALSE))</f>
        <v>4</v>
      </c>
      <c r="K1901" s="1">
        <f>IF(ISNA(VLOOKUP(olympic_medals_country_year_cumsum[[#This Row],[Year_Country]],medals!D:H,4,FALSE)),0,VLOOKUP(olympic_medals_country_year_cumsum[[#This Row],[Year_Country]],medals!D:H,4,FALSE))</f>
        <v>6</v>
      </c>
      <c r="L1901" s="1" t="str">
        <f>VLOOKUP(olympic_medals_country_year_cumsum[[#This Row],[WB_country_name]],'country_region_flag'!A:C,2,FALSE)</f>
        <v>Europe</v>
      </c>
      <c r="M1901" s="1" t="str">
        <f>VLOOKUP(olympic_medals_country_year_cumsum[[#This Row],[WB_country_name]],'country_region_flag'!A:C,3,FALSE)</f>
        <v>https://public.flourish.studio/country-flags/svg/es.svg</v>
      </c>
      <c r="N1901" s="12" t="str">
        <f>IF(ISNA(VLOOKUP(olympic_medals_country_year_cumsum[[#This Row],[Year_Country]],gdp_capita_rank!F:G,2,FALSE)),0,VLOOKUP(olympic_medals_country_year_cumsum[[#This Row],[Year_Country]],gdp_capita_rank!F:G,2,FALSE))</f>
        <v>60.540160815914</v>
      </c>
    </row>
    <row r="1902" spans="1:14" ht="15" customHeight="1" x14ac:dyDescent="0.2">
      <c r="A1902" s="1" t="s">
        <v>141</v>
      </c>
      <c r="B1902" s="1" t="s">
        <v>142</v>
      </c>
      <c r="C1902" s="1">
        <v>3755</v>
      </c>
      <c r="D1902" s="1">
        <v>12698</v>
      </c>
      <c r="E1902" s="1">
        <v>2016</v>
      </c>
      <c r="F1902" s="1" t="str">
        <f>TEXT(olympic_medals_country_year_cumsum[[#This Row],[year]],0)&amp;"-"&amp;olympic_medals_country_year_cumsum[[#This Row],[WB_country_code]]</f>
        <v>2016-KOR</v>
      </c>
      <c r="G1902" s="1">
        <f>IF(olympic_medals_country_year_cumsum[[#This Row],[year]]&lt;&gt;E1901,1,IF(olympic_medals_country_year_cumsum[[#This Row],[Medals]]=0,"",G1901+1))</f>
        <v>11</v>
      </c>
      <c r="H1902" s="1">
        <f>IF(ISNA(VLOOKUP(olympic_medals_country_year_cumsum[[#This Row],[Year_Country]],medals!D:H,5,FALSE)),0,VLOOKUP(olympic_medals_country_year_cumsum[[#This Row],[Year_Country]],medals!D:H,5,FALSE))</f>
        <v>22</v>
      </c>
      <c r="I1902" s="1">
        <f>IF(ISNA(VLOOKUP(olympic_medals_country_year_cumsum[[#This Row],[Year_Country]],medals!D:H,2,FALSE)),0,VLOOKUP(olympic_medals_country_year_cumsum[[#This Row],[Year_Country]],medals!D:H,2,FALSE))</f>
        <v>9</v>
      </c>
      <c r="J1902" s="1">
        <f>IF(ISNA(VLOOKUP(olympic_medals_country_year_cumsum[[#This Row],[Year_Country]],medals!D:H,3,FALSE)),0,VLOOKUP(olympic_medals_country_year_cumsum[[#This Row],[Year_Country]],medals!D:H,3,FALSE))</f>
        <v>3</v>
      </c>
      <c r="K1902" s="1">
        <f>IF(ISNA(VLOOKUP(olympic_medals_country_year_cumsum[[#This Row],[Year_Country]],medals!D:H,4,FALSE)),0,VLOOKUP(olympic_medals_country_year_cumsum[[#This Row],[Year_Country]],medals!D:H,4,FALSE))</f>
        <v>10</v>
      </c>
      <c r="L1902" s="1" t="str">
        <f>VLOOKUP(olympic_medals_country_year_cumsum[[#This Row],[WB_country_name]],'country_region_flag'!A:C,2,FALSE)</f>
        <v>Asia</v>
      </c>
      <c r="M1902" s="1" t="str">
        <f>VLOOKUP(olympic_medals_country_year_cumsum[[#This Row],[WB_country_name]],'country_region_flag'!A:C,3,FALSE)</f>
        <v>https://public.flourish.studio/country-flags/svg/kr.svg</v>
      </c>
      <c r="N1902" s="12" t="str">
        <f>IF(ISNA(VLOOKUP(olympic_medals_country_year_cumsum[[#This Row],[Year_Country]],gdp_capita_rank!F:G,2,FALSE)),0,VLOOKUP(olympic_medals_country_year_cumsum[[#This Row],[Year_Country]],gdp_capita_rank!F:G,2,FALSE))</f>
        <v>77.13600650411425</v>
      </c>
    </row>
    <row r="1903" spans="1:14" ht="15" customHeight="1" x14ac:dyDescent="0.2">
      <c r="A1903" s="1" t="s">
        <v>111</v>
      </c>
      <c r="B1903" s="1" t="s">
        <v>112</v>
      </c>
      <c r="C1903" s="1">
        <v>475</v>
      </c>
      <c r="D1903" s="1">
        <v>1908</v>
      </c>
      <c r="E1903" s="1">
        <v>2016</v>
      </c>
      <c r="F1903" s="1" t="str">
        <f>TEXT(olympic_medals_country_year_cumsum[[#This Row],[year]],0)&amp;"-"&amp;olympic_medals_country_year_cumsum[[#This Row],[WB_country_code]]</f>
        <v>2016-HUN</v>
      </c>
      <c r="G1903" s="1">
        <f>IF(olympic_medals_country_year_cumsum[[#This Row],[year]]&lt;&gt;E1902,1,IF(olympic_medals_country_year_cumsum[[#This Row],[Medals]]=0,"",G1902+1))</f>
        <v>12</v>
      </c>
      <c r="H1903" s="1">
        <f>IF(ISNA(VLOOKUP(olympic_medals_country_year_cumsum[[#This Row],[Year_Country]],medals!D:H,5,FALSE)),0,VLOOKUP(olympic_medals_country_year_cumsum[[#This Row],[Year_Country]],medals!D:H,5,FALSE))</f>
        <v>16</v>
      </c>
      <c r="I1903" s="1">
        <f>IF(ISNA(VLOOKUP(olympic_medals_country_year_cumsum[[#This Row],[Year_Country]],medals!D:H,2,FALSE)),0,VLOOKUP(olympic_medals_country_year_cumsum[[#This Row],[Year_Country]],medals!D:H,2,FALSE))</f>
        <v>9</v>
      </c>
      <c r="J1903" s="1">
        <f>IF(ISNA(VLOOKUP(olympic_medals_country_year_cumsum[[#This Row],[Year_Country]],medals!D:H,3,FALSE)),0,VLOOKUP(olympic_medals_country_year_cumsum[[#This Row],[Year_Country]],medals!D:H,3,FALSE))</f>
        <v>3</v>
      </c>
      <c r="K1903" s="1">
        <f>IF(ISNA(VLOOKUP(olympic_medals_country_year_cumsum[[#This Row],[Year_Country]],medals!D:H,4,FALSE)),0,VLOOKUP(olympic_medals_country_year_cumsum[[#This Row],[Year_Country]],medals!D:H,4,FALSE))</f>
        <v>4</v>
      </c>
      <c r="L1903" s="1" t="str">
        <f>VLOOKUP(olympic_medals_country_year_cumsum[[#This Row],[WB_country_name]],'country_region_flag'!A:C,2,FALSE)</f>
        <v>Europe</v>
      </c>
      <c r="M1903" s="1" t="str">
        <f>VLOOKUP(olympic_medals_country_year_cumsum[[#This Row],[WB_country_name]],'country_region_flag'!A:C,3,FALSE)</f>
        <v>https://public.flourish.studio/country-flags/svg/hu.svg</v>
      </c>
      <c r="N1903" s="12" t="str">
        <f>IF(ISNA(VLOOKUP(olympic_medals_country_year_cumsum[[#This Row],[Year_Country]],gdp_capita_rank!F:G,2,FALSE)),0,VLOOKUP(olympic_medals_country_year_cumsum[[#This Row],[Year_Country]],gdp_capita_rank!F:G,2,FALSE))</f>
        <v>-20.721333954186946</v>
      </c>
    </row>
    <row r="1904" spans="1:14" ht="15" customHeight="1" x14ac:dyDescent="0.2">
      <c r="A1904" s="1" t="s">
        <v>13</v>
      </c>
      <c r="B1904" s="1" t="s">
        <v>14</v>
      </c>
      <c r="C1904" s="1">
        <v>-3527</v>
      </c>
      <c r="D1904" s="1">
        <v>14913</v>
      </c>
      <c r="E1904" s="1">
        <v>2016</v>
      </c>
      <c r="F1904" s="1" t="str">
        <f>TEXT(olympic_medals_country_year_cumsum[[#This Row],[year]],0)&amp;"-"&amp;olympic_medals_country_year_cumsum[[#This Row],[WB_country_code]]</f>
        <v>2016-AUS</v>
      </c>
      <c r="G1904" s="1">
        <f>IF(olympic_medals_country_year_cumsum[[#This Row],[year]]&lt;&gt;E1903,1,IF(olympic_medals_country_year_cumsum[[#This Row],[Medals]]=0,"",G1903+1))</f>
        <v>13</v>
      </c>
      <c r="H1904" s="1">
        <f>IF(ISNA(VLOOKUP(olympic_medals_country_year_cumsum[[#This Row],[Year_Country]],medals!D:H,5,FALSE)),0,VLOOKUP(olympic_medals_country_year_cumsum[[#This Row],[Year_Country]],medals!D:H,5,FALSE))</f>
        <v>34</v>
      </c>
      <c r="I1904" s="1">
        <f>IF(ISNA(VLOOKUP(olympic_medals_country_year_cumsum[[#This Row],[Year_Country]],medals!D:H,2,FALSE)),0,VLOOKUP(olympic_medals_country_year_cumsum[[#This Row],[Year_Country]],medals!D:H,2,FALSE))</f>
        <v>8</v>
      </c>
      <c r="J1904" s="1">
        <f>IF(ISNA(VLOOKUP(olympic_medals_country_year_cumsum[[#This Row],[Year_Country]],medals!D:H,3,FALSE)),0,VLOOKUP(olympic_medals_country_year_cumsum[[#This Row],[Year_Country]],medals!D:H,3,FALSE))</f>
        <v>14</v>
      </c>
      <c r="K1904" s="1">
        <f>IF(ISNA(VLOOKUP(olympic_medals_country_year_cumsum[[#This Row],[Year_Country]],medals!D:H,4,FALSE)),0,VLOOKUP(olympic_medals_country_year_cumsum[[#This Row],[Year_Country]],medals!D:H,4,FALSE))</f>
        <v>12</v>
      </c>
      <c r="L1904" s="1" t="str">
        <f>VLOOKUP(olympic_medals_country_year_cumsum[[#This Row],[WB_country_name]],'country_region_flag'!A:C,2,FALSE)</f>
        <v>Oceania</v>
      </c>
      <c r="M1904" s="1" t="str">
        <f>VLOOKUP(olympic_medals_country_year_cumsum[[#This Row],[WB_country_name]],'country_region_flag'!A:C,3,FALSE)</f>
        <v>https://public.flourish.studio/country-flags/svg/au.svg</v>
      </c>
      <c r="N1904" s="12" t="str">
        <f>IF(ISNA(VLOOKUP(olympic_medals_country_year_cumsum[[#This Row],[Year_Country]],gdp_capita_rank!F:G,2,FALSE)),0,VLOOKUP(olympic_medals_country_year_cumsum[[#This Row],[Year_Country]],gdp_capita_rank!F:G,2,FALSE))</f>
        <v>201.9905134662428</v>
      </c>
    </row>
    <row r="1905" spans="1:14" ht="15" customHeight="1" x14ac:dyDescent="0.2">
      <c r="A1905" s="1" t="s">
        <v>127</v>
      </c>
      <c r="B1905" s="1" t="s">
        <v>128</v>
      </c>
      <c r="C1905" s="1">
        <v>419</v>
      </c>
      <c r="D1905" s="1">
        <v>1248</v>
      </c>
      <c r="E1905" s="1">
        <v>2016</v>
      </c>
      <c r="F1905" s="1" t="str">
        <f>TEXT(olympic_medals_country_year_cumsum[[#This Row],[year]],0)&amp;"-"&amp;olympic_medals_country_year_cumsum[[#This Row],[WB_country_code]]</f>
        <v>2016-ITA</v>
      </c>
      <c r="G1905" s="1">
        <f>IF(olympic_medals_country_year_cumsum[[#This Row],[year]]&lt;&gt;E1904,1,IF(olympic_medals_country_year_cumsum[[#This Row],[Medals]]=0,"",G1904+1))</f>
        <v>14</v>
      </c>
      <c r="H1905" s="1">
        <f>IF(ISNA(VLOOKUP(olympic_medals_country_year_cumsum[[#This Row],[Year_Country]],medals!D:H,5,FALSE)),0,VLOOKUP(olympic_medals_country_year_cumsum[[#This Row],[Year_Country]],medals!D:H,5,FALSE))</f>
        <v>31</v>
      </c>
      <c r="I1905" s="1">
        <f>IF(ISNA(VLOOKUP(olympic_medals_country_year_cumsum[[#This Row],[Year_Country]],medals!D:H,2,FALSE)),0,VLOOKUP(olympic_medals_country_year_cumsum[[#This Row],[Year_Country]],medals!D:H,2,FALSE))</f>
        <v>8</v>
      </c>
      <c r="J1905" s="1">
        <f>IF(ISNA(VLOOKUP(olympic_medals_country_year_cumsum[[#This Row],[Year_Country]],medals!D:H,3,FALSE)),0,VLOOKUP(olympic_medals_country_year_cumsum[[#This Row],[Year_Country]],medals!D:H,3,FALSE))</f>
        <v>14</v>
      </c>
      <c r="K1905" s="1">
        <f>IF(ISNA(VLOOKUP(olympic_medals_country_year_cumsum[[#This Row],[Year_Country]],medals!D:H,4,FALSE)),0,VLOOKUP(olympic_medals_country_year_cumsum[[#This Row],[Year_Country]],medals!D:H,4,FALSE))</f>
        <v>9</v>
      </c>
      <c r="L1905" s="1" t="str">
        <f>VLOOKUP(olympic_medals_country_year_cumsum[[#This Row],[WB_country_name]],'country_region_flag'!A:C,2,FALSE)</f>
        <v>Europe</v>
      </c>
      <c r="M1905" s="1" t="str">
        <f>VLOOKUP(olympic_medals_country_year_cumsum[[#This Row],[WB_country_name]],'country_region_flag'!A:C,3,FALSE)</f>
        <v>https://public.flourish.studio/country-flags/svg/it.svg</v>
      </c>
      <c r="N1905" s="12" t="str">
        <f>IF(ISNA(VLOOKUP(olympic_medals_country_year_cumsum[[#This Row],[Year_Country]],gdp_capita_rank!F:G,2,FALSE)),0,VLOOKUP(olympic_medals_country_year_cumsum[[#This Row],[Year_Country]],gdp_capita_rank!F:G,2,FALSE))</f>
        <v>87.30114952685565</v>
      </c>
    </row>
    <row r="1906" spans="1:14" ht="15" customHeight="1" x14ac:dyDescent="0.2">
      <c r="A1906" s="1" t="s">
        <v>109</v>
      </c>
      <c r="B1906" s="1" t="s">
        <v>110</v>
      </c>
      <c r="C1906" s="1">
        <v>458</v>
      </c>
      <c r="D1906" s="1">
        <v>160</v>
      </c>
      <c r="E1906" s="1">
        <v>2016</v>
      </c>
      <c r="F1906" s="1" t="str">
        <f>TEXT(olympic_medals_country_year_cumsum[[#This Row],[year]],0)&amp;"-"&amp;olympic_medals_country_year_cumsum[[#This Row],[WB_country_code]]</f>
        <v>2016-HRV</v>
      </c>
      <c r="G1906" s="1">
        <f>IF(olympic_medals_country_year_cumsum[[#This Row],[year]]&lt;&gt;E1905,1,IF(olympic_medals_country_year_cumsum[[#This Row],[Medals]]=0,"",G1905+1))</f>
        <v>15</v>
      </c>
      <c r="H1906" s="1">
        <f>IF(ISNA(VLOOKUP(olympic_medals_country_year_cumsum[[#This Row],[Year_Country]],medals!D:H,5,FALSE)),0,VLOOKUP(olympic_medals_country_year_cumsum[[#This Row],[Year_Country]],medals!D:H,5,FALSE))</f>
        <v>12</v>
      </c>
      <c r="I1906" s="1">
        <f>IF(ISNA(VLOOKUP(olympic_medals_country_year_cumsum[[#This Row],[Year_Country]],medals!D:H,2,FALSE)),0,VLOOKUP(olympic_medals_country_year_cumsum[[#This Row],[Year_Country]],medals!D:H,2,FALSE))</f>
        <v>7</v>
      </c>
      <c r="J1906" s="1">
        <f>IF(ISNA(VLOOKUP(olympic_medals_country_year_cumsum[[#This Row],[Year_Country]],medals!D:H,3,FALSE)),0,VLOOKUP(olympic_medals_country_year_cumsum[[#This Row],[Year_Country]],medals!D:H,3,FALSE))</f>
        <v>3</v>
      </c>
      <c r="K1906" s="1">
        <f>IF(ISNA(VLOOKUP(olympic_medals_country_year_cumsum[[#This Row],[Year_Country]],medals!D:H,4,FALSE)),0,VLOOKUP(olympic_medals_country_year_cumsum[[#This Row],[Year_Country]],medals!D:H,4,FALSE))</f>
        <v>2</v>
      </c>
      <c r="L1906" s="1" t="str">
        <f>VLOOKUP(olympic_medals_country_year_cumsum[[#This Row],[WB_country_name]],'country_region_flag'!A:C,2,FALSE)</f>
        <v>Europe</v>
      </c>
      <c r="M1906" s="1" t="str">
        <f>VLOOKUP(olympic_medals_country_year_cumsum[[#This Row],[WB_country_name]],'country_region_flag'!A:C,3,FALSE)</f>
        <v>https://public.flourish.studio/country-flags/svg/hr.svg</v>
      </c>
      <c r="N1906" s="12" t="str">
        <f>IF(ISNA(VLOOKUP(olympic_medals_country_year_cumsum[[#This Row],[Year_Country]],gdp_capita_rank!F:G,2,FALSE)),0,VLOOKUP(olympic_medals_country_year_cumsum[[#This Row],[Year_Country]],gdp_capita_rank!F:G,2,FALSE))</f>
        <v>-23.89606198058372</v>
      </c>
    </row>
    <row r="1907" spans="1:14" ht="15" customHeight="1" x14ac:dyDescent="0.2">
      <c r="A1907" s="1" t="s">
        <v>181</v>
      </c>
      <c r="B1907" s="1" t="s">
        <v>182</v>
      </c>
      <c r="C1907" s="1">
        <v>-413</v>
      </c>
      <c r="D1907" s="1">
        <v>17478</v>
      </c>
      <c r="E1907" s="1">
        <v>2016</v>
      </c>
      <c r="F1907" s="1" t="str">
        <f>TEXT(olympic_medals_country_year_cumsum[[#This Row],[year]],0)&amp;"-"&amp;olympic_medals_country_year_cumsum[[#This Row],[WB_country_code]]</f>
        <v>2016-NZL</v>
      </c>
      <c r="G1907" s="1">
        <f>IF(olympic_medals_country_year_cumsum[[#This Row],[year]]&lt;&gt;E1906,1,IF(olympic_medals_country_year_cumsum[[#This Row],[Medals]]=0,"",G1906+1))</f>
        <v>16</v>
      </c>
      <c r="H1907" s="1">
        <f>IF(ISNA(VLOOKUP(olympic_medals_country_year_cumsum[[#This Row],[Year_Country]],medals!D:H,5,FALSE)),0,VLOOKUP(olympic_medals_country_year_cumsum[[#This Row],[Year_Country]],medals!D:H,5,FALSE))</f>
        <v>23</v>
      </c>
      <c r="I1907" s="1">
        <f>IF(ISNA(VLOOKUP(olympic_medals_country_year_cumsum[[#This Row],[Year_Country]],medals!D:H,2,FALSE)),0,VLOOKUP(olympic_medals_country_year_cumsum[[#This Row],[Year_Country]],medals!D:H,2,FALSE))</f>
        <v>6</v>
      </c>
      <c r="J1907" s="1">
        <f>IF(ISNA(VLOOKUP(olympic_medals_country_year_cumsum[[#This Row],[Year_Country]],medals!D:H,3,FALSE)),0,VLOOKUP(olympic_medals_country_year_cumsum[[#This Row],[Year_Country]],medals!D:H,3,FALSE))</f>
        <v>12</v>
      </c>
      <c r="K1907" s="1">
        <f>IF(ISNA(VLOOKUP(olympic_medals_country_year_cumsum[[#This Row],[Year_Country]],medals!D:H,4,FALSE)),0,VLOOKUP(olympic_medals_country_year_cumsum[[#This Row],[Year_Country]],medals!D:H,4,FALSE))</f>
        <v>5</v>
      </c>
      <c r="L1907" s="1" t="str">
        <f>VLOOKUP(olympic_medals_country_year_cumsum[[#This Row],[WB_country_name]],'country_region_flag'!A:C,2,FALSE)</f>
        <v>Oceania</v>
      </c>
      <c r="M1907" s="1" t="str">
        <f>VLOOKUP(olympic_medals_country_year_cumsum[[#This Row],[WB_country_name]],'country_region_flag'!A:C,3,FALSE)</f>
        <v>https://public.flourish.studio/country-flags/svg/nz.svg</v>
      </c>
      <c r="N1907" s="12" t="str">
        <f>IF(ISNA(VLOOKUP(olympic_medals_country_year_cumsum[[#This Row],[Year_Country]],gdp_capita_rank!F:G,2,FALSE)),0,VLOOKUP(olympic_medals_country_year_cumsum[[#This Row],[Year_Country]],gdp_capita_rank!F:G,2,FALSE))</f>
        <v>142.33753235071296</v>
      </c>
    </row>
    <row r="1908" spans="1:14" ht="15" customHeight="1" x14ac:dyDescent="0.2">
      <c r="A1908" s="1" t="s">
        <v>137</v>
      </c>
      <c r="B1908" s="1" t="s">
        <v>138</v>
      </c>
      <c r="C1908" s="1">
        <v>-128</v>
      </c>
      <c r="D1908" s="1">
        <v>3682</v>
      </c>
      <c r="E1908" s="1">
        <v>2016</v>
      </c>
      <c r="F1908" s="1" t="str">
        <f>TEXT(olympic_medals_country_year_cumsum[[#This Row],[year]],0)&amp;"-"&amp;olympic_medals_country_year_cumsum[[#This Row],[WB_country_code]]</f>
        <v>2016-KEN</v>
      </c>
      <c r="G1908" s="1">
        <f>IF(olympic_medals_country_year_cumsum[[#This Row],[year]]&lt;&gt;E1907,1,IF(olympic_medals_country_year_cumsum[[#This Row],[Medals]]=0,"",G1907+1))</f>
        <v>17</v>
      </c>
      <c r="H1908" s="1">
        <f>IF(ISNA(VLOOKUP(olympic_medals_country_year_cumsum[[#This Row],[Year_Country]],medals!D:H,5,FALSE)),0,VLOOKUP(olympic_medals_country_year_cumsum[[#This Row],[Year_Country]],medals!D:H,5,FALSE))</f>
        <v>13</v>
      </c>
      <c r="I1908" s="1">
        <f>IF(ISNA(VLOOKUP(olympic_medals_country_year_cumsum[[#This Row],[Year_Country]],medals!D:H,2,FALSE)),0,VLOOKUP(olympic_medals_country_year_cumsum[[#This Row],[Year_Country]],medals!D:H,2,FALSE))</f>
        <v>6</v>
      </c>
      <c r="J1908" s="1">
        <f>IF(ISNA(VLOOKUP(olympic_medals_country_year_cumsum[[#This Row],[Year_Country]],medals!D:H,3,FALSE)),0,VLOOKUP(olympic_medals_country_year_cumsum[[#This Row],[Year_Country]],medals!D:H,3,FALSE))</f>
        <v>6</v>
      </c>
      <c r="K1908" s="1">
        <f>IF(ISNA(VLOOKUP(olympic_medals_country_year_cumsum[[#This Row],[Year_Country]],medals!D:H,4,FALSE)),0,VLOOKUP(olympic_medals_country_year_cumsum[[#This Row],[Year_Country]],medals!D:H,4,FALSE))</f>
        <v>1</v>
      </c>
      <c r="L1908" s="1" t="str">
        <f>VLOOKUP(olympic_medals_country_year_cumsum[[#This Row],[WB_country_name]],'country_region_flag'!A:C,2,FALSE)</f>
        <v>Africa</v>
      </c>
      <c r="M1908" s="1" t="str">
        <f>VLOOKUP(olympic_medals_country_year_cumsum[[#This Row],[WB_country_name]],'country_region_flag'!A:C,3,FALSE)</f>
        <v>https://public.flourish.studio/country-flags/svg/ke.svg</v>
      </c>
      <c r="N1908" s="12" t="str">
        <f>IF(ISNA(VLOOKUP(olympic_medals_country_year_cumsum[[#This Row],[Year_Country]],gdp_capita_rank!F:G,2,FALSE)),0,VLOOKUP(olympic_medals_country_year_cumsum[[#This Row],[Year_Country]],gdp_capita_rank!F:G,2,FALSE))</f>
        <v>-90.54998445925175</v>
      </c>
    </row>
    <row r="1909" spans="1:14" ht="15" customHeight="1" x14ac:dyDescent="0.2">
      <c r="A1909" s="1" t="s">
        <v>129</v>
      </c>
      <c r="B1909" s="1" t="s">
        <v>130</v>
      </c>
      <c r="C1909" s="1">
        <v>180</v>
      </c>
      <c r="D1909" s="1">
        <v>-768</v>
      </c>
      <c r="E1909" s="1">
        <v>2016</v>
      </c>
      <c r="F1909" s="1" t="str">
        <f>TEXT(olympic_medals_country_year_cumsum[[#This Row],[year]],0)&amp;"-"&amp;olympic_medals_country_year_cumsum[[#This Row],[WB_country_code]]</f>
        <v>2016-JAM</v>
      </c>
      <c r="G1909" s="1">
        <f>IF(olympic_medals_country_year_cumsum[[#This Row],[year]]&lt;&gt;E1908,1,IF(olympic_medals_country_year_cumsum[[#This Row],[Medals]]=0,"",G1908+1))</f>
        <v>18</v>
      </c>
      <c r="H1909" s="1">
        <f>IF(ISNA(VLOOKUP(olympic_medals_country_year_cumsum[[#This Row],[Year_Country]],medals!D:H,5,FALSE)),0,VLOOKUP(olympic_medals_country_year_cumsum[[#This Row],[Year_Country]],medals!D:H,5,FALSE))</f>
        <v>11</v>
      </c>
      <c r="I1909" s="1">
        <f>IF(ISNA(VLOOKUP(olympic_medals_country_year_cumsum[[#This Row],[Year_Country]],medals!D:H,2,FALSE)),0,VLOOKUP(olympic_medals_country_year_cumsum[[#This Row],[Year_Country]],medals!D:H,2,FALSE))</f>
        <v>6</v>
      </c>
      <c r="J1909" s="1">
        <f>IF(ISNA(VLOOKUP(olympic_medals_country_year_cumsum[[#This Row],[Year_Country]],medals!D:H,3,FALSE)),0,VLOOKUP(olympic_medals_country_year_cumsum[[#This Row],[Year_Country]],medals!D:H,3,FALSE))</f>
        <v>3</v>
      </c>
      <c r="K1909" s="1">
        <f>IF(ISNA(VLOOKUP(olympic_medals_country_year_cumsum[[#This Row],[Year_Country]],medals!D:H,4,FALSE)),0,VLOOKUP(olympic_medals_country_year_cumsum[[#This Row],[Year_Country]],medals!D:H,4,FALSE))</f>
        <v>2</v>
      </c>
      <c r="L1909" s="1" t="str">
        <f>VLOOKUP(olympic_medals_country_year_cumsum[[#This Row],[WB_country_name]],'country_region_flag'!A:C,2,FALSE)</f>
        <v>Americas</v>
      </c>
      <c r="M1909" s="1" t="str">
        <f>VLOOKUP(olympic_medals_country_year_cumsum[[#This Row],[WB_country_name]],'country_region_flag'!A:C,3,FALSE)</f>
        <v>https://public.flourish.studio/country-flags/svg/jm.svg</v>
      </c>
      <c r="N1909" s="12" t="str">
        <f>IF(ISNA(VLOOKUP(olympic_medals_country_year_cumsum[[#This Row],[Year_Country]],gdp_capita_rank!F:G,2,FALSE)),0,VLOOKUP(olympic_medals_country_year_cumsum[[#This Row],[Year_Country]],gdp_capita_rank!F:G,2,FALSE))</f>
        <v>-69.61449281949947</v>
      </c>
    </row>
    <row r="1910" spans="1:14" ht="15" customHeight="1" x14ac:dyDescent="0.2">
      <c r="A1910" s="1" t="s">
        <v>57</v>
      </c>
      <c r="B1910" s="1" t="s">
        <v>58</v>
      </c>
      <c r="C1910" s="1">
        <v>2312</v>
      </c>
      <c r="D1910" s="1">
        <v>-8235</v>
      </c>
      <c r="E1910" s="1">
        <v>2016</v>
      </c>
      <c r="F1910" s="1" t="str">
        <f>TEXT(olympic_medals_country_year_cumsum[[#This Row],[year]],0)&amp;"-"&amp;olympic_medals_country_year_cumsum[[#This Row],[WB_country_code]]</f>
        <v>2016-CUB</v>
      </c>
      <c r="G1910" s="1">
        <f>IF(olympic_medals_country_year_cumsum[[#This Row],[year]]&lt;&gt;E1909,1,IF(olympic_medals_country_year_cumsum[[#This Row],[Medals]]=0,"",G1909+1))</f>
        <v>19</v>
      </c>
      <c r="H1910" s="1">
        <f>IF(ISNA(VLOOKUP(olympic_medals_country_year_cumsum[[#This Row],[Year_Country]],medals!D:H,5,FALSE)),0,VLOOKUP(olympic_medals_country_year_cumsum[[#This Row],[Year_Country]],medals!D:H,5,FALSE))</f>
        <v>11</v>
      </c>
      <c r="I1910" s="1">
        <f>IF(ISNA(VLOOKUP(olympic_medals_country_year_cumsum[[#This Row],[Year_Country]],medals!D:H,2,FALSE)),0,VLOOKUP(olympic_medals_country_year_cumsum[[#This Row],[Year_Country]],medals!D:H,2,FALSE))</f>
        <v>5</v>
      </c>
      <c r="J1910" s="1">
        <f>IF(ISNA(VLOOKUP(olympic_medals_country_year_cumsum[[#This Row],[Year_Country]],medals!D:H,3,FALSE)),0,VLOOKUP(olympic_medals_country_year_cumsum[[#This Row],[Year_Country]],medals!D:H,3,FALSE))</f>
        <v>2</v>
      </c>
      <c r="K1910" s="1">
        <f>IF(ISNA(VLOOKUP(olympic_medals_country_year_cumsum[[#This Row],[Year_Country]],medals!D:H,4,FALSE)),0,VLOOKUP(olympic_medals_country_year_cumsum[[#This Row],[Year_Country]],medals!D:H,4,FALSE))</f>
        <v>4</v>
      </c>
      <c r="L1910" s="1" t="str">
        <f>VLOOKUP(olympic_medals_country_year_cumsum[[#This Row],[WB_country_name]],'country_region_flag'!A:C,2,FALSE)</f>
        <v>Americas</v>
      </c>
      <c r="M1910" s="1" t="str">
        <f>VLOOKUP(olympic_medals_country_year_cumsum[[#This Row],[WB_country_name]],'country_region_flag'!A:C,3,FALSE)</f>
        <v>https://public.flourish.studio/country-flags/svg/cu.svg</v>
      </c>
      <c r="N1910" s="12" t="str">
        <f>IF(ISNA(VLOOKUP(olympic_medals_country_year_cumsum[[#This Row],[Year_Country]],gdp_capita_rank!F:G,2,FALSE)),0,VLOOKUP(olympic_medals_country_year_cumsum[[#This Row],[Year_Country]],gdp_capita_rank!F:G,2,FALSE))</f>
        <v>-51.264555147508396</v>
      </c>
    </row>
    <row r="1911" spans="1:14" ht="15" customHeight="1" x14ac:dyDescent="0.2">
      <c r="A1911" s="1" t="s">
        <v>41</v>
      </c>
      <c r="B1911" s="1" t="s">
        <v>42</v>
      </c>
      <c r="C1911" s="1">
        <v>4542</v>
      </c>
      <c r="D1911" s="1">
        <v>-757</v>
      </c>
      <c r="E1911" s="1">
        <v>2016</v>
      </c>
      <c r="F1911" s="1" t="str">
        <f>TEXT(olympic_medals_country_year_cumsum[[#This Row],[year]],0)&amp;"-"&amp;olympic_medals_country_year_cumsum[[#This Row],[WB_country_code]]</f>
        <v>2016-CAN</v>
      </c>
      <c r="G1911" s="1">
        <f>IF(olympic_medals_country_year_cumsum[[#This Row],[year]]&lt;&gt;E1910,1,IF(olympic_medals_country_year_cumsum[[#This Row],[Medals]]=0,"",G1910+1))</f>
        <v>20</v>
      </c>
      <c r="H1911" s="1">
        <f>IF(ISNA(VLOOKUP(olympic_medals_country_year_cumsum[[#This Row],[Year_Country]],medals!D:H,5,FALSE)),0,VLOOKUP(olympic_medals_country_year_cumsum[[#This Row],[Year_Country]],medals!D:H,5,FALSE))</f>
        <v>24</v>
      </c>
      <c r="I1911" s="1">
        <f>IF(ISNA(VLOOKUP(olympic_medals_country_year_cumsum[[#This Row],[Year_Country]],medals!D:H,2,FALSE)),0,VLOOKUP(olympic_medals_country_year_cumsum[[#This Row],[Year_Country]],medals!D:H,2,FALSE))</f>
        <v>4</v>
      </c>
      <c r="J1911" s="1">
        <f>IF(ISNA(VLOOKUP(olympic_medals_country_year_cumsum[[#This Row],[Year_Country]],medals!D:H,3,FALSE)),0,VLOOKUP(olympic_medals_country_year_cumsum[[#This Row],[Year_Country]],medals!D:H,3,FALSE))</f>
        <v>4</v>
      </c>
      <c r="K1911" s="1">
        <f>IF(ISNA(VLOOKUP(olympic_medals_country_year_cumsum[[#This Row],[Year_Country]],medals!D:H,4,FALSE)),0,VLOOKUP(olympic_medals_country_year_cumsum[[#This Row],[Year_Country]],medals!D:H,4,FALSE))</f>
        <v>16</v>
      </c>
      <c r="L1911" s="1" t="str">
        <f>VLOOKUP(olympic_medals_country_year_cumsum[[#This Row],[WB_country_name]],'country_region_flag'!A:C,2,FALSE)</f>
        <v>Americas</v>
      </c>
      <c r="M1911" s="1" t="str">
        <f>VLOOKUP(olympic_medals_country_year_cumsum[[#This Row],[WB_country_name]],'country_region_flag'!A:C,3,FALSE)</f>
        <v>https://public.flourish.studio/country-flags/svg/ca.svg</v>
      </c>
      <c r="N1911" s="12" t="str">
        <f>IF(ISNA(VLOOKUP(olympic_medals_country_year_cumsum[[#This Row],[Year_Country]],gdp_capita_rank!F:G,2,FALSE)),0,VLOOKUP(olympic_medals_country_year_cumsum[[#This Row],[Year_Country]],gdp_capita_rank!F:G,2,FALSE))</f>
        <v>155.99398085634974</v>
      </c>
    </row>
    <row r="1912" spans="1:14" ht="15" customHeight="1" x14ac:dyDescent="0.2">
      <c r="A1912" s="1" t="s">
        <v>255</v>
      </c>
      <c r="B1912" s="1" t="s">
        <v>256</v>
      </c>
      <c r="C1912" s="1">
        <v>4132</v>
      </c>
      <c r="D1912" s="1">
        <v>6925</v>
      </c>
      <c r="E1912" s="1">
        <v>2016</v>
      </c>
      <c r="F1912" s="1" t="str">
        <f>TEXT(olympic_medals_country_year_cumsum[[#This Row],[year]],0)&amp;"-"&amp;olympic_medals_country_year_cumsum[[#This Row],[WB_country_code]]</f>
        <v>2016-UZB</v>
      </c>
      <c r="G1912" s="1">
        <f>IF(olympic_medals_country_year_cumsum[[#This Row],[year]]&lt;&gt;E1911,1,IF(olympic_medals_country_year_cumsum[[#This Row],[Medals]]=0,"",G1911+1))</f>
        <v>21</v>
      </c>
      <c r="H1912" s="1">
        <f>IF(ISNA(VLOOKUP(olympic_medals_country_year_cumsum[[#This Row],[Year_Country]],medals!D:H,5,FALSE)),0,VLOOKUP(olympic_medals_country_year_cumsum[[#This Row],[Year_Country]],medals!D:H,5,FALSE))</f>
        <v>13</v>
      </c>
      <c r="I1912" s="1">
        <f>IF(ISNA(VLOOKUP(olympic_medals_country_year_cumsum[[#This Row],[Year_Country]],medals!D:H,2,FALSE)),0,VLOOKUP(olympic_medals_country_year_cumsum[[#This Row],[Year_Country]],medals!D:H,2,FALSE))</f>
        <v>4</v>
      </c>
      <c r="J1912" s="1">
        <f>IF(ISNA(VLOOKUP(olympic_medals_country_year_cumsum[[#This Row],[Year_Country]],medals!D:H,3,FALSE)),0,VLOOKUP(olympic_medals_country_year_cumsum[[#This Row],[Year_Country]],medals!D:H,3,FALSE))</f>
        <v>2</v>
      </c>
      <c r="K1912" s="1">
        <f>IF(ISNA(VLOOKUP(olympic_medals_country_year_cumsum[[#This Row],[Year_Country]],medals!D:H,4,FALSE)),0,VLOOKUP(olympic_medals_country_year_cumsum[[#This Row],[Year_Country]],medals!D:H,4,FALSE))</f>
        <v>7</v>
      </c>
      <c r="L1912" s="1" t="str">
        <f>VLOOKUP(olympic_medals_country_year_cumsum[[#This Row],[WB_country_name]],'country_region_flag'!A:C,2,FALSE)</f>
        <v>Asia</v>
      </c>
      <c r="M1912" s="1" t="str">
        <f>VLOOKUP(olympic_medals_country_year_cumsum[[#This Row],[WB_country_name]],'country_region_flag'!A:C,3,FALSE)</f>
        <v>https://public.flourish.studio/country-flags/svg/uz.svg</v>
      </c>
      <c r="N1912" s="12" t="str">
        <f>IF(ISNA(VLOOKUP(olympic_medals_country_year_cumsum[[#This Row],[Year_Country]],gdp_capita_rank!F:G,2,FALSE)),0,VLOOKUP(olympic_medals_country_year_cumsum[[#This Row],[Year_Country]],gdp_capita_rank!F:G,2,FALSE))</f>
        <v>-83.63767026480654</v>
      </c>
    </row>
    <row r="1913" spans="1:14" ht="15" customHeight="1" x14ac:dyDescent="0.2">
      <c r="A1913" s="1" t="s">
        <v>9</v>
      </c>
      <c r="B1913" s="1" t="s">
        <v>10</v>
      </c>
      <c r="C1913" s="1">
        <v>-3458</v>
      </c>
      <c r="D1913" s="1">
        <v>-5867</v>
      </c>
      <c r="E1913" s="1">
        <v>2016</v>
      </c>
      <c r="F1913" s="1" t="str">
        <f>TEXT(olympic_medals_country_year_cumsum[[#This Row],[year]],0)&amp;"-"&amp;olympic_medals_country_year_cumsum[[#This Row],[WB_country_code]]</f>
        <v>2016-ARG</v>
      </c>
      <c r="G1913" s="1">
        <f>IF(olympic_medals_country_year_cumsum[[#This Row],[year]]&lt;&gt;E1912,1,IF(olympic_medals_country_year_cumsum[[#This Row],[Medals]]=0,"",G1912+1))</f>
        <v>22</v>
      </c>
      <c r="H1913" s="1">
        <f>IF(ISNA(VLOOKUP(olympic_medals_country_year_cumsum[[#This Row],[Year_Country]],medals!D:H,5,FALSE)),0,VLOOKUP(olympic_medals_country_year_cumsum[[#This Row],[Year_Country]],medals!D:H,5,FALSE))</f>
        <v>5</v>
      </c>
      <c r="I1913" s="1">
        <f>IF(ISNA(VLOOKUP(olympic_medals_country_year_cumsum[[#This Row],[Year_Country]],medals!D:H,2,FALSE)),0,VLOOKUP(olympic_medals_country_year_cumsum[[#This Row],[Year_Country]],medals!D:H,2,FALSE))</f>
        <v>4</v>
      </c>
      <c r="J1913" s="1">
        <f>IF(ISNA(VLOOKUP(olympic_medals_country_year_cumsum[[#This Row],[Year_Country]],medals!D:H,3,FALSE)),0,VLOOKUP(olympic_medals_country_year_cumsum[[#This Row],[Year_Country]],medals!D:H,3,FALSE))</f>
        <v>1</v>
      </c>
      <c r="K1913" s="1">
        <f>IF(ISNA(VLOOKUP(olympic_medals_country_year_cumsum[[#This Row],[Year_Country]],medals!D:H,4,FALSE)),0,VLOOKUP(olympic_medals_country_year_cumsum[[#This Row],[Year_Country]],medals!D:H,4,FALSE))</f>
        <v>0</v>
      </c>
      <c r="L1913" s="1" t="str">
        <f>VLOOKUP(olympic_medals_country_year_cumsum[[#This Row],[WB_country_name]],'country_region_flag'!A:C,2,FALSE)</f>
        <v>Americas</v>
      </c>
      <c r="M1913" s="1" t="str">
        <f>VLOOKUP(olympic_medals_country_year_cumsum[[#This Row],[WB_country_name]],'country_region_flag'!A:C,3,FALSE)</f>
        <v>https://public.flourish.studio/country-flags/svg/ar.svg</v>
      </c>
      <c r="N1913" s="12" t="str">
        <f>IF(ISNA(VLOOKUP(olympic_medals_country_year_cumsum[[#This Row],[Year_Country]],gdp_capita_rank!F:G,2,FALSE)),0,VLOOKUP(olympic_medals_country_year_cumsum[[#This Row],[Year_Country]],gdp_capita_rank!F:G,2,FALSE))</f>
        <v>-22.623581525779237</v>
      </c>
    </row>
    <row r="1914" spans="1:14" ht="15" customHeight="1" x14ac:dyDescent="0.2">
      <c r="A1914" s="1" t="s">
        <v>135</v>
      </c>
      <c r="B1914" s="1" t="s">
        <v>136</v>
      </c>
      <c r="C1914" s="1">
        <v>5117</v>
      </c>
      <c r="D1914" s="1">
        <v>7142</v>
      </c>
      <c r="E1914" s="1">
        <v>2016</v>
      </c>
      <c r="F1914" s="1" t="str">
        <f>TEXT(olympic_medals_country_year_cumsum[[#This Row],[year]],0)&amp;"-"&amp;olympic_medals_country_year_cumsum[[#This Row],[WB_country_code]]</f>
        <v>2016-KAZ</v>
      </c>
      <c r="G1914" s="1">
        <f>IF(olympic_medals_country_year_cumsum[[#This Row],[year]]&lt;&gt;E1913,1,IF(olympic_medals_country_year_cumsum[[#This Row],[Medals]]=0,"",G1913+1))</f>
        <v>23</v>
      </c>
      <c r="H1914" s="1">
        <f>IF(ISNA(VLOOKUP(olympic_medals_country_year_cumsum[[#This Row],[Year_Country]],medals!D:H,5,FALSE)),0,VLOOKUP(olympic_medals_country_year_cumsum[[#This Row],[Year_Country]],medals!D:H,5,FALSE))</f>
        <v>18</v>
      </c>
      <c r="I1914" s="1">
        <f>IF(ISNA(VLOOKUP(olympic_medals_country_year_cumsum[[#This Row],[Year_Country]],medals!D:H,2,FALSE)),0,VLOOKUP(olympic_medals_country_year_cumsum[[#This Row],[Year_Country]],medals!D:H,2,FALSE))</f>
        <v>3</v>
      </c>
      <c r="J1914" s="1">
        <f>IF(ISNA(VLOOKUP(olympic_medals_country_year_cumsum[[#This Row],[Year_Country]],medals!D:H,3,FALSE)),0,VLOOKUP(olympic_medals_country_year_cumsum[[#This Row],[Year_Country]],medals!D:H,3,FALSE))</f>
        <v>5</v>
      </c>
      <c r="K1914" s="1">
        <f>IF(ISNA(VLOOKUP(olympic_medals_country_year_cumsum[[#This Row],[Year_Country]],medals!D:H,4,FALSE)),0,VLOOKUP(olympic_medals_country_year_cumsum[[#This Row],[Year_Country]],medals!D:H,4,FALSE))</f>
        <v>10</v>
      </c>
      <c r="L1914" s="1" t="str">
        <f>VLOOKUP(olympic_medals_country_year_cumsum[[#This Row],[WB_country_name]],'country_region_flag'!A:C,2,FALSE)</f>
        <v>Asia</v>
      </c>
      <c r="M1914" s="1" t="str">
        <f>VLOOKUP(olympic_medals_country_year_cumsum[[#This Row],[WB_country_name]],'country_region_flag'!A:C,3,FALSE)</f>
        <v>https://public.flourish.studio/country-flags/svg/kz.svg</v>
      </c>
      <c r="N1914" s="12" t="str">
        <f>IF(ISNA(VLOOKUP(olympic_medals_country_year_cumsum[[#This Row],[Year_Country]],gdp_capita_rank!F:G,2,FALSE)),0,VLOOKUP(olympic_medals_country_year_cumsum[[#This Row],[Year_Country]],gdp_capita_rank!F:G,2,FALSE))</f>
        <v>-53.3280255208528</v>
      </c>
    </row>
    <row r="1915" spans="1:14" ht="15" customHeight="1" x14ac:dyDescent="0.2">
      <c r="A1915" s="1" t="s">
        <v>191</v>
      </c>
      <c r="B1915" s="1" t="s">
        <v>192</v>
      </c>
      <c r="C1915" s="1">
        <v>5225</v>
      </c>
      <c r="D1915" s="1">
        <v>210</v>
      </c>
      <c r="E1915" s="1">
        <v>2016</v>
      </c>
      <c r="F1915" s="1" t="str">
        <f>TEXT(olympic_medals_country_year_cumsum[[#This Row],[year]],0)&amp;"-"&amp;olympic_medals_country_year_cumsum[[#This Row],[WB_country_code]]</f>
        <v>2016-POL</v>
      </c>
      <c r="G1915" s="1">
        <f>IF(olympic_medals_country_year_cumsum[[#This Row],[year]]&lt;&gt;E1914,1,IF(olympic_medals_country_year_cumsum[[#This Row],[Medals]]=0,"",G1914+1))</f>
        <v>24</v>
      </c>
      <c r="H1915" s="1">
        <f>IF(ISNA(VLOOKUP(olympic_medals_country_year_cumsum[[#This Row],[Year_Country]],medals!D:H,5,FALSE)),0,VLOOKUP(olympic_medals_country_year_cumsum[[#This Row],[Year_Country]],medals!D:H,5,FALSE))</f>
        <v>13</v>
      </c>
      <c r="I1915" s="1">
        <f>IF(ISNA(VLOOKUP(olympic_medals_country_year_cumsum[[#This Row],[Year_Country]],medals!D:H,2,FALSE)),0,VLOOKUP(olympic_medals_country_year_cumsum[[#This Row],[Year_Country]],medals!D:H,2,FALSE))</f>
        <v>3</v>
      </c>
      <c r="J1915" s="1">
        <f>IF(ISNA(VLOOKUP(olympic_medals_country_year_cumsum[[#This Row],[Year_Country]],medals!D:H,3,FALSE)),0,VLOOKUP(olympic_medals_country_year_cumsum[[#This Row],[Year_Country]],medals!D:H,3,FALSE))</f>
        <v>3</v>
      </c>
      <c r="K1915" s="1">
        <f>IF(ISNA(VLOOKUP(olympic_medals_country_year_cumsum[[#This Row],[Year_Country]],medals!D:H,4,FALSE)),0,VLOOKUP(olympic_medals_country_year_cumsum[[#This Row],[Year_Country]],medals!D:H,4,FALSE))</f>
        <v>7</v>
      </c>
      <c r="L1915" s="1" t="str">
        <f>VLOOKUP(olympic_medals_country_year_cumsum[[#This Row],[WB_country_name]],'country_region_flag'!A:C,2,FALSE)</f>
        <v>Europe</v>
      </c>
      <c r="M1915" s="1" t="str">
        <f>VLOOKUP(olympic_medals_country_year_cumsum[[#This Row],[WB_country_name]],'country_region_flag'!A:C,3,FALSE)</f>
        <v>https://public.flourish.studio/country-flags/svg/pl.svg</v>
      </c>
      <c r="N1915" s="12" t="str">
        <f>IF(ISNA(VLOOKUP(olympic_medals_country_year_cumsum[[#This Row],[Year_Country]],gdp_capita_rank!F:G,2,FALSE)),0,VLOOKUP(olympic_medals_country_year_cumsum[[#This Row],[Year_Country]],gdp_capita_rank!F:G,2,FALSE))</f>
        <v>-25.112704294293575</v>
      </c>
    </row>
    <row r="1916" spans="1:14" ht="15" customHeight="1" x14ac:dyDescent="0.2">
      <c r="A1916" s="1" t="s">
        <v>43</v>
      </c>
      <c r="B1916" s="1" t="s">
        <v>44</v>
      </c>
      <c r="C1916" s="1">
        <v>4692</v>
      </c>
      <c r="D1916" s="1">
        <v>747</v>
      </c>
      <c r="E1916" s="1">
        <v>2016</v>
      </c>
      <c r="F1916" s="1" t="str">
        <f>TEXT(olympic_medals_country_year_cumsum[[#This Row],[year]],0)&amp;"-"&amp;olympic_medals_country_year_cumsum[[#This Row],[WB_country_code]]</f>
        <v>2016-CHE</v>
      </c>
      <c r="G1916" s="1">
        <f>IF(olympic_medals_country_year_cumsum[[#This Row],[year]]&lt;&gt;E1915,1,IF(olympic_medals_country_year_cumsum[[#This Row],[Medals]]=0,"",G1915+1))</f>
        <v>25</v>
      </c>
      <c r="H1916" s="1">
        <f>IF(ISNA(VLOOKUP(olympic_medals_country_year_cumsum[[#This Row],[Year_Country]],medals!D:H,5,FALSE)),0,VLOOKUP(olympic_medals_country_year_cumsum[[#This Row],[Year_Country]],medals!D:H,5,FALSE))</f>
        <v>8</v>
      </c>
      <c r="I1916" s="1">
        <f>IF(ISNA(VLOOKUP(olympic_medals_country_year_cumsum[[#This Row],[Year_Country]],medals!D:H,2,FALSE)),0,VLOOKUP(olympic_medals_country_year_cumsum[[#This Row],[Year_Country]],medals!D:H,2,FALSE))</f>
        <v>3</v>
      </c>
      <c r="J1916" s="1">
        <f>IF(ISNA(VLOOKUP(olympic_medals_country_year_cumsum[[#This Row],[Year_Country]],medals!D:H,3,FALSE)),0,VLOOKUP(olympic_medals_country_year_cumsum[[#This Row],[Year_Country]],medals!D:H,3,FALSE))</f>
        <v>3</v>
      </c>
      <c r="K1916" s="1">
        <f>IF(ISNA(VLOOKUP(olympic_medals_country_year_cumsum[[#This Row],[Year_Country]],medals!D:H,4,FALSE)),0,VLOOKUP(olympic_medals_country_year_cumsum[[#This Row],[Year_Country]],medals!D:H,4,FALSE))</f>
        <v>2</v>
      </c>
      <c r="L1916" s="1" t="str">
        <f>VLOOKUP(olympic_medals_country_year_cumsum[[#This Row],[WB_country_name]],'country_region_flag'!A:C,2,FALSE)</f>
        <v>Europe</v>
      </c>
      <c r="M1916" s="1" t="str">
        <f>VLOOKUP(olympic_medals_country_year_cumsum[[#This Row],[WB_country_name]],'country_region_flag'!A:C,3,FALSE)</f>
        <v>https://public.flourish.studio/country-flags/svg/ch.svg</v>
      </c>
      <c r="N1916" s="12" t="str">
        <f>IF(ISNA(VLOOKUP(olympic_medals_country_year_cumsum[[#This Row],[Year_Country]],gdp_capita_rank!F:G,2,FALSE)),0,VLOOKUP(olympic_medals_country_year_cumsum[[#This Row],[Year_Country]],gdp_capita_rank!F:G,2,FALSE))</f>
        <v>396.9961770333013</v>
      </c>
    </row>
    <row r="1917" spans="1:14" ht="15" customHeight="1" x14ac:dyDescent="0.2">
      <c r="A1917" s="1" t="s">
        <v>53</v>
      </c>
      <c r="B1917" s="1" t="s">
        <v>54</v>
      </c>
      <c r="C1917" s="1">
        <v>46</v>
      </c>
      <c r="D1917" s="1">
        <v>-7408</v>
      </c>
      <c r="E1917" s="1">
        <v>2016</v>
      </c>
      <c r="F1917" s="1" t="str">
        <f>TEXT(olympic_medals_country_year_cumsum[[#This Row],[year]],0)&amp;"-"&amp;olympic_medals_country_year_cumsum[[#This Row],[WB_country_code]]</f>
        <v>2016-COL</v>
      </c>
      <c r="G1917" s="1">
        <f>IF(olympic_medals_country_year_cumsum[[#This Row],[year]]&lt;&gt;E1916,1,IF(olympic_medals_country_year_cumsum[[#This Row],[Medals]]=0,"",G1916+1))</f>
        <v>26</v>
      </c>
      <c r="H1917" s="1">
        <f>IF(ISNA(VLOOKUP(olympic_medals_country_year_cumsum[[#This Row],[Year_Country]],medals!D:H,5,FALSE)),0,VLOOKUP(olympic_medals_country_year_cumsum[[#This Row],[Year_Country]],medals!D:H,5,FALSE))</f>
        <v>8</v>
      </c>
      <c r="I1917" s="1">
        <f>IF(ISNA(VLOOKUP(olympic_medals_country_year_cumsum[[#This Row],[Year_Country]],medals!D:H,2,FALSE)),0,VLOOKUP(olympic_medals_country_year_cumsum[[#This Row],[Year_Country]],medals!D:H,2,FALSE))</f>
        <v>3</v>
      </c>
      <c r="J1917" s="1">
        <f>IF(ISNA(VLOOKUP(olympic_medals_country_year_cumsum[[#This Row],[Year_Country]],medals!D:H,3,FALSE)),0,VLOOKUP(olympic_medals_country_year_cumsum[[#This Row],[Year_Country]],medals!D:H,3,FALSE))</f>
        <v>2</v>
      </c>
      <c r="K1917" s="1">
        <f>IF(ISNA(VLOOKUP(olympic_medals_country_year_cumsum[[#This Row],[Year_Country]],medals!D:H,4,FALSE)),0,VLOOKUP(olympic_medals_country_year_cumsum[[#This Row],[Year_Country]],medals!D:H,4,FALSE))</f>
        <v>3</v>
      </c>
      <c r="L1917" s="1" t="str">
        <f>VLOOKUP(olympic_medals_country_year_cumsum[[#This Row],[WB_country_name]],'country_region_flag'!A:C,2,FALSE)</f>
        <v>Americas</v>
      </c>
      <c r="M1917" s="1" t="str">
        <f>VLOOKUP(olympic_medals_country_year_cumsum[[#This Row],[WB_country_name]],'country_region_flag'!A:C,3,FALSE)</f>
        <v>https://public.flourish.studio/country-flags/svg/co.svg</v>
      </c>
      <c r="N1917" s="12" t="str">
        <f>IF(ISNA(VLOOKUP(olympic_medals_country_year_cumsum[[#This Row],[Year_Country]],gdp_capita_rank!F:G,2,FALSE)),0,VLOOKUP(olympic_medals_country_year_cumsum[[#This Row],[Year_Country]],gdp_capita_rank!F:G,2,FALSE))</f>
        <v>-64.0877872747092</v>
      </c>
    </row>
    <row r="1918" spans="1:14" ht="15" customHeight="1" x14ac:dyDescent="0.2">
      <c r="A1918" s="1" t="s">
        <v>221</v>
      </c>
      <c r="B1918" s="1" t="s">
        <v>222</v>
      </c>
      <c r="C1918" s="1">
        <v>4815</v>
      </c>
      <c r="D1918" s="1">
        <v>1712</v>
      </c>
      <c r="E1918" s="1">
        <v>2016</v>
      </c>
      <c r="F1918" s="1" t="str">
        <f>TEXT(olympic_medals_country_year_cumsum[[#This Row],[year]],0)&amp;"-"&amp;olympic_medals_country_year_cumsum[[#This Row],[WB_country_code]]</f>
        <v>2016-SVK</v>
      </c>
      <c r="G1918" s="1">
        <f>IF(olympic_medals_country_year_cumsum[[#This Row],[year]]&lt;&gt;E1917,1,IF(olympic_medals_country_year_cumsum[[#This Row],[Medals]]=0,"",G1917+1))</f>
        <v>27</v>
      </c>
      <c r="H1918" s="1">
        <f>IF(ISNA(VLOOKUP(olympic_medals_country_year_cumsum[[#This Row],[Year_Country]],medals!D:H,5,FALSE)),0,VLOOKUP(olympic_medals_country_year_cumsum[[#This Row],[Year_Country]],medals!D:H,5,FALSE))</f>
        <v>5</v>
      </c>
      <c r="I1918" s="1">
        <f>IF(ISNA(VLOOKUP(olympic_medals_country_year_cumsum[[#This Row],[Year_Country]],medals!D:H,2,FALSE)),0,VLOOKUP(olympic_medals_country_year_cumsum[[#This Row],[Year_Country]],medals!D:H,2,FALSE))</f>
        <v>3</v>
      </c>
      <c r="J1918" s="1">
        <f>IF(ISNA(VLOOKUP(olympic_medals_country_year_cumsum[[#This Row],[Year_Country]],medals!D:H,3,FALSE)),0,VLOOKUP(olympic_medals_country_year_cumsum[[#This Row],[Year_Country]],medals!D:H,3,FALSE))</f>
        <v>2</v>
      </c>
      <c r="K1918" s="1">
        <f>IF(ISNA(VLOOKUP(olympic_medals_country_year_cumsum[[#This Row],[Year_Country]],medals!D:H,4,FALSE)),0,VLOOKUP(olympic_medals_country_year_cumsum[[#This Row],[Year_Country]],medals!D:H,4,FALSE))</f>
        <v>0</v>
      </c>
      <c r="L1918" s="1" t="str">
        <f>VLOOKUP(olympic_medals_country_year_cumsum[[#This Row],[WB_country_name]],'country_region_flag'!A:C,2,FALSE)</f>
        <v>Europe</v>
      </c>
      <c r="M1918" s="1" t="str">
        <f>VLOOKUP(olympic_medals_country_year_cumsum[[#This Row],[WB_country_name]],'country_region_flag'!A:C,3,FALSE)</f>
        <v>https://public.flourish.studio/country-flags/svg/sk.svg</v>
      </c>
      <c r="N1918" s="12" t="str">
        <f>IF(ISNA(VLOOKUP(olympic_medals_country_year_cumsum[[#This Row],[Year_Country]],gdp_capita_rank!F:G,2,FALSE)),0,VLOOKUP(olympic_medals_country_year_cumsum[[#This Row],[Year_Country]],gdp_capita_rank!F:G,2,FALSE))</f>
        <v>0.20278436971938085</v>
      </c>
    </row>
    <row r="1919" spans="1:14" ht="15" customHeight="1" x14ac:dyDescent="0.2">
      <c r="A1919" s="1" t="s">
        <v>119</v>
      </c>
      <c r="B1919" s="1" t="s">
        <v>120</v>
      </c>
      <c r="C1919" s="1">
        <v>357</v>
      </c>
      <c r="D1919" s="1">
        <v>5142</v>
      </c>
      <c r="E1919" s="1">
        <v>2016</v>
      </c>
      <c r="F1919" s="1" t="str">
        <f>TEXT(olympic_medals_country_year_cumsum[[#This Row],[year]],0)&amp;"-"&amp;olympic_medals_country_year_cumsum[[#This Row],[WB_country_code]]</f>
        <v>2016-IRN</v>
      </c>
      <c r="G1919" s="1">
        <f>IF(olympic_medals_country_year_cumsum[[#This Row],[year]]&lt;&gt;E1918,1,IF(olympic_medals_country_year_cumsum[[#This Row],[Medals]]=0,"",G1918+1))</f>
        <v>28</v>
      </c>
      <c r="H1919" s="1">
        <f>IF(ISNA(VLOOKUP(olympic_medals_country_year_cumsum[[#This Row],[Year_Country]],medals!D:H,5,FALSE)),0,VLOOKUP(olympic_medals_country_year_cumsum[[#This Row],[Year_Country]],medals!D:H,5,FALSE))</f>
        <v>8</v>
      </c>
      <c r="I1919" s="1">
        <f>IF(ISNA(VLOOKUP(olympic_medals_country_year_cumsum[[#This Row],[Year_Country]],medals!D:H,2,FALSE)),0,VLOOKUP(olympic_medals_country_year_cumsum[[#This Row],[Year_Country]],medals!D:H,2,FALSE))</f>
        <v>3</v>
      </c>
      <c r="J1919" s="1">
        <f>IF(ISNA(VLOOKUP(olympic_medals_country_year_cumsum[[#This Row],[Year_Country]],medals!D:H,3,FALSE)),0,VLOOKUP(olympic_medals_country_year_cumsum[[#This Row],[Year_Country]],medals!D:H,3,FALSE))</f>
        <v>1</v>
      </c>
      <c r="K1919" s="1">
        <f>IF(ISNA(VLOOKUP(olympic_medals_country_year_cumsum[[#This Row],[Year_Country]],medals!D:H,4,FALSE)),0,VLOOKUP(olympic_medals_country_year_cumsum[[#This Row],[Year_Country]],medals!D:H,4,FALSE))</f>
        <v>4</v>
      </c>
      <c r="L1919" s="1" t="str">
        <f>VLOOKUP(olympic_medals_country_year_cumsum[[#This Row],[WB_country_name]],'country_region_flag'!A:C,2,FALSE)</f>
        <v>Asia</v>
      </c>
      <c r="M1919" s="1" t="str">
        <f>VLOOKUP(olympic_medals_country_year_cumsum[[#This Row],[WB_country_name]],'country_region_flag'!A:C,3,FALSE)</f>
        <v>https://public.flourish.studio/country-flags/svg/ir.svg</v>
      </c>
      <c r="N1919" s="12" t="str">
        <f>IF(ISNA(VLOOKUP(olympic_medals_country_year_cumsum[[#This Row],[Year_Country]],gdp_capita_rank!F:G,2,FALSE)),0,VLOOKUP(olympic_medals_country_year_cumsum[[#This Row],[Year_Country]],gdp_capita_rank!F:G,2,FALSE))</f>
        <v>-66.74369851017687</v>
      </c>
    </row>
    <row r="1920" spans="1:14" ht="15" customHeight="1" x14ac:dyDescent="0.2">
      <c r="A1920" s="1" t="s">
        <v>99</v>
      </c>
      <c r="B1920" s="1" t="s">
        <v>100</v>
      </c>
      <c r="C1920" s="1">
        <v>3798</v>
      </c>
      <c r="D1920" s="1">
        <v>2373</v>
      </c>
      <c r="E1920" s="1">
        <v>2016</v>
      </c>
      <c r="F1920" s="1" t="str">
        <f>TEXT(olympic_medals_country_year_cumsum[[#This Row],[year]],0)&amp;"-"&amp;olympic_medals_country_year_cumsum[[#This Row],[WB_country_code]]</f>
        <v>2016-GRC</v>
      </c>
      <c r="G1920" s="1">
        <f>IF(olympic_medals_country_year_cumsum[[#This Row],[year]]&lt;&gt;E1919,1,IF(olympic_medals_country_year_cumsum[[#This Row],[Medals]]=0,"",G1919+1))</f>
        <v>29</v>
      </c>
      <c r="H1920" s="1">
        <f>IF(ISNA(VLOOKUP(olympic_medals_country_year_cumsum[[#This Row],[Year_Country]],medals!D:H,5,FALSE)),0,VLOOKUP(olympic_medals_country_year_cumsum[[#This Row],[Year_Country]],medals!D:H,5,FALSE))</f>
        <v>7</v>
      </c>
      <c r="I1920" s="1">
        <f>IF(ISNA(VLOOKUP(olympic_medals_country_year_cumsum[[#This Row],[Year_Country]],medals!D:H,2,FALSE)),0,VLOOKUP(olympic_medals_country_year_cumsum[[#This Row],[Year_Country]],medals!D:H,2,FALSE))</f>
        <v>3</v>
      </c>
      <c r="J1920" s="1">
        <f>IF(ISNA(VLOOKUP(olympic_medals_country_year_cumsum[[#This Row],[Year_Country]],medals!D:H,3,FALSE)),0,VLOOKUP(olympic_medals_country_year_cumsum[[#This Row],[Year_Country]],medals!D:H,3,FALSE))</f>
        <v>1</v>
      </c>
      <c r="K1920" s="1">
        <f>IF(ISNA(VLOOKUP(olympic_medals_country_year_cumsum[[#This Row],[Year_Country]],medals!D:H,4,FALSE)),0,VLOOKUP(olympic_medals_country_year_cumsum[[#This Row],[Year_Country]],medals!D:H,4,FALSE))</f>
        <v>3</v>
      </c>
      <c r="L1920" s="1" t="str">
        <f>VLOOKUP(olympic_medals_country_year_cumsum[[#This Row],[WB_country_name]],'country_region_flag'!A:C,2,FALSE)</f>
        <v>Europe</v>
      </c>
      <c r="M1920" s="1" t="str">
        <f>VLOOKUP(olympic_medals_country_year_cumsum[[#This Row],[WB_country_name]],'country_region_flag'!A:C,3,FALSE)</f>
        <v>https://public.flourish.studio/country-flags/svg/gr.svg</v>
      </c>
      <c r="N1920" s="12" t="str">
        <f>IF(ISNA(VLOOKUP(olympic_medals_country_year_cumsum[[#This Row],[Year_Country]],gdp_capita_rank!F:G,2,FALSE)),0,VLOOKUP(olympic_medals_country_year_cumsum[[#This Row],[Year_Country]],gdp_capita_rank!F:G,2,FALSE))</f>
        <v>8.433495756878967</v>
      </c>
    </row>
    <row r="1921" spans="1:14" ht="15" customHeight="1" x14ac:dyDescent="0.2">
      <c r="A1921" s="1" t="s">
        <v>67</v>
      </c>
      <c r="B1921" s="1" t="s">
        <v>68</v>
      </c>
      <c r="C1921" s="1">
        <v>5567</v>
      </c>
      <c r="D1921" s="1">
        <v>1258</v>
      </c>
      <c r="E1921" s="1">
        <v>2016</v>
      </c>
      <c r="F1921" s="1" t="str">
        <f>TEXT(olympic_medals_country_year_cumsum[[#This Row],[year]],0)&amp;"-"&amp;olympic_medals_country_year_cumsum[[#This Row],[WB_country_code]]</f>
        <v>2016-DNK</v>
      </c>
      <c r="G1921" s="1">
        <f>IF(olympic_medals_country_year_cumsum[[#This Row],[year]]&lt;&gt;E1920,1,IF(olympic_medals_country_year_cumsum[[#This Row],[Medals]]=0,"",G1920+1))</f>
        <v>30</v>
      </c>
      <c r="H1921" s="1">
        <f>IF(ISNA(VLOOKUP(olympic_medals_country_year_cumsum[[#This Row],[Year_Country]],medals!D:H,5,FALSE)),0,VLOOKUP(olympic_medals_country_year_cumsum[[#This Row],[Year_Country]],medals!D:H,5,FALSE))</f>
        <v>18</v>
      </c>
      <c r="I1921" s="1">
        <f>IF(ISNA(VLOOKUP(olympic_medals_country_year_cumsum[[#This Row],[Year_Country]],medals!D:H,2,FALSE)),0,VLOOKUP(olympic_medals_country_year_cumsum[[#This Row],[Year_Country]],medals!D:H,2,FALSE))</f>
        <v>2</v>
      </c>
      <c r="J1921" s="1">
        <f>IF(ISNA(VLOOKUP(olympic_medals_country_year_cumsum[[#This Row],[Year_Country]],medals!D:H,3,FALSE)),0,VLOOKUP(olympic_medals_country_year_cumsum[[#This Row],[Year_Country]],medals!D:H,3,FALSE))</f>
        <v>7</v>
      </c>
      <c r="K1921" s="1">
        <f>IF(ISNA(VLOOKUP(olympic_medals_country_year_cumsum[[#This Row],[Year_Country]],medals!D:H,4,FALSE)),0,VLOOKUP(olympic_medals_country_year_cumsum[[#This Row],[Year_Country]],medals!D:H,4,FALSE))</f>
        <v>9</v>
      </c>
      <c r="L1921" s="1" t="str">
        <f>VLOOKUP(olympic_medals_country_year_cumsum[[#This Row],[WB_country_name]],'country_region_flag'!A:C,2,FALSE)</f>
        <v>Europe</v>
      </c>
      <c r="M1921" s="1" t="str">
        <f>VLOOKUP(olympic_medals_country_year_cumsum[[#This Row],[WB_country_name]],'country_region_flag'!A:C,3,FALSE)</f>
        <v>https://public.flourish.studio/country-flags/svg/dk.svg</v>
      </c>
      <c r="N1921" s="12" t="str">
        <f>IF(ISNA(VLOOKUP(olympic_medals_country_year_cumsum[[#This Row],[Year_Country]],gdp_capita_rank!F:G,2,FALSE)),0,VLOOKUP(olympic_medals_country_year_cumsum[[#This Row],[Year_Country]],gdp_capita_rank!F:G,2,FALSE))</f>
        <v>230.69730712861224</v>
      </c>
    </row>
    <row r="1922" spans="1:14" ht="15" customHeight="1" x14ac:dyDescent="0.2">
      <c r="A1922" s="1" t="s">
        <v>269</v>
      </c>
      <c r="B1922" s="1" t="s">
        <v>270</v>
      </c>
      <c r="C1922" s="1">
        <v>-257</v>
      </c>
      <c r="D1922" s="1">
        <v>2822</v>
      </c>
      <c r="E1922" s="1">
        <v>2016</v>
      </c>
      <c r="F1922" s="1" t="str">
        <f>TEXT(olympic_medals_country_year_cumsum[[#This Row],[year]],0)&amp;"-"&amp;olympic_medals_country_year_cumsum[[#This Row],[WB_country_code]]</f>
        <v>2016-ZAF</v>
      </c>
      <c r="G1922" s="1">
        <f>IF(olympic_medals_country_year_cumsum[[#This Row],[year]]&lt;&gt;E1921,1,IF(olympic_medals_country_year_cumsum[[#This Row],[Medals]]=0,"",G1921+1))</f>
        <v>31</v>
      </c>
      <c r="H1922" s="1">
        <f>IF(ISNA(VLOOKUP(olympic_medals_country_year_cumsum[[#This Row],[Year_Country]],medals!D:H,5,FALSE)),0,VLOOKUP(olympic_medals_country_year_cumsum[[#This Row],[Year_Country]],medals!D:H,5,FALSE))</f>
        <v>11</v>
      </c>
      <c r="I1922" s="1">
        <f>IF(ISNA(VLOOKUP(olympic_medals_country_year_cumsum[[#This Row],[Year_Country]],medals!D:H,2,FALSE)),0,VLOOKUP(olympic_medals_country_year_cumsum[[#This Row],[Year_Country]],medals!D:H,2,FALSE))</f>
        <v>2</v>
      </c>
      <c r="J1922" s="1">
        <f>IF(ISNA(VLOOKUP(olympic_medals_country_year_cumsum[[#This Row],[Year_Country]],medals!D:H,3,FALSE)),0,VLOOKUP(olympic_medals_country_year_cumsum[[#This Row],[Year_Country]],medals!D:H,3,FALSE))</f>
        <v>7</v>
      </c>
      <c r="K1922" s="1">
        <f>IF(ISNA(VLOOKUP(olympic_medals_country_year_cumsum[[#This Row],[Year_Country]],medals!D:H,4,FALSE)),0,VLOOKUP(olympic_medals_country_year_cumsum[[#This Row],[Year_Country]],medals!D:H,4,FALSE))</f>
        <v>2</v>
      </c>
      <c r="L1922" s="1" t="str">
        <f>VLOOKUP(olympic_medals_country_year_cumsum[[#This Row],[WB_country_name]],'country_region_flag'!A:C,2,FALSE)</f>
        <v>Africa</v>
      </c>
      <c r="M1922" s="1" t="str">
        <f>VLOOKUP(olympic_medals_country_year_cumsum[[#This Row],[WB_country_name]],'country_region_flag'!A:C,3,FALSE)</f>
        <v>https://public.flourish.studio/country-flags/svg/za.svg</v>
      </c>
      <c r="N1922" s="12" t="str">
        <f>IF(ISNA(VLOOKUP(olympic_medals_country_year_cumsum[[#This Row],[Year_Country]],gdp_capita_rank!F:G,2,FALSE)),0,VLOOKUP(olympic_medals_country_year_cumsum[[#This Row],[Year_Country]],gdp_capita_rank!F:G,2,FALSE))</f>
        <v>-65.30491355930612</v>
      </c>
    </row>
    <row r="1923" spans="1:14" ht="15" customHeight="1" x14ac:dyDescent="0.2">
      <c r="A1923" s="1" t="s">
        <v>225</v>
      </c>
      <c r="B1923" s="1" t="s">
        <v>226</v>
      </c>
      <c r="C1923" s="1">
        <v>5933</v>
      </c>
      <c r="D1923" s="1">
        <v>1805</v>
      </c>
      <c r="E1923" s="1">
        <v>2016</v>
      </c>
      <c r="F1923" s="1" t="str">
        <f>TEXT(olympic_medals_country_year_cumsum[[#This Row],[year]],0)&amp;"-"&amp;olympic_medals_country_year_cumsum[[#This Row],[WB_country_code]]</f>
        <v>2016-SWE</v>
      </c>
      <c r="G1923" s="1">
        <f>IF(olympic_medals_country_year_cumsum[[#This Row],[year]]&lt;&gt;E1922,1,IF(olympic_medals_country_year_cumsum[[#This Row],[Medals]]=0,"",G1922+1))</f>
        <v>32</v>
      </c>
      <c r="H1923" s="1">
        <f>IF(ISNA(VLOOKUP(olympic_medals_country_year_cumsum[[#This Row],[Year_Country]],medals!D:H,5,FALSE)),0,VLOOKUP(olympic_medals_country_year_cumsum[[#This Row],[Year_Country]],medals!D:H,5,FALSE))</f>
        <v>11</v>
      </c>
      <c r="I1923" s="1">
        <f>IF(ISNA(VLOOKUP(olympic_medals_country_year_cumsum[[#This Row],[Year_Country]],medals!D:H,2,FALSE)),0,VLOOKUP(olympic_medals_country_year_cumsum[[#This Row],[Year_Country]],medals!D:H,2,FALSE))</f>
        <v>2</v>
      </c>
      <c r="J1923" s="1">
        <f>IF(ISNA(VLOOKUP(olympic_medals_country_year_cumsum[[#This Row],[Year_Country]],medals!D:H,3,FALSE)),0,VLOOKUP(olympic_medals_country_year_cumsum[[#This Row],[Year_Country]],medals!D:H,3,FALSE))</f>
        <v>6</v>
      </c>
      <c r="K1923" s="1">
        <f>IF(ISNA(VLOOKUP(olympic_medals_country_year_cumsum[[#This Row],[Year_Country]],medals!D:H,4,FALSE)),0,VLOOKUP(olympic_medals_country_year_cumsum[[#This Row],[Year_Country]],medals!D:H,4,FALSE))</f>
        <v>3</v>
      </c>
      <c r="L1923" s="1" t="str">
        <f>VLOOKUP(olympic_medals_country_year_cumsum[[#This Row],[WB_country_name]],'country_region_flag'!A:C,2,FALSE)</f>
        <v>Europe</v>
      </c>
      <c r="M1923" s="1" t="str">
        <f>VLOOKUP(olympic_medals_country_year_cumsum[[#This Row],[WB_country_name]],'country_region_flag'!A:C,3,FALSE)</f>
        <v>https://public.flourish.studio/country-flags/svg/se.svg</v>
      </c>
      <c r="N1923" s="12" t="str">
        <f>IF(ISNA(VLOOKUP(olympic_medals_country_year_cumsum[[#This Row],[Year_Country]],gdp_capita_rank!F:G,2,FALSE)),0,VLOOKUP(olympic_medals_country_year_cumsum[[#This Row],[Year_Country]],gdp_capita_rank!F:G,2,FALSE))</f>
        <v>214.37030726817423</v>
      </c>
    </row>
    <row r="1924" spans="1:14" ht="15" customHeight="1" x14ac:dyDescent="0.2">
      <c r="A1924" s="1" t="s">
        <v>249</v>
      </c>
      <c r="B1924" s="1" t="s">
        <v>250</v>
      </c>
      <c r="C1924" s="1">
        <v>5043</v>
      </c>
      <c r="D1924" s="1">
        <v>3052</v>
      </c>
      <c r="E1924" s="1">
        <v>2016</v>
      </c>
      <c r="F1924" s="1" t="str">
        <f>TEXT(olympic_medals_country_year_cumsum[[#This Row],[year]],0)&amp;"-"&amp;olympic_medals_country_year_cumsum[[#This Row],[WB_country_code]]</f>
        <v>2016-UKR</v>
      </c>
      <c r="G1924" s="1">
        <f>IF(olympic_medals_country_year_cumsum[[#This Row],[year]]&lt;&gt;E1923,1,IF(olympic_medals_country_year_cumsum[[#This Row],[Medals]]=0,"",G1923+1))</f>
        <v>33</v>
      </c>
      <c r="H1924" s="1">
        <f>IF(ISNA(VLOOKUP(olympic_medals_country_year_cumsum[[#This Row],[Year_Country]],medals!D:H,5,FALSE)),0,VLOOKUP(olympic_medals_country_year_cumsum[[#This Row],[Year_Country]],medals!D:H,5,FALSE))</f>
        <v>12</v>
      </c>
      <c r="I1924" s="1">
        <f>IF(ISNA(VLOOKUP(olympic_medals_country_year_cumsum[[#This Row],[Year_Country]],medals!D:H,2,FALSE)),0,VLOOKUP(olympic_medals_country_year_cumsum[[#This Row],[Year_Country]],medals!D:H,2,FALSE))</f>
        <v>2</v>
      </c>
      <c r="J1924" s="1">
        <f>IF(ISNA(VLOOKUP(olympic_medals_country_year_cumsum[[#This Row],[Year_Country]],medals!D:H,3,FALSE)),0,VLOOKUP(olympic_medals_country_year_cumsum[[#This Row],[Year_Country]],medals!D:H,3,FALSE))</f>
        <v>5</v>
      </c>
      <c r="K1924" s="1">
        <f>IF(ISNA(VLOOKUP(olympic_medals_country_year_cumsum[[#This Row],[Year_Country]],medals!D:H,4,FALSE)),0,VLOOKUP(olympic_medals_country_year_cumsum[[#This Row],[Year_Country]],medals!D:H,4,FALSE))</f>
        <v>5</v>
      </c>
      <c r="L1924" s="1" t="str">
        <f>VLOOKUP(olympic_medals_country_year_cumsum[[#This Row],[WB_country_name]],'country_region_flag'!A:C,2,FALSE)</f>
        <v>Europe</v>
      </c>
      <c r="M1924" s="1" t="str">
        <f>VLOOKUP(olympic_medals_country_year_cumsum[[#This Row],[WB_country_name]],'country_region_flag'!A:C,3,FALSE)</f>
        <v>https://public.flourish.studio/country-flags/svg/ua.svg</v>
      </c>
      <c r="N1924" s="12" t="str">
        <f>IF(ISNA(VLOOKUP(olympic_medals_country_year_cumsum[[#This Row],[Year_Country]],gdp_capita_rank!F:G,2,FALSE)),0,VLOOKUP(olympic_medals_country_year_cumsum[[#This Row],[Year_Country]],gdp_capita_rank!F:G,2,FALSE))</f>
        <v>-86.76502964063225</v>
      </c>
    </row>
    <row r="1925" spans="1:14" ht="15" customHeight="1" x14ac:dyDescent="0.2">
      <c r="A1925" s="1" t="s">
        <v>217</v>
      </c>
      <c r="B1925" s="1" t="s">
        <v>218</v>
      </c>
      <c r="C1925" s="1">
        <v>4483</v>
      </c>
      <c r="D1925" s="1">
        <v>205</v>
      </c>
      <c r="E1925" s="1">
        <v>2016</v>
      </c>
      <c r="F1925" s="1" t="str">
        <f>TEXT(olympic_medals_country_year_cumsum[[#This Row],[year]],0)&amp;"-"&amp;olympic_medals_country_year_cumsum[[#This Row],[WB_country_code]]</f>
        <v>2016-SRB</v>
      </c>
      <c r="G1925" s="1">
        <f>IF(olympic_medals_country_year_cumsum[[#This Row],[year]]&lt;&gt;E1924,1,IF(olympic_medals_country_year_cumsum[[#This Row],[Medals]]=0,"",G1924+1))</f>
        <v>34</v>
      </c>
      <c r="H1925" s="1">
        <f>IF(ISNA(VLOOKUP(olympic_medals_country_year_cumsum[[#This Row],[Year_Country]],medals!D:H,5,FALSE)),0,VLOOKUP(olympic_medals_country_year_cumsum[[#This Row],[Year_Country]],medals!D:H,5,FALSE))</f>
        <v>9</v>
      </c>
      <c r="I1925" s="1">
        <f>IF(ISNA(VLOOKUP(olympic_medals_country_year_cumsum[[#This Row],[Year_Country]],medals!D:H,2,FALSE)),0,VLOOKUP(olympic_medals_country_year_cumsum[[#This Row],[Year_Country]],medals!D:H,2,FALSE))</f>
        <v>2</v>
      </c>
      <c r="J1925" s="1">
        <f>IF(ISNA(VLOOKUP(olympic_medals_country_year_cumsum[[#This Row],[Year_Country]],medals!D:H,3,FALSE)),0,VLOOKUP(olympic_medals_country_year_cumsum[[#This Row],[Year_Country]],medals!D:H,3,FALSE))</f>
        <v>5</v>
      </c>
      <c r="K1925" s="1">
        <f>IF(ISNA(VLOOKUP(olympic_medals_country_year_cumsum[[#This Row],[Year_Country]],medals!D:H,4,FALSE)),0,VLOOKUP(olympic_medals_country_year_cumsum[[#This Row],[Year_Country]],medals!D:H,4,FALSE))</f>
        <v>2</v>
      </c>
      <c r="L1925" s="1" t="str">
        <f>VLOOKUP(olympic_medals_country_year_cumsum[[#This Row],[WB_country_name]],'country_region_flag'!A:C,2,FALSE)</f>
        <v>Europe</v>
      </c>
      <c r="M1925" s="1" t="str">
        <f>VLOOKUP(olympic_medals_country_year_cumsum[[#This Row],[WB_country_name]],'country_region_flag'!A:C,3,FALSE)</f>
        <v>https://public.flourish.studio/country-flags/svg/rs.svg</v>
      </c>
      <c r="N1925" s="12" t="str">
        <f>IF(ISNA(VLOOKUP(olympic_medals_country_year_cumsum[[#This Row],[Year_Country]],gdp_capita_rank!F:G,2,FALSE)),0,VLOOKUP(olympic_medals_country_year_cumsum[[#This Row],[Year_Country]],gdp_capita_rank!F:G,2,FALSE))</f>
        <v>-65.12263802396686</v>
      </c>
    </row>
    <row r="1926" spans="1:14" ht="15" customHeight="1" x14ac:dyDescent="0.2">
      <c r="A1926" s="1" t="s">
        <v>195</v>
      </c>
      <c r="B1926" s="1" t="s">
        <v>196</v>
      </c>
      <c r="C1926" s="1">
        <v>3902</v>
      </c>
      <c r="D1926" s="1">
        <v>12575</v>
      </c>
      <c r="E1926" s="1">
        <v>2016</v>
      </c>
      <c r="F1926" s="1" t="str">
        <f>TEXT(olympic_medals_country_year_cumsum[[#This Row],[year]],0)&amp;"-"&amp;olympic_medals_country_year_cumsum[[#This Row],[WB_country_code]]</f>
        <v>2016-PRK</v>
      </c>
      <c r="G1926" s="1">
        <f>IF(olympic_medals_country_year_cumsum[[#This Row],[year]]&lt;&gt;E1925,1,IF(olympic_medals_country_year_cumsum[[#This Row],[Medals]]=0,"",G1925+1))</f>
        <v>35</v>
      </c>
      <c r="H1926" s="1">
        <f>IF(ISNA(VLOOKUP(olympic_medals_country_year_cumsum[[#This Row],[Year_Country]],medals!D:H,5,FALSE)),0,VLOOKUP(olympic_medals_country_year_cumsum[[#This Row],[Year_Country]],medals!D:H,5,FALSE))</f>
        <v>7</v>
      </c>
      <c r="I1926" s="1">
        <f>IF(ISNA(VLOOKUP(olympic_medals_country_year_cumsum[[#This Row],[Year_Country]],medals!D:H,2,FALSE)),0,VLOOKUP(olympic_medals_country_year_cumsum[[#This Row],[Year_Country]],medals!D:H,2,FALSE))</f>
        <v>2</v>
      </c>
      <c r="J1926" s="1">
        <f>IF(ISNA(VLOOKUP(olympic_medals_country_year_cumsum[[#This Row],[Year_Country]],medals!D:H,3,FALSE)),0,VLOOKUP(olympic_medals_country_year_cumsum[[#This Row],[Year_Country]],medals!D:H,3,FALSE))</f>
        <v>3</v>
      </c>
      <c r="K1926" s="1">
        <f>IF(ISNA(VLOOKUP(olympic_medals_country_year_cumsum[[#This Row],[Year_Country]],medals!D:H,4,FALSE)),0,VLOOKUP(olympic_medals_country_year_cumsum[[#This Row],[Year_Country]],medals!D:H,4,FALSE))</f>
        <v>2</v>
      </c>
      <c r="L1926" s="1" t="str">
        <f>VLOOKUP(olympic_medals_country_year_cumsum[[#This Row],[WB_country_name]],'country_region_flag'!A:C,2,FALSE)</f>
        <v>Asia</v>
      </c>
      <c r="M1926" s="1" t="str">
        <f>VLOOKUP(olympic_medals_country_year_cumsum[[#This Row],[WB_country_name]],'country_region_flag'!A:C,3,FALSE)</f>
        <v>https://public.flourish.studio/country-flags/svg/kp.svg</v>
      </c>
      <c r="N1926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927" spans="1:14" ht="15" customHeight="1" x14ac:dyDescent="0.2">
      <c r="A1927" s="1" t="s">
        <v>21</v>
      </c>
      <c r="B1927" s="1" t="s">
        <v>22</v>
      </c>
      <c r="C1927" s="1">
        <v>5083</v>
      </c>
      <c r="D1927" s="1">
        <v>433</v>
      </c>
      <c r="E1927" s="1">
        <v>2016</v>
      </c>
      <c r="F1927" s="1" t="str">
        <f>TEXT(olympic_medals_country_year_cumsum[[#This Row],[year]],0)&amp;"-"&amp;olympic_medals_country_year_cumsum[[#This Row],[WB_country_code]]</f>
        <v>2016-BEL</v>
      </c>
      <c r="G1927" s="1">
        <f>IF(olympic_medals_country_year_cumsum[[#This Row],[year]]&lt;&gt;E1926,1,IF(olympic_medals_country_year_cumsum[[#This Row],[Medals]]=0,"",G1926+1))</f>
        <v>36</v>
      </c>
      <c r="H1927" s="1">
        <f>IF(ISNA(VLOOKUP(olympic_medals_country_year_cumsum[[#This Row],[Year_Country]],medals!D:H,5,FALSE)),0,VLOOKUP(olympic_medals_country_year_cumsum[[#This Row],[Year_Country]],medals!D:H,5,FALSE))</f>
        <v>6</v>
      </c>
      <c r="I1927" s="1">
        <f>IF(ISNA(VLOOKUP(olympic_medals_country_year_cumsum[[#This Row],[Year_Country]],medals!D:H,2,FALSE)),0,VLOOKUP(olympic_medals_country_year_cumsum[[#This Row],[Year_Country]],medals!D:H,2,FALSE))</f>
        <v>2</v>
      </c>
      <c r="J1927" s="1">
        <f>IF(ISNA(VLOOKUP(olympic_medals_country_year_cumsum[[#This Row],[Year_Country]],medals!D:H,3,FALSE)),0,VLOOKUP(olympic_medals_country_year_cumsum[[#This Row],[Year_Country]],medals!D:H,3,FALSE))</f>
        <v>2</v>
      </c>
      <c r="K1927" s="1">
        <f>IF(ISNA(VLOOKUP(olympic_medals_country_year_cumsum[[#This Row],[Year_Country]],medals!D:H,4,FALSE)),0,VLOOKUP(olympic_medals_country_year_cumsum[[#This Row],[Year_Country]],medals!D:H,4,FALSE))</f>
        <v>2</v>
      </c>
      <c r="L1927" s="1" t="str">
        <f>VLOOKUP(olympic_medals_country_year_cumsum[[#This Row],[WB_country_name]],'country_region_flag'!A:C,2,FALSE)</f>
        <v>Europe</v>
      </c>
      <c r="M1927" s="1" t="str">
        <f>VLOOKUP(olympic_medals_country_year_cumsum[[#This Row],[WB_country_name]],'country_region_flag'!A:C,3,FALSE)</f>
        <v>https://public.flourish.studio/country-flags/svg/be.svg</v>
      </c>
      <c r="N1927" s="12" t="str">
        <f>IF(ISNA(VLOOKUP(olympic_medals_country_year_cumsum[[#This Row],[Year_Country]],gdp_capita_rank!F:G,2,FALSE)),0,VLOOKUP(olympic_medals_country_year_cumsum[[#This Row],[Year_Country]],gdp_capita_rank!F:G,2,FALSE))</f>
        <v>154.16106211432893</v>
      </c>
    </row>
    <row r="1928" spans="1:14" ht="15" customHeight="1" x14ac:dyDescent="0.2">
      <c r="A1928" s="1" t="s">
        <v>231</v>
      </c>
      <c r="B1928" s="1" t="s">
        <v>232</v>
      </c>
      <c r="C1928" s="1">
        <v>1375</v>
      </c>
      <c r="D1928" s="1">
        <v>10052</v>
      </c>
      <c r="E1928" s="1">
        <v>2016</v>
      </c>
      <c r="F1928" s="1" t="str">
        <f>TEXT(olympic_medals_country_year_cumsum[[#This Row],[year]],0)&amp;"-"&amp;olympic_medals_country_year_cumsum[[#This Row],[WB_country_code]]</f>
        <v>2016-THA</v>
      </c>
      <c r="G1928" s="1">
        <f>IF(olympic_medals_country_year_cumsum[[#This Row],[year]]&lt;&gt;E1927,1,IF(olympic_medals_country_year_cumsum[[#This Row],[Medals]]=0,"",G1927+1))</f>
        <v>37</v>
      </c>
      <c r="H1928" s="1">
        <f>IF(ISNA(VLOOKUP(olympic_medals_country_year_cumsum[[#This Row],[Year_Country]],medals!D:H,5,FALSE)),0,VLOOKUP(olympic_medals_country_year_cumsum[[#This Row],[Year_Country]],medals!D:H,5,FALSE))</f>
        <v>6</v>
      </c>
      <c r="I1928" s="1">
        <f>IF(ISNA(VLOOKUP(olympic_medals_country_year_cumsum[[#This Row],[Year_Country]],medals!D:H,2,FALSE)),0,VLOOKUP(olympic_medals_country_year_cumsum[[#This Row],[Year_Country]],medals!D:H,2,FALSE))</f>
        <v>2</v>
      </c>
      <c r="J1928" s="1">
        <f>IF(ISNA(VLOOKUP(olympic_medals_country_year_cumsum[[#This Row],[Year_Country]],medals!D:H,3,FALSE)),0,VLOOKUP(olympic_medals_country_year_cumsum[[#This Row],[Year_Country]],medals!D:H,3,FALSE))</f>
        <v>2</v>
      </c>
      <c r="K1928" s="1">
        <f>IF(ISNA(VLOOKUP(olympic_medals_country_year_cumsum[[#This Row],[Year_Country]],medals!D:H,4,FALSE)),0,VLOOKUP(olympic_medals_country_year_cumsum[[#This Row],[Year_Country]],medals!D:H,4,FALSE))</f>
        <v>2</v>
      </c>
      <c r="L1928" s="1" t="str">
        <f>VLOOKUP(olympic_medals_country_year_cumsum[[#This Row],[WB_country_name]],'country_region_flag'!A:C,2,FALSE)</f>
        <v>Asia</v>
      </c>
      <c r="M1928" s="1" t="str">
        <f>VLOOKUP(olympic_medals_country_year_cumsum[[#This Row],[WB_country_name]],'country_region_flag'!A:C,3,FALSE)</f>
        <v>https://public.flourish.studio/country-flags/svg/th.svg</v>
      </c>
      <c r="N1928" s="12" t="str">
        <f>IF(ISNA(VLOOKUP(olympic_medals_country_year_cumsum[[#This Row],[Year_Country]],gdp_capita_rank!F:G,2,FALSE)),0,VLOOKUP(olympic_medals_country_year_cumsum[[#This Row],[Year_Country]],gdp_capita_rank!F:G,2,FALSE))</f>
        <v>-64.58264750672885</v>
      </c>
    </row>
    <row r="1929" spans="1:14" ht="15" customHeight="1" x14ac:dyDescent="0.2">
      <c r="A1929" s="1" t="s">
        <v>113</v>
      </c>
      <c r="B1929" s="1" t="s">
        <v>114</v>
      </c>
      <c r="C1929" s="1">
        <v>-617</v>
      </c>
      <c r="D1929" s="1">
        <v>10682</v>
      </c>
      <c r="E1929" s="1">
        <v>2016</v>
      </c>
      <c r="F1929" s="1" t="str">
        <f>TEXT(olympic_medals_country_year_cumsum[[#This Row],[year]],0)&amp;"-"&amp;olympic_medals_country_year_cumsum[[#This Row],[WB_country_code]]</f>
        <v>2016-IDN</v>
      </c>
      <c r="G1929" s="1">
        <f>IF(olympic_medals_country_year_cumsum[[#This Row],[year]]&lt;&gt;E1928,1,IF(olympic_medals_country_year_cumsum[[#This Row],[Medals]]=0,"",G1928+1))</f>
        <v>38</v>
      </c>
      <c r="H1929" s="1">
        <f>IF(ISNA(VLOOKUP(olympic_medals_country_year_cumsum[[#This Row],[Year_Country]],medals!D:H,5,FALSE)),0,VLOOKUP(olympic_medals_country_year_cumsum[[#This Row],[Year_Country]],medals!D:H,5,FALSE))</f>
        <v>4</v>
      </c>
      <c r="I1929" s="1">
        <f>IF(ISNA(VLOOKUP(olympic_medals_country_year_cumsum[[#This Row],[Year_Country]],medals!D:H,2,FALSE)),0,VLOOKUP(olympic_medals_country_year_cumsum[[#This Row],[Year_Country]],medals!D:H,2,FALSE))</f>
        <v>2</v>
      </c>
      <c r="J1929" s="1">
        <f>IF(ISNA(VLOOKUP(olympic_medals_country_year_cumsum[[#This Row],[Year_Country]],medals!D:H,3,FALSE)),0,VLOOKUP(olympic_medals_country_year_cumsum[[#This Row],[Year_Country]],medals!D:H,3,FALSE))</f>
        <v>2</v>
      </c>
      <c r="K1929" s="1">
        <f>IF(ISNA(VLOOKUP(olympic_medals_country_year_cumsum[[#This Row],[Year_Country]],medals!D:H,4,FALSE)),0,VLOOKUP(olympic_medals_country_year_cumsum[[#This Row],[Year_Country]],medals!D:H,4,FALSE))</f>
        <v>0</v>
      </c>
      <c r="L1929" s="1" t="str">
        <f>VLOOKUP(olympic_medals_country_year_cumsum[[#This Row],[WB_country_name]],'country_region_flag'!A:C,2,FALSE)</f>
        <v>Asia</v>
      </c>
      <c r="M1929" s="1" t="str">
        <f>VLOOKUP(olympic_medals_country_year_cumsum[[#This Row],[WB_country_name]],'country_region_flag'!A:C,3,FALSE)</f>
        <v>https://public.flourish.studio/country-flags/svg/id.svg</v>
      </c>
      <c r="N1929" s="12" t="str">
        <f>IF(ISNA(VLOOKUP(olympic_medals_country_year_cumsum[[#This Row],[Year_Country]],gdp_capita_rank!F:G,2,FALSE)),0,VLOOKUP(olympic_medals_country_year_cumsum[[#This Row],[Year_Country]],gdp_capita_rank!F:G,2,FALSE))</f>
        <v>-78.47043409638066</v>
      </c>
    </row>
    <row r="1930" spans="1:14" ht="15" customHeight="1" x14ac:dyDescent="0.2">
      <c r="A1930" s="1" t="s">
        <v>95</v>
      </c>
      <c r="B1930" s="1" t="s">
        <v>96</v>
      </c>
      <c r="C1930" s="1">
        <v>4168</v>
      </c>
      <c r="D1930" s="1">
        <v>4483</v>
      </c>
      <c r="E1930" s="1">
        <v>2016</v>
      </c>
      <c r="F1930" s="1" t="str">
        <f>TEXT(olympic_medals_country_year_cumsum[[#This Row],[year]],0)&amp;"-"&amp;olympic_medals_country_year_cumsum[[#This Row],[WB_country_code]]</f>
        <v>2016-GEO</v>
      </c>
      <c r="G1930" s="1">
        <f>IF(olympic_medals_country_year_cumsum[[#This Row],[year]]&lt;&gt;E1929,1,IF(olympic_medals_country_year_cumsum[[#This Row],[Medals]]=0,"",G1929+1))</f>
        <v>39</v>
      </c>
      <c r="H1930" s="1">
        <f>IF(ISNA(VLOOKUP(olympic_medals_country_year_cumsum[[#This Row],[Year_Country]],medals!D:H,5,FALSE)),0,VLOOKUP(olympic_medals_country_year_cumsum[[#This Row],[Year_Country]],medals!D:H,5,FALSE))</f>
        <v>7</v>
      </c>
      <c r="I1930" s="1">
        <f>IF(ISNA(VLOOKUP(olympic_medals_country_year_cumsum[[#This Row],[Year_Country]],medals!D:H,2,FALSE)),0,VLOOKUP(olympic_medals_country_year_cumsum[[#This Row],[Year_Country]],medals!D:H,2,FALSE))</f>
        <v>2</v>
      </c>
      <c r="J1930" s="1">
        <f>IF(ISNA(VLOOKUP(olympic_medals_country_year_cumsum[[#This Row],[Year_Country]],medals!D:H,3,FALSE)),0,VLOOKUP(olympic_medals_country_year_cumsum[[#This Row],[Year_Country]],medals!D:H,3,FALSE))</f>
        <v>1</v>
      </c>
      <c r="K1930" s="1">
        <f>IF(ISNA(VLOOKUP(olympic_medals_country_year_cumsum[[#This Row],[Year_Country]],medals!D:H,4,FALSE)),0,VLOOKUP(olympic_medals_country_year_cumsum[[#This Row],[Year_Country]],medals!D:H,4,FALSE))</f>
        <v>4</v>
      </c>
      <c r="L1930" s="1" t="str">
        <f>VLOOKUP(olympic_medals_country_year_cumsum[[#This Row],[WB_country_name]],'country_region_flag'!A:C,2,FALSE)</f>
        <v>Asia</v>
      </c>
      <c r="M1930" s="1" t="str">
        <f>VLOOKUP(olympic_medals_country_year_cumsum[[#This Row],[WB_country_name]],'country_region_flag'!A:C,3,FALSE)</f>
        <v>https://public.flourish.studio/country-flags/svg/ge.svg</v>
      </c>
      <c r="N1930" s="12" t="str">
        <f>IF(ISNA(VLOOKUP(olympic_medals_country_year_cumsum[[#This Row],[Year_Country]],gdp_capita_rank!F:G,2,FALSE)),0,VLOOKUP(olympic_medals_country_year_cumsum[[#This Row],[Year_Country]],gdp_capita_rank!F:G,2,FALSE))</f>
        <v>-75.42559175679881</v>
      </c>
    </row>
    <row r="1931" spans="1:14" ht="15" customHeight="1" x14ac:dyDescent="0.2">
      <c r="A1931" s="1" t="s">
        <v>17</v>
      </c>
      <c r="B1931" s="1" t="s">
        <v>18</v>
      </c>
      <c r="C1931" s="1">
        <v>4038</v>
      </c>
      <c r="D1931" s="1">
        <v>4987</v>
      </c>
      <c r="E1931" s="1">
        <v>2016</v>
      </c>
      <c r="F1931" s="1" t="str">
        <f>TEXT(olympic_medals_country_year_cumsum[[#This Row],[year]],0)&amp;"-"&amp;olympic_medals_country_year_cumsum[[#This Row],[WB_country_code]]</f>
        <v>2016-AZE</v>
      </c>
      <c r="G1931" s="1">
        <f>IF(olympic_medals_country_year_cumsum[[#This Row],[year]]&lt;&gt;E1930,1,IF(olympic_medals_country_year_cumsum[[#This Row],[Medals]]=0,"",G1930+1))</f>
        <v>40</v>
      </c>
      <c r="H1931" s="1">
        <f>IF(ISNA(VLOOKUP(olympic_medals_country_year_cumsum[[#This Row],[Year_Country]],medals!D:H,5,FALSE)),0,VLOOKUP(olympic_medals_country_year_cumsum[[#This Row],[Year_Country]],medals!D:H,5,FALSE))</f>
        <v>18</v>
      </c>
      <c r="I1931" s="1">
        <f>IF(ISNA(VLOOKUP(olympic_medals_country_year_cumsum[[#This Row],[Year_Country]],medals!D:H,2,FALSE)),0,VLOOKUP(olympic_medals_country_year_cumsum[[#This Row],[Year_Country]],medals!D:H,2,FALSE))</f>
        <v>1</v>
      </c>
      <c r="J1931" s="1">
        <f>IF(ISNA(VLOOKUP(olympic_medals_country_year_cumsum[[#This Row],[Year_Country]],medals!D:H,3,FALSE)),0,VLOOKUP(olympic_medals_country_year_cumsum[[#This Row],[Year_Country]],medals!D:H,3,FALSE))</f>
        <v>7</v>
      </c>
      <c r="K1931" s="1">
        <f>IF(ISNA(VLOOKUP(olympic_medals_country_year_cumsum[[#This Row],[Year_Country]],medals!D:H,4,FALSE)),0,VLOOKUP(olympic_medals_country_year_cumsum[[#This Row],[Year_Country]],medals!D:H,4,FALSE))</f>
        <v>10</v>
      </c>
      <c r="L1931" s="1" t="str">
        <f>VLOOKUP(olympic_medals_country_year_cumsum[[#This Row],[WB_country_name]],'country_region_flag'!A:C,2,FALSE)</f>
        <v>Asia</v>
      </c>
      <c r="M1931" s="1" t="str">
        <f>VLOOKUP(olympic_medals_country_year_cumsum[[#This Row],[WB_country_name]],'country_region_flag'!A:C,3,FALSE)</f>
        <v>https://public.flourish.studio/country-flags/svg/az.svg</v>
      </c>
      <c r="N1931" s="12" t="str">
        <f>IF(ISNA(VLOOKUP(olympic_medals_country_year_cumsum[[#This Row],[Year_Country]],gdp_capita_rank!F:G,2,FALSE)),0,VLOOKUP(olympic_medals_country_year_cumsum[[#This Row],[Year_Country]],gdp_capita_rank!F:G,2,FALSE))</f>
        <v>-76.5232377286526</v>
      </c>
    </row>
    <row r="1932" spans="1:14" ht="15" customHeight="1" x14ac:dyDescent="0.2">
      <c r="A1932" s="1" t="s">
        <v>31</v>
      </c>
      <c r="B1932" s="1" t="s">
        <v>32</v>
      </c>
      <c r="C1932" s="1">
        <v>539</v>
      </c>
      <c r="D1932" s="1">
        <v>2757</v>
      </c>
      <c r="E1932" s="1">
        <v>2016</v>
      </c>
      <c r="F1932" s="1" t="str">
        <f>TEXT(olympic_medals_country_year_cumsum[[#This Row],[year]],0)&amp;"-"&amp;olympic_medals_country_year_cumsum[[#This Row],[WB_country_code]]</f>
        <v>2016-BLR</v>
      </c>
      <c r="G1932" s="1">
        <f>IF(olympic_medals_country_year_cumsum[[#This Row],[year]]&lt;&gt;E1931,1,IF(olympic_medals_country_year_cumsum[[#This Row],[Medals]]=0,"",G1931+1))</f>
        <v>41</v>
      </c>
      <c r="H1932" s="1">
        <f>IF(ISNA(VLOOKUP(olympic_medals_country_year_cumsum[[#This Row],[Year_Country]],medals!D:H,5,FALSE)),0,VLOOKUP(olympic_medals_country_year_cumsum[[#This Row],[Year_Country]],medals!D:H,5,FALSE))</f>
        <v>9</v>
      </c>
      <c r="I1932" s="1">
        <f>IF(ISNA(VLOOKUP(olympic_medals_country_year_cumsum[[#This Row],[Year_Country]],medals!D:H,2,FALSE)),0,VLOOKUP(olympic_medals_country_year_cumsum[[#This Row],[Year_Country]],medals!D:H,2,FALSE))</f>
        <v>1</v>
      </c>
      <c r="J1932" s="1">
        <f>IF(ISNA(VLOOKUP(olympic_medals_country_year_cumsum[[#This Row],[Year_Country]],medals!D:H,3,FALSE)),0,VLOOKUP(olympic_medals_country_year_cumsum[[#This Row],[Year_Country]],medals!D:H,3,FALSE))</f>
        <v>4</v>
      </c>
      <c r="K1932" s="1">
        <f>IF(ISNA(VLOOKUP(olympic_medals_country_year_cumsum[[#This Row],[Year_Country]],medals!D:H,4,FALSE)),0,VLOOKUP(olympic_medals_country_year_cumsum[[#This Row],[Year_Country]],medals!D:H,4,FALSE))</f>
        <v>4</v>
      </c>
      <c r="L1932" s="1" t="str">
        <f>VLOOKUP(olympic_medals_country_year_cumsum[[#This Row],[WB_country_name]],'country_region_flag'!A:C,2,FALSE)</f>
        <v>Europe</v>
      </c>
      <c r="M1932" s="1" t="str">
        <f>VLOOKUP(olympic_medals_country_year_cumsum[[#This Row],[WB_country_name]],'country_region_flag'!A:C,3,FALSE)</f>
        <v>https://public.flourish.studio/country-flags/svg/by.svg</v>
      </c>
      <c r="N1932" s="12" t="str">
        <f>IF(ISNA(VLOOKUP(olympic_medals_country_year_cumsum[[#This Row],[Year_Country]],gdp_capita_rank!F:G,2,FALSE)),0,VLOOKUP(olympic_medals_country_year_cumsum[[#This Row],[Year_Country]],gdp_capita_rank!F:G,2,FALSE))</f>
        <v>-69.51116503511201</v>
      </c>
    </row>
    <row r="1933" spans="1:14" ht="15" customHeight="1" x14ac:dyDescent="0.2">
      <c r="A1933" s="1" t="s">
        <v>243</v>
      </c>
      <c r="B1933" s="1" t="s">
        <v>244</v>
      </c>
      <c r="C1933" s="1">
        <v>3993</v>
      </c>
      <c r="D1933" s="1">
        <v>3287</v>
      </c>
      <c r="E1933" s="1">
        <v>2016</v>
      </c>
      <c r="F1933" s="1" t="str">
        <f>TEXT(olympic_medals_country_year_cumsum[[#This Row],[year]],0)&amp;"-"&amp;olympic_medals_country_year_cumsum[[#This Row],[WB_country_code]]</f>
        <v>2016-TUR</v>
      </c>
      <c r="G1933" s="1">
        <f>IF(olympic_medals_country_year_cumsum[[#This Row],[year]]&lt;&gt;E1932,1,IF(olympic_medals_country_year_cumsum[[#This Row],[Medals]]=0,"",G1932+1))</f>
        <v>42</v>
      </c>
      <c r="H1933" s="1">
        <f>IF(ISNA(VLOOKUP(olympic_medals_country_year_cumsum[[#This Row],[Year_Country]],medals!D:H,5,FALSE)),0,VLOOKUP(olympic_medals_country_year_cumsum[[#This Row],[Year_Country]],medals!D:H,5,FALSE))</f>
        <v>8</v>
      </c>
      <c r="I1933" s="1">
        <f>IF(ISNA(VLOOKUP(olympic_medals_country_year_cumsum[[#This Row],[Year_Country]],medals!D:H,2,FALSE)),0,VLOOKUP(olympic_medals_country_year_cumsum[[#This Row],[Year_Country]],medals!D:H,2,FALSE))</f>
        <v>1</v>
      </c>
      <c r="J1933" s="1">
        <f>IF(ISNA(VLOOKUP(olympic_medals_country_year_cumsum[[#This Row],[Year_Country]],medals!D:H,3,FALSE)),0,VLOOKUP(olympic_medals_country_year_cumsum[[#This Row],[Year_Country]],medals!D:H,3,FALSE))</f>
        <v>3</v>
      </c>
      <c r="K1933" s="1">
        <f>IF(ISNA(VLOOKUP(olympic_medals_country_year_cumsum[[#This Row],[Year_Country]],medals!D:H,4,FALSE)),0,VLOOKUP(olympic_medals_country_year_cumsum[[#This Row],[Year_Country]],medals!D:H,4,FALSE))</f>
        <v>4</v>
      </c>
      <c r="L1933" s="1" t="str">
        <f>VLOOKUP(olympic_medals_country_year_cumsum[[#This Row],[WB_country_name]],'country_region_flag'!A:C,2,FALSE)</f>
        <v>Asia</v>
      </c>
      <c r="M1933" s="1" t="str">
        <f>VLOOKUP(olympic_medals_country_year_cumsum[[#This Row],[WB_country_name]],'country_region_flag'!A:C,3,FALSE)</f>
        <v>https://public.flourish.studio/country-flags/svg/tr.svg</v>
      </c>
      <c r="N1933" s="12" t="str">
        <f>IF(ISNA(VLOOKUP(olympic_medals_country_year_cumsum[[#This Row],[Year_Country]],gdp_capita_rank!F:G,2,FALSE)),0,VLOOKUP(olympic_medals_country_year_cumsum[[#This Row],[Year_Country]],gdp_capita_rank!F:G,2,FALSE))</f>
        <v>-33.635189629989895</v>
      </c>
    </row>
    <row r="1934" spans="1:14" ht="15" customHeight="1" x14ac:dyDescent="0.2">
      <c r="A1934" s="1" t="s">
        <v>11</v>
      </c>
      <c r="B1934" s="1" t="s">
        <v>12</v>
      </c>
      <c r="C1934" s="1">
        <v>4017</v>
      </c>
      <c r="D1934" s="1">
        <v>445</v>
      </c>
      <c r="E1934" s="1">
        <v>2016</v>
      </c>
      <c r="F1934" s="1" t="str">
        <f>TEXT(olympic_medals_country_year_cumsum[[#This Row],[year]],0)&amp;"-"&amp;olympic_medals_country_year_cumsum[[#This Row],[WB_country_code]]</f>
        <v>2016-ARM</v>
      </c>
      <c r="G1934" s="1">
        <f>IF(olympic_medals_country_year_cumsum[[#This Row],[year]]&lt;&gt;E1933,1,IF(olympic_medals_country_year_cumsum[[#This Row],[Medals]]=0,"",G1933+1))</f>
        <v>43</v>
      </c>
      <c r="H1934" s="1">
        <f>IF(ISNA(VLOOKUP(olympic_medals_country_year_cumsum[[#This Row],[Year_Country]],medals!D:H,5,FALSE)),0,VLOOKUP(olympic_medals_country_year_cumsum[[#This Row],[Year_Country]],medals!D:H,5,FALSE))</f>
        <v>4</v>
      </c>
      <c r="I1934" s="1">
        <f>IF(ISNA(VLOOKUP(olympic_medals_country_year_cumsum[[#This Row],[Year_Country]],medals!D:H,2,FALSE)),0,VLOOKUP(olympic_medals_country_year_cumsum[[#This Row],[Year_Country]],medals!D:H,2,FALSE))</f>
        <v>1</v>
      </c>
      <c r="J1934" s="1">
        <f>IF(ISNA(VLOOKUP(olympic_medals_country_year_cumsum[[#This Row],[Year_Country]],medals!D:H,3,FALSE)),0,VLOOKUP(olympic_medals_country_year_cumsum[[#This Row],[Year_Country]],medals!D:H,3,FALSE))</f>
        <v>3</v>
      </c>
      <c r="K1934" s="1">
        <f>IF(ISNA(VLOOKUP(olympic_medals_country_year_cumsum[[#This Row],[Year_Country]],medals!D:H,4,FALSE)),0,VLOOKUP(olympic_medals_country_year_cumsum[[#This Row],[Year_Country]],medals!D:H,4,FALSE))</f>
        <v>0</v>
      </c>
      <c r="L1934" s="1" t="str">
        <f>VLOOKUP(olympic_medals_country_year_cumsum[[#This Row],[WB_country_name]],'country_region_flag'!A:C,2,FALSE)</f>
        <v>Asia</v>
      </c>
      <c r="M1934" s="1" t="str">
        <f>VLOOKUP(olympic_medals_country_year_cumsum[[#This Row],[WB_country_name]],'country_region_flag'!A:C,3,FALSE)</f>
        <v>https://public.flourish.studio/country-flags/svg/am.svg</v>
      </c>
      <c r="N1934" s="12" t="str">
        <f>IF(ISNA(VLOOKUP(olympic_medals_country_year_cumsum[[#This Row],[Year_Country]],gdp_capita_rank!F:G,2,FALSE)),0,VLOOKUP(olympic_medals_country_year_cumsum[[#This Row],[Year_Country]],gdp_capita_rank!F:G,2,FALSE))</f>
        <v>-77.73764167700979</v>
      </c>
    </row>
    <row r="1935" spans="1:14" ht="15" customHeight="1" x14ac:dyDescent="0.2">
      <c r="A1935" s="1" t="s">
        <v>61</v>
      </c>
      <c r="B1935" s="1" t="s">
        <v>62</v>
      </c>
      <c r="C1935" s="1">
        <v>4981</v>
      </c>
      <c r="D1935" s="1">
        <v>1547</v>
      </c>
      <c r="E1935" s="1">
        <v>2016</v>
      </c>
      <c r="F1935" s="1" t="str">
        <f>TEXT(olympic_medals_country_year_cumsum[[#This Row],[year]],0)&amp;"-"&amp;olympic_medals_country_year_cumsum[[#This Row],[WB_country_code]]</f>
        <v>2016-CZE</v>
      </c>
      <c r="G1935" s="1">
        <f>IF(olympic_medals_country_year_cumsum[[#This Row],[year]]&lt;&gt;E1934,1,IF(olympic_medals_country_year_cumsum[[#This Row],[Medals]]=0,"",G1934+1))</f>
        <v>44</v>
      </c>
      <c r="H1935" s="1">
        <f>IF(ISNA(VLOOKUP(olympic_medals_country_year_cumsum[[#This Row],[Year_Country]],medals!D:H,5,FALSE)),0,VLOOKUP(olympic_medals_country_year_cumsum[[#This Row],[Year_Country]],medals!D:H,5,FALSE))</f>
        <v>12</v>
      </c>
      <c r="I1935" s="1">
        <f>IF(ISNA(VLOOKUP(olympic_medals_country_year_cumsum[[#This Row],[Year_Country]],medals!D:H,2,FALSE)),0,VLOOKUP(olympic_medals_country_year_cumsum[[#This Row],[Year_Country]],medals!D:H,2,FALSE))</f>
        <v>1</v>
      </c>
      <c r="J1935" s="1">
        <f>IF(ISNA(VLOOKUP(olympic_medals_country_year_cumsum[[#This Row],[Year_Country]],medals!D:H,3,FALSE)),0,VLOOKUP(olympic_medals_country_year_cumsum[[#This Row],[Year_Country]],medals!D:H,3,FALSE))</f>
        <v>2</v>
      </c>
      <c r="K1935" s="1">
        <f>IF(ISNA(VLOOKUP(olympic_medals_country_year_cumsum[[#This Row],[Year_Country]],medals!D:H,4,FALSE)),0,VLOOKUP(olympic_medals_country_year_cumsum[[#This Row],[Year_Country]],medals!D:H,4,FALSE))</f>
        <v>9</v>
      </c>
      <c r="L1935" s="1" t="str">
        <f>VLOOKUP(olympic_medals_country_year_cumsum[[#This Row],[WB_country_name]],'country_region_flag'!A:C,2,FALSE)</f>
        <v>Europe</v>
      </c>
      <c r="M1935" s="1" t="str">
        <f>VLOOKUP(olympic_medals_country_year_cumsum[[#This Row],[WB_country_name]],'country_region_flag'!A:C,3,FALSE)</f>
        <v>https://public.flourish.studio/country-flags/svg/cz.svg</v>
      </c>
      <c r="N1935" s="12" t="str">
        <f>IF(ISNA(VLOOKUP(olympic_medals_country_year_cumsum[[#This Row],[Year_Country]],gdp_capita_rank!F:G,2,FALSE)),0,VLOOKUP(olympic_medals_country_year_cumsum[[#This Row],[Year_Country]],gdp_capita_rank!F:G,2,FALSE))</f>
        <v>12.373381755718778</v>
      </c>
    </row>
    <row r="1936" spans="1:14" ht="15" customHeight="1" x14ac:dyDescent="0.2">
      <c r="A1936" s="1" t="s">
        <v>83</v>
      </c>
      <c r="B1936" s="1" t="s">
        <v>84</v>
      </c>
      <c r="C1936" s="1">
        <v>903</v>
      </c>
      <c r="D1936" s="1">
        <v>387</v>
      </c>
      <c r="E1936" s="1">
        <v>2016</v>
      </c>
      <c r="F1936" s="1" t="str">
        <f>TEXT(olympic_medals_country_year_cumsum[[#This Row],[year]],0)&amp;"-"&amp;olympic_medals_country_year_cumsum[[#This Row],[WB_country_code]]</f>
        <v>2016-ETH</v>
      </c>
      <c r="G1936" s="1">
        <f>IF(olympic_medals_country_year_cumsum[[#This Row],[year]]&lt;&gt;E1935,1,IF(olympic_medals_country_year_cumsum[[#This Row],[Medals]]=0,"",G1935+1))</f>
        <v>45</v>
      </c>
      <c r="H1936" s="1">
        <f>IF(ISNA(VLOOKUP(olympic_medals_country_year_cumsum[[#This Row],[Year_Country]],medals!D:H,5,FALSE)),0,VLOOKUP(olympic_medals_country_year_cumsum[[#This Row],[Year_Country]],medals!D:H,5,FALSE))</f>
        <v>8</v>
      </c>
      <c r="I1936" s="1">
        <f>IF(ISNA(VLOOKUP(olympic_medals_country_year_cumsum[[#This Row],[Year_Country]],medals!D:H,2,FALSE)),0,VLOOKUP(olympic_medals_country_year_cumsum[[#This Row],[Year_Country]],medals!D:H,2,FALSE))</f>
        <v>1</v>
      </c>
      <c r="J1936" s="1">
        <f>IF(ISNA(VLOOKUP(olympic_medals_country_year_cumsum[[#This Row],[Year_Country]],medals!D:H,3,FALSE)),0,VLOOKUP(olympic_medals_country_year_cumsum[[#This Row],[Year_Country]],medals!D:H,3,FALSE))</f>
        <v>2</v>
      </c>
      <c r="K1936" s="1">
        <f>IF(ISNA(VLOOKUP(olympic_medals_country_year_cumsum[[#This Row],[Year_Country]],medals!D:H,4,FALSE)),0,VLOOKUP(olympic_medals_country_year_cumsum[[#This Row],[Year_Country]],medals!D:H,4,FALSE))</f>
        <v>5</v>
      </c>
      <c r="L1936" s="1" t="str">
        <f>VLOOKUP(olympic_medals_country_year_cumsum[[#This Row],[WB_country_name]],'country_region_flag'!A:C,2,FALSE)</f>
        <v>Africa</v>
      </c>
      <c r="M1936" s="1" t="str">
        <f>VLOOKUP(olympic_medals_country_year_cumsum[[#This Row],[WB_country_name]],'country_region_flag'!A:C,3,FALSE)</f>
        <v>https://public.flourish.studio/country-flags/svg/et.svg</v>
      </c>
      <c r="N1936" s="12" t="str">
        <f>IF(ISNA(VLOOKUP(olympic_medals_country_year_cumsum[[#This Row],[Year_Country]],gdp_capita_rank!F:G,2,FALSE)),0,VLOOKUP(olympic_medals_country_year_cumsum[[#This Row],[Year_Country]],gdp_capita_rank!F:G,2,FALSE))</f>
        <v>-95.73125578340239</v>
      </c>
    </row>
    <row r="1937" spans="1:14" ht="15" customHeight="1" x14ac:dyDescent="0.2">
      <c r="A1937" s="1" t="s">
        <v>203</v>
      </c>
      <c r="B1937" s="1" t="s">
        <v>204</v>
      </c>
      <c r="C1937" s="1">
        <v>4443</v>
      </c>
      <c r="D1937" s="1">
        <v>261</v>
      </c>
      <c r="E1937" s="1">
        <v>2016</v>
      </c>
      <c r="F1937" s="1" t="str">
        <f>TEXT(olympic_medals_country_year_cumsum[[#This Row],[year]],0)&amp;"-"&amp;olympic_medals_country_year_cumsum[[#This Row],[WB_country_code]]</f>
        <v>2016-ROU</v>
      </c>
      <c r="G1937" s="1">
        <f>IF(olympic_medals_country_year_cumsum[[#This Row],[year]]&lt;&gt;E1936,1,IF(olympic_medals_country_year_cumsum[[#This Row],[Medals]]=0,"",G1936+1))</f>
        <v>46</v>
      </c>
      <c r="H1937" s="1">
        <f>IF(ISNA(VLOOKUP(olympic_medals_country_year_cumsum[[#This Row],[Year_Country]],medals!D:H,5,FALSE)),0,VLOOKUP(olympic_medals_country_year_cumsum[[#This Row],[Year_Country]],medals!D:H,5,FALSE))</f>
        <v>5</v>
      </c>
      <c r="I1937" s="1">
        <f>IF(ISNA(VLOOKUP(olympic_medals_country_year_cumsum[[#This Row],[Year_Country]],medals!D:H,2,FALSE)),0,VLOOKUP(olympic_medals_country_year_cumsum[[#This Row],[Year_Country]],medals!D:H,2,FALSE))</f>
        <v>1</v>
      </c>
      <c r="J1937" s="1">
        <f>IF(ISNA(VLOOKUP(olympic_medals_country_year_cumsum[[#This Row],[Year_Country]],medals!D:H,3,FALSE)),0,VLOOKUP(olympic_medals_country_year_cumsum[[#This Row],[Year_Country]],medals!D:H,3,FALSE))</f>
        <v>2</v>
      </c>
      <c r="K1937" s="1">
        <f>IF(ISNA(VLOOKUP(olympic_medals_country_year_cumsum[[#This Row],[Year_Country]],medals!D:H,4,FALSE)),0,VLOOKUP(olympic_medals_country_year_cumsum[[#This Row],[Year_Country]],medals!D:H,4,FALSE))</f>
        <v>2</v>
      </c>
      <c r="L1937" s="1" t="str">
        <f>VLOOKUP(olympic_medals_country_year_cumsum[[#This Row],[WB_country_name]],'country_region_flag'!A:C,2,FALSE)</f>
        <v>Europe</v>
      </c>
      <c r="M1937" s="1" t="str">
        <f>VLOOKUP(olympic_medals_country_year_cumsum[[#This Row],[WB_country_name]],'country_region_flag'!A:C,3,FALSE)</f>
        <v>https://public.flourish.studio/country-flags/svg/ro.svg</v>
      </c>
      <c r="N1937" s="12" t="str">
        <f>IF(ISNA(VLOOKUP(olympic_medals_country_year_cumsum[[#This Row],[Year_Country]],gdp_capita_rank!F:G,2,FALSE)),0,VLOOKUP(olympic_medals_country_year_cumsum[[#This Row],[Year_Country]],gdp_capita_rank!F:G,2,FALSE))</f>
        <v>-43.106923364295</v>
      </c>
    </row>
    <row r="1938" spans="1:14" ht="15" customHeight="1" x14ac:dyDescent="0.2">
      <c r="A1938" s="1" t="s">
        <v>223</v>
      </c>
      <c r="B1938" s="1" t="s">
        <v>224</v>
      </c>
      <c r="C1938" s="1">
        <v>4605</v>
      </c>
      <c r="D1938" s="1">
        <v>1452</v>
      </c>
      <c r="E1938" s="1">
        <v>2016</v>
      </c>
      <c r="F1938" s="1" t="str">
        <f>TEXT(olympic_medals_country_year_cumsum[[#This Row],[year]],0)&amp;"-"&amp;olympic_medals_country_year_cumsum[[#This Row],[WB_country_code]]</f>
        <v>2016-SVN</v>
      </c>
      <c r="G1938" s="1">
        <f>IF(olympic_medals_country_year_cumsum[[#This Row],[year]]&lt;&gt;E1937,1,IF(olympic_medals_country_year_cumsum[[#This Row],[Medals]]=0,"",G1937+1))</f>
        <v>47</v>
      </c>
      <c r="H1938" s="1">
        <f>IF(ISNA(VLOOKUP(olympic_medals_country_year_cumsum[[#This Row],[Year_Country]],medals!D:H,5,FALSE)),0,VLOOKUP(olympic_medals_country_year_cumsum[[#This Row],[Year_Country]],medals!D:H,5,FALSE))</f>
        <v>4</v>
      </c>
      <c r="I1938" s="1">
        <f>IF(ISNA(VLOOKUP(olympic_medals_country_year_cumsum[[#This Row],[Year_Country]],medals!D:H,2,FALSE)),0,VLOOKUP(olympic_medals_country_year_cumsum[[#This Row],[Year_Country]],medals!D:H,2,FALSE))</f>
        <v>1</v>
      </c>
      <c r="J1938" s="1">
        <f>IF(ISNA(VLOOKUP(olympic_medals_country_year_cumsum[[#This Row],[Year_Country]],medals!D:H,3,FALSE)),0,VLOOKUP(olympic_medals_country_year_cumsum[[#This Row],[Year_Country]],medals!D:H,3,FALSE))</f>
        <v>2</v>
      </c>
      <c r="K1938" s="1">
        <f>IF(ISNA(VLOOKUP(olympic_medals_country_year_cumsum[[#This Row],[Year_Country]],medals!D:H,4,FALSE)),0,VLOOKUP(olympic_medals_country_year_cumsum[[#This Row],[Year_Country]],medals!D:H,4,FALSE))</f>
        <v>1</v>
      </c>
      <c r="L1938" s="1" t="str">
        <f>VLOOKUP(olympic_medals_country_year_cumsum[[#This Row],[WB_country_name]],'country_region_flag'!A:C,2,FALSE)</f>
        <v>Europe</v>
      </c>
      <c r="M1938" s="1" t="str">
        <f>VLOOKUP(olympic_medals_country_year_cumsum[[#This Row],[WB_country_name]],'country_region_flag'!A:C,3,FALSE)</f>
        <v>https://public.flourish.studio/country-flags/svg/si.svg</v>
      </c>
      <c r="N1938" s="12" t="str">
        <f>IF(ISNA(VLOOKUP(olympic_medals_country_year_cumsum[[#This Row],[Year_Country]],gdp_capita_rank!F:G,2,FALSE)),0,VLOOKUP(olympic_medals_country_year_cumsum[[#This Row],[Year_Country]],gdp_capita_rank!F:G,2,FALSE))</f>
        <v>31.1461889902792</v>
      </c>
    </row>
    <row r="1939" spans="1:14" ht="15" customHeight="1" x14ac:dyDescent="0.2">
      <c r="A1939" s="1" t="s">
        <v>27</v>
      </c>
      <c r="B1939" s="1" t="s">
        <v>28</v>
      </c>
      <c r="C1939" s="1">
        <v>2623</v>
      </c>
      <c r="D1939" s="1">
        <v>5057</v>
      </c>
      <c r="E1939" s="1">
        <v>2016</v>
      </c>
      <c r="F1939" s="1" t="str">
        <f>TEXT(olympic_medals_country_year_cumsum[[#This Row],[year]],0)&amp;"-"&amp;olympic_medals_country_year_cumsum[[#This Row],[WB_country_code]]</f>
        <v>2016-BHR</v>
      </c>
      <c r="G1939" s="1">
        <f>IF(olympic_medals_country_year_cumsum[[#This Row],[year]]&lt;&gt;E1938,1,IF(olympic_medals_country_year_cumsum[[#This Row],[Medals]]=0,"",G1938+1))</f>
        <v>48</v>
      </c>
      <c r="H1939" s="1">
        <f>IF(ISNA(VLOOKUP(olympic_medals_country_year_cumsum[[#This Row],[Year_Country]],medals!D:H,5,FALSE)),0,VLOOKUP(olympic_medals_country_year_cumsum[[#This Row],[Year_Country]],medals!D:H,5,FALSE))</f>
        <v>2</v>
      </c>
      <c r="I1939" s="1">
        <f>IF(ISNA(VLOOKUP(olympic_medals_country_year_cumsum[[#This Row],[Year_Country]],medals!D:H,2,FALSE)),0,VLOOKUP(olympic_medals_country_year_cumsum[[#This Row],[Year_Country]],medals!D:H,2,FALSE))</f>
        <v>1</v>
      </c>
      <c r="J1939" s="1">
        <f>IF(ISNA(VLOOKUP(olympic_medals_country_year_cumsum[[#This Row],[Year_Country]],medals!D:H,3,FALSE)),0,VLOOKUP(olympic_medals_country_year_cumsum[[#This Row],[Year_Country]],medals!D:H,3,FALSE))</f>
        <v>1</v>
      </c>
      <c r="K1939" s="1">
        <f>IF(ISNA(VLOOKUP(olympic_medals_country_year_cumsum[[#This Row],[Year_Country]],medals!D:H,4,FALSE)),0,VLOOKUP(olympic_medals_country_year_cumsum[[#This Row],[Year_Country]],medals!D:H,4,FALSE))</f>
        <v>0</v>
      </c>
      <c r="L1939" s="1" t="str">
        <f>VLOOKUP(olympic_medals_country_year_cumsum[[#This Row],[WB_country_name]],'country_region_flag'!A:C,2,FALSE)</f>
        <v>Asia</v>
      </c>
      <c r="M1939" s="1" t="str">
        <f>VLOOKUP(olympic_medals_country_year_cumsum[[#This Row],[WB_country_name]],'country_region_flag'!A:C,3,FALSE)</f>
        <v>https://public.flourish.studio/country-flags/svg/bh.svg</v>
      </c>
      <c r="N1939" s="12" t="str">
        <f>IF(ISNA(VLOOKUP(olympic_medals_country_year_cumsum[[#This Row],[Year_Country]],gdp_capita_rank!F:G,2,FALSE)),0,VLOOKUP(olympic_medals_country_year_cumsum[[#This Row],[Year_Country]],gdp_capita_rank!F:G,2,FALSE))</f>
        <v>38.33811736472374</v>
      </c>
    </row>
    <row r="1940" spans="1:14" ht="15" customHeight="1" x14ac:dyDescent="0.2">
      <c r="A1940" s="1" t="s">
        <v>261</v>
      </c>
      <c r="B1940" s="1" t="s">
        <v>262</v>
      </c>
      <c r="C1940" s="1">
        <v>2103</v>
      </c>
      <c r="D1940" s="1">
        <v>10585</v>
      </c>
      <c r="E1940" s="1">
        <v>2016</v>
      </c>
      <c r="F1940" s="1" t="str">
        <f>TEXT(olympic_medals_country_year_cumsum[[#This Row],[year]],0)&amp;"-"&amp;olympic_medals_country_year_cumsum[[#This Row],[WB_country_code]]</f>
        <v>2016-VNM</v>
      </c>
      <c r="G1940" s="1">
        <f>IF(olympic_medals_country_year_cumsum[[#This Row],[year]]&lt;&gt;E1939,1,IF(olympic_medals_country_year_cumsum[[#This Row],[Medals]]=0,"",G1939+1))</f>
        <v>49</v>
      </c>
      <c r="H1940" s="1">
        <f>IF(ISNA(VLOOKUP(olympic_medals_country_year_cumsum[[#This Row],[Year_Country]],medals!D:H,5,FALSE)),0,VLOOKUP(olympic_medals_country_year_cumsum[[#This Row],[Year_Country]],medals!D:H,5,FALSE))</f>
        <v>2</v>
      </c>
      <c r="I1940" s="1">
        <f>IF(ISNA(VLOOKUP(olympic_medals_country_year_cumsum[[#This Row],[Year_Country]],medals!D:H,2,FALSE)),0,VLOOKUP(olympic_medals_country_year_cumsum[[#This Row],[Year_Country]],medals!D:H,2,FALSE))</f>
        <v>1</v>
      </c>
      <c r="J1940" s="1">
        <f>IF(ISNA(VLOOKUP(olympic_medals_country_year_cumsum[[#This Row],[Year_Country]],medals!D:H,3,FALSE)),0,VLOOKUP(olympic_medals_country_year_cumsum[[#This Row],[Year_Country]],medals!D:H,3,FALSE))</f>
        <v>1</v>
      </c>
      <c r="K1940" s="1">
        <f>IF(ISNA(VLOOKUP(olympic_medals_country_year_cumsum[[#This Row],[Year_Country]],medals!D:H,4,FALSE)),0,VLOOKUP(olympic_medals_country_year_cumsum[[#This Row],[Year_Country]],medals!D:H,4,FALSE))</f>
        <v>0</v>
      </c>
      <c r="L1940" s="1" t="str">
        <f>VLOOKUP(olympic_medals_country_year_cumsum[[#This Row],[WB_country_name]],'country_region_flag'!A:C,2,FALSE)</f>
        <v>Asia</v>
      </c>
      <c r="M1940" s="1" t="str">
        <f>VLOOKUP(olympic_medals_country_year_cumsum[[#This Row],[WB_country_name]],'country_region_flag'!A:C,3,FALSE)</f>
        <v>https://public.flourish.studio/country-flags/svg/vn.svg</v>
      </c>
      <c r="N1940" s="12" t="str">
        <f>IF(ISNA(VLOOKUP(olympic_medals_country_year_cumsum[[#This Row],[Year_Country]],gdp_capita_rank!F:G,2,FALSE)),0,VLOOKUP(olympic_medals_country_year_cumsum[[#This Row],[Year_Country]],gdp_capita_rank!F:G,2,FALSE))</f>
        <v>-83.29864865842049</v>
      </c>
    </row>
    <row r="1941" spans="1:14" ht="15" customHeight="1" x14ac:dyDescent="0.2">
      <c r="A1941" s="1" t="s">
        <v>29</v>
      </c>
      <c r="B1941" s="1" t="s">
        <v>30</v>
      </c>
      <c r="C1941" s="1">
        <v>2508</v>
      </c>
      <c r="D1941" s="1">
        <v>-7735</v>
      </c>
      <c r="E1941" s="1">
        <v>2016</v>
      </c>
      <c r="F1941" s="1" t="str">
        <f>TEXT(olympic_medals_country_year_cumsum[[#This Row],[year]],0)&amp;"-"&amp;olympic_medals_country_year_cumsum[[#This Row],[WB_country_code]]</f>
        <v>2016-BHS</v>
      </c>
      <c r="G1941" s="1">
        <f>IF(olympic_medals_country_year_cumsum[[#This Row],[year]]&lt;&gt;E1940,1,IF(olympic_medals_country_year_cumsum[[#This Row],[Medals]]=0,"",G1940+1))</f>
        <v>50</v>
      </c>
      <c r="H1941" s="1">
        <f>IF(ISNA(VLOOKUP(olympic_medals_country_year_cumsum[[#This Row],[Year_Country]],medals!D:H,5,FALSE)),0,VLOOKUP(olympic_medals_country_year_cumsum[[#This Row],[Year_Country]],medals!D:H,5,FALSE))</f>
        <v>2</v>
      </c>
      <c r="I1941" s="1">
        <f>IF(ISNA(VLOOKUP(olympic_medals_country_year_cumsum[[#This Row],[Year_Country]],medals!D:H,2,FALSE)),0,VLOOKUP(olympic_medals_country_year_cumsum[[#This Row],[Year_Country]],medals!D:H,2,FALSE))</f>
        <v>1</v>
      </c>
      <c r="J1941" s="1">
        <f>IF(ISNA(VLOOKUP(olympic_medals_country_year_cumsum[[#This Row],[Year_Country]],medals!D:H,3,FALSE)),0,VLOOKUP(olympic_medals_country_year_cumsum[[#This Row],[Year_Country]],medals!D:H,3,FALSE))</f>
        <v>0</v>
      </c>
      <c r="K1941" s="1">
        <f>IF(ISNA(VLOOKUP(olympic_medals_country_year_cumsum[[#This Row],[Year_Country]],medals!D:H,4,FALSE)),0,VLOOKUP(olympic_medals_country_year_cumsum[[#This Row],[Year_Country]],medals!D:H,4,FALSE))</f>
        <v>1</v>
      </c>
      <c r="L1941" s="1" t="str">
        <f>VLOOKUP(olympic_medals_country_year_cumsum[[#This Row],[WB_country_name]],'country_region_flag'!A:C,2,FALSE)</f>
        <v>Americas</v>
      </c>
      <c r="M1941" s="1" t="str">
        <f>VLOOKUP(olympic_medals_country_year_cumsum[[#This Row],[WB_country_name]],'country_region_flag'!A:C,3,FALSE)</f>
        <v>https://public.flourish.studio/country-flags/svg/bs.svg</v>
      </c>
      <c r="N1941" s="12" t="str">
        <f>IF(ISNA(VLOOKUP(olympic_medals_country_year_cumsum[[#This Row],[Year_Country]],gdp_capita_rank!F:G,2,FALSE)),0,VLOOKUP(olympic_medals_country_year_cumsum[[#This Row],[Year_Country]],gdp_capita_rank!F:G,2,FALSE))</f>
        <v>79.52621772258556</v>
      </c>
    </row>
    <row r="1942" spans="1:14" ht="15" customHeight="1" x14ac:dyDescent="0.2">
      <c r="A1942" s="1" t="s">
        <v>49</v>
      </c>
      <c r="B1942" s="1" t="s">
        <v>50</v>
      </c>
      <c r="C1942" s="1">
        <v>682</v>
      </c>
      <c r="D1942" s="1">
        <v>-527</v>
      </c>
      <c r="E1942" s="1">
        <v>2016</v>
      </c>
      <c r="F1942" s="1" t="str">
        <f>TEXT(olympic_medals_country_year_cumsum[[#This Row],[year]],0)&amp;"-"&amp;olympic_medals_country_year_cumsum[[#This Row],[WB_country_code]]</f>
        <v>2016-CIV</v>
      </c>
      <c r="G1942" s="1">
        <f>IF(olympic_medals_country_year_cumsum[[#This Row],[year]]&lt;&gt;E1941,1,IF(olympic_medals_country_year_cumsum[[#This Row],[Medals]]=0,"",G1941+1))</f>
        <v>51</v>
      </c>
      <c r="H1942" s="1">
        <f>IF(ISNA(VLOOKUP(olympic_medals_country_year_cumsum[[#This Row],[Year_Country]],medals!D:H,5,FALSE)),0,VLOOKUP(olympic_medals_country_year_cumsum[[#This Row],[Year_Country]],medals!D:H,5,FALSE))</f>
        <v>2</v>
      </c>
      <c r="I1942" s="1">
        <f>IF(ISNA(VLOOKUP(olympic_medals_country_year_cumsum[[#This Row],[Year_Country]],medals!D:H,2,FALSE)),0,VLOOKUP(olympic_medals_country_year_cumsum[[#This Row],[Year_Country]],medals!D:H,2,FALSE))</f>
        <v>1</v>
      </c>
      <c r="J1942" s="1">
        <f>IF(ISNA(VLOOKUP(olympic_medals_country_year_cumsum[[#This Row],[Year_Country]],medals!D:H,3,FALSE)),0,VLOOKUP(olympic_medals_country_year_cumsum[[#This Row],[Year_Country]],medals!D:H,3,FALSE))</f>
        <v>0</v>
      </c>
      <c r="K1942" s="1">
        <f>IF(ISNA(VLOOKUP(olympic_medals_country_year_cumsum[[#This Row],[Year_Country]],medals!D:H,4,FALSE)),0,VLOOKUP(olympic_medals_country_year_cumsum[[#This Row],[Year_Country]],medals!D:H,4,FALSE))</f>
        <v>1</v>
      </c>
      <c r="L1942" s="1" t="str">
        <f>VLOOKUP(olympic_medals_country_year_cumsum[[#This Row],[WB_country_name]],'country_region_flag'!A:C,2,FALSE)</f>
        <v>Africa</v>
      </c>
      <c r="M1942" s="1" t="str">
        <f>VLOOKUP(olympic_medals_country_year_cumsum[[#This Row],[WB_country_name]],'country_region_flag'!A:C,3,FALSE)</f>
        <v>https://public.flourish.studio/country-flags/svg/ci.svg</v>
      </c>
      <c r="N1942" s="12" t="str">
        <f>IF(ISNA(VLOOKUP(olympic_medals_country_year_cumsum[[#This Row],[Year_Country]],gdp_capita_rank!F:G,2,FALSE)),0,VLOOKUP(olympic_medals_country_year_cumsum[[#This Row],[Year_Country]],gdp_capita_rank!F:G,2,FALSE))</f>
        <v>-87.9055675323518</v>
      </c>
    </row>
    <row r="1943" spans="1:14" ht="15" customHeight="1" x14ac:dyDescent="0.2">
      <c r="A1943" s="1" t="s">
        <v>87</v>
      </c>
      <c r="B1943" s="1" t="s">
        <v>88</v>
      </c>
      <c r="C1943" s="1">
        <v>-1813</v>
      </c>
      <c r="D1943" s="1">
        <v>17842</v>
      </c>
      <c r="E1943" s="1">
        <v>2016</v>
      </c>
      <c r="F1943" s="1" t="str">
        <f>TEXT(olympic_medals_country_year_cumsum[[#This Row],[year]],0)&amp;"-"&amp;olympic_medals_country_year_cumsum[[#This Row],[WB_country_code]]</f>
        <v>2016-FJI</v>
      </c>
      <c r="G1943" s="1">
        <f>IF(olympic_medals_country_year_cumsum[[#This Row],[year]]&lt;&gt;E1942,1,IF(olympic_medals_country_year_cumsum[[#This Row],[Medals]]=0,"",G1942+1))</f>
        <v>52</v>
      </c>
      <c r="H1943" s="1">
        <f>IF(ISNA(VLOOKUP(olympic_medals_country_year_cumsum[[#This Row],[Year_Country]],medals!D:H,5,FALSE)),0,VLOOKUP(olympic_medals_country_year_cumsum[[#This Row],[Year_Country]],medals!D:H,5,FALSE))</f>
        <v>1</v>
      </c>
      <c r="I1943" s="1">
        <f>IF(ISNA(VLOOKUP(olympic_medals_country_year_cumsum[[#This Row],[Year_Country]],medals!D:H,2,FALSE)),0,VLOOKUP(olympic_medals_country_year_cumsum[[#This Row],[Year_Country]],medals!D:H,2,FALSE))</f>
        <v>1</v>
      </c>
      <c r="J1943" s="1">
        <f>IF(ISNA(VLOOKUP(olympic_medals_country_year_cumsum[[#This Row],[Year_Country]],medals!D:H,3,FALSE)),0,VLOOKUP(olympic_medals_country_year_cumsum[[#This Row],[Year_Country]],medals!D:H,3,FALSE))</f>
        <v>0</v>
      </c>
      <c r="K1943" s="1">
        <f>IF(ISNA(VLOOKUP(olympic_medals_country_year_cumsum[[#This Row],[Year_Country]],medals!D:H,4,FALSE)),0,VLOOKUP(olympic_medals_country_year_cumsum[[#This Row],[Year_Country]],medals!D:H,4,FALSE))</f>
        <v>0</v>
      </c>
      <c r="L1943" s="1" t="str">
        <f>VLOOKUP(olympic_medals_country_year_cumsum[[#This Row],[WB_country_name]],'country_region_flag'!A:C,2,FALSE)</f>
        <v>Oceania</v>
      </c>
      <c r="M1943" s="1" t="str">
        <f>VLOOKUP(olympic_medals_country_year_cumsum[[#This Row],[WB_country_name]],'country_region_flag'!A:C,3,FALSE)</f>
        <v>https://public.flourish.studio/country-flags/svg/fj.svg</v>
      </c>
      <c r="N1943" s="12" t="str">
        <f>IF(ISNA(VLOOKUP(olympic_medals_country_year_cumsum[[#This Row],[Year_Country]],gdp_capita_rank!F:G,2,FALSE)),0,VLOOKUP(olympic_medals_country_year_cumsum[[#This Row],[Year_Country]],gdp_capita_rank!F:G,2,FALSE))</f>
        <v>-67.52295213470555</v>
      </c>
    </row>
    <row r="1944" spans="1:14" ht="15" customHeight="1" x14ac:dyDescent="0.2">
      <c r="A1944" s="1" t="s">
        <v>131</v>
      </c>
      <c r="B1944" s="1" t="s">
        <v>132</v>
      </c>
      <c r="C1944" s="1">
        <v>3195</v>
      </c>
      <c r="D1944" s="1">
        <v>3593</v>
      </c>
      <c r="E1944" s="1">
        <v>2016</v>
      </c>
      <c r="F1944" s="1" t="str">
        <f>TEXT(olympic_medals_country_year_cumsum[[#This Row],[year]],0)&amp;"-"&amp;olympic_medals_country_year_cumsum[[#This Row],[WB_country_code]]</f>
        <v>2016-JOR</v>
      </c>
      <c r="G1944" s="1">
        <f>IF(olympic_medals_country_year_cumsum[[#This Row],[year]]&lt;&gt;E1943,1,IF(olympic_medals_country_year_cumsum[[#This Row],[Medals]]=0,"",G1943+1))</f>
        <v>53</v>
      </c>
      <c r="H1944" s="1">
        <f>IF(ISNA(VLOOKUP(olympic_medals_country_year_cumsum[[#This Row],[Year_Country]],medals!D:H,5,FALSE)),0,VLOOKUP(olympic_medals_country_year_cumsum[[#This Row],[Year_Country]],medals!D:H,5,FALSE))</f>
        <v>1</v>
      </c>
      <c r="I1944" s="1">
        <f>IF(ISNA(VLOOKUP(olympic_medals_country_year_cumsum[[#This Row],[Year_Country]],medals!D:H,2,FALSE)),0,VLOOKUP(olympic_medals_country_year_cumsum[[#This Row],[Year_Country]],medals!D:H,2,FALSE))</f>
        <v>1</v>
      </c>
      <c r="J1944" s="1">
        <f>IF(ISNA(VLOOKUP(olympic_medals_country_year_cumsum[[#This Row],[Year_Country]],medals!D:H,3,FALSE)),0,VLOOKUP(olympic_medals_country_year_cumsum[[#This Row],[Year_Country]],medals!D:H,3,FALSE))</f>
        <v>0</v>
      </c>
      <c r="K1944" s="1">
        <f>IF(ISNA(VLOOKUP(olympic_medals_country_year_cumsum[[#This Row],[Year_Country]],medals!D:H,4,FALSE)),0,VLOOKUP(olympic_medals_country_year_cumsum[[#This Row],[Year_Country]],medals!D:H,4,FALSE))</f>
        <v>0</v>
      </c>
      <c r="L1944" s="1" t="str">
        <f>VLOOKUP(olympic_medals_country_year_cumsum[[#This Row],[WB_country_name]],'country_region_flag'!A:C,2,FALSE)</f>
        <v>Asia</v>
      </c>
      <c r="M1944" s="1" t="str">
        <f>VLOOKUP(olympic_medals_country_year_cumsum[[#This Row],[WB_country_name]],'country_region_flag'!A:C,3,FALSE)</f>
        <v>https://public.flourish.studio/country-flags/svg/jo.svg</v>
      </c>
      <c r="N1944" s="12" t="str">
        <f>IF(ISNA(VLOOKUP(olympic_medals_country_year_cumsum[[#This Row],[Year_Country]],gdp_capita_rank!F:G,2,FALSE)),0,VLOOKUP(olympic_medals_country_year_cumsum[[#This Row],[Year_Country]],gdp_capita_rank!F:G,2,FALSE))</f>
        <v>-75.78088688426229</v>
      </c>
    </row>
    <row r="1945" spans="1:14" ht="15" customHeight="1" x14ac:dyDescent="0.2">
      <c r="A1945" s="1" t="s">
        <v>193</v>
      </c>
      <c r="B1945" s="1" t="s">
        <v>194</v>
      </c>
      <c r="C1945" s="1">
        <v>1847</v>
      </c>
      <c r="D1945" s="1">
        <v>-6612</v>
      </c>
      <c r="E1945" s="1">
        <v>2016</v>
      </c>
      <c r="F1945" s="1" t="str">
        <f>TEXT(olympic_medals_country_year_cumsum[[#This Row],[year]],0)&amp;"-"&amp;olympic_medals_country_year_cumsum[[#This Row],[WB_country_code]]</f>
        <v>2016-PRI</v>
      </c>
      <c r="G1945" s="1">
        <f>IF(olympic_medals_country_year_cumsum[[#This Row],[year]]&lt;&gt;E1944,1,IF(olympic_medals_country_year_cumsum[[#This Row],[Medals]]=0,"",G1944+1))</f>
        <v>54</v>
      </c>
      <c r="H1945" s="1">
        <f>IF(ISNA(VLOOKUP(olympic_medals_country_year_cumsum[[#This Row],[Year_Country]],medals!D:H,5,FALSE)),0,VLOOKUP(olympic_medals_country_year_cumsum[[#This Row],[Year_Country]],medals!D:H,5,FALSE))</f>
        <v>1</v>
      </c>
      <c r="I1945" s="1">
        <f>IF(ISNA(VLOOKUP(olympic_medals_country_year_cumsum[[#This Row],[Year_Country]],medals!D:H,2,FALSE)),0,VLOOKUP(olympic_medals_country_year_cumsum[[#This Row],[Year_Country]],medals!D:H,2,FALSE))</f>
        <v>1</v>
      </c>
      <c r="J1945" s="1">
        <f>IF(ISNA(VLOOKUP(olympic_medals_country_year_cumsum[[#This Row],[Year_Country]],medals!D:H,3,FALSE)),0,VLOOKUP(olympic_medals_country_year_cumsum[[#This Row],[Year_Country]],medals!D:H,3,FALSE))</f>
        <v>0</v>
      </c>
      <c r="K1945" s="1">
        <f>IF(ISNA(VLOOKUP(olympic_medals_country_year_cumsum[[#This Row],[Year_Country]],medals!D:H,4,FALSE)),0,VLOOKUP(olympic_medals_country_year_cumsum[[#This Row],[Year_Country]],medals!D:H,4,FALSE))</f>
        <v>0</v>
      </c>
      <c r="L1945" s="1" t="str">
        <f>VLOOKUP(olympic_medals_country_year_cumsum[[#This Row],[WB_country_name]],'country_region_flag'!A:C,2,FALSE)</f>
        <v>Americas</v>
      </c>
      <c r="M1945" s="1" t="str">
        <f>VLOOKUP(olympic_medals_country_year_cumsum[[#This Row],[WB_country_name]],'country_region_flag'!A:C,3,FALSE)</f>
        <v>https://public.flourish.studio/country-flags/svg/pr.svg</v>
      </c>
      <c r="N1945" s="12" t="str">
        <f>IF(ISNA(VLOOKUP(olympic_medals_country_year_cumsum[[#This Row],[Year_Country]],gdp_capita_rank!F:G,2,FALSE)),0,VLOOKUP(olympic_medals_country_year_cumsum[[#This Row],[Year_Country]],gdp_capita_rank!F:G,2,FALSE))</f>
        <v>85.28317241689497</v>
      </c>
    </row>
    <row r="1946" spans="1:14" ht="15" customHeight="1" x14ac:dyDescent="0.2">
      <c r="A1946" s="1" t="s">
        <v>213</v>
      </c>
      <c r="B1946" s="1" t="s">
        <v>214</v>
      </c>
      <c r="C1946" s="1">
        <v>128</v>
      </c>
      <c r="D1946" s="1">
        <v>10385</v>
      </c>
      <c r="E1946" s="1">
        <v>2016</v>
      </c>
      <c r="F1946" s="1" t="str">
        <f>TEXT(olympic_medals_country_year_cumsum[[#This Row],[year]],0)&amp;"-"&amp;olympic_medals_country_year_cumsum[[#This Row],[WB_country_code]]</f>
        <v>2016-SGP</v>
      </c>
      <c r="G1946" s="1">
        <f>IF(olympic_medals_country_year_cumsum[[#This Row],[year]]&lt;&gt;E1945,1,IF(olympic_medals_country_year_cumsum[[#This Row],[Medals]]=0,"",G1945+1))</f>
        <v>55</v>
      </c>
      <c r="H1946" s="1">
        <f>IF(ISNA(VLOOKUP(olympic_medals_country_year_cumsum[[#This Row],[Year_Country]],medals!D:H,5,FALSE)),0,VLOOKUP(olympic_medals_country_year_cumsum[[#This Row],[Year_Country]],medals!D:H,5,FALSE))</f>
        <v>1</v>
      </c>
      <c r="I1946" s="1">
        <f>IF(ISNA(VLOOKUP(olympic_medals_country_year_cumsum[[#This Row],[Year_Country]],medals!D:H,2,FALSE)),0,VLOOKUP(olympic_medals_country_year_cumsum[[#This Row],[Year_Country]],medals!D:H,2,FALSE))</f>
        <v>1</v>
      </c>
      <c r="J1946" s="1">
        <f>IF(ISNA(VLOOKUP(olympic_medals_country_year_cumsum[[#This Row],[Year_Country]],medals!D:H,3,FALSE)),0,VLOOKUP(olympic_medals_country_year_cumsum[[#This Row],[Year_Country]],medals!D:H,3,FALSE))</f>
        <v>0</v>
      </c>
      <c r="K1946" s="1">
        <f>IF(ISNA(VLOOKUP(olympic_medals_country_year_cumsum[[#This Row],[Year_Country]],medals!D:H,4,FALSE)),0,VLOOKUP(olympic_medals_country_year_cumsum[[#This Row],[Year_Country]],medals!D:H,4,FALSE))</f>
        <v>0</v>
      </c>
      <c r="L1946" s="1" t="str">
        <f>VLOOKUP(olympic_medals_country_year_cumsum[[#This Row],[WB_country_name]],'country_region_flag'!A:C,2,FALSE)</f>
        <v>Asia</v>
      </c>
      <c r="M1946" s="1" t="str">
        <f>VLOOKUP(olympic_medals_country_year_cumsum[[#This Row],[WB_country_name]],'country_region_flag'!A:C,3,FALSE)</f>
        <v>https://public.flourish.studio/country-flags/svg/sg.svg</v>
      </c>
      <c r="N1946" s="12" t="str">
        <f>IF(ISNA(VLOOKUP(olympic_medals_country_year_cumsum[[#This Row],[Year_Country]],gdp_capita_rank!F:G,2,FALSE)),0,VLOOKUP(olympic_medals_country_year_cumsum[[#This Row],[Year_Country]],gdp_capita_rank!F:G,2,FALSE))</f>
        <v>244.19803800133724</v>
      </c>
    </row>
    <row r="1947" spans="1:14" ht="15" customHeight="1" x14ac:dyDescent="0.2">
      <c r="A1947" s="1" t="s">
        <v>233</v>
      </c>
      <c r="B1947" s="1" t="s">
        <v>234</v>
      </c>
      <c r="C1947" s="1">
        <v>3855</v>
      </c>
      <c r="D1947" s="1">
        <v>6877</v>
      </c>
      <c r="E1947" s="1">
        <v>2016</v>
      </c>
      <c r="F1947" s="1" t="str">
        <f>TEXT(olympic_medals_country_year_cumsum[[#This Row],[year]],0)&amp;"-"&amp;olympic_medals_country_year_cumsum[[#This Row],[WB_country_code]]</f>
        <v>2016-TJK</v>
      </c>
      <c r="G1947" s="1">
        <f>IF(olympic_medals_country_year_cumsum[[#This Row],[year]]&lt;&gt;E1946,1,IF(olympic_medals_country_year_cumsum[[#This Row],[Medals]]=0,"",G1946+1))</f>
        <v>56</v>
      </c>
      <c r="H1947" s="1">
        <f>IF(ISNA(VLOOKUP(olympic_medals_country_year_cumsum[[#This Row],[Year_Country]],medals!D:H,5,FALSE)),0,VLOOKUP(olympic_medals_country_year_cumsum[[#This Row],[Year_Country]],medals!D:H,5,FALSE))</f>
        <v>1</v>
      </c>
      <c r="I1947" s="1">
        <f>IF(ISNA(VLOOKUP(olympic_medals_country_year_cumsum[[#This Row],[Year_Country]],medals!D:H,2,FALSE)),0,VLOOKUP(olympic_medals_country_year_cumsum[[#This Row],[Year_Country]],medals!D:H,2,FALSE))</f>
        <v>1</v>
      </c>
      <c r="J1947" s="1">
        <f>IF(ISNA(VLOOKUP(olympic_medals_country_year_cumsum[[#This Row],[Year_Country]],medals!D:H,3,FALSE)),0,VLOOKUP(olympic_medals_country_year_cumsum[[#This Row],[Year_Country]],medals!D:H,3,FALSE))</f>
        <v>0</v>
      </c>
      <c r="K1947" s="1">
        <f>IF(ISNA(VLOOKUP(olympic_medals_country_year_cumsum[[#This Row],[Year_Country]],medals!D:H,4,FALSE)),0,VLOOKUP(olympic_medals_country_year_cumsum[[#This Row],[Year_Country]],medals!D:H,4,FALSE))</f>
        <v>0</v>
      </c>
      <c r="L1947" s="1" t="str">
        <f>VLOOKUP(olympic_medals_country_year_cumsum[[#This Row],[WB_country_name]],'country_region_flag'!A:C,2,FALSE)</f>
        <v>Asia</v>
      </c>
      <c r="M1947" s="1" t="str">
        <f>VLOOKUP(olympic_medals_country_year_cumsum[[#This Row],[WB_country_name]],'country_region_flag'!A:C,3,FALSE)</f>
        <v>https://public.flourish.studio/country-flags/svg/tj.svg</v>
      </c>
      <c r="N1947" s="12" t="str">
        <f>IF(ISNA(VLOOKUP(olympic_medals_country_year_cumsum[[#This Row],[Year_Country]],gdp_capita_rank!F:G,2,FALSE)),0,VLOOKUP(olympic_medals_country_year_cumsum[[#This Row],[Year_Country]],gdp_capita_rank!F:G,2,FALSE))</f>
        <v>-95.1518821352298</v>
      </c>
    </row>
    <row r="1948" spans="1:14" ht="15" customHeight="1" x14ac:dyDescent="0.2">
      <c r="A1948" s="1" t="s">
        <v>265</v>
      </c>
      <c r="B1948" s="1" t="s">
        <v>266</v>
      </c>
      <c r="C1948" s="1">
        <v>4267</v>
      </c>
      <c r="D1948" s="1">
        <v>2117</v>
      </c>
      <c r="E1948" s="1">
        <v>2016</v>
      </c>
      <c r="F1948" s="1" t="str">
        <f>TEXT(olympic_medals_country_year_cumsum[[#This Row],[year]],0)&amp;"-"&amp;olympic_medals_country_year_cumsum[[#This Row],[WB_country_code]]</f>
        <v>2016-XKX</v>
      </c>
      <c r="G1948" s="1">
        <f>IF(olympic_medals_country_year_cumsum[[#This Row],[year]]&lt;&gt;E1947,1,IF(olympic_medals_country_year_cumsum[[#This Row],[Medals]]=0,"",G1947+1))</f>
        <v>57</v>
      </c>
      <c r="H1948" s="1">
        <f>IF(ISNA(VLOOKUP(olympic_medals_country_year_cumsum[[#This Row],[Year_Country]],medals!D:H,5,FALSE)),0,VLOOKUP(olympic_medals_country_year_cumsum[[#This Row],[Year_Country]],medals!D:H,5,FALSE))</f>
        <v>1</v>
      </c>
      <c r="I1948" s="1">
        <f>IF(ISNA(VLOOKUP(olympic_medals_country_year_cumsum[[#This Row],[Year_Country]],medals!D:H,2,FALSE)),0,VLOOKUP(olympic_medals_country_year_cumsum[[#This Row],[Year_Country]],medals!D:H,2,FALSE))</f>
        <v>1</v>
      </c>
      <c r="J1948" s="1">
        <f>IF(ISNA(VLOOKUP(olympic_medals_country_year_cumsum[[#This Row],[Year_Country]],medals!D:H,3,FALSE)),0,VLOOKUP(olympic_medals_country_year_cumsum[[#This Row],[Year_Country]],medals!D:H,3,FALSE))</f>
        <v>0</v>
      </c>
      <c r="K1948" s="1">
        <f>IF(ISNA(VLOOKUP(olympic_medals_country_year_cumsum[[#This Row],[Year_Country]],medals!D:H,4,FALSE)),0,VLOOKUP(olympic_medals_country_year_cumsum[[#This Row],[Year_Country]],medals!D:H,4,FALSE))</f>
        <v>0</v>
      </c>
      <c r="L1948" s="1" t="str">
        <f>VLOOKUP(olympic_medals_country_year_cumsum[[#This Row],[WB_country_name]],'country_region_flag'!A:C,2,FALSE)</f>
        <v>Europe</v>
      </c>
      <c r="M1948" s="1" t="str">
        <f>VLOOKUP(olympic_medals_country_year_cumsum[[#This Row],[WB_country_name]],'country_region_flag'!A:C,3,FALSE)</f>
        <v/>
      </c>
      <c r="N1948" s="12" t="str">
        <f>IF(ISNA(VLOOKUP(olympic_medals_country_year_cumsum[[#This Row],[Year_Country]],gdp_capita_rank!F:G,2,FALSE)),0,VLOOKUP(olympic_medals_country_year_cumsum[[#This Row],[Year_Country]],gdp_capita_rank!F:G,2,FALSE))</f>
        <v>-77.25657461527142</v>
      </c>
    </row>
    <row r="1949" spans="1:14" ht="15" customHeight="1" x14ac:dyDescent="0.2">
      <c r="A1949" s="1" t="s">
        <v>169</v>
      </c>
      <c r="B1949" s="1" t="s">
        <v>170</v>
      </c>
      <c r="C1949" s="1">
        <v>317</v>
      </c>
      <c r="D1949" s="1">
        <v>1017</v>
      </c>
      <c r="E1949" s="1">
        <v>2016</v>
      </c>
      <c r="F1949" s="1" t="str">
        <f>TEXT(olympic_medals_country_year_cumsum[[#This Row],[year]],0)&amp;"-"&amp;olympic_medals_country_year_cumsum[[#This Row],[WB_country_code]]</f>
        <v>2016-MYS</v>
      </c>
      <c r="G1949" s="1">
        <f>IF(olympic_medals_country_year_cumsum[[#This Row],[year]]&lt;&gt;E1948,1,IF(olympic_medals_country_year_cumsum[[#This Row],[Medals]]=0,"",G1948+1))</f>
        <v>58</v>
      </c>
      <c r="H1949" s="1">
        <f>IF(ISNA(VLOOKUP(olympic_medals_country_year_cumsum[[#This Row],[Year_Country]],medals!D:H,5,FALSE)),0,VLOOKUP(olympic_medals_country_year_cumsum[[#This Row],[Year_Country]],medals!D:H,5,FALSE))</f>
        <v>8</v>
      </c>
      <c r="I1949" s="1">
        <f>IF(ISNA(VLOOKUP(olympic_medals_country_year_cumsum[[#This Row],[Year_Country]],medals!D:H,2,FALSE)),0,VLOOKUP(olympic_medals_country_year_cumsum[[#This Row],[Year_Country]],medals!D:H,2,FALSE))</f>
        <v>0</v>
      </c>
      <c r="J1949" s="1">
        <f>IF(ISNA(VLOOKUP(olympic_medals_country_year_cumsum[[#This Row],[Year_Country]],medals!D:H,3,FALSE)),0,VLOOKUP(olympic_medals_country_year_cumsum[[#This Row],[Year_Country]],medals!D:H,3,FALSE))</f>
        <v>7</v>
      </c>
      <c r="K1949" s="1">
        <f>IF(ISNA(VLOOKUP(olympic_medals_country_year_cumsum[[#This Row],[Year_Country]],medals!D:H,4,FALSE)),0,VLOOKUP(olympic_medals_country_year_cumsum[[#This Row],[Year_Country]],medals!D:H,4,FALSE))</f>
        <v>1</v>
      </c>
      <c r="L1949" s="1" t="str">
        <f>VLOOKUP(olympic_medals_country_year_cumsum[[#This Row],[WB_country_name]],'country_region_flag'!A:C,2,FALSE)</f>
        <v>Asia</v>
      </c>
      <c r="M1949" s="1" t="str">
        <f>VLOOKUP(olympic_medals_country_year_cumsum[[#This Row],[WB_country_name]],'country_region_flag'!A:C,3,FALSE)</f>
        <v>https://public.flourish.studio/country-flags/svg/my.svg</v>
      </c>
      <c r="N1949" s="12" t="str">
        <f>IF(ISNA(VLOOKUP(olympic_medals_country_year_cumsum[[#This Row],[Year_Country]],gdp_capita_rank!F:G,2,FALSE)),0,VLOOKUP(olympic_medals_country_year_cumsum[[#This Row],[Year_Country]],gdp_capita_rank!F:G,2,FALSE))</f>
        <v>-42.19167392050223</v>
      </c>
    </row>
    <row r="1950" spans="1:14" ht="15" customHeight="1" x14ac:dyDescent="0.2">
      <c r="A1950" s="1" t="s">
        <v>157</v>
      </c>
      <c r="B1950" s="1" t="s">
        <v>158</v>
      </c>
      <c r="C1950" s="1">
        <v>1943</v>
      </c>
      <c r="D1950" s="1">
        <v>-9913</v>
      </c>
      <c r="E1950" s="1">
        <v>2016</v>
      </c>
      <c r="F1950" s="1" t="str">
        <f>TEXT(olympic_medals_country_year_cumsum[[#This Row],[year]],0)&amp;"-"&amp;olympic_medals_country_year_cumsum[[#This Row],[WB_country_code]]</f>
        <v>2016-MEX</v>
      </c>
      <c r="G1950" s="1">
        <f>IF(olympic_medals_country_year_cumsum[[#This Row],[year]]&lt;&gt;E1949,1,IF(olympic_medals_country_year_cumsum[[#This Row],[Medals]]=0,"",G1949+1))</f>
        <v>59</v>
      </c>
      <c r="H1950" s="1">
        <f>IF(ISNA(VLOOKUP(olympic_medals_country_year_cumsum[[#This Row],[Year_Country]],medals!D:H,5,FALSE)),0,VLOOKUP(olympic_medals_country_year_cumsum[[#This Row],[Year_Country]],medals!D:H,5,FALSE))</f>
        <v>5</v>
      </c>
      <c r="I1950" s="1">
        <f>IF(ISNA(VLOOKUP(olympic_medals_country_year_cumsum[[#This Row],[Year_Country]],medals!D:H,2,FALSE)),0,VLOOKUP(olympic_medals_country_year_cumsum[[#This Row],[Year_Country]],medals!D:H,2,FALSE))</f>
        <v>0</v>
      </c>
      <c r="J1950" s="1">
        <f>IF(ISNA(VLOOKUP(olympic_medals_country_year_cumsum[[#This Row],[Year_Country]],medals!D:H,3,FALSE)),0,VLOOKUP(olympic_medals_country_year_cumsum[[#This Row],[Year_Country]],medals!D:H,3,FALSE))</f>
        <v>3</v>
      </c>
      <c r="K1950" s="1">
        <f>IF(ISNA(VLOOKUP(olympic_medals_country_year_cumsum[[#This Row],[Year_Country]],medals!D:H,4,FALSE)),0,VLOOKUP(olympic_medals_country_year_cumsum[[#This Row],[Year_Country]],medals!D:H,4,FALSE))</f>
        <v>2</v>
      </c>
      <c r="L1950" s="1" t="str">
        <f>VLOOKUP(olympic_medals_country_year_cumsum[[#This Row],[WB_country_name]],'country_region_flag'!A:C,2,FALSE)</f>
        <v>Americas</v>
      </c>
      <c r="M1950" s="1" t="str">
        <f>VLOOKUP(olympic_medals_country_year_cumsum[[#This Row],[WB_country_name]],'country_region_flag'!A:C,3,FALSE)</f>
        <v>https://public.flourish.studio/country-flags/svg/mx.svg</v>
      </c>
      <c r="N1950" s="12" t="str">
        <f>IF(ISNA(VLOOKUP(olympic_medals_country_year_cumsum[[#This Row],[Year_Country]],gdp_capita_rank!F:G,2,FALSE)),0,VLOOKUP(olympic_medals_country_year_cumsum[[#This Row],[Year_Country]],gdp_capita_rank!F:G,2,FALSE))</f>
        <v>-44.6292537895446</v>
      </c>
    </row>
    <row r="1951" spans="1:14" ht="15" customHeight="1" x14ac:dyDescent="0.2">
      <c r="A1951" s="1" t="s">
        <v>117</v>
      </c>
      <c r="B1951" s="1" t="s">
        <v>118</v>
      </c>
      <c r="C1951" s="1">
        <v>5332</v>
      </c>
      <c r="D1951" s="1">
        <v>-623</v>
      </c>
      <c r="E1951" s="1">
        <v>2016</v>
      </c>
      <c r="F1951" s="1" t="str">
        <f>TEXT(olympic_medals_country_year_cumsum[[#This Row],[year]],0)&amp;"-"&amp;olympic_medals_country_year_cumsum[[#This Row],[WB_country_code]]</f>
        <v>2016-IRL</v>
      </c>
      <c r="G1951" s="1">
        <f>IF(olympic_medals_country_year_cumsum[[#This Row],[year]]&lt;&gt;E1950,1,IF(olympic_medals_country_year_cumsum[[#This Row],[Medals]]=0,"",G1950+1))</f>
        <v>60</v>
      </c>
      <c r="H1951" s="1">
        <f>IF(ISNA(VLOOKUP(olympic_medals_country_year_cumsum[[#This Row],[Year_Country]],medals!D:H,5,FALSE)),0,VLOOKUP(olympic_medals_country_year_cumsum[[#This Row],[Year_Country]],medals!D:H,5,FALSE))</f>
        <v>3</v>
      </c>
      <c r="I1951" s="1">
        <f>IF(ISNA(VLOOKUP(olympic_medals_country_year_cumsum[[#This Row],[Year_Country]],medals!D:H,2,FALSE)),0,VLOOKUP(olympic_medals_country_year_cumsum[[#This Row],[Year_Country]],medals!D:H,2,FALSE))</f>
        <v>0</v>
      </c>
      <c r="J1951" s="1">
        <f>IF(ISNA(VLOOKUP(olympic_medals_country_year_cumsum[[#This Row],[Year_Country]],medals!D:H,3,FALSE)),0,VLOOKUP(olympic_medals_country_year_cumsum[[#This Row],[Year_Country]],medals!D:H,3,FALSE))</f>
        <v>3</v>
      </c>
      <c r="K1951" s="1">
        <f>IF(ISNA(VLOOKUP(olympic_medals_country_year_cumsum[[#This Row],[Year_Country]],medals!D:H,4,FALSE)),0,VLOOKUP(olympic_medals_country_year_cumsum[[#This Row],[Year_Country]],medals!D:H,4,FALSE))</f>
        <v>0</v>
      </c>
      <c r="L1951" s="1" t="str">
        <f>VLOOKUP(olympic_medals_country_year_cumsum[[#This Row],[WB_country_name]],'country_region_flag'!A:C,2,FALSE)</f>
        <v>Europe</v>
      </c>
      <c r="M1951" s="1" t="str">
        <f>VLOOKUP(olympic_medals_country_year_cumsum[[#This Row],[WB_country_name]],'country_region_flag'!A:C,3,FALSE)</f>
        <v>https://public.flourish.studio/country-flags/svg/ie.svg</v>
      </c>
      <c r="N1951" s="12" t="str">
        <f>IF(ISNA(VLOOKUP(olympic_medals_country_year_cumsum[[#This Row],[Year_Country]],gdp_capita_rank!F:G,2,FALSE)),0,VLOOKUP(olympic_medals_country_year_cumsum[[#This Row],[Year_Country]],gdp_capita_rank!F:G,2,FALSE))</f>
        <v>279.82077563980476</v>
      </c>
    </row>
    <row r="1952" spans="1:14" ht="15" customHeight="1" x14ac:dyDescent="0.2">
      <c r="A1952" s="1" t="s">
        <v>149</v>
      </c>
      <c r="B1952" s="1" t="s">
        <v>150</v>
      </c>
      <c r="C1952" s="1">
        <v>5468</v>
      </c>
      <c r="D1952" s="1">
        <v>2532</v>
      </c>
      <c r="E1952" s="1">
        <v>2016</v>
      </c>
      <c r="F1952" s="1" t="str">
        <f>TEXT(olympic_medals_country_year_cumsum[[#This Row],[year]],0)&amp;"-"&amp;olympic_medals_country_year_cumsum[[#This Row],[WB_country_code]]</f>
        <v>2016-LTU</v>
      </c>
      <c r="G1952" s="1">
        <f>IF(olympic_medals_country_year_cumsum[[#This Row],[year]]&lt;&gt;E1951,1,IF(olympic_medals_country_year_cumsum[[#This Row],[Medals]]=0,"",G1951+1))</f>
        <v>61</v>
      </c>
      <c r="H1952" s="1">
        <f>IF(ISNA(VLOOKUP(olympic_medals_country_year_cumsum[[#This Row],[Year_Country]],medals!D:H,5,FALSE)),0,VLOOKUP(olympic_medals_country_year_cumsum[[#This Row],[Year_Country]],medals!D:H,5,FALSE))</f>
        <v>7</v>
      </c>
      <c r="I1952" s="1">
        <f>IF(ISNA(VLOOKUP(olympic_medals_country_year_cumsum[[#This Row],[Year_Country]],medals!D:H,2,FALSE)),0,VLOOKUP(olympic_medals_country_year_cumsum[[#This Row],[Year_Country]],medals!D:H,2,FALSE))</f>
        <v>0</v>
      </c>
      <c r="J1952" s="1">
        <f>IF(ISNA(VLOOKUP(olympic_medals_country_year_cumsum[[#This Row],[Year_Country]],medals!D:H,3,FALSE)),0,VLOOKUP(olympic_medals_country_year_cumsum[[#This Row],[Year_Country]],medals!D:H,3,FALSE))</f>
        <v>2</v>
      </c>
      <c r="K1952" s="1">
        <f>IF(ISNA(VLOOKUP(olympic_medals_country_year_cumsum[[#This Row],[Year_Country]],medals!D:H,4,FALSE)),0,VLOOKUP(olympic_medals_country_year_cumsum[[#This Row],[Year_Country]],medals!D:H,4,FALSE))</f>
        <v>5</v>
      </c>
      <c r="L1952" s="1" t="str">
        <f>VLOOKUP(olympic_medals_country_year_cumsum[[#This Row],[WB_country_name]],'country_region_flag'!A:C,2,FALSE)</f>
        <v>Europe</v>
      </c>
      <c r="M1952" s="1" t="str">
        <f>VLOOKUP(olympic_medals_country_year_cumsum[[#This Row],[WB_country_name]],'country_region_flag'!A:C,3,FALSE)</f>
        <v>https://public.flourish.studio/country-flags/svg/lt.svg</v>
      </c>
      <c r="N1952" s="12" t="str">
        <f>IF(ISNA(VLOOKUP(olympic_medals_country_year_cumsum[[#This Row],[Year_Country]],gdp_capita_rank!F:G,2,FALSE)),0,VLOOKUP(olympic_medals_country_year_cumsum[[#This Row],[Year_Country]],gdp_capita_rank!F:G,2,FALSE))</f>
        <v>-9.205186200215465</v>
      </c>
    </row>
    <row r="1953" spans="1:14" ht="15" customHeight="1" x14ac:dyDescent="0.2">
      <c r="A1953" s="1" t="s">
        <v>257</v>
      </c>
      <c r="B1953" s="1" t="s">
        <v>258</v>
      </c>
      <c r="C1953" s="1">
        <v>1048</v>
      </c>
      <c r="D1953" s="1">
        <v>-6687</v>
      </c>
      <c r="E1953" s="1">
        <v>2016</v>
      </c>
      <c r="F1953" s="1" t="str">
        <f>TEXT(olympic_medals_country_year_cumsum[[#This Row],[year]],0)&amp;"-"&amp;olympic_medals_country_year_cumsum[[#This Row],[WB_country_code]]</f>
        <v>2016-VEN</v>
      </c>
      <c r="G1953" s="1">
        <f>IF(olympic_medals_country_year_cumsum[[#This Row],[year]]&lt;&gt;E1952,1,IF(olympic_medals_country_year_cumsum[[#This Row],[Medals]]=0,"",G1952+1))</f>
        <v>62</v>
      </c>
      <c r="H1953" s="1">
        <f>IF(ISNA(VLOOKUP(olympic_medals_country_year_cumsum[[#This Row],[Year_Country]],medals!D:H,5,FALSE)),0,VLOOKUP(olympic_medals_country_year_cumsum[[#This Row],[Year_Country]],medals!D:H,5,FALSE))</f>
        <v>3</v>
      </c>
      <c r="I1953" s="1">
        <f>IF(ISNA(VLOOKUP(olympic_medals_country_year_cumsum[[#This Row],[Year_Country]],medals!D:H,2,FALSE)),0,VLOOKUP(olympic_medals_country_year_cumsum[[#This Row],[Year_Country]],medals!D:H,2,FALSE))</f>
        <v>0</v>
      </c>
      <c r="J1953" s="1">
        <f>IF(ISNA(VLOOKUP(olympic_medals_country_year_cumsum[[#This Row],[Year_Country]],medals!D:H,3,FALSE)),0,VLOOKUP(olympic_medals_country_year_cumsum[[#This Row],[Year_Country]],medals!D:H,3,FALSE))</f>
        <v>2</v>
      </c>
      <c r="K1953" s="1">
        <f>IF(ISNA(VLOOKUP(olympic_medals_country_year_cumsum[[#This Row],[Year_Country]],medals!D:H,4,FALSE)),0,VLOOKUP(olympic_medals_country_year_cumsum[[#This Row],[Year_Country]],medals!D:H,4,FALSE))</f>
        <v>1</v>
      </c>
      <c r="L1953" s="1" t="str">
        <f>VLOOKUP(olympic_medals_country_year_cumsum[[#This Row],[WB_country_name]],'country_region_flag'!A:C,2,FALSE)</f>
        <v>Americas</v>
      </c>
      <c r="M1953" s="1" t="str">
        <f>VLOOKUP(olympic_medals_country_year_cumsum[[#This Row],[WB_country_name]],'country_region_flag'!A:C,3,FALSE)</f>
        <v>https://public.flourish.studio/country-flags/svg/ve.svg</v>
      </c>
      <c r="N195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954" spans="1:14" ht="15" customHeight="1" x14ac:dyDescent="0.2">
      <c r="A1954" s="1" t="s">
        <v>71</v>
      </c>
      <c r="B1954" s="1" t="s">
        <v>72</v>
      </c>
      <c r="C1954" s="1">
        <v>3675</v>
      </c>
      <c r="D1954" s="1">
        <v>305</v>
      </c>
      <c r="E1954" s="1">
        <v>2016</v>
      </c>
      <c r="F1954" s="1" t="str">
        <f>TEXT(olympic_medals_country_year_cumsum[[#This Row],[year]],0)&amp;"-"&amp;olympic_medals_country_year_cumsum[[#This Row],[WB_country_code]]</f>
        <v>2016-DZA</v>
      </c>
      <c r="G1954" s="1">
        <f>IF(olympic_medals_country_year_cumsum[[#This Row],[year]]&lt;&gt;E1953,1,IF(olympic_medals_country_year_cumsum[[#This Row],[Medals]]=0,"",G1953+1))</f>
        <v>63</v>
      </c>
      <c r="H1954" s="1">
        <f>IF(ISNA(VLOOKUP(olympic_medals_country_year_cumsum[[#This Row],[Year_Country]],medals!D:H,5,FALSE)),0,VLOOKUP(olympic_medals_country_year_cumsum[[#This Row],[Year_Country]],medals!D:H,5,FALSE))</f>
        <v>2</v>
      </c>
      <c r="I1954" s="1">
        <f>IF(ISNA(VLOOKUP(olympic_medals_country_year_cumsum[[#This Row],[Year_Country]],medals!D:H,2,FALSE)),0,VLOOKUP(olympic_medals_country_year_cumsum[[#This Row],[Year_Country]],medals!D:H,2,FALSE))</f>
        <v>0</v>
      </c>
      <c r="J1954" s="1">
        <f>IF(ISNA(VLOOKUP(olympic_medals_country_year_cumsum[[#This Row],[Year_Country]],medals!D:H,3,FALSE)),0,VLOOKUP(olympic_medals_country_year_cumsum[[#This Row],[Year_Country]],medals!D:H,3,FALSE))</f>
        <v>2</v>
      </c>
      <c r="K1954" s="1">
        <f>IF(ISNA(VLOOKUP(olympic_medals_country_year_cumsum[[#This Row],[Year_Country]],medals!D:H,4,FALSE)),0,VLOOKUP(olympic_medals_country_year_cumsum[[#This Row],[Year_Country]],medals!D:H,4,FALSE))</f>
        <v>0</v>
      </c>
      <c r="L1954" s="1" t="str">
        <f>VLOOKUP(olympic_medals_country_year_cumsum[[#This Row],[WB_country_name]],'country_region_flag'!A:C,2,FALSE)</f>
        <v>Africa</v>
      </c>
      <c r="M1954" s="1" t="str">
        <f>VLOOKUP(olympic_medals_country_year_cumsum[[#This Row],[WB_country_name]],'country_region_flag'!A:C,3,FALSE)</f>
        <v>https://public.flourish.studio/country-flags/svg/dz.svg</v>
      </c>
      <c r="N1954" s="12" t="str">
        <f>IF(ISNA(VLOOKUP(olympic_medals_country_year_cumsum[[#This Row],[Year_Country]],gdp_capita_rank!F:G,2,FALSE)),0,VLOOKUP(olympic_medals_country_year_cumsum[[#This Row],[Year_Country]],gdp_capita_rank!F:G,2,FALSE))</f>
        <v>-75.99988371065727</v>
      </c>
    </row>
    <row r="1955" spans="1:14" ht="15" customHeight="1" x14ac:dyDescent="0.2">
      <c r="A1955" s="1" t="s">
        <v>25</v>
      </c>
      <c r="B1955" s="1" t="s">
        <v>26</v>
      </c>
      <c r="C1955" s="1">
        <v>4268</v>
      </c>
      <c r="D1955" s="1">
        <v>2332</v>
      </c>
      <c r="E1955" s="1">
        <v>2016</v>
      </c>
      <c r="F1955" s="1" t="str">
        <f>TEXT(olympic_medals_country_year_cumsum[[#This Row],[year]],0)&amp;"-"&amp;olympic_medals_country_year_cumsum[[#This Row],[WB_country_code]]</f>
        <v>2016-BGR</v>
      </c>
      <c r="G1955" s="1">
        <f>IF(olympic_medals_country_year_cumsum[[#This Row],[year]]&lt;&gt;E1954,1,IF(olympic_medals_country_year_cumsum[[#This Row],[Medals]]=0,"",G1954+1))</f>
        <v>64</v>
      </c>
      <c r="H1955" s="1">
        <f>IF(ISNA(VLOOKUP(olympic_medals_country_year_cumsum[[#This Row],[Year_Country]],medals!D:H,5,FALSE)),0,VLOOKUP(olympic_medals_country_year_cumsum[[#This Row],[Year_Country]],medals!D:H,5,FALSE))</f>
        <v>3</v>
      </c>
      <c r="I1955" s="1">
        <f>IF(ISNA(VLOOKUP(olympic_medals_country_year_cumsum[[#This Row],[Year_Country]],medals!D:H,2,FALSE)),0,VLOOKUP(olympic_medals_country_year_cumsum[[#This Row],[Year_Country]],medals!D:H,2,FALSE))</f>
        <v>0</v>
      </c>
      <c r="J1955" s="1">
        <f>IF(ISNA(VLOOKUP(olympic_medals_country_year_cumsum[[#This Row],[Year_Country]],medals!D:H,3,FALSE)),0,VLOOKUP(olympic_medals_country_year_cumsum[[#This Row],[Year_Country]],medals!D:H,3,FALSE))</f>
        <v>1</v>
      </c>
      <c r="K1955" s="1">
        <f>IF(ISNA(VLOOKUP(olympic_medals_country_year_cumsum[[#This Row],[Year_Country]],medals!D:H,4,FALSE)),0,VLOOKUP(olympic_medals_country_year_cumsum[[#This Row],[Year_Country]],medals!D:H,4,FALSE))</f>
        <v>2</v>
      </c>
      <c r="L1955" s="1" t="str">
        <f>VLOOKUP(olympic_medals_country_year_cumsum[[#This Row],[WB_country_name]],'country_region_flag'!A:C,2,FALSE)</f>
        <v>Europe</v>
      </c>
      <c r="M1955" s="1" t="str">
        <f>VLOOKUP(olympic_medals_country_year_cumsum[[#This Row],[WB_country_name]],'country_region_flag'!A:C,3,FALSE)</f>
        <v>https://public.flourish.studio/country-flags/svg/bg.svg</v>
      </c>
      <c r="N1955" s="12" t="str">
        <f>IF(ISNA(VLOOKUP(olympic_medals_country_year_cumsum[[#This Row],[Year_Country]],gdp_capita_rank!F:G,2,FALSE)),0,VLOOKUP(olympic_medals_country_year_cumsum[[#This Row],[Year_Country]],gdp_capita_rank!F:G,2,FALSE))</f>
        <v>-54.198628650314205</v>
      </c>
    </row>
    <row r="1956" spans="1:14" ht="15" customHeight="1" x14ac:dyDescent="0.2">
      <c r="A1956" s="1" t="s">
        <v>115</v>
      </c>
      <c r="B1956" s="1" t="s">
        <v>116</v>
      </c>
      <c r="C1956" s="1">
        <v>286</v>
      </c>
      <c r="D1956" s="1">
        <v>772</v>
      </c>
      <c r="E1956" s="1">
        <v>2016</v>
      </c>
      <c r="F1956" s="1" t="str">
        <f>TEXT(olympic_medals_country_year_cumsum[[#This Row],[year]],0)&amp;"-"&amp;olympic_medals_country_year_cumsum[[#This Row],[WB_country_code]]</f>
        <v>2016-IND</v>
      </c>
      <c r="G1956" s="1">
        <f>IF(olympic_medals_country_year_cumsum[[#This Row],[year]]&lt;&gt;E1955,1,IF(olympic_medals_country_year_cumsum[[#This Row],[Medals]]=0,"",G1955+1))</f>
        <v>65</v>
      </c>
      <c r="H1956" s="1">
        <f>IF(ISNA(VLOOKUP(olympic_medals_country_year_cumsum[[#This Row],[Year_Country]],medals!D:H,5,FALSE)),0,VLOOKUP(olympic_medals_country_year_cumsum[[#This Row],[Year_Country]],medals!D:H,5,FALSE))</f>
        <v>2</v>
      </c>
      <c r="I1956" s="1">
        <f>IF(ISNA(VLOOKUP(olympic_medals_country_year_cumsum[[#This Row],[Year_Country]],medals!D:H,2,FALSE)),0,VLOOKUP(olympic_medals_country_year_cumsum[[#This Row],[Year_Country]],medals!D:H,2,FALSE))</f>
        <v>0</v>
      </c>
      <c r="J1956" s="1">
        <f>IF(ISNA(VLOOKUP(olympic_medals_country_year_cumsum[[#This Row],[Year_Country]],medals!D:H,3,FALSE)),0,VLOOKUP(olympic_medals_country_year_cumsum[[#This Row],[Year_Country]],medals!D:H,3,FALSE))</f>
        <v>1</v>
      </c>
      <c r="K1956" s="1">
        <f>IF(ISNA(VLOOKUP(olympic_medals_country_year_cumsum[[#This Row],[Year_Country]],medals!D:H,4,FALSE)),0,VLOOKUP(olympic_medals_country_year_cumsum[[#This Row],[Year_Country]],medals!D:H,4,FALSE))</f>
        <v>1</v>
      </c>
      <c r="L1956" s="1" t="str">
        <f>VLOOKUP(olympic_medals_country_year_cumsum[[#This Row],[WB_country_name]],'country_region_flag'!A:C,2,FALSE)</f>
        <v>Asia</v>
      </c>
      <c r="M1956" s="1" t="str">
        <f>VLOOKUP(olympic_medals_country_year_cumsum[[#This Row],[WB_country_name]],'country_region_flag'!A:C,3,FALSE)</f>
        <v>https://public.flourish.studio/country-flags/svg/in.svg</v>
      </c>
      <c r="N1956" s="12" t="str">
        <f>IF(ISNA(VLOOKUP(olympic_medals_country_year_cumsum[[#This Row],[Year_Country]],gdp_capita_rank!F:G,2,FALSE)),0,VLOOKUP(olympic_medals_country_year_cumsum[[#This Row],[Year_Country]],gdp_capita_rank!F:G,2,FALSE))</f>
        <v>-89.62922984661866</v>
      </c>
    </row>
    <row r="1957" spans="1:14" ht="15" customHeight="1" x14ac:dyDescent="0.2">
      <c r="A1957" s="1" t="s">
        <v>163</v>
      </c>
      <c r="B1957" s="1" t="s">
        <v>164</v>
      </c>
      <c r="C1957" s="1">
        <v>4792</v>
      </c>
      <c r="D1957" s="1">
        <v>10692</v>
      </c>
      <c r="E1957" s="1">
        <v>2016</v>
      </c>
      <c r="F1957" s="1" t="str">
        <f>TEXT(olympic_medals_country_year_cumsum[[#This Row],[year]],0)&amp;"-"&amp;olympic_medals_country_year_cumsum[[#This Row],[WB_country_code]]</f>
        <v>2016-MNG</v>
      </c>
      <c r="G1957" s="1">
        <f>IF(olympic_medals_country_year_cumsum[[#This Row],[year]]&lt;&gt;E1956,1,IF(olympic_medals_country_year_cumsum[[#This Row],[Medals]]=0,"",G1956+1))</f>
        <v>66</v>
      </c>
      <c r="H1957" s="1">
        <f>IF(ISNA(VLOOKUP(olympic_medals_country_year_cumsum[[#This Row],[Year_Country]],medals!D:H,5,FALSE)),0,VLOOKUP(olympic_medals_country_year_cumsum[[#This Row],[Year_Country]],medals!D:H,5,FALSE))</f>
        <v>2</v>
      </c>
      <c r="I1957" s="1">
        <f>IF(ISNA(VLOOKUP(olympic_medals_country_year_cumsum[[#This Row],[Year_Country]],medals!D:H,2,FALSE)),0,VLOOKUP(olympic_medals_country_year_cumsum[[#This Row],[Year_Country]],medals!D:H,2,FALSE))</f>
        <v>0</v>
      </c>
      <c r="J1957" s="1">
        <f>IF(ISNA(VLOOKUP(olympic_medals_country_year_cumsum[[#This Row],[Year_Country]],medals!D:H,3,FALSE)),0,VLOOKUP(olympic_medals_country_year_cumsum[[#This Row],[Year_Country]],medals!D:H,3,FALSE))</f>
        <v>1</v>
      </c>
      <c r="K1957" s="1">
        <f>IF(ISNA(VLOOKUP(olympic_medals_country_year_cumsum[[#This Row],[Year_Country]],medals!D:H,4,FALSE)),0,VLOOKUP(olympic_medals_country_year_cumsum[[#This Row],[Year_Country]],medals!D:H,4,FALSE))</f>
        <v>1</v>
      </c>
      <c r="L1957" s="1" t="str">
        <f>VLOOKUP(olympic_medals_country_year_cumsum[[#This Row],[WB_country_name]],'country_region_flag'!A:C,2,FALSE)</f>
        <v>Asia</v>
      </c>
      <c r="M1957" s="1" t="str">
        <f>VLOOKUP(olympic_medals_country_year_cumsum[[#This Row],[WB_country_name]],'country_region_flag'!A:C,3,FALSE)</f>
        <v>https://public.flourish.studio/country-flags/svg/mn.svg</v>
      </c>
      <c r="N1957" s="12" t="str">
        <f>IF(ISNA(VLOOKUP(olympic_medals_country_year_cumsum[[#This Row],[Year_Country]],gdp_capita_rank!F:G,2,FALSE)),0,VLOOKUP(olympic_medals_country_year_cumsum[[#This Row],[Year_Country]],gdp_capita_rank!F:G,2,FALSE))</f>
        <v>-77.67224511089572</v>
      </c>
    </row>
    <row r="1958" spans="1:14" ht="15" customHeight="1" x14ac:dyDescent="0.2">
      <c r="A1958" s="1" t="s">
        <v>19</v>
      </c>
      <c r="B1958" s="1" t="s">
        <v>20</v>
      </c>
      <c r="C1958" s="1">
        <v>-337</v>
      </c>
      <c r="D1958" s="1">
        <v>2935</v>
      </c>
      <c r="E1958" s="1">
        <v>2016</v>
      </c>
      <c r="F1958" s="1" t="str">
        <f>TEXT(olympic_medals_country_year_cumsum[[#This Row],[year]],0)&amp;"-"&amp;olympic_medals_country_year_cumsum[[#This Row],[WB_country_code]]</f>
        <v>2016-BDI</v>
      </c>
      <c r="G1958" s="1">
        <f>IF(olympic_medals_country_year_cumsum[[#This Row],[year]]&lt;&gt;E1957,1,IF(olympic_medals_country_year_cumsum[[#This Row],[Medals]]=0,"",G1957+1))</f>
        <v>67</v>
      </c>
      <c r="H1958" s="1">
        <f>IF(ISNA(VLOOKUP(olympic_medals_country_year_cumsum[[#This Row],[Year_Country]],medals!D:H,5,FALSE)),0,VLOOKUP(olympic_medals_country_year_cumsum[[#This Row],[Year_Country]],medals!D:H,5,FALSE))</f>
        <v>1</v>
      </c>
      <c r="I1958" s="1">
        <f>IF(ISNA(VLOOKUP(olympic_medals_country_year_cumsum[[#This Row],[Year_Country]],medals!D:H,2,FALSE)),0,VLOOKUP(olympic_medals_country_year_cumsum[[#This Row],[Year_Country]],medals!D:H,2,FALSE))</f>
        <v>0</v>
      </c>
      <c r="J1958" s="1">
        <f>IF(ISNA(VLOOKUP(olympic_medals_country_year_cumsum[[#This Row],[Year_Country]],medals!D:H,3,FALSE)),0,VLOOKUP(olympic_medals_country_year_cumsum[[#This Row],[Year_Country]],medals!D:H,3,FALSE))</f>
        <v>1</v>
      </c>
      <c r="K1958" s="1">
        <f>IF(ISNA(VLOOKUP(olympic_medals_country_year_cumsum[[#This Row],[Year_Country]],medals!D:H,4,FALSE)),0,VLOOKUP(olympic_medals_country_year_cumsum[[#This Row],[Year_Country]],medals!D:H,4,FALSE))</f>
        <v>0</v>
      </c>
      <c r="L1958" s="1" t="str">
        <f>VLOOKUP(olympic_medals_country_year_cumsum[[#This Row],[WB_country_name]],'country_region_flag'!A:C,2,FALSE)</f>
        <v>Africa</v>
      </c>
      <c r="M1958" s="1" t="str">
        <f>VLOOKUP(olympic_medals_country_year_cumsum[[#This Row],[WB_country_name]],'country_region_flag'!A:C,3,FALSE)</f>
        <v>https://public.flourish.studio/country-flags/svg/bi.svg</v>
      </c>
      <c r="N1958" s="12" t="str">
        <f>IF(ISNA(VLOOKUP(olympic_medals_country_year_cumsum[[#This Row],[Year_Country]],gdp_capita_rank!F:G,2,FALSE)),0,VLOOKUP(olympic_medals_country_year_cumsum[[#This Row],[Year_Country]],gdp_capita_rank!F:G,2,FALSE))</f>
        <v>-98.53272126315356</v>
      </c>
    </row>
    <row r="1959" spans="1:14" ht="15" customHeight="1" x14ac:dyDescent="0.2">
      <c r="A1959" s="1" t="s">
        <v>101</v>
      </c>
      <c r="B1959" s="1" t="s">
        <v>102</v>
      </c>
      <c r="C1959" s="1">
        <v>1205</v>
      </c>
      <c r="D1959" s="1">
        <v>-6175</v>
      </c>
      <c r="E1959" s="1">
        <v>2016</v>
      </c>
      <c r="F1959" s="1" t="str">
        <f>TEXT(olympic_medals_country_year_cumsum[[#This Row],[year]],0)&amp;"-"&amp;olympic_medals_country_year_cumsum[[#This Row],[WB_country_code]]</f>
        <v>2016-GRD</v>
      </c>
      <c r="G1959" s="1">
        <f>IF(olympic_medals_country_year_cumsum[[#This Row],[year]]&lt;&gt;E1958,1,IF(olympic_medals_country_year_cumsum[[#This Row],[Medals]]=0,"",G1958+1))</f>
        <v>68</v>
      </c>
      <c r="H1959" s="1">
        <f>IF(ISNA(VLOOKUP(olympic_medals_country_year_cumsum[[#This Row],[Year_Country]],medals!D:H,5,FALSE)),0,VLOOKUP(olympic_medals_country_year_cumsum[[#This Row],[Year_Country]],medals!D:H,5,FALSE))</f>
        <v>1</v>
      </c>
      <c r="I1959" s="1">
        <f>IF(ISNA(VLOOKUP(olympic_medals_country_year_cumsum[[#This Row],[Year_Country]],medals!D:H,2,FALSE)),0,VLOOKUP(olympic_medals_country_year_cumsum[[#This Row],[Year_Country]],medals!D:H,2,FALSE))</f>
        <v>0</v>
      </c>
      <c r="J1959" s="1">
        <f>IF(ISNA(VLOOKUP(olympic_medals_country_year_cumsum[[#This Row],[Year_Country]],medals!D:H,3,FALSE)),0,VLOOKUP(olympic_medals_country_year_cumsum[[#This Row],[Year_Country]],medals!D:H,3,FALSE))</f>
        <v>1</v>
      </c>
      <c r="K1959" s="1">
        <f>IF(ISNA(VLOOKUP(olympic_medals_country_year_cumsum[[#This Row],[Year_Country]],medals!D:H,4,FALSE)),0,VLOOKUP(olympic_medals_country_year_cumsum[[#This Row],[Year_Country]],medals!D:H,4,FALSE))</f>
        <v>0</v>
      </c>
      <c r="L1959" s="1" t="str">
        <f>VLOOKUP(olympic_medals_country_year_cumsum[[#This Row],[WB_country_name]],'country_region_flag'!A:C,2,FALSE)</f>
        <v>Americas</v>
      </c>
      <c r="M1959" s="1" t="str">
        <f>VLOOKUP(olympic_medals_country_year_cumsum[[#This Row],[WB_country_name]],'country_region_flag'!A:C,3,FALSE)</f>
        <v>https://public.flourish.studio/country-flags/svg/gd.svg</v>
      </c>
      <c r="N1959" s="12" t="str">
        <f>IF(ISNA(VLOOKUP(olympic_medals_country_year_cumsum[[#This Row],[Year_Country]],gdp_capita_rank!F:G,2,FALSE)),0,VLOOKUP(olympic_medals_country_year_cumsum[[#This Row],[Year_Country]],gdp_capita_rank!F:G,2,FALSE))</f>
        <v>-46.4636849405875</v>
      </c>
    </row>
    <row r="1960" spans="1:14" ht="15" customHeight="1" x14ac:dyDescent="0.2">
      <c r="A1960" s="1" t="s">
        <v>173</v>
      </c>
      <c r="B1960" s="1" t="s">
        <v>174</v>
      </c>
      <c r="C1960" s="1">
        <v>1352</v>
      </c>
      <c r="D1960" s="1">
        <v>212</v>
      </c>
      <c r="E1960" s="1">
        <v>2016</v>
      </c>
      <c r="F1960" s="1" t="str">
        <f>TEXT(olympic_medals_country_year_cumsum[[#This Row],[year]],0)&amp;"-"&amp;olympic_medals_country_year_cumsum[[#This Row],[WB_country_code]]</f>
        <v>2016-NER</v>
      </c>
      <c r="G1960" s="1">
        <f>IF(olympic_medals_country_year_cumsum[[#This Row],[year]]&lt;&gt;E1959,1,IF(olympic_medals_country_year_cumsum[[#This Row],[Medals]]=0,"",G1959+1))</f>
        <v>69</v>
      </c>
      <c r="H1960" s="1">
        <f>IF(ISNA(VLOOKUP(olympic_medals_country_year_cumsum[[#This Row],[Year_Country]],medals!D:H,5,FALSE)),0,VLOOKUP(olympic_medals_country_year_cumsum[[#This Row],[Year_Country]],medals!D:H,5,FALSE))</f>
        <v>1</v>
      </c>
      <c r="I1960" s="1">
        <f>IF(ISNA(VLOOKUP(olympic_medals_country_year_cumsum[[#This Row],[Year_Country]],medals!D:H,2,FALSE)),0,VLOOKUP(olympic_medals_country_year_cumsum[[#This Row],[Year_Country]],medals!D:H,2,FALSE))</f>
        <v>0</v>
      </c>
      <c r="J1960" s="1">
        <f>IF(ISNA(VLOOKUP(olympic_medals_country_year_cumsum[[#This Row],[Year_Country]],medals!D:H,3,FALSE)),0,VLOOKUP(olympic_medals_country_year_cumsum[[#This Row],[Year_Country]],medals!D:H,3,FALSE))</f>
        <v>1</v>
      </c>
      <c r="K1960" s="1">
        <f>IF(ISNA(VLOOKUP(olympic_medals_country_year_cumsum[[#This Row],[Year_Country]],medals!D:H,4,FALSE)),0,VLOOKUP(olympic_medals_country_year_cumsum[[#This Row],[Year_Country]],medals!D:H,4,FALSE))</f>
        <v>0</v>
      </c>
      <c r="L1960" s="1" t="str">
        <f>VLOOKUP(olympic_medals_country_year_cumsum[[#This Row],[WB_country_name]],'country_region_flag'!A:C,2,FALSE)</f>
        <v>Africa</v>
      </c>
      <c r="M1960" s="1" t="str">
        <f>VLOOKUP(olympic_medals_country_year_cumsum[[#This Row],[WB_country_name]],'country_region_flag'!A:C,3,FALSE)</f>
        <v>https://public.flourish.studio/country-flags/svg/ne.svg</v>
      </c>
      <c r="N1960" s="12" t="str">
        <f>IF(ISNA(VLOOKUP(olympic_medals_country_year_cumsum[[#This Row],[Year_Country]],gdp_capita_rank!F:G,2,FALSE)),0,VLOOKUP(olympic_medals_country_year_cumsum[[#This Row],[Year_Country]],gdp_capita_rank!F:G,2,FALSE))</f>
        <v>-96.99308887869154</v>
      </c>
    </row>
    <row r="1961" spans="1:14" ht="15" customHeight="1" x14ac:dyDescent="0.2">
      <c r="A1961" s="1" t="s">
        <v>189</v>
      </c>
      <c r="B1961" s="1" t="s">
        <v>190</v>
      </c>
      <c r="C1961" s="1">
        <v>146</v>
      </c>
      <c r="D1961" s="1">
        <v>12097</v>
      </c>
      <c r="E1961" s="1">
        <v>2016</v>
      </c>
      <c r="F1961" s="1" t="str">
        <f>TEXT(olympic_medals_country_year_cumsum[[#This Row],[year]],0)&amp;"-"&amp;olympic_medals_country_year_cumsum[[#This Row],[WB_country_code]]</f>
        <v>2016-PHL</v>
      </c>
      <c r="G1961" s="1">
        <f>IF(olympic_medals_country_year_cumsum[[#This Row],[year]]&lt;&gt;E1960,1,IF(olympic_medals_country_year_cumsum[[#This Row],[Medals]]=0,"",G1960+1))</f>
        <v>70</v>
      </c>
      <c r="H1961" s="1">
        <f>IF(ISNA(VLOOKUP(olympic_medals_country_year_cumsum[[#This Row],[Year_Country]],medals!D:H,5,FALSE)),0,VLOOKUP(olympic_medals_country_year_cumsum[[#This Row],[Year_Country]],medals!D:H,5,FALSE))</f>
        <v>1</v>
      </c>
      <c r="I1961" s="1">
        <f>IF(ISNA(VLOOKUP(olympic_medals_country_year_cumsum[[#This Row],[Year_Country]],medals!D:H,2,FALSE)),0,VLOOKUP(olympic_medals_country_year_cumsum[[#This Row],[Year_Country]],medals!D:H,2,FALSE))</f>
        <v>0</v>
      </c>
      <c r="J1961" s="1">
        <f>IF(ISNA(VLOOKUP(olympic_medals_country_year_cumsum[[#This Row],[Year_Country]],medals!D:H,3,FALSE)),0,VLOOKUP(olympic_medals_country_year_cumsum[[#This Row],[Year_Country]],medals!D:H,3,FALSE))</f>
        <v>1</v>
      </c>
      <c r="K1961" s="1">
        <f>IF(ISNA(VLOOKUP(olympic_medals_country_year_cumsum[[#This Row],[Year_Country]],medals!D:H,4,FALSE)),0,VLOOKUP(olympic_medals_country_year_cumsum[[#This Row],[Year_Country]],medals!D:H,4,FALSE))</f>
        <v>0</v>
      </c>
      <c r="L1961" s="1" t="str">
        <f>VLOOKUP(olympic_medals_country_year_cumsum[[#This Row],[WB_country_name]],'country_region_flag'!A:C,2,FALSE)</f>
        <v>Asia</v>
      </c>
      <c r="M1961" s="1" t="str">
        <f>VLOOKUP(olympic_medals_country_year_cumsum[[#This Row],[WB_country_name]],'country_region_flag'!A:C,3,FALSE)</f>
        <v>https://public.flourish.studio/country-flags/svg/ph.svg</v>
      </c>
      <c r="N1961" s="12" t="str">
        <f>IF(ISNA(VLOOKUP(olympic_medals_country_year_cumsum[[#This Row],[Year_Country]],gdp_capita_rank!F:G,2,FALSE)),0,VLOOKUP(olympic_medals_country_year_cumsum[[#This Row],[Year_Country]],gdp_capita_rank!F:G,2,FALSE))</f>
        <v>-81.62029811845468</v>
      </c>
    </row>
    <row r="1962" spans="1:14" ht="15" customHeight="1" x14ac:dyDescent="0.2">
      <c r="A1962" s="1" t="s">
        <v>201</v>
      </c>
      <c r="B1962" s="1" t="s">
        <v>202</v>
      </c>
      <c r="C1962" s="1">
        <v>2528</v>
      </c>
      <c r="D1962" s="1">
        <v>5153</v>
      </c>
      <c r="E1962" s="1">
        <v>2016</v>
      </c>
      <c r="F1962" s="1" t="str">
        <f>TEXT(olympic_medals_country_year_cumsum[[#This Row],[year]],0)&amp;"-"&amp;olympic_medals_country_year_cumsum[[#This Row],[WB_country_code]]</f>
        <v>2016-QAT</v>
      </c>
      <c r="G1962" s="1">
        <f>IF(olympic_medals_country_year_cumsum[[#This Row],[year]]&lt;&gt;E1961,1,IF(olympic_medals_country_year_cumsum[[#This Row],[Medals]]=0,"",G1961+1))</f>
        <v>71</v>
      </c>
      <c r="H1962" s="1">
        <f>IF(ISNA(VLOOKUP(olympic_medals_country_year_cumsum[[#This Row],[Year_Country]],medals!D:H,5,FALSE)),0,VLOOKUP(olympic_medals_country_year_cumsum[[#This Row],[Year_Country]],medals!D:H,5,FALSE))</f>
        <v>1</v>
      </c>
      <c r="I1962" s="1">
        <f>IF(ISNA(VLOOKUP(olympic_medals_country_year_cumsum[[#This Row],[Year_Country]],medals!D:H,2,FALSE)),0,VLOOKUP(olympic_medals_country_year_cumsum[[#This Row],[Year_Country]],medals!D:H,2,FALSE))</f>
        <v>0</v>
      </c>
      <c r="J1962" s="1">
        <f>IF(ISNA(VLOOKUP(olympic_medals_country_year_cumsum[[#This Row],[Year_Country]],medals!D:H,3,FALSE)),0,VLOOKUP(olympic_medals_country_year_cumsum[[#This Row],[Year_Country]],medals!D:H,3,FALSE))</f>
        <v>1</v>
      </c>
      <c r="K1962" s="1">
        <f>IF(ISNA(VLOOKUP(olympic_medals_country_year_cumsum[[#This Row],[Year_Country]],medals!D:H,4,FALSE)),0,VLOOKUP(olympic_medals_country_year_cumsum[[#This Row],[Year_Country]],medals!D:H,4,FALSE))</f>
        <v>0</v>
      </c>
      <c r="L1962" s="1" t="str">
        <f>VLOOKUP(olympic_medals_country_year_cumsum[[#This Row],[WB_country_name]],'country_region_flag'!A:C,2,FALSE)</f>
        <v>Asia</v>
      </c>
      <c r="M1962" s="1" t="str">
        <f>VLOOKUP(olympic_medals_country_year_cumsum[[#This Row],[WB_country_name]],'country_region_flag'!A:C,3,FALSE)</f>
        <v>https://public.flourish.studio/country-flags/svg/qa.svg</v>
      </c>
      <c r="N1962" s="12" t="str">
        <f>IF(ISNA(VLOOKUP(olympic_medals_country_year_cumsum[[#This Row],[Year_Country]],gdp_capita_rank!F:G,2,FALSE)),0,VLOOKUP(olympic_medals_country_year_cumsum[[#This Row],[Year_Country]],gdp_capita_rank!F:G,2,FALSE))</f>
        <v>253.70552508492386</v>
      </c>
    </row>
    <row r="1963" spans="1:14" ht="15" customHeight="1" x14ac:dyDescent="0.2">
      <c r="A1963" s="1" t="s">
        <v>179</v>
      </c>
      <c r="B1963" s="1" t="s">
        <v>180</v>
      </c>
      <c r="C1963" s="1">
        <v>5992</v>
      </c>
      <c r="D1963" s="1">
        <v>1075</v>
      </c>
      <c r="E1963" s="1">
        <v>2016</v>
      </c>
      <c r="F1963" s="1" t="str">
        <f>TEXT(olympic_medals_country_year_cumsum[[#This Row],[year]],0)&amp;"-"&amp;olympic_medals_country_year_cumsum[[#This Row],[WB_country_code]]</f>
        <v>2016-NOR</v>
      </c>
      <c r="G1963" s="1">
        <f>IF(olympic_medals_country_year_cumsum[[#This Row],[year]]&lt;&gt;E1962,1,IF(olympic_medals_country_year_cumsum[[#This Row],[Medals]]=0,"",G1962+1))</f>
        <v>72</v>
      </c>
      <c r="H1963" s="1">
        <f>IF(ISNA(VLOOKUP(olympic_medals_country_year_cumsum[[#This Row],[Year_Country]],medals!D:H,5,FALSE)),0,VLOOKUP(olympic_medals_country_year_cumsum[[#This Row],[Year_Country]],medals!D:H,5,FALSE))</f>
        <v>6</v>
      </c>
      <c r="I1963" s="1">
        <f>IF(ISNA(VLOOKUP(olympic_medals_country_year_cumsum[[#This Row],[Year_Country]],medals!D:H,2,FALSE)),0,VLOOKUP(olympic_medals_country_year_cumsum[[#This Row],[Year_Country]],medals!D:H,2,FALSE))</f>
        <v>0</v>
      </c>
      <c r="J1963" s="1">
        <f>IF(ISNA(VLOOKUP(olympic_medals_country_year_cumsum[[#This Row],[Year_Country]],medals!D:H,3,FALSE)),0,VLOOKUP(olympic_medals_country_year_cumsum[[#This Row],[Year_Country]],medals!D:H,3,FALSE))</f>
        <v>0</v>
      </c>
      <c r="K1963" s="1">
        <f>IF(ISNA(VLOOKUP(olympic_medals_country_year_cumsum[[#This Row],[Year_Country]],medals!D:H,4,FALSE)),0,VLOOKUP(olympic_medals_country_year_cumsum[[#This Row],[Year_Country]],medals!D:H,4,FALSE))</f>
        <v>6</v>
      </c>
      <c r="L1963" s="1" t="str">
        <f>VLOOKUP(olympic_medals_country_year_cumsum[[#This Row],[WB_country_name]],'country_region_flag'!A:C,2,FALSE)</f>
        <v>Europe</v>
      </c>
      <c r="M1963" s="1" t="str">
        <f>VLOOKUP(olympic_medals_country_year_cumsum[[#This Row],[WB_country_name]],'country_region_flag'!A:C,3,FALSE)</f>
        <v>https://public.flourish.studio/country-flags/svg/no.svg</v>
      </c>
      <c r="N1963" s="12" t="str">
        <f>IF(ISNA(VLOOKUP(olympic_medals_country_year_cumsum[[#This Row],[Year_Country]],gdp_capita_rank!F:G,2,FALSE)),0,VLOOKUP(olympic_medals_country_year_cumsum[[#This Row],[Year_Country]],gdp_capita_rank!F:G,2,FALSE))</f>
        <v>328.7217385356712</v>
      </c>
    </row>
    <row r="1964" spans="1:14" ht="15" customHeight="1" x14ac:dyDescent="0.2">
      <c r="A1964" s="1" t="s">
        <v>75</v>
      </c>
      <c r="B1964" s="1" t="s">
        <v>76</v>
      </c>
      <c r="C1964" s="1">
        <v>3005</v>
      </c>
      <c r="D1964" s="1">
        <v>3125</v>
      </c>
      <c r="E1964" s="1">
        <v>2016</v>
      </c>
      <c r="F1964" s="1" t="str">
        <f>TEXT(olympic_medals_country_year_cumsum[[#This Row],[year]],0)&amp;"-"&amp;olympic_medals_country_year_cumsum[[#This Row],[WB_country_code]]</f>
        <v>2016-EGY</v>
      </c>
      <c r="G1964" s="1">
        <f>IF(olympic_medals_country_year_cumsum[[#This Row],[year]]&lt;&gt;E1963,1,IF(olympic_medals_country_year_cumsum[[#This Row],[Medals]]=0,"",G1963+1))</f>
        <v>73</v>
      </c>
      <c r="H1964" s="1">
        <f>IF(ISNA(VLOOKUP(olympic_medals_country_year_cumsum[[#This Row],[Year_Country]],medals!D:H,5,FALSE)),0,VLOOKUP(olympic_medals_country_year_cumsum[[#This Row],[Year_Country]],medals!D:H,5,FALSE))</f>
        <v>3</v>
      </c>
      <c r="I1964" s="1">
        <f>IF(ISNA(VLOOKUP(olympic_medals_country_year_cumsum[[#This Row],[Year_Country]],medals!D:H,2,FALSE)),0,VLOOKUP(olympic_medals_country_year_cumsum[[#This Row],[Year_Country]],medals!D:H,2,FALSE))</f>
        <v>0</v>
      </c>
      <c r="J1964" s="1">
        <f>IF(ISNA(VLOOKUP(olympic_medals_country_year_cumsum[[#This Row],[Year_Country]],medals!D:H,3,FALSE)),0,VLOOKUP(olympic_medals_country_year_cumsum[[#This Row],[Year_Country]],medals!D:H,3,FALSE))</f>
        <v>0</v>
      </c>
      <c r="K1964" s="1">
        <f>IF(ISNA(VLOOKUP(olympic_medals_country_year_cumsum[[#This Row],[Year_Country]],medals!D:H,4,FALSE)),0,VLOOKUP(olympic_medals_country_year_cumsum[[#This Row],[Year_Country]],medals!D:H,4,FALSE))</f>
        <v>3</v>
      </c>
      <c r="L1964" s="1" t="str">
        <f>VLOOKUP(olympic_medals_country_year_cumsum[[#This Row],[WB_country_name]],'country_region_flag'!A:C,2,FALSE)</f>
        <v>Africa</v>
      </c>
      <c r="M1964" s="1" t="str">
        <f>VLOOKUP(olympic_medals_country_year_cumsum[[#This Row],[WB_country_name]],'country_region_flag'!A:C,3,FALSE)</f>
        <v>https://public.flourish.studio/country-flags/svg/eg.svg</v>
      </c>
      <c r="N1964" s="12" t="str">
        <f>IF(ISNA(VLOOKUP(olympic_medals_country_year_cumsum[[#This Row],[Year_Country]],gdp_capita_rank!F:G,2,FALSE)),0,VLOOKUP(olympic_medals_country_year_cumsum[[#This Row],[Year_Country]],gdp_capita_rank!F:G,2,FALSE))</f>
        <v>-79.84497191199408</v>
      </c>
    </row>
    <row r="1965" spans="1:14" ht="15" customHeight="1" x14ac:dyDescent="0.2">
      <c r="A1965" s="1" t="s">
        <v>241</v>
      </c>
      <c r="B1965" s="1" t="s">
        <v>242</v>
      </c>
      <c r="C1965" s="1">
        <v>368</v>
      </c>
      <c r="D1965" s="1">
        <v>1018</v>
      </c>
      <c r="E1965" s="1">
        <v>2016</v>
      </c>
      <c r="F1965" s="1" t="str">
        <f>TEXT(olympic_medals_country_year_cumsum[[#This Row],[year]],0)&amp;"-"&amp;olympic_medals_country_year_cumsum[[#This Row],[WB_country_code]]</f>
        <v>2016-TUN</v>
      </c>
      <c r="G1965" s="1">
        <f>IF(olympic_medals_country_year_cumsum[[#This Row],[year]]&lt;&gt;E1964,1,IF(olympic_medals_country_year_cumsum[[#This Row],[Medals]]=0,"",G1964+1))</f>
        <v>74</v>
      </c>
      <c r="H1965" s="1">
        <f>IF(ISNA(VLOOKUP(olympic_medals_country_year_cumsum[[#This Row],[Year_Country]],medals!D:H,5,FALSE)),0,VLOOKUP(olympic_medals_country_year_cumsum[[#This Row],[Year_Country]],medals!D:H,5,FALSE))</f>
        <v>3</v>
      </c>
      <c r="I1965" s="1">
        <f>IF(ISNA(VLOOKUP(olympic_medals_country_year_cumsum[[#This Row],[Year_Country]],medals!D:H,2,FALSE)),0,VLOOKUP(olympic_medals_country_year_cumsum[[#This Row],[Year_Country]],medals!D:H,2,FALSE))</f>
        <v>0</v>
      </c>
      <c r="J1965" s="1">
        <f>IF(ISNA(VLOOKUP(olympic_medals_country_year_cumsum[[#This Row],[Year_Country]],medals!D:H,3,FALSE)),0,VLOOKUP(olympic_medals_country_year_cumsum[[#This Row],[Year_Country]],medals!D:H,3,FALSE))</f>
        <v>0</v>
      </c>
      <c r="K1965" s="1">
        <f>IF(ISNA(VLOOKUP(olympic_medals_country_year_cumsum[[#This Row],[Year_Country]],medals!D:H,4,FALSE)),0,VLOOKUP(olympic_medals_country_year_cumsum[[#This Row],[Year_Country]],medals!D:H,4,FALSE))</f>
        <v>3</v>
      </c>
      <c r="L1965" s="1" t="str">
        <f>VLOOKUP(olympic_medals_country_year_cumsum[[#This Row],[WB_country_name]],'country_region_flag'!A:C,2,FALSE)</f>
        <v>Africa</v>
      </c>
      <c r="M1965" s="1" t="str">
        <f>VLOOKUP(olympic_medals_country_year_cumsum[[#This Row],[WB_country_name]],'country_region_flag'!A:C,3,FALSE)</f>
        <v>https://public.flourish.studio/country-flags/svg/tn.svg</v>
      </c>
      <c r="N1965" s="12" t="str">
        <f>IF(ISNA(VLOOKUP(olympic_medals_country_year_cumsum[[#This Row],[Year_Country]],gdp_capita_rank!F:G,2,FALSE)),0,VLOOKUP(olympic_medals_country_year_cumsum[[#This Row],[Year_Country]],gdp_capita_rank!F:G,2,FALSE))</f>
        <v>-77.03491594899758</v>
      </c>
    </row>
    <row r="1966" spans="1:14" ht="15" customHeight="1" x14ac:dyDescent="0.2">
      <c r="A1966" s="1" t="s">
        <v>15</v>
      </c>
      <c r="B1966" s="1" t="s">
        <v>16</v>
      </c>
      <c r="C1966" s="1">
        <v>482</v>
      </c>
      <c r="D1966" s="1">
        <v>1637</v>
      </c>
      <c r="E1966" s="1">
        <v>2016</v>
      </c>
      <c r="F1966" s="1" t="str">
        <f>TEXT(olympic_medals_country_year_cumsum[[#This Row],[year]],0)&amp;"-"&amp;olympic_medals_country_year_cumsum[[#This Row],[WB_country_code]]</f>
        <v>2016-AUT</v>
      </c>
      <c r="G1966" s="1">
        <f>IF(olympic_medals_country_year_cumsum[[#This Row],[year]]&lt;&gt;E1965,1,IF(olympic_medals_country_year_cumsum[[#This Row],[Medals]]=0,"",G1965+1))</f>
        <v>75</v>
      </c>
      <c r="H1966" s="1">
        <f>IF(ISNA(VLOOKUP(olympic_medals_country_year_cumsum[[#This Row],[Year_Country]],medals!D:H,5,FALSE)),0,VLOOKUP(olympic_medals_country_year_cumsum[[#This Row],[Year_Country]],medals!D:H,5,FALSE))</f>
        <v>2</v>
      </c>
      <c r="I1966" s="1">
        <f>IF(ISNA(VLOOKUP(olympic_medals_country_year_cumsum[[#This Row],[Year_Country]],medals!D:H,2,FALSE)),0,VLOOKUP(olympic_medals_country_year_cumsum[[#This Row],[Year_Country]],medals!D:H,2,FALSE))</f>
        <v>0</v>
      </c>
      <c r="J1966" s="1">
        <f>IF(ISNA(VLOOKUP(olympic_medals_country_year_cumsum[[#This Row],[Year_Country]],medals!D:H,3,FALSE)),0,VLOOKUP(olympic_medals_country_year_cumsum[[#This Row],[Year_Country]],medals!D:H,3,FALSE))</f>
        <v>0</v>
      </c>
      <c r="K1966" s="1">
        <f>IF(ISNA(VLOOKUP(olympic_medals_country_year_cumsum[[#This Row],[Year_Country]],medals!D:H,4,FALSE)),0,VLOOKUP(olympic_medals_country_year_cumsum[[#This Row],[Year_Country]],medals!D:H,4,FALSE))</f>
        <v>2</v>
      </c>
      <c r="L1966" s="1" t="str">
        <f>VLOOKUP(olympic_medals_country_year_cumsum[[#This Row],[WB_country_name]],'country_region_flag'!A:C,2,FALSE)</f>
        <v>Europe</v>
      </c>
      <c r="M1966" s="1" t="str">
        <f>VLOOKUP(olympic_medals_country_year_cumsum[[#This Row],[WB_country_name]],'country_region_flag'!A:C,3,FALSE)</f>
        <v>https://public.flourish.studio/country-flags/svg/at.svg</v>
      </c>
      <c r="N1966" s="12" t="str">
        <f>IF(ISNA(VLOOKUP(olympic_medals_country_year_cumsum[[#This Row],[Year_Country]],gdp_capita_rank!F:G,2,FALSE)),0,VLOOKUP(olympic_medals_country_year_cumsum[[#This Row],[Year_Country]],gdp_capita_rank!F:G,2,FALSE))</f>
        <v>174.094431536061</v>
      </c>
    </row>
    <row r="1967" spans="1:14" ht="15" customHeight="1" x14ac:dyDescent="0.2">
      <c r="A1967" s="1" t="s">
        <v>125</v>
      </c>
      <c r="B1967" s="1" t="s">
        <v>126</v>
      </c>
      <c r="C1967" s="1">
        <v>3177</v>
      </c>
      <c r="D1967" s="1">
        <v>3523</v>
      </c>
      <c r="E1967" s="1">
        <v>2016</v>
      </c>
      <c r="F1967" s="1" t="str">
        <f>TEXT(olympic_medals_country_year_cumsum[[#This Row],[year]],0)&amp;"-"&amp;olympic_medals_country_year_cumsum[[#This Row],[WB_country_code]]</f>
        <v>2016-ISR</v>
      </c>
      <c r="G1967" s="1">
        <f>IF(olympic_medals_country_year_cumsum[[#This Row],[year]]&lt;&gt;E1966,1,IF(olympic_medals_country_year_cumsum[[#This Row],[Medals]]=0,"",G1966+1))</f>
        <v>76</v>
      </c>
      <c r="H1967" s="1">
        <f>IF(ISNA(VLOOKUP(olympic_medals_country_year_cumsum[[#This Row],[Year_Country]],medals!D:H,5,FALSE)),0,VLOOKUP(olympic_medals_country_year_cumsum[[#This Row],[Year_Country]],medals!D:H,5,FALSE))</f>
        <v>2</v>
      </c>
      <c r="I1967" s="1">
        <f>IF(ISNA(VLOOKUP(olympic_medals_country_year_cumsum[[#This Row],[Year_Country]],medals!D:H,2,FALSE)),0,VLOOKUP(olympic_medals_country_year_cumsum[[#This Row],[Year_Country]],medals!D:H,2,FALSE))</f>
        <v>0</v>
      </c>
      <c r="J1967" s="1">
        <f>IF(ISNA(VLOOKUP(olympic_medals_country_year_cumsum[[#This Row],[Year_Country]],medals!D:H,3,FALSE)),0,VLOOKUP(olympic_medals_country_year_cumsum[[#This Row],[Year_Country]],medals!D:H,3,FALSE))</f>
        <v>0</v>
      </c>
      <c r="K1967" s="1">
        <f>IF(ISNA(VLOOKUP(olympic_medals_country_year_cumsum[[#This Row],[Year_Country]],medals!D:H,4,FALSE)),0,VLOOKUP(olympic_medals_country_year_cumsum[[#This Row],[Year_Country]],medals!D:H,4,FALSE))</f>
        <v>2</v>
      </c>
      <c r="L1967" s="1" t="str">
        <f>VLOOKUP(olympic_medals_country_year_cumsum[[#This Row],[WB_country_name]],'country_region_flag'!A:C,2,FALSE)</f>
        <v>Asia</v>
      </c>
      <c r="M1967" s="1" t="str">
        <f>VLOOKUP(olympic_medals_country_year_cumsum[[#This Row],[WB_country_name]],'country_region_flag'!A:C,3,FALSE)</f>
        <v>https://public.flourish.studio/country-flags/svg/il.svg</v>
      </c>
      <c r="N1967" s="12" t="str">
        <f>IF(ISNA(VLOOKUP(olympic_medals_country_year_cumsum[[#This Row],[Year_Country]],gdp_capita_rank!F:G,2,FALSE)),0,VLOOKUP(olympic_medals_country_year_cumsum[[#This Row],[Year_Country]],gdp_capita_rank!F:G,2,FALSE))</f>
        <v>128.01362749545854</v>
      </c>
    </row>
    <row r="1968" spans="1:14" ht="15" customHeight="1" x14ac:dyDescent="0.2">
      <c r="A1968" s="1" t="s">
        <v>7</v>
      </c>
      <c r="B1968" s="1" t="s">
        <v>8</v>
      </c>
      <c r="C1968" s="1">
        <v>2447</v>
      </c>
      <c r="D1968" s="1">
        <v>5437</v>
      </c>
      <c r="E1968" s="1">
        <v>2016</v>
      </c>
      <c r="F1968" s="1" t="str">
        <f>TEXT(olympic_medals_country_year_cumsum[[#This Row],[year]],0)&amp;"-"&amp;olympic_medals_country_year_cumsum[[#This Row],[WB_country_code]]</f>
        <v>2016-ARE</v>
      </c>
      <c r="G1968" s="1">
        <f>IF(olympic_medals_country_year_cumsum[[#This Row],[year]]&lt;&gt;E1967,1,IF(olympic_medals_country_year_cumsum[[#This Row],[Medals]]=0,"",G1967+1))</f>
        <v>77</v>
      </c>
      <c r="H1968" s="1">
        <f>IF(ISNA(VLOOKUP(olympic_medals_country_year_cumsum[[#This Row],[Year_Country]],medals!D:H,5,FALSE)),0,VLOOKUP(olympic_medals_country_year_cumsum[[#This Row],[Year_Country]],medals!D:H,5,FALSE))</f>
        <v>1</v>
      </c>
      <c r="I1968" s="1">
        <f>IF(ISNA(VLOOKUP(olympic_medals_country_year_cumsum[[#This Row],[Year_Country]],medals!D:H,2,FALSE)),0,VLOOKUP(olympic_medals_country_year_cumsum[[#This Row],[Year_Country]],medals!D:H,2,FALSE))</f>
        <v>0</v>
      </c>
      <c r="J1968" s="1">
        <f>IF(ISNA(VLOOKUP(olympic_medals_country_year_cumsum[[#This Row],[Year_Country]],medals!D:H,3,FALSE)),0,VLOOKUP(olympic_medals_country_year_cumsum[[#This Row],[Year_Country]],medals!D:H,3,FALSE))</f>
        <v>0</v>
      </c>
      <c r="K1968" s="1">
        <f>IF(ISNA(VLOOKUP(olympic_medals_country_year_cumsum[[#This Row],[Year_Country]],medals!D:H,4,FALSE)),0,VLOOKUP(olympic_medals_country_year_cumsum[[#This Row],[Year_Country]],medals!D:H,4,FALSE))</f>
        <v>1</v>
      </c>
      <c r="L1968" s="1" t="str">
        <f>VLOOKUP(olympic_medals_country_year_cumsum[[#This Row],[WB_country_name]],'country_region_flag'!A:C,2,FALSE)</f>
        <v>Asia</v>
      </c>
      <c r="M1968" s="1" t="str">
        <f>VLOOKUP(olympic_medals_country_year_cumsum[[#This Row],[WB_country_name]],'country_region_flag'!A:C,3,FALSE)</f>
        <v>https://public.flourish.studio/country-flags/svg/ae.svg</v>
      </c>
      <c r="N1968" s="12" t="str">
        <f>IF(ISNA(VLOOKUP(olympic_medals_country_year_cumsum[[#This Row],[Year_Country]],gdp_capita_rank!F:G,2,FALSE)),0,VLOOKUP(olympic_medals_country_year_cumsum[[#This Row],[Year_Country]],gdp_capita_rank!F:G,2,FALSE))</f>
        <v>148.36502677088933</v>
      </c>
    </row>
    <row r="1969" spans="1:14" ht="15" customHeight="1" x14ac:dyDescent="0.2">
      <c r="A1969" s="1" t="s">
        <v>69</v>
      </c>
      <c r="B1969" s="1" t="s">
        <v>70</v>
      </c>
      <c r="C1969" s="1">
        <v>1847</v>
      </c>
      <c r="D1969" s="1">
        <v>-699</v>
      </c>
      <c r="E1969" s="1">
        <v>2016</v>
      </c>
      <c r="F1969" s="1" t="str">
        <f>TEXT(olympic_medals_country_year_cumsum[[#This Row],[year]],0)&amp;"-"&amp;olympic_medals_country_year_cumsum[[#This Row],[WB_country_code]]</f>
        <v>2016-DOM</v>
      </c>
      <c r="G1969" s="1">
        <f>IF(olympic_medals_country_year_cumsum[[#This Row],[year]]&lt;&gt;E1968,1,IF(olympic_medals_country_year_cumsum[[#This Row],[Medals]]=0,"",G1968+1))</f>
        <v>78</v>
      </c>
      <c r="H1969" s="1">
        <f>IF(ISNA(VLOOKUP(olympic_medals_country_year_cumsum[[#This Row],[Year_Country]],medals!D:H,5,FALSE)),0,VLOOKUP(olympic_medals_country_year_cumsum[[#This Row],[Year_Country]],medals!D:H,5,FALSE))</f>
        <v>1</v>
      </c>
      <c r="I1969" s="1">
        <f>IF(ISNA(VLOOKUP(olympic_medals_country_year_cumsum[[#This Row],[Year_Country]],medals!D:H,2,FALSE)),0,VLOOKUP(olympic_medals_country_year_cumsum[[#This Row],[Year_Country]],medals!D:H,2,FALSE))</f>
        <v>0</v>
      </c>
      <c r="J1969" s="1">
        <f>IF(ISNA(VLOOKUP(olympic_medals_country_year_cumsum[[#This Row],[Year_Country]],medals!D:H,3,FALSE)),0,VLOOKUP(olympic_medals_country_year_cumsum[[#This Row],[Year_Country]],medals!D:H,3,FALSE))</f>
        <v>0</v>
      </c>
      <c r="K1969" s="1">
        <f>IF(ISNA(VLOOKUP(olympic_medals_country_year_cumsum[[#This Row],[Year_Country]],medals!D:H,4,FALSE)),0,VLOOKUP(olympic_medals_country_year_cumsum[[#This Row],[Year_Country]],medals!D:H,4,FALSE))</f>
        <v>1</v>
      </c>
      <c r="L1969" s="1" t="str">
        <f>VLOOKUP(olympic_medals_country_year_cumsum[[#This Row],[WB_country_name]],'country_region_flag'!A:C,2,FALSE)</f>
        <v>Americas</v>
      </c>
      <c r="M1969" s="1" t="str">
        <f>VLOOKUP(olympic_medals_country_year_cumsum[[#This Row],[WB_country_name]],'country_region_flag'!A:C,3,FALSE)</f>
        <v>https://public.flourish.studio/country-flags/svg/do.svg</v>
      </c>
      <c r="N1969" s="12" t="str">
        <f>IF(ISNA(VLOOKUP(olympic_medals_country_year_cumsum[[#This Row],[Year_Country]],gdp_capita_rank!F:G,2,FALSE)),0,VLOOKUP(olympic_medals_country_year_cumsum[[#This Row],[Year_Country]],gdp_capita_rank!F:G,2,FALSE))</f>
        <v>-56.49664341480043</v>
      </c>
    </row>
    <row r="1970" spans="1:14" ht="15" customHeight="1" x14ac:dyDescent="0.2">
      <c r="A1970" s="1" t="s">
        <v>81</v>
      </c>
      <c r="B1970" s="1" t="s">
        <v>82</v>
      </c>
      <c r="C1970" s="1">
        <v>5943</v>
      </c>
      <c r="D1970" s="1">
        <v>2472</v>
      </c>
      <c r="E1970" s="1">
        <v>2016</v>
      </c>
      <c r="F1970" s="1" t="str">
        <f>TEXT(olympic_medals_country_year_cumsum[[#This Row],[year]],0)&amp;"-"&amp;olympic_medals_country_year_cumsum[[#This Row],[WB_country_code]]</f>
        <v>2016-EST</v>
      </c>
      <c r="G1970" s="1">
        <f>IF(olympic_medals_country_year_cumsum[[#This Row],[year]]&lt;&gt;E1969,1,IF(olympic_medals_country_year_cumsum[[#This Row],[Medals]]=0,"",G1969+1))</f>
        <v>79</v>
      </c>
      <c r="H1970" s="1">
        <f>IF(ISNA(VLOOKUP(olympic_medals_country_year_cumsum[[#This Row],[Year_Country]],medals!D:H,5,FALSE)),0,VLOOKUP(olympic_medals_country_year_cumsum[[#This Row],[Year_Country]],medals!D:H,5,FALSE))</f>
        <v>1</v>
      </c>
      <c r="I1970" s="1">
        <f>IF(ISNA(VLOOKUP(olympic_medals_country_year_cumsum[[#This Row],[Year_Country]],medals!D:H,2,FALSE)),0,VLOOKUP(olympic_medals_country_year_cumsum[[#This Row],[Year_Country]],medals!D:H,2,FALSE))</f>
        <v>0</v>
      </c>
      <c r="J1970" s="1">
        <f>IF(ISNA(VLOOKUP(olympic_medals_country_year_cumsum[[#This Row],[Year_Country]],medals!D:H,3,FALSE)),0,VLOOKUP(olympic_medals_country_year_cumsum[[#This Row],[Year_Country]],medals!D:H,3,FALSE))</f>
        <v>0</v>
      </c>
      <c r="K1970" s="1">
        <f>IF(ISNA(VLOOKUP(olympic_medals_country_year_cumsum[[#This Row],[Year_Country]],medals!D:H,4,FALSE)),0,VLOOKUP(olympic_medals_country_year_cumsum[[#This Row],[Year_Country]],medals!D:H,4,FALSE))</f>
        <v>1</v>
      </c>
      <c r="L1970" s="1" t="str">
        <f>VLOOKUP(olympic_medals_country_year_cumsum[[#This Row],[WB_country_name]],'country_region_flag'!A:C,2,FALSE)</f>
        <v>Europe</v>
      </c>
      <c r="M1970" s="1" t="str">
        <f>VLOOKUP(olympic_medals_country_year_cumsum[[#This Row],[WB_country_name]],'country_region_flag'!A:C,3,FALSE)</f>
        <v>https://public.flourish.studio/country-flags/svg/ee.svg</v>
      </c>
      <c r="N1970" s="12" t="str">
        <f>IF(ISNA(VLOOKUP(olympic_medals_country_year_cumsum[[#This Row],[Year_Country]],gdp_capita_rank!F:G,2,FALSE)),0,VLOOKUP(olympic_medals_country_year_cumsum[[#This Row],[Year_Country]],gdp_capita_rank!F:G,2,FALSE))</f>
        <v>10.680149110975856</v>
      </c>
    </row>
    <row r="1971" spans="1:14" ht="15" customHeight="1" x14ac:dyDescent="0.2">
      <c r="A1971" s="1" t="s">
        <v>85</v>
      </c>
      <c r="B1971" s="1" t="s">
        <v>86</v>
      </c>
      <c r="C1971" s="1">
        <v>6017</v>
      </c>
      <c r="D1971" s="1">
        <v>2493</v>
      </c>
      <c r="E1971" s="1">
        <v>2016</v>
      </c>
      <c r="F1971" s="1" t="str">
        <f>TEXT(olympic_medals_country_year_cumsum[[#This Row],[year]],0)&amp;"-"&amp;olympic_medals_country_year_cumsum[[#This Row],[WB_country_code]]</f>
        <v>2016-FIN</v>
      </c>
      <c r="G1971" s="1">
        <f>IF(olympic_medals_country_year_cumsum[[#This Row],[year]]&lt;&gt;E1970,1,IF(olympic_medals_country_year_cumsum[[#This Row],[Medals]]=0,"",G1970+1))</f>
        <v>80</v>
      </c>
      <c r="H1971" s="1">
        <f>IF(ISNA(VLOOKUP(olympic_medals_country_year_cumsum[[#This Row],[Year_Country]],medals!D:H,5,FALSE)),0,VLOOKUP(olympic_medals_country_year_cumsum[[#This Row],[Year_Country]],medals!D:H,5,FALSE))</f>
        <v>1</v>
      </c>
      <c r="I1971" s="1">
        <f>IF(ISNA(VLOOKUP(olympic_medals_country_year_cumsum[[#This Row],[Year_Country]],medals!D:H,2,FALSE)),0,VLOOKUP(olympic_medals_country_year_cumsum[[#This Row],[Year_Country]],medals!D:H,2,FALSE))</f>
        <v>0</v>
      </c>
      <c r="J1971" s="1">
        <f>IF(ISNA(VLOOKUP(olympic_medals_country_year_cumsum[[#This Row],[Year_Country]],medals!D:H,3,FALSE)),0,VLOOKUP(olympic_medals_country_year_cumsum[[#This Row],[Year_Country]],medals!D:H,3,FALSE))</f>
        <v>0</v>
      </c>
      <c r="K1971" s="1">
        <f>IF(ISNA(VLOOKUP(olympic_medals_country_year_cumsum[[#This Row],[Year_Country]],medals!D:H,4,FALSE)),0,VLOOKUP(olympic_medals_country_year_cumsum[[#This Row],[Year_Country]],medals!D:H,4,FALSE))</f>
        <v>1</v>
      </c>
      <c r="L1971" s="1" t="str">
        <f>VLOOKUP(olympic_medals_country_year_cumsum[[#This Row],[WB_country_name]],'country_region_flag'!A:C,2,FALSE)</f>
        <v>Europe</v>
      </c>
      <c r="M1971" s="1" t="str">
        <f>VLOOKUP(olympic_medals_country_year_cumsum[[#This Row],[WB_country_name]],'country_region_flag'!A:C,3,FALSE)</f>
        <v>https://public.flourish.studio/country-flags/svg/fi.svg</v>
      </c>
      <c r="N1971" s="12" t="str">
        <f>IF(ISNA(VLOOKUP(olympic_medals_country_year_cumsum[[#This Row],[Year_Country]],gdp_capita_rank!F:G,2,FALSE)),0,VLOOKUP(olympic_medals_country_year_cumsum[[#This Row],[Year_Country]],gdp_capita_rank!F:G,2,FALSE))</f>
        <v>165.05893706008027</v>
      </c>
    </row>
    <row r="1972" spans="1:14" ht="15" customHeight="1" x14ac:dyDescent="0.2">
      <c r="A1972" s="1" t="s">
        <v>153</v>
      </c>
      <c r="B1972" s="1" t="s">
        <v>154</v>
      </c>
      <c r="C1972" s="1">
        <v>3402</v>
      </c>
      <c r="D1972" s="1">
        <v>-682</v>
      </c>
      <c r="E1972" s="1">
        <v>2016</v>
      </c>
      <c r="F1972" s="1" t="str">
        <f>TEXT(olympic_medals_country_year_cumsum[[#This Row],[year]],0)&amp;"-"&amp;olympic_medals_country_year_cumsum[[#This Row],[WB_country_code]]</f>
        <v>2016-MAR</v>
      </c>
      <c r="G1972" s="1">
        <f>IF(olympic_medals_country_year_cumsum[[#This Row],[year]]&lt;&gt;E1971,1,IF(olympic_medals_country_year_cumsum[[#This Row],[Medals]]=0,"",G1971+1))</f>
        <v>81</v>
      </c>
      <c r="H1972" s="1">
        <f>IF(ISNA(VLOOKUP(olympic_medals_country_year_cumsum[[#This Row],[Year_Country]],medals!D:H,5,FALSE)),0,VLOOKUP(olympic_medals_country_year_cumsum[[#This Row],[Year_Country]],medals!D:H,5,FALSE))</f>
        <v>1</v>
      </c>
      <c r="I1972" s="1">
        <f>IF(ISNA(VLOOKUP(olympic_medals_country_year_cumsum[[#This Row],[Year_Country]],medals!D:H,2,FALSE)),0,VLOOKUP(olympic_medals_country_year_cumsum[[#This Row],[Year_Country]],medals!D:H,2,FALSE))</f>
        <v>0</v>
      </c>
      <c r="J1972" s="1">
        <f>IF(ISNA(VLOOKUP(olympic_medals_country_year_cumsum[[#This Row],[Year_Country]],medals!D:H,3,FALSE)),0,VLOOKUP(olympic_medals_country_year_cumsum[[#This Row],[Year_Country]],medals!D:H,3,FALSE))</f>
        <v>0</v>
      </c>
      <c r="K1972" s="1">
        <f>IF(ISNA(VLOOKUP(olympic_medals_country_year_cumsum[[#This Row],[Year_Country]],medals!D:H,4,FALSE)),0,VLOOKUP(olympic_medals_country_year_cumsum[[#This Row],[Year_Country]],medals!D:H,4,FALSE))</f>
        <v>1</v>
      </c>
      <c r="L1972" s="1" t="str">
        <f>VLOOKUP(olympic_medals_country_year_cumsum[[#This Row],[WB_country_name]],'country_region_flag'!A:C,2,FALSE)</f>
        <v>Africa</v>
      </c>
      <c r="M1972" s="1" t="str">
        <f>VLOOKUP(olympic_medals_country_year_cumsum[[#This Row],[WB_country_name]],'country_region_flag'!A:C,3,FALSE)</f>
        <v>https://public.flourish.studio/country-flags/svg/ma.svg</v>
      </c>
      <c r="N1972" s="12" t="str">
        <f>IF(ISNA(VLOOKUP(olympic_medals_country_year_cumsum[[#This Row],[Year_Country]],gdp_capita_rank!F:G,2,FALSE)),0,VLOOKUP(olympic_medals_country_year_cumsum[[#This Row],[Year_Country]],gdp_capita_rank!F:G,2,FALSE))</f>
        <v>-81.0467926172877</v>
      </c>
    </row>
    <row r="1973" spans="1:14" ht="15" customHeight="1" x14ac:dyDescent="0.2">
      <c r="A1973" s="1" t="s">
        <v>175</v>
      </c>
      <c r="B1973" s="1" t="s">
        <v>176</v>
      </c>
      <c r="C1973" s="1">
        <v>908</v>
      </c>
      <c r="D1973" s="1">
        <v>753</v>
      </c>
      <c r="E1973" s="1">
        <v>2016</v>
      </c>
      <c r="F1973" s="1" t="str">
        <f>TEXT(olympic_medals_country_year_cumsum[[#This Row],[year]],0)&amp;"-"&amp;olympic_medals_country_year_cumsum[[#This Row],[WB_country_code]]</f>
        <v>2016-NGA</v>
      </c>
      <c r="G1973" s="1">
        <f>IF(olympic_medals_country_year_cumsum[[#This Row],[year]]&lt;&gt;E1972,1,IF(olympic_medals_country_year_cumsum[[#This Row],[Medals]]=0,"",G1972+1))</f>
        <v>82</v>
      </c>
      <c r="H1973" s="1">
        <f>IF(ISNA(VLOOKUP(olympic_medals_country_year_cumsum[[#This Row],[Year_Country]],medals!D:H,5,FALSE)),0,VLOOKUP(olympic_medals_country_year_cumsum[[#This Row],[Year_Country]],medals!D:H,5,FALSE))</f>
        <v>1</v>
      </c>
      <c r="I1973" s="1">
        <f>IF(ISNA(VLOOKUP(olympic_medals_country_year_cumsum[[#This Row],[Year_Country]],medals!D:H,2,FALSE)),0,VLOOKUP(olympic_medals_country_year_cumsum[[#This Row],[Year_Country]],medals!D:H,2,FALSE))</f>
        <v>0</v>
      </c>
      <c r="J1973" s="1">
        <f>IF(ISNA(VLOOKUP(olympic_medals_country_year_cumsum[[#This Row],[Year_Country]],medals!D:H,3,FALSE)),0,VLOOKUP(olympic_medals_country_year_cumsum[[#This Row],[Year_Country]],medals!D:H,3,FALSE))</f>
        <v>0</v>
      </c>
      <c r="K1973" s="1">
        <f>IF(ISNA(VLOOKUP(olympic_medals_country_year_cumsum[[#This Row],[Year_Country]],medals!D:H,4,FALSE)),0,VLOOKUP(olympic_medals_country_year_cumsum[[#This Row],[Year_Country]],medals!D:H,4,FALSE))</f>
        <v>1</v>
      </c>
      <c r="L1973" s="1" t="str">
        <f>VLOOKUP(olympic_medals_country_year_cumsum[[#This Row],[WB_country_name]],'country_region_flag'!A:C,2,FALSE)</f>
        <v>Africa</v>
      </c>
      <c r="M1973" s="1" t="str">
        <f>VLOOKUP(olympic_medals_country_year_cumsum[[#This Row],[WB_country_name]],'country_region_flag'!A:C,3,FALSE)</f>
        <v>https://public.flourish.studio/country-flags/svg/ng.svg</v>
      </c>
      <c r="N1973" s="12" t="str">
        <f>IF(ISNA(VLOOKUP(olympic_medals_country_year_cumsum[[#This Row],[Year_Country]],gdp_capita_rank!F:G,2,FALSE)),0,VLOOKUP(olympic_medals_country_year_cumsum[[#This Row],[Year_Country]],gdp_capita_rank!F:G,2,FALSE))</f>
        <v>-87.02486151062298</v>
      </c>
    </row>
    <row r="1974" spans="1:14" ht="15" customHeight="1" x14ac:dyDescent="0.2">
      <c r="A1974" s="1" t="s">
        <v>197</v>
      </c>
      <c r="B1974" s="1" t="s">
        <v>198</v>
      </c>
      <c r="C1974" s="1">
        <v>3872</v>
      </c>
      <c r="D1974" s="1">
        <v>-913</v>
      </c>
      <c r="E1974" s="1">
        <v>2016</v>
      </c>
      <c r="F1974" s="1" t="str">
        <f>TEXT(olympic_medals_country_year_cumsum[[#This Row],[year]],0)&amp;"-"&amp;olympic_medals_country_year_cumsum[[#This Row],[WB_country_code]]</f>
        <v>2016-PRT</v>
      </c>
      <c r="G1974" s="1">
        <f>IF(olympic_medals_country_year_cumsum[[#This Row],[year]]&lt;&gt;E1973,1,IF(olympic_medals_country_year_cumsum[[#This Row],[Medals]]=0,"",G1973+1))</f>
        <v>83</v>
      </c>
      <c r="H1974" s="1">
        <f>IF(ISNA(VLOOKUP(olympic_medals_country_year_cumsum[[#This Row],[Year_Country]],medals!D:H,5,FALSE)),0,VLOOKUP(olympic_medals_country_year_cumsum[[#This Row],[Year_Country]],medals!D:H,5,FALSE))</f>
        <v>1</v>
      </c>
      <c r="I1974" s="1">
        <f>IF(ISNA(VLOOKUP(olympic_medals_country_year_cumsum[[#This Row],[Year_Country]],medals!D:H,2,FALSE)),0,VLOOKUP(olympic_medals_country_year_cumsum[[#This Row],[Year_Country]],medals!D:H,2,FALSE))</f>
        <v>0</v>
      </c>
      <c r="J1974" s="1">
        <f>IF(ISNA(VLOOKUP(olympic_medals_country_year_cumsum[[#This Row],[Year_Country]],medals!D:H,3,FALSE)),0,VLOOKUP(olympic_medals_country_year_cumsum[[#This Row],[Year_Country]],medals!D:H,3,FALSE))</f>
        <v>0</v>
      </c>
      <c r="K1974" s="1">
        <f>IF(ISNA(VLOOKUP(olympic_medals_country_year_cumsum[[#This Row],[Year_Country]],medals!D:H,4,FALSE)),0,VLOOKUP(olympic_medals_country_year_cumsum[[#This Row],[Year_Country]],medals!D:H,4,FALSE))</f>
        <v>1</v>
      </c>
      <c r="L1974" s="1" t="str">
        <f>VLOOKUP(olympic_medals_country_year_cumsum[[#This Row],[WB_country_name]],'country_region_flag'!A:C,2,FALSE)</f>
        <v>Europe</v>
      </c>
      <c r="M1974" s="1" t="str">
        <f>VLOOKUP(olympic_medals_country_year_cumsum[[#This Row],[WB_country_name]],'country_region_flag'!A:C,3,FALSE)</f>
        <v>https://public.flourish.studio/country-flags/svg/pt.svg</v>
      </c>
      <c r="N1974" s="12" t="str">
        <f>IF(ISNA(VLOOKUP(olympic_medals_country_year_cumsum[[#This Row],[Year_Country]],gdp_capita_rank!F:G,2,FALSE)),0,VLOOKUP(olympic_medals_country_year_cumsum[[#This Row],[Year_Country]],gdp_capita_rank!F:G,2,FALSE))</f>
        <v>20.94414318739942</v>
      </c>
    </row>
    <row r="1975" spans="1:14" ht="15" customHeight="1" x14ac:dyDescent="0.2">
      <c r="A1975" s="1" t="s">
        <v>239</v>
      </c>
      <c r="B1975" s="1" t="s">
        <v>240</v>
      </c>
      <c r="C1975" s="1">
        <v>1065</v>
      </c>
      <c r="D1975" s="1">
        <v>-6152</v>
      </c>
      <c r="E1975" s="1">
        <v>2016</v>
      </c>
      <c r="F1975" s="1" t="str">
        <f>TEXT(olympic_medals_country_year_cumsum[[#This Row],[year]],0)&amp;"-"&amp;olympic_medals_country_year_cumsum[[#This Row],[WB_country_code]]</f>
        <v>2016-TTO</v>
      </c>
      <c r="G1975" s="1">
        <f>IF(olympic_medals_country_year_cumsum[[#This Row],[year]]&lt;&gt;E1974,1,IF(olympic_medals_country_year_cumsum[[#This Row],[Medals]]=0,"",G1974+1))</f>
        <v>84</v>
      </c>
      <c r="H1975" s="1">
        <f>IF(ISNA(VLOOKUP(olympic_medals_country_year_cumsum[[#This Row],[Year_Country]],medals!D:H,5,FALSE)),0,VLOOKUP(olympic_medals_country_year_cumsum[[#This Row],[Year_Country]],medals!D:H,5,FALSE))</f>
        <v>1</v>
      </c>
      <c r="I1975" s="1">
        <f>IF(ISNA(VLOOKUP(olympic_medals_country_year_cumsum[[#This Row],[Year_Country]],medals!D:H,2,FALSE)),0,VLOOKUP(olympic_medals_country_year_cumsum[[#This Row],[Year_Country]],medals!D:H,2,FALSE))</f>
        <v>0</v>
      </c>
      <c r="J1975" s="1">
        <f>IF(ISNA(VLOOKUP(olympic_medals_country_year_cumsum[[#This Row],[Year_Country]],medals!D:H,3,FALSE)),0,VLOOKUP(olympic_medals_country_year_cumsum[[#This Row],[Year_Country]],medals!D:H,3,FALSE))</f>
        <v>0</v>
      </c>
      <c r="K1975" s="1">
        <f>IF(ISNA(VLOOKUP(olympic_medals_country_year_cumsum[[#This Row],[Year_Country]],medals!D:H,4,FALSE)),0,VLOOKUP(olympic_medals_country_year_cumsum[[#This Row],[Year_Country]],medals!D:H,4,FALSE))</f>
        <v>1</v>
      </c>
      <c r="L1975" s="1" t="str">
        <f>VLOOKUP(olympic_medals_country_year_cumsum[[#This Row],[WB_country_name]],'country_region_flag'!A:C,2,FALSE)</f>
        <v>Americas</v>
      </c>
      <c r="M1975" s="1" t="str">
        <f>VLOOKUP(olympic_medals_country_year_cumsum[[#This Row],[WB_country_name]],'country_region_flag'!A:C,3,FALSE)</f>
        <v>https://public.flourish.studio/country-flags/svg/tt.svg</v>
      </c>
      <c r="N1975" s="12" t="str">
        <f>IF(ISNA(VLOOKUP(olympic_medals_country_year_cumsum[[#This Row],[Year_Country]],gdp_capita_rank!F:G,2,FALSE)),0,VLOOKUP(olympic_medals_country_year_cumsum[[#This Row],[Year_Country]],gdp_capita_rank!F:G,2,FALSE))</f>
        <v>-2.364257711611722</v>
      </c>
    </row>
    <row r="1976" spans="1:14" ht="15" customHeight="1" x14ac:dyDescent="0.2">
      <c r="A1976" s="1" t="s">
        <v>5</v>
      </c>
      <c r="B1976" s="1" t="s">
        <v>6</v>
      </c>
      <c r="C1976" s="1">
        <v>3452</v>
      </c>
      <c r="D1976" s="1">
        <v>6918</v>
      </c>
      <c r="E1976" s="1">
        <v>2016</v>
      </c>
      <c r="F1976" s="1" t="str">
        <f>TEXT(olympic_medals_country_year_cumsum[[#This Row],[year]],0)&amp;"-"&amp;olympic_medals_country_year_cumsum[[#This Row],[WB_country_code]]</f>
        <v>2016-AFG</v>
      </c>
      <c r="G1976" s="1" t="str">
        <f>IF(olympic_medals_country_year_cumsum[[#This Row],[year]]&lt;&gt;E1975,1,IF(olympic_medals_country_year_cumsum[[#This Row],[Medals]]=0,"",G1975+1))</f>
        <v/>
      </c>
      <c r="H1976" s="1">
        <f>IF(ISNA(VLOOKUP(olympic_medals_country_year_cumsum[[#This Row],[Year_Country]],medals!D:H,5,FALSE)),0,VLOOKUP(olympic_medals_country_year_cumsum[[#This Row],[Year_Country]],medals!D:H,5,FALSE))</f>
        <v>0</v>
      </c>
      <c r="I1976" s="1">
        <f>IF(ISNA(VLOOKUP(olympic_medals_country_year_cumsum[[#This Row],[Year_Country]],medals!D:H,2,FALSE)),0,VLOOKUP(olympic_medals_country_year_cumsum[[#This Row],[Year_Country]],medals!D:H,2,FALSE))</f>
        <v>0</v>
      </c>
      <c r="J1976" s="1">
        <f>IF(ISNA(VLOOKUP(olympic_medals_country_year_cumsum[[#This Row],[Year_Country]],medals!D:H,3,FALSE)),0,VLOOKUP(olympic_medals_country_year_cumsum[[#This Row],[Year_Country]],medals!D:H,3,FALSE))</f>
        <v>0</v>
      </c>
      <c r="K1976" s="1">
        <f>IF(ISNA(VLOOKUP(olympic_medals_country_year_cumsum[[#This Row],[Year_Country]],medals!D:H,4,FALSE)),0,VLOOKUP(olympic_medals_country_year_cumsum[[#This Row],[Year_Country]],medals!D:H,4,FALSE))</f>
        <v>0</v>
      </c>
      <c r="L1976" s="1" t="str">
        <f>VLOOKUP(olympic_medals_country_year_cumsum[[#This Row],[WB_country_name]],'country_region_flag'!A:C,2,FALSE)</f>
        <v>Asia</v>
      </c>
      <c r="M1976" s="1" t="str">
        <f>VLOOKUP(olympic_medals_country_year_cumsum[[#This Row],[WB_country_name]],'country_region_flag'!A:C,3,FALSE)</f>
        <v>https://public.flourish.studio/country-flags/svg/af.svg</v>
      </c>
      <c r="N1976" s="12" t="str">
        <f>IF(ISNA(VLOOKUP(olympic_medals_country_year_cumsum[[#This Row],[Year_Country]],gdp_capita_rank!F:G,2,FALSE)),0,VLOOKUP(olympic_medals_country_year_cumsum[[#This Row],[Year_Country]],gdp_capita_rank!F:G,2,FALSE))</f>
        <v>-96.83573784403592</v>
      </c>
    </row>
    <row r="1977" spans="1:14" ht="15" customHeight="1" x14ac:dyDescent="0.2">
      <c r="A1977" s="1" t="s">
        <v>23</v>
      </c>
      <c r="B1977" s="1" t="s">
        <v>24</v>
      </c>
      <c r="C1977" s="1">
        <v>1237</v>
      </c>
      <c r="D1977" s="1">
        <v>-152</v>
      </c>
      <c r="E1977" s="1">
        <v>2016</v>
      </c>
      <c r="F1977" s="1" t="str">
        <f>TEXT(olympic_medals_country_year_cumsum[[#This Row],[year]],0)&amp;"-"&amp;olympic_medals_country_year_cumsum[[#This Row],[WB_country_code]]</f>
        <v>2016-BFA</v>
      </c>
      <c r="G1977" s="1" t="str">
        <f>IF(olympic_medals_country_year_cumsum[[#This Row],[year]]&lt;&gt;E1976,1,IF(olympic_medals_country_year_cumsum[[#This Row],[Medals]]=0,"",G1976+1))</f>
        <v/>
      </c>
      <c r="H1977" s="1">
        <f>IF(ISNA(VLOOKUP(olympic_medals_country_year_cumsum[[#This Row],[Year_Country]],medals!D:H,5,FALSE)),0,VLOOKUP(olympic_medals_country_year_cumsum[[#This Row],[Year_Country]],medals!D:H,5,FALSE))</f>
        <v>0</v>
      </c>
      <c r="I1977" s="1">
        <f>IF(ISNA(VLOOKUP(olympic_medals_country_year_cumsum[[#This Row],[Year_Country]],medals!D:H,2,FALSE)),0,VLOOKUP(olympic_medals_country_year_cumsum[[#This Row],[Year_Country]],medals!D:H,2,FALSE))</f>
        <v>0</v>
      </c>
      <c r="J1977" s="1">
        <f>IF(ISNA(VLOOKUP(olympic_medals_country_year_cumsum[[#This Row],[Year_Country]],medals!D:H,3,FALSE)),0,VLOOKUP(olympic_medals_country_year_cumsum[[#This Row],[Year_Country]],medals!D:H,3,FALSE))</f>
        <v>0</v>
      </c>
      <c r="K1977" s="1">
        <f>IF(ISNA(VLOOKUP(olympic_medals_country_year_cumsum[[#This Row],[Year_Country]],medals!D:H,4,FALSE)),0,VLOOKUP(olympic_medals_country_year_cumsum[[#This Row],[Year_Country]],medals!D:H,4,FALSE))</f>
        <v>0</v>
      </c>
      <c r="L1977" s="1" t="str">
        <f>VLOOKUP(olympic_medals_country_year_cumsum[[#This Row],[WB_country_name]],'country_region_flag'!A:C,2,FALSE)</f>
        <v>Africa</v>
      </c>
      <c r="M1977" s="1" t="str">
        <f>VLOOKUP(olympic_medals_country_year_cumsum[[#This Row],[WB_country_name]],'country_region_flag'!A:C,3,FALSE)</f>
        <v>https://public.flourish.studio/country-flags/svg/bf.svg</v>
      </c>
      <c r="N1977" s="12" t="str">
        <f>IF(ISNA(VLOOKUP(olympic_medals_country_year_cumsum[[#This Row],[Year_Country]],gdp_capita_rank!F:G,2,FALSE)),0,VLOOKUP(olympic_medals_country_year_cumsum[[#This Row],[Year_Country]],gdp_capita_rank!F:G,2,FALSE))</f>
        <v>-95.97221278879776</v>
      </c>
    </row>
    <row r="1978" spans="1:14" ht="15" customHeight="1" x14ac:dyDescent="0.2">
      <c r="A1978" s="1" t="s">
        <v>33</v>
      </c>
      <c r="B1978" s="1" t="s">
        <v>34</v>
      </c>
      <c r="C1978" s="1">
        <v>3228</v>
      </c>
      <c r="D1978" s="1">
        <v>-6478</v>
      </c>
      <c r="E1978" s="1">
        <v>2016</v>
      </c>
      <c r="F1978" s="1" t="str">
        <f>TEXT(olympic_medals_country_year_cumsum[[#This Row],[year]],0)&amp;"-"&amp;olympic_medals_country_year_cumsum[[#This Row],[WB_country_code]]</f>
        <v>2016-BMU</v>
      </c>
      <c r="G1978" s="1" t="str">
        <f>IF(olympic_medals_country_year_cumsum[[#This Row],[year]]&lt;&gt;E1977,1,IF(olympic_medals_country_year_cumsum[[#This Row],[Medals]]=0,"",G1977+1))</f>
        <v/>
      </c>
      <c r="H1978" s="1">
        <f>IF(ISNA(VLOOKUP(olympic_medals_country_year_cumsum[[#This Row],[Year_Country]],medals!D:H,5,FALSE)),0,VLOOKUP(olympic_medals_country_year_cumsum[[#This Row],[Year_Country]],medals!D:H,5,FALSE))</f>
        <v>0</v>
      </c>
      <c r="I1978" s="1">
        <f>IF(ISNA(VLOOKUP(olympic_medals_country_year_cumsum[[#This Row],[Year_Country]],medals!D:H,2,FALSE)),0,VLOOKUP(olympic_medals_country_year_cumsum[[#This Row],[Year_Country]],medals!D:H,2,FALSE))</f>
        <v>0</v>
      </c>
      <c r="J1978" s="1">
        <f>IF(ISNA(VLOOKUP(olympic_medals_country_year_cumsum[[#This Row],[Year_Country]],medals!D:H,3,FALSE)),0,VLOOKUP(olympic_medals_country_year_cumsum[[#This Row],[Year_Country]],medals!D:H,3,FALSE))</f>
        <v>0</v>
      </c>
      <c r="K1978" s="1">
        <f>IF(ISNA(VLOOKUP(olympic_medals_country_year_cumsum[[#This Row],[Year_Country]],medals!D:H,4,FALSE)),0,VLOOKUP(olympic_medals_country_year_cumsum[[#This Row],[Year_Country]],medals!D:H,4,FALSE))</f>
        <v>0</v>
      </c>
      <c r="L1978" s="1" t="str">
        <f>VLOOKUP(olympic_medals_country_year_cumsum[[#This Row],[WB_country_name]],'country_region_flag'!A:C,2,FALSE)</f>
        <v>Americas</v>
      </c>
      <c r="M1978" s="1" t="str">
        <f>VLOOKUP(olympic_medals_country_year_cumsum[[#This Row],[WB_country_name]],'country_region_flag'!A:C,3,FALSE)</f>
        <v>https://public.flourish.studio/country-flags/svg/bm.svg</v>
      </c>
      <c r="N1978" s="12" t="str">
        <f>IF(ISNA(VLOOKUP(olympic_medals_country_year_cumsum[[#This Row],[Year_Country]],gdp_capita_rank!F:G,2,FALSE)),0,VLOOKUP(olympic_medals_country_year_cumsum[[#This Row],[Year_Country]],gdp_capita_rank!F:G,2,FALSE))</f>
        <v>546.6206769733644</v>
      </c>
    </row>
    <row r="1979" spans="1:14" ht="15" customHeight="1" x14ac:dyDescent="0.2">
      <c r="A1979" s="1" t="s">
        <v>37</v>
      </c>
      <c r="B1979" s="1" t="s">
        <v>38</v>
      </c>
      <c r="C1979" s="1">
        <v>131</v>
      </c>
      <c r="D1979" s="1">
        <v>-5962</v>
      </c>
      <c r="E1979" s="1">
        <v>2016</v>
      </c>
      <c r="F1979" s="1" t="str">
        <f>TEXT(olympic_medals_country_year_cumsum[[#This Row],[year]],0)&amp;"-"&amp;olympic_medals_country_year_cumsum[[#This Row],[WB_country_code]]</f>
        <v>2016-BRB</v>
      </c>
      <c r="G1979" s="1" t="str">
        <f>IF(olympic_medals_country_year_cumsum[[#This Row],[year]]&lt;&gt;E1978,1,IF(olympic_medals_country_year_cumsum[[#This Row],[Medals]]=0,"",G1978+1))</f>
        <v/>
      </c>
      <c r="H1979" s="1">
        <f>IF(ISNA(VLOOKUP(olympic_medals_country_year_cumsum[[#This Row],[Year_Country]],medals!D:H,5,FALSE)),0,VLOOKUP(olympic_medals_country_year_cumsum[[#This Row],[Year_Country]],medals!D:H,5,FALSE))</f>
        <v>0</v>
      </c>
      <c r="I1979" s="1">
        <f>IF(ISNA(VLOOKUP(olympic_medals_country_year_cumsum[[#This Row],[Year_Country]],medals!D:H,2,FALSE)),0,VLOOKUP(olympic_medals_country_year_cumsum[[#This Row],[Year_Country]],medals!D:H,2,FALSE))</f>
        <v>0</v>
      </c>
      <c r="J1979" s="1">
        <f>IF(ISNA(VLOOKUP(olympic_medals_country_year_cumsum[[#This Row],[Year_Country]],medals!D:H,3,FALSE)),0,VLOOKUP(olympic_medals_country_year_cumsum[[#This Row],[Year_Country]],medals!D:H,3,FALSE))</f>
        <v>0</v>
      </c>
      <c r="K1979" s="1">
        <f>IF(ISNA(VLOOKUP(olympic_medals_country_year_cumsum[[#This Row],[Year_Country]],medals!D:H,4,FALSE)),0,VLOOKUP(olympic_medals_country_year_cumsum[[#This Row],[Year_Country]],medals!D:H,4,FALSE))</f>
        <v>0</v>
      </c>
      <c r="L1979" s="1" t="str">
        <f>VLOOKUP(olympic_medals_country_year_cumsum[[#This Row],[WB_country_name]],'country_region_flag'!A:C,2,FALSE)</f>
        <v>Americas</v>
      </c>
      <c r="M1979" s="1" t="str">
        <f>VLOOKUP(olympic_medals_country_year_cumsum[[#This Row],[WB_country_name]],'country_region_flag'!A:C,3,FALSE)</f>
        <v>https://public.flourish.studio/country-flags/svg/bb.svg</v>
      </c>
      <c r="N1979" s="12" t="str">
        <f>IF(ISNA(VLOOKUP(olympic_medals_country_year_cumsum[[#This Row],[Year_Country]],gdp_capita_rank!F:G,2,FALSE)),0,VLOOKUP(olympic_medals_country_year_cumsum[[#This Row],[Year_Country]],gdp_capita_rank!F:G,2,FALSE))</f>
        <v>5.1509632153894</v>
      </c>
    </row>
    <row r="1980" spans="1:14" ht="15" customHeight="1" x14ac:dyDescent="0.2">
      <c r="A1980" s="1" t="s">
        <v>39</v>
      </c>
      <c r="B1980" s="1" t="s">
        <v>40</v>
      </c>
      <c r="C1980" s="1">
        <v>-2463</v>
      </c>
      <c r="D1980" s="1">
        <v>259</v>
      </c>
      <c r="E1980" s="1">
        <v>2016</v>
      </c>
      <c r="F1980" s="1" t="str">
        <f>TEXT(olympic_medals_country_year_cumsum[[#This Row],[year]],0)&amp;"-"&amp;olympic_medals_country_year_cumsum[[#This Row],[WB_country_code]]</f>
        <v>2016-BWA</v>
      </c>
      <c r="G1980" s="1" t="str">
        <f>IF(olympic_medals_country_year_cumsum[[#This Row],[year]]&lt;&gt;E1979,1,IF(olympic_medals_country_year_cumsum[[#This Row],[Medals]]=0,"",G1979+1))</f>
        <v/>
      </c>
      <c r="H1980" s="1">
        <f>IF(ISNA(VLOOKUP(olympic_medals_country_year_cumsum[[#This Row],[Year_Country]],medals!D:H,5,FALSE)),0,VLOOKUP(olympic_medals_country_year_cumsum[[#This Row],[Year_Country]],medals!D:H,5,FALSE))</f>
        <v>0</v>
      </c>
      <c r="I1980" s="1">
        <f>IF(ISNA(VLOOKUP(olympic_medals_country_year_cumsum[[#This Row],[Year_Country]],medals!D:H,2,FALSE)),0,VLOOKUP(olympic_medals_country_year_cumsum[[#This Row],[Year_Country]],medals!D:H,2,FALSE))</f>
        <v>0</v>
      </c>
      <c r="J1980" s="1">
        <f>IF(ISNA(VLOOKUP(olympic_medals_country_year_cumsum[[#This Row],[Year_Country]],medals!D:H,3,FALSE)),0,VLOOKUP(olympic_medals_country_year_cumsum[[#This Row],[Year_Country]],medals!D:H,3,FALSE))</f>
        <v>0</v>
      </c>
      <c r="K1980" s="1">
        <f>IF(ISNA(VLOOKUP(olympic_medals_country_year_cumsum[[#This Row],[Year_Country]],medals!D:H,4,FALSE)),0,VLOOKUP(olympic_medals_country_year_cumsum[[#This Row],[Year_Country]],medals!D:H,4,FALSE))</f>
        <v>0</v>
      </c>
      <c r="L1980" s="1" t="str">
        <f>VLOOKUP(olympic_medals_country_year_cumsum[[#This Row],[WB_country_name]],'country_region_flag'!A:C,2,FALSE)</f>
        <v>Africa</v>
      </c>
      <c r="M1980" s="1" t="str">
        <f>VLOOKUP(olympic_medals_country_year_cumsum[[#This Row],[WB_country_name]],'country_region_flag'!A:C,3,FALSE)</f>
        <v>https://public.flourish.studio/country-flags/svg/bw.svg</v>
      </c>
      <c r="N1980" s="12" t="str">
        <f>IF(ISNA(VLOOKUP(olympic_medals_country_year_cumsum[[#This Row],[Year_Country]],gdp_capita_rank!F:G,2,FALSE)),0,VLOOKUP(olympic_medals_country_year_cumsum[[#This Row],[Year_Country]],gdp_capita_rank!F:G,2,FALSE))</f>
        <v>-61.2124557383204</v>
      </c>
    </row>
    <row r="1981" spans="1:14" ht="15" customHeight="1" x14ac:dyDescent="0.2">
      <c r="A1981" s="1" t="s">
        <v>45</v>
      </c>
      <c r="B1981" s="1" t="s">
        <v>46</v>
      </c>
      <c r="C1981" s="1">
        <v>-3345</v>
      </c>
      <c r="D1981" s="1">
        <v>-7067</v>
      </c>
      <c r="E1981" s="1">
        <v>2016</v>
      </c>
      <c r="F1981" s="1" t="str">
        <f>TEXT(olympic_medals_country_year_cumsum[[#This Row],[year]],0)&amp;"-"&amp;olympic_medals_country_year_cumsum[[#This Row],[WB_country_code]]</f>
        <v>2016-CHL</v>
      </c>
      <c r="G1981" s="1" t="str">
        <f>IF(olympic_medals_country_year_cumsum[[#This Row],[year]]&lt;&gt;E1980,1,IF(olympic_medals_country_year_cumsum[[#This Row],[Medals]]=0,"",G1980+1))</f>
        <v/>
      </c>
      <c r="H1981" s="1">
        <f>IF(ISNA(VLOOKUP(olympic_medals_country_year_cumsum[[#This Row],[Year_Country]],medals!D:H,5,FALSE)),0,VLOOKUP(olympic_medals_country_year_cumsum[[#This Row],[Year_Country]],medals!D:H,5,FALSE))</f>
        <v>0</v>
      </c>
      <c r="I1981" s="1">
        <f>IF(ISNA(VLOOKUP(olympic_medals_country_year_cumsum[[#This Row],[Year_Country]],medals!D:H,2,FALSE)),0,VLOOKUP(olympic_medals_country_year_cumsum[[#This Row],[Year_Country]],medals!D:H,2,FALSE))</f>
        <v>0</v>
      </c>
      <c r="J1981" s="1">
        <f>IF(ISNA(VLOOKUP(olympic_medals_country_year_cumsum[[#This Row],[Year_Country]],medals!D:H,3,FALSE)),0,VLOOKUP(olympic_medals_country_year_cumsum[[#This Row],[Year_Country]],medals!D:H,3,FALSE))</f>
        <v>0</v>
      </c>
      <c r="K1981" s="1">
        <f>IF(ISNA(VLOOKUP(olympic_medals_country_year_cumsum[[#This Row],[Year_Country]],medals!D:H,4,FALSE)),0,VLOOKUP(olympic_medals_country_year_cumsum[[#This Row],[Year_Country]],medals!D:H,4,FALSE))</f>
        <v>0</v>
      </c>
      <c r="L1981" s="1" t="str">
        <f>VLOOKUP(olympic_medals_country_year_cumsum[[#This Row],[WB_country_name]],'country_region_flag'!A:C,2,FALSE)</f>
        <v>Americas</v>
      </c>
      <c r="M1981" s="1" t="str">
        <f>VLOOKUP(olympic_medals_country_year_cumsum[[#This Row],[WB_country_name]],'country_region_flag'!A:C,3,FALSE)</f>
        <v>https://public.flourish.studio/country-flags/svg/cl.svg</v>
      </c>
      <c r="N1981" s="12" t="str">
        <f>IF(ISNA(VLOOKUP(olympic_medals_country_year_cumsum[[#This Row],[Year_Country]],gdp_capita_rank!F:G,2,FALSE)),0,VLOOKUP(olympic_medals_country_year_cumsum[[#This Row],[Year_Country]],gdp_capita_rank!F:G,2,FALSE))</f>
        <v>-16.586165702418118</v>
      </c>
    </row>
    <row r="1982" spans="1:14" ht="15" customHeight="1" x14ac:dyDescent="0.2">
      <c r="A1982" s="1" t="s">
        <v>51</v>
      </c>
      <c r="B1982" s="1" t="s">
        <v>52</v>
      </c>
      <c r="C1982" s="1">
        <v>387</v>
      </c>
      <c r="D1982" s="1">
        <v>1152</v>
      </c>
      <c r="E1982" s="1">
        <v>2016</v>
      </c>
      <c r="F1982" s="1" t="str">
        <f>TEXT(olympic_medals_country_year_cumsum[[#This Row],[year]],0)&amp;"-"&amp;olympic_medals_country_year_cumsum[[#This Row],[WB_country_code]]</f>
        <v>2016-CMR</v>
      </c>
      <c r="G1982" s="1" t="str">
        <f>IF(olympic_medals_country_year_cumsum[[#This Row],[year]]&lt;&gt;E1981,1,IF(olympic_medals_country_year_cumsum[[#This Row],[Medals]]=0,"",G1981+1))</f>
        <v/>
      </c>
      <c r="H1982" s="1">
        <f>IF(ISNA(VLOOKUP(olympic_medals_country_year_cumsum[[#This Row],[Year_Country]],medals!D:H,5,FALSE)),0,VLOOKUP(olympic_medals_country_year_cumsum[[#This Row],[Year_Country]],medals!D:H,5,FALSE))</f>
        <v>0</v>
      </c>
      <c r="I1982" s="1">
        <f>IF(ISNA(VLOOKUP(olympic_medals_country_year_cumsum[[#This Row],[Year_Country]],medals!D:H,2,FALSE)),0,VLOOKUP(olympic_medals_country_year_cumsum[[#This Row],[Year_Country]],medals!D:H,2,FALSE))</f>
        <v>0</v>
      </c>
      <c r="J1982" s="1">
        <f>IF(ISNA(VLOOKUP(olympic_medals_country_year_cumsum[[#This Row],[Year_Country]],medals!D:H,3,FALSE)),0,VLOOKUP(olympic_medals_country_year_cumsum[[#This Row],[Year_Country]],medals!D:H,3,FALSE))</f>
        <v>0</v>
      </c>
      <c r="K1982" s="1">
        <f>IF(ISNA(VLOOKUP(olympic_medals_country_year_cumsum[[#This Row],[Year_Country]],medals!D:H,4,FALSE)),0,VLOOKUP(olympic_medals_country_year_cumsum[[#This Row],[Year_Country]],medals!D:H,4,FALSE))</f>
        <v>0</v>
      </c>
      <c r="L1982" s="1" t="str">
        <f>VLOOKUP(olympic_medals_country_year_cumsum[[#This Row],[WB_country_name]],'country_region_flag'!A:C,2,FALSE)</f>
        <v>Africa</v>
      </c>
      <c r="M1982" s="1" t="str">
        <f>VLOOKUP(olympic_medals_country_year_cumsum[[#This Row],[WB_country_name]],'country_region_flag'!A:C,3,FALSE)</f>
        <v>https://public.flourish.studio/country-flags/svg/cm.svg</v>
      </c>
      <c r="N1982" s="12" t="str">
        <f>IF(ISNA(VLOOKUP(olympic_medals_country_year_cumsum[[#This Row],[Year_Country]],gdp_capita_rank!F:G,2,FALSE)),0,VLOOKUP(olympic_medals_country_year_cumsum[[#This Row],[Year_Country]],gdp_capita_rank!F:G,2,FALSE))</f>
        <v>-91.3727954636159</v>
      </c>
    </row>
    <row r="1983" spans="1:14" ht="15" customHeight="1" x14ac:dyDescent="0.2">
      <c r="A1983" s="1" t="s">
        <v>55</v>
      </c>
      <c r="B1983" s="1" t="s">
        <v>56</v>
      </c>
      <c r="C1983" s="1">
        <v>993</v>
      </c>
      <c r="D1983" s="1">
        <v>-8408</v>
      </c>
      <c r="E1983" s="1">
        <v>2016</v>
      </c>
      <c r="F1983" s="1" t="str">
        <f>TEXT(olympic_medals_country_year_cumsum[[#This Row],[year]],0)&amp;"-"&amp;olympic_medals_country_year_cumsum[[#This Row],[WB_country_code]]</f>
        <v>2016-CRI</v>
      </c>
      <c r="G1983" s="1" t="str">
        <f>IF(olympic_medals_country_year_cumsum[[#This Row],[year]]&lt;&gt;E1982,1,IF(olympic_medals_country_year_cumsum[[#This Row],[Medals]]=0,"",G1982+1))</f>
        <v/>
      </c>
      <c r="H1983" s="1">
        <f>IF(ISNA(VLOOKUP(olympic_medals_country_year_cumsum[[#This Row],[Year_Country]],medals!D:H,5,FALSE)),0,VLOOKUP(olympic_medals_country_year_cumsum[[#This Row],[Year_Country]],medals!D:H,5,FALSE))</f>
        <v>0</v>
      </c>
      <c r="I1983" s="1">
        <f>IF(ISNA(VLOOKUP(olympic_medals_country_year_cumsum[[#This Row],[Year_Country]],medals!D:H,2,FALSE)),0,VLOOKUP(olympic_medals_country_year_cumsum[[#This Row],[Year_Country]],medals!D:H,2,FALSE))</f>
        <v>0</v>
      </c>
      <c r="J1983" s="1">
        <f>IF(ISNA(VLOOKUP(olympic_medals_country_year_cumsum[[#This Row],[Year_Country]],medals!D:H,3,FALSE)),0,VLOOKUP(olympic_medals_country_year_cumsum[[#This Row],[Year_Country]],medals!D:H,3,FALSE))</f>
        <v>0</v>
      </c>
      <c r="K1983" s="1">
        <f>IF(ISNA(VLOOKUP(olympic_medals_country_year_cumsum[[#This Row],[Year_Country]],medals!D:H,4,FALSE)),0,VLOOKUP(olympic_medals_country_year_cumsum[[#This Row],[Year_Country]],medals!D:H,4,FALSE))</f>
        <v>0</v>
      </c>
      <c r="L1983" s="1" t="str">
        <f>VLOOKUP(olympic_medals_country_year_cumsum[[#This Row],[WB_country_name]],'country_region_flag'!A:C,2,FALSE)</f>
        <v>Americas</v>
      </c>
      <c r="M1983" s="1" t="str">
        <f>VLOOKUP(olympic_medals_country_year_cumsum[[#This Row],[WB_country_name]],'country_region_flag'!A:C,3,FALSE)</f>
        <v>https://public.flourish.studio/country-flags/svg/cr.svg</v>
      </c>
      <c r="N1983" s="12" t="str">
        <f>IF(ISNA(VLOOKUP(olympic_medals_country_year_cumsum[[#This Row],[Year_Country]],gdp_capita_rank!F:G,2,FALSE)),0,VLOOKUP(olympic_medals_country_year_cumsum[[#This Row],[Year_Country]],gdp_capita_rank!F:G,2,FALSE))</f>
        <v>-28.01047998056983</v>
      </c>
    </row>
    <row r="1984" spans="1:14" ht="15" customHeight="1" x14ac:dyDescent="0.2">
      <c r="A1984" s="1" t="s">
        <v>59</v>
      </c>
      <c r="B1984" s="1" t="s">
        <v>60</v>
      </c>
      <c r="C1984" s="1">
        <v>3517</v>
      </c>
      <c r="D1984" s="1">
        <v>3337</v>
      </c>
      <c r="E1984" s="1">
        <v>2016</v>
      </c>
      <c r="F1984" s="1" t="str">
        <f>TEXT(olympic_medals_country_year_cumsum[[#This Row],[year]],0)&amp;"-"&amp;olympic_medals_country_year_cumsum[[#This Row],[WB_country_code]]</f>
        <v>2016-CYP</v>
      </c>
      <c r="G1984" s="1" t="str">
        <f>IF(olympic_medals_country_year_cumsum[[#This Row],[year]]&lt;&gt;E1983,1,IF(olympic_medals_country_year_cumsum[[#This Row],[Medals]]=0,"",G1983+1))</f>
        <v/>
      </c>
      <c r="H1984" s="1">
        <f>IF(ISNA(VLOOKUP(olympic_medals_country_year_cumsum[[#This Row],[Year_Country]],medals!D:H,5,FALSE)),0,VLOOKUP(olympic_medals_country_year_cumsum[[#This Row],[Year_Country]],medals!D:H,5,FALSE))</f>
        <v>0</v>
      </c>
      <c r="I1984" s="1">
        <f>IF(ISNA(VLOOKUP(olympic_medals_country_year_cumsum[[#This Row],[Year_Country]],medals!D:H,2,FALSE)),0,VLOOKUP(olympic_medals_country_year_cumsum[[#This Row],[Year_Country]],medals!D:H,2,FALSE))</f>
        <v>0</v>
      </c>
      <c r="J1984" s="1">
        <f>IF(ISNA(VLOOKUP(olympic_medals_country_year_cumsum[[#This Row],[Year_Country]],medals!D:H,3,FALSE)),0,VLOOKUP(olympic_medals_country_year_cumsum[[#This Row],[Year_Country]],medals!D:H,3,FALSE))</f>
        <v>0</v>
      </c>
      <c r="K1984" s="1">
        <f>IF(ISNA(VLOOKUP(olympic_medals_country_year_cumsum[[#This Row],[Year_Country]],medals!D:H,4,FALSE)),0,VLOOKUP(olympic_medals_country_year_cumsum[[#This Row],[Year_Country]],medals!D:H,4,FALSE))</f>
        <v>0</v>
      </c>
      <c r="L1984" s="1" t="str">
        <f>VLOOKUP(olympic_medals_country_year_cumsum[[#This Row],[WB_country_name]],'country_region_flag'!A:C,2,FALSE)</f>
        <v>Asia</v>
      </c>
      <c r="M1984" s="1" t="str">
        <f>VLOOKUP(olympic_medals_country_year_cumsum[[#This Row],[WB_country_name]],'country_region_flag'!A:C,3,FALSE)</f>
        <v>https://public.flourish.studio/country-flags/svg/cy.svg</v>
      </c>
      <c r="N1984" s="12" t="str">
        <f>IF(ISNA(VLOOKUP(olympic_medals_country_year_cumsum[[#This Row],[Year_Country]],gdp_capita_rank!F:G,2,FALSE)),0,VLOOKUP(olympic_medals_country_year_cumsum[[#This Row],[Year_Country]],gdp_capita_rank!F:G,2,FALSE))</f>
        <v>48.85341332425359</v>
      </c>
    </row>
    <row r="1985" spans="1:14" ht="15" customHeight="1" x14ac:dyDescent="0.2">
      <c r="A1985" s="1" t="s">
        <v>65</v>
      </c>
      <c r="B1985" s="1" t="s">
        <v>66</v>
      </c>
      <c r="C1985" s="1">
        <v>1158</v>
      </c>
      <c r="D1985" s="1">
        <v>4315</v>
      </c>
      <c r="E1985" s="1">
        <v>2016</v>
      </c>
      <c r="F1985" s="1" t="str">
        <f>TEXT(olympic_medals_country_year_cumsum[[#This Row],[year]],0)&amp;"-"&amp;olympic_medals_country_year_cumsum[[#This Row],[WB_country_code]]</f>
        <v>2016-DJI</v>
      </c>
      <c r="G1985" s="1" t="str">
        <f>IF(olympic_medals_country_year_cumsum[[#This Row],[year]]&lt;&gt;E1984,1,IF(olympic_medals_country_year_cumsum[[#This Row],[Medals]]=0,"",G1984+1))</f>
        <v/>
      </c>
      <c r="H1985" s="1">
        <f>IF(ISNA(VLOOKUP(olympic_medals_country_year_cumsum[[#This Row],[Year_Country]],medals!D:H,5,FALSE)),0,VLOOKUP(olympic_medals_country_year_cumsum[[#This Row],[Year_Country]],medals!D:H,5,FALSE))</f>
        <v>0</v>
      </c>
      <c r="I1985" s="1">
        <f>IF(ISNA(VLOOKUP(olympic_medals_country_year_cumsum[[#This Row],[Year_Country]],medals!D:H,2,FALSE)),0,VLOOKUP(olympic_medals_country_year_cumsum[[#This Row],[Year_Country]],medals!D:H,2,FALSE))</f>
        <v>0</v>
      </c>
      <c r="J1985" s="1">
        <f>IF(ISNA(VLOOKUP(olympic_medals_country_year_cumsum[[#This Row],[Year_Country]],medals!D:H,3,FALSE)),0,VLOOKUP(olympic_medals_country_year_cumsum[[#This Row],[Year_Country]],medals!D:H,3,FALSE))</f>
        <v>0</v>
      </c>
      <c r="K1985" s="1">
        <f>IF(ISNA(VLOOKUP(olympic_medals_country_year_cumsum[[#This Row],[Year_Country]],medals!D:H,4,FALSE)),0,VLOOKUP(olympic_medals_country_year_cumsum[[#This Row],[Year_Country]],medals!D:H,4,FALSE))</f>
        <v>0</v>
      </c>
      <c r="L1985" s="1" t="str">
        <f>VLOOKUP(olympic_medals_country_year_cumsum[[#This Row],[WB_country_name]],'country_region_flag'!A:C,2,FALSE)</f>
        <v>Africa</v>
      </c>
      <c r="M1985" s="1" t="str">
        <f>VLOOKUP(olympic_medals_country_year_cumsum[[#This Row],[WB_country_name]],'country_region_flag'!A:C,3,FALSE)</f>
        <v>https://public.flourish.studio/country-flags/svg/dj.svg</v>
      </c>
      <c r="N1985" s="12" t="str">
        <f>IF(ISNA(VLOOKUP(olympic_medals_country_year_cumsum[[#This Row],[Year_Country]],gdp_capita_rank!F:G,2,FALSE)),0,VLOOKUP(olympic_medals_country_year_cumsum[[#This Row],[Year_Country]],gdp_capita_rank!F:G,2,FALSE))</f>
        <v>-84.5991994246745</v>
      </c>
    </row>
    <row r="1986" spans="1:14" ht="15" customHeight="1" x14ac:dyDescent="0.2">
      <c r="A1986" s="1" t="s">
        <v>73</v>
      </c>
      <c r="B1986" s="1" t="s">
        <v>74</v>
      </c>
      <c r="C1986" s="1">
        <v>-22</v>
      </c>
      <c r="D1986" s="1">
        <v>-785</v>
      </c>
      <c r="E1986" s="1">
        <v>2016</v>
      </c>
      <c r="F1986" s="1" t="str">
        <f>TEXT(olympic_medals_country_year_cumsum[[#This Row],[year]],0)&amp;"-"&amp;olympic_medals_country_year_cumsum[[#This Row],[WB_country_code]]</f>
        <v>2016-ECU</v>
      </c>
      <c r="G1986" s="1" t="str">
        <f>IF(olympic_medals_country_year_cumsum[[#This Row],[year]]&lt;&gt;E1985,1,IF(olympic_medals_country_year_cumsum[[#This Row],[Medals]]=0,"",G1985+1))</f>
        <v/>
      </c>
      <c r="H1986" s="1">
        <f>IF(ISNA(VLOOKUP(olympic_medals_country_year_cumsum[[#This Row],[Year_Country]],medals!D:H,5,FALSE)),0,VLOOKUP(olympic_medals_country_year_cumsum[[#This Row],[Year_Country]],medals!D:H,5,FALSE))</f>
        <v>0</v>
      </c>
      <c r="I1986" s="1">
        <f>IF(ISNA(VLOOKUP(olympic_medals_country_year_cumsum[[#This Row],[Year_Country]],medals!D:H,2,FALSE)),0,VLOOKUP(olympic_medals_country_year_cumsum[[#This Row],[Year_Country]],medals!D:H,2,FALSE))</f>
        <v>0</v>
      </c>
      <c r="J1986" s="1">
        <f>IF(ISNA(VLOOKUP(olympic_medals_country_year_cumsum[[#This Row],[Year_Country]],medals!D:H,3,FALSE)),0,VLOOKUP(olympic_medals_country_year_cumsum[[#This Row],[Year_Country]],medals!D:H,3,FALSE))</f>
        <v>0</v>
      </c>
      <c r="K1986" s="1">
        <f>IF(ISNA(VLOOKUP(olympic_medals_country_year_cumsum[[#This Row],[Year_Country]],medals!D:H,4,FALSE)),0,VLOOKUP(olympic_medals_country_year_cumsum[[#This Row],[Year_Country]],medals!D:H,4,FALSE))</f>
        <v>0</v>
      </c>
      <c r="L1986" s="1" t="str">
        <f>VLOOKUP(olympic_medals_country_year_cumsum[[#This Row],[WB_country_name]],'country_region_flag'!A:C,2,FALSE)</f>
        <v>Americas</v>
      </c>
      <c r="M1986" s="1" t="str">
        <f>VLOOKUP(olympic_medals_country_year_cumsum[[#This Row],[WB_country_name]],'country_region_flag'!A:C,3,FALSE)</f>
        <v>https://public.flourish.studio/country-flags/svg/ec.svg</v>
      </c>
      <c r="N1986" s="12" t="str">
        <f>IF(ISNA(VLOOKUP(olympic_medals_country_year_cumsum[[#This Row],[Year_Country]],gdp_capita_rank!F:G,2,FALSE)),0,VLOOKUP(olympic_medals_country_year_cumsum[[#This Row],[Year_Country]],gdp_capita_rank!F:G,2,FALSE))</f>
        <v>-63.223717752223116</v>
      </c>
    </row>
    <row r="1987" spans="1:14" ht="15" customHeight="1" x14ac:dyDescent="0.2">
      <c r="A1987" s="1" t="s">
        <v>77</v>
      </c>
      <c r="B1987" s="1" t="s">
        <v>78</v>
      </c>
      <c r="C1987" s="1">
        <v>1533</v>
      </c>
      <c r="D1987" s="1">
        <v>3893</v>
      </c>
      <c r="E1987" s="1">
        <v>2016</v>
      </c>
      <c r="F1987" s="1" t="str">
        <f>TEXT(olympic_medals_country_year_cumsum[[#This Row],[year]],0)&amp;"-"&amp;olympic_medals_country_year_cumsum[[#This Row],[WB_country_code]]</f>
        <v>2016-ERI</v>
      </c>
      <c r="G1987" s="1" t="str">
        <f>IF(olympic_medals_country_year_cumsum[[#This Row],[year]]&lt;&gt;E1986,1,IF(olympic_medals_country_year_cumsum[[#This Row],[Medals]]=0,"",G1986+1))</f>
        <v/>
      </c>
      <c r="H1987" s="1">
        <f>IF(ISNA(VLOOKUP(olympic_medals_country_year_cumsum[[#This Row],[Year_Country]],medals!D:H,5,FALSE)),0,VLOOKUP(olympic_medals_country_year_cumsum[[#This Row],[Year_Country]],medals!D:H,5,FALSE))</f>
        <v>0</v>
      </c>
      <c r="I1987" s="1">
        <f>IF(ISNA(VLOOKUP(olympic_medals_country_year_cumsum[[#This Row],[Year_Country]],medals!D:H,2,FALSE)),0,VLOOKUP(olympic_medals_country_year_cumsum[[#This Row],[Year_Country]],medals!D:H,2,FALSE))</f>
        <v>0</v>
      </c>
      <c r="J1987" s="1">
        <f>IF(ISNA(VLOOKUP(olympic_medals_country_year_cumsum[[#This Row],[Year_Country]],medals!D:H,3,FALSE)),0,VLOOKUP(olympic_medals_country_year_cumsum[[#This Row],[Year_Country]],medals!D:H,3,FALSE))</f>
        <v>0</v>
      </c>
      <c r="K1987" s="1">
        <f>IF(ISNA(VLOOKUP(olympic_medals_country_year_cumsum[[#This Row],[Year_Country]],medals!D:H,4,FALSE)),0,VLOOKUP(olympic_medals_country_year_cumsum[[#This Row],[Year_Country]],medals!D:H,4,FALSE))</f>
        <v>0</v>
      </c>
      <c r="L1987" s="1" t="str">
        <f>VLOOKUP(olympic_medals_country_year_cumsum[[#This Row],[WB_country_name]],'country_region_flag'!A:C,2,FALSE)</f>
        <v>Africa</v>
      </c>
      <c r="M1987" s="1" t="str">
        <f>VLOOKUP(olympic_medals_country_year_cumsum[[#This Row],[WB_country_name]],'country_region_flag'!A:C,3,FALSE)</f>
        <v>https://public.flourish.studio/country-flags/svg/er.svg</v>
      </c>
      <c r="N1987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1988" spans="1:14" ht="15" customHeight="1" x14ac:dyDescent="0.2">
      <c r="A1988" s="1" t="s">
        <v>91</v>
      </c>
      <c r="B1988" s="1" t="s">
        <v>92</v>
      </c>
      <c r="C1988" s="1">
        <v>38</v>
      </c>
      <c r="D1988" s="1">
        <v>945</v>
      </c>
      <c r="E1988" s="1">
        <v>2016</v>
      </c>
      <c r="F1988" s="1" t="str">
        <f>TEXT(olympic_medals_country_year_cumsum[[#This Row],[year]],0)&amp;"-"&amp;olympic_medals_country_year_cumsum[[#This Row],[WB_country_code]]</f>
        <v>2016-GAB</v>
      </c>
      <c r="G1988" s="1" t="str">
        <f>IF(olympic_medals_country_year_cumsum[[#This Row],[year]]&lt;&gt;E1987,1,IF(olympic_medals_country_year_cumsum[[#This Row],[Medals]]=0,"",G1987+1))</f>
        <v/>
      </c>
      <c r="H1988" s="1">
        <f>IF(ISNA(VLOOKUP(olympic_medals_country_year_cumsum[[#This Row],[Year_Country]],medals!D:H,5,FALSE)),0,VLOOKUP(olympic_medals_country_year_cumsum[[#This Row],[Year_Country]],medals!D:H,5,FALSE))</f>
        <v>0</v>
      </c>
      <c r="I1988" s="1">
        <f>IF(ISNA(VLOOKUP(olympic_medals_country_year_cumsum[[#This Row],[Year_Country]],medals!D:H,2,FALSE)),0,VLOOKUP(olympic_medals_country_year_cumsum[[#This Row],[Year_Country]],medals!D:H,2,FALSE))</f>
        <v>0</v>
      </c>
      <c r="J1988" s="1">
        <f>IF(ISNA(VLOOKUP(olympic_medals_country_year_cumsum[[#This Row],[Year_Country]],medals!D:H,3,FALSE)),0,VLOOKUP(olympic_medals_country_year_cumsum[[#This Row],[Year_Country]],medals!D:H,3,FALSE))</f>
        <v>0</v>
      </c>
      <c r="K1988" s="1">
        <f>IF(ISNA(VLOOKUP(olympic_medals_country_year_cumsum[[#This Row],[Year_Country]],medals!D:H,4,FALSE)),0,VLOOKUP(olympic_medals_country_year_cumsum[[#This Row],[Year_Country]],medals!D:H,4,FALSE))</f>
        <v>0</v>
      </c>
      <c r="L1988" s="1" t="str">
        <f>VLOOKUP(olympic_medals_country_year_cumsum[[#This Row],[WB_country_name]],'country_region_flag'!A:C,2,FALSE)</f>
        <v>Africa</v>
      </c>
      <c r="M1988" s="1" t="str">
        <f>VLOOKUP(olympic_medals_country_year_cumsum[[#This Row],[WB_country_name]],'country_region_flag'!A:C,3,FALSE)</f>
        <v>https://public.flourish.studio/country-flags/svg/ga.svg</v>
      </c>
      <c r="N1988" s="12" t="str">
        <f>IF(ISNA(VLOOKUP(olympic_medals_country_year_cumsum[[#This Row],[Year_Country]],gdp_capita_rank!F:G,2,FALSE)),0,VLOOKUP(olympic_medals_country_year_cumsum[[#This Row],[Year_Country]],gdp_capita_rank!F:G,2,FALSE))</f>
        <v>-59.33313628750261</v>
      </c>
    </row>
    <row r="1989" spans="1:14" ht="15" customHeight="1" x14ac:dyDescent="0.2">
      <c r="A1989" s="1" t="s">
        <v>97</v>
      </c>
      <c r="B1989" s="1" t="s">
        <v>98</v>
      </c>
      <c r="C1989" s="1">
        <v>555</v>
      </c>
      <c r="D1989" s="1">
        <v>-22</v>
      </c>
      <c r="E1989" s="1">
        <v>2016</v>
      </c>
      <c r="F1989" s="1" t="str">
        <f>TEXT(olympic_medals_country_year_cumsum[[#This Row],[year]],0)&amp;"-"&amp;olympic_medals_country_year_cumsum[[#This Row],[WB_country_code]]</f>
        <v>2016-GHA</v>
      </c>
      <c r="G1989" s="1" t="str">
        <f>IF(olympic_medals_country_year_cumsum[[#This Row],[year]]&lt;&gt;E1988,1,IF(olympic_medals_country_year_cumsum[[#This Row],[Medals]]=0,"",G1988+1))</f>
        <v/>
      </c>
      <c r="H1989" s="1">
        <f>IF(ISNA(VLOOKUP(olympic_medals_country_year_cumsum[[#This Row],[Year_Country]],medals!D:H,5,FALSE)),0,VLOOKUP(olympic_medals_country_year_cumsum[[#This Row],[Year_Country]],medals!D:H,5,FALSE))</f>
        <v>0</v>
      </c>
      <c r="I1989" s="1">
        <f>IF(ISNA(VLOOKUP(olympic_medals_country_year_cumsum[[#This Row],[Year_Country]],medals!D:H,2,FALSE)),0,VLOOKUP(olympic_medals_country_year_cumsum[[#This Row],[Year_Country]],medals!D:H,2,FALSE))</f>
        <v>0</v>
      </c>
      <c r="J1989" s="1">
        <f>IF(ISNA(VLOOKUP(olympic_medals_country_year_cumsum[[#This Row],[Year_Country]],medals!D:H,3,FALSE)),0,VLOOKUP(olympic_medals_country_year_cumsum[[#This Row],[Year_Country]],medals!D:H,3,FALSE))</f>
        <v>0</v>
      </c>
      <c r="K1989" s="1">
        <f>IF(ISNA(VLOOKUP(olympic_medals_country_year_cumsum[[#This Row],[Year_Country]],medals!D:H,4,FALSE)),0,VLOOKUP(olympic_medals_country_year_cumsum[[#This Row],[Year_Country]],medals!D:H,4,FALSE))</f>
        <v>0</v>
      </c>
      <c r="L1989" s="1" t="str">
        <f>VLOOKUP(olympic_medals_country_year_cumsum[[#This Row],[WB_country_name]],'country_region_flag'!A:C,2,FALSE)</f>
        <v>Africa</v>
      </c>
      <c r="M1989" s="1" t="str">
        <f>VLOOKUP(olympic_medals_country_year_cumsum[[#This Row],[WB_country_name]],'country_region_flag'!A:C,3,FALSE)</f>
        <v>https://public.flourish.studio/country-flags/svg/gh.svg</v>
      </c>
      <c r="N1989" s="12" t="str">
        <f>IF(ISNA(VLOOKUP(olympic_medals_country_year_cumsum[[#This Row],[Year_Country]],gdp_capita_rank!F:G,2,FALSE)),0,VLOOKUP(olympic_medals_country_year_cumsum[[#This Row],[Year_Country]],gdp_capita_rank!F:G,2,FALSE))</f>
        <v>-88.50327157787183</v>
      </c>
    </row>
    <row r="1990" spans="1:14" ht="15" customHeight="1" x14ac:dyDescent="0.2">
      <c r="A1990" s="1" t="s">
        <v>103</v>
      </c>
      <c r="B1990" s="1" t="s">
        <v>104</v>
      </c>
      <c r="C1990" s="1">
        <v>1462</v>
      </c>
      <c r="D1990" s="1">
        <v>-9052</v>
      </c>
      <c r="E1990" s="1">
        <v>2016</v>
      </c>
      <c r="F1990" s="1" t="str">
        <f>TEXT(olympic_medals_country_year_cumsum[[#This Row],[year]],0)&amp;"-"&amp;olympic_medals_country_year_cumsum[[#This Row],[WB_country_code]]</f>
        <v>2016-GTM</v>
      </c>
      <c r="G1990" s="1" t="str">
        <f>IF(olympic_medals_country_year_cumsum[[#This Row],[year]]&lt;&gt;E1989,1,IF(olympic_medals_country_year_cumsum[[#This Row],[Medals]]=0,"",G1989+1))</f>
        <v/>
      </c>
      <c r="H1990" s="1">
        <f>IF(ISNA(VLOOKUP(olympic_medals_country_year_cumsum[[#This Row],[Year_Country]],medals!D:H,5,FALSE)),0,VLOOKUP(olympic_medals_country_year_cumsum[[#This Row],[Year_Country]],medals!D:H,5,FALSE))</f>
        <v>0</v>
      </c>
      <c r="I1990" s="1">
        <f>IF(ISNA(VLOOKUP(olympic_medals_country_year_cumsum[[#This Row],[Year_Country]],medals!D:H,2,FALSE)),0,VLOOKUP(olympic_medals_country_year_cumsum[[#This Row],[Year_Country]],medals!D:H,2,FALSE))</f>
        <v>0</v>
      </c>
      <c r="J1990" s="1">
        <f>IF(ISNA(VLOOKUP(olympic_medals_country_year_cumsum[[#This Row],[Year_Country]],medals!D:H,3,FALSE)),0,VLOOKUP(olympic_medals_country_year_cumsum[[#This Row],[Year_Country]],medals!D:H,3,FALSE))</f>
        <v>0</v>
      </c>
      <c r="K1990" s="1">
        <f>IF(ISNA(VLOOKUP(olympic_medals_country_year_cumsum[[#This Row],[Year_Country]],medals!D:H,4,FALSE)),0,VLOOKUP(olympic_medals_country_year_cumsum[[#This Row],[Year_Country]],medals!D:H,4,FALSE))</f>
        <v>0</v>
      </c>
      <c r="L1990" s="1" t="str">
        <f>VLOOKUP(olympic_medals_country_year_cumsum[[#This Row],[WB_country_name]],'country_region_flag'!A:C,2,FALSE)</f>
        <v>Americas</v>
      </c>
      <c r="M1990" s="1" t="str">
        <f>VLOOKUP(olympic_medals_country_year_cumsum[[#This Row],[WB_country_name]],'country_region_flag'!A:C,3,FALSE)</f>
        <v>https://public.flourish.studio/country-flags/svg/gt.svg</v>
      </c>
      <c r="N1990" s="12" t="str">
        <f>IF(ISNA(VLOOKUP(olympic_medals_country_year_cumsum[[#This Row],[Year_Country]],gdp_capita_rank!F:G,2,FALSE)),0,VLOOKUP(olympic_medals_country_year_cumsum[[#This Row],[Year_Country]],gdp_capita_rank!F:G,2,FALSE))</f>
        <v>-74.75317470558879</v>
      </c>
    </row>
    <row r="1991" spans="1:14" ht="15" customHeight="1" x14ac:dyDescent="0.2">
      <c r="A1991" s="1" t="s">
        <v>105</v>
      </c>
      <c r="B1991" s="1" t="s">
        <v>106</v>
      </c>
      <c r="C1991" s="1">
        <v>68</v>
      </c>
      <c r="D1991" s="1">
        <v>-5815</v>
      </c>
      <c r="E1991" s="1">
        <v>2016</v>
      </c>
      <c r="F1991" s="1" t="str">
        <f>TEXT(olympic_medals_country_year_cumsum[[#This Row],[year]],0)&amp;"-"&amp;olympic_medals_country_year_cumsum[[#This Row],[WB_country_code]]</f>
        <v>2016-GUY</v>
      </c>
      <c r="G1991" s="1" t="str">
        <f>IF(olympic_medals_country_year_cumsum[[#This Row],[year]]&lt;&gt;E1990,1,IF(olympic_medals_country_year_cumsum[[#This Row],[Medals]]=0,"",G1990+1))</f>
        <v/>
      </c>
      <c r="H1991" s="1">
        <f>IF(ISNA(VLOOKUP(olympic_medals_country_year_cumsum[[#This Row],[Year_Country]],medals!D:H,5,FALSE)),0,VLOOKUP(olympic_medals_country_year_cumsum[[#This Row],[Year_Country]],medals!D:H,5,FALSE))</f>
        <v>0</v>
      </c>
      <c r="I1991" s="1">
        <f>IF(ISNA(VLOOKUP(olympic_medals_country_year_cumsum[[#This Row],[Year_Country]],medals!D:H,2,FALSE)),0,VLOOKUP(olympic_medals_country_year_cumsum[[#This Row],[Year_Country]],medals!D:H,2,FALSE))</f>
        <v>0</v>
      </c>
      <c r="J1991" s="1">
        <f>IF(ISNA(VLOOKUP(olympic_medals_country_year_cumsum[[#This Row],[Year_Country]],medals!D:H,3,FALSE)),0,VLOOKUP(olympic_medals_country_year_cumsum[[#This Row],[Year_Country]],medals!D:H,3,FALSE))</f>
        <v>0</v>
      </c>
      <c r="K1991" s="1">
        <f>IF(ISNA(VLOOKUP(olympic_medals_country_year_cumsum[[#This Row],[Year_Country]],medals!D:H,4,FALSE)),0,VLOOKUP(olympic_medals_country_year_cumsum[[#This Row],[Year_Country]],medals!D:H,4,FALSE))</f>
        <v>0</v>
      </c>
      <c r="L1991" s="1" t="str">
        <f>VLOOKUP(olympic_medals_country_year_cumsum[[#This Row],[WB_country_name]],'country_region_flag'!A:C,2,FALSE)</f>
        <v>Americas</v>
      </c>
      <c r="M1991" s="1" t="str">
        <f>VLOOKUP(olympic_medals_country_year_cumsum[[#This Row],[WB_country_name]],'country_region_flag'!A:C,3,FALSE)</f>
        <v>https://public.flourish.studio/country-flags/svg/gy.svg</v>
      </c>
      <c r="N1991" s="12" t="str">
        <f>IF(ISNA(VLOOKUP(olympic_medals_country_year_cumsum[[#This Row],[Year_Country]],gdp_capita_rank!F:G,2,FALSE)),0,VLOOKUP(olympic_medals_country_year_cumsum[[#This Row],[Year_Country]],gdp_capita_rank!F:G,2,FALSE))</f>
        <v>-64.27460003711467</v>
      </c>
    </row>
    <row r="1992" spans="1:14" ht="15" customHeight="1" x14ac:dyDescent="0.2">
      <c r="A1992" s="1" t="s">
        <v>107</v>
      </c>
      <c r="B1992" s="1" t="s">
        <v>108</v>
      </c>
      <c r="C1992" s="1">
        <v>224</v>
      </c>
      <c r="D1992" s="1">
        <v>11411</v>
      </c>
      <c r="E1992" s="1">
        <v>2016</v>
      </c>
      <c r="F1992" s="1" t="str">
        <f>TEXT(olympic_medals_country_year_cumsum[[#This Row],[year]],0)&amp;"-"&amp;olympic_medals_country_year_cumsum[[#This Row],[WB_country_code]]</f>
        <v>2016-HKG</v>
      </c>
      <c r="G1992" s="1" t="str">
        <f>IF(olympic_medals_country_year_cumsum[[#This Row],[year]]&lt;&gt;E1991,1,IF(olympic_medals_country_year_cumsum[[#This Row],[Medals]]=0,"",G1991+1))</f>
        <v/>
      </c>
      <c r="H1992" s="1">
        <f>IF(ISNA(VLOOKUP(olympic_medals_country_year_cumsum[[#This Row],[Year_Country]],medals!D:H,5,FALSE)),0,VLOOKUP(olympic_medals_country_year_cumsum[[#This Row],[Year_Country]],medals!D:H,5,FALSE))</f>
        <v>0</v>
      </c>
      <c r="I1992" s="1">
        <f>IF(ISNA(VLOOKUP(olympic_medals_country_year_cumsum[[#This Row],[Year_Country]],medals!D:H,2,FALSE)),0,VLOOKUP(olympic_medals_country_year_cumsum[[#This Row],[Year_Country]],medals!D:H,2,FALSE))</f>
        <v>0</v>
      </c>
      <c r="J1992" s="1">
        <f>IF(ISNA(VLOOKUP(olympic_medals_country_year_cumsum[[#This Row],[Year_Country]],medals!D:H,3,FALSE)),0,VLOOKUP(olympic_medals_country_year_cumsum[[#This Row],[Year_Country]],medals!D:H,3,FALSE))</f>
        <v>0</v>
      </c>
      <c r="K1992" s="1">
        <f>IF(ISNA(VLOOKUP(olympic_medals_country_year_cumsum[[#This Row],[Year_Country]],medals!D:H,4,FALSE)),0,VLOOKUP(olympic_medals_country_year_cumsum[[#This Row],[Year_Country]],medals!D:H,4,FALSE))</f>
        <v>0</v>
      </c>
      <c r="L1992" s="1" t="str">
        <f>VLOOKUP(olympic_medals_country_year_cumsum[[#This Row],[WB_country_name]],'country_region_flag'!A:C,2,FALSE)</f>
        <v>Asia</v>
      </c>
      <c r="M1992" s="1" t="str">
        <f>VLOOKUP(olympic_medals_country_year_cumsum[[#This Row],[WB_country_name]],'country_region_flag'!A:C,3,FALSE)</f>
        <v>https://public.flourish.studio/country-flags/svg/hk.svg</v>
      </c>
      <c r="N1992" s="12" t="str">
        <f>IF(ISNA(VLOOKUP(olympic_medals_country_year_cumsum[[#This Row],[Year_Country]],gdp_capita_rank!F:G,2,FALSE)),0,VLOOKUP(olympic_medals_country_year_cumsum[[#This Row],[Year_Country]],gdp_capita_rank!F:G,2,FALSE))</f>
        <v>164.57599461115453</v>
      </c>
    </row>
    <row r="1993" spans="1:14" ht="15" customHeight="1" x14ac:dyDescent="0.2">
      <c r="A1993" s="1" t="s">
        <v>121</v>
      </c>
      <c r="B1993" s="1" t="s">
        <v>122</v>
      </c>
      <c r="C1993" s="1">
        <v>3333</v>
      </c>
      <c r="D1993" s="1">
        <v>444</v>
      </c>
      <c r="E1993" s="1">
        <v>2016</v>
      </c>
      <c r="F1993" s="1" t="str">
        <f>TEXT(olympic_medals_country_year_cumsum[[#This Row],[year]],0)&amp;"-"&amp;olympic_medals_country_year_cumsum[[#This Row],[WB_country_code]]</f>
        <v>2016-IRQ</v>
      </c>
      <c r="G1993" s="1" t="str">
        <f>IF(olympic_medals_country_year_cumsum[[#This Row],[year]]&lt;&gt;E1992,1,IF(olympic_medals_country_year_cumsum[[#This Row],[Medals]]=0,"",G1992+1))</f>
        <v/>
      </c>
      <c r="H1993" s="1">
        <f>IF(ISNA(VLOOKUP(olympic_medals_country_year_cumsum[[#This Row],[Year_Country]],medals!D:H,5,FALSE)),0,VLOOKUP(olympic_medals_country_year_cumsum[[#This Row],[Year_Country]],medals!D:H,5,FALSE))</f>
        <v>0</v>
      </c>
      <c r="I1993" s="1">
        <f>IF(ISNA(VLOOKUP(olympic_medals_country_year_cumsum[[#This Row],[Year_Country]],medals!D:H,2,FALSE)),0,VLOOKUP(olympic_medals_country_year_cumsum[[#This Row],[Year_Country]],medals!D:H,2,FALSE))</f>
        <v>0</v>
      </c>
      <c r="J1993" s="1">
        <f>IF(ISNA(VLOOKUP(olympic_medals_country_year_cumsum[[#This Row],[Year_Country]],medals!D:H,3,FALSE)),0,VLOOKUP(olympic_medals_country_year_cumsum[[#This Row],[Year_Country]],medals!D:H,3,FALSE))</f>
        <v>0</v>
      </c>
      <c r="K1993" s="1">
        <f>IF(ISNA(VLOOKUP(olympic_medals_country_year_cumsum[[#This Row],[Year_Country]],medals!D:H,4,FALSE)),0,VLOOKUP(olympic_medals_country_year_cumsum[[#This Row],[Year_Country]],medals!D:H,4,FALSE))</f>
        <v>0</v>
      </c>
      <c r="L1993" s="1" t="str">
        <f>VLOOKUP(olympic_medals_country_year_cumsum[[#This Row],[WB_country_name]],'country_region_flag'!A:C,2,FALSE)</f>
        <v>Asia</v>
      </c>
      <c r="M1993" s="1" t="str">
        <f>VLOOKUP(olympic_medals_country_year_cumsum[[#This Row],[WB_country_name]],'country_region_flag'!A:C,3,FALSE)</f>
        <v>https://public.flourish.studio/country-flags/svg/iq.svg</v>
      </c>
      <c r="N1993" s="12" t="str">
        <f>IF(ISNA(VLOOKUP(olympic_medals_country_year_cumsum[[#This Row],[Year_Country]],gdp_capita_rank!F:G,2,FALSE)),0,VLOOKUP(olympic_medals_country_year_cumsum[[#This Row],[Year_Country]],gdp_capita_rank!F:G,2,FALSE))</f>
        <v>-73.9551067128256</v>
      </c>
    </row>
    <row r="1994" spans="1:14" ht="15" customHeight="1" x14ac:dyDescent="0.2">
      <c r="A1994" s="1" t="s">
        <v>123</v>
      </c>
      <c r="B1994" s="1" t="s">
        <v>124</v>
      </c>
      <c r="C1994" s="1">
        <v>6415</v>
      </c>
      <c r="D1994" s="1">
        <v>-2195</v>
      </c>
      <c r="E1994" s="1">
        <v>2016</v>
      </c>
      <c r="F1994" s="1" t="str">
        <f>TEXT(olympic_medals_country_year_cumsum[[#This Row],[year]],0)&amp;"-"&amp;olympic_medals_country_year_cumsum[[#This Row],[WB_country_code]]</f>
        <v>2016-ISL</v>
      </c>
      <c r="G1994" s="1" t="str">
        <f>IF(olympic_medals_country_year_cumsum[[#This Row],[year]]&lt;&gt;E1993,1,IF(olympic_medals_country_year_cumsum[[#This Row],[Medals]]=0,"",G1993+1))</f>
        <v/>
      </c>
      <c r="H1994" s="1">
        <f>IF(ISNA(VLOOKUP(olympic_medals_country_year_cumsum[[#This Row],[Year_Country]],medals!D:H,5,FALSE)),0,VLOOKUP(olympic_medals_country_year_cumsum[[#This Row],[Year_Country]],medals!D:H,5,FALSE))</f>
        <v>0</v>
      </c>
      <c r="I1994" s="1">
        <f>IF(ISNA(VLOOKUP(olympic_medals_country_year_cumsum[[#This Row],[Year_Country]],medals!D:H,2,FALSE)),0,VLOOKUP(olympic_medals_country_year_cumsum[[#This Row],[Year_Country]],medals!D:H,2,FALSE))</f>
        <v>0</v>
      </c>
      <c r="J1994" s="1">
        <f>IF(ISNA(VLOOKUP(olympic_medals_country_year_cumsum[[#This Row],[Year_Country]],medals!D:H,3,FALSE)),0,VLOOKUP(olympic_medals_country_year_cumsum[[#This Row],[Year_Country]],medals!D:H,3,FALSE))</f>
        <v>0</v>
      </c>
      <c r="K1994" s="1">
        <f>IF(ISNA(VLOOKUP(olympic_medals_country_year_cumsum[[#This Row],[Year_Country]],medals!D:H,4,FALSE)),0,VLOOKUP(olympic_medals_country_year_cumsum[[#This Row],[Year_Country]],medals!D:H,4,FALSE))</f>
        <v>0</v>
      </c>
      <c r="L1994" s="1" t="str">
        <f>VLOOKUP(olympic_medals_country_year_cumsum[[#This Row],[WB_country_name]],'country_region_flag'!A:C,2,FALSE)</f>
        <v>Europe</v>
      </c>
      <c r="M1994" s="1" t="str">
        <f>VLOOKUP(olympic_medals_country_year_cumsum[[#This Row],[WB_country_name]],'country_region_flag'!A:C,3,FALSE)</f>
        <v>https://public.flourish.studio/country-flags/svg/is.svg</v>
      </c>
      <c r="N1994" s="12" t="str">
        <f>IF(ISNA(VLOOKUP(olympic_medals_country_year_cumsum[[#This Row],[Year_Country]],gdp_capita_rank!F:G,2,FALSE)),0,VLOOKUP(olympic_medals_country_year_cumsum[[#This Row],[Year_Country]],gdp_capita_rank!F:G,2,FALSE))</f>
        <v>275.0044183644979</v>
      </c>
    </row>
    <row r="1995" spans="1:14" ht="15" customHeight="1" x14ac:dyDescent="0.2">
      <c r="A1995" s="1" t="s">
        <v>139</v>
      </c>
      <c r="B1995" s="1" t="s">
        <v>140</v>
      </c>
      <c r="C1995" s="1">
        <v>4287</v>
      </c>
      <c r="D1995" s="1">
        <v>746</v>
      </c>
      <c r="E1995" s="1">
        <v>2016</v>
      </c>
      <c r="F1995" s="1" t="str">
        <f>TEXT(olympic_medals_country_year_cumsum[[#This Row],[year]],0)&amp;"-"&amp;olympic_medals_country_year_cumsum[[#This Row],[WB_country_code]]</f>
        <v>2016-KGZ</v>
      </c>
      <c r="G1995" s="1" t="str">
        <f>IF(olympic_medals_country_year_cumsum[[#This Row],[year]]&lt;&gt;E1994,1,IF(olympic_medals_country_year_cumsum[[#This Row],[Medals]]=0,"",G1994+1))</f>
        <v/>
      </c>
      <c r="H1995" s="1">
        <f>IF(ISNA(VLOOKUP(olympic_medals_country_year_cumsum[[#This Row],[Year_Country]],medals!D:H,5,FALSE)),0,VLOOKUP(olympic_medals_country_year_cumsum[[#This Row],[Year_Country]],medals!D:H,5,FALSE))</f>
        <v>0</v>
      </c>
      <c r="I1995" s="1">
        <f>IF(ISNA(VLOOKUP(olympic_medals_country_year_cumsum[[#This Row],[Year_Country]],medals!D:H,2,FALSE)),0,VLOOKUP(olympic_medals_country_year_cumsum[[#This Row],[Year_Country]],medals!D:H,2,FALSE))</f>
        <v>0</v>
      </c>
      <c r="J1995" s="1">
        <f>IF(ISNA(VLOOKUP(olympic_medals_country_year_cumsum[[#This Row],[Year_Country]],medals!D:H,3,FALSE)),0,VLOOKUP(olympic_medals_country_year_cumsum[[#This Row],[Year_Country]],medals!D:H,3,FALSE))</f>
        <v>0</v>
      </c>
      <c r="K1995" s="1">
        <f>IF(ISNA(VLOOKUP(olympic_medals_country_year_cumsum[[#This Row],[Year_Country]],medals!D:H,4,FALSE)),0,VLOOKUP(olympic_medals_country_year_cumsum[[#This Row],[Year_Country]],medals!D:H,4,FALSE))</f>
        <v>0</v>
      </c>
      <c r="L1995" s="1" t="str">
        <f>VLOOKUP(olympic_medals_country_year_cumsum[[#This Row],[WB_country_name]],'country_region_flag'!A:C,2,FALSE)</f>
        <v>Asia</v>
      </c>
      <c r="M1995" s="1" t="str">
        <f>VLOOKUP(olympic_medals_country_year_cumsum[[#This Row],[WB_country_name]],'country_region_flag'!A:C,3,FALSE)</f>
        <v>https://public.flourish.studio/country-flags/svg/kg.svg</v>
      </c>
      <c r="N1995" s="12" t="str">
        <f>IF(ISNA(VLOOKUP(olympic_medals_country_year_cumsum[[#This Row],[Year_Country]],gdp_capita_rank!F:G,2,FALSE)),0,VLOOKUP(olympic_medals_country_year_cumsum[[#This Row],[Year_Country]],gdp_capita_rank!F:G,2,FALSE))</f>
        <v>-93.22035432497033</v>
      </c>
    </row>
    <row r="1996" spans="1:14" ht="15" customHeight="1" x14ac:dyDescent="0.2">
      <c r="A1996" s="1" t="s">
        <v>143</v>
      </c>
      <c r="B1996" s="1" t="s">
        <v>144</v>
      </c>
      <c r="C1996" s="1">
        <v>2937</v>
      </c>
      <c r="D1996" s="1">
        <v>4797</v>
      </c>
      <c r="E1996" s="1">
        <v>2016</v>
      </c>
      <c r="F1996" s="1" t="str">
        <f>TEXT(olympic_medals_country_year_cumsum[[#This Row],[year]],0)&amp;"-"&amp;olympic_medals_country_year_cumsum[[#This Row],[WB_country_code]]</f>
        <v>2016-KWT</v>
      </c>
      <c r="G1996" s="1" t="str">
        <f>IF(olympic_medals_country_year_cumsum[[#This Row],[year]]&lt;&gt;E1995,1,IF(olympic_medals_country_year_cumsum[[#This Row],[Medals]]=0,"",G1995+1))</f>
        <v/>
      </c>
      <c r="H1996" s="1">
        <f>IF(ISNA(VLOOKUP(olympic_medals_country_year_cumsum[[#This Row],[Year_Country]],medals!D:H,5,FALSE)),0,VLOOKUP(olympic_medals_country_year_cumsum[[#This Row],[Year_Country]],medals!D:H,5,FALSE))</f>
        <v>0</v>
      </c>
      <c r="I1996" s="1">
        <f>IF(ISNA(VLOOKUP(olympic_medals_country_year_cumsum[[#This Row],[Year_Country]],medals!D:H,2,FALSE)),0,VLOOKUP(olympic_medals_country_year_cumsum[[#This Row],[Year_Country]],medals!D:H,2,FALSE))</f>
        <v>0</v>
      </c>
      <c r="J1996" s="1">
        <f>IF(ISNA(VLOOKUP(olympic_medals_country_year_cumsum[[#This Row],[Year_Country]],medals!D:H,3,FALSE)),0,VLOOKUP(olympic_medals_country_year_cumsum[[#This Row],[Year_Country]],medals!D:H,3,FALSE))</f>
        <v>0</v>
      </c>
      <c r="K1996" s="1">
        <f>IF(ISNA(VLOOKUP(olympic_medals_country_year_cumsum[[#This Row],[Year_Country]],medals!D:H,4,FALSE)),0,VLOOKUP(olympic_medals_country_year_cumsum[[#This Row],[Year_Country]],medals!D:H,4,FALSE))</f>
        <v>0</v>
      </c>
      <c r="L1996" s="1" t="str">
        <f>VLOOKUP(olympic_medals_country_year_cumsum[[#This Row],[WB_country_name]],'country_region_flag'!A:C,2,FALSE)</f>
        <v>Asia</v>
      </c>
      <c r="M1996" s="1" t="str">
        <f>VLOOKUP(olympic_medals_country_year_cumsum[[#This Row],[WB_country_name]],'country_region_flag'!A:C,3,FALSE)</f>
        <v>https://public.flourish.studio/country-flags/svg/kw.svg</v>
      </c>
      <c r="N1996" s="12" t="str">
        <f>IF(ISNA(VLOOKUP(olympic_medals_country_year_cumsum[[#This Row],[Year_Country]],gdp_capita_rank!F:G,2,FALSE)),0,VLOOKUP(olympic_medals_country_year_cumsum[[#This Row],[Year_Country]],gdp_capita_rank!F:G,2,FALSE))</f>
        <v>63.50163917019962</v>
      </c>
    </row>
    <row r="1997" spans="1:14" ht="15" customHeight="1" x14ac:dyDescent="0.2">
      <c r="A1997" s="1" t="s">
        <v>145</v>
      </c>
      <c r="B1997" s="1" t="s">
        <v>146</v>
      </c>
      <c r="C1997" s="1">
        <v>3387</v>
      </c>
      <c r="D1997" s="1">
        <v>355</v>
      </c>
      <c r="E1997" s="1">
        <v>2016</v>
      </c>
      <c r="F1997" s="1" t="str">
        <f>TEXT(olympic_medals_country_year_cumsum[[#This Row],[year]],0)&amp;"-"&amp;olympic_medals_country_year_cumsum[[#This Row],[WB_country_code]]</f>
        <v>2016-LBN</v>
      </c>
      <c r="G1997" s="1" t="str">
        <f>IF(olympic_medals_country_year_cumsum[[#This Row],[year]]&lt;&gt;E1996,1,IF(olympic_medals_country_year_cumsum[[#This Row],[Medals]]=0,"",G1996+1))</f>
        <v/>
      </c>
      <c r="H1997" s="1">
        <f>IF(ISNA(VLOOKUP(olympic_medals_country_year_cumsum[[#This Row],[Year_Country]],medals!D:H,5,FALSE)),0,VLOOKUP(olympic_medals_country_year_cumsum[[#This Row],[Year_Country]],medals!D:H,5,FALSE))</f>
        <v>0</v>
      </c>
      <c r="I1997" s="1">
        <f>IF(ISNA(VLOOKUP(olympic_medals_country_year_cumsum[[#This Row],[Year_Country]],medals!D:H,2,FALSE)),0,VLOOKUP(olympic_medals_country_year_cumsum[[#This Row],[Year_Country]],medals!D:H,2,FALSE))</f>
        <v>0</v>
      </c>
      <c r="J1997" s="1">
        <f>IF(ISNA(VLOOKUP(olympic_medals_country_year_cumsum[[#This Row],[Year_Country]],medals!D:H,3,FALSE)),0,VLOOKUP(olympic_medals_country_year_cumsum[[#This Row],[Year_Country]],medals!D:H,3,FALSE))</f>
        <v>0</v>
      </c>
      <c r="K1997" s="1">
        <f>IF(ISNA(VLOOKUP(olympic_medals_country_year_cumsum[[#This Row],[Year_Country]],medals!D:H,4,FALSE)),0,VLOOKUP(olympic_medals_country_year_cumsum[[#This Row],[Year_Country]],medals!D:H,4,FALSE))</f>
        <v>0</v>
      </c>
      <c r="L1997" s="1" t="str">
        <f>VLOOKUP(olympic_medals_country_year_cumsum[[#This Row],[WB_country_name]],'country_region_flag'!A:C,2,FALSE)</f>
        <v>Asia</v>
      </c>
      <c r="M1997" s="1" t="str">
        <f>VLOOKUP(olympic_medals_country_year_cumsum[[#This Row],[WB_country_name]],'country_region_flag'!A:C,3,FALSE)</f>
        <v>https://public.flourish.studio/country-flags/svg/lb.svg</v>
      </c>
      <c r="N1997" s="12" t="str">
        <f>IF(ISNA(VLOOKUP(olympic_medals_country_year_cumsum[[#This Row],[Year_Country]],gdp_capita_rank!F:G,2,FALSE)),0,VLOOKUP(olympic_medals_country_year_cumsum[[#This Row],[Year_Country]],gdp_capita_rank!F:G,2,FALSE))</f>
        <v>-50.56055899591766</v>
      </c>
    </row>
    <row r="1998" spans="1:14" ht="15" customHeight="1" x14ac:dyDescent="0.2">
      <c r="A1998" s="1" t="s">
        <v>147</v>
      </c>
      <c r="B1998" s="1" t="s">
        <v>148</v>
      </c>
      <c r="C1998" s="1">
        <v>692</v>
      </c>
      <c r="D1998" s="1">
        <v>7983</v>
      </c>
      <c r="E1998" s="1">
        <v>2016</v>
      </c>
      <c r="F1998" s="1" t="str">
        <f>TEXT(olympic_medals_country_year_cumsum[[#This Row],[year]],0)&amp;"-"&amp;olympic_medals_country_year_cumsum[[#This Row],[WB_country_code]]</f>
        <v>2016-LKA</v>
      </c>
      <c r="G1998" s="1" t="str">
        <f>IF(olympic_medals_country_year_cumsum[[#This Row],[year]]&lt;&gt;E1997,1,IF(olympic_medals_country_year_cumsum[[#This Row],[Medals]]=0,"",G1997+1))</f>
        <v/>
      </c>
      <c r="H1998" s="1">
        <f>IF(ISNA(VLOOKUP(olympic_medals_country_year_cumsum[[#This Row],[Year_Country]],medals!D:H,5,FALSE)),0,VLOOKUP(olympic_medals_country_year_cumsum[[#This Row],[Year_Country]],medals!D:H,5,FALSE))</f>
        <v>0</v>
      </c>
      <c r="I1998" s="1">
        <f>IF(ISNA(VLOOKUP(olympic_medals_country_year_cumsum[[#This Row],[Year_Country]],medals!D:H,2,FALSE)),0,VLOOKUP(olympic_medals_country_year_cumsum[[#This Row],[Year_Country]],medals!D:H,2,FALSE))</f>
        <v>0</v>
      </c>
      <c r="J1998" s="1">
        <f>IF(ISNA(VLOOKUP(olympic_medals_country_year_cumsum[[#This Row],[Year_Country]],medals!D:H,3,FALSE)),0,VLOOKUP(olympic_medals_country_year_cumsum[[#This Row],[Year_Country]],medals!D:H,3,FALSE))</f>
        <v>0</v>
      </c>
      <c r="K1998" s="1">
        <f>IF(ISNA(VLOOKUP(olympic_medals_country_year_cumsum[[#This Row],[Year_Country]],medals!D:H,4,FALSE)),0,VLOOKUP(olympic_medals_country_year_cumsum[[#This Row],[Year_Country]],medals!D:H,4,FALSE))</f>
        <v>0</v>
      </c>
      <c r="L1998" s="1" t="str">
        <f>VLOOKUP(olympic_medals_country_year_cumsum[[#This Row],[WB_country_name]],'country_region_flag'!A:C,2,FALSE)</f>
        <v>Asia</v>
      </c>
      <c r="M1998" s="1" t="str">
        <f>VLOOKUP(olympic_medals_country_year_cumsum[[#This Row],[WB_country_name]],'country_region_flag'!A:C,3,FALSE)</f>
        <v>https://public.flourish.studio/country-flags/svg/lk.svg</v>
      </c>
      <c r="N1998" s="12" t="str">
        <f>IF(ISNA(VLOOKUP(olympic_medals_country_year_cumsum[[#This Row],[Year_Country]],gdp_capita_rank!F:G,2,FALSE)),0,VLOOKUP(olympic_medals_country_year_cumsum[[#This Row],[Year_Country]],gdp_capita_rank!F:G,2,FALSE))</f>
        <v>-75.14912338756537</v>
      </c>
    </row>
    <row r="1999" spans="1:14" ht="15" customHeight="1" x14ac:dyDescent="0.2">
      <c r="A1999" s="1" t="s">
        <v>151</v>
      </c>
      <c r="B1999" s="1" t="s">
        <v>152</v>
      </c>
      <c r="C1999" s="1">
        <v>5695</v>
      </c>
      <c r="D1999" s="1">
        <v>241</v>
      </c>
      <c r="E1999" s="1">
        <v>2016</v>
      </c>
      <c r="F1999" s="1" t="str">
        <f>TEXT(olympic_medals_country_year_cumsum[[#This Row],[year]],0)&amp;"-"&amp;olympic_medals_country_year_cumsum[[#This Row],[WB_country_code]]</f>
        <v>2016-LVA</v>
      </c>
      <c r="G1999" s="1" t="str">
        <f>IF(olympic_medals_country_year_cumsum[[#This Row],[year]]&lt;&gt;E1998,1,IF(olympic_medals_country_year_cumsum[[#This Row],[Medals]]=0,"",G1998+1))</f>
        <v/>
      </c>
      <c r="H1999" s="1">
        <f>IF(ISNA(VLOOKUP(olympic_medals_country_year_cumsum[[#This Row],[Year_Country]],medals!D:H,5,FALSE)),0,VLOOKUP(olympic_medals_country_year_cumsum[[#This Row],[Year_Country]],medals!D:H,5,FALSE))</f>
        <v>0</v>
      </c>
      <c r="I1999" s="1">
        <f>IF(ISNA(VLOOKUP(olympic_medals_country_year_cumsum[[#This Row],[Year_Country]],medals!D:H,2,FALSE)),0,VLOOKUP(olympic_medals_country_year_cumsum[[#This Row],[Year_Country]],medals!D:H,2,FALSE))</f>
        <v>0</v>
      </c>
      <c r="J1999" s="1">
        <f>IF(ISNA(VLOOKUP(olympic_medals_country_year_cumsum[[#This Row],[Year_Country]],medals!D:H,3,FALSE)),0,VLOOKUP(olympic_medals_country_year_cumsum[[#This Row],[Year_Country]],medals!D:H,3,FALSE))</f>
        <v>0</v>
      </c>
      <c r="K1999" s="1">
        <f>IF(ISNA(VLOOKUP(olympic_medals_country_year_cumsum[[#This Row],[Year_Country]],medals!D:H,4,FALSE)),0,VLOOKUP(olympic_medals_country_year_cumsum[[#This Row],[Year_Country]],medals!D:H,4,FALSE))</f>
        <v>0</v>
      </c>
      <c r="L1999" s="1" t="str">
        <f>VLOOKUP(olympic_medals_country_year_cumsum[[#This Row],[WB_country_name]],'country_region_flag'!A:C,2,FALSE)</f>
        <v>Europe</v>
      </c>
      <c r="M1999" s="1" t="str">
        <f>VLOOKUP(olympic_medals_country_year_cumsum[[#This Row],[WB_country_name]],'country_region_flag'!A:C,3,FALSE)</f>
        <v>https://public.flourish.studio/country-flags/svg/lv.svg</v>
      </c>
      <c r="N1999" s="12" t="str">
        <f>IF(ISNA(VLOOKUP(olympic_medals_country_year_cumsum[[#This Row],[Year_Country]],gdp_capita_rank!F:G,2,FALSE)),0,VLOOKUP(olympic_medals_country_year_cumsum[[#This Row],[Year_Country]],gdp_capita_rank!F:G,2,FALSE))</f>
        <v>-13.298127992088245</v>
      </c>
    </row>
    <row r="2000" spans="1:14" ht="15" customHeight="1" x14ac:dyDescent="0.2">
      <c r="A2000" s="1" t="s">
        <v>155</v>
      </c>
      <c r="B2000" s="1" t="s">
        <v>156</v>
      </c>
      <c r="C2000" s="1">
        <v>470</v>
      </c>
      <c r="D2000" s="1">
        <v>2885</v>
      </c>
      <c r="E2000" s="1">
        <v>2016</v>
      </c>
      <c r="F2000" s="1" t="str">
        <f>TEXT(olympic_medals_country_year_cumsum[[#This Row],[year]],0)&amp;"-"&amp;olympic_medals_country_year_cumsum[[#This Row],[WB_country_code]]</f>
        <v>2016-MDA</v>
      </c>
      <c r="G2000" s="1" t="str">
        <f>IF(olympic_medals_country_year_cumsum[[#This Row],[year]]&lt;&gt;E1999,1,IF(olympic_medals_country_year_cumsum[[#This Row],[Medals]]=0,"",G1999+1))</f>
        <v/>
      </c>
      <c r="H2000" s="1">
        <f>IF(ISNA(VLOOKUP(olympic_medals_country_year_cumsum[[#This Row],[Year_Country]],medals!D:H,5,FALSE)),0,VLOOKUP(olympic_medals_country_year_cumsum[[#This Row],[Year_Country]],medals!D:H,5,FALSE))</f>
        <v>0</v>
      </c>
      <c r="I2000" s="1">
        <f>IF(ISNA(VLOOKUP(olympic_medals_country_year_cumsum[[#This Row],[Year_Country]],medals!D:H,2,FALSE)),0,VLOOKUP(olympic_medals_country_year_cumsum[[#This Row],[Year_Country]],medals!D:H,2,FALSE))</f>
        <v>0</v>
      </c>
      <c r="J2000" s="1">
        <f>IF(ISNA(VLOOKUP(olympic_medals_country_year_cumsum[[#This Row],[Year_Country]],medals!D:H,3,FALSE)),0,VLOOKUP(olympic_medals_country_year_cumsum[[#This Row],[Year_Country]],medals!D:H,3,FALSE))</f>
        <v>0</v>
      </c>
      <c r="K2000" s="1">
        <f>IF(ISNA(VLOOKUP(olympic_medals_country_year_cumsum[[#This Row],[Year_Country]],medals!D:H,4,FALSE)),0,VLOOKUP(olympic_medals_country_year_cumsum[[#This Row],[Year_Country]],medals!D:H,4,FALSE))</f>
        <v>0</v>
      </c>
      <c r="L2000" s="1" t="str">
        <f>VLOOKUP(olympic_medals_country_year_cumsum[[#This Row],[WB_country_name]],'country_region_flag'!A:C,2,FALSE)</f>
        <v>Europe</v>
      </c>
      <c r="M2000" s="1" t="str">
        <f>VLOOKUP(olympic_medals_country_year_cumsum[[#This Row],[WB_country_name]],'country_region_flag'!A:C,3,FALSE)</f>
        <v>https://public.flourish.studio/country-flags/svg/md.svg</v>
      </c>
      <c r="N2000" s="12" t="str">
        <f>IF(ISNA(VLOOKUP(olympic_medals_country_year_cumsum[[#This Row],[Year_Country]],gdp_capita_rank!F:G,2,FALSE)),0,VLOOKUP(olympic_medals_country_year_cumsum[[#This Row],[Year_Country]],gdp_capita_rank!F:G,2,FALSE))</f>
        <v>-82.77281428962898</v>
      </c>
    </row>
    <row r="2001" spans="1:14" ht="15" customHeight="1" x14ac:dyDescent="0.2">
      <c r="A2001" s="1" t="s">
        <v>159</v>
      </c>
      <c r="B2001" s="1" t="s">
        <v>160</v>
      </c>
      <c r="C2001" s="1">
        <v>416</v>
      </c>
      <c r="D2001" s="1">
        <v>2174</v>
      </c>
      <c r="E2001" s="1">
        <v>2016</v>
      </c>
      <c r="F2001" s="1" t="str">
        <f>TEXT(olympic_medals_country_year_cumsum[[#This Row],[year]],0)&amp;"-"&amp;olympic_medals_country_year_cumsum[[#This Row],[WB_country_code]]</f>
        <v>2016-MKD</v>
      </c>
      <c r="G2001" s="1" t="str">
        <f>IF(olympic_medals_country_year_cumsum[[#This Row],[year]]&lt;&gt;E2000,1,IF(olympic_medals_country_year_cumsum[[#This Row],[Medals]]=0,"",G2000+1))</f>
        <v/>
      </c>
      <c r="H2001" s="1">
        <f>IF(ISNA(VLOOKUP(olympic_medals_country_year_cumsum[[#This Row],[Year_Country]],medals!D:H,5,FALSE)),0,VLOOKUP(olympic_medals_country_year_cumsum[[#This Row],[Year_Country]],medals!D:H,5,FALSE))</f>
        <v>0</v>
      </c>
      <c r="I2001" s="1">
        <f>IF(ISNA(VLOOKUP(olympic_medals_country_year_cumsum[[#This Row],[Year_Country]],medals!D:H,2,FALSE)),0,VLOOKUP(olympic_medals_country_year_cumsum[[#This Row],[Year_Country]],medals!D:H,2,FALSE))</f>
        <v>0</v>
      </c>
      <c r="J2001" s="1">
        <f>IF(ISNA(VLOOKUP(olympic_medals_country_year_cumsum[[#This Row],[Year_Country]],medals!D:H,3,FALSE)),0,VLOOKUP(olympic_medals_country_year_cumsum[[#This Row],[Year_Country]],medals!D:H,3,FALSE))</f>
        <v>0</v>
      </c>
      <c r="K2001" s="1">
        <f>IF(ISNA(VLOOKUP(olympic_medals_country_year_cumsum[[#This Row],[Year_Country]],medals!D:H,4,FALSE)),0,VLOOKUP(olympic_medals_country_year_cumsum[[#This Row],[Year_Country]],medals!D:H,4,FALSE))</f>
        <v>0</v>
      </c>
      <c r="L2001" s="1" t="str">
        <f>VLOOKUP(olympic_medals_country_year_cumsum[[#This Row],[WB_country_name]],'country_region_flag'!A:C,2,FALSE)</f>
        <v>Europe</v>
      </c>
      <c r="M2001" s="1" t="str">
        <f>VLOOKUP(olympic_medals_country_year_cumsum[[#This Row],[WB_country_name]],'country_region_flag'!A:C,3,FALSE)</f>
        <v>https://public.flourish.studio/country-flags/svg/mk.svg</v>
      </c>
      <c r="N2001" s="12" t="str">
        <f>IF(ISNA(VLOOKUP(olympic_medals_country_year_cumsum[[#This Row],[Year_Country]],gdp_capita_rank!F:G,2,FALSE)),0,VLOOKUP(olympic_medals_country_year_cumsum[[#This Row],[Year_Country]],gdp_capita_rank!F:G,2,FALSE))</f>
        <v>-68.84685449626025</v>
      </c>
    </row>
    <row r="2002" spans="1:14" ht="15" customHeight="1" x14ac:dyDescent="0.2">
      <c r="A2002" s="1" t="s">
        <v>161</v>
      </c>
      <c r="B2002" s="1" t="s">
        <v>162</v>
      </c>
      <c r="C2002" s="1">
        <v>4243</v>
      </c>
      <c r="D2002" s="1">
        <v>1927</v>
      </c>
      <c r="E2002" s="1">
        <v>2016</v>
      </c>
      <c r="F2002" s="1" t="str">
        <f>TEXT(olympic_medals_country_year_cumsum[[#This Row],[year]],0)&amp;"-"&amp;olympic_medals_country_year_cumsum[[#This Row],[WB_country_code]]</f>
        <v>2016-MNE</v>
      </c>
      <c r="G2002" s="1" t="str">
        <f>IF(olympic_medals_country_year_cumsum[[#This Row],[year]]&lt;&gt;E2001,1,IF(olympic_medals_country_year_cumsum[[#This Row],[Medals]]=0,"",G2001+1))</f>
        <v/>
      </c>
      <c r="H2002" s="1">
        <f>IF(ISNA(VLOOKUP(olympic_medals_country_year_cumsum[[#This Row],[Year_Country]],medals!D:H,5,FALSE)),0,VLOOKUP(olympic_medals_country_year_cumsum[[#This Row],[Year_Country]],medals!D:H,5,FALSE))</f>
        <v>0</v>
      </c>
      <c r="I2002" s="1">
        <f>IF(ISNA(VLOOKUP(olympic_medals_country_year_cumsum[[#This Row],[Year_Country]],medals!D:H,2,FALSE)),0,VLOOKUP(olympic_medals_country_year_cumsum[[#This Row],[Year_Country]],medals!D:H,2,FALSE))</f>
        <v>0</v>
      </c>
      <c r="J2002" s="1">
        <f>IF(ISNA(VLOOKUP(olympic_medals_country_year_cumsum[[#This Row],[Year_Country]],medals!D:H,3,FALSE)),0,VLOOKUP(olympic_medals_country_year_cumsum[[#This Row],[Year_Country]],medals!D:H,3,FALSE))</f>
        <v>0</v>
      </c>
      <c r="K2002" s="1">
        <f>IF(ISNA(VLOOKUP(olympic_medals_country_year_cumsum[[#This Row],[Year_Country]],medals!D:H,4,FALSE)),0,VLOOKUP(olympic_medals_country_year_cumsum[[#This Row],[Year_Country]],medals!D:H,4,FALSE))</f>
        <v>0</v>
      </c>
      <c r="L2002" s="1" t="str">
        <f>VLOOKUP(olympic_medals_country_year_cumsum[[#This Row],[WB_country_name]],'country_region_flag'!A:C,2,FALSE)</f>
        <v>Europe</v>
      </c>
      <c r="M2002" s="1" t="str">
        <f>VLOOKUP(olympic_medals_country_year_cumsum[[#This Row],[WB_country_name]],'country_region_flag'!A:C,3,FALSE)</f>
        <v>https://public.flourish.studio/country-flags/svg/me.svg</v>
      </c>
      <c r="N2002" s="12" t="str">
        <f>IF(ISNA(VLOOKUP(olympic_medals_country_year_cumsum[[#This Row],[Year_Country]],gdp_capita_rank!F:G,2,FALSE)),0,VLOOKUP(olympic_medals_country_year_cumsum[[#This Row],[Year_Country]],gdp_capita_rank!F:G,2,FALSE))</f>
        <v>-57.45024755139276</v>
      </c>
    </row>
    <row r="2003" spans="1:14" ht="15" customHeight="1" x14ac:dyDescent="0.2">
      <c r="A2003" s="1" t="s">
        <v>165</v>
      </c>
      <c r="B2003" s="1" t="s">
        <v>166</v>
      </c>
      <c r="C2003" s="1">
        <v>-2595</v>
      </c>
      <c r="D2003" s="1">
        <v>3258</v>
      </c>
      <c r="E2003" s="1">
        <v>2016</v>
      </c>
      <c r="F2003" s="1" t="str">
        <f>TEXT(olympic_medals_country_year_cumsum[[#This Row],[year]],0)&amp;"-"&amp;olympic_medals_country_year_cumsum[[#This Row],[WB_country_code]]</f>
        <v>2016-MOZ</v>
      </c>
      <c r="G2003" s="1" t="str">
        <f>IF(olympic_medals_country_year_cumsum[[#This Row],[year]]&lt;&gt;E2002,1,IF(olympic_medals_country_year_cumsum[[#This Row],[Medals]]=0,"",G2002+1))</f>
        <v/>
      </c>
      <c r="H2003" s="1">
        <f>IF(ISNA(VLOOKUP(olympic_medals_country_year_cumsum[[#This Row],[Year_Country]],medals!D:H,5,FALSE)),0,VLOOKUP(olympic_medals_country_year_cumsum[[#This Row],[Year_Country]],medals!D:H,5,FALSE))</f>
        <v>0</v>
      </c>
      <c r="I2003" s="1">
        <f>IF(ISNA(VLOOKUP(olympic_medals_country_year_cumsum[[#This Row],[Year_Country]],medals!D:H,2,FALSE)),0,VLOOKUP(olympic_medals_country_year_cumsum[[#This Row],[Year_Country]],medals!D:H,2,FALSE))</f>
        <v>0</v>
      </c>
      <c r="J2003" s="1">
        <f>IF(ISNA(VLOOKUP(olympic_medals_country_year_cumsum[[#This Row],[Year_Country]],medals!D:H,3,FALSE)),0,VLOOKUP(olympic_medals_country_year_cumsum[[#This Row],[Year_Country]],medals!D:H,3,FALSE))</f>
        <v>0</v>
      </c>
      <c r="K2003" s="1">
        <f>IF(ISNA(VLOOKUP(olympic_medals_country_year_cumsum[[#This Row],[Year_Country]],medals!D:H,4,FALSE)),0,VLOOKUP(olympic_medals_country_year_cumsum[[#This Row],[Year_Country]],medals!D:H,4,FALSE))</f>
        <v>0</v>
      </c>
      <c r="L2003" s="1" t="str">
        <f>VLOOKUP(olympic_medals_country_year_cumsum[[#This Row],[WB_country_name]],'country_region_flag'!A:C,2,FALSE)</f>
        <v>Africa</v>
      </c>
      <c r="M2003" s="1" t="str">
        <f>VLOOKUP(olympic_medals_country_year_cumsum[[#This Row],[WB_country_name]],'country_region_flag'!A:C,3,FALSE)</f>
        <v>https://public.flourish.studio/country-flags/svg/mz.svg</v>
      </c>
      <c r="N2003" s="12" t="str">
        <f>IF(ISNA(VLOOKUP(olympic_medals_country_year_cumsum[[#This Row],[Year_Country]],gdp_capita_rank!F:G,2,FALSE)),0,VLOOKUP(olympic_medals_country_year_cumsum[[#This Row],[Year_Country]],gdp_capita_rank!F:G,2,FALSE))</f>
        <v>-97.36381057818008</v>
      </c>
    </row>
    <row r="2004" spans="1:14" ht="15" customHeight="1" x14ac:dyDescent="0.2">
      <c r="A2004" s="1" t="s">
        <v>167</v>
      </c>
      <c r="B2004" s="1" t="s">
        <v>168</v>
      </c>
      <c r="C2004" s="1">
        <v>-2015</v>
      </c>
      <c r="D2004" s="1">
        <v>5748</v>
      </c>
      <c r="E2004" s="1">
        <v>2016</v>
      </c>
      <c r="F2004" s="1" t="str">
        <f>TEXT(olympic_medals_country_year_cumsum[[#This Row],[year]],0)&amp;"-"&amp;olympic_medals_country_year_cumsum[[#This Row],[WB_country_code]]</f>
        <v>2016-MUS</v>
      </c>
      <c r="G2004" s="1" t="str">
        <f>IF(olympic_medals_country_year_cumsum[[#This Row],[year]]&lt;&gt;E2003,1,IF(olympic_medals_country_year_cumsum[[#This Row],[Medals]]=0,"",G2003+1))</f>
        <v/>
      </c>
      <c r="H2004" s="1">
        <f>IF(ISNA(VLOOKUP(olympic_medals_country_year_cumsum[[#This Row],[Year_Country]],medals!D:H,5,FALSE)),0,VLOOKUP(olympic_medals_country_year_cumsum[[#This Row],[Year_Country]],medals!D:H,5,FALSE))</f>
        <v>0</v>
      </c>
      <c r="I2004" s="1">
        <f>IF(ISNA(VLOOKUP(olympic_medals_country_year_cumsum[[#This Row],[Year_Country]],medals!D:H,2,FALSE)),0,VLOOKUP(olympic_medals_country_year_cumsum[[#This Row],[Year_Country]],medals!D:H,2,FALSE))</f>
        <v>0</v>
      </c>
      <c r="J2004" s="1">
        <f>IF(ISNA(VLOOKUP(olympic_medals_country_year_cumsum[[#This Row],[Year_Country]],medals!D:H,3,FALSE)),0,VLOOKUP(olympic_medals_country_year_cumsum[[#This Row],[Year_Country]],medals!D:H,3,FALSE))</f>
        <v>0</v>
      </c>
      <c r="K2004" s="1">
        <f>IF(ISNA(VLOOKUP(olympic_medals_country_year_cumsum[[#This Row],[Year_Country]],medals!D:H,4,FALSE)),0,VLOOKUP(olympic_medals_country_year_cumsum[[#This Row],[Year_Country]],medals!D:H,4,FALSE))</f>
        <v>0</v>
      </c>
      <c r="L2004" s="1" t="str">
        <f>VLOOKUP(olympic_medals_country_year_cumsum[[#This Row],[WB_country_name]],'country_region_flag'!A:C,2,FALSE)</f>
        <v>Africa</v>
      </c>
      <c r="M2004" s="1" t="str">
        <f>VLOOKUP(olympic_medals_country_year_cumsum[[#This Row],[WB_country_name]],'country_region_flag'!A:C,3,FALSE)</f>
        <v>https://public.flourish.studio/country-flags/svg/mu.svg</v>
      </c>
      <c r="N2004" s="12" t="str">
        <f>IF(ISNA(VLOOKUP(olympic_medals_country_year_cumsum[[#This Row],[Year_Country]],gdp_capita_rank!F:G,2,FALSE)),0,VLOOKUP(olympic_medals_country_year_cumsum[[#This Row],[Year_Country]],gdp_capita_rank!F:G,2,FALSE))</f>
        <v>-39.71096014615058</v>
      </c>
    </row>
    <row r="2005" spans="1:14" ht="15" customHeight="1" x14ac:dyDescent="0.2">
      <c r="A2005" s="1" t="s">
        <v>171</v>
      </c>
      <c r="B2005" s="1" t="s">
        <v>172</v>
      </c>
      <c r="C2005" s="1">
        <v>-2257</v>
      </c>
      <c r="D2005" s="1">
        <v>1708</v>
      </c>
      <c r="E2005" s="1">
        <v>2016</v>
      </c>
      <c r="F2005" s="1" t="str">
        <f>TEXT(olympic_medals_country_year_cumsum[[#This Row],[year]],0)&amp;"-"&amp;olympic_medals_country_year_cumsum[[#This Row],[WB_country_code]]</f>
        <v>2016-NAM</v>
      </c>
      <c r="G2005" s="1" t="str">
        <f>IF(olympic_medals_country_year_cumsum[[#This Row],[year]]&lt;&gt;E2004,1,IF(olympic_medals_country_year_cumsum[[#This Row],[Medals]]=0,"",G2004+1))</f>
        <v/>
      </c>
      <c r="H2005" s="1">
        <f>IF(ISNA(VLOOKUP(olympic_medals_country_year_cumsum[[#This Row],[Year_Country]],medals!D:H,5,FALSE)),0,VLOOKUP(olympic_medals_country_year_cumsum[[#This Row],[Year_Country]],medals!D:H,5,FALSE))</f>
        <v>0</v>
      </c>
      <c r="I2005" s="1">
        <f>IF(ISNA(VLOOKUP(olympic_medals_country_year_cumsum[[#This Row],[Year_Country]],medals!D:H,2,FALSE)),0,VLOOKUP(olympic_medals_country_year_cumsum[[#This Row],[Year_Country]],medals!D:H,2,FALSE))</f>
        <v>0</v>
      </c>
      <c r="J2005" s="1">
        <f>IF(ISNA(VLOOKUP(olympic_medals_country_year_cumsum[[#This Row],[Year_Country]],medals!D:H,3,FALSE)),0,VLOOKUP(olympic_medals_country_year_cumsum[[#This Row],[Year_Country]],medals!D:H,3,FALSE))</f>
        <v>0</v>
      </c>
      <c r="K2005" s="1">
        <f>IF(ISNA(VLOOKUP(olympic_medals_country_year_cumsum[[#This Row],[Year_Country]],medals!D:H,4,FALSE)),0,VLOOKUP(olympic_medals_country_year_cumsum[[#This Row],[Year_Country]],medals!D:H,4,FALSE))</f>
        <v>0</v>
      </c>
      <c r="L2005" s="1" t="str">
        <f>VLOOKUP(olympic_medals_country_year_cumsum[[#This Row],[WB_country_name]],'country_region_flag'!A:C,2,FALSE)</f>
        <v>Africa</v>
      </c>
      <c r="M2005" s="1" t="str">
        <f>VLOOKUP(olympic_medals_country_year_cumsum[[#This Row],[WB_country_name]],'country_region_flag'!A:C,3,FALSE)</f>
        <v>https://public.flourish.studio/country-flags/svg/na.svg</v>
      </c>
      <c r="N2005" s="12" t="str">
        <f>IF(ISNA(VLOOKUP(olympic_medals_country_year_cumsum[[#This Row],[Year_Country]],gdp_capita_rank!F:G,2,FALSE)),0,VLOOKUP(olympic_medals_country_year_cumsum[[#This Row],[Year_Country]],gdp_capita_rank!F:G,2,FALSE))</f>
        <v>-72.08159491265255</v>
      </c>
    </row>
    <row r="2006" spans="1:14" ht="15" customHeight="1" x14ac:dyDescent="0.2">
      <c r="A2006" s="1" t="s">
        <v>183</v>
      </c>
      <c r="B2006" s="1" t="s">
        <v>184</v>
      </c>
      <c r="C2006" s="1">
        <v>3368</v>
      </c>
      <c r="D2006" s="1">
        <v>7305</v>
      </c>
      <c r="E2006" s="1">
        <v>2016</v>
      </c>
      <c r="F2006" s="1" t="str">
        <f>TEXT(olympic_medals_country_year_cumsum[[#This Row],[year]],0)&amp;"-"&amp;olympic_medals_country_year_cumsum[[#This Row],[WB_country_code]]</f>
        <v>2016-PAK</v>
      </c>
      <c r="G2006" s="1" t="str">
        <f>IF(olympic_medals_country_year_cumsum[[#This Row],[year]]&lt;&gt;E2005,1,IF(olympic_medals_country_year_cumsum[[#This Row],[Medals]]=0,"",G2005+1))</f>
        <v/>
      </c>
      <c r="H2006" s="1">
        <f>IF(ISNA(VLOOKUP(olympic_medals_country_year_cumsum[[#This Row],[Year_Country]],medals!D:H,5,FALSE)),0,VLOOKUP(olympic_medals_country_year_cumsum[[#This Row],[Year_Country]],medals!D:H,5,FALSE))</f>
        <v>0</v>
      </c>
      <c r="I2006" s="1">
        <f>IF(ISNA(VLOOKUP(olympic_medals_country_year_cumsum[[#This Row],[Year_Country]],medals!D:H,2,FALSE)),0,VLOOKUP(olympic_medals_country_year_cumsum[[#This Row],[Year_Country]],medals!D:H,2,FALSE))</f>
        <v>0</v>
      </c>
      <c r="J2006" s="1">
        <f>IF(ISNA(VLOOKUP(olympic_medals_country_year_cumsum[[#This Row],[Year_Country]],medals!D:H,3,FALSE)),0,VLOOKUP(olympic_medals_country_year_cumsum[[#This Row],[Year_Country]],medals!D:H,3,FALSE))</f>
        <v>0</v>
      </c>
      <c r="K2006" s="1">
        <f>IF(ISNA(VLOOKUP(olympic_medals_country_year_cumsum[[#This Row],[Year_Country]],medals!D:H,4,FALSE)),0,VLOOKUP(olympic_medals_country_year_cumsum[[#This Row],[Year_Country]],medals!D:H,4,FALSE))</f>
        <v>0</v>
      </c>
      <c r="L2006" s="1" t="str">
        <f>VLOOKUP(olympic_medals_country_year_cumsum[[#This Row],[WB_country_name]],'country_region_flag'!A:C,2,FALSE)</f>
        <v>Asia</v>
      </c>
      <c r="M2006" s="1" t="str">
        <f>VLOOKUP(olympic_medals_country_year_cumsum[[#This Row],[WB_country_name]],'country_region_flag'!A:C,3,FALSE)</f>
        <v>https://public.flourish.studio/country-flags/svg/pk.svg</v>
      </c>
      <c r="N2006" s="12" t="str">
        <f>IF(ISNA(VLOOKUP(olympic_medals_country_year_cumsum[[#This Row],[Year_Country]],gdp_capita_rank!F:G,2,FALSE)),0,VLOOKUP(olympic_medals_country_year_cumsum[[#This Row],[Year_Country]],gdp_capita_rank!F:G,2,FALSE))</f>
        <v>-91.11417352084283</v>
      </c>
    </row>
    <row r="2007" spans="1:14" ht="15" customHeight="1" x14ac:dyDescent="0.2">
      <c r="A2007" s="1" t="s">
        <v>185</v>
      </c>
      <c r="B2007" s="1" t="s">
        <v>186</v>
      </c>
      <c r="C2007" s="1">
        <v>897</v>
      </c>
      <c r="D2007" s="1">
        <v>-7953</v>
      </c>
      <c r="E2007" s="1">
        <v>2016</v>
      </c>
      <c r="F2007" s="1" t="str">
        <f>TEXT(olympic_medals_country_year_cumsum[[#This Row],[year]],0)&amp;"-"&amp;olympic_medals_country_year_cumsum[[#This Row],[WB_country_code]]</f>
        <v>2016-PAN</v>
      </c>
      <c r="G2007" s="1" t="str">
        <f>IF(olympic_medals_country_year_cumsum[[#This Row],[year]]&lt;&gt;E2006,1,IF(olympic_medals_country_year_cumsum[[#This Row],[Medals]]=0,"",G2006+1))</f>
        <v/>
      </c>
      <c r="H2007" s="1">
        <f>IF(ISNA(VLOOKUP(olympic_medals_country_year_cumsum[[#This Row],[Year_Country]],medals!D:H,5,FALSE)),0,VLOOKUP(olympic_medals_country_year_cumsum[[#This Row],[Year_Country]],medals!D:H,5,FALSE))</f>
        <v>0</v>
      </c>
      <c r="I2007" s="1">
        <f>IF(ISNA(VLOOKUP(olympic_medals_country_year_cumsum[[#This Row],[Year_Country]],medals!D:H,2,FALSE)),0,VLOOKUP(olympic_medals_country_year_cumsum[[#This Row],[Year_Country]],medals!D:H,2,FALSE))</f>
        <v>0</v>
      </c>
      <c r="J2007" s="1">
        <f>IF(ISNA(VLOOKUP(olympic_medals_country_year_cumsum[[#This Row],[Year_Country]],medals!D:H,3,FALSE)),0,VLOOKUP(olympic_medals_country_year_cumsum[[#This Row],[Year_Country]],medals!D:H,3,FALSE))</f>
        <v>0</v>
      </c>
      <c r="K2007" s="1">
        <f>IF(ISNA(VLOOKUP(olympic_medals_country_year_cumsum[[#This Row],[Year_Country]],medals!D:H,4,FALSE)),0,VLOOKUP(olympic_medals_country_year_cumsum[[#This Row],[Year_Country]],medals!D:H,4,FALSE))</f>
        <v>0</v>
      </c>
      <c r="L2007" s="1" t="str">
        <f>VLOOKUP(olympic_medals_country_year_cumsum[[#This Row],[WB_country_name]],'country_region_flag'!A:C,2,FALSE)</f>
        <v>Americas</v>
      </c>
      <c r="M2007" s="1" t="str">
        <f>VLOOKUP(olympic_medals_country_year_cumsum[[#This Row],[WB_country_name]],'country_region_flag'!A:C,3,FALSE)</f>
        <v>https://public.flourish.studio/country-flags/svg/pa.svg</v>
      </c>
      <c r="N2007" s="12" t="str">
        <f>IF(ISNA(VLOOKUP(olympic_medals_country_year_cumsum[[#This Row],[Year_Country]],gdp_capita_rank!F:G,2,FALSE)),0,VLOOKUP(olympic_medals_country_year_cumsum[[#This Row],[Year_Country]],gdp_capita_rank!F:G,2,FALSE))</f>
        <v>-12.992742362352915</v>
      </c>
    </row>
    <row r="2008" spans="1:14" ht="15" customHeight="1" x14ac:dyDescent="0.2">
      <c r="A2008" s="1" t="s">
        <v>187</v>
      </c>
      <c r="B2008" s="1" t="s">
        <v>188</v>
      </c>
      <c r="C2008" s="1">
        <v>-1205</v>
      </c>
      <c r="D2008" s="1">
        <v>-7705</v>
      </c>
      <c r="E2008" s="1">
        <v>2016</v>
      </c>
      <c r="F2008" s="1" t="str">
        <f>TEXT(olympic_medals_country_year_cumsum[[#This Row],[year]],0)&amp;"-"&amp;olympic_medals_country_year_cumsum[[#This Row],[WB_country_code]]</f>
        <v>2016-PER</v>
      </c>
      <c r="G2008" s="1" t="str">
        <f>IF(olympic_medals_country_year_cumsum[[#This Row],[year]]&lt;&gt;E2007,1,IF(olympic_medals_country_year_cumsum[[#This Row],[Medals]]=0,"",G2007+1))</f>
        <v/>
      </c>
      <c r="H2008" s="1">
        <f>IF(ISNA(VLOOKUP(olympic_medals_country_year_cumsum[[#This Row],[Year_Country]],medals!D:H,5,FALSE)),0,VLOOKUP(olympic_medals_country_year_cumsum[[#This Row],[Year_Country]],medals!D:H,5,FALSE))</f>
        <v>0</v>
      </c>
      <c r="I2008" s="1">
        <f>IF(ISNA(VLOOKUP(olympic_medals_country_year_cumsum[[#This Row],[Year_Country]],medals!D:H,2,FALSE)),0,VLOOKUP(olympic_medals_country_year_cumsum[[#This Row],[Year_Country]],medals!D:H,2,FALSE))</f>
        <v>0</v>
      </c>
      <c r="J2008" s="1">
        <f>IF(ISNA(VLOOKUP(olympic_medals_country_year_cumsum[[#This Row],[Year_Country]],medals!D:H,3,FALSE)),0,VLOOKUP(olympic_medals_country_year_cumsum[[#This Row],[Year_Country]],medals!D:H,3,FALSE))</f>
        <v>0</v>
      </c>
      <c r="K2008" s="1">
        <f>IF(ISNA(VLOOKUP(olympic_medals_country_year_cumsum[[#This Row],[Year_Country]],medals!D:H,4,FALSE)),0,VLOOKUP(olympic_medals_country_year_cumsum[[#This Row],[Year_Country]],medals!D:H,4,FALSE))</f>
        <v>0</v>
      </c>
      <c r="L2008" s="1" t="str">
        <f>VLOOKUP(olympic_medals_country_year_cumsum[[#This Row],[WB_country_name]],'country_region_flag'!A:C,2,FALSE)</f>
        <v>Americas</v>
      </c>
      <c r="M2008" s="1" t="str">
        <f>VLOOKUP(olympic_medals_country_year_cumsum[[#This Row],[WB_country_name]],'country_region_flag'!A:C,3,FALSE)</f>
        <v>https://public.flourish.studio/country-flags/svg/pe.svg</v>
      </c>
      <c r="N2008" s="12" t="str">
        <f>IF(ISNA(VLOOKUP(olympic_medals_country_year_cumsum[[#This Row],[Year_Country]],gdp_capita_rank!F:G,2,FALSE)),0,VLOOKUP(olympic_medals_country_year_cumsum[[#This Row],[Year_Country]],gdp_capita_rank!F:G,2,FALSE))</f>
        <v>-62.71089010102136</v>
      </c>
    </row>
    <row r="2009" spans="1:14" ht="15" customHeight="1" x14ac:dyDescent="0.2">
      <c r="A2009" s="1" t="s">
        <v>199</v>
      </c>
      <c r="B2009" s="1" t="s">
        <v>200</v>
      </c>
      <c r="C2009" s="1">
        <v>-2527</v>
      </c>
      <c r="D2009" s="1">
        <v>-5767</v>
      </c>
      <c r="E2009" s="1">
        <v>2016</v>
      </c>
      <c r="F2009" s="1" t="str">
        <f>TEXT(olympic_medals_country_year_cumsum[[#This Row],[year]],0)&amp;"-"&amp;olympic_medals_country_year_cumsum[[#This Row],[WB_country_code]]</f>
        <v>2016-PRY</v>
      </c>
      <c r="G2009" s="1" t="str">
        <f>IF(olympic_medals_country_year_cumsum[[#This Row],[year]]&lt;&gt;E2008,1,IF(olympic_medals_country_year_cumsum[[#This Row],[Medals]]=0,"",G2008+1))</f>
        <v/>
      </c>
      <c r="H2009" s="1">
        <f>IF(ISNA(VLOOKUP(olympic_medals_country_year_cumsum[[#This Row],[Year_Country]],medals!D:H,5,FALSE)),0,VLOOKUP(olympic_medals_country_year_cumsum[[#This Row],[Year_Country]],medals!D:H,5,FALSE))</f>
        <v>0</v>
      </c>
      <c r="I2009" s="1">
        <f>IF(ISNA(VLOOKUP(olympic_medals_country_year_cumsum[[#This Row],[Year_Country]],medals!D:H,2,FALSE)),0,VLOOKUP(olympic_medals_country_year_cumsum[[#This Row],[Year_Country]],medals!D:H,2,FALSE))</f>
        <v>0</v>
      </c>
      <c r="J2009" s="1">
        <f>IF(ISNA(VLOOKUP(olympic_medals_country_year_cumsum[[#This Row],[Year_Country]],medals!D:H,3,FALSE)),0,VLOOKUP(olympic_medals_country_year_cumsum[[#This Row],[Year_Country]],medals!D:H,3,FALSE))</f>
        <v>0</v>
      </c>
      <c r="K2009" s="1">
        <f>IF(ISNA(VLOOKUP(olympic_medals_country_year_cumsum[[#This Row],[Year_Country]],medals!D:H,4,FALSE)),0,VLOOKUP(olympic_medals_country_year_cumsum[[#This Row],[Year_Country]],medals!D:H,4,FALSE))</f>
        <v>0</v>
      </c>
      <c r="L2009" s="1" t="str">
        <f>VLOOKUP(olympic_medals_country_year_cumsum[[#This Row],[WB_country_name]],'country_region_flag'!A:C,2,FALSE)</f>
        <v>Americas</v>
      </c>
      <c r="M2009" s="1" t="str">
        <f>VLOOKUP(olympic_medals_country_year_cumsum[[#This Row],[WB_country_name]],'country_region_flag'!A:C,3,FALSE)</f>
        <v>https://public.flourish.studio/country-flags/svg/py.svg</v>
      </c>
      <c r="N2009" s="12" t="str">
        <f>IF(ISNA(VLOOKUP(olympic_medals_country_year_cumsum[[#This Row],[Year_Country]],gdp_capita_rank!F:G,2,FALSE)),0,VLOOKUP(olympic_medals_country_year_cumsum[[#This Row],[Year_Country]],gdp_capita_rank!F:G,2,FALSE))</f>
        <v>-65.15990378227055</v>
      </c>
    </row>
    <row r="2010" spans="1:14" ht="15" customHeight="1" x14ac:dyDescent="0.2">
      <c r="A2010" s="1" t="s">
        <v>207</v>
      </c>
      <c r="B2010" s="1" t="s">
        <v>208</v>
      </c>
      <c r="C2010" s="1">
        <v>2465</v>
      </c>
      <c r="D2010" s="1">
        <v>467</v>
      </c>
      <c r="E2010" s="1">
        <v>2016</v>
      </c>
      <c r="F2010" s="1" t="str">
        <f>TEXT(olympic_medals_country_year_cumsum[[#This Row],[year]],0)&amp;"-"&amp;olympic_medals_country_year_cumsum[[#This Row],[WB_country_code]]</f>
        <v>2016-SAU</v>
      </c>
      <c r="G2010" s="1" t="str">
        <f>IF(olympic_medals_country_year_cumsum[[#This Row],[year]]&lt;&gt;E2009,1,IF(olympic_medals_country_year_cumsum[[#This Row],[Medals]]=0,"",G2009+1))</f>
        <v/>
      </c>
      <c r="H2010" s="1">
        <f>IF(ISNA(VLOOKUP(olympic_medals_country_year_cumsum[[#This Row],[Year_Country]],medals!D:H,5,FALSE)),0,VLOOKUP(olympic_medals_country_year_cumsum[[#This Row],[Year_Country]],medals!D:H,5,FALSE))</f>
        <v>0</v>
      </c>
      <c r="I2010" s="1">
        <f>IF(ISNA(VLOOKUP(olympic_medals_country_year_cumsum[[#This Row],[Year_Country]],medals!D:H,2,FALSE)),0,VLOOKUP(olympic_medals_country_year_cumsum[[#This Row],[Year_Country]],medals!D:H,2,FALSE))</f>
        <v>0</v>
      </c>
      <c r="J2010" s="1">
        <f>IF(ISNA(VLOOKUP(olympic_medals_country_year_cumsum[[#This Row],[Year_Country]],medals!D:H,3,FALSE)),0,VLOOKUP(olympic_medals_country_year_cumsum[[#This Row],[Year_Country]],medals!D:H,3,FALSE))</f>
        <v>0</v>
      </c>
      <c r="K2010" s="1">
        <f>IF(ISNA(VLOOKUP(olympic_medals_country_year_cumsum[[#This Row],[Year_Country]],medals!D:H,4,FALSE)),0,VLOOKUP(olympic_medals_country_year_cumsum[[#This Row],[Year_Country]],medals!D:H,4,FALSE))</f>
        <v>0</v>
      </c>
      <c r="L2010" s="1" t="str">
        <f>VLOOKUP(olympic_medals_country_year_cumsum[[#This Row],[WB_country_name]],'country_region_flag'!A:C,2,FALSE)</f>
        <v>Asia</v>
      </c>
      <c r="M2010" s="1" t="str">
        <f>VLOOKUP(olympic_medals_country_year_cumsum[[#This Row],[WB_country_name]],'country_region_flag'!A:C,3,FALSE)</f>
        <v>https://public.flourish.studio/country-flags/svg/sa.svg</v>
      </c>
      <c r="N2010" s="12" t="str">
        <f>IF(ISNA(VLOOKUP(olympic_medals_country_year_cumsum[[#This Row],[Year_Country]],gdp_capita_rank!F:G,2,FALSE)),0,VLOOKUP(olympic_medals_country_year_cumsum[[#This Row],[Year_Country]],gdp_capita_rank!F:G,2,FALSE))</f>
        <v>20.571727589806162</v>
      </c>
    </row>
    <row r="2011" spans="1:14" ht="15" customHeight="1" x14ac:dyDescent="0.2">
      <c r="A2011" s="1" t="s">
        <v>209</v>
      </c>
      <c r="B2011" s="1" t="s">
        <v>210</v>
      </c>
      <c r="C2011" s="1">
        <v>156</v>
      </c>
      <c r="D2011" s="1">
        <v>3253</v>
      </c>
      <c r="E2011" s="1">
        <v>2016</v>
      </c>
      <c r="F2011" s="1" t="str">
        <f>TEXT(olympic_medals_country_year_cumsum[[#This Row],[year]],0)&amp;"-"&amp;olympic_medals_country_year_cumsum[[#This Row],[WB_country_code]]</f>
        <v>2016-SDN</v>
      </c>
      <c r="G2011" s="1" t="str">
        <f>IF(olympic_medals_country_year_cumsum[[#This Row],[year]]&lt;&gt;E2010,1,IF(olympic_medals_country_year_cumsum[[#This Row],[Medals]]=0,"",G2010+1))</f>
        <v/>
      </c>
      <c r="H2011" s="1">
        <f>IF(ISNA(VLOOKUP(olympic_medals_country_year_cumsum[[#This Row],[Year_Country]],medals!D:H,5,FALSE)),0,VLOOKUP(olympic_medals_country_year_cumsum[[#This Row],[Year_Country]],medals!D:H,5,FALSE))</f>
        <v>0</v>
      </c>
      <c r="I2011" s="1">
        <f>IF(ISNA(VLOOKUP(olympic_medals_country_year_cumsum[[#This Row],[Year_Country]],medals!D:H,2,FALSE)),0,VLOOKUP(olympic_medals_country_year_cumsum[[#This Row],[Year_Country]],medals!D:H,2,FALSE))</f>
        <v>0</v>
      </c>
      <c r="J2011" s="1">
        <f>IF(ISNA(VLOOKUP(olympic_medals_country_year_cumsum[[#This Row],[Year_Country]],medals!D:H,3,FALSE)),0,VLOOKUP(olympic_medals_country_year_cumsum[[#This Row],[Year_Country]],medals!D:H,3,FALSE))</f>
        <v>0</v>
      </c>
      <c r="K2011" s="1">
        <f>IF(ISNA(VLOOKUP(olympic_medals_country_year_cumsum[[#This Row],[Year_Country]],medals!D:H,4,FALSE)),0,VLOOKUP(olympic_medals_country_year_cumsum[[#This Row],[Year_Country]],medals!D:H,4,FALSE))</f>
        <v>0</v>
      </c>
      <c r="L2011" s="1" t="str">
        <f>VLOOKUP(olympic_medals_country_year_cumsum[[#This Row],[WB_country_name]],'country_region_flag'!A:C,2,FALSE)</f>
        <v>Africa</v>
      </c>
      <c r="M2011" s="1" t="str">
        <f>VLOOKUP(olympic_medals_country_year_cumsum[[#This Row],[WB_country_name]],'country_region_flag'!A:C,3,FALSE)</f>
        <v>https://public.flourish.studio/country-flags/svg/sd.svg</v>
      </c>
      <c r="N2011" s="12" t="str">
        <f>IF(ISNA(VLOOKUP(olympic_medals_country_year_cumsum[[#This Row],[Year_Country]],gdp_capita_rank!F:G,2,FALSE)),0,VLOOKUP(olympic_medals_country_year_cumsum[[#This Row],[Year_Country]],gdp_capita_rank!F:G,2,FALSE))</f>
        <v>-84.1844968708243</v>
      </c>
    </row>
    <row r="2012" spans="1:14" ht="15" customHeight="1" x14ac:dyDescent="0.2">
      <c r="A2012" s="1" t="s">
        <v>211</v>
      </c>
      <c r="B2012" s="1" t="s">
        <v>212</v>
      </c>
      <c r="C2012" s="1">
        <v>1473</v>
      </c>
      <c r="D2012" s="1">
        <v>-1763</v>
      </c>
      <c r="E2012" s="1">
        <v>2016</v>
      </c>
      <c r="F2012" s="1" t="str">
        <f>TEXT(olympic_medals_country_year_cumsum[[#This Row],[year]],0)&amp;"-"&amp;olympic_medals_country_year_cumsum[[#This Row],[WB_country_code]]</f>
        <v>2016-SEN</v>
      </c>
      <c r="G2012" s="1" t="str">
        <f>IF(olympic_medals_country_year_cumsum[[#This Row],[year]]&lt;&gt;E2011,1,IF(olympic_medals_country_year_cumsum[[#This Row],[Medals]]=0,"",G2011+1))</f>
        <v/>
      </c>
      <c r="H2012" s="1">
        <f>IF(ISNA(VLOOKUP(olympic_medals_country_year_cumsum[[#This Row],[Year_Country]],medals!D:H,5,FALSE)),0,VLOOKUP(olympic_medals_country_year_cumsum[[#This Row],[Year_Country]],medals!D:H,5,FALSE))</f>
        <v>0</v>
      </c>
      <c r="I2012" s="1">
        <f>IF(ISNA(VLOOKUP(olympic_medals_country_year_cumsum[[#This Row],[Year_Country]],medals!D:H,2,FALSE)),0,VLOOKUP(olympic_medals_country_year_cumsum[[#This Row],[Year_Country]],medals!D:H,2,FALSE))</f>
        <v>0</v>
      </c>
      <c r="J2012" s="1">
        <f>IF(ISNA(VLOOKUP(olympic_medals_country_year_cumsum[[#This Row],[Year_Country]],medals!D:H,3,FALSE)),0,VLOOKUP(olympic_medals_country_year_cumsum[[#This Row],[Year_Country]],medals!D:H,3,FALSE))</f>
        <v>0</v>
      </c>
      <c r="K2012" s="1">
        <f>IF(ISNA(VLOOKUP(olympic_medals_country_year_cumsum[[#This Row],[Year_Country]],medals!D:H,4,FALSE)),0,VLOOKUP(olympic_medals_country_year_cumsum[[#This Row],[Year_Country]],medals!D:H,4,FALSE))</f>
        <v>0</v>
      </c>
      <c r="L2012" s="1" t="str">
        <f>VLOOKUP(olympic_medals_country_year_cumsum[[#This Row],[WB_country_name]],'country_region_flag'!A:C,2,FALSE)</f>
        <v>Africa</v>
      </c>
      <c r="M2012" s="1" t="str">
        <f>VLOOKUP(olympic_medals_country_year_cumsum[[#This Row],[WB_country_name]],'country_region_flag'!A:C,3,FALSE)</f>
        <v>https://public.flourish.studio/country-flags/svg/sn.svg</v>
      </c>
      <c r="N2012" s="12" t="str">
        <f>IF(ISNA(VLOOKUP(olympic_medals_country_year_cumsum[[#This Row],[Year_Country]],gdp_capita_rank!F:G,2,FALSE)),0,VLOOKUP(olympic_medals_country_year_cumsum[[#This Row],[Year_Country]],gdp_capita_rank!F:G,2,FALSE))</f>
        <v>-92.19143221907918</v>
      </c>
    </row>
    <row r="2013" spans="1:14" ht="15" customHeight="1" x14ac:dyDescent="0.2">
      <c r="A2013" s="1" t="s">
        <v>215</v>
      </c>
      <c r="B2013" s="1" t="s">
        <v>216</v>
      </c>
      <c r="C2013" s="1">
        <v>4393</v>
      </c>
      <c r="D2013" s="1">
        <v>1242</v>
      </c>
      <c r="E2013" s="1">
        <v>2016</v>
      </c>
      <c r="F2013" s="1" t="str">
        <f>TEXT(olympic_medals_country_year_cumsum[[#This Row],[year]],0)&amp;"-"&amp;olympic_medals_country_year_cumsum[[#This Row],[WB_country_code]]</f>
        <v>2016-SMR</v>
      </c>
      <c r="G2013" s="1" t="str">
        <f>IF(olympic_medals_country_year_cumsum[[#This Row],[year]]&lt;&gt;E2012,1,IF(olympic_medals_country_year_cumsum[[#This Row],[Medals]]=0,"",G2012+1))</f>
        <v/>
      </c>
      <c r="H2013" s="1">
        <f>IF(ISNA(VLOOKUP(olympic_medals_country_year_cumsum[[#This Row],[Year_Country]],medals!D:H,5,FALSE)),0,VLOOKUP(olympic_medals_country_year_cumsum[[#This Row],[Year_Country]],medals!D:H,5,FALSE))</f>
        <v>0</v>
      </c>
      <c r="I2013" s="1">
        <f>IF(ISNA(VLOOKUP(olympic_medals_country_year_cumsum[[#This Row],[Year_Country]],medals!D:H,2,FALSE)),0,VLOOKUP(olympic_medals_country_year_cumsum[[#This Row],[Year_Country]],medals!D:H,2,FALSE))</f>
        <v>0</v>
      </c>
      <c r="J2013" s="1">
        <f>IF(ISNA(VLOOKUP(olympic_medals_country_year_cumsum[[#This Row],[Year_Country]],medals!D:H,3,FALSE)),0,VLOOKUP(olympic_medals_country_year_cumsum[[#This Row],[Year_Country]],medals!D:H,3,FALSE))</f>
        <v>0</v>
      </c>
      <c r="K2013" s="1">
        <f>IF(ISNA(VLOOKUP(olympic_medals_country_year_cumsum[[#This Row],[Year_Country]],medals!D:H,4,FALSE)),0,VLOOKUP(olympic_medals_country_year_cumsum[[#This Row],[Year_Country]],medals!D:H,4,FALSE))</f>
        <v>0</v>
      </c>
      <c r="L2013" s="1" t="str">
        <f>VLOOKUP(olympic_medals_country_year_cumsum[[#This Row],[WB_country_name]],'country_region_flag'!A:C,2,FALSE)</f>
        <v>Europe</v>
      </c>
      <c r="M2013" s="1" t="str">
        <f>VLOOKUP(olympic_medals_country_year_cumsum[[#This Row],[WB_country_name]],'country_region_flag'!A:C,3,FALSE)</f>
        <v>https://public.flourish.studio/country-flags/svg/sm.svg</v>
      </c>
      <c r="N2013" s="12" t="str">
        <f>IF(ISNA(VLOOKUP(olympic_medals_country_year_cumsum[[#This Row],[Year_Country]],gdp_capita_rank!F:G,2,FALSE)),0,VLOOKUP(olympic_medals_country_year_cumsum[[#This Row],[Year_Country]],gdp_capita_rank!F:G,2,FALSE))</f>
        <v>162.5447083017997</v>
      </c>
    </row>
    <row r="2014" spans="1:14" ht="15" customHeight="1" x14ac:dyDescent="0.2">
      <c r="A2014" s="1" t="s">
        <v>219</v>
      </c>
      <c r="B2014" s="1" t="s">
        <v>220</v>
      </c>
      <c r="C2014" s="1">
        <v>583</v>
      </c>
      <c r="D2014" s="1">
        <v>-5517</v>
      </c>
      <c r="E2014" s="1">
        <v>2016</v>
      </c>
      <c r="F2014" s="1" t="str">
        <f>TEXT(olympic_medals_country_year_cumsum[[#This Row],[year]],0)&amp;"-"&amp;olympic_medals_country_year_cumsum[[#This Row],[WB_country_code]]</f>
        <v>2016-SUR</v>
      </c>
      <c r="G2014" s="1" t="str">
        <f>IF(olympic_medals_country_year_cumsum[[#This Row],[year]]&lt;&gt;E2013,1,IF(olympic_medals_country_year_cumsum[[#This Row],[Medals]]=0,"",G2013+1))</f>
        <v/>
      </c>
      <c r="H2014" s="1">
        <f>IF(ISNA(VLOOKUP(olympic_medals_country_year_cumsum[[#This Row],[Year_Country]],medals!D:H,5,FALSE)),0,VLOOKUP(olympic_medals_country_year_cumsum[[#This Row],[Year_Country]],medals!D:H,5,FALSE))</f>
        <v>0</v>
      </c>
      <c r="I2014" s="1">
        <f>IF(ISNA(VLOOKUP(olympic_medals_country_year_cumsum[[#This Row],[Year_Country]],medals!D:H,2,FALSE)),0,VLOOKUP(olympic_medals_country_year_cumsum[[#This Row],[Year_Country]],medals!D:H,2,FALSE))</f>
        <v>0</v>
      </c>
      <c r="J2014" s="1">
        <f>IF(ISNA(VLOOKUP(olympic_medals_country_year_cumsum[[#This Row],[Year_Country]],medals!D:H,3,FALSE)),0,VLOOKUP(olympic_medals_country_year_cumsum[[#This Row],[Year_Country]],medals!D:H,3,FALSE))</f>
        <v>0</v>
      </c>
      <c r="K2014" s="1">
        <f>IF(ISNA(VLOOKUP(olympic_medals_country_year_cumsum[[#This Row],[Year_Country]],medals!D:H,4,FALSE)),0,VLOOKUP(olympic_medals_country_year_cumsum[[#This Row],[Year_Country]],medals!D:H,4,FALSE))</f>
        <v>0</v>
      </c>
      <c r="L2014" s="1" t="str">
        <f>VLOOKUP(olympic_medals_country_year_cumsum[[#This Row],[WB_country_name]],'country_region_flag'!A:C,2,FALSE)</f>
        <v>Americas</v>
      </c>
      <c r="M2014" s="1" t="str">
        <f>VLOOKUP(olympic_medals_country_year_cumsum[[#This Row],[WB_country_name]],'country_region_flag'!A:C,3,FALSE)</f>
        <v>https://public.flourish.studio/country-flags/svg/sr.svg</v>
      </c>
      <c r="N2014" s="12" t="str">
        <f>IF(ISNA(VLOOKUP(olympic_medals_country_year_cumsum[[#This Row],[Year_Country]],gdp_capita_rank!F:G,2,FALSE)),0,VLOOKUP(olympic_medals_country_year_cumsum[[#This Row],[Year_Country]],gdp_capita_rank!F:G,2,FALSE))</f>
        <v>-65.48440626204479</v>
      </c>
    </row>
    <row r="2015" spans="1:14" ht="15" customHeight="1" x14ac:dyDescent="0.2">
      <c r="A2015" s="1" t="s">
        <v>227</v>
      </c>
      <c r="B2015" s="1" t="s">
        <v>228</v>
      </c>
      <c r="C2015" s="1">
        <v>335</v>
      </c>
      <c r="D2015" s="1">
        <v>363</v>
      </c>
      <c r="E2015" s="1">
        <v>2016</v>
      </c>
      <c r="F2015" s="1" t="str">
        <f>TEXT(olympic_medals_country_year_cumsum[[#This Row],[year]],0)&amp;"-"&amp;olympic_medals_country_year_cumsum[[#This Row],[WB_country_code]]</f>
        <v>2016-SYR</v>
      </c>
      <c r="G2015" s="1" t="str">
        <f>IF(olympic_medals_country_year_cumsum[[#This Row],[year]]&lt;&gt;E2014,1,IF(olympic_medals_country_year_cumsum[[#This Row],[Medals]]=0,"",G2014+1))</f>
        <v/>
      </c>
      <c r="H2015" s="1">
        <f>IF(ISNA(VLOOKUP(olympic_medals_country_year_cumsum[[#This Row],[Year_Country]],medals!D:H,5,FALSE)),0,VLOOKUP(olympic_medals_country_year_cumsum[[#This Row],[Year_Country]],medals!D:H,5,FALSE))</f>
        <v>0</v>
      </c>
      <c r="I2015" s="1">
        <f>IF(ISNA(VLOOKUP(olympic_medals_country_year_cumsum[[#This Row],[Year_Country]],medals!D:H,2,FALSE)),0,VLOOKUP(olympic_medals_country_year_cumsum[[#This Row],[Year_Country]],medals!D:H,2,FALSE))</f>
        <v>0</v>
      </c>
      <c r="J2015" s="1">
        <f>IF(ISNA(VLOOKUP(olympic_medals_country_year_cumsum[[#This Row],[Year_Country]],medals!D:H,3,FALSE)),0,VLOOKUP(olympic_medals_country_year_cumsum[[#This Row],[Year_Country]],medals!D:H,3,FALSE))</f>
        <v>0</v>
      </c>
      <c r="K2015" s="1">
        <f>IF(ISNA(VLOOKUP(olympic_medals_country_year_cumsum[[#This Row],[Year_Country]],medals!D:H,4,FALSE)),0,VLOOKUP(olympic_medals_country_year_cumsum[[#This Row],[Year_Country]],medals!D:H,4,FALSE))</f>
        <v>0</v>
      </c>
      <c r="L2015" s="1" t="str">
        <f>VLOOKUP(olympic_medals_country_year_cumsum[[#This Row],[WB_country_name]],'country_region_flag'!A:C,2,FALSE)</f>
        <v>Asia</v>
      </c>
      <c r="M2015" s="1" t="str">
        <f>VLOOKUP(olympic_medals_country_year_cumsum[[#This Row],[WB_country_name]],'country_region_flag'!A:C,3,FALSE)</f>
        <v>https://public.flourish.studio/country-flags/svg/sy.svg</v>
      </c>
      <c r="N2015" s="12" t="str">
        <f>IF(ISNA(VLOOKUP(olympic_medals_country_year_cumsum[[#This Row],[Year_Country]],gdp_capita_rank!F:G,2,FALSE)),0,VLOOKUP(olympic_medals_country_year_cumsum[[#This Row],[Year_Country]],gdp_capita_rank!F:G,2,FALSE))</f>
        <v>-95.98098476112574</v>
      </c>
    </row>
    <row r="2016" spans="1:14" ht="15" customHeight="1" x14ac:dyDescent="0.2">
      <c r="A2016" s="1" t="s">
        <v>229</v>
      </c>
      <c r="B2016" s="1" t="s">
        <v>230</v>
      </c>
      <c r="C2016" s="1">
        <v>612</v>
      </c>
      <c r="D2016" s="1">
        <v>122</v>
      </c>
      <c r="E2016" s="1">
        <v>2016</v>
      </c>
      <c r="F2016" s="1" t="str">
        <f>TEXT(olympic_medals_country_year_cumsum[[#This Row],[year]],0)&amp;"-"&amp;olympic_medals_country_year_cumsum[[#This Row],[WB_country_code]]</f>
        <v>2016-TGO</v>
      </c>
      <c r="G2016" s="1" t="str">
        <f>IF(olympic_medals_country_year_cumsum[[#This Row],[year]]&lt;&gt;E2015,1,IF(olympic_medals_country_year_cumsum[[#This Row],[Medals]]=0,"",G2015+1))</f>
        <v/>
      </c>
      <c r="H2016" s="1">
        <f>IF(ISNA(VLOOKUP(olympic_medals_country_year_cumsum[[#This Row],[Year_Country]],medals!D:H,5,FALSE)),0,VLOOKUP(olympic_medals_country_year_cumsum[[#This Row],[Year_Country]],medals!D:H,5,FALSE))</f>
        <v>0</v>
      </c>
      <c r="I2016" s="1">
        <f>IF(ISNA(VLOOKUP(olympic_medals_country_year_cumsum[[#This Row],[Year_Country]],medals!D:H,2,FALSE)),0,VLOOKUP(olympic_medals_country_year_cumsum[[#This Row],[Year_Country]],medals!D:H,2,FALSE))</f>
        <v>0</v>
      </c>
      <c r="J2016" s="1">
        <f>IF(ISNA(VLOOKUP(olympic_medals_country_year_cumsum[[#This Row],[Year_Country]],medals!D:H,3,FALSE)),0,VLOOKUP(olympic_medals_country_year_cumsum[[#This Row],[Year_Country]],medals!D:H,3,FALSE))</f>
        <v>0</v>
      </c>
      <c r="K2016" s="1">
        <f>IF(ISNA(VLOOKUP(olympic_medals_country_year_cumsum[[#This Row],[Year_Country]],medals!D:H,4,FALSE)),0,VLOOKUP(olympic_medals_country_year_cumsum[[#This Row],[Year_Country]],medals!D:H,4,FALSE))</f>
        <v>0</v>
      </c>
      <c r="L2016" s="1" t="str">
        <f>VLOOKUP(olympic_medals_country_year_cumsum[[#This Row],[WB_country_name]],'country_region_flag'!A:C,2,FALSE)</f>
        <v>Africa</v>
      </c>
      <c r="M2016" s="1" t="str">
        <f>VLOOKUP(olympic_medals_country_year_cumsum[[#This Row],[WB_country_name]],'country_region_flag'!A:C,3,FALSE)</f>
        <v>https://public.flourish.studio/country-flags/svg/tg.svg</v>
      </c>
      <c r="N2016" s="12" t="str">
        <f>IF(ISNA(VLOOKUP(olympic_medals_country_year_cumsum[[#This Row],[Year_Country]],gdp_capita_rank!F:G,2,FALSE)),0,VLOOKUP(olympic_medals_country_year_cumsum[[#This Row],[Year_Country]],gdp_capita_rank!F:G,2,FALSE))</f>
        <v>-95.2060263782197</v>
      </c>
    </row>
    <row r="2017" spans="1:14" ht="15" customHeight="1" x14ac:dyDescent="0.2">
      <c r="A2017" s="1" t="s">
        <v>235</v>
      </c>
      <c r="B2017" s="1" t="s">
        <v>236</v>
      </c>
      <c r="C2017" s="1">
        <v>3795</v>
      </c>
      <c r="D2017" s="1">
        <v>5838</v>
      </c>
      <c r="E2017" s="1">
        <v>2016</v>
      </c>
      <c r="F2017" s="1" t="str">
        <f>TEXT(olympic_medals_country_year_cumsum[[#This Row],[year]],0)&amp;"-"&amp;olympic_medals_country_year_cumsum[[#This Row],[WB_country_code]]</f>
        <v>2016-TKM</v>
      </c>
      <c r="G2017" s="1" t="str">
        <f>IF(olympic_medals_country_year_cumsum[[#This Row],[year]]&lt;&gt;E2016,1,IF(olympic_medals_country_year_cumsum[[#This Row],[Medals]]=0,"",G2016+1))</f>
        <v/>
      </c>
      <c r="H2017" s="1">
        <f>IF(ISNA(VLOOKUP(olympic_medals_country_year_cumsum[[#This Row],[Year_Country]],medals!D:H,5,FALSE)),0,VLOOKUP(olympic_medals_country_year_cumsum[[#This Row],[Year_Country]],medals!D:H,5,FALSE))</f>
        <v>0</v>
      </c>
      <c r="I2017" s="1">
        <f>IF(ISNA(VLOOKUP(olympic_medals_country_year_cumsum[[#This Row],[Year_Country]],medals!D:H,2,FALSE)),0,VLOOKUP(olympic_medals_country_year_cumsum[[#This Row],[Year_Country]],medals!D:H,2,FALSE))</f>
        <v>0</v>
      </c>
      <c r="J2017" s="1">
        <f>IF(ISNA(VLOOKUP(olympic_medals_country_year_cumsum[[#This Row],[Year_Country]],medals!D:H,3,FALSE)),0,VLOOKUP(olympic_medals_country_year_cumsum[[#This Row],[Year_Country]],medals!D:H,3,FALSE))</f>
        <v>0</v>
      </c>
      <c r="K2017" s="1">
        <f>IF(ISNA(VLOOKUP(olympic_medals_country_year_cumsum[[#This Row],[Year_Country]],medals!D:H,4,FALSE)),0,VLOOKUP(olympic_medals_country_year_cumsum[[#This Row],[Year_Country]],medals!D:H,4,FALSE))</f>
        <v>0</v>
      </c>
      <c r="L2017" s="1" t="str">
        <f>VLOOKUP(olympic_medals_country_year_cumsum[[#This Row],[WB_country_name]],'country_region_flag'!A:C,2,FALSE)</f>
        <v>Asia</v>
      </c>
      <c r="M2017" s="1" t="str">
        <f>VLOOKUP(olympic_medals_country_year_cumsum[[#This Row],[WB_country_name]],'country_region_flag'!A:C,3,FALSE)</f>
        <v>https://public.flourish.studio/country-flags/svg/tm.svg</v>
      </c>
      <c r="N2017" s="12" t="str">
        <f>IF(ISNA(VLOOKUP(olympic_medals_country_year_cumsum[[#This Row],[Year_Country]],gdp_capita_rank!F:G,2,FALSE)),0,VLOOKUP(olympic_medals_country_year_cumsum[[#This Row],[Year_Country]],gdp_capita_rank!F:G,2,FALSE))</f>
        <v>-62.71458037903521</v>
      </c>
    </row>
    <row r="2018" spans="1:14" ht="15" customHeight="1" x14ac:dyDescent="0.2">
      <c r="A2018" s="1" t="s">
        <v>237</v>
      </c>
      <c r="B2018" s="1" t="s">
        <v>238</v>
      </c>
      <c r="C2018" s="1">
        <v>-2113</v>
      </c>
      <c r="D2018" s="1">
        <v>-1752</v>
      </c>
      <c r="E2018" s="1">
        <v>2016</v>
      </c>
      <c r="F2018" s="1" t="str">
        <f>TEXT(olympic_medals_country_year_cumsum[[#This Row],[year]],0)&amp;"-"&amp;olympic_medals_country_year_cumsum[[#This Row],[WB_country_code]]</f>
        <v>2016-TON</v>
      </c>
      <c r="G2018" s="1" t="str">
        <f>IF(olympic_medals_country_year_cumsum[[#This Row],[year]]&lt;&gt;E2017,1,IF(olympic_medals_country_year_cumsum[[#This Row],[Medals]]=0,"",G2017+1))</f>
        <v/>
      </c>
      <c r="H2018" s="1">
        <f>IF(ISNA(VLOOKUP(olympic_medals_country_year_cumsum[[#This Row],[Year_Country]],medals!D:H,5,FALSE)),0,VLOOKUP(olympic_medals_country_year_cumsum[[#This Row],[Year_Country]],medals!D:H,5,FALSE))</f>
        <v>0</v>
      </c>
      <c r="I2018" s="1">
        <f>IF(ISNA(VLOOKUP(olympic_medals_country_year_cumsum[[#This Row],[Year_Country]],medals!D:H,2,FALSE)),0,VLOOKUP(olympic_medals_country_year_cumsum[[#This Row],[Year_Country]],medals!D:H,2,FALSE))</f>
        <v>0</v>
      </c>
      <c r="J2018" s="1">
        <f>IF(ISNA(VLOOKUP(olympic_medals_country_year_cumsum[[#This Row],[Year_Country]],medals!D:H,3,FALSE)),0,VLOOKUP(olympic_medals_country_year_cumsum[[#This Row],[Year_Country]],medals!D:H,3,FALSE))</f>
        <v>0</v>
      </c>
      <c r="K2018" s="1">
        <f>IF(ISNA(VLOOKUP(olympic_medals_country_year_cumsum[[#This Row],[Year_Country]],medals!D:H,4,FALSE)),0,VLOOKUP(olympic_medals_country_year_cumsum[[#This Row],[Year_Country]],medals!D:H,4,FALSE))</f>
        <v>0</v>
      </c>
      <c r="L2018" s="1" t="str">
        <f>VLOOKUP(olympic_medals_country_year_cumsum[[#This Row],[WB_country_name]],'country_region_flag'!A:C,2,FALSE)</f>
        <v>Oceania</v>
      </c>
      <c r="M2018" s="1" t="str">
        <f>VLOOKUP(olympic_medals_country_year_cumsum[[#This Row],[WB_country_name]],'country_region_flag'!A:C,3,FALSE)</f>
        <v>https://public.flourish.studio/country-flags/svg/to.svg</v>
      </c>
      <c r="N2018" s="12" t="str">
        <f>IF(ISNA(VLOOKUP(olympic_medals_country_year_cumsum[[#This Row],[Year_Country]],gdp_capita_rank!F:G,2,FALSE)),0,VLOOKUP(olympic_medals_country_year_cumsum[[#This Row],[Year_Country]],gdp_capita_rank!F:G,2,FALSE))</f>
        <v>-75.93188580102525</v>
      </c>
    </row>
    <row r="2019" spans="1:14" ht="15" customHeight="1" x14ac:dyDescent="0.2">
      <c r="A2019" s="1" t="s">
        <v>245</v>
      </c>
      <c r="B2019" s="1" t="s">
        <v>246</v>
      </c>
      <c r="C2019" s="1">
        <v>-68</v>
      </c>
      <c r="D2019" s="1">
        <v>3928</v>
      </c>
      <c r="E2019" s="1">
        <v>2016</v>
      </c>
      <c r="F2019" s="1" t="str">
        <f>TEXT(olympic_medals_country_year_cumsum[[#This Row],[year]],0)&amp;"-"&amp;olympic_medals_country_year_cumsum[[#This Row],[WB_country_code]]</f>
        <v>2016-TZA</v>
      </c>
      <c r="G2019" s="1" t="str">
        <f>IF(olympic_medals_country_year_cumsum[[#This Row],[year]]&lt;&gt;E2018,1,IF(olympic_medals_country_year_cumsum[[#This Row],[Medals]]=0,"",G2018+1))</f>
        <v/>
      </c>
      <c r="H2019" s="1">
        <f>IF(ISNA(VLOOKUP(olympic_medals_country_year_cumsum[[#This Row],[Year_Country]],medals!D:H,5,FALSE)),0,VLOOKUP(olympic_medals_country_year_cumsum[[#This Row],[Year_Country]],medals!D:H,5,FALSE))</f>
        <v>0</v>
      </c>
      <c r="I2019" s="1">
        <f>IF(ISNA(VLOOKUP(olympic_medals_country_year_cumsum[[#This Row],[Year_Country]],medals!D:H,2,FALSE)),0,VLOOKUP(olympic_medals_country_year_cumsum[[#This Row],[Year_Country]],medals!D:H,2,FALSE))</f>
        <v>0</v>
      </c>
      <c r="J2019" s="1">
        <f>IF(ISNA(VLOOKUP(olympic_medals_country_year_cumsum[[#This Row],[Year_Country]],medals!D:H,3,FALSE)),0,VLOOKUP(olympic_medals_country_year_cumsum[[#This Row],[Year_Country]],medals!D:H,3,FALSE))</f>
        <v>0</v>
      </c>
      <c r="K2019" s="1">
        <f>IF(ISNA(VLOOKUP(olympic_medals_country_year_cumsum[[#This Row],[Year_Country]],medals!D:H,4,FALSE)),0,VLOOKUP(olympic_medals_country_year_cumsum[[#This Row],[Year_Country]],medals!D:H,4,FALSE))</f>
        <v>0</v>
      </c>
      <c r="L2019" s="1" t="str">
        <f>VLOOKUP(olympic_medals_country_year_cumsum[[#This Row],[WB_country_name]],'country_region_flag'!A:C,2,FALSE)</f>
        <v>Africa</v>
      </c>
      <c r="M2019" s="1" t="str">
        <f>VLOOKUP(olympic_medals_country_year_cumsum[[#This Row],[WB_country_name]],'country_region_flag'!A:C,3,FALSE)</f>
        <v>https://public.flourish.studio/country-flags/svg/tz.svg</v>
      </c>
      <c r="N2019" s="12" t="str">
        <f>IF(ISNA(VLOOKUP(olympic_medals_country_year_cumsum[[#This Row],[Year_Country]],gdp_capita_rank!F:G,2,FALSE)),0,VLOOKUP(olympic_medals_country_year_cumsum[[#This Row],[Year_Country]],gdp_capita_rank!F:G,2,FALSE))</f>
        <v>-94.29585862874109</v>
      </c>
    </row>
    <row r="2020" spans="1:14" ht="15" customHeight="1" x14ac:dyDescent="0.2">
      <c r="A2020" s="1" t="s">
        <v>247</v>
      </c>
      <c r="B2020" s="1" t="s">
        <v>248</v>
      </c>
      <c r="C2020" s="1">
        <v>32</v>
      </c>
      <c r="D2020" s="1">
        <v>3255</v>
      </c>
      <c r="E2020" s="1">
        <v>2016</v>
      </c>
      <c r="F2020" s="1" t="str">
        <f>TEXT(olympic_medals_country_year_cumsum[[#This Row],[year]],0)&amp;"-"&amp;olympic_medals_country_year_cumsum[[#This Row],[WB_country_code]]</f>
        <v>2016-UGA</v>
      </c>
      <c r="G2020" s="1" t="str">
        <f>IF(olympic_medals_country_year_cumsum[[#This Row],[year]]&lt;&gt;E2019,1,IF(olympic_medals_country_year_cumsum[[#This Row],[Medals]]=0,"",G2019+1))</f>
        <v/>
      </c>
      <c r="H2020" s="1">
        <f>IF(ISNA(VLOOKUP(olympic_medals_country_year_cumsum[[#This Row],[Year_Country]],medals!D:H,5,FALSE)),0,VLOOKUP(olympic_medals_country_year_cumsum[[#This Row],[Year_Country]],medals!D:H,5,FALSE))</f>
        <v>0</v>
      </c>
      <c r="I2020" s="1">
        <f>IF(ISNA(VLOOKUP(olympic_medals_country_year_cumsum[[#This Row],[Year_Country]],medals!D:H,2,FALSE)),0,VLOOKUP(olympic_medals_country_year_cumsum[[#This Row],[Year_Country]],medals!D:H,2,FALSE))</f>
        <v>0</v>
      </c>
      <c r="J2020" s="1">
        <f>IF(ISNA(VLOOKUP(olympic_medals_country_year_cumsum[[#This Row],[Year_Country]],medals!D:H,3,FALSE)),0,VLOOKUP(olympic_medals_country_year_cumsum[[#This Row],[Year_Country]],medals!D:H,3,FALSE))</f>
        <v>0</v>
      </c>
      <c r="K2020" s="1">
        <f>IF(ISNA(VLOOKUP(olympic_medals_country_year_cumsum[[#This Row],[Year_Country]],medals!D:H,4,FALSE)),0,VLOOKUP(olympic_medals_country_year_cumsum[[#This Row],[Year_Country]],medals!D:H,4,FALSE))</f>
        <v>0</v>
      </c>
      <c r="L2020" s="1" t="str">
        <f>VLOOKUP(olympic_medals_country_year_cumsum[[#This Row],[WB_country_name]],'country_region_flag'!A:C,2,FALSE)</f>
        <v>Africa</v>
      </c>
      <c r="M2020" s="1" t="str">
        <f>VLOOKUP(olympic_medals_country_year_cumsum[[#This Row],[WB_country_name]],'country_region_flag'!A:C,3,FALSE)</f>
        <v>https://public.flourish.studio/country-flags/svg/ug.svg</v>
      </c>
      <c r="N2020" s="12" t="str">
        <f>IF(ISNA(VLOOKUP(olympic_medals_country_year_cumsum[[#This Row],[Year_Country]],gdp_capita_rank!F:G,2,FALSE)),0,VLOOKUP(olympic_medals_country_year_cumsum[[#This Row],[Year_Country]],gdp_capita_rank!F:G,2,FALSE))</f>
        <v>-95.44051027300064</v>
      </c>
    </row>
    <row r="2021" spans="1:14" ht="15" customHeight="1" x14ac:dyDescent="0.2">
      <c r="A2021" s="1" t="s">
        <v>251</v>
      </c>
      <c r="B2021" s="1" t="s">
        <v>252</v>
      </c>
      <c r="C2021" s="1">
        <v>-3485</v>
      </c>
      <c r="D2021" s="1">
        <v>-5617</v>
      </c>
      <c r="E2021" s="1">
        <v>2016</v>
      </c>
      <c r="F2021" s="1" t="str">
        <f>TEXT(olympic_medals_country_year_cumsum[[#This Row],[year]],0)&amp;"-"&amp;olympic_medals_country_year_cumsum[[#This Row],[WB_country_code]]</f>
        <v>2016-URY</v>
      </c>
      <c r="G2021" s="1" t="str">
        <f>IF(olympic_medals_country_year_cumsum[[#This Row],[year]]&lt;&gt;E2020,1,IF(olympic_medals_country_year_cumsum[[#This Row],[Medals]]=0,"",G2020+1))</f>
        <v/>
      </c>
      <c r="H2021" s="1">
        <f>IF(ISNA(VLOOKUP(olympic_medals_country_year_cumsum[[#This Row],[Year_Country]],medals!D:H,5,FALSE)),0,VLOOKUP(olympic_medals_country_year_cumsum[[#This Row],[Year_Country]],medals!D:H,5,FALSE))</f>
        <v>0</v>
      </c>
      <c r="I2021" s="1">
        <f>IF(ISNA(VLOOKUP(olympic_medals_country_year_cumsum[[#This Row],[Year_Country]],medals!D:H,2,FALSE)),0,VLOOKUP(olympic_medals_country_year_cumsum[[#This Row],[Year_Country]],medals!D:H,2,FALSE))</f>
        <v>0</v>
      </c>
      <c r="J2021" s="1">
        <f>IF(ISNA(VLOOKUP(olympic_medals_country_year_cumsum[[#This Row],[Year_Country]],medals!D:H,3,FALSE)),0,VLOOKUP(olympic_medals_country_year_cumsum[[#This Row],[Year_Country]],medals!D:H,3,FALSE))</f>
        <v>0</v>
      </c>
      <c r="K2021" s="1">
        <f>IF(ISNA(VLOOKUP(olympic_medals_country_year_cumsum[[#This Row],[Year_Country]],medals!D:H,4,FALSE)),0,VLOOKUP(olympic_medals_country_year_cumsum[[#This Row],[Year_Country]],medals!D:H,4,FALSE))</f>
        <v>0</v>
      </c>
      <c r="L2021" s="1" t="str">
        <f>VLOOKUP(olympic_medals_country_year_cumsum[[#This Row],[WB_country_name]],'country_region_flag'!A:C,2,FALSE)</f>
        <v>Americas</v>
      </c>
      <c r="M2021" s="1" t="str">
        <f>VLOOKUP(olympic_medals_country_year_cumsum[[#This Row],[WB_country_name]],'country_region_flag'!A:C,3,FALSE)</f>
        <v>https://public.flourish.studio/country-flags/svg/uy.svg</v>
      </c>
      <c r="N2021" s="12" t="str">
        <f>IF(ISNA(VLOOKUP(olympic_medals_country_year_cumsum[[#This Row],[Year_Country]],gdp_capita_rank!F:G,2,FALSE)),0,VLOOKUP(olympic_medals_country_year_cumsum[[#This Row],[Year_Country]],gdp_capita_rank!F:G,2,FALSE))</f>
        <v>1.863409475946588</v>
      </c>
    </row>
    <row r="2022" spans="1:14" ht="15" customHeight="1" x14ac:dyDescent="0.2">
      <c r="A2022" s="1" t="s">
        <v>259</v>
      </c>
      <c r="B2022" s="1" t="s">
        <v>260</v>
      </c>
      <c r="C2022" s="1">
        <v>1835</v>
      </c>
      <c r="D2022" s="1">
        <v>-6493</v>
      </c>
      <c r="E2022" s="1">
        <v>2016</v>
      </c>
      <c r="F2022" s="1" t="str">
        <f>TEXT(olympic_medals_country_year_cumsum[[#This Row],[year]],0)&amp;"-"&amp;olympic_medals_country_year_cumsum[[#This Row],[WB_country_code]]</f>
        <v>2016-VIR</v>
      </c>
      <c r="G2022" s="1" t="str">
        <f>IF(olympic_medals_country_year_cumsum[[#This Row],[year]]&lt;&gt;E2021,1,IF(olympic_medals_country_year_cumsum[[#This Row],[Medals]]=0,"",G2021+1))</f>
        <v/>
      </c>
      <c r="H2022" s="1">
        <f>IF(ISNA(VLOOKUP(olympic_medals_country_year_cumsum[[#This Row],[Year_Country]],medals!D:H,5,FALSE)),0,VLOOKUP(olympic_medals_country_year_cumsum[[#This Row],[Year_Country]],medals!D:H,5,FALSE))</f>
        <v>0</v>
      </c>
      <c r="I2022" s="1">
        <f>IF(ISNA(VLOOKUP(olympic_medals_country_year_cumsum[[#This Row],[Year_Country]],medals!D:H,2,FALSE)),0,VLOOKUP(olympic_medals_country_year_cumsum[[#This Row],[Year_Country]],medals!D:H,2,FALSE))</f>
        <v>0</v>
      </c>
      <c r="J2022" s="1">
        <f>IF(ISNA(VLOOKUP(olympic_medals_country_year_cumsum[[#This Row],[Year_Country]],medals!D:H,3,FALSE)),0,VLOOKUP(olympic_medals_country_year_cumsum[[#This Row],[Year_Country]],medals!D:H,3,FALSE))</f>
        <v>0</v>
      </c>
      <c r="K2022" s="1">
        <f>IF(ISNA(VLOOKUP(olympic_medals_country_year_cumsum[[#This Row],[Year_Country]],medals!D:H,4,FALSE)),0,VLOOKUP(olympic_medals_country_year_cumsum[[#This Row],[Year_Country]],medals!D:H,4,FALSE))</f>
        <v>0</v>
      </c>
      <c r="L2022" s="1" t="str">
        <f>VLOOKUP(olympic_medals_country_year_cumsum[[#This Row],[WB_country_name]],'country_region_flag'!A:C,2,FALSE)</f>
        <v>Americas</v>
      </c>
      <c r="M2022" s="1" t="str">
        <f>VLOOKUP(olympic_medals_country_year_cumsum[[#This Row],[WB_country_name]],'country_region_flag'!A:C,3,FALSE)</f>
        <v>https://public.flourish.studio/country-flags/svg/vi.svg</v>
      </c>
      <c r="N2022" s="12" t="str">
        <f>IF(ISNA(VLOOKUP(olympic_medals_country_year_cumsum[[#This Row],[Year_Country]],gdp_capita_rank!F:G,2,FALSE)),0,VLOOKUP(olympic_medals_country_year_cumsum[[#This Row],[Year_Country]],gdp_capita_rank!F:G,2,FALSE))</f>
        <v>113.7032133286809</v>
      </c>
    </row>
    <row r="2023" spans="1:14" ht="15" customHeight="1" x14ac:dyDescent="0.2">
      <c r="A2023" s="1" t="s">
        <v>263</v>
      </c>
      <c r="B2023" s="1" t="s">
        <v>264</v>
      </c>
      <c r="C2023" s="1">
        <v>-1382</v>
      </c>
      <c r="D2023" s="1">
        <v>-17177</v>
      </c>
      <c r="E2023" s="1">
        <v>2016</v>
      </c>
      <c r="F2023" s="1" t="str">
        <f>TEXT(olympic_medals_country_year_cumsum[[#This Row],[year]],0)&amp;"-"&amp;olympic_medals_country_year_cumsum[[#This Row],[WB_country_code]]</f>
        <v>2016-WSM</v>
      </c>
      <c r="G2023" s="1" t="str">
        <f>IF(olympic_medals_country_year_cumsum[[#This Row],[year]]&lt;&gt;E2022,1,IF(olympic_medals_country_year_cumsum[[#This Row],[Medals]]=0,"",G2022+1))</f>
        <v/>
      </c>
      <c r="H2023" s="1">
        <f>IF(ISNA(VLOOKUP(olympic_medals_country_year_cumsum[[#This Row],[Year_Country]],medals!D:H,5,FALSE)),0,VLOOKUP(olympic_medals_country_year_cumsum[[#This Row],[Year_Country]],medals!D:H,5,FALSE))</f>
        <v>0</v>
      </c>
      <c r="I2023" s="1">
        <f>IF(ISNA(VLOOKUP(olympic_medals_country_year_cumsum[[#This Row],[Year_Country]],medals!D:H,2,FALSE)),0,VLOOKUP(olympic_medals_country_year_cumsum[[#This Row],[Year_Country]],medals!D:H,2,FALSE))</f>
        <v>0</v>
      </c>
      <c r="J2023" s="1">
        <f>IF(ISNA(VLOOKUP(olympic_medals_country_year_cumsum[[#This Row],[Year_Country]],medals!D:H,3,FALSE)),0,VLOOKUP(olympic_medals_country_year_cumsum[[#This Row],[Year_Country]],medals!D:H,3,FALSE))</f>
        <v>0</v>
      </c>
      <c r="K2023" s="1">
        <f>IF(ISNA(VLOOKUP(olympic_medals_country_year_cumsum[[#This Row],[Year_Country]],medals!D:H,4,FALSE)),0,VLOOKUP(olympic_medals_country_year_cumsum[[#This Row],[Year_Country]],medals!D:H,4,FALSE))</f>
        <v>0</v>
      </c>
      <c r="L2023" s="1" t="str">
        <f>VLOOKUP(olympic_medals_country_year_cumsum[[#This Row],[WB_country_name]],'country_region_flag'!A:C,2,FALSE)</f>
        <v>Oceania</v>
      </c>
      <c r="M2023" s="1" t="str">
        <f>VLOOKUP(olympic_medals_country_year_cumsum[[#This Row],[WB_country_name]],'country_region_flag'!A:C,3,FALSE)</f>
        <v>https://public.flourish.studio/country-flags/svg/as.svg</v>
      </c>
      <c r="N2023" s="12" t="str">
        <f>IF(ISNA(VLOOKUP(olympic_medals_country_year_cumsum[[#This Row],[Year_Country]],gdp_capita_rank!F:G,2,FALSE)),0,VLOOKUP(olympic_medals_country_year_cumsum[[#This Row],[Year_Country]],gdp_capita_rank!F:G,2,FALSE))</f>
        <v>-75.16134365246364</v>
      </c>
    </row>
    <row r="2024" spans="1:14" ht="15" customHeight="1" x14ac:dyDescent="0.2">
      <c r="A2024" s="1" t="s">
        <v>267</v>
      </c>
      <c r="B2024" s="1" t="s">
        <v>268</v>
      </c>
      <c r="C2024" s="1">
        <v>4483</v>
      </c>
      <c r="D2024" s="1">
        <v>205</v>
      </c>
      <c r="E2024" s="1">
        <v>2016</v>
      </c>
      <c r="F2024" s="1" t="str">
        <f>TEXT(olympic_medals_country_year_cumsum[[#This Row],[year]],0)&amp;"-"&amp;olympic_medals_country_year_cumsum[[#This Row],[WB_country_code]]</f>
        <v>2016-YGL</v>
      </c>
      <c r="G2024" s="1" t="str">
        <f>IF(olympic_medals_country_year_cumsum[[#This Row],[year]]&lt;&gt;E2023,1,IF(olympic_medals_country_year_cumsum[[#This Row],[Medals]]=0,"",G2023+1))</f>
        <v/>
      </c>
      <c r="H2024" s="1">
        <f>IF(ISNA(VLOOKUP(olympic_medals_country_year_cumsum[[#This Row],[Year_Country]],medals!D:H,5,FALSE)),0,VLOOKUP(olympic_medals_country_year_cumsum[[#This Row],[Year_Country]],medals!D:H,5,FALSE))</f>
        <v>0</v>
      </c>
      <c r="I2024" s="1">
        <f>IF(ISNA(VLOOKUP(olympic_medals_country_year_cumsum[[#This Row],[Year_Country]],medals!D:H,2,FALSE)),0,VLOOKUP(olympic_medals_country_year_cumsum[[#This Row],[Year_Country]],medals!D:H,2,FALSE))</f>
        <v>0</v>
      </c>
      <c r="J2024" s="1">
        <f>IF(ISNA(VLOOKUP(olympic_medals_country_year_cumsum[[#This Row],[Year_Country]],medals!D:H,3,FALSE)),0,VLOOKUP(olympic_medals_country_year_cumsum[[#This Row],[Year_Country]],medals!D:H,3,FALSE))</f>
        <v>0</v>
      </c>
      <c r="K2024" s="1">
        <f>IF(ISNA(VLOOKUP(olympic_medals_country_year_cumsum[[#This Row],[Year_Country]],medals!D:H,4,FALSE)),0,VLOOKUP(olympic_medals_country_year_cumsum[[#This Row],[Year_Country]],medals!D:H,4,FALSE))</f>
        <v>0</v>
      </c>
      <c r="L2024" s="1" t="str">
        <f>VLOOKUP(olympic_medals_country_year_cumsum[[#This Row],[WB_country_name]],'country_region_flag'!A:C,2,FALSE)</f>
        <v>Europe</v>
      </c>
      <c r="M2024" s="1" t="str">
        <f>VLOOKUP(olympic_medals_country_year_cumsum[[#This Row],[WB_country_name]],'country_region_flag'!A:C,3,FALSE)</f>
        <v/>
      </c>
      <c r="N2024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2025" spans="1:14" ht="15" customHeight="1" x14ac:dyDescent="0.2">
      <c r="A2025" s="1" t="s">
        <v>271</v>
      </c>
      <c r="B2025" s="1" t="s">
        <v>272</v>
      </c>
      <c r="C2025" s="1">
        <v>-1542</v>
      </c>
      <c r="D2025" s="1">
        <v>2828</v>
      </c>
      <c r="E2025" s="1">
        <v>2016</v>
      </c>
      <c r="F2025" s="1" t="str">
        <f>TEXT(olympic_medals_country_year_cumsum[[#This Row],[year]],0)&amp;"-"&amp;olympic_medals_country_year_cumsum[[#This Row],[WB_country_code]]</f>
        <v>2016-ZMB</v>
      </c>
      <c r="G2025" s="1" t="str">
        <f>IF(olympic_medals_country_year_cumsum[[#This Row],[year]]&lt;&gt;E2024,1,IF(olympic_medals_country_year_cumsum[[#This Row],[Medals]]=0,"",G2024+1))</f>
        <v/>
      </c>
      <c r="H2025" s="1">
        <f>IF(ISNA(VLOOKUP(olympic_medals_country_year_cumsum[[#This Row],[Year_Country]],medals!D:H,5,FALSE)),0,VLOOKUP(olympic_medals_country_year_cumsum[[#This Row],[Year_Country]],medals!D:H,5,FALSE))</f>
        <v>0</v>
      </c>
      <c r="I2025" s="1">
        <f>IF(ISNA(VLOOKUP(olympic_medals_country_year_cumsum[[#This Row],[Year_Country]],medals!D:H,2,FALSE)),0,VLOOKUP(olympic_medals_country_year_cumsum[[#This Row],[Year_Country]],medals!D:H,2,FALSE))</f>
        <v>0</v>
      </c>
      <c r="J2025" s="1">
        <f>IF(ISNA(VLOOKUP(olympic_medals_country_year_cumsum[[#This Row],[Year_Country]],medals!D:H,3,FALSE)),0,VLOOKUP(olympic_medals_country_year_cumsum[[#This Row],[Year_Country]],medals!D:H,3,FALSE))</f>
        <v>0</v>
      </c>
      <c r="K2025" s="1">
        <f>IF(ISNA(VLOOKUP(olympic_medals_country_year_cumsum[[#This Row],[Year_Country]],medals!D:H,4,FALSE)),0,VLOOKUP(olympic_medals_country_year_cumsum[[#This Row],[Year_Country]],medals!D:H,4,FALSE))</f>
        <v>0</v>
      </c>
      <c r="L2025" s="1" t="str">
        <f>VLOOKUP(olympic_medals_country_year_cumsum[[#This Row],[WB_country_name]],'country_region_flag'!A:C,2,FALSE)</f>
        <v>Africa</v>
      </c>
      <c r="M2025" s="1" t="str">
        <f>VLOOKUP(olympic_medals_country_year_cumsum[[#This Row],[WB_country_name]],'country_region_flag'!A:C,3,FALSE)</f>
        <v>https://public.flourish.studio/country-flags/svg/zm.svg</v>
      </c>
      <c r="N2025" s="12" t="str">
        <f>IF(ISNA(VLOOKUP(olympic_medals_country_year_cumsum[[#This Row],[Year_Country]],gdp_capita_rank!F:G,2,FALSE)),0,VLOOKUP(olympic_medals_country_year_cumsum[[#This Row],[Year_Country]],gdp_capita_rank!F:G,2,FALSE))</f>
        <v>-92.4384388605628</v>
      </c>
    </row>
    <row r="2026" spans="1:14" ht="15" customHeight="1" x14ac:dyDescent="0.2">
      <c r="A2026" s="1" t="s">
        <v>273</v>
      </c>
      <c r="B2026" s="1" t="s">
        <v>274</v>
      </c>
      <c r="C2026" s="1">
        <v>-1782</v>
      </c>
      <c r="D2026" s="1">
        <v>3103</v>
      </c>
      <c r="E2026" s="1">
        <v>2016</v>
      </c>
      <c r="F2026" s="1" t="str">
        <f>TEXT(olympic_medals_country_year_cumsum[[#This Row],[year]],0)&amp;"-"&amp;olympic_medals_country_year_cumsum[[#This Row],[WB_country_code]]</f>
        <v>2016-ZWE</v>
      </c>
      <c r="G2026" s="1" t="str">
        <f>IF(olympic_medals_country_year_cumsum[[#This Row],[year]]&lt;&gt;E2025,1,IF(olympic_medals_country_year_cumsum[[#This Row],[Medals]]=0,"",G2025+1))</f>
        <v/>
      </c>
      <c r="H2026" s="1">
        <f>IF(ISNA(VLOOKUP(olympic_medals_country_year_cumsum[[#This Row],[Year_Country]],medals!D:H,5,FALSE)),0,VLOOKUP(olympic_medals_country_year_cumsum[[#This Row],[Year_Country]],medals!D:H,5,FALSE))</f>
        <v>0</v>
      </c>
      <c r="I2026" s="1">
        <f>IF(ISNA(VLOOKUP(olympic_medals_country_year_cumsum[[#This Row],[Year_Country]],medals!D:H,2,FALSE)),0,VLOOKUP(olympic_medals_country_year_cumsum[[#This Row],[Year_Country]],medals!D:H,2,FALSE))</f>
        <v>0</v>
      </c>
      <c r="J2026" s="1">
        <f>IF(ISNA(VLOOKUP(olympic_medals_country_year_cumsum[[#This Row],[Year_Country]],medals!D:H,3,FALSE)),0,VLOOKUP(olympic_medals_country_year_cumsum[[#This Row],[Year_Country]],medals!D:H,3,FALSE))</f>
        <v>0</v>
      </c>
      <c r="K2026" s="1">
        <f>IF(ISNA(VLOOKUP(olympic_medals_country_year_cumsum[[#This Row],[Year_Country]],medals!D:H,4,FALSE)),0,VLOOKUP(olympic_medals_country_year_cumsum[[#This Row],[Year_Country]],medals!D:H,4,FALSE))</f>
        <v>0</v>
      </c>
      <c r="L2026" s="1" t="str">
        <f>VLOOKUP(olympic_medals_country_year_cumsum[[#This Row],[WB_country_name]],'country_region_flag'!A:C,2,FALSE)</f>
        <v>Africa</v>
      </c>
      <c r="M2026" s="1" t="str">
        <f>VLOOKUP(olympic_medals_country_year_cumsum[[#This Row],[WB_country_name]],'country_region_flag'!A:C,3,FALSE)</f>
        <v>https://public.flourish.studio/country-flags/svg/zw.svg</v>
      </c>
      <c r="N2026" s="12" t="str">
        <f>IF(ISNA(VLOOKUP(olympic_medals_country_year_cumsum[[#This Row],[Year_Country]],gdp_capita_rank!F:G,2,FALSE)),0,VLOOKUP(olympic_medals_country_year_cumsum[[#This Row],[Year_Country]],gdp_capita_rank!F:G,2,FALSE))</f>
        <v>-91.39868790607365</v>
      </c>
    </row>
    <row r="2027" spans="1:14" ht="15" customHeight="1" x14ac:dyDescent="0.2">
      <c r="A2027" s="1" t="s">
        <v>47</v>
      </c>
      <c r="B2027" s="1" t="s">
        <v>48</v>
      </c>
      <c r="C2027" s="1">
        <v>3992</v>
      </c>
      <c r="D2027" s="1">
        <v>11638</v>
      </c>
      <c r="E2027" s="1">
        <v>2020</v>
      </c>
      <c r="F2027" s="1" t="str">
        <f>TEXT(olympic_medals_country_year_cumsum[[#This Row],[year]],0)&amp;"-"&amp;olympic_medals_country_year_cumsum[[#This Row],[WB_country_code]]</f>
        <v>2020-CHN</v>
      </c>
      <c r="G2027" s="1">
        <f>IF(olympic_medals_country_year_cumsum[[#This Row],[year]]&lt;&gt;E2026,1,IF(olympic_medals_country_year_cumsum[[#This Row],[Medals]]=0,"",G2026+1))</f>
        <v>1</v>
      </c>
      <c r="H2027" s="1">
        <f>IF(ISNA(VLOOKUP(olympic_medals_country_year_cumsum[[#This Row],[Year_Country]],medals!D:H,5,FALSE)),0,VLOOKUP(olympic_medals_country_year_cumsum[[#This Row],[Year_Country]],medals!D:H,5,FALSE))</f>
        <v>118</v>
      </c>
      <c r="I2027" s="1">
        <f>IF(ISNA(VLOOKUP(olympic_medals_country_year_cumsum[[#This Row],[Year_Country]],medals!D:H,2,FALSE)),0,VLOOKUP(olympic_medals_country_year_cumsum[[#This Row],[Year_Country]],medals!D:H,2,FALSE))</f>
        <v>49</v>
      </c>
      <c r="J2027" s="1">
        <f>IF(ISNA(VLOOKUP(olympic_medals_country_year_cumsum[[#This Row],[Year_Country]],medals!D:H,3,FALSE)),0,VLOOKUP(olympic_medals_country_year_cumsum[[#This Row],[Year_Country]],medals!D:H,3,FALSE))</f>
        <v>43</v>
      </c>
      <c r="K2027" s="1">
        <f>IF(ISNA(VLOOKUP(olympic_medals_country_year_cumsum[[#This Row],[Year_Country]],medals!D:H,4,FALSE)),0,VLOOKUP(olympic_medals_country_year_cumsum[[#This Row],[Year_Country]],medals!D:H,4,FALSE))</f>
        <v>26</v>
      </c>
      <c r="L2027" s="1" t="str">
        <f>VLOOKUP(olympic_medals_country_year_cumsum[[#This Row],[WB_country_name]],'country_region_flag'!A:C,2,FALSE)</f>
        <v>Asia</v>
      </c>
      <c r="M2027" s="1" t="str">
        <f>VLOOKUP(olympic_medals_country_year_cumsum[[#This Row],[WB_country_name]],'country_region_flag'!A:C,3,FALSE)</f>
        <v>https://public.flourish.studio/country-flags/svg/cn.svg</v>
      </c>
      <c r="N2027" s="12" t="str">
        <f>IF(ISNA(VLOOKUP(olympic_medals_country_year_cumsum[[#This Row],[Year_Country]],gdp_capita_rank!F:G,2,FALSE)),0,VLOOKUP(olympic_medals_country_year_cumsum[[#This Row],[Year_Country]],gdp_capita_rank!F:G,2,FALSE))</f>
        <v>-38.50287022313537</v>
      </c>
    </row>
    <row r="2028" spans="1:14" ht="15" customHeight="1" x14ac:dyDescent="0.2">
      <c r="A2028" s="1" t="s">
        <v>253</v>
      </c>
      <c r="B2028" s="1" t="s">
        <v>254</v>
      </c>
      <c r="C2028" s="1">
        <v>3888</v>
      </c>
      <c r="D2028" s="1">
        <v>-900</v>
      </c>
      <c r="E2028" s="1">
        <v>2020</v>
      </c>
      <c r="F2028" s="1" t="str">
        <f>TEXT(olympic_medals_country_year_cumsum[[#This Row],[year]],0)&amp;"-"&amp;olympic_medals_country_year_cumsum[[#This Row],[WB_country_code]]</f>
        <v>2020-USA</v>
      </c>
      <c r="G2028" s="1">
        <f>IF(olympic_medals_country_year_cumsum[[#This Row],[year]]&lt;&gt;E2027,1,IF(olympic_medals_country_year_cumsum[[#This Row],[Medals]]=0,"",G2027+1))</f>
        <v>2</v>
      </c>
      <c r="H2028" s="1">
        <f>IF(ISNA(VLOOKUP(olympic_medals_country_year_cumsum[[#This Row],[Year_Country]],medals!D:H,5,FALSE)),0,VLOOKUP(olympic_medals_country_year_cumsum[[#This Row],[Year_Country]],medals!D:H,5,FALSE))</f>
        <v>118</v>
      </c>
      <c r="I2028" s="1">
        <f>IF(ISNA(VLOOKUP(olympic_medals_country_year_cumsum[[#This Row],[Year_Country]],medals!D:H,2,FALSE)),0,VLOOKUP(olympic_medals_country_year_cumsum[[#This Row],[Year_Country]],medals!D:H,2,FALSE))</f>
        <v>40</v>
      </c>
      <c r="J2028" s="1">
        <f>IF(ISNA(VLOOKUP(olympic_medals_country_year_cumsum[[#This Row],[Year_Country]],medals!D:H,3,FALSE)),0,VLOOKUP(olympic_medals_country_year_cumsum[[#This Row],[Year_Country]],medals!D:H,3,FALSE))</f>
        <v>44</v>
      </c>
      <c r="K2028" s="1">
        <f>IF(ISNA(VLOOKUP(olympic_medals_country_year_cumsum[[#This Row],[Year_Country]],medals!D:H,4,FALSE)),0,VLOOKUP(olympic_medals_country_year_cumsum[[#This Row],[Year_Country]],medals!D:H,4,FALSE))</f>
        <v>34</v>
      </c>
      <c r="L2028" s="1" t="str">
        <f>VLOOKUP(olympic_medals_country_year_cumsum[[#This Row],[WB_country_name]],'country_region_flag'!A:C,2,FALSE)</f>
        <v>Americas</v>
      </c>
      <c r="M2028" s="1" t="str">
        <f>VLOOKUP(olympic_medals_country_year_cumsum[[#This Row],[WB_country_name]],'country_region_flag'!A:C,3,FALSE)</f>
        <v>https://public.flourish.studio/country-flags/svg/us.svg</v>
      </c>
      <c r="N2028" s="12" t="str">
        <f>IF(ISNA(VLOOKUP(olympic_medals_country_year_cumsum[[#This Row],[Year_Country]],gdp_capita_rank!F:G,2,FALSE)),0,VLOOKUP(olympic_medals_country_year_cumsum[[#This Row],[Year_Country]],gdp_capita_rank!F:G,2,FALSE))</f>
        <v>275.34186755493624</v>
      </c>
    </row>
    <row r="2029" spans="1:14" ht="15" customHeight="1" x14ac:dyDescent="0.2">
      <c r="A2029" s="1" t="s">
        <v>133</v>
      </c>
      <c r="B2029" s="1" t="s">
        <v>134</v>
      </c>
      <c r="C2029" s="1">
        <v>3568</v>
      </c>
      <c r="D2029" s="1">
        <v>13975</v>
      </c>
      <c r="E2029" s="1">
        <v>2020</v>
      </c>
      <c r="F2029" s="1" t="str">
        <f>TEXT(olympic_medals_country_year_cumsum[[#This Row],[year]],0)&amp;"-"&amp;olympic_medals_country_year_cumsum[[#This Row],[WB_country_code]]</f>
        <v>2020-JPN</v>
      </c>
      <c r="G2029" s="1">
        <f>IF(olympic_medals_country_year_cumsum[[#This Row],[year]]&lt;&gt;E2028,1,IF(olympic_medals_country_year_cumsum[[#This Row],[Medals]]=0,"",G2028+1))</f>
        <v>3</v>
      </c>
      <c r="H2029" s="1">
        <f>IF(ISNA(VLOOKUP(olympic_medals_country_year_cumsum[[#This Row],[Year_Country]],medals!D:H,5,FALSE)),0,VLOOKUP(olympic_medals_country_year_cumsum[[#This Row],[Year_Country]],medals!D:H,5,FALSE))</f>
        <v>60</v>
      </c>
      <c r="I2029" s="1">
        <f>IF(ISNA(VLOOKUP(olympic_medals_country_year_cumsum[[#This Row],[Year_Country]],medals!D:H,2,FALSE)),0,VLOOKUP(olympic_medals_country_year_cumsum[[#This Row],[Year_Country]],medals!D:H,2,FALSE))</f>
        <v>28</v>
      </c>
      <c r="J2029" s="1">
        <f>IF(ISNA(VLOOKUP(olympic_medals_country_year_cumsum[[#This Row],[Year_Country]],medals!D:H,3,FALSE)),0,VLOOKUP(olympic_medals_country_year_cumsum[[#This Row],[Year_Country]],medals!D:H,3,FALSE))</f>
        <v>14</v>
      </c>
      <c r="K2029" s="1">
        <f>IF(ISNA(VLOOKUP(olympic_medals_country_year_cumsum[[#This Row],[Year_Country]],medals!D:H,4,FALSE)),0,VLOOKUP(olympic_medals_country_year_cumsum[[#This Row],[Year_Country]],medals!D:H,4,FALSE))</f>
        <v>18</v>
      </c>
      <c r="L2029" s="1" t="str">
        <f>VLOOKUP(olympic_medals_country_year_cumsum[[#This Row],[WB_country_name]],'country_region_flag'!A:C,2,FALSE)</f>
        <v>Asia</v>
      </c>
      <c r="M2029" s="1" t="str">
        <f>VLOOKUP(olympic_medals_country_year_cumsum[[#This Row],[WB_country_name]],'country_region_flag'!A:C,3,FALSE)</f>
        <v>https://public.flourish.studio/country-flags/svg/jp.svg</v>
      </c>
      <c r="N2029" s="12" t="str">
        <f>IF(ISNA(VLOOKUP(olympic_medals_country_year_cumsum[[#This Row],[Year_Country]],gdp_capita_rank!F:G,2,FALSE)),0,VLOOKUP(olympic_medals_country_year_cumsum[[#This Row],[Year_Country]],gdp_capita_rank!F:G,2,FALSE))</f>
        <v>136.5701478237082</v>
      </c>
    </row>
    <row r="2030" spans="1:14" ht="15" customHeight="1" x14ac:dyDescent="0.2">
      <c r="A2030" s="1" t="s">
        <v>93</v>
      </c>
      <c r="B2030" s="1" t="s">
        <v>94</v>
      </c>
      <c r="C2030" s="1">
        <v>5408</v>
      </c>
      <c r="D2030" s="1">
        <v>-165</v>
      </c>
      <c r="E2030" s="1">
        <v>2020</v>
      </c>
      <c r="F2030" s="1" t="str">
        <f>TEXT(olympic_medals_country_year_cumsum[[#This Row],[year]],0)&amp;"-"&amp;olympic_medals_country_year_cumsum[[#This Row],[WB_country_code]]</f>
        <v>2020-GBR</v>
      </c>
      <c r="G2030" s="1">
        <f>IF(olympic_medals_country_year_cumsum[[#This Row],[year]]&lt;&gt;E2029,1,IF(olympic_medals_country_year_cumsum[[#This Row],[Medals]]=0,"",G2029+1))</f>
        <v>4</v>
      </c>
      <c r="H2030" s="1">
        <f>IF(ISNA(VLOOKUP(olympic_medals_country_year_cumsum[[#This Row],[Year_Country]],medals!D:H,5,FALSE)),0,VLOOKUP(olympic_medals_country_year_cumsum[[#This Row],[Year_Country]],medals!D:H,5,FALSE))</f>
        <v>71</v>
      </c>
      <c r="I2030" s="1">
        <f>IF(ISNA(VLOOKUP(olympic_medals_country_year_cumsum[[#This Row],[Year_Country]],medals!D:H,2,FALSE)),0,VLOOKUP(olympic_medals_country_year_cumsum[[#This Row],[Year_Country]],medals!D:H,2,FALSE))</f>
        <v>26</v>
      </c>
      <c r="J2030" s="1">
        <f>IF(ISNA(VLOOKUP(olympic_medals_country_year_cumsum[[#This Row],[Year_Country]],medals!D:H,3,FALSE)),0,VLOOKUP(olympic_medals_country_year_cumsum[[#This Row],[Year_Country]],medals!D:H,3,FALSE))</f>
        <v>23</v>
      </c>
      <c r="K2030" s="1">
        <f>IF(ISNA(VLOOKUP(olympic_medals_country_year_cumsum[[#This Row],[Year_Country]],medals!D:H,4,FALSE)),0,VLOOKUP(olympic_medals_country_year_cumsum[[#This Row],[Year_Country]],medals!D:H,4,FALSE))</f>
        <v>22</v>
      </c>
      <c r="L2030" s="1" t="str">
        <f>VLOOKUP(olympic_medals_country_year_cumsum[[#This Row],[WB_country_name]],'country_region_flag'!A:C,2,FALSE)</f>
        <v>Europe</v>
      </c>
      <c r="M2030" s="1" t="str">
        <f>VLOOKUP(olympic_medals_country_year_cumsum[[#This Row],[WB_country_name]],'country_region_flag'!A:C,3,FALSE)</f>
        <v>https://public.flourish.studio/country-flags/svg/gb.svg</v>
      </c>
      <c r="N2030" s="12" t="str">
        <f>IF(ISNA(VLOOKUP(olympic_medals_country_year_cumsum[[#This Row],[Year_Country]],gdp_capita_rank!F:G,2,FALSE)),0,VLOOKUP(olympic_medals_country_year_cumsum[[#This Row],[Year_Country]],gdp_capita_rank!F:G,2,FALSE))</f>
        <v>137.6114145838742</v>
      </c>
    </row>
    <row r="2031" spans="1:14" ht="15" customHeight="1" x14ac:dyDescent="0.2">
      <c r="A2031" s="1" t="s">
        <v>205</v>
      </c>
      <c r="B2031" s="1" t="s">
        <v>206</v>
      </c>
      <c r="C2031" s="1">
        <v>5575</v>
      </c>
      <c r="D2031" s="1">
        <v>376</v>
      </c>
      <c r="E2031" s="1">
        <v>2020</v>
      </c>
      <c r="F2031" s="1" t="str">
        <f>TEXT(olympic_medals_country_year_cumsum[[#This Row],[year]],0)&amp;"-"&amp;olympic_medals_country_year_cumsum[[#This Row],[WB_country_code]]</f>
        <v>2020-RUS</v>
      </c>
      <c r="G2031" s="1">
        <f>IF(olympic_medals_country_year_cumsum[[#This Row],[year]]&lt;&gt;E2030,1,IF(olympic_medals_country_year_cumsum[[#This Row],[Medals]]=0,"",G2030+1))</f>
        <v>5</v>
      </c>
      <c r="H2031" s="1">
        <f>IF(ISNA(VLOOKUP(olympic_medals_country_year_cumsum[[#This Row],[Year_Country]],medals!D:H,5,FALSE)),0,VLOOKUP(olympic_medals_country_year_cumsum[[#This Row],[Year_Country]],medals!D:H,5,FALSE))</f>
        <v>81</v>
      </c>
      <c r="I2031" s="1">
        <f>IF(ISNA(VLOOKUP(olympic_medals_country_year_cumsum[[#This Row],[Year_Country]],medals!D:H,2,FALSE)),0,VLOOKUP(olympic_medals_country_year_cumsum[[#This Row],[Year_Country]],medals!D:H,2,FALSE))</f>
        <v>22</v>
      </c>
      <c r="J2031" s="1">
        <f>IF(ISNA(VLOOKUP(olympic_medals_country_year_cumsum[[#This Row],[Year_Country]],medals!D:H,3,FALSE)),0,VLOOKUP(olympic_medals_country_year_cumsum[[#This Row],[Year_Country]],medals!D:H,3,FALSE))</f>
        <v>32</v>
      </c>
      <c r="K2031" s="1">
        <f>IF(ISNA(VLOOKUP(olympic_medals_country_year_cumsum[[#This Row],[Year_Country]],medals!D:H,4,FALSE)),0,VLOOKUP(olympic_medals_country_year_cumsum[[#This Row],[Year_Country]],medals!D:H,4,FALSE))</f>
        <v>27</v>
      </c>
      <c r="L2031" s="1" t="str">
        <f>VLOOKUP(olympic_medals_country_year_cumsum[[#This Row],[WB_country_name]],'country_region_flag'!A:C,2,FALSE)</f>
        <v>Europe</v>
      </c>
      <c r="M2031" s="1" t="str">
        <f>VLOOKUP(olympic_medals_country_year_cumsum[[#This Row],[WB_country_name]],'country_region_flag'!A:C,3,FALSE)</f>
        <v>https://public.flourish.studio/country-flags/svg/ru.svg</v>
      </c>
      <c r="N2031" s="12" t="str">
        <f>IF(ISNA(VLOOKUP(olympic_medals_country_year_cumsum[[#This Row],[Year_Country]],gdp_capita_rank!F:G,2,FALSE)),0,VLOOKUP(olympic_medals_country_year_cumsum[[#This Row],[Year_Country]],gdp_capita_rank!F:G,2,FALSE))</f>
        <v>-39.76888611832579</v>
      </c>
    </row>
    <row r="2032" spans="1:14" ht="15" customHeight="1" x14ac:dyDescent="0.2">
      <c r="A2032" s="1" t="s">
        <v>13</v>
      </c>
      <c r="B2032" s="1" t="s">
        <v>14</v>
      </c>
      <c r="C2032" s="1">
        <v>-3527</v>
      </c>
      <c r="D2032" s="1">
        <v>14913</v>
      </c>
      <c r="E2032" s="1">
        <v>2020</v>
      </c>
      <c r="F2032" s="1" t="str">
        <f>TEXT(olympic_medals_country_year_cumsum[[#This Row],[year]],0)&amp;"-"&amp;olympic_medals_country_year_cumsum[[#This Row],[WB_country_code]]</f>
        <v>2020-AUS</v>
      </c>
      <c r="G2032" s="1">
        <f>IF(olympic_medals_country_year_cumsum[[#This Row],[year]]&lt;&gt;E2031,1,IF(olympic_medals_country_year_cumsum[[#This Row],[Medals]]=0,"",G2031+1))</f>
        <v>6</v>
      </c>
      <c r="H2032" s="1">
        <f>IF(ISNA(VLOOKUP(olympic_medals_country_year_cumsum[[#This Row],[Year_Country]],medals!D:H,5,FALSE)),0,VLOOKUP(olympic_medals_country_year_cumsum[[#This Row],[Year_Country]],medals!D:H,5,FALSE))</f>
        <v>50</v>
      </c>
      <c r="I2032" s="1">
        <f>IF(ISNA(VLOOKUP(olympic_medals_country_year_cumsum[[#This Row],[Year_Country]],medals!D:H,2,FALSE)),0,VLOOKUP(olympic_medals_country_year_cumsum[[#This Row],[Year_Country]],medals!D:H,2,FALSE))</f>
        <v>19</v>
      </c>
      <c r="J2032" s="1">
        <f>IF(ISNA(VLOOKUP(olympic_medals_country_year_cumsum[[#This Row],[Year_Country]],medals!D:H,3,FALSE)),0,VLOOKUP(olympic_medals_country_year_cumsum[[#This Row],[Year_Country]],medals!D:H,3,FALSE))</f>
        <v>8</v>
      </c>
      <c r="K2032" s="1">
        <f>IF(ISNA(VLOOKUP(olympic_medals_country_year_cumsum[[#This Row],[Year_Country]],medals!D:H,4,FALSE)),0,VLOOKUP(olympic_medals_country_year_cumsum[[#This Row],[Year_Country]],medals!D:H,4,FALSE))</f>
        <v>23</v>
      </c>
      <c r="L2032" s="1" t="str">
        <f>VLOOKUP(olympic_medals_country_year_cumsum[[#This Row],[WB_country_name]],'country_region_flag'!A:C,2,FALSE)</f>
        <v>Oceania</v>
      </c>
      <c r="M2032" s="1" t="str">
        <f>VLOOKUP(olympic_medals_country_year_cumsum[[#This Row],[WB_country_name]],'country_region_flag'!A:C,3,FALSE)</f>
        <v>https://public.flourish.studio/country-flags/svg/au.svg</v>
      </c>
      <c r="N2032" s="12" t="str">
        <f>IF(ISNA(VLOOKUP(olympic_medals_country_year_cumsum[[#This Row],[Year_Country]],gdp_capita_rank!F:G,2,FALSE)),0,VLOOKUP(olympic_medals_country_year_cumsum[[#This Row],[Year_Country]],gdp_capita_rank!F:G,2,FALSE))</f>
        <v>206.44964045039725</v>
      </c>
    </row>
    <row r="2033" spans="1:14" ht="15" customHeight="1" x14ac:dyDescent="0.2">
      <c r="A2033" s="1" t="s">
        <v>127</v>
      </c>
      <c r="B2033" s="1" t="s">
        <v>128</v>
      </c>
      <c r="C2033" s="1">
        <v>419</v>
      </c>
      <c r="D2033" s="1">
        <v>1248</v>
      </c>
      <c r="E2033" s="1">
        <v>2020</v>
      </c>
      <c r="F2033" s="1" t="str">
        <f>TEXT(olympic_medals_country_year_cumsum[[#This Row],[year]],0)&amp;"-"&amp;olympic_medals_country_year_cumsum[[#This Row],[WB_country_code]]</f>
        <v>2020-ITA</v>
      </c>
      <c r="G2033" s="1">
        <f>IF(olympic_medals_country_year_cumsum[[#This Row],[year]]&lt;&gt;E2032,1,IF(olympic_medals_country_year_cumsum[[#This Row],[Medals]]=0,"",G2032+1))</f>
        <v>7</v>
      </c>
      <c r="H2033" s="1">
        <f>IF(ISNA(VLOOKUP(olympic_medals_country_year_cumsum[[#This Row],[Year_Country]],medals!D:H,5,FALSE)),0,VLOOKUP(olympic_medals_country_year_cumsum[[#This Row],[Year_Country]],medals!D:H,5,FALSE))</f>
        <v>43</v>
      </c>
      <c r="I2033" s="1">
        <f>IF(ISNA(VLOOKUP(olympic_medals_country_year_cumsum[[#This Row],[Year_Country]],medals!D:H,2,FALSE)),0,VLOOKUP(olympic_medals_country_year_cumsum[[#This Row],[Year_Country]],medals!D:H,2,FALSE))</f>
        <v>12</v>
      </c>
      <c r="J2033" s="1">
        <f>IF(ISNA(VLOOKUP(olympic_medals_country_year_cumsum[[#This Row],[Year_Country]],medals!D:H,3,FALSE)),0,VLOOKUP(olympic_medals_country_year_cumsum[[#This Row],[Year_Country]],medals!D:H,3,FALSE))</f>
        <v>10</v>
      </c>
      <c r="K2033" s="1">
        <f>IF(ISNA(VLOOKUP(olympic_medals_country_year_cumsum[[#This Row],[Year_Country]],medals!D:H,4,FALSE)),0,VLOOKUP(olympic_medals_country_year_cumsum[[#This Row],[Year_Country]],medals!D:H,4,FALSE))</f>
        <v>21</v>
      </c>
      <c r="L2033" s="1" t="str">
        <f>VLOOKUP(olympic_medals_country_year_cumsum[[#This Row],[WB_country_name]],'country_region_flag'!A:C,2,FALSE)</f>
        <v>Europe</v>
      </c>
      <c r="M2033" s="1" t="str">
        <f>VLOOKUP(olympic_medals_country_year_cumsum[[#This Row],[WB_country_name]],'country_region_flag'!A:C,3,FALSE)</f>
        <v>https://public.flourish.studio/country-flags/svg/it.svg</v>
      </c>
      <c r="N2033" s="12" t="str">
        <f>IF(ISNA(VLOOKUP(olympic_medals_country_year_cumsum[[#This Row],[Year_Country]],gdp_capita_rank!F:G,2,FALSE)),0,VLOOKUP(olympic_medals_country_year_cumsum[[#This Row],[Year_Country]],gdp_capita_rank!F:G,2,FALSE))</f>
        <v>88.60800887106845</v>
      </c>
    </row>
    <row r="2034" spans="1:14" ht="15" customHeight="1" x14ac:dyDescent="0.2">
      <c r="A2034" s="1" t="s">
        <v>89</v>
      </c>
      <c r="B2034" s="1" t="s">
        <v>90</v>
      </c>
      <c r="C2034" s="1">
        <v>4887</v>
      </c>
      <c r="D2034" s="1">
        <v>233</v>
      </c>
      <c r="E2034" s="1">
        <v>2020</v>
      </c>
      <c r="F2034" s="1" t="str">
        <f>TEXT(olympic_medals_country_year_cumsum[[#This Row],[year]],0)&amp;"-"&amp;olympic_medals_country_year_cumsum[[#This Row],[WB_country_code]]</f>
        <v>2020-FRA</v>
      </c>
      <c r="G2034" s="1">
        <f>IF(olympic_medals_country_year_cumsum[[#This Row],[year]]&lt;&gt;E2033,1,IF(olympic_medals_country_year_cumsum[[#This Row],[Medals]]=0,"",G2033+1))</f>
        <v>8</v>
      </c>
      <c r="H2034" s="1">
        <f>IF(ISNA(VLOOKUP(olympic_medals_country_year_cumsum[[#This Row],[Year_Country]],medals!D:H,5,FALSE)),0,VLOOKUP(olympic_medals_country_year_cumsum[[#This Row],[Year_Country]],medals!D:H,5,FALSE))</f>
        <v>37</v>
      </c>
      <c r="I2034" s="1">
        <f>IF(ISNA(VLOOKUP(olympic_medals_country_year_cumsum[[#This Row],[Year_Country]],medals!D:H,2,FALSE)),0,VLOOKUP(olympic_medals_country_year_cumsum[[#This Row],[Year_Country]],medals!D:H,2,FALSE))</f>
        <v>11</v>
      </c>
      <c r="J2034" s="1">
        <f>IF(ISNA(VLOOKUP(olympic_medals_country_year_cumsum[[#This Row],[Year_Country]],medals!D:H,3,FALSE)),0,VLOOKUP(olympic_medals_country_year_cumsum[[#This Row],[Year_Country]],medals!D:H,3,FALSE))</f>
        <v>13</v>
      </c>
      <c r="K2034" s="1">
        <f>IF(ISNA(VLOOKUP(olympic_medals_country_year_cumsum[[#This Row],[Year_Country]],medals!D:H,4,FALSE)),0,VLOOKUP(olympic_medals_country_year_cumsum[[#This Row],[Year_Country]],medals!D:H,4,FALSE))</f>
        <v>13</v>
      </c>
      <c r="L2034" s="1" t="str">
        <f>VLOOKUP(olympic_medals_country_year_cumsum[[#This Row],[WB_country_name]],'country_region_flag'!A:C,2,FALSE)</f>
        <v>Europe</v>
      </c>
      <c r="M2034" s="1" t="str">
        <f>VLOOKUP(olympic_medals_country_year_cumsum[[#This Row],[WB_country_name]],'country_region_flag'!A:C,3,FALSE)</f>
        <v>https://public.flourish.studio/country-flags/svg/fr.svg</v>
      </c>
      <c r="N2034" s="12" t="str">
        <f>IF(ISNA(VLOOKUP(olympic_medals_country_year_cumsum[[#This Row],[Year_Country]],gdp_capita_rank!F:G,2,FALSE)),0,VLOOKUP(olympic_medals_country_year_cumsum[[#This Row],[Year_Country]],gdp_capita_rank!F:G,2,FALSE))</f>
        <v>131.48298305688058</v>
      </c>
    </row>
    <row r="2035" spans="1:14" ht="15" customHeight="1" x14ac:dyDescent="0.2">
      <c r="A2035" s="1" t="s">
        <v>63</v>
      </c>
      <c r="B2035" s="1" t="s">
        <v>64</v>
      </c>
      <c r="C2035" s="1">
        <v>5252</v>
      </c>
      <c r="D2035" s="1">
        <v>134</v>
      </c>
      <c r="E2035" s="1">
        <v>2020</v>
      </c>
      <c r="F2035" s="1" t="str">
        <f>TEXT(olympic_medals_country_year_cumsum[[#This Row],[year]],0)&amp;"-"&amp;olympic_medals_country_year_cumsum[[#This Row],[WB_country_code]]</f>
        <v>2020-DEU</v>
      </c>
      <c r="G2035" s="1">
        <f>IF(olympic_medals_country_year_cumsum[[#This Row],[year]]&lt;&gt;E2034,1,IF(olympic_medals_country_year_cumsum[[#This Row],[Medals]]=0,"",G2034+1))</f>
        <v>9</v>
      </c>
      <c r="H2035" s="1">
        <f>IF(ISNA(VLOOKUP(olympic_medals_country_year_cumsum[[#This Row],[Year_Country]],medals!D:H,5,FALSE)),0,VLOOKUP(olympic_medals_country_year_cumsum[[#This Row],[Year_Country]],medals!D:H,5,FALSE))</f>
        <v>46</v>
      </c>
      <c r="I2035" s="1">
        <f>IF(ISNA(VLOOKUP(olympic_medals_country_year_cumsum[[#This Row],[Year_Country]],medals!D:H,2,FALSE)),0,VLOOKUP(olympic_medals_country_year_cumsum[[#This Row],[Year_Country]],medals!D:H,2,FALSE))</f>
        <v>10</v>
      </c>
      <c r="J2035" s="1">
        <f>IF(ISNA(VLOOKUP(olympic_medals_country_year_cumsum[[#This Row],[Year_Country]],medals!D:H,3,FALSE)),0,VLOOKUP(olympic_medals_country_year_cumsum[[#This Row],[Year_Country]],medals!D:H,3,FALSE))</f>
        <v>15</v>
      </c>
      <c r="K2035" s="1">
        <f>IF(ISNA(VLOOKUP(olympic_medals_country_year_cumsum[[#This Row],[Year_Country]],medals!D:H,4,FALSE)),0,VLOOKUP(olympic_medals_country_year_cumsum[[#This Row],[Year_Country]],medals!D:H,4,FALSE))</f>
        <v>21</v>
      </c>
      <c r="L2035" s="1" t="str">
        <f>VLOOKUP(olympic_medals_country_year_cumsum[[#This Row],[WB_country_name]],'country_region_flag'!A:C,2,FALSE)</f>
        <v>Europe</v>
      </c>
      <c r="M2035" s="1" t="str">
        <f>VLOOKUP(olympic_medals_country_year_cumsum[[#This Row],[WB_country_name]],'country_region_flag'!A:C,3,FALSE)</f>
        <v>https://public.flourish.studio/country-flags/svg/de.svg</v>
      </c>
      <c r="N2035" s="12" t="str">
        <f>IF(ISNA(VLOOKUP(olympic_medals_country_year_cumsum[[#This Row],[Year_Country]],gdp_capita_rank!F:G,2,FALSE)),0,VLOOKUP(olympic_medals_country_year_cumsum[[#This Row],[Year_Country]],gdp_capita_rank!F:G,2,FALSE))</f>
        <v>176.20676111577006</v>
      </c>
    </row>
    <row r="2036" spans="1:14" ht="15" customHeight="1" x14ac:dyDescent="0.2">
      <c r="A2036" s="1" t="s">
        <v>177</v>
      </c>
      <c r="B2036" s="1" t="s">
        <v>178</v>
      </c>
      <c r="C2036" s="1">
        <v>5235</v>
      </c>
      <c r="D2036" s="1">
        <v>492</v>
      </c>
      <c r="E2036" s="1">
        <v>2020</v>
      </c>
      <c r="F2036" s="1" t="str">
        <f>TEXT(olympic_medals_country_year_cumsum[[#This Row],[year]],0)&amp;"-"&amp;olympic_medals_country_year_cumsum[[#This Row],[WB_country_code]]</f>
        <v>2020-NLD</v>
      </c>
      <c r="G2036" s="1">
        <f>IF(olympic_medals_country_year_cumsum[[#This Row],[year]]&lt;&gt;E2035,1,IF(olympic_medals_country_year_cumsum[[#This Row],[Medals]]=0,"",G2035+1))</f>
        <v>10</v>
      </c>
      <c r="H2036" s="1">
        <f>IF(ISNA(VLOOKUP(olympic_medals_country_year_cumsum[[#This Row],[Year_Country]],medals!D:H,5,FALSE)),0,VLOOKUP(olympic_medals_country_year_cumsum[[#This Row],[Year_Country]],medals!D:H,5,FALSE))</f>
        <v>41</v>
      </c>
      <c r="I2036" s="1">
        <f>IF(ISNA(VLOOKUP(olympic_medals_country_year_cumsum[[#This Row],[Year_Country]],medals!D:H,2,FALSE)),0,VLOOKUP(olympic_medals_country_year_cumsum[[#This Row],[Year_Country]],medals!D:H,2,FALSE))</f>
        <v>10</v>
      </c>
      <c r="J2036" s="1">
        <f>IF(ISNA(VLOOKUP(olympic_medals_country_year_cumsum[[#This Row],[Year_Country]],medals!D:H,3,FALSE)),0,VLOOKUP(olympic_medals_country_year_cumsum[[#This Row],[Year_Country]],medals!D:H,3,FALSE))</f>
        <v>14</v>
      </c>
      <c r="K2036" s="1">
        <f>IF(ISNA(VLOOKUP(olympic_medals_country_year_cumsum[[#This Row],[Year_Country]],medals!D:H,4,FALSE)),0,VLOOKUP(olympic_medals_country_year_cumsum[[#This Row],[Year_Country]],medals!D:H,4,FALSE))</f>
        <v>17</v>
      </c>
      <c r="L2036" s="1" t="str">
        <f>VLOOKUP(olympic_medals_country_year_cumsum[[#This Row],[WB_country_name]],'country_region_flag'!A:C,2,FALSE)</f>
        <v>Europe</v>
      </c>
      <c r="M2036" s="1" t="str">
        <f>VLOOKUP(olympic_medals_country_year_cumsum[[#This Row],[WB_country_name]],'country_region_flag'!A:C,3,FALSE)</f>
        <v>https://public.flourish.studio/country-flags/svg/nl.svg</v>
      </c>
      <c r="N2036" s="12" t="str">
        <f>IF(ISNA(VLOOKUP(olympic_medals_country_year_cumsum[[#This Row],[Year_Country]],gdp_capita_rank!F:G,2,FALSE)),0,VLOOKUP(olympic_medals_country_year_cumsum[[#This Row],[Year_Country]],gdp_capita_rank!F:G,2,FALSE))</f>
        <v>208.18855121328906</v>
      </c>
    </row>
    <row r="2037" spans="1:14" ht="15" customHeight="1" x14ac:dyDescent="0.2">
      <c r="A2037" s="1" t="s">
        <v>181</v>
      </c>
      <c r="B2037" s="1" t="s">
        <v>182</v>
      </c>
      <c r="C2037" s="1">
        <v>-413</v>
      </c>
      <c r="D2037" s="1">
        <v>17478</v>
      </c>
      <c r="E2037" s="1">
        <v>2020</v>
      </c>
      <c r="F2037" s="1" t="str">
        <f>TEXT(olympic_medals_country_year_cumsum[[#This Row],[year]],0)&amp;"-"&amp;olympic_medals_country_year_cumsum[[#This Row],[WB_country_code]]</f>
        <v>2020-NZL</v>
      </c>
      <c r="G2037" s="1">
        <f>IF(olympic_medals_country_year_cumsum[[#This Row],[year]]&lt;&gt;E2036,1,IF(olympic_medals_country_year_cumsum[[#This Row],[Medals]]=0,"",G2036+1))</f>
        <v>11</v>
      </c>
      <c r="H2037" s="1">
        <f>IF(ISNA(VLOOKUP(olympic_medals_country_year_cumsum[[#This Row],[Year_Country]],medals!D:H,5,FALSE)),0,VLOOKUP(olympic_medals_country_year_cumsum[[#This Row],[Year_Country]],medals!D:H,5,FALSE))</f>
        <v>25</v>
      </c>
      <c r="I2037" s="1">
        <f>IF(ISNA(VLOOKUP(olympic_medals_country_year_cumsum[[#This Row],[Year_Country]],medals!D:H,2,FALSE)),0,VLOOKUP(olympic_medals_country_year_cumsum[[#This Row],[Year_Country]],medals!D:H,2,FALSE))</f>
        <v>9</v>
      </c>
      <c r="J2037" s="1">
        <f>IF(ISNA(VLOOKUP(olympic_medals_country_year_cumsum[[#This Row],[Year_Country]],medals!D:H,3,FALSE)),0,VLOOKUP(olympic_medals_country_year_cumsum[[#This Row],[Year_Country]],medals!D:H,3,FALSE))</f>
        <v>8</v>
      </c>
      <c r="K2037" s="1">
        <f>IF(ISNA(VLOOKUP(olympic_medals_country_year_cumsum[[#This Row],[Year_Country]],medals!D:H,4,FALSE)),0,VLOOKUP(olympic_medals_country_year_cumsum[[#This Row],[Year_Country]],medals!D:H,4,FALSE))</f>
        <v>8</v>
      </c>
      <c r="L2037" s="1" t="str">
        <f>VLOOKUP(olympic_medals_country_year_cumsum[[#This Row],[WB_country_name]],'country_region_flag'!A:C,2,FALSE)</f>
        <v>Oceania</v>
      </c>
      <c r="M2037" s="1" t="str">
        <f>VLOOKUP(olympic_medals_country_year_cumsum[[#This Row],[WB_country_name]],'country_region_flag'!A:C,3,FALSE)</f>
        <v>https://public.flourish.studio/country-flags/svg/nz.svg</v>
      </c>
      <c r="N2037" s="12" t="str">
        <f>IF(ISNA(VLOOKUP(olympic_medals_country_year_cumsum[[#This Row],[Year_Country]],gdp_capita_rank!F:G,2,FALSE)),0,VLOOKUP(olympic_medals_country_year_cumsum[[#This Row],[Year_Country]],gdp_capita_rank!F:G,2,FALSE))</f>
        <v>146.7312429182873</v>
      </c>
    </row>
    <row r="2038" spans="1:14" ht="15" customHeight="1" x14ac:dyDescent="0.2">
      <c r="A2038" s="1" t="s">
        <v>35</v>
      </c>
      <c r="B2038" s="1" t="s">
        <v>36</v>
      </c>
      <c r="C2038" s="1">
        <v>-1578</v>
      </c>
      <c r="D2038" s="1">
        <v>-4792</v>
      </c>
      <c r="E2038" s="1">
        <v>2020</v>
      </c>
      <c r="F2038" s="1" t="str">
        <f>TEXT(olympic_medals_country_year_cumsum[[#This Row],[year]],0)&amp;"-"&amp;olympic_medals_country_year_cumsum[[#This Row],[WB_country_code]]</f>
        <v>2020-BRA</v>
      </c>
      <c r="G2038" s="1">
        <f>IF(olympic_medals_country_year_cumsum[[#This Row],[year]]&lt;&gt;E2037,1,IF(olympic_medals_country_year_cumsum[[#This Row],[Medals]]=0,"",G2037+1))</f>
        <v>12</v>
      </c>
      <c r="H2038" s="1">
        <f>IF(ISNA(VLOOKUP(olympic_medals_country_year_cumsum[[#This Row],[Year_Country]],medals!D:H,5,FALSE)),0,VLOOKUP(olympic_medals_country_year_cumsum[[#This Row],[Year_Country]],medals!D:H,5,FALSE))</f>
        <v>23</v>
      </c>
      <c r="I2038" s="1">
        <f>IF(ISNA(VLOOKUP(olympic_medals_country_year_cumsum[[#This Row],[Year_Country]],medals!D:H,2,FALSE)),0,VLOOKUP(olympic_medals_country_year_cumsum[[#This Row],[Year_Country]],medals!D:H,2,FALSE))</f>
        <v>8</v>
      </c>
      <c r="J2038" s="1">
        <f>IF(ISNA(VLOOKUP(olympic_medals_country_year_cumsum[[#This Row],[Year_Country]],medals!D:H,3,FALSE)),0,VLOOKUP(olympic_medals_country_year_cumsum[[#This Row],[Year_Country]],medals!D:H,3,FALSE))</f>
        <v>6</v>
      </c>
      <c r="K2038" s="1">
        <f>IF(ISNA(VLOOKUP(olympic_medals_country_year_cumsum[[#This Row],[Year_Country]],medals!D:H,4,FALSE)),0,VLOOKUP(olympic_medals_country_year_cumsum[[#This Row],[Year_Country]],medals!D:H,4,FALSE))</f>
        <v>9</v>
      </c>
      <c r="L2038" s="1" t="str">
        <f>VLOOKUP(olympic_medals_country_year_cumsum[[#This Row],[WB_country_name]],'country_region_flag'!A:C,2,FALSE)</f>
        <v>Americas</v>
      </c>
      <c r="M2038" s="1" t="str">
        <f>VLOOKUP(olympic_medals_country_year_cumsum[[#This Row],[WB_country_name]],'country_region_flag'!A:C,3,FALSE)</f>
        <v>https://public.flourish.studio/country-flags/svg/br.svg</v>
      </c>
      <c r="N2038" s="12" t="str">
        <f>IF(ISNA(VLOOKUP(olympic_medals_country_year_cumsum[[#This Row],[Year_Country]],gdp_capita_rank!F:G,2,FALSE)),0,VLOOKUP(olympic_medals_country_year_cumsum[[#This Row],[Year_Country]],gdp_capita_rank!F:G,2,FALSE))</f>
        <v>-59.09317596821917</v>
      </c>
    </row>
    <row r="2039" spans="1:14" ht="15" customHeight="1" x14ac:dyDescent="0.2">
      <c r="A2039" s="1" t="s">
        <v>57</v>
      </c>
      <c r="B2039" s="1" t="s">
        <v>58</v>
      </c>
      <c r="C2039" s="1">
        <v>2312</v>
      </c>
      <c r="D2039" s="1">
        <v>-8235</v>
      </c>
      <c r="E2039" s="1">
        <v>2020</v>
      </c>
      <c r="F2039" s="1" t="str">
        <f>TEXT(olympic_medals_country_year_cumsum[[#This Row],[year]],0)&amp;"-"&amp;olympic_medals_country_year_cumsum[[#This Row],[WB_country_code]]</f>
        <v>2020-CUB</v>
      </c>
      <c r="G2039" s="1">
        <f>IF(olympic_medals_country_year_cumsum[[#This Row],[year]]&lt;&gt;E2038,1,IF(olympic_medals_country_year_cumsum[[#This Row],[Medals]]=0,"",G2038+1))</f>
        <v>13</v>
      </c>
      <c r="H2039" s="1">
        <f>IF(ISNA(VLOOKUP(olympic_medals_country_year_cumsum[[#This Row],[Year_Country]],medals!D:H,5,FALSE)),0,VLOOKUP(olympic_medals_country_year_cumsum[[#This Row],[Year_Country]],medals!D:H,5,FALSE))</f>
        <v>16</v>
      </c>
      <c r="I2039" s="1">
        <f>IF(ISNA(VLOOKUP(olympic_medals_country_year_cumsum[[#This Row],[Year_Country]],medals!D:H,2,FALSE)),0,VLOOKUP(olympic_medals_country_year_cumsum[[#This Row],[Year_Country]],medals!D:H,2,FALSE))</f>
        <v>8</v>
      </c>
      <c r="J2039" s="1">
        <f>IF(ISNA(VLOOKUP(olympic_medals_country_year_cumsum[[#This Row],[Year_Country]],medals!D:H,3,FALSE)),0,VLOOKUP(olympic_medals_country_year_cumsum[[#This Row],[Year_Country]],medals!D:H,3,FALSE))</f>
        <v>3</v>
      </c>
      <c r="K2039" s="1">
        <f>IF(ISNA(VLOOKUP(olympic_medals_country_year_cumsum[[#This Row],[Year_Country]],medals!D:H,4,FALSE)),0,VLOOKUP(olympic_medals_country_year_cumsum[[#This Row],[Year_Country]],medals!D:H,4,FALSE))</f>
        <v>5</v>
      </c>
      <c r="L2039" s="1" t="str">
        <f>VLOOKUP(olympic_medals_country_year_cumsum[[#This Row],[WB_country_name]],'country_region_flag'!A:C,2,FALSE)</f>
        <v>Americas</v>
      </c>
      <c r="M2039" s="1" t="str">
        <f>VLOOKUP(olympic_medals_country_year_cumsum[[#This Row],[WB_country_name]],'country_region_flag'!A:C,3,FALSE)</f>
        <v>https://public.flourish.studio/country-flags/svg/cu.svg</v>
      </c>
      <c r="N2039" s="12" t="str">
        <f>IF(ISNA(VLOOKUP(olympic_medals_country_year_cumsum[[#This Row],[Year_Country]],gdp_capita_rank!F:G,2,FALSE)),0,VLOOKUP(olympic_medals_country_year_cumsum[[#This Row],[Year_Country]],gdp_capita_rank!F:G,2,FALSE))</f>
        <v>-43.874339100829886</v>
      </c>
    </row>
    <row r="2040" spans="1:14" ht="15" customHeight="1" x14ac:dyDescent="0.2">
      <c r="A2040" s="1" t="s">
        <v>41</v>
      </c>
      <c r="B2040" s="1" t="s">
        <v>42</v>
      </c>
      <c r="C2040" s="1">
        <v>4542</v>
      </c>
      <c r="D2040" s="1">
        <v>-757</v>
      </c>
      <c r="E2040" s="1">
        <v>2020</v>
      </c>
      <c r="F2040" s="1" t="str">
        <f>TEXT(olympic_medals_country_year_cumsum[[#This Row],[year]],0)&amp;"-"&amp;olympic_medals_country_year_cumsum[[#This Row],[WB_country_code]]</f>
        <v>2020-CAN</v>
      </c>
      <c r="G2040" s="1">
        <f>IF(olympic_medals_country_year_cumsum[[#This Row],[year]]&lt;&gt;E2039,1,IF(olympic_medals_country_year_cumsum[[#This Row],[Medals]]=0,"",G2039+1))</f>
        <v>14</v>
      </c>
      <c r="H2040" s="1">
        <f>IF(ISNA(VLOOKUP(olympic_medals_country_year_cumsum[[#This Row],[Year_Country]],medals!D:H,5,FALSE)),0,VLOOKUP(olympic_medals_country_year_cumsum[[#This Row],[Year_Country]],medals!D:H,5,FALSE))</f>
        <v>27</v>
      </c>
      <c r="I2040" s="1">
        <f>IF(ISNA(VLOOKUP(olympic_medals_country_year_cumsum[[#This Row],[Year_Country]],medals!D:H,2,FALSE)),0,VLOOKUP(olympic_medals_country_year_cumsum[[#This Row],[Year_Country]],medals!D:H,2,FALSE))</f>
        <v>7</v>
      </c>
      <c r="J2040" s="1">
        <f>IF(ISNA(VLOOKUP(olympic_medals_country_year_cumsum[[#This Row],[Year_Country]],medals!D:H,3,FALSE)),0,VLOOKUP(olympic_medals_country_year_cumsum[[#This Row],[Year_Country]],medals!D:H,3,FALSE))</f>
        <v>7</v>
      </c>
      <c r="K2040" s="1">
        <f>IF(ISNA(VLOOKUP(olympic_medals_country_year_cumsum[[#This Row],[Year_Country]],medals!D:H,4,FALSE)),0,VLOOKUP(olympic_medals_country_year_cumsum[[#This Row],[Year_Country]],medals!D:H,4,FALSE))</f>
        <v>13</v>
      </c>
      <c r="L2040" s="1" t="str">
        <f>VLOOKUP(olympic_medals_country_year_cumsum[[#This Row],[WB_country_name]],'country_region_flag'!A:C,2,FALSE)</f>
        <v>Americas</v>
      </c>
      <c r="M2040" s="1" t="str">
        <f>VLOOKUP(olympic_medals_country_year_cumsum[[#This Row],[WB_country_name]],'country_region_flag'!A:C,3,FALSE)</f>
        <v>https://public.flourish.studio/country-flags/svg/ca.svg</v>
      </c>
      <c r="N2040" s="12" t="str">
        <f>IF(ISNA(VLOOKUP(olympic_medals_country_year_cumsum[[#This Row],[Year_Country]],gdp_capita_rank!F:G,2,FALSE)),0,VLOOKUP(olympic_medals_country_year_cumsum[[#This Row],[Year_Country]],gdp_capita_rank!F:G,2,FALSE))</f>
        <v>157.37699026171126</v>
      </c>
    </row>
    <row r="2041" spans="1:14" ht="15" customHeight="1" x14ac:dyDescent="0.2">
      <c r="A2041" s="1" t="s">
        <v>141</v>
      </c>
      <c r="B2041" s="1" t="s">
        <v>142</v>
      </c>
      <c r="C2041" s="1">
        <v>3755</v>
      </c>
      <c r="D2041" s="1">
        <v>12698</v>
      </c>
      <c r="E2041" s="1">
        <v>2020</v>
      </c>
      <c r="F2041" s="1" t="str">
        <f>TEXT(olympic_medals_country_year_cumsum[[#This Row],[year]],0)&amp;"-"&amp;olympic_medals_country_year_cumsum[[#This Row],[WB_country_code]]</f>
        <v>2020-KOR</v>
      </c>
      <c r="G2041" s="1">
        <f>IF(olympic_medals_country_year_cumsum[[#This Row],[year]]&lt;&gt;E2040,1,IF(olympic_medals_country_year_cumsum[[#This Row],[Medals]]=0,"",G2040+1))</f>
        <v>15</v>
      </c>
      <c r="H2041" s="1">
        <f>IF(ISNA(VLOOKUP(olympic_medals_country_year_cumsum[[#This Row],[Year_Country]],medals!D:H,5,FALSE)),0,VLOOKUP(olympic_medals_country_year_cumsum[[#This Row],[Year_Country]],medals!D:H,5,FALSE))</f>
        <v>22</v>
      </c>
      <c r="I2041" s="1">
        <f>IF(ISNA(VLOOKUP(olympic_medals_country_year_cumsum[[#This Row],[Year_Country]],medals!D:H,2,FALSE)),0,VLOOKUP(olympic_medals_country_year_cumsum[[#This Row],[Year_Country]],medals!D:H,2,FALSE))</f>
        <v>7</v>
      </c>
      <c r="J2041" s="1">
        <f>IF(ISNA(VLOOKUP(olympic_medals_country_year_cumsum[[#This Row],[Year_Country]],medals!D:H,3,FALSE)),0,VLOOKUP(olympic_medals_country_year_cumsum[[#This Row],[Year_Country]],medals!D:H,3,FALSE))</f>
        <v>4</v>
      </c>
      <c r="K2041" s="1">
        <f>IF(ISNA(VLOOKUP(olympic_medals_country_year_cumsum[[#This Row],[Year_Country]],medals!D:H,4,FALSE)),0,VLOOKUP(olympic_medals_country_year_cumsum[[#This Row],[Year_Country]],medals!D:H,4,FALSE))</f>
        <v>11</v>
      </c>
      <c r="L2041" s="1" t="str">
        <f>VLOOKUP(olympic_medals_country_year_cumsum[[#This Row],[WB_country_name]],'country_region_flag'!A:C,2,FALSE)</f>
        <v>Asia</v>
      </c>
      <c r="M2041" s="1" t="str">
        <f>VLOOKUP(olympic_medals_country_year_cumsum[[#This Row],[WB_country_name]],'country_region_flag'!A:C,3,FALSE)</f>
        <v>https://public.flourish.studio/country-flags/svg/kr.svg</v>
      </c>
      <c r="N2041" s="12" t="str">
        <f>IF(ISNA(VLOOKUP(olympic_medals_country_year_cumsum[[#This Row],[Year_Country]],gdp_capita_rank!F:G,2,FALSE)),0,VLOOKUP(olympic_medals_country_year_cumsum[[#This Row],[Year_Country]],gdp_capita_rank!F:G,2,FALSE))</f>
        <v>87.4167911895849</v>
      </c>
    </row>
    <row r="2042" spans="1:14" ht="15" customHeight="1" x14ac:dyDescent="0.2">
      <c r="A2042" s="1" t="s">
        <v>111</v>
      </c>
      <c r="B2042" s="1" t="s">
        <v>112</v>
      </c>
      <c r="C2042" s="1">
        <v>475</v>
      </c>
      <c r="D2042" s="1">
        <v>1908</v>
      </c>
      <c r="E2042" s="1">
        <v>2020</v>
      </c>
      <c r="F2042" s="1" t="str">
        <f>TEXT(olympic_medals_country_year_cumsum[[#This Row],[year]],0)&amp;"-"&amp;olympic_medals_country_year_cumsum[[#This Row],[WB_country_code]]</f>
        <v>2020-HUN</v>
      </c>
      <c r="G2042" s="1">
        <f>IF(olympic_medals_country_year_cumsum[[#This Row],[year]]&lt;&gt;E2041,1,IF(olympic_medals_country_year_cumsum[[#This Row],[Medals]]=0,"",G2041+1))</f>
        <v>16</v>
      </c>
      <c r="H2042" s="1">
        <f>IF(ISNA(VLOOKUP(olympic_medals_country_year_cumsum[[#This Row],[Year_Country]],medals!D:H,5,FALSE)),0,VLOOKUP(olympic_medals_country_year_cumsum[[#This Row],[Year_Country]],medals!D:H,5,FALSE))</f>
        <v>21</v>
      </c>
      <c r="I2042" s="1">
        <f>IF(ISNA(VLOOKUP(olympic_medals_country_year_cumsum[[#This Row],[Year_Country]],medals!D:H,2,FALSE)),0,VLOOKUP(olympic_medals_country_year_cumsum[[#This Row],[Year_Country]],medals!D:H,2,FALSE))</f>
        <v>6</v>
      </c>
      <c r="J2042" s="1">
        <f>IF(ISNA(VLOOKUP(olympic_medals_country_year_cumsum[[#This Row],[Year_Country]],medals!D:H,3,FALSE)),0,VLOOKUP(olympic_medals_country_year_cumsum[[#This Row],[Year_Country]],medals!D:H,3,FALSE))</f>
        <v>7</v>
      </c>
      <c r="K2042" s="1">
        <f>IF(ISNA(VLOOKUP(olympic_medals_country_year_cumsum[[#This Row],[Year_Country]],medals!D:H,4,FALSE)),0,VLOOKUP(olympic_medals_country_year_cumsum[[#This Row],[Year_Country]],medals!D:H,4,FALSE))</f>
        <v>8</v>
      </c>
      <c r="L2042" s="1" t="str">
        <f>VLOOKUP(olympic_medals_country_year_cumsum[[#This Row],[WB_country_name]],'country_region_flag'!A:C,2,FALSE)</f>
        <v>Europe</v>
      </c>
      <c r="M2042" s="1" t="str">
        <f>VLOOKUP(olympic_medals_country_year_cumsum[[#This Row],[WB_country_name]],'country_region_flag'!A:C,3,FALSE)</f>
        <v>https://public.flourish.studio/country-flags/svg/hu.svg</v>
      </c>
      <c r="N2042" s="12" t="str">
        <f>IF(ISNA(VLOOKUP(olympic_medals_country_year_cumsum[[#This Row],[Year_Country]],gdp_capita_rank!F:G,2,FALSE)),0,VLOOKUP(olympic_medals_country_year_cumsum[[#This Row],[Year_Country]],gdp_capita_rank!F:G,2,FALSE))</f>
        <v>-4.726159325920365</v>
      </c>
    </row>
    <row r="2043" spans="1:14" ht="15" customHeight="1" x14ac:dyDescent="0.2">
      <c r="A2043" s="1" t="s">
        <v>61</v>
      </c>
      <c r="B2043" s="1" t="s">
        <v>62</v>
      </c>
      <c r="C2043" s="1">
        <v>4981</v>
      </c>
      <c r="D2043" s="1">
        <v>1547</v>
      </c>
      <c r="E2043" s="1">
        <v>2020</v>
      </c>
      <c r="F2043" s="1" t="str">
        <f>TEXT(olympic_medals_country_year_cumsum[[#This Row],[year]],0)&amp;"-"&amp;olympic_medals_country_year_cumsum[[#This Row],[WB_country_code]]</f>
        <v>2020-CZE</v>
      </c>
      <c r="G2043" s="1">
        <f>IF(olympic_medals_country_year_cumsum[[#This Row],[year]]&lt;&gt;E2042,1,IF(olympic_medals_country_year_cumsum[[#This Row],[Medals]]=0,"",G2042+1))</f>
        <v>17</v>
      </c>
      <c r="H2043" s="1">
        <f>IF(ISNA(VLOOKUP(olympic_medals_country_year_cumsum[[#This Row],[Year_Country]],medals!D:H,5,FALSE)),0,VLOOKUP(olympic_medals_country_year_cumsum[[#This Row],[Year_Country]],medals!D:H,5,FALSE))</f>
        <v>13</v>
      </c>
      <c r="I2043" s="1">
        <f>IF(ISNA(VLOOKUP(olympic_medals_country_year_cumsum[[#This Row],[Year_Country]],medals!D:H,2,FALSE)),0,VLOOKUP(olympic_medals_country_year_cumsum[[#This Row],[Year_Country]],medals!D:H,2,FALSE))</f>
        <v>5</v>
      </c>
      <c r="J2043" s="1">
        <f>IF(ISNA(VLOOKUP(olympic_medals_country_year_cumsum[[#This Row],[Year_Country]],medals!D:H,3,FALSE)),0,VLOOKUP(olympic_medals_country_year_cumsum[[#This Row],[Year_Country]],medals!D:H,3,FALSE))</f>
        <v>4</v>
      </c>
      <c r="K2043" s="1">
        <f>IF(ISNA(VLOOKUP(olympic_medals_country_year_cumsum[[#This Row],[Year_Country]],medals!D:H,4,FALSE)),0,VLOOKUP(olympic_medals_country_year_cumsum[[#This Row],[Year_Country]],medals!D:H,4,FALSE))</f>
        <v>4</v>
      </c>
      <c r="L2043" s="1" t="str">
        <f>VLOOKUP(olympic_medals_country_year_cumsum[[#This Row],[WB_country_name]],'country_region_flag'!A:C,2,FALSE)</f>
        <v>Europe</v>
      </c>
      <c r="M2043" s="1" t="str">
        <f>VLOOKUP(olympic_medals_country_year_cumsum[[#This Row],[WB_country_name]],'country_region_flag'!A:C,3,FALSE)</f>
        <v>https://public.flourish.studio/country-flags/svg/cz.svg</v>
      </c>
      <c r="N2043" s="12" t="str">
        <f>IF(ISNA(VLOOKUP(olympic_medals_country_year_cumsum[[#This Row],[Year_Country]],gdp_capita_rank!F:G,2,FALSE)),0,VLOOKUP(olympic_medals_country_year_cumsum[[#This Row],[Year_Country]],gdp_capita_rank!F:G,2,FALSE))</f>
        <v>35.84726318931391</v>
      </c>
    </row>
    <row r="2044" spans="1:14" ht="15" customHeight="1" x14ac:dyDescent="0.2">
      <c r="A2044" s="1" t="s">
        <v>109</v>
      </c>
      <c r="B2044" s="1" t="s">
        <v>110</v>
      </c>
      <c r="C2044" s="1">
        <v>458</v>
      </c>
      <c r="D2044" s="1">
        <v>160</v>
      </c>
      <c r="E2044" s="1">
        <v>2020</v>
      </c>
      <c r="F2044" s="1" t="str">
        <f>TEXT(olympic_medals_country_year_cumsum[[#This Row],[year]],0)&amp;"-"&amp;olympic_medals_country_year_cumsum[[#This Row],[WB_country_code]]</f>
        <v>2020-HRV</v>
      </c>
      <c r="G2044" s="1">
        <f>IF(olympic_medals_country_year_cumsum[[#This Row],[year]]&lt;&gt;E2043,1,IF(olympic_medals_country_year_cumsum[[#This Row],[Medals]]=0,"",G2043+1))</f>
        <v>18</v>
      </c>
      <c r="H2044" s="1">
        <f>IF(ISNA(VLOOKUP(olympic_medals_country_year_cumsum[[#This Row],[Year_Country]],medals!D:H,5,FALSE)),0,VLOOKUP(olympic_medals_country_year_cumsum[[#This Row],[Year_Country]],medals!D:H,5,FALSE))</f>
        <v>11</v>
      </c>
      <c r="I2044" s="1">
        <f>IF(ISNA(VLOOKUP(olympic_medals_country_year_cumsum[[#This Row],[Year_Country]],medals!D:H,2,FALSE)),0,VLOOKUP(olympic_medals_country_year_cumsum[[#This Row],[Year_Country]],medals!D:H,2,FALSE))</f>
        <v>5</v>
      </c>
      <c r="J2044" s="1">
        <f>IF(ISNA(VLOOKUP(olympic_medals_country_year_cumsum[[#This Row],[Year_Country]],medals!D:H,3,FALSE)),0,VLOOKUP(olympic_medals_country_year_cumsum[[#This Row],[Year_Country]],medals!D:H,3,FALSE))</f>
        <v>4</v>
      </c>
      <c r="K2044" s="1">
        <f>IF(ISNA(VLOOKUP(olympic_medals_country_year_cumsum[[#This Row],[Year_Country]],medals!D:H,4,FALSE)),0,VLOOKUP(olympic_medals_country_year_cumsum[[#This Row],[Year_Country]],medals!D:H,4,FALSE))</f>
        <v>2</v>
      </c>
      <c r="L2044" s="1" t="str">
        <f>VLOOKUP(olympic_medals_country_year_cumsum[[#This Row],[WB_country_name]],'country_region_flag'!A:C,2,FALSE)</f>
        <v>Europe</v>
      </c>
      <c r="M2044" s="1" t="str">
        <f>VLOOKUP(olympic_medals_country_year_cumsum[[#This Row],[WB_country_name]],'country_region_flag'!A:C,3,FALSE)</f>
        <v>https://public.flourish.studio/country-flags/svg/hr.svg</v>
      </c>
      <c r="N2044" s="12" t="str">
        <f>IF(ISNA(VLOOKUP(olympic_medals_country_year_cumsum[[#This Row],[Year_Country]],gdp_capita_rank!F:G,2,FALSE)),0,VLOOKUP(olympic_medals_country_year_cumsum[[#This Row],[Year_Country]],gdp_capita_rank!F:G,2,FALSE))</f>
        <v>-15.690064948026421</v>
      </c>
    </row>
    <row r="2045" spans="1:14" ht="15" customHeight="1" x14ac:dyDescent="0.2">
      <c r="A2045" s="1" t="s">
        <v>179</v>
      </c>
      <c r="B2045" s="1" t="s">
        <v>180</v>
      </c>
      <c r="C2045" s="1">
        <v>5992</v>
      </c>
      <c r="D2045" s="1">
        <v>1075</v>
      </c>
      <c r="E2045" s="1">
        <v>2020</v>
      </c>
      <c r="F2045" s="1" t="str">
        <f>TEXT(olympic_medals_country_year_cumsum[[#This Row],[year]],0)&amp;"-"&amp;olympic_medals_country_year_cumsum[[#This Row],[WB_country_code]]</f>
        <v>2020-NOR</v>
      </c>
      <c r="G2045" s="1">
        <f>IF(olympic_medals_country_year_cumsum[[#This Row],[year]]&lt;&gt;E2044,1,IF(olympic_medals_country_year_cumsum[[#This Row],[Medals]]=0,"",G2044+1))</f>
        <v>19</v>
      </c>
      <c r="H2045" s="1">
        <f>IF(ISNA(VLOOKUP(olympic_medals_country_year_cumsum[[#This Row],[Year_Country]],medals!D:H,5,FALSE)),0,VLOOKUP(olympic_medals_country_year_cumsum[[#This Row],[Year_Country]],medals!D:H,5,FALSE))</f>
        <v>9</v>
      </c>
      <c r="I2045" s="1">
        <f>IF(ISNA(VLOOKUP(olympic_medals_country_year_cumsum[[#This Row],[Year_Country]],medals!D:H,2,FALSE)),0,VLOOKUP(olympic_medals_country_year_cumsum[[#This Row],[Year_Country]],medals!D:H,2,FALSE))</f>
        <v>5</v>
      </c>
      <c r="J2045" s="1">
        <f>IF(ISNA(VLOOKUP(olympic_medals_country_year_cumsum[[#This Row],[Year_Country]],medals!D:H,3,FALSE)),0,VLOOKUP(olympic_medals_country_year_cumsum[[#This Row],[Year_Country]],medals!D:H,3,FALSE))</f>
        <v>2</v>
      </c>
      <c r="K2045" s="1">
        <f>IF(ISNA(VLOOKUP(olympic_medals_country_year_cumsum[[#This Row],[Year_Country]],medals!D:H,4,FALSE)),0,VLOOKUP(olympic_medals_country_year_cumsum[[#This Row],[Year_Country]],medals!D:H,4,FALSE))</f>
        <v>2</v>
      </c>
      <c r="L2045" s="1" t="str">
        <f>VLOOKUP(olympic_medals_country_year_cumsum[[#This Row],[WB_country_name]],'country_region_flag'!A:C,2,FALSE)</f>
        <v>Europe</v>
      </c>
      <c r="M2045" s="1" t="str">
        <f>VLOOKUP(olympic_medals_country_year_cumsum[[#This Row],[WB_country_name]],'country_region_flag'!A:C,3,FALSE)</f>
        <v>https://public.flourish.studio/country-flags/svg/no.svg</v>
      </c>
      <c r="N2045" s="12" t="str">
        <f>IF(ISNA(VLOOKUP(olympic_medals_country_year_cumsum[[#This Row],[Year_Country]],gdp_capita_rank!F:G,2,FALSE)),0,VLOOKUP(olympic_medals_country_year_cumsum[[#This Row],[Year_Country]],gdp_capita_rank!F:G,2,FALSE))</f>
        <v>303.7686746202727</v>
      </c>
    </row>
    <row r="2046" spans="1:14" ht="15" customHeight="1" x14ac:dyDescent="0.2">
      <c r="A2046" s="1" t="s">
        <v>79</v>
      </c>
      <c r="B2046" s="1" t="s">
        <v>80</v>
      </c>
      <c r="C2046" s="1">
        <v>404</v>
      </c>
      <c r="D2046" s="1">
        <v>-368</v>
      </c>
      <c r="E2046" s="1">
        <v>2020</v>
      </c>
      <c r="F2046" s="1" t="str">
        <f>TEXT(olympic_medals_country_year_cumsum[[#This Row],[year]],0)&amp;"-"&amp;olympic_medals_country_year_cumsum[[#This Row],[WB_country_code]]</f>
        <v>2020-ESP</v>
      </c>
      <c r="G2046" s="1">
        <f>IF(olympic_medals_country_year_cumsum[[#This Row],[year]]&lt;&gt;E2045,1,IF(olympic_medals_country_year_cumsum[[#This Row],[Medals]]=0,"",G2045+1))</f>
        <v>20</v>
      </c>
      <c r="H2046" s="1">
        <f>IF(ISNA(VLOOKUP(olympic_medals_country_year_cumsum[[#This Row],[Year_Country]],medals!D:H,5,FALSE)),0,VLOOKUP(olympic_medals_country_year_cumsum[[#This Row],[Year_Country]],medals!D:H,5,FALSE))</f>
        <v>19</v>
      </c>
      <c r="I2046" s="1">
        <f>IF(ISNA(VLOOKUP(olympic_medals_country_year_cumsum[[#This Row],[Year_Country]],medals!D:H,2,FALSE)),0,VLOOKUP(olympic_medals_country_year_cumsum[[#This Row],[Year_Country]],medals!D:H,2,FALSE))</f>
        <v>4</v>
      </c>
      <c r="J2046" s="1">
        <f>IF(ISNA(VLOOKUP(olympic_medals_country_year_cumsum[[#This Row],[Year_Country]],medals!D:H,3,FALSE)),0,VLOOKUP(olympic_medals_country_year_cumsum[[#This Row],[Year_Country]],medals!D:H,3,FALSE))</f>
        <v>8</v>
      </c>
      <c r="K2046" s="1">
        <f>IF(ISNA(VLOOKUP(olympic_medals_country_year_cumsum[[#This Row],[Year_Country]],medals!D:H,4,FALSE)),0,VLOOKUP(olympic_medals_country_year_cumsum[[#This Row],[Year_Country]],medals!D:H,4,FALSE))</f>
        <v>7</v>
      </c>
      <c r="L2046" s="1" t="str">
        <f>VLOOKUP(olympic_medals_country_year_cumsum[[#This Row],[WB_country_name]],'country_region_flag'!A:C,2,FALSE)</f>
        <v>Europe</v>
      </c>
      <c r="M2046" s="1" t="str">
        <f>VLOOKUP(olympic_medals_country_year_cumsum[[#This Row],[WB_country_name]],'country_region_flag'!A:C,3,FALSE)</f>
        <v>https://public.flourish.studio/country-flags/svg/es.svg</v>
      </c>
      <c r="N2046" s="12" t="str">
        <f>IF(ISNA(VLOOKUP(olympic_medals_country_year_cumsum[[#This Row],[Year_Country]],gdp_capita_rank!F:G,2,FALSE)),0,VLOOKUP(olympic_medals_country_year_cumsum[[#This Row],[Year_Country]],gdp_capita_rank!F:G,2,FALSE))</f>
        <v>59.42949748267302</v>
      </c>
    </row>
    <row r="2047" spans="1:14" ht="15" customHeight="1" x14ac:dyDescent="0.2">
      <c r="A2047" s="1" t="s">
        <v>191</v>
      </c>
      <c r="B2047" s="1" t="s">
        <v>192</v>
      </c>
      <c r="C2047" s="1">
        <v>5225</v>
      </c>
      <c r="D2047" s="1">
        <v>210</v>
      </c>
      <c r="E2047" s="1">
        <v>2020</v>
      </c>
      <c r="F2047" s="1" t="str">
        <f>TEXT(olympic_medals_country_year_cumsum[[#This Row],[year]],0)&amp;"-"&amp;olympic_medals_country_year_cumsum[[#This Row],[WB_country_code]]</f>
        <v>2020-POL</v>
      </c>
      <c r="G2047" s="1">
        <f>IF(olympic_medals_country_year_cumsum[[#This Row],[year]]&lt;&gt;E2046,1,IF(olympic_medals_country_year_cumsum[[#This Row],[Medals]]=0,"",G2046+1))</f>
        <v>21</v>
      </c>
      <c r="H2047" s="1">
        <f>IF(ISNA(VLOOKUP(olympic_medals_country_year_cumsum[[#This Row],[Year_Country]],medals!D:H,5,FALSE)),0,VLOOKUP(olympic_medals_country_year_cumsum[[#This Row],[Year_Country]],medals!D:H,5,FALSE))</f>
        <v>16</v>
      </c>
      <c r="I2047" s="1">
        <f>IF(ISNA(VLOOKUP(olympic_medals_country_year_cumsum[[#This Row],[Year_Country]],medals!D:H,2,FALSE)),0,VLOOKUP(olympic_medals_country_year_cumsum[[#This Row],[Year_Country]],medals!D:H,2,FALSE))</f>
        <v>4</v>
      </c>
      <c r="J2047" s="1">
        <f>IF(ISNA(VLOOKUP(olympic_medals_country_year_cumsum[[#This Row],[Year_Country]],medals!D:H,3,FALSE)),0,VLOOKUP(olympic_medals_country_year_cumsum[[#This Row],[Year_Country]],medals!D:H,3,FALSE))</f>
        <v>7</v>
      </c>
      <c r="K2047" s="1">
        <f>IF(ISNA(VLOOKUP(olympic_medals_country_year_cumsum[[#This Row],[Year_Country]],medals!D:H,4,FALSE)),0,VLOOKUP(olympic_medals_country_year_cumsum[[#This Row],[Year_Country]],medals!D:H,4,FALSE))</f>
        <v>5</v>
      </c>
      <c r="L2047" s="1" t="str">
        <f>VLOOKUP(olympic_medals_country_year_cumsum[[#This Row],[WB_country_name]],'country_region_flag'!A:C,2,FALSE)</f>
        <v>Europe</v>
      </c>
      <c r="M2047" s="1" t="str">
        <f>VLOOKUP(olympic_medals_country_year_cumsum[[#This Row],[WB_country_name]],'country_region_flag'!A:C,3,FALSE)</f>
        <v>https://public.flourish.studio/country-flags/svg/pl.svg</v>
      </c>
      <c r="N2047" s="12" t="str">
        <f>IF(ISNA(VLOOKUP(olympic_medals_country_year_cumsum[[#This Row],[Year_Country]],gdp_capita_rank!F:G,2,FALSE)),0,VLOOKUP(olympic_medals_country_year_cumsum[[#This Row],[Year_Country]],gdp_capita_rank!F:G,2,FALSE))</f>
        <v>-6.550562201951047</v>
      </c>
    </row>
    <row r="2048" spans="1:14" ht="15" customHeight="1" x14ac:dyDescent="0.2">
      <c r="A2048" s="1" t="s">
        <v>67</v>
      </c>
      <c r="B2048" s="1" t="s">
        <v>68</v>
      </c>
      <c r="C2048" s="1">
        <v>5567</v>
      </c>
      <c r="D2048" s="1">
        <v>1258</v>
      </c>
      <c r="E2048" s="1">
        <v>2020</v>
      </c>
      <c r="F2048" s="1" t="str">
        <f>TEXT(olympic_medals_country_year_cumsum[[#This Row],[year]],0)&amp;"-"&amp;olympic_medals_country_year_cumsum[[#This Row],[WB_country_code]]</f>
        <v>2020-DNK</v>
      </c>
      <c r="G2048" s="1">
        <f>IF(olympic_medals_country_year_cumsum[[#This Row],[year]]&lt;&gt;E2047,1,IF(olympic_medals_country_year_cumsum[[#This Row],[Medals]]=0,"",G2047+1))</f>
        <v>22</v>
      </c>
      <c r="H2048" s="1">
        <f>IF(ISNA(VLOOKUP(olympic_medals_country_year_cumsum[[#This Row],[Year_Country]],medals!D:H,5,FALSE)),0,VLOOKUP(olympic_medals_country_year_cumsum[[#This Row],[Year_Country]],medals!D:H,5,FALSE))</f>
        <v>14</v>
      </c>
      <c r="I2048" s="1">
        <f>IF(ISNA(VLOOKUP(olympic_medals_country_year_cumsum[[#This Row],[Year_Country]],medals!D:H,2,FALSE)),0,VLOOKUP(olympic_medals_country_year_cumsum[[#This Row],[Year_Country]],medals!D:H,2,FALSE))</f>
        <v>4</v>
      </c>
      <c r="J2048" s="1">
        <f>IF(ISNA(VLOOKUP(olympic_medals_country_year_cumsum[[#This Row],[Year_Country]],medals!D:H,3,FALSE)),0,VLOOKUP(olympic_medals_country_year_cumsum[[#This Row],[Year_Country]],medals!D:H,3,FALSE))</f>
        <v>5</v>
      </c>
      <c r="K2048" s="1">
        <f>IF(ISNA(VLOOKUP(olympic_medals_country_year_cumsum[[#This Row],[Year_Country]],medals!D:H,4,FALSE)),0,VLOOKUP(olympic_medals_country_year_cumsum[[#This Row],[Year_Country]],medals!D:H,4,FALSE))</f>
        <v>5</v>
      </c>
      <c r="L2048" s="1" t="str">
        <f>VLOOKUP(olympic_medals_country_year_cumsum[[#This Row],[WB_country_name]],'country_region_flag'!A:C,2,FALSE)</f>
        <v>Europe</v>
      </c>
      <c r="M2048" s="1" t="str">
        <f>VLOOKUP(olympic_medals_country_year_cumsum[[#This Row],[WB_country_name]],'country_region_flag'!A:C,3,FALSE)</f>
        <v>https://public.flourish.studio/country-flags/svg/dk.svg</v>
      </c>
      <c r="N2048" s="12" t="str">
        <f>IF(ISNA(VLOOKUP(olympic_medals_country_year_cumsum[[#This Row],[Year_Country]],gdp_capita_rank!F:G,2,FALSE)),0,VLOOKUP(olympic_medals_country_year_cumsum[[#This Row],[Year_Country]],gdp_capita_rank!F:G,2,FALSE))</f>
        <v>259.43667140742616</v>
      </c>
    </row>
    <row r="2049" spans="1:14" ht="15" customHeight="1" x14ac:dyDescent="0.2">
      <c r="A2049" s="1" t="s">
        <v>137</v>
      </c>
      <c r="B2049" s="1" t="s">
        <v>138</v>
      </c>
      <c r="C2049" s="1">
        <v>-128</v>
      </c>
      <c r="D2049" s="1">
        <v>3682</v>
      </c>
      <c r="E2049" s="1">
        <v>2020</v>
      </c>
      <c r="F2049" s="1" t="str">
        <f>TEXT(olympic_medals_country_year_cumsum[[#This Row],[year]],0)&amp;"-"&amp;olympic_medals_country_year_cumsum[[#This Row],[WB_country_code]]</f>
        <v>2020-KEN</v>
      </c>
      <c r="G2049" s="1">
        <f>IF(olympic_medals_country_year_cumsum[[#This Row],[year]]&lt;&gt;E2048,1,IF(olympic_medals_country_year_cumsum[[#This Row],[Medals]]=0,"",G2048+1))</f>
        <v>23</v>
      </c>
      <c r="H2049" s="1">
        <f>IF(ISNA(VLOOKUP(olympic_medals_country_year_cumsum[[#This Row],[Year_Country]],medals!D:H,5,FALSE)),0,VLOOKUP(olympic_medals_country_year_cumsum[[#This Row],[Year_Country]],medals!D:H,5,FALSE))</f>
        <v>10</v>
      </c>
      <c r="I2049" s="1">
        <f>IF(ISNA(VLOOKUP(olympic_medals_country_year_cumsum[[#This Row],[Year_Country]],medals!D:H,2,FALSE)),0,VLOOKUP(olympic_medals_country_year_cumsum[[#This Row],[Year_Country]],medals!D:H,2,FALSE))</f>
        <v>4</v>
      </c>
      <c r="J2049" s="1">
        <f>IF(ISNA(VLOOKUP(olympic_medals_country_year_cumsum[[#This Row],[Year_Country]],medals!D:H,3,FALSE)),0,VLOOKUP(olympic_medals_country_year_cumsum[[#This Row],[Year_Country]],medals!D:H,3,FALSE))</f>
        <v>4</v>
      </c>
      <c r="K2049" s="1">
        <f>IF(ISNA(VLOOKUP(olympic_medals_country_year_cumsum[[#This Row],[Year_Country]],medals!D:H,4,FALSE)),0,VLOOKUP(olympic_medals_country_year_cumsum[[#This Row],[Year_Country]],medals!D:H,4,FALSE))</f>
        <v>2</v>
      </c>
      <c r="L2049" s="1" t="str">
        <f>VLOOKUP(olympic_medals_country_year_cumsum[[#This Row],[WB_country_name]],'country_region_flag'!A:C,2,FALSE)</f>
        <v>Africa</v>
      </c>
      <c r="M2049" s="1" t="str">
        <f>VLOOKUP(olympic_medals_country_year_cumsum[[#This Row],[WB_country_name]],'country_region_flag'!A:C,3,FALSE)</f>
        <v>https://public.flourish.studio/country-flags/svg/ke.svg</v>
      </c>
      <c r="N2049" s="12" t="str">
        <f>IF(ISNA(VLOOKUP(olympic_medals_country_year_cumsum[[#This Row],[Year_Country]],gdp_capita_rank!F:G,2,FALSE)),0,VLOOKUP(olympic_medals_country_year_cumsum[[#This Row],[Year_Country]],gdp_capita_rank!F:G,2,FALSE))</f>
        <v>-88.5601863120101</v>
      </c>
    </row>
    <row r="2050" spans="1:14" ht="15" customHeight="1" x14ac:dyDescent="0.2">
      <c r="A2050" s="1" t="s">
        <v>129</v>
      </c>
      <c r="B2050" s="1" t="s">
        <v>130</v>
      </c>
      <c r="C2050" s="1">
        <v>180</v>
      </c>
      <c r="D2050" s="1">
        <v>-768</v>
      </c>
      <c r="E2050" s="1">
        <v>2020</v>
      </c>
      <c r="F2050" s="1" t="str">
        <f>TEXT(olympic_medals_country_year_cumsum[[#This Row],[year]],0)&amp;"-"&amp;olympic_medals_country_year_cumsum[[#This Row],[WB_country_code]]</f>
        <v>2020-JAM</v>
      </c>
      <c r="G2050" s="1">
        <f>IF(olympic_medals_country_year_cumsum[[#This Row],[year]]&lt;&gt;E2049,1,IF(olympic_medals_country_year_cumsum[[#This Row],[Medals]]=0,"",G2049+1))</f>
        <v>24</v>
      </c>
      <c r="H2050" s="1">
        <f>IF(ISNA(VLOOKUP(olympic_medals_country_year_cumsum[[#This Row],[Year_Country]],medals!D:H,5,FALSE)),0,VLOOKUP(olympic_medals_country_year_cumsum[[#This Row],[Year_Country]],medals!D:H,5,FALSE))</f>
        <v>9</v>
      </c>
      <c r="I2050" s="1">
        <f>IF(ISNA(VLOOKUP(olympic_medals_country_year_cumsum[[#This Row],[Year_Country]],medals!D:H,2,FALSE)),0,VLOOKUP(olympic_medals_country_year_cumsum[[#This Row],[Year_Country]],medals!D:H,2,FALSE))</f>
        <v>4</v>
      </c>
      <c r="J2050" s="1">
        <f>IF(ISNA(VLOOKUP(olympic_medals_country_year_cumsum[[#This Row],[Year_Country]],medals!D:H,3,FALSE)),0,VLOOKUP(olympic_medals_country_year_cumsum[[#This Row],[Year_Country]],medals!D:H,3,FALSE))</f>
        <v>1</v>
      </c>
      <c r="K2050" s="1">
        <f>IF(ISNA(VLOOKUP(olympic_medals_country_year_cumsum[[#This Row],[Year_Country]],medals!D:H,4,FALSE)),0,VLOOKUP(olympic_medals_country_year_cumsum[[#This Row],[Year_Country]],medals!D:H,4,FALSE))</f>
        <v>4</v>
      </c>
      <c r="L2050" s="1" t="str">
        <f>VLOOKUP(olympic_medals_country_year_cumsum[[#This Row],[WB_country_name]],'country_region_flag'!A:C,2,FALSE)</f>
        <v>Americas</v>
      </c>
      <c r="M2050" s="1" t="str">
        <f>VLOOKUP(olympic_medals_country_year_cumsum[[#This Row],[WB_country_name]],'country_region_flag'!A:C,3,FALSE)</f>
        <v>https://public.flourish.studio/country-flags/svg/jm.svg</v>
      </c>
      <c r="N2050" s="12" t="str">
        <f>IF(ISNA(VLOOKUP(olympic_medals_country_year_cumsum[[#This Row],[Year_Country]],gdp_capita_rank!F:G,2,FALSE)),0,VLOOKUP(olympic_medals_country_year_cumsum[[#This Row],[Year_Country]],gdp_capita_rank!F:G,2,FALSE))</f>
        <v>-71.06585307597399</v>
      </c>
    </row>
    <row r="2051" spans="1:14" ht="15" customHeight="1" x14ac:dyDescent="0.2">
      <c r="A2051" s="1" t="s">
        <v>225</v>
      </c>
      <c r="B2051" s="1" t="s">
        <v>226</v>
      </c>
      <c r="C2051" s="1">
        <v>5933</v>
      </c>
      <c r="D2051" s="1">
        <v>1805</v>
      </c>
      <c r="E2051" s="1">
        <v>2020</v>
      </c>
      <c r="F2051" s="1" t="str">
        <f>TEXT(olympic_medals_country_year_cumsum[[#This Row],[year]],0)&amp;"-"&amp;olympic_medals_country_year_cumsum[[#This Row],[WB_country_code]]</f>
        <v>2020-SWE</v>
      </c>
      <c r="G2051" s="1">
        <f>IF(olympic_medals_country_year_cumsum[[#This Row],[year]]&lt;&gt;E2050,1,IF(olympic_medals_country_year_cumsum[[#This Row],[Medals]]=0,"",G2050+1))</f>
        <v>25</v>
      </c>
      <c r="H2051" s="1">
        <f>IF(ISNA(VLOOKUP(olympic_medals_country_year_cumsum[[#This Row],[Year_Country]],medals!D:H,5,FALSE)),0,VLOOKUP(olympic_medals_country_year_cumsum[[#This Row],[Year_Country]],medals!D:H,5,FALSE))</f>
        <v>10</v>
      </c>
      <c r="I2051" s="1">
        <f>IF(ISNA(VLOOKUP(olympic_medals_country_year_cumsum[[#This Row],[Year_Country]],medals!D:H,2,FALSE)),0,VLOOKUP(olympic_medals_country_year_cumsum[[#This Row],[Year_Country]],medals!D:H,2,FALSE))</f>
        <v>3</v>
      </c>
      <c r="J2051" s="1">
        <f>IF(ISNA(VLOOKUP(olympic_medals_country_year_cumsum[[#This Row],[Year_Country]],medals!D:H,3,FALSE)),0,VLOOKUP(olympic_medals_country_year_cumsum[[#This Row],[Year_Country]],medals!D:H,3,FALSE))</f>
        <v>7</v>
      </c>
      <c r="K2051" s="1">
        <f>IF(ISNA(VLOOKUP(olympic_medals_country_year_cumsum[[#This Row],[Year_Country]],medals!D:H,4,FALSE)),0,VLOOKUP(olympic_medals_country_year_cumsum[[#This Row],[Year_Country]],medals!D:H,4,FALSE))</f>
        <v>0</v>
      </c>
      <c r="L2051" s="1" t="str">
        <f>VLOOKUP(olympic_medals_country_year_cumsum[[#This Row],[WB_country_name]],'country_region_flag'!A:C,2,FALSE)</f>
        <v>Europe</v>
      </c>
      <c r="M2051" s="1" t="str">
        <f>VLOOKUP(olympic_medals_country_year_cumsum[[#This Row],[WB_country_name]],'country_region_flag'!A:C,3,FALSE)</f>
        <v>https://public.flourish.studio/country-flags/svg/se.svg</v>
      </c>
      <c r="N2051" s="12" t="str">
        <f>IF(ISNA(VLOOKUP(olympic_medals_country_year_cumsum[[#This Row],[Year_Country]],gdp_capita_rank!F:G,2,FALSE)),0,VLOOKUP(olympic_medals_country_year_cumsum[[#This Row],[Year_Country]],gdp_capita_rank!F:G,2,FALSE))</f>
        <v>212.1785573477811</v>
      </c>
    </row>
    <row r="2052" spans="1:14" ht="15" customHeight="1" x14ac:dyDescent="0.2">
      <c r="A2052" s="1" t="s">
        <v>43</v>
      </c>
      <c r="B2052" s="1" t="s">
        <v>44</v>
      </c>
      <c r="C2052" s="1">
        <v>4692</v>
      </c>
      <c r="D2052" s="1">
        <v>747</v>
      </c>
      <c r="E2052" s="1">
        <v>2020</v>
      </c>
      <c r="F2052" s="1" t="str">
        <f>TEXT(olympic_medals_country_year_cumsum[[#This Row],[year]],0)&amp;"-"&amp;olympic_medals_country_year_cumsum[[#This Row],[WB_country_code]]</f>
        <v>2020-CHE</v>
      </c>
      <c r="G2052" s="1">
        <f>IF(olympic_medals_country_year_cumsum[[#This Row],[year]]&lt;&gt;E2051,1,IF(olympic_medals_country_year_cumsum[[#This Row],[Medals]]=0,"",G2051+1))</f>
        <v>26</v>
      </c>
      <c r="H2052" s="1">
        <f>IF(ISNA(VLOOKUP(olympic_medals_country_year_cumsum[[#This Row],[Year_Country]],medals!D:H,5,FALSE)),0,VLOOKUP(olympic_medals_country_year_cumsum[[#This Row],[Year_Country]],medals!D:H,5,FALSE))</f>
        <v>15</v>
      </c>
      <c r="I2052" s="1">
        <f>IF(ISNA(VLOOKUP(olympic_medals_country_year_cumsum[[#This Row],[Year_Country]],medals!D:H,2,FALSE)),0,VLOOKUP(olympic_medals_country_year_cumsum[[#This Row],[Year_Country]],medals!D:H,2,FALSE))</f>
        <v>3</v>
      </c>
      <c r="J2052" s="1">
        <f>IF(ISNA(VLOOKUP(olympic_medals_country_year_cumsum[[#This Row],[Year_Country]],medals!D:H,3,FALSE)),0,VLOOKUP(olympic_medals_country_year_cumsum[[#This Row],[Year_Country]],medals!D:H,3,FALSE))</f>
        <v>5</v>
      </c>
      <c r="K2052" s="1">
        <f>IF(ISNA(VLOOKUP(olympic_medals_country_year_cumsum[[#This Row],[Year_Country]],medals!D:H,4,FALSE)),0,VLOOKUP(olympic_medals_country_year_cumsum[[#This Row],[Year_Country]],medals!D:H,4,FALSE))</f>
        <v>7</v>
      </c>
      <c r="L2052" s="1" t="str">
        <f>VLOOKUP(olympic_medals_country_year_cumsum[[#This Row],[WB_country_name]],'country_region_flag'!A:C,2,FALSE)</f>
        <v>Europe</v>
      </c>
      <c r="M2052" s="1" t="str">
        <f>VLOOKUP(olympic_medals_country_year_cumsum[[#This Row],[WB_country_name]],'country_region_flag'!A:C,3,FALSE)</f>
        <v>https://public.flourish.studio/country-flags/svg/ch.svg</v>
      </c>
      <c r="N2052" s="12" t="str">
        <f>IF(ISNA(VLOOKUP(olympic_medals_country_year_cumsum[[#This Row],[Year_Country]],gdp_capita_rank!F:G,2,FALSE)),0,VLOOKUP(olympic_medals_country_year_cumsum[[#This Row],[Year_Country]],gdp_capita_rank!F:G,2,FALSE))</f>
        <v>407.50398936704687</v>
      </c>
    </row>
    <row r="2053" spans="1:14" ht="15" customHeight="1" x14ac:dyDescent="0.2">
      <c r="A2053" s="1" t="s">
        <v>119</v>
      </c>
      <c r="B2053" s="1" t="s">
        <v>120</v>
      </c>
      <c r="C2053" s="1">
        <v>357</v>
      </c>
      <c r="D2053" s="1">
        <v>5142</v>
      </c>
      <c r="E2053" s="1">
        <v>2020</v>
      </c>
      <c r="F2053" s="1" t="str">
        <f>TEXT(olympic_medals_country_year_cumsum[[#This Row],[year]],0)&amp;"-"&amp;olympic_medals_country_year_cumsum[[#This Row],[WB_country_code]]</f>
        <v>2020-IRN</v>
      </c>
      <c r="G2053" s="1">
        <f>IF(olympic_medals_country_year_cumsum[[#This Row],[year]]&lt;&gt;E2052,1,IF(olympic_medals_country_year_cumsum[[#This Row],[Medals]]=0,"",G2052+1))</f>
        <v>27</v>
      </c>
      <c r="H2053" s="1">
        <f>IF(ISNA(VLOOKUP(olympic_medals_country_year_cumsum[[#This Row],[Year_Country]],medals!D:H,5,FALSE)),0,VLOOKUP(olympic_medals_country_year_cumsum[[#This Row],[Year_Country]],medals!D:H,5,FALSE))</f>
        <v>7</v>
      </c>
      <c r="I2053" s="1">
        <f>IF(ISNA(VLOOKUP(olympic_medals_country_year_cumsum[[#This Row],[Year_Country]],medals!D:H,2,FALSE)),0,VLOOKUP(olympic_medals_country_year_cumsum[[#This Row],[Year_Country]],medals!D:H,2,FALSE))</f>
        <v>3</v>
      </c>
      <c r="J2053" s="1">
        <f>IF(ISNA(VLOOKUP(olympic_medals_country_year_cumsum[[#This Row],[Year_Country]],medals!D:H,3,FALSE)),0,VLOOKUP(olympic_medals_country_year_cumsum[[#This Row],[Year_Country]],medals!D:H,3,FALSE))</f>
        <v>2</v>
      </c>
      <c r="K2053" s="1">
        <f>IF(ISNA(VLOOKUP(olympic_medals_country_year_cumsum[[#This Row],[Year_Country]],medals!D:H,4,FALSE)),0,VLOOKUP(olympic_medals_country_year_cumsum[[#This Row],[Year_Country]],medals!D:H,4,FALSE))</f>
        <v>2</v>
      </c>
      <c r="L2053" s="1" t="str">
        <f>VLOOKUP(olympic_medals_country_year_cumsum[[#This Row],[WB_country_name]],'country_region_flag'!A:C,2,FALSE)</f>
        <v>Asia</v>
      </c>
      <c r="M2053" s="1" t="str">
        <f>VLOOKUP(olympic_medals_country_year_cumsum[[#This Row],[WB_country_name]],'country_region_flag'!A:C,3,FALSE)</f>
        <v>https://public.flourish.studio/country-flags/svg/ir.svg</v>
      </c>
      <c r="N2053" s="12" t="str">
        <f>IF(ISNA(VLOOKUP(olympic_medals_country_year_cumsum[[#This Row],[Year_Country]],gdp_capita_rank!F:G,2,FALSE)),0,VLOOKUP(olympic_medals_country_year_cumsum[[#This Row],[Year_Country]],gdp_capita_rank!F:G,2,FALSE))</f>
        <v>-83.77351421099073</v>
      </c>
    </row>
    <row r="2054" spans="1:14" ht="15" customHeight="1" x14ac:dyDescent="0.2">
      <c r="A2054" s="1" t="s">
        <v>217</v>
      </c>
      <c r="B2054" s="1" t="s">
        <v>218</v>
      </c>
      <c r="C2054" s="1">
        <v>4483</v>
      </c>
      <c r="D2054" s="1">
        <v>205</v>
      </c>
      <c r="E2054" s="1">
        <v>2020</v>
      </c>
      <c r="F2054" s="1" t="str">
        <f>TEXT(olympic_medals_country_year_cumsum[[#This Row],[year]],0)&amp;"-"&amp;olympic_medals_country_year_cumsum[[#This Row],[WB_country_code]]</f>
        <v>2020-SRB</v>
      </c>
      <c r="G2054" s="1">
        <f>IF(olympic_medals_country_year_cumsum[[#This Row],[year]]&lt;&gt;E2053,1,IF(olympic_medals_country_year_cumsum[[#This Row],[Medals]]=0,"",G2053+1))</f>
        <v>28</v>
      </c>
      <c r="H2054" s="1">
        <f>IF(ISNA(VLOOKUP(olympic_medals_country_year_cumsum[[#This Row],[Year_Country]],medals!D:H,5,FALSE)),0,VLOOKUP(olympic_medals_country_year_cumsum[[#This Row],[Year_Country]],medals!D:H,5,FALSE))</f>
        <v>9</v>
      </c>
      <c r="I2054" s="1">
        <f>IF(ISNA(VLOOKUP(olympic_medals_country_year_cumsum[[#This Row],[Year_Country]],medals!D:H,2,FALSE)),0,VLOOKUP(olympic_medals_country_year_cumsum[[#This Row],[Year_Country]],medals!D:H,2,FALSE))</f>
        <v>3</v>
      </c>
      <c r="J2054" s="1">
        <f>IF(ISNA(VLOOKUP(olympic_medals_country_year_cumsum[[#This Row],[Year_Country]],medals!D:H,3,FALSE)),0,VLOOKUP(olympic_medals_country_year_cumsum[[#This Row],[Year_Country]],medals!D:H,3,FALSE))</f>
        <v>1</v>
      </c>
      <c r="K2054" s="1">
        <f>IF(ISNA(VLOOKUP(olympic_medals_country_year_cumsum[[#This Row],[Year_Country]],medals!D:H,4,FALSE)),0,VLOOKUP(olympic_medals_country_year_cumsum[[#This Row],[Year_Country]],medals!D:H,4,FALSE))</f>
        <v>5</v>
      </c>
      <c r="L2054" s="1" t="str">
        <f>VLOOKUP(olympic_medals_country_year_cumsum[[#This Row],[WB_country_name]],'country_region_flag'!A:C,2,FALSE)</f>
        <v>Europe</v>
      </c>
      <c r="M2054" s="1" t="str">
        <f>VLOOKUP(olympic_medals_country_year_cumsum[[#This Row],[WB_country_name]],'country_region_flag'!A:C,3,FALSE)</f>
        <v>https://public.flourish.studio/country-flags/svg/rs.svg</v>
      </c>
      <c r="N2054" s="12" t="str">
        <f>IF(ISNA(VLOOKUP(olympic_medals_country_year_cumsum[[#This Row],[Year_Country]],gdp_capita_rank!F:G,2,FALSE)),0,VLOOKUP(olympic_medals_country_year_cumsum[[#This Row],[Year_Country]],gdp_capita_rank!F:G,2,FALSE))</f>
        <v>-54.30691744342093</v>
      </c>
    </row>
    <row r="2055" spans="1:14" ht="15" customHeight="1" x14ac:dyDescent="0.2">
      <c r="A2055" s="1" t="s">
        <v>21</v>
      </c>
      <c r="B2055" s="1" t="s">
        <v>22</v>
      </c>
      <c r="C2055" s="1">
        <v>5083</v>
      </c>
      <c r="D2055" s="1">
        <v>433</v>
      </c>
      <c r="E2055" s="1">
        <v>2020</v>
      </c>
      <c r="F2055" s="1" t="str">
        <f>TEXT(olympic_medals_country_year_cumsum[[#This Row],[year]],0)&amp;"-"&amp;olympic_medals_country_year_cumsum[[#This Row],[WB_country_code]]</f>
        <v>2020-BEL</v>
      </c>
      <c r="G2055" s="1">
        <f>IF(olympic_medals_country_year_cumsum[[#This Row],[year]]&lt;&gt;E2054,1,IF(olympic_medals_country_year_cumsum[[#This Row],[Medals]]=0,"",G2054+1))</f>
        <v>29</v>
      </c>
      <c r="H2055" s="1">
        <f>IF(ISNA(VLOOKUP(olympic_medals_country_year_cumsum[[#This Row],[Year_Country]],medals!D:H,5,FALSE)),0,VLOOKUP(olympic_medals_country_year_cumsum[[#This Row],[Year_Country]],medals!D:H,5,FALSE))</f>
        <v>7</v>
      </c>
      <c r="I2055" s="1">
        <f>IF(ISNA(VLOOKUP(olympic_medals_country_year_cumsum[[#This Row],[Year_Country]],medals!D:H,2,FALSE)),0,VLOOKUP(olympic_medals_country_year_cumsum[[#This Row],[Year_Country]],medals!D:H,2,FALSE))</f>
        <v>3</v>
      </c>
      <c r="J2055" s="1">
        <f>IF(ISNA(VLOOKUP(olympic_medals_country_year_cumsum[[#This Row],[Year_Country]],medals!D:H,3,FALSE)),0,VLOOKUP(olympic_medals_country_year_cumsum[[#This Row],[Year_Country]],medals!D:H,3,FALSE))</f>
        <v>1</v>
      </c>
      <c r="K2055" s="1">
        <f>IF(ISNA(VLOOKUP(olympic_medals_country_year_cumsum[[#This Row],[Year_Country]],medals!D:H,4,FALSE)),0,VLOOKUP(olympic_medals_country_year_cumsum[[#This Row],[Year_Country]],medals!D:H,4,FALSE))</f>
        <v>3</v>
      </c>
      <c r="L2055" s="1" t="str">
        <f>VLOOKUP(olympic_medals_country_year_cumsum[[#This Row],[WB_country_name]],'country_region_flag'!A:C,2,FALSE)</f>
        <v>Europe</v>
      </c>
      <c r="M2055" s="1" t="str">
        <f>VLOOKUP(olympic_medals_country_year_cumsum[[#This Row],[WB_country_name]],'country_region_flag'!A:C,3,FALSE)</f>
        <v>https://public.flourish.studio/country-flags/svg/be.svg</v>
      </c>
      <c r="N2055" s="12" t="str">
        <f>IF(ISNA(VLOOKUP(olympic_medals_country_year_cumsum[[#This Row],[Year_Country]],gdp_capita_rank!F:G,2,FALSE)),0,VLOOKUP(olympic_medals_country_year_cumsum[[#This Row],[Year_Country]],gdp_capita_rank!F:G,2,FALSE))</f>
        <v>169.46854099188172</v>
      </c>
    </row>
    <row r="2056" spans="1:14" ht="15" customHeight="1" x14ac:dyDescent="0.2">
      <c r="A2056" s="1" t="s">
        <v>25</v>
      </c>
      <c r="B2056" s="1" t="s">
        <v>26</v>
      </c>
      <c r="C2056" s="1">
        <v>4268</v>
      </c>
      <c r="D2056" s="1">
        <v>2332</v>
      </c>
      <c r="E2056" s="1">
        <v>2020</v>
      </c>
      <c r="F2056" s="1" t="str">
        <f>TEXT(olympic_medals_country_year_cumsum[[#This Row],[year]],0)&amp;"-"&amp;olympic_medals_country_year_cumsum[[#This Row],[WB_country_code]]</f>
        <v>2020-BGR</v>
      </c>
      <c r="G2056" s="1">
        <f>IF(olympic_medals_country_year_cumsum[[#This Row],[year]]&lt;&gt;E2055,1,IF(olympic_medals_country_year_cumsum[[#This Row],[Medals]]=0,"",G2055+1))</f>
        <v>30</v>
      </c>
      <c r="H2056" s="1">
        <f>IF(ISNA(VLOOKUP(olympic_medals_country_year_cumsum[[#This Row],[Year_Country]],medals!D:H,5,FALSE)),0,VLOOKUP(olympic_medals_country_year_cumsum[[#This Row],[Year_Country]],medals!D:H,5,FALSE))</f>
        <v>6</v>
      </c>
      <c r="I2056" s="1">
        <f>IF(ISNA(VLOOKUP(olympic_medals_country_year_cumsum[[#This Row],[Year_Country]],medals!D:H,2,FALSE)),0,VLOOKUP(olympic_medals_country_year_cumsum[[#This Row],[Year_Country]],medals!D:H,2,FALSE))</f>
        <v>3</v>
      </c>
      <c r="J2056" s="1">
        <f>IF(ISNA(VLOOKUP(olympic_medals_country_year_cumsum[[#This Row],[Year_Country]],medals!D:H,3,FALSE)),0,VLOOKUP(olympic_medals_country_year_cumsum[[#This Row],[Year_Country]],medals!D:H,3,FALSE))</f>
        <v>1</v>
      </c>
      <c r="K2056" s="1">
        <f>IF(ISNA(VLOOKUP(olympic_medals_country_year_cumsum[[#This Row],[Year_Country]],medals!D:H,4,FALSE)),0,VLOOKUP(olympic_medals_country_year_cumsum[[#This Row],[Year_Country]],medals!D:H,4,FALSE))</f>
        <v>2</v>
      </c>
      <c r="L2056" s="1" t="str">
        <f>VLOOKUP(olympic_medals_country_year_cumsum[[#This Row],[WB_country_name]],'country_region_flag'!A:C,2,FALSE)</f>
        <v>Europe</v>
      </c>
      <c r="M2056" s="1" t="str">
        <f>VLOOKUP(olympic_medals_country_year_cumsum[[#This Row],[WB_country_name]],'country_region_flag'!A:C,3,FALSE)</f>
        <v>https://public.flourish.studio/country-flags/svg/bg.svg</v>
      </c>
      <c r="N2056" s="12" t="str">
        <f>IF(ISNA(VLOOKUP(olympic_medals_country_year_cumsum[[#This Row],[Year_Country]],gdp_capita_rank!F:G,2,FALSE)),0,VLOOKUP(olympic_medals_country_year_cumsum[[#This Row],[Year_Country]],gdp_capita_rank!F:G,2,FALSE))</f>
        <v>-40.041255601097305</v>
      </c>
    </row>
    <row r="2057" spans="1:14" ht="15" customHeight="1" x14ac:dyDescent="0.2">
      <c r="A2057" s="1" t="s">
        <v>223</v>
      </c>
      <c r="B2057" s="1" t="s">
        <v>224</v>
      </c>
      <c r="C2057" s="1">
        <v>4605</v>
      </c>
      <c r="D2057" s="1">
        <v>1452</v>
      </c>
      <c r="E2057" s="1">
        <v>2020</v>
      </c>
      <c r="F2057" s="1" t="str">
        <f>TEXT(olympic_medals_country_year_cumsum[[#This Row],[year]],0)&amp;"-"&amp;olympic_medals_country_year_cumsum[[#This Row],[WB_country_code]]</f>
        <v>2020-SVN</v>
      </c>
      <c r="G2057" s="1">
        <f>IF(olympic_medals_country_year_cumsum[[#This Row],[year]]&lt;&gt;E2056,1,IF(olympic_medals_country_year_cumsum[[#This Row],[Medals]]=0,"",G2056+1))</f>
        <v>31</v>
      </c>
      <c r="H2057" s="1">
        <f>IF(ISNA(VLOOKUP(olympic_medals_country_year_cumsum[[#This Row],[Year_Country]],medals!D:H,5,FALSE)),0,VLOOKUP(olympic_medals_country_year_cumsum[[#This Row],[Year_Country]],medals!D:H,5,FALSE))</f>
        <v>5</v>
      </c>
      <c r="I2057" s="1">
        <f>IF(ISNA(VLOOKUP(olympic_medals_country_year_cumsum[[#This Row],[Year_Country]],medals!D:H,2,FALSE)),0,VLOOKUP(olympic_medals_country_year_cumsum[[#This Row],[Year_Country]],medals!D:H,2,FALSE))</f>
        <v>3</v>
      </c>
      <c r="J2057" s="1">
        <f>IF(ISNA(VLOOKUP(olympic_medals_country_year_cumsum[[#This Row],[Year_Country]],medals!D:H,3,FALSE)),0,VLOOKUP(olympic_medals_country_year_cumsum[[#This Row],[Year_Country]],medals!D:H,3,FALSE))</f>
        <v>1</v>
      </c>
      <c r="K2057" s="1">
        <f>IF(ISNA(VLOOKUP(olympic_medals_country_year_cumsum[[#This Row],[Year_Country]],medals!D:H,4,FALSE)),0,VLOOKUP(olympic_medals_country_year_cumsum[[#This Row],[Year_Country]],medals!D:H,4,FALSE))</f>
        <v>1</v>
      </c>
      <c r="L2057" s="1" t="str">
        <f>VLOOKUP(olympic_medals_country_year_cumsum[[#This Row],[WB_country_name]],'country_region_flag'!A:C,2,FALSE)</f>
        <v>Europe</v>
      </c>
      <c r="M2057" s="1" t="str">
        <f>VLOOKUP(olympic_medals_country_year_cumsum[[#This Row],[WB_country_name]],'country_region_flag'!A:C,3,FALSE)</f>
        <v>https://public.flourish.studio/country-flags/svg/si.svg</v>
      </c>
      <c r="N2057" s="12" t="str">
        <f>IF(ISNA(VLOOKUP(olympic_medals_country_year_cumsum[[#This Row],[Year_Country]],gdp_capita_rank!F:G,2,FALSE)),0,VLOOKUP(olympic_medals_country_year_cumsum[[#This Row],[Year_Country]],gdp_capita_rank!F:G,2,FALSE))</f>
        <v>51.00512710524545</v>
      </c>
    </row>
    <row r="2058" spans="1:14" ht="15" customHeight="1" x14ac:dyDescent="0.2">
      <c r="A2058" s="1" t="s">
        <v>117</v>
      </c>
      <c r="B2058" s="1" t="s">
        <v>118</v>
      </c>
      <c r="C2058" s="1">
        <v>5332</v>
      </c>
      <c r="D2058" s="1">
        <v>-623</v>
      </c>
      <c r="E2058" s="1">
        <v>2020</v>
      </c>
      <c r="F2058" s="1" t="str">
        <f>TEXT(olympic_medals_country_year_cumsum[[#This Row],[year]],0)&amp;"-"&amp;olympic_medals_country_year_cumsum[[#This Row],[WB_country_code]]</f>
        <v>2020-IRL</v>
      </c>
      <c r="G2058" s="1">
        <f>IF(olympic_medals_country_year_cumsum[[#This Row],[year]]&lt;&gt;E2057,1,IF(olympic_medals_country_year_cumsum[[#This Row],[Medals]]=0,"",G2057+1))</f>
        <v>32</v>
      </c>
      <c r="H2058" s="1">
        <f>IF(ISNA(VLOOKUP(olympic_medals_country_year_cumsum[[#This Row],[Year_Country]],medals!D:H,5,FALSE)),0,VLOOKUP(olympic_medals_country_year_cumsum[[#This Row],[Year_Country]],medals!D:H,5,FALSE))</f>
        <v>5</v>
      </c>
      <c r="I2058" s="1">
        <f>IF(ISNA(VLOOKUP(olympic_medals_country_year_cumsum[[#This Row],[Year_Country]],medals!D:H,2,FALSE)),0,VLOOKUP(olympic_medals_country_year_cumsum[[#This Row],[Year_Country]],medals!D:H,2,FALSE))</f>
        <v>3</v>
      </c>
      <c r="J2058" s="1">
        <f>IF(ISNA(VLOOKUP(olympic_medals_country_year_cumsum[[#This Row],[Year_Country]],medals!D:H,3,FALSE)),0,VLOOKUP(olympic_medals_country_year_cumsum[[#This Row],[Year_Country]],medals!D:H,3,FALSE))</f>
        <v>0</v>
      </c>
      <c r="K2058" s="1">
        <f>IF(ISNA(VLOOKUP(olympic_medals_country_year_cumsum[[#This Row],[Year_Country]],medals!D:H,4,FALSE)),0,VLOOKUP(olympic_medals_country_year_cumsum[[#This Row],[Year_Country]],medals!D:H,4,FALSE))</f>
        <v>2</v>
      </c>
      <c r="L2058" s="1" t="str">
        <f>VLOOKUP(olympic_medals_country_year_cumsum[[#This Row],[WB_country_name]],'country_region_flag'!A:C,2,FALSE)</f>
        <v>Europe</v>
      </c>
      <c r="M2058" s="1" t="str">
        <f>VLOOKUP(olympic_medals_country_year_cumsum[[#This Row],[WB_country_name]],'country_region_flag'!A:C,3,FALSE)</f>
        <v>https://public.flourish.studio/country-flags/svg/ie.svg</v>
      </c>
      <c r="N2058" s="12" t="str">
        <f>IF(ISNA(VLOOKUP(olympic_medals_country_year_cumsum[[#This Row],[Year_Country]],gdp_capita_rank!F:G,2,FALSE)),0,VLOOKUP(olympic_medals_country_year_cumsum[[#This Row],[Year_Country]],gdp_capita_rank!F:G,2,FALSE))</f>
        <v>407.9489382986634</v>
      </c>
    </row>
    <row r="2059" spans="1:14" ht="15" customHeight="1" x14ac:dyDescent="0.2">
      <c r="A2059" s="1" t="s">
        <v>255</v>
      </c>
      <c r="B2059" s="1" t="s">
        <v>256</v>
      </c>
      <c r="C2059" s="1">
        <v>4132</v>
      </c>
      <c r="D2059" s="1">
        <v>6925</v>
      </c>
      <c r="E2059" s="1">
        <v>2020</v>
      </c>
      <c r="F2059" s="1" t="str">
        <f>TEXT(olympic_medals_country_year_cumsum[[#This Row],[year]],0)&amp;"-"&amp;olympic_medals_country_year_cumsum[[#This Row],[WB_country_code]]</f>
        <v>2020-UZB</v>
      </c>
      <c r="G2059" s="1">
        <f>IF(olympic_medals_country_year_cumsum[[#This Row],[year]]&lt;&gt;E2058,1,IF(olympic_medals_country_year_cumsum[[#This Row],[Medals]]=0,"",G2058+1))</f>
        <v>33</v>
      </c>
      <c r="H2059" s="1">
        <f>IF(ISNA(VLOOKUP(olympic_medals_country_year_cumsum[[#This Row],[Year_Country]],medals!D:H,5,FALSE)),0,VLOOKUP(olympic_medals_country_year_cumsum[[#This Row],[Year_Country]],medals!D:H,5,FALSE))</f>
        <v>5</v>
      </c>
      <c r="I2059" s="1">
        <f>IF(ISNA(VLOOKUP(olympic_medals_country_year_cumsum[[#This Row],[Year_Country]],medals!D:H,2,FALSE)),0,VLOOKUP(olympic_medals_country_year_cumsum[[#This Row],[Year_Country]],medals!D:H,2,FALSE))</f>
        <v>3</v>
      </c>
      <c r="J2059" s="1">
        <f>IF(ISNA(VLOOKUP(olympic_medals_country_year_cumsum[[#This Row],[Year_Country]],medals!D:H,3,FALSE)),0,VLOOKUP(olympic_medals_country_year_cumsum[[#This Row],[Year_Country]],medals!D:H,3,FALSE))</f>
        <v>0</v>
      </c>
      <c r="K2059" s="1">
        <f>IF(ISNA(VLOOKUP(olympic_medals_country_year_cumsum[[#This Row],[Year_Country]],medals!D:H,4,FALSE)),0,VLOOKUP(olympic_medals_country_year_cumsum[[#This Row],[Year_Country]],medals!D:H,4,FALSE))</f>
        <v>2</v>
      </c>
      <c r="L2059" s="1" t="str">
        <f>VLOOKUP(olympic_medals_country_year_cumsum[[#This Row],[WB_country_name]],'country_region_flag'!A:C,2,FALSE)</f>
        <v>Asia</v>
      </c>
      <c r="M2059" s="1" t="str">
        <f>VLOOKUP(olympic_medals_country_year_cumsum[[#This Row],[WB_country_name]],'country_region_flag'!A:C,3,FALSE)</f>
        <v>https://public.flourish.studio/country-flags/svg/uz.svg</v>
      </c>
      <c r="N2059" s="12" t="str">
        <f>IF(ISNA(VLOOKUP(olympic_medals_country_year_cumsum[[#This Row],[Year_Country]],gdp_capita_rank!F:G,2,FALSE)),0,VLOOKUP(olympic_medals_country_year_cumsum[[#This Row],[Year_Country]],gdp_capita_rank!F:G,2,FALSE))</f>
        <v>-89.60558883438735</v>
      </c>
    </row>
    <row r="2060" spans="1:14" ht="15" customHeight="1" x14ac:dyDescent="0.2">
      <c r="A2060" s="1" t="s">
        <v>95</v>
      </c>
      <c r="B2060" s="1" t="s">
        <v>96</v>
      </c>
      <c r="C2060" s="1">
        <v>4168</v>
      </c>
      <c r="D2060" s="1">
        <v>4483</v>
      </c>
      <c r="E2060" s="1">
        <v>2020</v>
      </c>
      <c r="F2060" s="1" t="str">
        <f>TEXT(olympic_medals_country_year_cumsum[[#This Row],[year]],0)&amp;"-"&amp;olympic_medals_country_year_cumsum[[#This Row],[WB_country_code]]</f>
        <v>2020-GEO</v>
      </c>
      <c r="G2060" s="1">
        <f>IF(olympic_medals_country_year_cumsum[[#This Row],[year]]&lt;&gt;E2059,1,IF(olympic_medals_country_year_cumsum[[#This Row],[Medals]]=0,"",G2059+1))</f>
        <v>34</v>
      </c>
      <c r="H2060" s="1">
        <f>IF(ISNA(VLOOKUP(olympic_medals_country_year_cumsum[[#This Row],[Year_Country]],medals!D:H,5,FALSE)),0,VLOOKUP(olympic_medals_country_year_cumsum[[#This Row],[Year_Country]],medals!D:H,5,FALSE))</f>
        <v>8</v>
      </c>
      <c r="I2060" s="1">
        <f>IF(ISNA(VLOOKUP(olympic_medals_country_year_cumsum[[#This Row],[Year_Country]],medals!D:H,2,FALSE)),0,VLOOKUP(olympic_medals_country_year_cumsum[[#This Row],[Year_Country]],medals!D:H,2,FALSE))</f>
        <v>2</v>
      </c>
      <c r="J2060" s="1">
        <f>IF(ISNA(VLOOKUP(olympic_medals_country_year_cumsum[[#This Row],[Year_Country]],medals!D:H,3,FALSE)),0,VLOOKUP(olympic_medals_country_year_cumsum[[#This Row],[Year_Country]],medals!D:H,3,FALSE))</f>
        <v>5</v>
      </c>
      <c r="K2060" s="1">
        <f>IF(ISNA(VLOOKUP(olympic_medals_country_year_cumsum[[#This Row],[Year_Country]],medals!D:H,4,FALSE)),0,VLOOKUP(olympic_medals_country_year_cumsum[[#This Row],[Year_Country]],medals!D:H,4,FALSE))</f>
        <v>1</v>
      </c>
      <c r="L2060" s="1" t="str">
        <f>VLOOKUP(olympic_medals_country_year_cumsum[[#This Row],[WB_country_name]],'country_region_flag'!A:C,2,FALSE)</f>
        <v>Asia</v>
      </c>
      <c r="M2060" s="1" t="str">
        <f>VLOOKUP(olympic_medals_country_year_cumsum[[#This Row],[WB_country_name]],'country_region_flag'!A:C,3,FALSE)</f>
        <v>https://public.flourish.studio/country-flags/svg/ge.svg</v>
      </c>
      <c r="N2060" s="12" t="str">
        <f>IF(ISNA(VLOOKUP(olympic_medals_country_year_cumsum[[#This Row],[Year_Country]],gdp_capita_rank!F:G,2,FALSE)),0,VLOOKUP(olympic_medals_country_year_cumsum[[#This Row],[Year_Country]],gdp_capita_rank!F:G,2,FALSE))</f>
        <v>-74.85610189566115</v>
      </c>
    </row>
    <row r="2061" spans="1:14" ht="15" customHeight="1" x14ac:dyDescent="0.2">
      <c r="A2061" s="1" t="s">
        <v>203</v>
      </c>
      <c r="B2061" s="1" t="s">
        <v>204</v>
      </c>
      <c r="C2061" s="1">
        <v>4443</v>
      </c>
      <c r="D2061" s="1">
        <v>261</v>
      </c>
      <c r="E2061" s="1">
        <v>2020</v>
      </c>
      <c r="F2061" s="1" t="str">
        <f>TEXT(olympic_medals_country_year_cumsum[[#This Row],[year]],0)&amp;"-"&amp;olympic_medals_country_year_cumsum[[#This Row],[WB_country_code]]</f>
        <v>2020-ROU</v>
      </c>
      <c r="G2061" s="1">
        <f>IF(olympic_medals_country_year_cumsum[[#This Row],[year]]&lt;&gt;E2060,1,IF(olympic_medals_country_year_cumsum[[#This Row],[Medals]]=0,"",G2060+1))</f>
        <v>35</v>
      </c>
      <c r="H2061" s="1">
        <f>IF(ISNA(VLOOKUP(olympic_medals_country_year_cumsum[[#This Row],[Year_Country]],medals!D:H,5,FALSE)),0,VLOOKUP(olympic_medals_country_year_cumsum[[#This Row],[Year_Country]],medals!D:H,5,FALSE))</f>
        <v>6</v>
      </c>
      <c r="I2061" s="1">
        <f>IF(ISNA(VLOOKUP(olympic_medals_country_year_cumsum[[#This Row],[Year_Country]],medals!D:H,2,FALSE)),0,VLOOKUP(olympic_medals_country_year_cumsum[[#This Row],[Year_Country]],medals!D:H,2,FALSE))</f>
        <v>2</v>
      </c>
      <c r="J2061" s="1">
        <f>IF(ISNA(VLOOKUP(olympic_medals_country_year_cumsum[[#This Row],[Year_Country]],medals!D:H,3,FALSE)),0,VLOOKUP(olympic_medals_country_year_cumsum[[#This Row],[Year_Country]],medals!D:H,3,FALSE))</f>
        <v>4</v>
      </c>
      <c r="K2061" s="1">
        <f>IF(ISNA(VLOOKUP(olympic_medals_country_year_cumsum[[#This Row],[Year_Country]],medals!D:H,4,FALSE)),0,VLOOKUP(olympic_medals_country_year_cumsum[[#This Row],[Year_Country]],medals!D:H,4,FALSE))</f>
        <v>0</v>
      </c>
      <c r="L2061" s="1" t="str">
        <f>VLOOKUP(olympic_medals_country_year_cumsum[[#This Row],[WB_country_name]],'country_region_flag'!A:C,2,FALSE)</f>
        <v>Europe</v>
      </c>
      <c r="M2061" s="1" t="str">
        <f>VLOOKUP(olympic_medals_country_year_cumsum[[#This Row],[WB_country_name]],'country_region_flag'!A:C,3,FALSE)</f>
        <v>https://public.flourish.studio/country-flags/svg/ro.svg</v>
      </c>
      <c r="N2061" s="12" t="str">
        <f>IF(ISNA(VLOOKUP(olympic_medals_country_year_cumsum[[#This Row],[Year_Country]],gdp_capita_rank!F:G,2,FALSE)),0,VLOOKUP(olympic_medals_country_year_cumsum[[#This Row],[Year_Country]],gdp_capita_rank!F:G,2,FALSE))</f>
        <v>-22.912582826855733</v>
      </c>
    </row>
    <row r="2062" spans="1:14" ht="15" customHeight="1" x14ac:dyDescent="0.2">
      <c r="A2062" s="1" t="s">
        <v>243</v>
      </c>
      <c r="B2062" s="1" t="s">
        <v>244</v>
      </c>
      <c r="C2062" s="1">
        <v>3993</v>
      </c>
      <c r="D2062" s="1">
        <v>3287</v>
      </c>
      <c r="E2062" s="1">
        <v>2020</v>
      </c>
      <c r="F2062" s="1" t="str">
        <f>TEXT(olympic_medals_country_year_cumsum[[#This Row],[year]],0)&amp;"-"&amp;olympic_medals_country_year_cumsum[[#This Row],[WB_country_code]]</f>
        <v>2020-TUR</v>
      </c>
      <c r="G2062" s="1">
        <f>IF(olympic_medals_country_year_cumsum[[#This Row],[year]]&lt;&gt;E2061,1,IF(olympic_medals_country_year_cumsum[[#This Row],[Medals]]=0,"",G2061+1))</f>
        <v>36</v>
      </c>
      <c r="H2062" s="1">
        <f>IF(ISNA(VLOOKUP(olympic_medals_country_year_cumsum[[#This Row],[Year_Country]],medals!D:H,5,FALSE)),0,VLOOKUP(olympic_medals_country_year_cumsum[[#This Row],[Year_Country]],medals!D:H,5,FALSE))</f>
        <v>13</v>
      </c>
      <c r="I2062" s="1">
        <f>IF(ISNA(VLOOKUP(olympic_medals_country_year_cumsum[[#This Row],[Year_Country]],medals!D:H,2,FALSE)),0,VLOOKUP(olympic_medals_country_year_cumsum[[#This Row],[Year_Country]],medals!D:H,2,FALSE))</f>
        <v>2</v>
      </c>
      <c r="J2062" s="1">
        <f>IF(ISNA(VLOOKUP(olympic_medals_country_year_cumsum[[#This Row],[Year_Country]],medals!D:H,3,FALSE)),0,VLOOKUP(olympic_medals_country_year_cumsum[[#This Row],[Year_Country]],medals!D:H,3,FALSE))</f>
        <v>2</v>
      </c>
      <c r="K2062" s="1">
        <f>IF(ISNA(VLOOKUP(olympic_medals_country_year_cumsum[[#This Row],[Year_Country]],medals!D:H,4,FALSE)),0,VLOOKUP(olympic_medals_country_year_cumsum[[#This Row],[Year_Country]],medals!D:H,4,FALSE))</f>
        <v>9</v>
      </c>
      <c r="L2062" s="1" t="str">
        <f>VLOOKUP(olympic_medals_country_year_cumsum[[#This Row],[WB_country_name]],'country_region_flag'!A:C,2,FALSE)</f>
        <v>Asia</v>
      </c>
      <c r="M2062" s="1" t="str">
        <f>VLOOKUP(olympic_medals_country_year_cumsum[[#This Row],[WB_country_name]],'country_region_flag'!A:C,3,FALSE)</f>
        <v>https://public.flourish.studio/country-flags/svg/tr.svg</v>
      </c>
      <c r="N2062" s="12" t="str">
        <f>IF(ISNA(VLOOKUP(olympic_medals_country_year_cumsum[[#This Row],[Year_Country]],gdp_capita_rank!F:G,2,FALSE)),0,VLOOKUP(olympic_medals_country_year_cumsum[[#This Row],[Year_Country]],gdp_capita_rank!F:G,2,FALSE))</f>
        <v>-48.9603222213114</v>
      </c>
    </row>
    <row r="2063" spans="1:14" ht="15" customHeight="1" x14ac:dyDescent="0.2">
      <c r="A2063" s="1" t="s">
        <v>113</v>
      </c>
      <c r="B2063" s="1" t="s">
        <v>114</v>
      </c>
      <c r="C2063" s="1">
        <v>-617</v>
      </c>
      <c r="D2063" s="1">
        <v>10682</v>
      </c>
      <c r="E2063" s="1">
        <v>2020</v>
      </c>
      <c r="F2063" s="1" t="str">
        <f>TEXT(olympic_medals_country_year_cumsum[[#This Row],[year]],0)&amp;"-"&amp;olympic_medals_country_year_cumsum[[#This Row],[WB_country_code]]</f>
        <v>2020-IDN</v>
      </c>
      <c r="G2063" s="1">
        <f>IF(olympic_medals_country_year_cumsum[[#This Row],[year]]&lt;&gt;E2062,1,IF(olympic_medals_country_year_cumsum[[#This Row],[Medals]]=0,"",G2062+1))</f>
        <v>37</v>
      </c>
      <c r="H2063" s="1">
        <f>IF(ISNA(VLOOKUP(olympic_medals_country_year_cumsum[[#This Row],[Year_Country]],medals!D:H,5,FALSE)),0,VLOOKUP(olympic_medals_country_year_cumsum[[#This Row],[Year_Country]],medals!D:H,5,FALSE))</f>
        <v>6</v>
      </c>
      <c r="I2063" s="1">
        <f>IF(ISNA(VLOOKUP(olympic_medals_country_year_cumsum[[#This Row],[Year_Country]],medals!D:H,2,FALSE)),0,VLOOKUP(olympic_medals_country_year_cumsum[[#This Row],[Year_Country]],medals!D:H,2,FALSE))</f>
        <v>2</v>
      </c>
      <c r="J2063" s="1">
        <f>IF(ISNA(VLOOKUP(olympic_medals_country_year_cumsum[[#This Row],[Year_Country]],medals!D:H,3,FALSE)),0,VLOOKUP(olympic_medals_country_year_cumsum[[#This Row],[Year_Country]],medals!D:H,3,FALSE))</f>
        <v>1</v>
      </c>
      <c r="K2063" s="1">
        <f>IF(ISNA(VLOOKUP(olympic_medals_country_year_cumsum[[#This Row],[Year_Country]],medals!D:H,4,FALSE)),0,VLOOKUP(olympic_medals_country_year_cumsum[[#This Row],[Year_Country]],medals!D:H,4,FALSE))</f>
        <v>3</v>
      </c>
      <c r="L2063" s="1" t="str">
        <f>VLOOKUP(olympic_medals_country_year_cumsum[[#This Row],[WB_country_name]],'country_region_flag'!A:C,2,FALSE)</f>
        <v>Asia</v>
      </c>
      <c r="M2063" s="1" t="str">
        <f>VLOOKUP(olympic_medals_country_year_cumsum[[#This Row],[WB_country_name]],'country_region_flag'!A:C,3,FALSE)</f>
        <v>https://public.flourish.studio/country-flags/svg/id.svg</v>
      </c>
      <c r="N2063" s="12" t="str">
        <f>IF(ISNA(VLOOKUP(olympic_medals_country_year_cumsum[[#This Row],[Year_Country]],gdp_capita_rank!F:G,2,FALSE)),0,VLOOKUP(olympic_medals_country_year_cumsum[[#This Row],[Year_Country]],gdp_capita_rank!F:G,2,FALSE))</f>
        <v>-76.98377430641334</v>
      </c>
    </row>
    <row r="2064" spans="1:14" ht="15" customHeight="1" x14ac:dyDescent="0.2">
      <c r="A2064" s="1" t="s">
        <v>99</v>
      </c>
      <c r="B2064" s="1" t="s">
        <v>100</v>
      </c>
      <c r="C2064" s="1">
        <v>3798</v>
      </c>
      <c r="D2064" s="1">
        <v>2373</v>
      </c>
      <c r="E2064" s="1">
        <v>2020</v>
      </c>
      <c r="F2064" s="1" t="str">
        <f>TEXT(olympic_medals_country_year_cumsum[[#This Row],[year]],0)&amp;"-"&amp;olympic_medals_country_year_cumsum[[#This Row],[WB_country_code]]</f>
        <v>2020-GRC</v>
      </c>
      <c r="G2064" s="1">
        <f>IF(olympic_medals_country_year_cumsum[[#This Row],[year]]&lt;&gt;E2063,1,IF(olympic_medals_country_year_cumsum[[#This Row],[Medals]]=0,"",G2063+1))</f>
        <v>38</v>
      </c>
      <c r="H2064" s="1">
        <f>IF(ISNA(VLOOKUP(olympic_medals_country_year_cumsum[[#This Row],[Year_Country]],medals!D:H,5,FALSE)),0,VLOOKUP(olympic_medals_country_year_cumsum[[#This Row],[Year_Country]],medals!D:H,5,FALSE))</f>
        <v>4</v>
      </c>
      <c r="I2064" s="1">
        <f>IF(ISNA(VLOOKUP(olympic_medals_country_year_cumsum[[#This Row],[Year_Country]],medals!D:H,2,FALSE)),0,VLOOKUP(olympic_medals_country_year_cumsum[[#This Row],[Year_Country]],medals!D:H,2,FALSE))</f>
        <v>2</v>
      </c>
      <c r="J2064" s="1">
        <f>IF(ISNA(VLOOKUP(olympic_medals_country_year_cumsum[[#This Row],[Year_Country]],medals!D:H,3,FALSE)),0,VLOOKUP(olympic_medals_country_year_cumsum[[#This Row],[Year_Country]],medals!D:H,3,FALSE))</f>
        <v>1</v>
      </c>
      <c r="K2064" s="1">
        <f>IF(ISNA(VLOOKUP(olympic_medals_country_year_cumsum[[#This Row],[Year_Country]],medals!D:H,4,FALSE)),0,VLOOKUP(olympic_medals_country_year_cumsum[[#This Row],[Year_Country]],medals!D:H,4,FALSE))</f>
        <v>1</v>
      </c>
      <c r="L2064" s="1" t="str">
        <f>VLOOKUP(olympic_medals_country_year_cumsum[[#This Row],[WB_country_name]],'country_region_flag'!A:C,2,FALSE)</f>
        <v>Europe</v>
      </c>
      <c r="M2064" s="1" t="str">
        <f>VLOOKUP(olympic_medals_country_year_cumsum[[#This Row],[WB_country_name]],'country_region_flag'!A:C,3,FALSE)</f>
        <v>https://public.flourish.studio/country-flags/svg/gr.svg</v>
      </c>
      <c r="N2064" s="12" t="str">
        <f>IF(ISNA(VLOOKUP(olympic_medals_country_year_cumsum[[#This Row],[Year_Country]],gdp_capita_rank!F:G,2,FALSE)),0,VLOOKUP(olympic_medals_country_year_cumsum[[#This Row],[Year_Country]],gdp_capita_rank!F:G,2,FALSE))</f>
        <v>4.087031781684936</v>
      </c>
    </row>
    <row r="2065" spans="1:14" ht="15" customHeight="1" x14ac:dyDescent="0.2">
      <c r="A2065" s="1" t="s">
        <v>247</v>
      </c>
      <c r="B2065" s="1" t="s">
        <v>248</v>
      </c>
      <c r="C2065" s="1">
        <v>32</v>
      </c>
      <c r="D2065" s="1">
        <v>3255</v>
      </c>
      <c r="E2065" s="1">
        <v>2020</v>
      </c>
      <c r="F2065" s="1" t="str">
        <f>TEXT(olympic_medals_country_year_cumsum[[#This Row],[year]],0)&amp;"-"&amp;olympic_medals_country_year_cumsum[[#This Row],[WB_country_code]]</f>
        <v>2020-UGA</v>
      </c>
      <c r="G2065" s="1">
        <f>IF(olympic_medals_country_year_cumsum[[#This Row],[year]]&lt;&gt;E2064,1,IF(olympic_medals_country_year_cumsum[[#This Row],[Medals]]=0,"",G2064+1))</f>
        <v>39</v>
      </c>
      <c r="H2065" s="1">
        <f>IF(ISNA(VLOOKUP(olympic_medals_country_year_cumsum[[#This Row],[Year_Country]],medals!D:H,5,FALSE)),0,VLOOKUP(olympic_medals_country_year_cumsum[[#This Row],[Year_Country]],medals!D:H,5,FALSE))</f>
        <v>4</v>
      </c>
      <c r="I2065" s="1">
        <f>IF(ISNA(VLOOKUP(olympic_medals_country_year_cumsum[[#This Row],[Year_Country]],medals!D:H,2,FALSE)),0,VLOOKUP(olympic_medals_country_year_cumsum[[#This Row],[Year_Country]],medals!D:H,2,FALSE))</f>
        <v>2</v>
      </c>
      <c r="J2065" s="1">
        <f>IF(ISNA(VLOOKUP(olympic_medals_country_year_cumsum[[#This Row],[Year_Country]],medals!D:H,3,FALSE)),0,VLOOKUP(olympic_medals_country_year_cumsum[[#This Row],[Year_Country]],medals!D:H,3,FALSE))</f>
        <v>1</v>
      </c>
      <c r="K2065" s="1">
        <f>IF(ISNA(VLOOKUP(olympic_medals_country_year_cumsum[[#This Row],[Year_Country]],medals!D:H,4,FALSE)),0,VLOOKUP(olympic_medals_country_year_cumsum[[#This Row],[Year_Country]],medals!D:H,4,FALSE))</f>
        <v>1</v>
      </c>
      <c r="L2065" s="1" t="str">
        <f>VLOOKUP(olympic_medals_country_year_cumsum[[#This Row],[WB_country_name]],'country_region_flag'!A:C,2,FALSE)</f>
        <v>Africa</v>
      </c>
      <c r="M2065" s="1" t="str">
        <f>VLOOKUP(olympic_medals_country_year_cumsum[[#This Row],[WB_country_name]],'country_region_flag'!A:C,3,FALSE)</f>
        <v>https://public.flourish.studio/country-flags/svg/ug.svg</v>
      </c>
      <c r="N2065" s="12" t="str">
        <f>IF(ISNA(VLOOKUP(olympic_medals_country_year_cumsum[[#This Row],[Year_Country]],gdp_capita_rank!F:G,2,FALSE)),0,VLOOKUP(olympic_medals_country_year_cumsum[[#This Row],[Year_Country]],gdp_capita_rank!F:G,2,FALSE))</f>
        <v>-94.99643671215759</v>
      </c>
    </row>
    <row r="2066" spans="1:14" ht="15" customHeight="1" x14ac:dyDescent="0.2">
      <c r="A2066" s="1" t="s">
        <v>73</v>
      </c>
      <c r="B2066" s="1" t="s">
        <v>74</v>
      </c>
      <c r="C2066" s="1">
        <v>-22</v>
      </c>
      <c r="D2066" s="1">
        <v>-785</v>
      </c>
      <c r="E2066" s="1">
        <v>2020</v>
      </c>
      <c r="F2066" s="1" t="str">
        <f>TEXT(olympic_medals_country_year_cumsum[[#This Row],[year]],0)&amp;"-"&amp;olympic_medals_country_year_cumsum[[#This Row],[WB_country_code]]</f>
        <v>2020-ECU</v>
      </c>
      <c r="G2066" s="1">
        <f>IF(olympic_medals_country_year_cumsum[[#This Row],[year]]&lt;&gt;E2065,1,IF(olympic_medals_country_year_cumsum[[#This Row],[Medals]]=0,"",G2065+1))</f>
        <v>40</v>
      </c>
      <c r="H2066" s="1">
        <f>IF(ISNA(VLOOKUP(olympic_medals_country_year_cumsum[[#This Row],[Year_Country]],medals!D:H,5,FALSE)),0,VLOOKUP(olympic_medals_country_year_cumsum[[#This Row],[Year_Country]],medals!D:H,5,FALSE))</f>
        <v>3</v>
      </c>
      <c r="I2066" s="1">
        <f>IF(ISNA(VLOOKUP(olympic_medals_country_year_cumsum[[#This Row],[Year_Country]],medals!D:H,2,FALSE)),0,VLOOKUP(olympic_medals_country_year_cumsum[[#This Row],[Year_Country]],medals!D:H,2,FALSE))</f>
        <v>2</v>
      </c>
      <c r="J2066" s="1">
        <f>IF(ISNA(VLOOKUP(olympic_medals_country_year_cumsum[[#This Row],[Year_Country]],medals!D:H,3,FALSE)),0,VLOOKUP(olympic_medals_country_year_cumsum[[#This Row],[Year_Country]],medals!D:H,3,FALSE))</f>
        <v>1</v>
      </c>
      <c r="K2066" s="1">
        <f>IF(ISNA(VLOOKUP(olympic_medals_country_year_cumsum[[#This Row],[Year_Country]],medals!D:H,4,FALSE)),0,VLOOKUP(olympic_medals_country_year_cumsum[[#This Row],[Year_Country]],medals!D:H,4,FALSE))</f>
        <v>0</v>
      </c>
      <c r="L2066" s="1" t="str">
        <f>VLOOKUP(olympic_medals_country_year_cumsum[[#This Row],[WB_country_name]],'country_region_flag'!A:C,2,FALSE)</f>
        <v>Americas</v>
      </c>
      <c r="M2066" s="1" t="str">
        <f>VLOOKUP(olympic_medals_country_year_cumsum[[#This Row],[WB_country_name]],'country_region_flag'!A:C,3,FALSE)</f>
        <v>https://public.flourish.studio/country-flags/svg/ec.svg</v>
      </c>
      <c r="N2066" s="12" t="str">
        <f>IF(ISNA(VLOOKUP(olympic_medals_country_year_cumsum[[#This Row],[Year_Country]],gdp_capita_rank!F:G,2,FALSE)),0,VLOOKUP(olympic_medals_country_year_cumsum[[#This Row],[Year_Country]],gdp_capita_rank!F:G,2,FALSE))</f>
        <v>-66.64685023553749</v>
      </c>
    </row>
    <row r="2067" spans="1:14" ht="15" customHeight="1" x14ac:dyDescent="0.2">
      <c r="A2067" s="1" t="s">
        <v>125</v>
      </c>
      <c r="B2067" s="1" t="s">
        <v>126</v>
      </c>
      <c r="C2067" s="1">
        <v>3177</v>
      </c>
      <c r="D2067" s="1">
        <v>3523</v>
      </c>
      <c r="E2067" s="1">
        <v>2020</v>
      </c>
      <c r="F2067" s="1" t="str">
        <f>TEXT(olympic_medals_country_year_cumsum[[#This Row],[year]],0)&amp;"-"&amp;olympic_medals_country_year_cumsum[[#This Row],[WB_country_code]]</f>
        <v>2020-ISR</v>
      </c>
      <c r="G2067" s="1">
        <f>IF(olympic_medals_country_year_cumsum[[#This Row],[year]]&lt;&gt;E2066,1,IF(olympic_medals_country_year_cumsum[[#This Row],[Medals]]=0,"",G2066+1))</f>
        <v>41</v>
      </c>
      <c r="H2067" s="1">
        <f>IF(ISNA(VLOOKUP(olympic_medals_country_year_cumsum[[#This Row],[Year_Country]],medals!D:H,5,FALSE)),0,VLOOKUP(olympic_medals_country_year_cumsum[[#This Row],[Year_Country]],medals!D:H,5,FALSE))</f>
        <v>4</v>
      </c>
      <c r="I2067" s="1">
        <f>IF(ISNA(VLOOKUP(olympic_medals_country_year_cumsum[[#This Row],[Year_Country]],medals!D:H,2,FALSE)),0,VLOOKUP(olympic_medals_country_year_cumsum[[#This Row],[Year_Country]],medals!D:H,2,FALSE))</f>
        <v>2</v>
      </c>
      <c r="J2067" s="1">
        <f>IF(ISNA(VLOOKUP(olympic_medals_country_year_cumsum[[#This Row],[Year_Country]],medals!D:H,3,FALSE)),0,VLOOKUP(olympic_medals_country_year_cumsum[[#This Row],[Year_Country]],medals!D:H,3,FALSE))</f>
        <v>0</v>
      </c>
      <c r="K2067" s="1">
        <f>IF(ISNA(VLOOKUP(olympic_medals_country_year_cumsum[[#This Row],[Year_Country]],medals!D:H,4,FALSE)),0,VLOOKUP(olympic_medals_country_year_cumsum[[#This Row],[Year_Country]],medals!D:H,4,FALSE))</f>
        <v>2</v>
      </c>
      <c r="L2067" s="1" t="str">
        <f>VLOOKUP(olympic_medals_country_year_cumsum[[#This Row],[WB_country_name]],'country_region_flag'!A:C,2,FALSE)</f>
        <v>Asia</v>
      </c>
      <c r="M2067" s="1" t="str">
        <f>VLOOKUP(olympic_medals_country_year_cumsum[[#This Row],[WB_country_name]],'country_region_flag'!A:C,3,FALSE)</f>
        <v>https://public.flourish.studio/country-flags/svg/il.svg</v>
      </c>
      <c r="N2067" s="12" t="str">
        <f>IF(ISNA(VLOOKUP(olympic_medals_country_year_cumsum[[#This Row],[Year_Country]],gdp_capita_rank!F:G,2,FALSE)),0,VLOOKUP(olympic_medals_country_year_cumsum[[#This Row],[Year_Country]],gdp_capita_rank!F:G,2,FALSE))</f>
        <v>164.9652276846524</v>
      </c>
    </row>
    <row r="2068" spans="1:14" ht="15" customHeight="1" x14ac:dyDescent="0.2">
      <c r="A2068" s="1" t="s">
        <v>201</v>
      </c>
      <c r="B2068" s="1" t="s">
        <v>202</v>
      </c>
      <c r="C2068" s="1">
        <v>2528</v>
      </c>
      <c r="D2068" s="1">
        <v>5153</v>
      </c>
      <c r="E2068" s="1">
        <v>2020</v>
      </c>
      <c r="F2068" s="1" t="str">
        <f>TEXT(olympic_medals_country_year_cumsum[[#This Row],[year]],0)&amp;"-"&amp;olympic_medals_country_year_cumsum[[#This Row],[WB_country_code]]</f>
        <v>2020-QAT</v>
      </c>
      <c r="G2068" s="1">
        <f>IF(olympic_medals_country_year_cumsum[[#This Row],[year]]&lt;&gt;E2067,1,IF(olympic_medals_country_year_cumsum[[#This Row],[Medals]]=0,"",G2067+1))</f>
        <v>42</v>
      </c>
      <c r="H2068" s="1">
        <f>IF(ISNA(VLOOKUP(olympic_medals_country_year_cumsum[[#This Row],[Year_Country]],medals!D:H,5,FALSE)),0,VLOOKUP(olympic_medals_country_year_cumsum[[#This Row],[Year_Country]],medals!D:H,5,FALSE))</f>
        <v>4</v>
      </c>
      <c r="I2068" s="1">
        <f>IF(ISNA(VLOOKUP(olympic_medals_country_year_cumsum[[#This Row],[Year_Country]],medals!D:H,2,FALSE)),0,VLOOKUP(olympic_medals_country_year_cumsum[[#This Row],[Year_Country]],medals!D:H,2,FALSE))</f>
        <v>2</v>
      </c>
      <c r="J2068" s="1">
        <f>IF(ISNA(VLOOKUP(olympic_medals_country_year_cumsum[[#This Row],[Year_Country]],medals!D:H,3,FALSE)),0,VLOOKUP(olympic_medals_country_year_cumsum[[#This Row],[Year_Country]],medals!D:H,3,FALSE))</f>
        <v>0</v>
      </c>
      <c r="K2068" s="1">
        <f>IF(ISNA(VLOOKUP(olympic_medals_country_year_cumsum[[#This Row],[Year_Country]],medals!D:H,4,FALSE)),0,VLOOKUP(olympic_medals_country_year_cumsum[[#This Row],[Year_Country]],medals!D:H,4,FALSE))</f>
        <v>2</v>
      </c>
      <c r="L2068" s="1" t="str">
        <f>VLOOKUP(olympic_medals_country_year_cumsum[[#This Row],[WB_country_name]],'country_region_flag'!A:C,2,FALSE)</f>
        <v>Asia</v>
      </c>
      <c r="M2068" s="1" t="str">
        <f>VLOOKUP(olympic_medals_country_year_cumsum[[#This Row],[WB_country_name]],'country_region_flag'!A:C,3,FALSE)</f>
        <v>https://public.flourish.studio/country-flags/svg/qa.svg</v>
      </c>
      <c r="N2068" s="12" t="str">
        <f>IF(ISNA(VLOOKUP(olympic_medals_country_year_cumsum[[#This Row],[Year_Country]],gdp_capita_rank!F:G,2,FALSE)),0,VLOOKUP(olympic_medals_country_year_cumsum[[#This Row],[Year_Country]],gdp_capita_rank!F:G,2,FALSE))</f>
        <v>209.09304240889622</v>
      </c>
    </row>
    <row r="2069" spans="1:14" ht="15" customHeight="1" x14ac:dyDescent="0.2">
      <c r="A2069" s="1" t="s">
        <v>29</v>
      </c>
      <c r="B2069" s="1" t="s">
        <v>30</v>
      </c>
      <c r="C2069" s="1">
        <v>2508</v>
      </c>
      <c r="D2069" s="1">
        <v>-7735</v>
      </c>
      <c r="E2069" s="1">
        <v>2020</v>
      </c>
      <c r="F2069" s="1" t="str">
        <f>TEXT(olympic_medals_country_year_cumsum[[#This Row],[year]],0)&amp;"-"&amp;olympic_medals_country_year_cumsum[[#This Row],[WB_country_code]]</f>
        <v>2020-BHS</v>
      </c>
      <c r="G2069" s="1">
        <f>IF(olympic_medals_country_year_cumsum[[#This Row],[year]]&lt;&gt;E2068,1,IF(olympic_medals_country_year_cumsum[[#This Row],[Medals]]=0,"",G2068+1))</f>
        <v>43</v>
      </c>
      <c r="H2069" s="1">
        <f>IF(ISNA(VLOOKUP(olympic_medals_country_year_cumsum[[#This Row],[Year_Country]],medals!D:H,5,FALSE)),0,VLOOKUP(olympic_medals_country_year_cumsum[[#This Row],[Year_Country]],medals!D:H,5,FALSE))</f>
        <v>2</v>
      </c>
      <c r="I2069" s="1">
        <f>IF(ISNA(VLOOKUP(olympic_medals_country_year_cumsum[[#This Row],[Year_Country]],medals!D:H,2,FALSE)),0,VLOOKUP(olympic_medals_country_year_cumsum[[#This Row],[Year_Country]],medals!D:H,2,FALSE))</f>
        <v>2</v>
      </c>
      <c r="J2069" s="1">
        <f>IF(ISNA(VLOOKUP(olympic_medals_country_year_cumsum[[#This Row],[Year_Country]],medals!D:H,3,FALSE)),0,VLOOKUP(olympic_medals_country_year_cumsum[[#This Row],[Year_Country]],medals!D:H,3,FALSE))</f>
        <v>0</v>
      </c>
      <c r="K2069" s="1">
        <f>IF(ISNA(VLOOKUP(olympic_medals_country_year_cumsum[[#This Row],[Year_Country]],medals!D:H,4,FALSE)),0,VLOOKUP(olympic_medals_country_year_cumsum[[#This Row],[Year_Country]],medals!D:H,4,FALSE))</f>
        <v>0</v>
      </c>
      <c r="L2069" s="1" t="str">
        <f>VLOOKUP(olympic_medals_country_year_cumsum[[#This Row],[WB_country_name]],'country_region_flag'!A:C,2,FALSE)</f>
        <v>Americas</v>
      </c>
      <c r="M2069" s="1" t="str">
        <f>VLOOKUP(olympic_medals_country_year_cumsum[[#This Row],[WB_country_name]],'country_region_flag'!A:C,3,FALSE)</f>
        <v>https://public.flourish.studio/country-flags/svg/bs.svg</v>
      </c>
      <c r="N2069" s="12" t="str">
        <f>IF(ISNA(VLOOKUP(olympic_medals_country_year_cumsum[[#This Row],[Year_Country]],gdp_capita_rank!F:G,2,FALSE)),0,VLOOKUP(olympic_medals_country_year_cumsum[[#This Row],[Year_Country]],gdp_capita_rank!F:G,2,FALSE))</f>
        <v>41.78734028874226</v>
      </c>
    </row>
    <row r="2070" spans="1:14" ht="15" customHeight="1" x14ac:dyDescent="0.2">
      <c r="A2070" s="1" t="s">
        <v>265</v>
      </c>
      <c r="B2070" s="1" t="s">
        <v>266</v>
      </c>
      <c r="C2070" s="1">
        <v>4267</v>
      </c>
      <c r="D2070" s="1">
        <v>2117</v>
      </c>
      <c r="E2070" s="1">
        <v>2020</v>
      </c>
      <c r="F2070" s="1" t="str">
        <f>TEXT(olympic_medals_country_year_cumsum[[#This Row],[year]],0)&amp;"-"&amp;olympic_medals_country_year_cumsum[[#This Row],[WB_country_code]]</f>
        <v>2020-XKX</v>
      </c>
      <c r="G2070" s="1">
        <f>IF(olympic_medals_country_year_cumsum[[#This Row],[year]]&lt;&gt;E2069,1,IF(olympic_medals_country_year_cumsum[[#This Row],[Medals]]=0,"",G2069+1))</f>
        <v>44</v>
      </c>
      <c r="H2070" s="1">
        <f>IF(ISNA(VLOOKUP(olympic_medals_country_year_cumsum[[#This Row],[Year_Country]],medals!D:H,5,FALSE)),0,VLOOKUP(olympic_medals_country_year_cumsum[[#This Row],[Year_Country]],medals!D:H,5,FALSE))</f>
        <v>2</v>
      </c>
      <c r="I2070" s="1">
        <f>IF(ISNA(VLOOKUP(olympic_medals_country_year_cumsum[[#This Row],[Year_Country]],medals!D:H,2,FALSE)),0,VLOOKUP(olympic_medals_country_year_cumsum[[#This Row],[Year_Country]],medals!D:H,2,FALSE))</f>
        <v>2</v>
      </c>
      <c r="J2070" s="1">
        <f>IF(ISNA(VLOOKUP(olympic_medals_country_year_cumsum[[#This Row],[Year_Country]],medals!D:H,3,FALSE)),0,VLOOKUP(olympic_medals_country_year_cumsum[[#This Row],[Year_Country]],medals!D:H,3,FALSE))</f>
        <v>0</v>
      </c>
      <c r="K2070" s="1">
        <f>IF(ISNA(VLOOKUP(olympic_medals_country_year_cumsum[[#This Row],[Year_Country]],medals!D:H,4,FALSE)),0,VLOOKUP(olympic_medals_country_year_cumsum[[#This Row],[Year_Country]],medals!D:H,4,FALSE))</f>
        <v>0</v>
      </c>
      <c r="L2070" s="1" t="str">
        <f>VLOOKUP(olympic_medals_country_year_cumsum[[#This Row],[WB_country_name]],'country_region_flag'!A:C,2,FALSE)</f>
        <v>Europe</v>
      </c>
      <c r="M2070" s="1" t="str">
        <f>VLOOKUP(olympic_medals_country_year_cumsum[[#This Row],[WB_country_name]],'country_region_flag'!A:C,3,FALSE)</f>
        <v/>
      </c>
      <c r="N2070" s="12" t="str">
        <f>IF(ISNA(VLOOKUP(olympic_medals_country_year_cumsum[[#This Row],[Year_Country]],gdp_capita_rank!F:G,2,FALSE)),0,VLOOKUP(olympic_medals_country_year_cumsum[[#This Row],[Year_Country]],gdp_capita_rank!F:G,2,FALSE))</f>
        <v>-74.53002658646028</v>
      </c>
    </row>
    <row r="2071" spans="1:14" ht="15" customHeight="1" x14ac:dyDescent="0.2">
      <c r="A2071" s="1" t="s">
        <v>249</v>
      </c>
      <c r="B2071" s="1" t="s">
        <v>250</v>
      </c>
      <c r="C2071" s="1">
        <v>5043</v>
      </c>
      <c r="D2071" s="1">
        <v>3052</v>
      </c>
      <c r="E2071" s="1">
        <v>2020</v>
      </c>
      <c r="F2071" s="1" t="str">
        <f>TEXT(olympic_medals_country_year_cumsum[[#This Row],[year]],0)&amp;"-"&amp;olympic_medals_country_year_cumsum[[#This Row],[WB_country_code]]</f>
        <v>2020-UKR</v>
      </c>
      <c r="G2071" s="1">
        <f>IF(olympic_medals_country_year_cumsum[[#This Row],[year]]&lt;&gt;E2070,1,IF(olympic_medals_country_year_cumsum[[#This Row],[Medals]]=0,"",G2070+1))</f>
        <v>45</v>
      </c>
      <c r="H2071" s="1">
        <f>IF(ISNA(VLOOKUP(olympic_medals_country_year_cumsum[[#This Row],[Year_Country]],medals!D:H,5,FALSE)),0,VLOOKUP(olympic_medals_country_year_cumsum[[#This Row],[Year_Country]],medals!D:H,5,FALSE))</f>
        <v>22</v>
      </c>
      <c r="I2071" s="1">
        <f>IF(ISNA(VLOOKUP(olympic_medals_country_year_cumsum[[#This Row],[Year_Country]],medals!D:H,2,FALSE)),0,VLOOKUP(olympic_medals_country_year_cumsum[[#This Row],[Year_Country]],medals!D:H,2,FALSE))</f>
        <v>1</v>
      </c>
      <c r="J2071" s="1">
        <f>IF(ISNA(VLOOKUP(olympic_medals_country_year_cumsum[[#This Row],[Year_Country]],medals!D:H,3,FALSE)),0,VLOOKUP(olympic_medals_country_year_cumsum[[#This Row],[Year_Country]],medals!D:H,3,FALSE))</f>
        <v>7</v>
      </c>
      <c r="K2071" s="1">
        <f>IF(ISNA(VLOOKUP(olympic_medals_country_year_cumsum[[#This Row],[Year_Country]],medals!D:H,4,FALSE)),0,VLOOKUP(olympic_medals_country_year_cumsum[[#This Row],[Year_Country]],medals!D:H,4,FALSE))</f>
        <v>14</v>
      </c>
      <c r="L2071" s="1" t="str">
        <f>VLOOKUP(olympic_medals_country_year_cumsum[[#This Row],[WB_country_name]],'country_region_flag'!A:C,2,FALSE)</f>
        <v>Europe</v>
      </c>
      <c r="M2071" s="1" t="str">
        <f>VLOOKUP(olympic_medals_country_year_cumsum[[#This Row],[WB_country_name]],'country_region_flag'!A:C,3,FALSE)</f>
        <v>https://public.flourish.studio/country-flags/svg/ua.svg</v>
      </c>
      <c r="N2071" s="12" t="str">
        <f>IF(ISNA(VLOOKUP(olympic_medals_country_year_cumsum[[#This Row],[Year_Country]],gdp_capita_rank!F:G,2,FALSE)),0,VLOOKUP(olympic_medals_country_year_cumsum[[#This Row],[Year_Country]],gdp_capita_rank!F:G,2,FALSE))</f>
        <v>-77.8338506877835</v>
      </c>
    </row>
    <row r="2072" spans="1:14" ht="15" customHeight="1" x14ac:dyDescent="0.2">
      <c r="A2072" s="1" t="s">
        <v>31</v>
      </c>
      <c r="B2072" s="1" t="s">
        <v>32</v>
      </c>
      <c r="C2072" s="1">
        <v>539</v>
      </c>
      <c r="D2072" s="1">
        <v>2757</v>
      </c>
      <c r="E2072" s="1">
        <v>2020</v>
      </c>
      <c r="F2072" s="1" t="str">
        <f>TEXT(olympic_medals_country_year_cumsum[[#This Row],[year]],0)&amp;"-"&amp;olympic_medals_country_year_cumsum[[#This Row],[WB_country_code]]</f>
        <v>2020-BLR</v>
      </c>
      <c r="G2072" s="1">
        <f>IF(olympic_medals_country_year_cumsum[[#This Row],[year]]&lt;&gt;E2071,1,IF(olympic_medals_country_year_cumsum[[#This Row],[Medals]]=0,"",G2071+1))</f>
        <v>46</v>
      </c>
      <c r="H2072" s="1">
        <f>IF(ISNA(VLOOKUP(olympic_medals_country_year_cumsum[[#This Row],[Year_Country]],medals!D:H,5,FALSE)),0,VLOOKUP(olympic_medals_country_year_cumsum[[#This Row],[Year_Country]],medals!D:H,5,FALSE))</f>
        <v>7</v>
      </c>
      <c r="I2072" s="1">
        <f>IF(ISNA(VLOOKUP(olympic_medals_country_year_cumsum[[#This Row],[Year_Country]],medals!D:H,2,FALSE)),0,VLOOKUP(olympic_medals_country_year_cumsum[[#This Row],[Year_Country]],medals!D:H,2,FALSE))</f>
        <v>1</v>
      </c>
      <c r="J2072" s="1">
        <f>IF(ISNA(VLOOKUP(olympic_medals_country_year_cumsum[[#This Row],[Year_Country]],medals!D:H,3,FALSE)),0,VLOOKUP(olympic_medals_country_year_cumsum[[#This Row],[Year_Country]],medals!D:H,3,FALSE))</f>
        <v>3</v>
      </c>
      <c r="K2072" s="1">
        <f>IF(ISNA(VLOOKUP(olympic_medals_country_year_cumsum[[#This Row],[Year_Country]],medals!D:H,4,FALSE)),0,VLOOKUP(olympic_medals_country_year_cumsum[[#This Row],[Year_Country]],medals!D:H,4,FALSE))</f>
        <v>3</v>
      </c>
      <c r="L2072" s="1" t="str">
        <f>VLOOKUP(olympic_medals_country_year_cumsum[[#This Row],[WB_country_name]],'country_region_flag'!A:C,2,FALSE)</f>
        <v>Europe</v>
      </c>
      <c r="M2072" s="1" t="str">
        <f>VLOOKUP(olympic_medals_country_year_cumsum[[#This Row],[WB_country_name]],'country_region_flag'!A:C,3,FALSE)</f>
        <v>https://public.flourish.studio/country-flags/svg/by.svg</v>
      </c>
      <c r="N2072" s="12" t="str">
        <f>IF(ISNA(VLOOKUP(olympic_medals_country_year_cumsum[[#This Row],[Year_Country]],gdp_capita_rank!F:G,2,FALSE)),0,VLOOKUP(olympic_medals_country_year_cumsum[[#This Row],[Year_Country]],gdp_capita_rank!F:G,2,FALSE))</f>
        <v>-61.34326694042528</v>
      </c>
    </row>
    <row r="2073" spans="1:14" ht="15" customHeight="1" x14ac:dyDescent="0.2">
      <c r="A2073" s="1" t="s">
        <v>257</v>
      </c>
      <c r="B2073" s="1" t="s">
        <v>258</v>
      </c>
      <c r="C2073" s="1">
        <v>1048</v>
      </c>
      <c r="D2073" s="1">
        <v>-6687</v>
      </c>
      <c r="E2073" s="1">
        <v>2020</v>
      </c>
      <c r="F2073" s="1" t="str">
        <f>TEXT(olympic_medals_country_year_cumsum[[#This Row],[year]],0)&amp;"-"&amp;olympic_medals_country_year_cumsum[[#This Row],[WB_country_code]]</f>
        <v>2020-VEN</v>
      </c>
      <c r="G2073" s="1">
        <f>IF(olympic_medals_country_year_cumsum[[#This Row],[year]]&lt;&gt;E2072,1,IF(olympic_medals_country_year_cumsum[[#This Row],[Medals]]=0,"",G2072+1))</f>
        <v>47</v>
      </c>
      <c r="H2073" s="1">
        <f>IF(ISNA(VLOOKUP(olympic_medals_country_year_cumsum[[#This Row],[Year_Country]],medals!D:H,5,FALSE)),0,VLOOKUP(olympic_medals_country_year_cumsum[[#This Row],[Year_Country]],medals!D:H,5,FALSE))</f>
        <v>4</v>
      </c>
      <c r="I2073" s="1">
        <f>IF(ISNA(VLOOKUP(olympic_medals_country_year_cumsum[[#This Row],[Year_Country]],medals!D:H,2,FALSE)),0,VLOOKUP(olympic_medals_country_year_cumsum[[#This Row],[Year_Country]],medals!D:H,2,FALSE))</f>
        <v>1</v>
      </c>
      <c r="J2073" s="1">
        <f>IF(ISNA(VLOOKUP(olympic_medals_country_year_cumsum[[#This Row],[Year_Country]],medals!D:H,3,FALSE)),0,VLOOKUP(olympic_medals_country_year_cumsum[[#This Row],[Year_Country]],medals!D:H,3,FALSE))</f>
        <v>3</v>
      </c>
      <c r="K2073" s="1">
        <f>IF(ISNA(VLOOKUP(olympic_medals_country_year_cumsum[[#This Row],[Year_Country]],medals!D:H,4,FALSE)),0,VLOOKUP(olympic_medals_country_year_cumsum[[#This Row],[Year_Country]],medals!D:H,4,FALSE))</f>
        <v>0</v>
      </c>
      <c r="L2073" s="1" t="str">
        <f>VLOOKUP(olympic_medals_country_year_cumsum[[#This Row],[WB_country_name]],'country_region_flag'!A:C,2,FALSE)</f>
        <v>Americas</v>
      </c>
      <c r="M2073" s="1" t="str">
        <f>VLOOKUP(olympic_medals_country_year_cumsum[[#This Row],[WB_country_name]],'country_region_flag'!A:C,3,FALSE)</f>
        <v>https://public.flourish.studio/country-flags/svg/ve.svg</v>
      </c>
      <c r="N2073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074" spans="1:14" ht="15" customHeight="1" x14ac:dyDescent="0.2">
      <c r="A2074" s="1" t="s">
        <v>115</v>
      </c>
      <c r="B2074" s="1" t="s">
        <v>116</v>
      </c>
      <c r="C2074" s="1">
        <v>286</v>
      </c>
      <c r="D2074" s="1">
        <v>772</v>
      </c>
      <c r="E2074" s="1">
        <v>2020</v>
      </c>
      <c r="F2074" s="1" t="str">
        <f>TEXT(olympic_medals_country_year_cumsum[[#This Row],[year]],0)&amp;"-"&amp;olympic_medals_country_year_cumsum[[#This Row],[WB_country_code]]</f>
        <v>2020-IND</v>
      </c>
      <c r="G2074" s="1">
        <f>IF(olympic_medals_country_year_cumsum[[#This Row],[year]]&lt;&gt;E2073,1,IF(olympic_medals_country_year_cumsum[[#This Row],[Medals]]=0,"",G2073+1))</f>
        <v>48</v>
      </c>
      <c r="H2074" s="1">
        <f>IF(ISNA(VLOOKUP(olympic_medals_country_year_cumsum[[#This Row],[Year_Country]],medals!D:H,5,FALSE)),0,VLOOKUP(olympic_medals_country_year_cumsum[[#This Row],[Year_Country]],medals!D:H,5,FALSE))</f>
        <v>7</v>
      </c>
      <c r="I2074" s="1">
        <f>IF(ISNA(VLOOKUP(olympic_medals_country_year_cumsum[[#This Row],[Year_Country]],medals!D:H,2,FALSE)),0,VLOOKUP(olympic_medals_country_year_cumsum[[#This Row],[Year_Country]],medals!D:H,2,FALSE))</f>
        <v>1</v>
      </c>
      <c r="J2074" s="1">
        <f>IF(ISNA(VLOOKUP(olympic_medals_country_year_cumsum[[#This Row],[Year_Country]],medals!D:H,3,FALSE)),0,VLOOKUP(olympic_medals_country_year_cumsum[[#This Row],[Year_Country]],medals!D:H,3,FALSE))</f>
        <v>2</v>
      </c>
      <c r="K2074" s="1">
        <f>IF(ISNA(VLOOKUP(olympic_medals_country_year_cumsum[[#This Row],[Year_Country]],medals!D:H,4,FALSE)),0,VLOOKUP(olympic_medals_country_year_cumsum[[#This Row],[Year_Country]],medals!D:H,4,FALSE))</f>
        <v>4</v>
      </c>
      <c r="L2074" s="1" t="str">
        <f>VLOOKUP(olympic_medals_country_year_cumsum[[#This Row],[WB_country_name]],'country_region_flag'!A:C,2,FALSE)</f>
        <v>Asia</v>
      </c>
      <c r="M2074" s="1" t="str">
        <f>VLOOKUP(olympic_medals_country_year_cumsum[[#This Row],[WB_country_name]],'country_region_flag'!A:C,3,FALSE)</f>
        <v>https://public.flourish.studio/country-flags/svg/in.svg</v>
      </c>
      <c r="N2074" s="12" t="str">
        <f>IF(ISNA(VLOOKUP(olympic_medals_country_year_cumsum[[#This Row],[Year_Country]],gdp_capita_rank!F:G,2,FALSE)),0,VLOOKUP(olympic_medals_country_year_cumsum[[#This Row],[Year_Country]],gdp_capita_rank!F:G,2,FALSE))</f>
        <v>-88.69625288876126</v>
      </c>
    </row>
    <row r="2075" spans="1:14" ht="15" customHeight="1" x14ac:dyDescent="0.2">
      <c r="A2075" s="1" t="s">
        <v>107</v>
      </c>
      <c r="B2075" s="1" t="s">
        <v>108</v>
      </c>
      <c r="C2075" s="1">
        <v>224</v>
      </c>
      <c r="D2075" s="1">
        <v>11411</v>
      </c>
      <c r="E2075" s="1">
        <v>2020</v>
      </c>
      <c r="F2075" s="1" t="str">
        <f>TEXT(olympic_medals_country_year_cumsum[[#This Row],[year]],0)&amp;"-"&amp;olympic_medals_country_year_cumsum[[#This Row],[WB_country_code]]</f>
        <v>2020-HKG</v>
      </c>
      <c r="G2075" s="1">
        <f>IF(olympic_medals_country_year_cumsum[[#This Row],[year]]&lt;&gt;E2074,1,IF(olympic_medals_country_year_cumsum[[#This Row],[Medals]]=0,"",G2074+1))</f>
        <v>49</v>
      </c>
      <c r="H2075" s="1">
        <f>IF(ISNA(VLOOKUP(olympic_medals_country_year_cumsum[[#This Row],[Year_Country]],medals!D:H,5,FALSE)),0,VLOOKUP(olympic_medals_country_year_cumsum[[#This Row],[Year_Country]],medals!D:H,5,FALSE))</f>
        <v>6</v>
      </c>
      <c r="I2075" s="1">
        <f>IF(ISNA(VLOOKUP(olympic_medals_country_year_cumsum[[#This Row],[Year_Country]],medals!D:H,2,FALSE)),0,VLOOKUP(olympic_medals_country_year_cumsum[[#This Row],[Year_Country]],medals!D:H,2,FALSE))</f>
        <v>1</v>
      </c>
      <c r="J2075" s="1">
        <f>IF(ISNA(VLOOKUP(olympic_medals_country_year_cumsum[[#This Row],[Year_Country]],medals!D:H,3,FALSE)),0,VLOOKUP(olympic_medals_country_year_cumsum[[#This Row],[Year_Country]],medals!D:H,3,FALSE))</f>
        <v>2</v>
      </c>
      <c r="K2075" s="1">
        <f>IF(ISNA(VLOOKUP(olympic_medals_country_year_cumsum[[#This Row],[Year_Country]],medals!D:H,4,FALSE)),0,VLOOKUP(olympic_medals_country_year_cumsum[[#This Row],[Year_Country]],medals!D:H,4,FALSE))</f>
        <v>3</v>
      </c>
      <c r="L2075" s="1" t="str">
        <f>VLOOKUP(olympic_medals_country_year_cumsum[[#This Row],[WB_country_name]],'country_region_flag'!A:C,2,FALSE)</f>
        <v>Asia</v>
      </c>
      <c r="M2075" s="1" t="str">
        <f>VLOOKUP(olympic_medals_country_year_cumsum[[#This Row],[WB_country_name]],'country_region_flag'!A:C,3,FALSE)</f>
        <v>https://public.flourish.studio/country-flags/svg/hk.svg</v>
      </c>
      <c r="N2075" s="12" t="str">
        <f>IF(ISNA(VLOOKUP(olympic_medals_country_year_cumsum[[#This Row],[Year_Country]],gdp_capita_rank!F:G,2,FALSE)),0,VLOOKUP(olympic_medals_country_year_cumsum[[#This Row],[Year_Country]],gdp_capita_rank!F:G,2,FALSE))</f>
        <v>172.42401575038048</v>
      </c>
    </row>
    <row r="2076" spans="1:14" ht="15" customHeight="1" x14ac:dyDescent="0.2">
      <c r="A2076" s="1" t="s">
        <v>189</v>
      </c>
      <c r="B2076" s="1" t="s">
        <v>190</v>
      </c>
      <c r="C2076" s="1">
        <v>146</v>
      </c>
      <c r="D2076" s="1">
        <v>12097</v>
      </c>
      <c r="E2076" s="1">
        <v>2020</v>
      </c>
      <c r="F2076" s="1" t="str">
        <f>TEXT(olympic_medals_country_year_cumsum[[#This Row],[year]],0)&amp;"-"&amp;olympic_medals_country_year_cumsum[[#This Row],[WB_country_code]]</f>
        <v>2020-PHL</v>
      </c>
      <c r="G2076" s="1">
        <f>IF(olympic_medals_country_year_cumsum[[#This Row],[year]]&lt;&gt;E2075,1,IF(olympic_medals_country_year_cumsum[[#This Row],[Medals]]=0,"",G2075+1))</f>
        <v>50</v>
      </c>
      <c r="H2076" s="1">
        <f>IF(ISNA(VLOOKUP(olympic_medals_country_year_cumsum[[#This Row],[Year_Country]],medals!D:H,5,FALSE)),0,VLOOKUP(olympic_medals_country_year_cumsum[[#This Row],[Year_Country]],medals!D:H,5,FALSE))</f>
        <v>4</v>
      </c>
      <c r="I2076" s="1">
        <f>IF(ISNA(VLOOKUP(olympic_medals_country_year_cumsum[[#This Row],[Year_Country]],medals!D:H,2,FALSE)),0,VLOOKUP(olympic_medals_country_year_cumsum[[#This Row],[Year_Country]],medals!D:H,2,FALSE))</f>
        <v>1</v>
      </c>
      <c r="J2076" s="1">
        <f>IF(ISNA(VLOOKUP(olympic_medals_country_year_cumsum[[#This Row],[Year_Country]],medals!D:H,3,FALSE)),0,VLOOKUP(olympic_medals_country_year_cumsum[[#This Row],[Year_Country]],medals!D:H,3,FALSE))</f>
        <v>2</v>
      </c>
      <c r="K2076" s="1">
        <f>IF(ISNA(VLOOKUP(olympic_medals_country_year_cumsum[[#This Row],[Year_Country]],medals!D:H,4,FALSE)),0,VLOOKUP(olympic_medals_country_year_cumsum[[#This Row],[Year_Country]],medals!D:H,4,FALSE))</f>
        <v>1</v>
      </c>
      <c r="L2076" s="1" t="str">
        <f>VLOOKUP(olympic_medals_country_year_cumsum[[#This Row],[WB_country_name]],'country_region_flag'!A:C,2,FALSE)</f>
        <v>Asia</v>
      </c>
      <c r="M2076" s="1" t="str">
        <f>VLOOKUP(olympic_medals_country_year_cumsum[[#This Row],[WB_country_name]],'country_region_flag'!A:C,3,FALSE)</f>
        <v>https://public.flourish.studio/country-flags/svg/ph.svg</v>
      </c>
      <c r="N2076" s="12" t="str">
        <f>IF(ISNA(VLOOKUP(olympic_medals_country_year_cumsum[[#This Row],[Year_Country]],gdp_capita_rank!F:G,2,FALSE)),0,VLOOKUP(olympic_medals_country_year_cumsum[[#This Row],[Year_Country]],gdp_capita_rank!F:G,2,FALSE))</f>
        <v>-80.94937944385882</v>
      </c>
    </row>
    <row r="2077" spans="1:14" ht="15" customHeight="1" x14ac:dyDescent="0.2">
      <c r="A2077" s="1" t="s">
        <v>221</v>
      </c>
      <c r="B2077" s="1" t="s">
        <v>222</v>
      </c>
      <c r="C2077" s="1">
        <v>4815</v>
      </c>
      <c r="D2077" s="1">
        <v>1712</v>
      </c>
      <c r="E2077" s="1">
        <v>2020</v>
      </c>
      <c r="F2077" s="1" t="str">
        <f>TEXT(olympic_medals_country_year_cumsum[[#This Row],[year]],0)&amp;"-"&amp;olympic_medals_country_year_cumsum[[#This Row],[WB_country_code]]</f>
        <v>2020-SVK</v>
      </c>
      <c r="G2077" s="1">
        <f>IF(olympic_medals_country_year_cumsum[[#This Row],[year]]&lt;&gt;E2076,1,IF(olympic_medals_country_year_cumsum[[#This Row],[Medals]]=0,"",G2076+1))</f>
        <v>51</v>
      </c>
      <c r="H2077" s="1">
        <f>IF(ISNA(VLOOKUP(olympic_medals_country_year_cumsum[[#This Row],[Year_Country]],medals!D:H,5,FALSE)),0,VLOOKUP(olympic_medals_country_year_cumsum[[#This Row],[Year_Country]],medals!D:H,5,FALSE))</f>
        <v>4</v>
      </c>
      <c r="I2077" s="1">
        <f>IF(ISNA(VLOOKUP(olympic_medals_country_year_cumsum[[#This Row],[Year_Country]],medals!D:H,2,FALSE)),0,VLOOKUP(olympic_medals_country_year_cumsum[[#This Row],[Year_Country]],medals!D:H,2,FALSE))</f>
        <v>1</v>
      </c>
      <c r="J2077" s="1">
        <f>IF(ISNA(VLOOKUP(olympic_medals_country_year_cumsum[[#This Row],[Year_Country]],medals!D:H,3,FALSE)),0,VLOOKUP(olympic_medals_country_year_cumsum[[#This Row],[Year_Country]],medals!D:H,3,FALSE))</f>
        <v>2</v>
      </c>
      <c r="K2077" s="1">
        <f>IF(ISNA(VLOOKUP(olympic_medals_country_year_cumsum[[#This Row],[Year_Country]],medals!D:H,4,FALSE)),0,VLOOKUP(olympic_medals_country_year_cumsum[[#This Row],[Year_Country]],medals!D:H,4,FALSE))</f>
        <v>1</v>
      </c>
      <c r="L2077" s="1" t="str">
        <f>VLOOKUP(olympic_medals_country_year_cumsum[[#This Row],[WB_country_name]],'country_region_flag'!A:C,2,FALSE)</f>
        <v>Europe</v>
      </c>
      <c r="M2077" s="1" t="str">
        <f>VLOOKUP(olympic_medals_country_year_cumsum[[#This Row],[WB_country_name]],'country_region_flag'!A:C,3,FALSE)</f>
        <v>https://public.flourish.studio/country-flags/svg/sk.svg</v>
      </c>
      <c r="N2077" s="12" t="str">
        <f>IF(ISNA(VLOOKUP(olympic_medals_country_year_cumsum[[#This Row],[Year_Country]],gdp_capita_rank!F:G,2,FALSE)),0,VLOOKUP(olympic_medals_country_year_cumsum[[#This Row],[Year_Country]],gdp_capita_rank!F:G,2,FALSE))</f>
        <v>15.518278533665741</v>
      </c>
    </row>
    <row r="2078" spans="1:14" ht="15" customHeight="1" x14ac:dyDescent="0.2">
      <c r="A2078" s="1" t="s">
        <v>269</v>
      </c>
      <c r="B2078" s="1" t="s">
        <v>270</v>
      </c>
      <c r="C2078" s="1">
        <v>-257</v>
      </c>
      <c r="D2078" s="1">
        <v>2822</v>
      </c>
      <c r="E2078" s="1">
        <v>2020</v>
      </c>
      <c r="F2078" s="1" t="str">
        <f>TEXT(olympic_medals_country_year_cumsum[[#This Row],[year]],0)&amp;"-"&amp;olympic_medals_country_year_cumsum[[#This Row],[WB_country_code]]</f>
        <v>2020-ZAF</v>
      </c>
      <c r="G2078" s="1">
        <f>IF(olympic_medals_country_year_cumsum[[#This Row],[year]]&lt;&gt;E2077,1,IF(olympic_medals_country_year_cumsum[[#This Row],[Medals]]=0,"",G2077+1))</f>
        <v>52</v>
      </c>
      <c r="H2078" s="1">
        <f>IF(ISNA(VLOOKUP(olympic_medals_country_year_cumsum[[#This Row],[Year_Country]],medals!D:H,5,FALSE)),0,VLOOKUP(olympic_medals_country_year_cumsum[[#This Row],[Year_Country]],medals!D:H,5,FALSE))</f>
        <v>3</v>
      </c>
      <c r="I2078" s="1">
        <f>IF(ISNA(VLOOKUP(olympic_medals_country_year_cumsum[[#This Row],[Year_Country]],medals!D:H,2,FALSE)),0,VLOOKUP(olympic_medals_country_year_cumsum[[#This Row],[Year_Country]],medals!D:H,2,FALSE))</f>
        <v>1</v>
      </c>
      <c r="J2078" s="1">
        <f>IF(ISNA(VLOOKUP(olympic_medals_country_year_cumsum[[#This Row],[Year_Country]],medals!D:H,3,FALSE)),0,VLOOKUP(olympic_medals_country_year_cumsum[[#This Row],[Year_Country]],medals!D:H,3,FALSE))</f>
        <v>2</v>
      </c>
      <c r="K2078" s="1">
        <f>IF(ISNA(VLOOKUP(olympic_medals_country_year_cumsum[[#This Row],[Year_Country]],medals!D:H,4,FALSE)),0,VLOOKUP(olympic_medals_country_year_cumsum[[#This Row],[Year_Country]],medals!D:H,4,FALSE))</f>
        <v>0</v>
      </c>
      <c r="L2078" s="1" t="str">
        <f>VLOOKUP(olympic_medals_country_year_cumsum[[#This Row],[WB_country_name]],'country_region_flag'!A:C,2,FALSE)</f>
        <v>Africa</v>
      </c>
      <c r="M2078" s="1" t="str">
        <f>VLOOKUP(olympic_medals_country_year_cumsum[[#This Row],[WB_country_name]],'country_region_flag'!A:C,3,FALSE)</f>
        <v>https://public.flourish.studio/country-flags/svg/za.svg</v>
      </c>
      <c r="N2078" s="12" t="str">
        <f>IF(ISNA(VLOOKUP(olympic_medals_country_year_cumsum[[#This Row],[Year_Country]],gdp_capita_rank!F:G,2,FALSE)),0,VLOOKUP(olympic_medals_country_year_cumsum[[#This Row],[Year_Country]],gdp_capita_rank!F:G,2,FALSE))</f>
        <v>-66.00952927877908</v>
      </c>
    </row>
    <row r="2079" spans="1:14" ht="15" customHeight="1" x14ac:dyDescent="0.2">
      <c r="A2079" s="1" t="s">
        <v>15</v>
      </c>
      <c r="B2079" s="1" t="s">
        <v>16</v>
      </c>
      <c r="C2079" s="1">
        <v>482</v>
      </c>
      <c r="D2079" s="1">
        <v>1637</v>
      </c>
      <c r="E2079" s="1">
        <v>2020</v>
      </c>
      <c r="F2079" s="1" t="str">
        <f>TEXT(olympic_medals_country_year_cumsum[[#This Row],[year]],0)&amp;"-"&amp;olympic_medals_country_year_cumsum[[#This Row],[WB_country_code]]</f>
        <v>2020-AUT</v>
      </c>
      <c r="G2079" s="1">
        <f>IF(olympic_medals_country_year_cumsum[[#This Row],[year]]&lt;&gt;E2078,1,IF(olympic_medals_country_year_cumsum[[#This Row],[Medals]]=0,"",G2078+1))</f>
        <v>53</v>
      </c>
      <c r="H2079" s="1">
        <f>IF(ISNA(VLOOKUP(olympic_medals_country_year_cumsum[[#This Row],[Year_Country]],medals!D:H,5,FALSE)),0,VLOOKUP(olympic_medals_country_year_cumsum[[#This Row],[Year_Country]],medals!D:H,5,FALSE))</f>
        <v>7</v>
      </c>
      <c r="I2079" s="1">
        <f>IF(ISNA(VLOOKUP(olympic_medals_country_year_cumsum[[#This Row],[Year_Country]],medals!D:H,2,FALSE)),0,VLOOKUP(olympic_medals_country_year_cumsum[[#This Row],[Year_Country]],medals!D:H,2,FALSE))</f>
        <v>1</v>
      </c>
      <c r="J2079" s="1">
        <f>IF(ISNA(VLOOKUP(olympic_medals_country_year_cumsum[[#This Row],[Year_Country]],medals!D:H,3,FALSE)),0,VLOOKUP(olympic_medals_country_year_cumsum[[#This Row],[Year_Country]],medals!D:H,3,FALSE))</f>
        <v>1</v>
      </c>
      <c r="K2079" s="1">
        <f>IF(ISNA(VLOOKUP(olympic_medals_country_year_cumsum[[#This Row],[Year_Country]],medals!D:H,4,FALSE)),0,VLOOKUP(olympic_medals_country_year_cumsum[[#This Row],[Year_Country]],medals!D:H,4,FALSE))</f>
        <v>5</v>
      </c>
      <c r="L2079" s="1" t="str">
        <f>VLOOKUP(olympic_medals_country_year_cumsum[[#This Row],[WB_country_name]],'country_region_flag'!A:C,2,FALSE)</f>
        <v>Europe</v>
      </c>
      <c r="M2079" s="1" t="str">
        <f>VLOOKUP(olympic_medals_country_year_cumsum[[#This Row],[WB_country_name]],'country_region_flag'!A:C,3,FALSE)</f>
        <v>https://public.flourish.studio/country-flags/svg/at.svg</v>
      </c>
      <c r="N2079" s="12" t="str">
        <f>IF(ISNA(VLOOKUP(olympic_medals_country_year_cumsum[[#This Row],[Year_Country]],gdp_capita_rank!F:G,2,FALSE)),0,VLOOKUP(olympic_medals_country_year_cumsum[[#This Row],[Year_Country]],gdp_capita_rank!F:G,2,FALSE))</f>
        <v>188.25967201042369</v>
      </c>
    </row>
    <row r="2080" spans="1:14" ht="15" customHeight="1" x14ac:dyDescent="0.2">
      <c r="A2080" s="1" t="s">
        <v>75</v>
      </c>
      <c r="B2080" s="1" t="s">
        <v>76</v>
      </c>
      <c r="C2080" s="1">
        <v>3005</v>
      </c>
      <c r="D2080" s="1">
        <v>3125</v>
      </c>
      <c r="E2080" s="1">
        <v>2020</v>
      </c>
      <c r="F2080" s="1" t="str">
        <f>TEXT(olympic_medals_country_year_cumsum[[#This Row],[year]],0)&amp;"-"&amp;olympic_medals_country_year_cumsum[[#This Row],[WB_country_code]]</f>
        <v>2020-EGY</v>
      </c>
      <c r="G2080" s="1">
        <f>IF(olympic_medals_country_year_cumsum[[#This Row],[year]]&lt;&gt;E2079,1,IF(olympic_medals_country_year_cumsum[[#This Row],[Medals]]=0,"",G2079+1))</f>
        <v>54</v>
      </c>
      <c r="H2080" s="1">
        <f>IF(ISNA(VLOOKUP(olympic_medals_country_year_cumsum[[#This Row],[Year_Country]],medals!D:H,5,FALSE)),0,VLOOKUP(olympic_medals_country_year_cumsum[[#This Row],[Year_Country]],medals!D:H,5,FALSE))</f>
        <v>6</v>
      </c>
      <c r="I2080" s="1">
        <f>IF(ISNA(VLOOKUP(olympic_medals_country_year_cumsum[[#This Row],[Year_Country]],medals!D:H,2,FALSE)),0,VLOOKUP(olympic_medals_country_year_cumsum[[#This Row],[Year_Country]],medals!D:H,2,FALSE))</f>
        <v>1</v>
      </c>
      <c r="J2080" s="1">
        <f>IF(ISNA(VLOOKUP(olympic_medals_country_year_cumsum[[#This Row],[Year_Country]],medals!D:H,3,FALSE)),0,VLOOKUP(olympic_medals_country_year_cumsum[[#This Row],[Year_Country]],medals!D:H,3,FALSE))</f>
        <v>1</v>
      </c>
      <c r="K2080" s="1">
        <f>IF(ISNA(VLOOKUP(olympic_medals_country_year_cumsum[[#This Row],[Year_Country]],medals!D:H,4,FALSE)),0,VLOOKUP(olympic_medals_country_year_cumsum[[#This Row],[Year_Country]],medals!D:H,4,FALSE))</f>
        <v>4</v>
      </c>
      <c r="L2080" s="1" t="str">
        <f>VLOOKUP(olympic_medals_country_year_cumsum[[#This Row],[WB_country_name]],'country_region_flag'!A:C,2,FALSE)</f>
        <v>Africa</v>
      </c>
      <c r="M2080" s="1" t="str">
        <f>VLOOKUP(olympic_medals_country_year_cumsum[[#This Row],[WB_country_name]],'country_region_flag'!A:C,3,FALSE)</f>
        <v>https://public.flourish.studio/country-flags/svg/eg.svg</v>
      </c>
      <c r="N2080" s="12" t="str">
        <f>IF(ISNA(VLOOKUP(olympic_medals_country_year_cumsum[[#This Row],[Year_Country]],gdp_capita_rank!F:G,2,FALSE)),0,VLOOKUP(olympic_medals_country_year_cumsum[[#This Row],[Year_Country]],gdp_capita_rank!F:G,2,FALSE))</f>
        <v>-78.89839588096724</v>
      </c>
    </row>
    <row r="2081" spans="1:14" ht="15" customHeight="1" x14ac:dyDescent="0.2">
      <c r="A2081" s="1" t="s">
        <v>83</v>
      </c>
      <c r="B2081" s="1" t="s">
        <v>84</v>
      </c>
      <c r="C2081" s="1">
        <v>903</v>
      </c>
      <c r="D2081" s="1">
        <v>387</v>
      </c>
      <c r="E2081" s="1">
        <v>2020</v>
      </c>
      <c r="F2081" s="1" t="str">
        <f>TEXT(olympic_medals_country_year_cumsum[[#This Row],[year]],0)&amp;"-"&amp;olympic_medals_country_year_cumsum[[#This Row],[WB_country_code]]</f>
        <v>2020-ETH</v>
      </c>
      <c r="G2081" s="1">
        <f>IF(olympic_medals_country_year_cumsum[[#This Row],[year]]&lt;&gt;E2080,1,IF(olympic_medals_country_year_cumsum[[#This Row],[Medals]]=0,"",G2080+1))</f>
        <v>55</v>
      </c>
      <c r="H2081" s="1">
        <f>IF(ISNA(VLOOKUP(olympic_medals_country_year_cumsum[[#This Row],[Year_Country]],medals!D:H,5,FALSE)),0,VLOOKUP(olympic_medals_country_year_cumsum[[#This Row],[Year_Country]],medals!D:H,5,FALSE))</f>
        <v>4</v>
      </c>
      <c r="I2081" s="1">
        <f>IF(ISNA(VLOOKUP(olympic_medals_country_year_cumsum[[#This Row],[Year_Country]],medals!D:H,2,FALSE)),0,VLOOKUP(olympic_medals_country_year_cumsum[[#This Row],[Year_Country]],medals!D:H,2,FALSE))</f>
        <v>1</v>
      </c>
      <c r="J2081" s="1">
        <f>IF(ISNA(VLOOKUP(olympic_medals_country_year_cumsum[[#This Row],[Year_Country]],medals!D:H,3,FALSE)),0,VLOOKUP(olympic_medals_country_year_cumsum[[#This Row],[Year_Country]],medals!D:H,3,FALSE))</f>
        <v>1</v>
      </c>
      <c r="K2081" s="1">
        <f>IF(ISNA(VLOOKUP(olympic_medals_country_year_cumsum[[#This Row],[Year_Country]],medals!D:H,4,FALSE)),0,VLOOKUP(olympic_medals_country_year_cumsum[[#This Row],[Year_Country]],medals!D:H,4,FALSE))</f>
        <v>2</v>
      </c>
      <c r="L2081" s="1" t="str">
        <f>VLOOKUP(olympic_medals_country_year_cumsum[[#This Row],[WB_country_name]],'country_region_flag'!A:C,2,FALSE)</f>
        <v>Africa</v>
      </c>
      <c r="M2081" s="1" t="str">
        <f>VLOOKUP(olympic_medals_country_year_cumsum[[#This Row],[WB_country_name]],'country_region_flag'!A:C,3,FALSE)</f>
        <v>https://public.flourish.studio/country-flags/svg/et.svg</v>
      </c>
      <c r="N2081" s="12" t="str">
        <f>IF(ISNA(VLOOKUP(olympic_medals_country_year_cumsum[[#This Row],[Year_Country]],gdp_capita_rank!F:G,2,FALSE)),0,VLOOKUP(olympic_medals_country_year_cumsum[[#This Row],[Year_Country]],gdp_capita_rank!F:G,2,FALSE))</f>
        <v>-94.57240292086666</v>
      </c>
    </row>
    <row r="2082" spans="1:14" ht="15" customHeight="1" x14ac:dyDescent="0.2">
      <c r="A2082" s="1" t="s">
        <v>197</v>
      </c>
      <c r="B2082" s="1" t="s">
        <v>198</v>
      </c>
      <c r="C2082" s="1">
        <v>3872</v>
      </c>
      <c r="D2082" s="1">
        <v>-913</v>
      </c>
      <c r="E2082" s="1">
        <v>2020</v>
      </c>
      <c r="F2082" s="1" t="str">
        <f>TEXT(olympic_medals_country_year_cumsum[[#This Row],[year]],0)&amp;"-"&amp;olympic_medals_country_year_cumsum[[#This Row],[WB_country_code]]</f>
        <v>2020-PRT</v>
      </c>
      <c r="G2082" s="1">
        <f>IF(olympic_medals_country_year_cumsum[[#This Row],[year]]&lt;&gt;E2081,1,IF(olympic_medals_country_year_cumsum[[#This Row],[Medals]]=0,"",G2081+1))</f>
        <v>56</v>
      </c>
      <c r="H2082" s="1">
        <f>IF(ISNA(VLOOKUP(olympic_medals_country_year_cumsum[[#This Row],[Year_Country]],medals!D:H,5,FALSE)),0,VLOOKUP(olympic_medals_country_year_cumsum[[#This Row],[Year_Country]],medals!D:H,5,FALSE))</f>
        <v>4</v>
      </c>
      <c r="I2082" s="1">
        <f>IF(ISNA(VLOOKUP(olympic_medals_country_year_cumsum[[#This Row],[Year_Country]],medals!D:H,2,FALSE)),0,VLOOKUP(olympic_medals_country_year_cumsum[[#This Row],[Year_Country]],medals!D:H,2,FALSE))</f>
        <v>1</v>
      </c>
      <c r="J2082" s="1">
        <f>IF(ISNA(VLOOKUP(olympic_medals_country_year_cumsum[[#This Row],[Year_Country]],medals!D:H,3,FALSE)),0,VLOOKUP(olympic_medals_country_year_cumsum[[#This Row],[Year_Country]],medals!D:H,3,FALSE))</f>
        <v>1</v>
      </c>
      <c r="K2082" s="1">
        <f>IF(ISNA(VLOOKUP(olympic_medals_country_year_cumsum[[#This Row],[Year_Country]],medals!D:H,4,FALSE)),0,VLOOKUP(olympic_medals_country_year_cumsum[[#This Row],[Year_Country]],medals!D:H,4,FALSE))</f>
        <v>2</v>
      </c>
      <c r="L2082" s="1" t="str">
        <f>VLOOKUP(olympic_medals_country_year_cumsum[[#This Row],[WB_country_name]],'country_region_flag'!A:C,2,FALSE)</f>
        <v>Europe</v>
      </c>
      <c r="M2082" s="1" t="str">
        <f>VLOOKUP(olympic_medals_country_year_cumsum[[#This Row],[WB_country_name]],'country_region_flag'!A:C,3,FALSE)</f>
        <v>https://public.flourish.studio/country-flags/svg/pt.svg</v>
      </c>
      <c r="N2082" s="12" t="str">
        <f>IF(ISNA(VLOOKUP(olympic_medals_country_year_cumsum[[#This Row],[Year_Country]],gdp_capita_rank!F:G,2,FALSE)),0,VLOOKUP(olympic_medals_country_year_cumsum[[#This Row],[Year_Country]],gdp_capita_rank!F:G,2,FALSE))</f>
        <v>31.413312522599483</v>
      </c>
    </row>
    <row r="2083" spans="1:14" ht="15" customHeight="1" x14ac:dyDescent="0.2">
      <c r="A2083" s="1" t="s">
        <v>241</v>
      </c>
      <c r="B2083" s="1" t="s">
        <v>242</v>
      </c>
      <c r="C2083" s="1">
        <v>368</v>
      </c>
      <c r="D2083" s="1">
        <v>1018</v>
      </c>
      <c r="E2083" s="1">
        <v>2020</v>
      </c>
      <c r="F2083" s="1" t="str">
        <f>TEXT(olympic_medals_country_year_cumsum[[#This Row],[year]],0)&amp;"-"&amp;olympic_medals_country_year_cumsum[[#This Row],[WB_country_code]]</f>
        <v>2020-TUN</v>
      </c>
      <c r="G2083" s="1">
        <f>IF(olympic_medals_country_year_cumsum[[#This Row],[year]]&lt;&gt;E2082,1,IF(olympic_medals_country_year_cumsum[[#This Row],[Medals]]=0,"",G2082+1))</f>
        <v>57</v>
      </c>
      <c r="H2083" s="1">
        <f>IF(ISNA(VLOOKUP(olympic_medals_country_year_cumsum[[#This Row],[Year_Country]],medals!D:H,5,FALSE)),0,VLOOKUP(olympic_medals_country_year_cumsum[[#This Row],[Year_Country]],medals!D:H,5,FALSE))</f>
        <v>2</v>
      </c>
      <c r="I2083" s="1">
        <f>IF(ISNA(VLOOKUP(olympic_medals_country_year_cumsum[[#This Row],[Year_Country]],medals!D:H,2,FALSE)),0,VLOOKUP(olympic_medals_country_year_cumsum[[#This Row],[Year_Country]],medals!D:H,2,FALSE))</f>
        <v>1</v>
      </c>
      <c r="J2083" s="1">
        <f>IF(ISNA(VLOOKUP(olympic_medals_country_year_cumsum[[#This Row],[Year_Country]],medals!D:H,3,FALSE)),0,VLOOKUP(olympic_medals_country_year_cumsum[[#This Row],[Year_Country]],medals!D:H,3,FALSE))</f>
        <v>1</v>
      </c>
      <c r="K2083" s="1">
        <f>IF(ISNA(VLOOKUP(olympic_medals_country_year_cumsum[[#This Row],[Year_Country]],medals!D:H,4,FALSE)),0,VLOOKUP(olympic_medals_country_year_cumsum[[#This Row],[Year_Country]],medals!D:H,4,FALSE))</f>
        <v>0</v>
      </c>
      <c r="L2083" s="1" t="str">
        <f>VLOOKUP(olympic_medals_country_year_cumsum[[#This Row],[WB_country_name]],'country_region_flag'!A:C,2,FALSE)</f>
        <v>Africa</v>
      </c>
      <c r="M2083" s="1" t="str">
        <f>VLOOKUP(olympic_medals_country_year_cumsum[[#This Row],[WB_country_name]],'country_region_flag'!A:C,3,FALSE)</f>
        <v>https://public.flourish.studio/country-flags/svg/tn.svg</v>
      </c>
      <c r="N2083" s="12" t="str">
        <f>IF(ISNA(VLOOKUP(olympic_medals_country_year_cumsum[[#This Row],[Year_Country]],gdp_capita_rank!F:G,2,FALSE)),0,VLOOKUP(olympic_medals_country_year_cumsum[[#This Row],[Year_Country]],gdp_capita_rank!F:G,2,FALSE))</f>
        <v>-79.33465971194009</v>
      </c>
    </row>
    <row r="2084" spans="1:14" ht="15" customHeight="1" x14ac:dyDescent="0.2">
      <c r="A2084" s="1" t="s">
        <v>81</v>
      </c>
      <c r="B2084" s="1" t="s">
        <v>82</v>
      </c>
      <c r="C2084" s="1">
        <v>5943</v>
      </c>
      <c r="D2084" s="1">
        <v>2472</v>
      </c>
      <c r="E2084" s="1">
        <v>2020</v>
      </c>
      <c r="F2084" s="1" t="str">
        <f>TEXT(olympic_medals_country_year_cumsum[[#This Row],[year]],0)&amp;"-"&amp;olympic_medals_country_year_cumsum[[#This Row],[WB_country_code]]</f>
        <v>2020-EST</v>
      </c>
      <c r="G2084" s="1">
        <f>IF(olympic_medals_country_year_cumsum[[#This Row],[year]]&lt;&gt;E2083,1,IF(olympic_medals_country_year_cumsum[[#This Row],[Medals]]=0,"",G2083+1))</f>
        <v>58</v>
      </c>
      <c r="H2084" s="1">
        <f>IF(ISNA(VLOOKUP(olympic_medals_country_year_cumsum[[#This Row],[Year_Country]],medals!D:H,5,FALSE)),0,VLOOKUP(olympic_medals_country_year_cumsum[[#This Row],[Year_Country]],medals!D:H,5,FALSE))</f>
        <v>2</v>
      </c>
      <c r="I2084" s="1">
        <f>IF(ISNA(VLOOKUP(olympic_medals_country_year_cumsum[[#This Row],[Year_Country]],medals!D:H,2,FALSE)),0,VLOOKUP(olympic_medals_country_year_cumsum[[#This Row],[Year_Country]],medals!D:H,2,FALSE))</f>
        <v>1</v>
      </c>
      <c r="J2084" s="1">
        <f>IF(ISNA(VLOOKUP(olympic_medals_country_year_cumsum[[#This Row],[Year_Country]],medals!D:H,3,FALSE)),0,VLOOKUP(olympic_medals_country_year_cumsum[[#This Row],[Year_Country]],medals!D:H,3,FALSE))</f>
        <v>0</v>
      </c>
      <c r="K2084" s="1">
        <f>IF(ISNA(VLOOKUP(olympic_medals_country_year_cumsum[[#This Row],[Year_Country]],medals!D:H,4,FALSE)),0,VLOOKUP(olympic_medals_country_year_cumsum[[#This Row],[Year_Country]],medals!D:H,4,FALSE))</f>
        <v>1</v>
      </c>
      <c r="L2084" s="1" t="str">
        <f>VLOOKUP(olympic_medals_country_year_cumsum[[#This Row],[WB_country_name]],'country_region_flag'!A:C,2,FALSE)</f>
        <v>Europe</v>
      </c>
      <c r="M2084" s="1" t="str">
        <f>VLOOKUP(olympic_medals_country_year_cumsum[[#This Row],[WB_country_name]],'country_region_flag'!A:C,3,FALSE)</f>
        <v>https://public.flourish.studio/country-flags/svg/ee.svg</v>
      </c>
      <c r="N2084" s="12" t="str">
        <f>IF(ISNA(VLOOKUP(olympic_medals_country_year_cumsum[[#This Row],[Year_Country]],gdp_capita_rank!F:G,2,FALSE)),0,VLOOKUP(olympic_medals_country_year_cumsum[[#This Row],[Year_Country]],gdp_capita_rank!F:G,2,FALSE))</f>
        <v>39.40614565443855</v>
      </c>
    </row>
    <row r="2085" spans="1:14" ht="15" customHeight="1" x14ac:dyDescent="0.2">
      <c r="A2085" s="1" t="s">
        <v>87</v>
      </c>
      <c r="B2085" s="1" t="s">
        <v>88</v>
      </c>
      <c r="C2085" s="1">
        <v>-1813</v>
      </c>
      <c r="D2085" s="1">
        <v>17842</v>
      </c>
      <c r="E2085" s="1">
        <v>2020</v>
      </c>
      <c r="F2085" s="1" t="str">
        <f>TEXT(olympic_medals_country_year_cumsum[[#This Row],[year]],0)&amp;"-"&amp;olympic_medals_country_year_cumsum[[#This Row],[WB_country_code]]</f>
        <v>2020-FJI</v>
      </c>
      <c r="G2085" s="1">
        <f>IF(olympic_medals_country_year_cumsum[[#This Row],[year]]&lt;&gt;E2084,1,IF(olympic_medals_country_year_cumsum[[#This Row],[Medals]]=0,"",G2084+1))</f>
        <v>59</v>
      </c>
      <c r="H2085" s="1">
        <f>IF(ISNA(VLOOKUP(olympic_medals_country_year_cumsum[[#This Row],[Year_Country]],medals!D:H,5,FALSE)),0,VLOOKUP(olympic_medals_country_year_cumsum[[#This Row],[Year_Country]],medals!D:H,5,FALSE))</f>
        <v>2</v>
      </c>
      <c r="I2085" s="1">
        <f>IF(ISNA(VLOOKUP(olympic_medals_country_year_cumsum[[#This Row],[Year_Country]],medals!D:H,2,FALSE)),0,VLOOKUP(olympic_medals_country_year_cumsum[[#This Row],[Year_Country]],medals!D:H,2,FALSE))</f>
        <v>1</v>
      </c>
      <c r="J2085" s="1">
        <f>IF(ISNA(VLOOKUP(olympic_medals_country_year_cumsum[[#This Row],[Year_Country]],medals!D:H,3,FALSE)),0,VLOOKUP(olympic_medals_country_year_cumsum[[#This Row],[Year_Country]],medals!D:H,3,FALSE))</f>
        <v>0</v>
      </c>
      <c r="K2085" s="1">
        <f>IF(ISNA(VLOOKUP(olympic_medals_country_year_cumsum[[#This Row],[Year_Country]],medals!D:H,4,FALSE)),0,VLOOKUP(olympic_medals_country_year_cumsum[[#This Row],[Year_Country]],medals!D:H,4,FALSE))</f>
        <v>1</v>
      </c>
      <c r="L2085" s="1" t="str">
        <f>VLOOKUP(olympic_medals_country_year_cumsum[[#This Row],[WB_country_name]],'country_region_flag'!A:C,2,FALSE)</f>
        <v>Oceania</v>
      </c>
      <c r="M2085" s="1" t="str">
        <f>VLOOKUP(olympic_medals_country_year_cumsum[[#This Row],[WB_country_name]],'country_region_flag'!A:C,3,FALSE)</f>
        <v>https://public.flourish.studio/country-flags/svg/fj.svg</v>
      </c>
      <c r="N2085" s="12" t="str">
        <f>IF(ISNA(VLOOKUP(olympic_medals_country_year_cumsum[[#This Row],[Year_Country]],gdp_capita_rank!F:G,2,FALSE)),0,VLOOKUP(olympic_medals_country_year_cumsum[[#This Row],[Year_Country]],gdp_capita_rank!F:G,2,FALSE))</f>
        <v>-71.54778753822283</v>
      </c>
    </row>
    <row r="2086" spans="1:14" ht="15" customHeight="1" x14ac:dyDescent="0.2">
      <c r="A2086" s="1" t="s">
        <v>151</v>
      </c>
      <c r="B2086" s="1" t="s">
        <v>152</v>
      </c>
      <c r="C2086" s="1">
        <v>5695</v>
      </c>
      <c r="D2086" s="1">
        <v>241</v>
      </c>
      <c r="E2086" s="1">
        <v>2020</v>
      </c>
      <c r="F2086" s="1" t="str">
        <f>TEXT(olympic_medals_country_year_cumsum[[#This Row],[year]],0)&amp;"-"&amp;olympic_medals_country_year_cumsum[[#This Row],[WB_country_code]]</f>
        <v>2020-LVA</v>
      </c>
      <c r="G2086" s="1">
        <f>IF(olympic_medals_country_year_cumsum[[#This Row],[year]]&lt;&gt;E2085,1,IF(olympic_medals_country_year_cumsum[[#This Row],[Medals]]=0,"",G2085+1))</f>
        <v>60</v>
      </c>
      <c r="H2086" s="1">
        <f>IF(ISNA(VLOOKUP(olympic_medals_country_year_cumsum[[#This Row],[Year_Country]],medals!D:H,5,FALSE)),0,VLOOKUP(olympic_medals_country_year_cumsum[[#This Row],[Year_Country]],medals!D:H,5,FALSE))</f>
        <v>2</v>
      </c>
      <c r="I2086" s="1">
        <f>IF(ISNA(VLOOKUP(olympic_medals_country_year_cumsum[[#This Row],[Year_Country]],medals!D:H,2,FALSE)),0,VLOOKUP(olympic_medals_country_year_cumsum[[#This Row],[Year_Country]],medals!D:H,2,FALSE))</f>
        <v>1</v>
      </c>
      <c r="J2086" s="1">
        <f>IF(ISNA(VLOOKUP(olympic_medals_country_year_cumsum[[#This Row],[Year_Country]],medals!D:H,3,FALSE)),0,VLOOKUP(olympic_medals_country_year_cumsum[[#This Row],[Year_Country]],medals!D:H,3,FALSE))</f>
        <v>0</v>
      </c>
      <c r="K2086" s="1">
        <f>IF(ISNA(VLOOKUP(olympic_medals_country_year_cumsum[[#This Row],[Year_Country]],medals!D:H,4,FALSE)),0,VLOOKUP(olympic_medals_country_year_cumsum[[#This Row],[Year_Country]],medals!D:H,4,FALSE))</f>
        <v>1</v>
      </c>
      <c r="L2086" s="1" t="str">
        <f>VLOOKUP(olympic_medals_country_year_cumsum[[#This Row],[WB_country_name]],'country_region_flag'!A:C,2,FALSE)</f>
        <v>Europe</v>
      </c>
      <c r="M2086" s="1" t="str">
        <f>VLOOKUP(olympic_medals_country_year_cumsum[[#This Row],[WB_country_name]],'country_region_flag'!A:C,3,FALSE)</f>
        <v>https://public.flourish.studio/country-flags/svg/lv.svg</v>
      </c>
      <c r="N2086" s="12" t="str">
        <f>IF(ISNA(VLOOKUP(olympic_medals_country_year_cumsum[[#This Row],[Year_Country]],gdp_capita_rank!F:G,2,FALSE)),0,VLOOKUP(olympic_medals_country_year_cumsum[[#This Row],[Year_Country]],gdp_capita_rank!F:G,2,FALSE))</f>
        <v>6.916543039691516</v>
      </c>
    </row>
    <row r="2087" spans="1:14" ht="15" customHeight="1" x14ac:dyDescent="0.2">
      <c r="A2087" s="1" t="s">
        <v>231</v>
      </c>
      <c r="B2087" s="1" t="s">
        <v>232</v>
      </c>
      <c r="C2087" s="1">
        <v>1375</v>
      </c>
      <c r="D2087" s="1">
        <v>10052</v>
      </c>
      <c r="E2087" s="1">
        <v>2020</v>
      </c>
      <c r="F2087" s="1" t="str">
        <f>TEXT(olympic_medals_country_year_cumsum[[#This Row],[year]],0)&amp;"-"&amp;olympic_medals_country_year_cumsum[[#This Row],[WB_country_code]]</f>
        <v>2020-THA</v>
      </c>
      <c r="G2087" s="1">
        <f>IF(olympic_medals_country_year_cumsum[[#This Row],[year]]&lt;&gt;E2086,1,IF(olympic_medals_country_year_cumsum[[#This Row],[Medals]]=0,"",G2086+1))</f>
        <v>61</v>
      </c>
      <c r="H2087" s="1">
        <f>IF(ISNA(VLOOKUP(olympic_medals_country_year_cumsum[[#This Row],[Year_Country]],medals!D:H,5,FALSE)),0,VLOOKUP(olympic_medals_country_year_cumsum[[#This Row],[Year_Country]],medals!D:H,5,FALSE))</f>
        <v>2</v>
      </c>
      <c r="I2087" s="1">
        <f>IF(ISNA(VLOOKUP(olympic_medals_country_year_cumsum[[#This Row],[Year_Country]],medals!D:H,2,FALSE)),0,VLOOKUP(olympic_medals_country_year_cumsum[[#This Row],[Year_Country]],medals!D:H,2,FALSE))</f>
        <v>1</v>
      </c>
      <c r="J2087" s="1">
        <f>IF(ISNA(VLOOKUP(olympic_medals_country_year_cumsum[[#This Row],[Year_Country]],medals!D:H,3,FALSE)),0,VLOOKUP(olympic_medals_country_year_cumsum[[#This Row],[Year_Country]],medals!D:H,3,FALSE))</f>
        <v>0</v>
      </c>
      <c r="K2087" s="1">
        <f>IF(ISNA(VLOOKUP(olympic_medals_country_year_cumsum[[#This Row],[Year_Country]],medals!D:H,4,FALSE)),0,VLOOKUP(olympic_medals_country_year_cumsum[[#This Row],[Year_Country]],medals!D:H,4,FALSE))</f>
        <v>1</v>
      </c>
      <c r="L2087" s="1" t="str">
        <f>VLOOKUP(olympic_medals_country_year_cumsum[[#This Row],[WB_country_name]],'country_region_flag'!A:C,2,FALSE)</f>
        <v>Asia</v>
      </c>
      <c r="M2087" s="1" t="str">
        <f>VLOOKUP(olympic_medals_country_year_cumsum[[#This Row],[WB_country_name]],'country_region_flag'!A:C,3,FALSE)</f>
        <v>https://public.flourish.studio/country-flags/svg/th.svg</v>
      </c>
      <c r="N2087" s="12" t="str">
        <f>IF(ISNA(VLOOKUP(olympic_medals_country_year_cumsum[[#This Row],[Year_Country]],gdp_capita_rank!F:G,2,FALSE)),0,VLOOKUP(olympic_medals_country_year_cumsum[[#This Row],[Year_Country]],gdp_capita_rank!F:G,2,FALSE))</f>
        <v>-58.63180215239212</v>
      </c>
    </row>
    <row r="2088" spans="1:14" ht="15" customHeight="1" x14ac:dyDescent="0.2">
      <c r="A2088" s="1" t="s">
        <v>33</v>
      </c>
      <c r="B2088" s="1" t="s">
        <v>34</v>
      </c>
      <c r="C2088" s="1">
        <v>3228</v>
      </c>
      <c r="D2088" s="1">
        <v>-6478</v>
      </c>
      <c r="E2088" s="1">
        <v>2020</v>
      </c>
      <c r="F2088" s="1" t="str">
        <f>TEXT(olympic_medals_country_year_cumsum[[#This Row],[year]],0)&amp;"-"&amp;olympic_medals_country_year_cumsum[[#This Row],[WB_country_code]]</f>
        <v>2020-BMU</v>
      </c>
      <c r="G2088" s="1">
        <f>IF(olympic_medals_country_year_cumsum[[#This Row],[year]]&lt;&gt;E2087,1,IF(olympic_medals_country_year_cumsum[[#This Row],[Medals]]=0,"",G2087+1))</f>
        <v>62</v>
      </c>
      <c r="H2088" s="1">
        <f>IF(ISNA(VLOOKUP(olympic_medals_country_year_cumsum[[#This Row],[Year_Country]],medals!D:H,5,FALSE)),0,VLOOKUP(olympic_medals_country_year_cumsum[[#This Row],[Year_Country]],medals!D:H,5,FALSE))</f>
        <v>1</v>
      </c>
      <c r="I2088" s="1">
        <f>IF(ISNA(VLOOKUP(olympic_medals_country_year_cumsum[[#This Row],[Year_Country]],medals!D:H,2,FALSE)),0,VLOOKUP(olympic_medals_country_year_cumsum[[#This Row],[Year_Country]],medals!D:H,2,FALSE))</f>
        <v>1</v>
      </c>
      <c r="J2088" s="1">
        <f>IF(ISNA(VLOOKUP(olympic_medals_country_year_cumsum[[#This Row],[Year_Country]],medals!D:H,3,FALSE)),0,VLOOKUP(olympic_medals_country_year_cumsum[[#This Row],[Year_Country]],medals!D:H,3,FALSE))</f>
        <v>0</v>
      </c>
      <c r="K2088" s="1">
        <f>IF(ISNA(VLOOKUP(olympic_medals_country_year_cumsum[[#This Row],[Year_Country]],medals!D:H,4,FALSE)),0,VLOOKUP(olympic_medals_country_year_cumsum[[#This Row],[Year_Country]],medals!D:H,4,FALSE))</f>
        <v>0</v>
      </c>
      <c r="L2088" s="1" t="str">
        <f>VLOOKUP(olympic_medals_country_year_cumsum[[#This Row],[WB_country_name]],'country_region_flag'!A:C,2,FALSE)</f>
        <v>Americas</v>
      </c>
      <c r="M2088" s="1" t="str">
        <f>VLOOKUP(olympic_medals_country_year_cumsum[[#This Row],[WB_country_name]],'country_region_flag'!A:C,3,FALSE)</f>
        <v>https://public.flourish.studio/country-flags/svg/bm.svg</v>
      </c>
      <c r="N2088" s="12" t="str">
        <f>IF(ISNA(VLOOKUP(olympic_medals_country_year_cumsum[[#This Row],[Year_Country]],gdp_capita_rank!F:G,2,FALSE)),0,VLOOKUP(olympic_medals_country_year_cumsum[[#This Row],[Year_Country]],gdp_capita_rank!F:G,2,FALSE))</f>
        <v>536.8594647779474</v>
      </c>
    </row>
    <row r="2089" spans="1:14" ht="15" customHeight="1" x14ac:dyDescent="0.2">
      <c r="A2089" s="1" t="s">
        <v>153</v>
      </c>
      <c r="B2089" s="1" t="s">
        <v>154</v>
      </c>
      <c r="C2089" s="1">
        <v>3402</v>
      </c>
      <c r="D2089" s="1">
        <v>-682</v>
      </c>
      <c r="E2089" s="1">
        <v>2020</v>
      </c>
      <c r="F2089" s="1" t="str">
        <f>TEXT(olympic_medals_country_year_cumsum[[#This Row],[year]],0)&amp;"-"&amp;olympic_medals_country_year_cumsum[[#This Row],[WB_country_code]]</f>
        <v>2020-MAR</v>
      </c>
      <c r="G2089" s="1">
        <f>IF(olympic_medals_country_year_cumsum[[#This Row],[year]]&lt;&gt;E2088,1,IF(olympic_medals_country_year_cumsum[[#This Row],[Medals]]=0,"",G2088+1))</f>
        <v>63</v>
      </c>
      <c r="H2089" s="1">
        <f>IF(ISNA(VLOOKUP(olympic_medals_country_year_cumsum[[#This Row],[Year_Country]],medals!D:H,5,FALSE)),0,VLOOKUP(olympic_medals_country_year_cumsum[[#This Row],[Year_Country]],medals!D:H,5,FALSE))</f>
        <v>1</v>
      </c>
      <c r="I2089" s="1">
        <f>IF(ISNA(VLOOKUP(olympic_medals_country_year_cumsum[[#This Row],[Year_Country]],medals!D:H,2,FALSE)),0,VLOOKUP(olympic_medals_country_year_cumsum[[#This Row],[Year_Country]],medals!D:H,2,FALSE))</f>
        <v>1</v>
      </c>
      <c r="J2089" s="1">
        <f>IF(ISNA(VLOOKUP(olympic_medals_country_year_cumsum[[#This Row],[Year_Country]],medals!D:H,3,FALSE)),0,VLOOKUP(olympic_medals_country_year_cumsum[[#This Row],[Year_Country]],medals!D:H,3,FALSE))</f>
        <v>0</v>
      </c>
      <c r="K2089" s="1">
        <f>IF(ISNA(VLOOKUP(olympic_medals_country_year_cumsum[[#This Row],[Year_Country]],medals!D:H,4,FALSE)),0,VLOOKUP(olympic_medals_country_year_cumsum[[#This Row],[Year_Country]],medals!D:H,4,FALSE))</f>
        <v>0</v>
      </c>
      <c r="L2089" s="1" t="str">
        <f>VLOOKUP(olympic_medals_country_year_cumsum[[#This Row],[WB_country_name]],'country_region_flag'!A:C,2,FALSE)</f>
        <v>Africa</v>
      </c>
      <c r="M2089" s="1" t="str">
        <f>VLOOKUP(olympic_medals_country_year_cumsum[[#This Row],[WB_country_name]],'country_region_flag'!A:C,3,FALSE)</f>
        <v>https://public.flourish.studio/country-flags/svg/ma.svg</v>
      </c>
      <c r="N2089" s="12" t="str">
        <f>IF(ISNA(VLOOKUP(olympic_medals_country_year_cumsum[[#This Row],[Year_Country]],gdp_capita_rank!F:G,2,FALSE)),0,VLOOKUP(olympic_medals_country_year_cumsum[[#This Row],[Year_Country]],gdp_capita_rank!F:G,2,FALSE))</f>
        <v>-80.74938579978472</v>
      </c>
    </row>
    <row r="2090" spans="1:14" ht="15" customHeight="1" x14ac:dyDescent="0.2">
      <c r="A2090" s="1" t="s">
        <v>193</v>
      </c>
      <c r="B2090" s="1" t="s">
        <v>194</v>
      </c>
      <c r="C2090" s="1">
        <v>1847</v>
      </c>
      <c r="D2090" s="1">
        <v>-6612</v>
      </c>
      <c r="E2090" s="1">
        <v>2020</v>
      </c>
      <c r="F2090" s="1" t="str">
        <f>TEXT(olympic_medals_country_year_cumsum[[#This Row],[year]],0)&amp;"-"&amp;olympic_medals_country_year_cumsum[[#This Row],[WB_country_code]]</f>
        <v>2020-PRI</v>
      </c>
      <c r="G2090" s="1">
        <f>IF(olympic_medals_country_year_cumsum[[#This Row],[year]]&lt;&gt;E2089,1,IF(olympic_medals_country_year_cumsum[[#This Row],[Medals]]=0,"",G2089+1))</f>
        <v>64</v>
      </c>
      <c r="H2090" s="1">
        <f>IF(ISNA(VLOOKUP(olympic_medals_country_year_cumsum[[#This Row],[Year_Country]],medals!D:H,5,FALSE)),0,VLOOKUP(olympic_medals_country_year_cumsum[[#This Row],[Year_Country]],medals!D:H,5,FALSE))</f>
        <v>1</v>
      </c>
      <c r="I2090" s="1">
        <f>IF(ISNA(VLOOKUP(olympic_medals_country_year_cumsum[[#This Row],[Year_Country]],medals!D:H,2,FALSE)),0,VLOOKUP(olympic_medals_country_year_cumsum[[#This Row],[Year_Country]],medals!D:H,2,FALSE))</f>
        <v>1</v>
      </c>
      <c r="J2090" s="1">
        <f>IF(ISNA(VLOOKUP(olympic_medals_country_year_cumsum[[#This Row],[Year_Country]],medals!D:H,3,FALSE)),0,VLOOKUP(olympic_medals_country_year_cumsum[[#This Row],[Year_Country]],medals!D:H,3,FALSE))</f>
        <v>0</v>
      </c>
      <c r="K2090" s="1">
        <f>IF(ISNA(VLOOKUP(olympic_medals_country_year_cumsum[[#This Row],[Year_Country]],medals!D:H,4,FALSE)),0,VLOOKUP(olympic_medals_country_year_cumsum[[#This Row],[Year_Country]],medals!D:H,4,FALSE))</f>
        <v>0</v>
      </c>
      <c r="L2090" s="1" t="str">
        <f>VLOOKUP(olympic_medals_country_year_cumsum[[#This Row],[WB_country_name]],'country_region_flag'!A:C,2,FALSE)</f>
        <v>Americas</v>
      </c>
      <c r="M2090" s="1" t="str">
        <f>VLOOKUP(olympic_medals_country_year_cumsum[[#This Row],[WB_country_name]],'country_region_flag'!A:C,3,FALSE)</f>
        <v>https://public.flourish.studio/country-flags/svg/pr.svg</v>
      </c>
      <c r="N2090" s="12" t="str">
        <f>IF(ISNA(VLOOKUP(olympic_medals_country_year_cumsum[[#This Row],[Year_Country]],gdp_capita_rank!F:G,2,FALSE)),0,VLOOKUP(olympic_medals_country_year_cumsum[[#This Row],[Year_Country]],gdp_capita_rank!F:G,2,FALSE))</f>
        <v>85.68053913097182</v>
      </c>
    </row>
    <row r="2091" spans="1:14" ht="15" customHeight="1" x14ac:dyDescent="0.2">
      <c r="A2091" s="1" t="s">
        <v>53</v>
      </c>
      <c r="B2091" s="1" t="s">
        <v>54</v>
      </c>
      <c r="C2091" s="1">
        <v>46</v>
      </c>
      <c r="D2091" s="1">
        <v>-7408</v>
      </c>
      <c r="E2091" s="1">
        <v>2020</v>
      </c>
      <c r="F2091" s="1" t="str">
        <f>TEXT(olympic_medals_country_year_cumsum[[#This Row],[year]],0)&amp;"-"&amp;olympic_medals_country_year_cumsum[[#This Row],[WB_country_code]]</f>
        <v>2020-COL</v>
      </c>
      <c r="G2091" s="1">
        <f>IF(olympic_medals_country_year_cumsum[[#This Row],[year]]&lt;&gt;E2090,1,IF(olympic_medals_country_year_cumsum[[#This Row],[Medals]]=0,"",G2090+1))</f>
        <v>65</v>
      </c>
      <c r="H2091" s="1">
        <f>IF(ISNA(VLOOKUP(olympic_medals_country_year_cumsum[[#This Row],[Year_Country]],medals!D:H,5,FALSE)),0,VLOOKUP(olympic_medals_country_year_cumsum[[#This Row],[Year_Country]],medals!D:H,5,FALSE))</f>
        <v>5</v>
      </c>
      <c r="I2091" s="1">
        <f>IF(ISNA(VLOOKUP(olympic_medals_country_year_cumsum[[#This Row],[Year_Country]],medals!D:H,2,FALSE)),0,VLOOKUP(olympic_medals_country_year_cumsum[[#This Row],[Year_Country]],medals!D:H,2,FALSE))</f>
        <v>0</v>
      </c>
      <c r="J2091" s="1">
        <f>IF(ISNA(VLOOKUP(olympic_medals_country_year_cumsum[[#This Row],[Year_Country]],medals!D:H,3,FALSE)),0,VLOOKUP(olympic_medals_country_year_cumsum[[#This Row],[Year_Country]],medals!D:H,3,FALSE))</f>
        <v>4</v>
      </c>
      <c r="K2091" s="1">
        <f>IF(ISNA(VLOOKUP(olympic_medals_country_year_cumsum[[#This Row],[Year_Country]],medals!D:H,4,FALSE)),0,VLOOKUP(olympic_medals_country_year_cumsum[[#This Row],[Year_Country]],medals!D:H,4,FALSE))</f>
        <v>1</v>
      </c>
      <c r="L2091" s="1" t="str">
        <f>VLOOKUP(olympic_medals_country_year_cumsum[[#This Row],[WB_country_name]],'country_region_flag'!A:C,2,FALSE)</f>
        <v>Americas</v>
      </c>
      <c r="M2091" s="1" t="str">
        <f>VLOOKUP(olympic_medals_country_year_cumsum[[#This Row],[WB_country_name]],'country_region_flag'!A:C,3,FALSE)</f>
        <v>https://public.flourish.studio/country-flags/svg/co.svg</v>
      </c>
      <c r="N2091" s="12" t="str">
        <f>IF(ISNA(VLOOKUP(olympic_medals_country_year_cumsum[[#This Row],[Year_Country]],gdp_capita_rank!F:G,2,FALSE)),0,VLOOKUP(olympic_medals_country_year_cumsum[[#This Row],[Year_Country]],gdp_capita_rank!F:G,2,FALSE))</f>
        <v>-68.66102551474866</v>
      </c>
    </row>
    <row r="2092" spans="1:14" ht="15" customHeight="1" x14ac:dyDescent="0.2">
      <c r="A2092" s="1" t="s">
        <v>17</v>
      </c>
      <c r="B2092" s="1" t="s">
        <v>18</v>
      </c>
      <c r="C2092" s="1">
        <v>4038</v>
      </c>
      <c r="D2092" s="1">
        <v>4987</v>
      </c>
      <c r="E2092" s="1">
        <v>2020</v>
      </c>
      <c r="F2092" s="1" t="str">
        <f>TEXT(olympic_medals_country_year_cumsum[[#This Row],[year]],0)&amp;"-"&amp;olympic_medals_country_year_cumsum[[#This Row],[WB_country_code]]</f>
        <v>2020-AZE</v>
      </c>
      <c r="G2092" s="1">
        <f>IF(olympic_medals_country_year_cumsum[[#This Row],[year]]&lt;&gt;E2091,1,IF(olympic_medals_country_year_cumsum[[#This Row],[Medals]]=0,"",G2091+1))</f>
        <v>66</v>
      </c>
      <c r="H2092" s="1">
        <f>IF(ISNA(VLOOKUP(olympic_medals_country_year_cumsum[[#This Row],[Year_Country]],medals!D:H,5,FALSE)),0,VLOOKUP(olympic_medals_country_year_cumsum[[#This Row],[Year_Country]],medals!D:H,5,FALSE))</f>
        <v>7</v>
      </c>
      <c r="I2092" s="1">
        <f>IF(ISNA(VLOOKUP(olympic_medals_country_year_cumsum[[#This Row],[Year_Country]],medals!D:H,2,FALSE)),0,VLOOKUP(olympic_medals_country_year_cumsum[[#This Row],[Year_Country]],medals!D:H,2,FALSE))</f>
        <v>0</v>
      </c>
      <c r="J2092" s="1">
        <f>IF(ISNA(VLOOKUP(olympic_medals_country_year_cumsum[[#This Row],[Year_Country]],medals!D:H,3,FALSE)),0,VLOOKUP(olympic_medals_country_year_cumsum[[#This Row],[Year_Country]],medals!D:H,3,FALSE))</f>
        <v>3</v>
      </c>
      <c r="K2092" s="1">
        <f>IF(ISNA(VLOOKUP(olympic_medals_country_year_cumsum[[#This Row],[Year_Country]],medals!D:H,4,FALSE)),0,VLOOKUP(olympic_medals_country_year_cumsum[[#This Row],[Year_Country]],medals!D:H,4,FALSE))</f>
        <v>4</v>
      </c>
      <c r="L2092" s="1" t="str">
        <f>VLOOKUP(olympic_medals_country_year_cumsum[[#This Row],[WB_country_name]],'country_region_flag'!A:C,2,FALSE)</f>
        <v>Asia</v>
      </c>
      <c r="M2092" s="1" t="str">
        <f>VLOOKUP(olympic_medals_country_year_cumsum[[#This Row],[WB_country_name]],'country_region_flag'!A:C,3,FALSE)</f>
        <v>https://public.flourish.studio/country-flags/svg/az.svg</v>
      </c>
      <c r="N2092" s="12" t="str">
        <f>IF(ISNA(VLOOKUP(olympic_medals_country_year_cumsum[[#This Row],[Year_Country]],gdp_capita_rank!F:G,2,FALSE)),0,VLOOKUP(olympic_medals_country_year_cumsum[[#This Row],[Year_Country]],gdp_capita_rank!F:G,2,FALSE))</f>
        <v>-75.00871152125742</v>
      </c>
    </row>
    <row r="2093" spans="1:14" ht="15" customHeight="1" x14ac:dyDescent="0.2">
      <c r="A2093" s="1" t="s">
        <v>69</v>
      </c>
      <c r="B2093" s="1" t="s">
        <v>70</v>
      </c>
      <c r="C2093" s="1">
        <v>1847</v>
      </c>
      <c r="D2093" s="1">
        <v>-699</v>
      </c>
      <c r="E2093" s="1">
        <v>2020</v>
      </c>
      <c r="F2093" s="1" t="str">
        <f>TEXT(olympic_medals_country_year_cumsum[[#This Row],[year]],0)&amp;"-"&amp;olympic_medals_country_year_cumsum[[#This Row],[WB_country_code]]</f>
        <v>2020-DOM</v>
      </c>
      <c r="G2093" s="1">
        <f>IF(olympic_medals_country_year_cumsum[[#This Row],[year]]&lt;&gt;E2092,1,IF(olympic_medals_country_year_cumsum[[#This Row],[Medals]]=0,"",G2092+1))</f>
        <v>67</v>
      </c>
      <c r="H2093" s="1">
        <f>IF(ISNA(VLOOKUP(olympic_medals_country_year_cumsum[[#This Row],[Year_Country]],medals!D:H,5,FALSE)),0,VLOOKUP(olympic_medals_country_year_cumsum[[#This Row],[Year_Country]],medals!D:H,5,FALSE))</f>
        <v>5</v>
      </c>
      <c r="I2093" s="1">
        <f>IF(ISNA(VLOOKUP(olympic_medals_country_year_cumsum[[#This Row],[Year_Country]],medals!D:H,2,FALSE)),0,VLOOKUP(olympic_medals_country_year_cumsum[[#This Row],[Year_Country]],medals!D:H,2,FALSE))</f>
        <v>0</v>
      </c>
      <c r="J2093" s="1">
        <f>IF(ISNA(VLOOKUP(olympic_medals_country_year_cumsum[[#This Row],[Year_Country]],medals!D:H,3,FALSE)),0,VLOOKUP(olympic_medals_country_year_cumsum[[#This Row],[Year_Country]],medals!D:H,3,FALSE))</f>
        <v>3</v>
      </c>
      <c r="K2093" s="1">
        <f>IF(ISNA(VLOOKUP(olympic_medals_country_year_cumsum[[#This Row],[Year_Country]],medals!D:H,4,FALSE)),0,VLOOKUP(olympic_medals_country_year_cumsum[[#This Row],[Year_Country]],medals!D:H,4,FALSE))</f>
        <v>2</v>
      </c>
      <c r="L2093" s="1" t="str">
        <f>VLOOKUP(olympic_medals_country_year_cumsum[[#This Row],[WB_country_name]],'country_region_flag'!A:C,2,FALSE)</f>
        <v>Americas</v>
      </c>
      <c r="M2093" s="1" t="str">
        <f>VLOOKUP(olympic_medals_country_year_cumsum[[#This Row],[WB_country_name]],'country_region_flag'!A:C,3,FALSE)</f>
        <v>https://public.flourish.studio/country-flags/svg/do.svg</v>
      </c>
      <c r="N2093" s="12" t="str">
        <f>IF(ISNA(VLOOKUP(olympic_medals_country_year_cumsum[[#This Row],[Year_Country]],gdp_capita_rank!F:G,2,FALSE)),0,VLOOKUP(olympic_medals_country_year_cumsum[[#This Row],[Year_Country]],gdp_capita_rank!F:G,2,FALSE))</f>
        <v>-57.65032669733783</v>
      </c>
    </row>
    <row r="2094" spans="1:14" ht="15" customHeight="1" x14ac:dyDescent="0.2">
      <c r="A2094" s="1" t="s">
        <v>11</v>
      </c>
      <c r="B2094" s="1" t="s">
        <v>12</v>
      </c>
      <c r="C2094" s="1">
        <v>4017</v>
      </c>
      <c r="D2094" s="1">
        <v>445</v>
      </c>
      <c r="E2094" s="1">
        <v>2020</v>
      </c>
      <c r="F2094" s="1" t="str">
        <f>TEXT(olympic_medals_country_year_cumsum[[#This Row],[year]],0)&amp;"-"&amp;olympic_medals_country_year_cumsum[[#This Row],[WB_country_code]]</f>
        <v>2020-ARM</v>
      </c>
      <c r="G2094" s="1">
        <f>IF(olympic_medals_country_year_cumsum[[#This Row],[year]]&lt;&gt;E2093,1,IF(olympic_medals_country_year_cumsum[[#This Row],[Medals]]=0,"",G2093+1))</f>
        <v>68</v>
      </c>
      <c r="H2094" s="1">
        <f>IF(ISNA(VLOOKUP(olympic_medals_country_year_cumsum[[#This Row],[Year_Country]],medals!D:H,5,FALSE)),0,VLOOKUP(olympic_medals_country_year_cumsum[[#This Row],[Year_Country]],medals!D:H,5,FALSE))</f>
        <v>4</v>
      </c>
      <c r="I2094" s="1">
        <f>IF(ISNA(VLOOKUP(olympic_medals_country_year_cumsum[[#This Row],[Year_Country]],medals!D:H,2,FALSE)),0,VLOOKUP(olympic_medals_country_year_cumsum[[#This Row],[Year_Country]],medals!D:H,2,FALSE))</f>
        <v>0</v>
      </c>
      <c r="J2094" s="1">
        <f>IF(ISNA(VLOOKUP(olympic_medals_country_year_cumsum[[#This Row],[Year_Country]],medals!D:H,3,FALSE)),0,VLOOKUP(olympic_medals_country_year_cumsum[[#This Row],[Year_Country]],medals!D:H,3,FALSE))</f>
        <v>2</v>
      </c>
      <c r="K2094" s="1">
        <f>IF(ISNA(VLOOKUP(olympic_medals_country_year_cumsum[[#This Row],[Year_Country]],medals!D:H,4,FALSE)),0,VLOOKUP(olympic_medals_country_year_cumsum[[#This Row],[Year_Country]],medals!D:H,4,FALSE))</f>
        <v>2</v>
      </c>
      <c r="L2094" s="1" t="str">
        <f>VLOOKUP(olympic_medals_country_year_cumsum[[#This Row],[WB_country_name]],'country_region_flag'!A:C,2,FALSE)</f>
        <v>Asia</v>
      </c>
      <c r="M2094" s="1" t="str">
        <f>VLOOKUP(olympic_medals_country_year_cumsum[[#This Row],[WB_country_name]],'country_region_flag'!A:C,3,FALSE)</f>
        <v>https://public.flourish.studio/country-flags/svg/am.svg</v>
      </c>
      <c r="N2094" s="12" t="str">
        <f>IF(ISNA(VLOOKUP(olympic_medals_country_year_cumsum[[#This Row],[Year_Country]],gdp_capita_rank!F:G,2,FALSE)),0,VLOOKUP(olympic_medals_country_year_cumsum[[#This Row],[Year_Country]],gdp_capita_rank!F:G,2,FALSE))</f>
        <v>-73.37827589293583</v>
      </c>
    </row>
    <row r="2095" spans="1:14" ht="15" customHeight="1" x14ac:dyDescent="0.2">
      <c r="A2095" s="1" t="s">
        <v>215</v>
      </c>
      <c r="B2095" s="1" t="s">
        <v>216</v>
      </c>
      <c r="C2095" s="1">
        <v>4393</v>
      </c>
      <c r="D2095" s="1">
        <v>1242</v>
      </c>
      <c r="E2095" s="1">
        <v>2020</v>
      </c>
      <c r="F2095" s="1" t="str">
        <f>TEXT(olympic_medals_country_year_cumsum[[#This Row],[year]],0)&amp;"-"&amp;olympic_medals_country_year_cumsum[[#This Row],[WB_country_code]]</f>
        <v>2020-SMR</v>
      </c>
      <c r="G2095" s="1">
        <f>IF(olympic_medals_country_year_cumsum[[#This Row],[year]]&lt;&gt;E2094,1,IF(olympic_medals_country_year_cumsum[[#This Row],[Medals]]=0,"",G2094+1))</f>
        <v>69</v>
      </c>
      <c r="H2095" s="1">
        <f>IF(ISNA(VLOOKUP(olympic_medals_country_year_cumsum[[#This Row],[Year_Country]],medals!D:H,5,FALSE)),0,VLOOKUP(olympic_medals_country_year_cumsum[[#This Row],[Year_Country]],medals!D:H,5,FALSE))</f>
        <v>4</v>
      </c>
      <c r="I2095" s="1">
        <f>IF(ISNA(VLOOKUP(olympic_medals_country_year_cumsum[[#This Row],[Year_Country]],medals!D:H,2,FALSE)),0,VLOOKUP(olympic_medals_country_year_cumsum[[#This Row],[Year_Country]],medals!D:H,2,FALSE))</f>
        <v>0</v>
      </c>
      <c r="J2095" s="1">
        <f>IF(ISNA(VLOOKUP(olympic_medals_country_year_cumsum[[#This Row],[Year_Country]],medals!D:H,3,FALSE)),0,VLOOKUP(olympic_medals_country_year_cumsum[[#This Row],[Year_Country]],medals!D:H,3,FALSE))</f>
        <v>2</v>
      </c>
      <c r="K2095" s="1">
        <f>IF(ISNA(VLOOKUP(olympic_medals_country_year_cumsum[[#This Row],[Year_Country]],medals!D:H,4,FALSE)),0,VLOOKUP(olympic_medals_country_year_cumsum[[#This Row],[Year_Country]],medals!D:H,4,FALSE))</f>
        <v>2</v>
      </c>
      <c r="L2095" s="1" t="str">
        <f>VLOOKUP(olympic_medals_country_year_cumsum[[#This Row],[WB_country_name]],'country_region_flag'!A:C,2,FALSE)</f>
        <v>Europe</v>
      </c>
      <c r="M2095" s="1" t="str">
        <f>VLOOKUP(olympic_medals_country_year_cumsum[[#This Row],[WB_country_name]],'country_region_flag'!A:C,3,FALSE)</f>
        <v>https://public.flourish.studio/country-flags/svg/sm.svg</v>
      </c>
      <c r="N2095" s="12" t="str">
        <f>IF(ISNA(VLOOKUP(olympic_medals_country_year_cumsum[[#This Row],[Year_Country]],gdp_capita_rank!F:G,2,FALSE)),0,VLOOKUP(olympic_medals_country_year_cumsum[[#This Row],[Year_Country]],gdp_capita_rank!F:G,2,FALSE))</f>
        <v>167.76986528707397</v>
      </c>
    </row>
    <row r="2096" spans="1:14" ht="15" customHeight="1" x14ac:dyDescent="0.2">
      <c r="A2096" s="1" t="s">
        <v>139</v>
      </c>
      <c r="B2096" s="1" t="s">
        <v>140</v>
      </c>
      <c r="C2096" s="1">
        <v>4287</v>
      </c>
      <c r="D2096" s="1">
        <v>746</v>
      </c>
      <c r="E2096" s="1">
        <v>2020</v>
      </c>
      <c r="F2096" s="1" t="str">
        <f>TEXT(olympic_medals_country_year_cumsum[[#This Row],[year]],0)&amp;"-"&amp;olympic_medals_country_year_cumsum[[#This Row],[WB_country_code]]</f>
        <v>2020-KGZ</v>
      </c>
      <c r="G2096" s="1">
        <f>IF(olympic_medals_country_year_cumsum[[#This Row],[year]]&lt;&gt;E2095,1,IF(olympic_medals_country_year_cumsum[[#This Row],[Medals]]=0,"",G2095+1))</f>
        <v>70</v>
      </c>
      <c r="H2096" s="1">
        <f>IF(ISNA(VLOOKUP(olympic_medals_country_year_cumsum[[#This Row],[Year_Country]],medals!D:H,5,FALSE)),0,VLOOKUP(olympic_medals_country_year_cumsum[[#This Row],[Year_Country]],medals!D:H,5,FALSE))</f>
        <v>3</v>
      </c>
      <c r="I2096" s="1">
        <f>IF(ISNA(VLOOKUP(olympic_medals_country_year_cumsum[[#This Row],[Year_Country]],medals!D:H,2,FALSE)),0,VLOOKUP(olympic_medals_country_year_cumsum[[#This Row],[Year_Country]],medals!D:H,2,FALSE))</f>
        <v>0</v>
      </c>
      <c r="J2096" s="1">
        <f>IF(ISNA(VLOOKUP(olympic_medals_country_year_cumsum[[#This Row],[Year_Country]],medals!D:H,3,FALSE)),0,VLOOKUP(olympic_medals_country_year_cumsum[[#This Row],[Year_Country]],medals!D:H,3,FALSE))</f>
        <v>2</v>
      </c>
      <c r="K2096" s="1">
        <f>IF(ISNA(VLOOKUP(olympic_medals_country_year_cumsum[[#This Row],[Year_Country]],medals!D:H,4,FALSE)),0,VLOOKUP(olympic_medals_country_year_cumsum[[#This Row],[Year_Country]],medals!D:H,4,FALSE))</f>
        <v>1</v>
      </c>
      <c r="L2096" s="1" t="str">
        <f>VLOOKUP(olympic_medals_country_year_cumsum[[#This Row],[WB_country_name]],'country_region_flag'!A:C,2,FALSE)</f>
        <v>Asia</v>
      </c>
      <c r="M2096" s="1" t="str">
        <f>VLOOKUP(olympic_medals_country_year_cumsum[[#This Row],[WB_country_name]],'country_region_flag'!A:C,3,FALSE)</f>
        <v>https://public.flourish.studio/country-flags/svg/kg.svg</v>
      </c>
      <c r="N2096" s="12" t="str">
        <f>IF(ISNA(VLOOKUP(olympic_medals_country_year_cumsum[[#This Row],[Year_Country]],gdp_capita_rank!F:G,2,FALSE)),0,VLOOKUP(olympic_medals_country_year_cumsum[[#This Row],[Year_Country]],gdp_capita_rank!F:G,2,FALSE))</f>
        <v>-92.57376629110645</v>
      </c>
    </row>
    <row r="2097" spans="1:14" ht="15" customHeight="1" x14ac:dyDescent="0.2">
      <c r="A2097" s="1" t="s">
        <v>163</v>
      </c>
      <c r="B2097" s="1" t="s">
        <v>164</v>
      </c>
      <c r="C2097" s="1">
        <v>4792</v>
      </c>
      <c r="D2097" s="1">
        <v>10692</v>
      </c>
      <c r="E2097" s="1">
        <v>2020</v>
      </c>
      <c r="F2097" s="1" t="str">
        <f>TEXT(olympic_medals_country_year_cumsum[[#This Row],[year]],0)&amp;"-"&amp;olympic_medals_country_year_cumsum[[#This Row],[WB_country_code]]</f>
        <v>2020-MNG</v>
      </c>
      <c r="G2097" s="1">
        <f>IF(olympic_medals_country_year_cumsum[[#This Row],[year]]&lt;&gt;E2096,1,IF(olympic_medals_country_year_cumsum[[#This Row],[Medals]]=0,"",G2096+1))</f>
        <v>71</v>
      </c>
      <c r="H2097" s="1">
        <f>IF(ISNA(VLOOKUP(olympic_medals_country_year_cumsum[[#This Row],[Year_Country]],medals!D:H,5,FALSE)),0,VLOOKUP(olympic_medals_country_year_cumsum[[#This Row],[Year_Country]],medals!D:H,5,FALSE))</f>
        <v>4</v>
      </c>
      <c r="I2097" s="1">
        <f>IF(ISNA(VLOOKUP(olympic_medals_country_year_cumsum[[#This Row],[Year_Country]],medals!D:H,2,FALSE)),0,VLOOKUP(olympic_medals_country_year_cumsum[[#This Row],[Year_Country]],medals!D:H,2,FALSE))</f>
        <v>0</v>
      </c>
      <c r="J2097" s="1">
        <f>IF(ISNA(VLOOKUP(olympic_medals_country_year_cumsum[[#This Row],[Year_Country]],medals!D:H,3,FALSE)),0,VLOOKUP(olympic_medals_country_year_cumsum[[#This Row],[Year_Country]],medals!D:H,3,FALSE))</f>
        <v>1</v>
      </c>
      <c r="K2097" s="1">
        <f>IF(ISNA(VLOOKUP(olympic_medals_country_year_cumsum[[#This Row],[Year_Country]],medals!D:H,4,FALSE)),0,VLOOKUP(olympic_medals_country_year_cumsum[[#This Row],[Year_Country]],medals!D:H,4,FALSE))</f>
        <v>3</v>
      </c>
      <c r="L2097" s="1" t="str">
        <f>VLOOKUP(olympic_medals_country_year_cumsum[[#This Row],[WB_country_name]],'country_region_flag'!A:C,2,FALSE)</f>
        <v>Asia</v>
      </c>
      <c r="M2097" s="1" t="str">
        <f>VLOOKUP(olympic_medals_country_year_cumsum[[#This Row],[WB_country_name]],'country_region_flag'!A:C,3,FALSE)</f>
        <v>https://public.flourish.studio/country-flags/svg/mn.svg</v>
      </c>
      <c r="N2097" s="12" t="str">
        <f>IF(ISNA(VLOOKUP(olympic_medals_country_year_cumsum[[#This Row],[Year_Country]],gdp_capita_rank!F:G,2,FALSE)),0,VLOOKUP(olympic_medals_country_year_cumsum[[#This Row],[Year_Country]],gdp_capita_rank!F:G,2,FALSE))</f>
        <v>-76.1238311780534</v>
      </c>
    </row>
    <row r="2098" spans="1:14" ht="15" customHeight="1" x14ac:dyDescent="0.2">
      <c r="A2098" s="1" t="s">
        <v>9</v>
      </c>
      <c r="B2098" s="1" t="s">
        <v>10</v>
      </c>
      <c r="C2098" s="1">
        <v>-3458</v>
      </c>
      <c r="D2098" s="1">
        <v>-5867</v>
      </c>
      <c r="E2098" s="1">
        <v>2020</v>
      </c>
      <c r="F2098" s="1" t="str">
        <f>TEXT(olympic_medals_country_year_cumsum[[#This Row],[year]],0)&amp;"-"&amp;olympic_medals_country_year_cumsum[[#This Row],[WB_country_code]]</f>
        <v>2020-ARG</v>
      </c>
      <c r="G2098" s="1">
        <f>IF(olympic_medals_country_year_cumsum[[#This Row],[year]]&lt;&gt;E2097,1,IF(olympic_medals_country_year_cumsum[[#This Row],[Medals]]=0,"",G2097+1))</f>
        <v>72</v>
      </c>
      <c r="H2098" s="1">
        <f>IF(ISNA(VLOOKUP(olympic_medals_country_year_cumsum[[#This Row],[Year_Country]],medals!D:H,5,FALSE)),0,VLOOKUP(olympic_medals_country_year_cumsum[[#This Row],[Year_Country]],medals!D:H,5,FALSE))</f>
        <v>3</v>
      </c>
      <c r="I2098" s="1">
        <f>IF(ISNA(VLOOKUP(olympic_medals_country_year_cumsum[[#This Row],[Year_Country]],medals!D:H,2,FALSE)),0,VLOOKUP(olympic_medals_country_year_cumsum[[#This Row],[Year_Country]],medals!D:H,2,FALSE))</f>
        <v>0</v>
      </c>
      <c r="J2098" s="1">
        <f>IF(ISNA(VLOOKUP(olympic_medals_country_year_cumsum[[#This Row],[Year_Country]],medals!D:H,3,FALSE)),0,VLOOKUP(olympic_medals_country_year_cumsum[[#This Row],[Year_Country]],medals!D:H,3,FALSE))</f>
        <v>1</v>
      </c>
      <c r="K2098" s="1">
        <f>IF(ISNA(VLOOKUP(olympic_medals_country_year_cumsum[[#This Row],[Year_Country]],medals!D:H,4,FALSE)),0,VLOOKUP(olympic_medals_country_year_cumsum[[#This Row],[Year_Country]],medals!D:H,4,FALSE))</f>
        <v>2</v>
      </c>
      <c r="L2098" s="1" t="str">
        <f>VLOOKUP(olympic_medals_country_year_cumsum[[#This Row],[WB_country_name]],'country_region_flag'!A:C,2,FALSE)</f>
        <v>Americas</v>
      </c>
      <c r="M2098" s="1" t="str">
        <f>VLOOKUP(olympic_medals_country_year_cumsum[[#This Row],[WB_country_name]],'country_region_flag'!A:C,3,FALSE)</f>
        <v>https://public.flourish.studio/country-flags/svg/ar.svg</v>
      </c>
      <c r="N2098" s="12" t="str">
        <f>IF(ISNA(VLOOKUP(olympic_medals_country_year_cumsum[[#This Row],[Year_Country]],gdp_capita_rank!F:G,2,FALSE)),0,VLOOKUP(olympic_medals_country_year_cumsum[[#This Row],[Year_Country]],gdp_capita_rank!F:G,2,FALSE))</f>
        <v>-49.77506737693376</v>
      </c>
    </row>
    <row r="2099" spans="1:14" ht="15" customHeight="1" x14ac:dyDescent="0.2">
      <c r="A2099" s="1" t="s">
        <v>169</v>
      </c>
      <c r="B2099" s="1" t="s">
        <v>170</v>
      </c>
      <c r="C2099" s="1">
        <v>317</v>
      </c>
      <c r="D2099" s="1">
        <v>1017</v>
      </c>
      <c r="E2099" s="1">
        <v>2020</v>
      </c>
      <c r="F2099" s="1" t="str">
        <f>TEXT(olympic_medals_country_year_cumsum[[#This Row],[year]],0)&amp;"-"&amp;olympic_medals_country_year_cumsum[[#This Row],[WB_country_code]]</f>
        <v>2020-MYS</v>
      </c>
      <c r="G2099" s="1">
        <f>IF(olympic_medals_country_year_cumsum[[#This Row],[year]]&lt;&gt;E2098,1,IF(olympic_medals_country_year_cumsum[[#This Row],[Medals]]=0,"",G2098+1))</f>
        <v>73</v>
      </c>
      <c r="H2099" s="1">
        <f>IF(ISNA(VLOOKUP(olympic_medals_country_year_cumsum[[#This Row],[Year_Country]],medals!D:H,5,FALSE)),0,VLOOKUP(olympic_medals_country_year_cumsum[[#This Row],[Year_Country]],medals!D:H,5,FALSE))</f>
        <v>3</v>
      </c>
      <c r="I2099" s="1">
        <f>IF(ISNA(VLOOKUP(olympic_medals_country_year_cumsum[[#This Row],[Year_Country]],medals!D:H,2,FALSE)),0,VLOOKUP(olympic_medals_country_year_cumsum[[#This Row],[Year_Country]],medals!D:H,2,FALSE))</f>
        <v>0</v>
      </c>
      <c r="J2099" s="1">
        <f>IF(ISNA(VLOOKUP(olympic_medals_country_year_cumsum[[#This Row],[Year_Country]],medals!D:H,3,FALSE)),0,VLOOKUP(olympic_medals_country_year_cumsum[[#This Row],[Year_Country]],medals!D:H,3,FALSE))</f>
        <v>1</v>
      </c>
      <c r="K2099" s="1">
        <f>IF(ISNA(VLOOKUP(olympic_medals_country_year_cumsum[[#This Row],[Year_Country]],medals!D:H,4,FALSE)),0,VLOOKUP(olympic_medals_country_year_cumsum[[#This Row],[Year_Country]],medals!D:H,4,FALSE))</f>
        <v>2</v>
      </c>
      <c r="L2099" s="1" t="str">
        <f>VLOOKUP(olympic_medals_country_year_cumsum[[#This Row],[WB_country_name]],'country_region_flag'!A:C,2,FALSE)</f>
        <v>Asia</v>
      </c>
      <c r="M2099" s="1" t="str">
        <f>VLOOKUP(olympic_medals_country_year_cumsum[[#This Row],[WB_country_name]],'country_region_flag'!A:C,3,FALSE)</f>
        <v>https://public.flourish.studio/country-flags/svg/my.svg</v>
      </c>
      <c r="N2099" s="12" t="str">
        <f>IF(ISNA(VLOOKUP(olympic_medals_country_year_cumsum[[#This Row],[Year_Country]],gdp_capita_rank!F:G,2,FALSE)),0,VLOOKUP(olympic_medals_country_year_cumsum[[#This Row],[Year_Country]],gdp_capita_rank!F:G,2,FALSE))</f>
        <v>-39.946723893410876</v>
      </c>
    </row>
    <row r="2100" spans="1:14" ht="15" customHeight="1" x14ac:dyDescent="0.2">
      <c r="A2100" s="1" t="s">
        <v>131</v>
      </c>
      <c r="B2100" s="1" t="s">
        <v>132</v>
      </c>
      <c r="C2100" s="1">
        <v>3195</v>
      </c>
      <c r="D2100" s="1">
        <v>3593</v>
      </c>
      <c r="E2100" s="1">
        <v>2020</v>
      </c>
      <c r="F2100" s="1" t="str">
        <f>TEXT(olympic_medals_country_year_cumsum[[#This Row],[year]],0)&amp;"-"&amp;olympic_medals_country_year_cumsum[[#This Row],[WB_country_code]]</f>
        <v>2020-JOR</v>
      </c>
      <c r="G2100" s="1">
        <f>IF(olympic_medals_country_year_cumsum[[#This Row],[year]]&lt;&gt;E2099,1,IF(olympic_medals_country_year_cumsum[[#This Row],[Medals]]=0,"",G2099+1))</f>
        <v>74</v>
      </c>
      <c r="H2100" s="1">
        <f>IF(ISNA(VLOOKUP(olympic_medals_country_year_cumsum[[#This Row],[Year_Country]],medals!D:H,5,FALSE)),0,VLOOKUP(olympic_medals_country_year_cumsum[[#This Row],[Year_Country]],medals!D:H,5,FALSE))</f>
        <v>2</v>
      </c>
      <c r="I2100" s="1">
        <f>IF(ISNA(VLOOKUP(olympic_medals_country_year_cumsum[[#This Row],[Year_Country]],medals!D:H,2,FALSE)),0,VLOOKUP(olympic_medals_country_year_cumsum[[#This Row],[Year_Country]],medals!D:H,2,FALSE))</f>
        <v>0</v>
      </c>
      <c r="J2100" s="1">
        <f>IF(ISNA(VLOOKUP(olympic_medals_country_year_cumsum[[#This Row],[Year_Country]],medals!D:H,3,FALSE)),0,VLOOKUP(olympic_medals_country_year_cumsum[[#This Row],[Year_Country]],medals!D:H,3,FALSE))</f>
        <v>1</v>
      </c>
      <c r="K2100" s="1">
        <f>IF(ISNA(VLOOKUP(olympic_medals_country_year_cumsum[[#This Row],[Year_Country]],medals!D:H,4,FALSE)),0,VLOOKUP(olympic_medals_country_year_cumsum[[#This Row],[Year_Country]],medals!D:H,4,FALSE))</f>
        <v>1</v>
      </c>
      <c r="L2100" s="1" t="str">
        <f>VLOOKUP(olympic_medals_country_year_cumsum[[#This Row],[WB_country_name]],'country_region_flag'!A:C,2,FALSE)</f>
        <v>Asia</v>
      </c>
      <c r="M2100" s="1" t="str">
        <f>VLOOKUP(olympic_medals_country_year_cumsum[[#This Row],[WB_country_name]],'country_region_flag'!A:C,3,FALSE)</f>
        <v>https://public.flourish.studio/country-flags/svg/jo.svg</v>
      </c>
      <c r="N2100" s="12" t="str">
        <f>IF(ISNA(VLOOKUP(olympic_medals_country_year_cumsum[[#This Row],[Year_Country]],gdp_capita_rank!F:G,2,FALSE)),0,VLOOKUP(olympic_medals_country_year_cumsum[[#This Row],[Year_Country]],gdp_capita_rank!F:G,2,FALSE))</f>
        <v>-76.37493102659546</v>
      </c>
    </row>
    <row r="2101" spans="1:14" ht="15" customHeight="1" x14ac:dyDescent="0.2">
      <c r="A2101" s="1" t="s">
        <v>175</v>
      </c>
      <c r="B2101" s="1" t="s">
        <v>176</v>
      </c>
      <c r="C2101" s="1">
        <v>908</v>
      </c>
      <c r="D2101" s="1">
        <v>753</v>
      </c>
      <c r="E2101" s="1">
        <v>2020</v>
      </c>
      <c r="F2101" s="1" t="str">
        <f>TEXT(olympic_medals_country_year_cumsum[[#This Row],[year]],0)&amp;"-"&amp;olympic_medals_country_year_cumsum[[#This Row],[WB_country_code]]</f>
        <v>2020-NGA</v>
      </c>
      <c r="G2101" s="1">
        <f>IF(olympic_medals_country_year_cumsum[[#This Row],[year]]&lt;&gt;E2100,1,IF(olympic_medals_country_year_cumsum[[#This Row],[Medals]]=0,"",G2100+1))</f>
        <v>75</v>
      </c>
      <c r="H2101" s="1">
        <f>IF(ISNA(VLOOKUP(olympic_medals_country_year_cumsum[[#This Row],[Year_Country]],medals!D:H,5,FALSE)),0,VLOOKUP(olympic_medals_country_year_cumsum[[#This Row],[Year_Country]],medals!D:H,5,FALSE))</f>
        <v>2</v>
      </c>
      <c r="I2101" s="1">
        <f>IF(ISNA(VLOOKUP(olympic_medals_country_year_cumsum[[#This Row],[Year_Country]],medals!D:H,2,FALSE)),0,VLOOKUP(olympic_medals_country_year_cumsum[[#This Row],[Year_Country]],medals!D:H,2,FALSE))</f>
        <v>0</v>
      </c>
      <c r="J2101" s="1">
        <f>IF(ISNA(VLOOKUP(olympic_medals_country_year_cumsum[[#This Row],[Year_Country]],medals!D:H,3,FALSE)),0,VLOOKUP(olympic_medals_country_year_cumsum[[#This Row],[Year_Country]],medals!D:H,3,FALSE))</f>
        <v>1</v>
      </c>
      <c r="K2101" s="1">
        <f>IF(ISNA(VLOOKUP(olympic_medals_country_year_cumsum[[#This Row],[Year_Country]],medals!D:H,4,FALSE)),0,VLOOKUP(olympic_medals_country_year_cumsum[[#This Row],[Year_Country]],medals!D:H,4,FALSE))</f>
        <v>1</v>
      </c>
      <c r="L2101" s="1" t="str">
        <f>VLOOKUP(olympic_medals_country_year_cumsum[[#This Row],[WB_country_name]],'country_region_flag'!A:C,2,FALSE)</f>
        <v>Africa</v>
      </c>
      <c r="M2101" s="1" t="str">
        <f>VLOOKUP(olympic_medals_country_year_cumsum[[#This Row],[WB_country_name]],'country_region_flag'!A:C,3,FALSE)</f>
        <v>https://public.flourish.studio/country-flags/svg/ng.svg</v>
      </c>
      <c r="N2101" s="12" t="str">
        <f>IF(ISNA(VLOOKUP(olympic_medals_country_year_cumsum[[#This Row],[Year_Country]],gdp_capita_rank!F:G,2,FALSE)),0,VLOOKUP(olympic_medals_country_year_cumsum[[#This Row],[Year_Country]],gdp_capita_rank!F:G,2,FALSE))</f>
        <v>-87.74272336979175</v>
      </c>
    </row>
    <row r="2102" spans="1:14" ht="15" customHeight="1" x14ac:dyDescent="0.2">
      <c r="A2102" s="1" t="s">
        <v>27</v>
      </c>
      <c r="B2102" s="1" t="s">
        <v>28</v>
      </c>
      <c r="C2102" s="1">
        <v>2623</v>
      </c>
      <c r="D2102" s="1">
        <v>5057</v>
      </c>
      <c r="E2102" s="1">
        <v>2020</v>
      </c>
      <c r="F2102" s="1" t="str">
        <f>TEXT(olympic_medals_country_year_cumsum[[#This Row],[year]],0)&amp;"-"&amp;olympic_medals_country_year_cumsum[[#This Row],[WB_country_code]]</f>
        <v>2020-BHR</v>
      </c>
      <c r="G2102" s="1">
        <f>IF(olympic_medals_country_year_cumsum[[#This Row],[year]]&lt;&gt;E2101,1,IF(olympic_medals_country_year_cumsum[[#This Row],[Medals]]=0,"",G2101+1))</f>
        <v>76</v>
      </c>
      <c r="H2102" s="1">
        <f>IF(ISNA(VLOOKUP(olympic_medals_country_year_cumsum[[#This Row],[Year_Country]],medals!D:H,5,FALSE)),0,VLOOKUP(olympic_medals_country_year_cumsum[[#This Row],[Year_Country]],medals!D:H,5,FALSE))</f>
        <v>1</v>
      </c>
      <c r="I2102" s="1">
        <f>IF(ISNA(VLOOKUP(olympic_medals_country_year_cumsum[[#This Row],[Year_Country]],medals!D:H,2,FALSE)),0,VLOOKUP(olympic_medals_country_year_cumsum[[#This Row],[Year_Country]],medals!D:H,2,FALSE))</f>
        <v>0</v>
      </c>
      <c r="J2102" s="1">
        <f>IF(ISNA(VLOOKUP(olympic_medals_country_year_cumsum[[#This Row],[Year_Country]],medals!D:H,3,FALSE)),0,VLOOKUP(olympic_medals_country_year_cumsum[[#This Row],[Year_Country]],medals!D:H,3,FALSE))</f>
        <v>1</v>
      </c>
      <c r="K2102" s="1">
        <f>IF(ISNA(VLOOKUP(olympic_medals_country_year_cumsum[[#This Row],[Year_Country]],medals!D:H,4,FALSE)),0,VLOOKUP(olympic_medals_country_year_cumsum[[#This Row],[Year_Country]],medals!D:H,4,FALSE))</f>
        <v>0</v>
      </c>
      <c r="L2102" s="1" t="str">
        <f>VLOOKUP(olympic_medals_country_year_cumsum[[#This Row],[WB_country_name]],'country_region_flag'!A:C,2,FALSE)</f>
        <v>Asia</v>
      </c>
      <c r="M2102" s="1" t="str">
        <f>VLOOKUP(olympic_medals_country_year_cumsum[[#This Row],[WB_country_name]],'country_region_flag'!A:C,3,FALSE)</f>
        <v>https://public.flourish.studio/country-flags/svg/bh.svg</v>
      </c>
      <c r="N2102" s="12" t="str">
        <f>IF(ISNA(VLOOKUP(olympic_medals_country_year_cumsum[[#This Row],[Year_Country]],gdp_capita_rank!F:G,2,FALSE)),0,VLOOKUP(olympic_medals_country_year_cumsum[[#This Row],[Year_Country]],gdp_capita_rank!F:G,2,FALSE))</f>
        <v>38.44871670252697</v>
      </c>
    </row>
    <row r="2103" spans="1:14" ht="15" customHeight="1" x14ac:dyDescent="0.2">
      <c r="A2103" s="1" t="s">
        <v>149</v>
      </c>
      <c r="B2103" s="1" t="s">
        <v>150</v>
      </c>
      <c r="C2103" s="1">
        <v>5468</v>
      </c>
      <c r="D2103" s="1">
        <v>2532</v>
      </c>
      <c r="E2103" s="1">
        <v>2020</v>
      </c>
      <c r="F2103" s="1" t="str">
        <f>TEXT(olympic_medals_country_year_cumsum[[#This Row],[year]],0)&amp;"-"&amp;olympic_medals_country_year_cumsum[[#This Row],[WB_country_code]]</f>
        <v>2020-LTU</v>
      </c>
      <c r="G2103" s="1">
        <f>IF(olympic_medals_country_year_cumsum[[#This Row],[year]]&lt;&gt;E2102,1,IF(olympic_medals_country_year_cumsum[[#This Row],[Medals]]=0,"",G2102+1))</f>
        <v>77</v>
      </c>
      <c r="H2103" s="1">
        <f>IF(ISNA(VLOOKUP(olympic_medals_country_year_cumsum[[#This Row],[Year_Country]],medals!D:H,5,FALSE)),0,VLOOKUP(olympic_medals_country_year_cumsum[[#This Row],[Year_Country]],medals!D:H,5,FALSE))</f>
        <v>1</v>
      </c>
      <c r="I2103" s="1">
        <f>IF(ISNA(VLOOKUP(olympic_medals_country_year_cumsum[[#This Row],[Year_Country]],medals!D:H,2,FALSE)),0,VLOOKUP(olympic_medals_country_year_cumsum[[#This Row],[Year_Country]],medals!D:H,2,FALSE))</f>
        <v>0</v>
      </c>
      <c r="J2103" s="1">
        <f>IF(ISNA(VLOOKUP(olympic_medals_country_year_cumsum[[#This Row],[Year_Country]],medals!D:H,3,FALSE)),0,VLOOKUP(olympic_medals_country_year_cumsum[[#This Row],[Year_Country]],medals!D:H,3,FALSE))</f>
        <v>1</v>
      </c>
      <c r="K2103" s="1">
        <f>IF(ISNA(VLOOKUP(olympic_medals_country_year_cumsum[[#This Row],[Year_Country]],medals!D:H,4,FALSE)),0,VLOOKUP(olympic_medals_country_year_cumsum[[#This Row],[Year_Country]],medals!D:H,4,FALSE))</f>
        <v>0</v>
      </c>
      <c r="L2103" s="1" t="str">
        <f>VLOOKUP(olympic_medals_country_year_cumsum[[#This Row],[WB_country_name]],'country_region_flag'!A:C,2,FALSE)</f>
        <v>Europe</v>
      </c>
      <c r="M2103" s="1" t="str">
        <f>VLOOKUP(olympic_medals_country_year_cumsum[[#This Row],[WB_country_name]],'country_region_flag'!A:C,3,FALSE)</f>
        <v>https://public.flourish.studio/country-flags/svg/lt.svg</v>
      </c>
      <c r="N2103" s="12" t="str">
        <f>IF(ISNA(VLOOKUP(olympic_medals_country_year_cumsum[[#This Row],[Year_Country]],gdp_capita_rank!F:G,2,FALSE)),0,VLOOKUP(olympic_medals_country_year_cumsum[[#This Row],[Year_Country]],gdp_capita_rank!F:G,2,FALSE))</f>
        <v>20.420751976600993</v>
      </c>
    </row>
    <row r="2104" spans="1:14" ht="15" customHeight="1" x14ac:dyDescent="0.2">
      <c r="A2104" s="1" t="s">
        <v>159</v>
      </c>
      <c r="B2104" s="1" t="s">
        <v>160</v>
      </c>
      <c r="C2104" s="1">
        <v>416</v>
      </c>
      <c r="D2104" s="1">
        <v>2174</v>
      </c>
      <c r="E2104" s="1">
        <v>2020</v>
      </c>
      <c r="F2104" s="1" t="str">
        <f>TEXT(olympic_medals_country_year_cumsum[[#This Row],[year]],0)&amp;"-"&amp;olympic_medals_country_year_cumsum[[#This Row],[WB_country_code]]</f>
        <v>2020-MKD</v>
      </c>
      <c r="G2104" s="1">
        <f>IF(olympic_medals_country_year_cumsum[[#This Row],[year]]&lt;&gt;E2103,1,IF(olympic_medals_country_year_cumsum[[#This Row],[Medals]]=0,"",G2103+1))</f>
        <v>78</v>
      </c>
      <c r="H2104" s="1">
        <f>IF(ISNA(VLOOKUP(olympic_medals_country_year_cumsum[[#This Row],[Year_Country]],medals!D:H,5,FALSE)),0,VLOOKUP(olympic_medals_country_year_cumsum[[#This Row],[Year_Country]],medals!D:H,5,FALSE))</f>
        <v>1</v>
      </c>
      <c r="I2104" s="1">
        <f>IF(ISNA(VLOOKUP(olympic_medals_country_year_cumsum[[#This Row],[Year_Country]],medals!D:H,2,FALSE)),0,VLOOKUP(olympic_medals_country_year_cumsum[[#This Row],[Year_Country]],medals!D:H,2,FALSE))</f>
        <v>0</v>
      </c>
      <c r="J2104" s="1">
        <f>IF(ISNA(VLOOKUP(olympic_medals_country_year_cumsum[[#This Row],[Year_Country]],medals!D:H,3,FALSE)),0,VLOOKUP(olympic_medals_country_year_cumsum[[#This Row],[Year_Country]],medals!D:H,3,FALSE))</f>
        <v>1</v>
      </c>
      <c r="K2104" s="1">
        <f>IF(ISNA(VLOOKUP(olympic_medals_country_year_cumsum[[#This Row],[Year_Country]],medals!D:H,4,FALSE)),0,VLOOKUP(olympic_medals_country_year_cumsum[[#This Row],[Year_Country]],medals!D:H,4,FALSE))</f>
        <v>0</v>
      </c>
      <c r="L2104" s="1" t="str">
        <f>VLOOKUP(olympic_medals_country_year_cumsum[[#This Row],[WB_country_name]],'country_region_flag'!A:C,2,FALSE)</f>
        <v>Europe</v>
      </c>
      <c r="M2104" s="1" t="str">
        <f>VLOOKUP(olympic_medals_country_year_cumsum[[#This Row],[WB_country_name]],'country_region_flag'!A:C,3,FALSE)</f>
        <v>https://public.flourish.studio/country-flags/svg/mk.svg</v>
      </c>
      <c r="N2104" s="12" t="str">
        <f>IF(ISNA(VLOOKUP(olympic_medals_country_year_cumsum[[#This Row],[Year_Country]],gdp_capita_rank!F:G,2,FALSE)),0,VLOOKUP(olympic_medals_country_year_cumsum[[#This Row],[Year_Country]],gdp_capita_rank!F:G,2,FALSE))</f>
        <v>-64.75473902387641</v>
      </c>
    </row>
    <row r="2105" spans="1:14" ht="15" customHeight="1" x14ac:dyDescent="0.2">
      <c r="A2105" s="1" t="s">
        <v>171</v>
      </c>
      <c r="B2105" s="1" t="s">
        <v>172</v>
      </c>
      <c r="C2105" s="1">
        <v>-2257</v>
      </c>
      <c r="D2105" s="1">
        <v>1708</v>
      </c>
      <c r="E2105" s="1">
        <v>2020</v>
      </c>
      <c r="F2105" s="1" t="str">
        <f>TEXT(olympic_medals_country_year_cumsum[[#This Row],[year]],0)&amp;"-"&amp;olympic_medals_country_year_cumsum[[#This Row],[WB_country_code]]</f>
        <v>2020-NAM</v>
      </c>
      <c r="G2105" s="1">
        <f>IF(olympic_medals_country_year_cumsum[[#This Row],[year]]&lt;&gt;E2104,1,IF(olympic_medals_country_year_cumsum[[#This Row],[Medals]]=0,"",G2104+1))</f>
        <v>79</v>
      </c>
      <c r="H2105" s="1">
        <f>IF(ISNA(VLOOKUP(olympic_medals_country_year_cumsum[[#This Row],[Year_Country]],medals!D:H,5,FALSE)),0,VLOOKUP(olympic_medals_country_year_cumsum[[#This Row],[Year_Country]],medals!D:H,5,FALSE))</f>
        <v>1</v>
      </c>
      <c r="I2105" s="1">
        <f>IF(ISNA(VLOOKUP(olympic_medals_country_year_cumsum[[#This Row],[Year_Country]],medals!D:H,2,FALSE)),0,VLOOKUP(olympic_medals_country_year_cumsum[[#This Row],[Year_Country]],medals!D:H,2,FALSE))</f>
        <v>0</v>
      </c>
      <c r="J2105" s="1">
        <f>IF(ISNA(VLOOKUP(olympic_medals_country_year_cumsum[[#This Row],[Year_Country]],medals!D:H,3,FALSE)),0,VLOOKUP(olympic_medals_country_year_cumsum[[#This Row],[Year_Country]],medals!D:H,3,FALSE))</f>
        <v>1</v>
      </c>
      <c r="K2105" s="1">
        <f>IF(ISNA(VLOOKUP(olympic_medals_country_year_cumsum[[#This Row],[Year_Country]],medals!D:H,4,FALSE)),0,VLOOKUP(olympic_medals_country_year_cumsum[[#This Row],[Year_Country]],medals!D:H,4,FALSE))</f>
        <v>0</v>
      </c>
      <c r="L2105" s="1" t="str">
        <f>VLOOKUP(olympic_medals_country_year_cumsum[[#This Row],[WB_country_name]],'country_region_flag'!A:C,2,FALSE)</f>
        <v>Africa</v>
      </c>
      <c r="M2105" s="1" t="str">
        <f>VLOOKUP(olympic_medals_country_year_cumsum[[#This Row],[WB_country_name]],'country_region_flag'!A:C,3,FALSE)</f>
        <v>https://public.flourish.studio/country-flags/svg/na.svg</v>
      </c>
      <c r="N2105" s="12" t="str">
        <f>IF(ISNA(VLOOKUP(olympic_medals_country_year_cumsum[[#This Row],[Year_Country]],gdp_capita_rank!F:G,2,FALSE)),0,VLOOKUP(olympic_medals_country_year_cumsum[[#This Row],[Year_Country]],gdp_capita_rank!F:G,2,FALSE))</f>
        <v>-74.87796235306364</v>
      </c>
    </row>
    <row r="2106" spans="1:14" ht="15" customHeight="1" x14ac:dyDescent="0.2">
      <c r="A2106" s="1" t="s">
        <v>207</v>
      </c>
      <c r="B2106" s="1" t="s">
        <v>208</v>
      </c>
      <c r="C2106" s="1">
        <v>2465</v>
      </c>
      <c r="D2106" s="1">
        <v>467</v>
      </c>
      <c r="E2106" s="1">
        <v>2020</v>
      </c>
      <c r="F2106" s="1" t="str">
        <f>TEXT(olympic_medals_country_year_cumsum[[#This Row],[year]],0)&amp;"-"&amp;olympic_medals_country_year_cumsum[[#This Row],[WB_country_code]]</f>
        <v>2020-SAU</v>
      </c>
      <c r="G2106" s="1">
        <f>IF(olympic_medals_country_year_cumsum[[#This Row],[year]]&lt;&gt;E2105,1,IF(olympic_medals_country_year_cumsum[[#This Row],[Medals]]=0,"",G2105+1))</f>
        <v>80</v>
      </c>
      <c r="H2106" s="1">
        <f>IF(ISNA(VLOOKUP(olympic_medals_country_year_cumsum[[#This Row],[Year_Country]],medals!D:H,5,FALSE)),0,VLOOKUP(olympic_medals_country_year_cumsum[[#This Row],[Year_Country]],medals!D:H,5,FALSE))</f>
        <v>1</v>
      </c>
      <c r="I2106" s="1">
        <f>IF(ISNA(VLOOKUP(olympic_medals_country_year_cumsum[[#This Row],[Year_Country]],medals!D:H,2,FALSE)),0,VLOOKUP(olympic_medals_country_year_cumsum[[#This Row],[Year_Country]],medals!D:H,2,FALSE))</f>
        <v>0</v>
      </c>
      <c r="J2106" s="1">
        <f>IF(ISNA(VLOOKUP(olympic_medals_country_year_cumsum[[#This Row],[Year_Country]],medals!D:H,3,FALSE)),0,VLOOKUP(olympic_medals_country_year_cumsum[[#This Row],[Year_Country]],medals!D:H,3,FALSE))</f>
        <v>1</v>
      </c>
      <c r="K2106" s="1">
        <f>IF(ISNA(VLOOKUP(olympic_medals_country_year_cumsum[[#This Row],[Year_Country]],medals!D:H,4,FALSE)),0,VLOOKUP(olympic_medals_country_year_cumsum[[#This Row],[Year_Country]],medals!D:H,4,FALSE))</f>
        <v>0</v>
      </c>
      <c r="L2106" s="1" t="str">
        <f>VLOOKUP(olympic_medals_country_year_cumsum[[#This Row],[WB_country_name]],'country_region_flag'!A:C,2,FALSE)</f>
        <v>Asia</v>
      </c>
      <c r="M2106" s="1" t="str">
        <f>VLOOKUP(olympic_medals_country_year_cumsum[[#This Row],[WB_country_name]],'country_region_flag'!A:C,3,FALSE)</f>
        <v>https://public.flourish.studio/country-flags/svg/sa.svg</v>
      </c>
      <c r="N2106" s="12" t="str">
        <f>IF(ISNA(VLOOKUP(olympic_medals_country_year_cumsum[[#This Row],[Year_Country]],gdp_capita_rank!F:G,2,FALSE)),0,VLOOKUP(olympic_medals_country_year_cumsum[[#This Row],[Year_Country]],gdp_capita_rank!F:G,2,FALSE))</f>
        <v>20.5164653306335</v>
      </c>
    </row>
    <row r="2107" spans="1:14" ht="15" customHeight="1" x14ac:dyDescent="0.2">
      <c r="A2107" s="1" t="s">
        <v>235</v>
      </c>
      <c r="B2107" s="1" t="s">
        <v>236</v>
      </c>
      <c r="C2107" s="1">
        <v>3795</v>
      </c>
      <c r="D2107" s="1">
        <v>5838</v>
      </c>
      <c r="E2107" s="1">
        <v>2020</v>
      </c>
      <c r="F2107" s="1" t="str">
        <f>TEXT(olympic_medals_country_year_cumsum[[#This Row],[year]],0)&amp;"-"&amp;olympic_medals_country_year_cumsum[[#This Row],[WB_country_code]]</f>
        <v>2020-TKM</v>
      </c>
      <c r="G2107" s="1">
        <f>IF(olympic_medals_country_year_cumsum[[#This Row],[year]]&lt;&gt;E2106,1,IF(olympic_medals_country_year_cumsum[[#This Row],[Medals]]=0,"",G2106+1))</f>
        <v>81</v>
      </c>
      <c r="H2107" s="1">
        <f>IF(ISNA(VLOOKUP(olympic_medals_country_year_cumsum[[#This Row],[Year_Country]],medals!D:H,5,FALSE)),0,VLOOKUP(olympic_medals_country_year_cumsum[[#This Row],[Year_Country]],medals!D:H,5,FALSE))</f>
        <v>1</v>
      </c>
      <c r="I2107" s="1">
        <f>IF(ISNA(VLOOKUP(olympic_medals_country_year_cumsum[[#This Row],[Year_Country]],medals!D:H,2,FALSE)),0,VLOOKUP(olympic_medals_country_year_cumsum[[#This Row],[Year_Country]],medals!D:H,2,FALSE))</f>
        <v>0</v>
      </c>
      <c r="J2107" s="1">
        <f>IF(ISNA(VLOOKUP(olympic_medals_country_year_cumsum[[#This Row],[Year_Country]],medals!D:H,3,FALSE)),0,VLOOKUP(olympic_medals_country_year_cumsum[[#This Row],[Year_Country]],medals!D:H,3,FALSE))</f>
        <v>1</v>
      </c>
      <c r="K2107" s="1">
        <f>IF(ISNA(VLOOKUP(olympic_medals_country_year_cumsum[[#This Row],[Year_Country]],medals!D:H,4,FALSE)),0,VLOOKUP(olympic_medals_country_year_cumsum[[#This Row],[Year_Country]],medals!D:H,4,FALSE))</f>
        <v>0</v>
      </c>
      <c r="L2107" s="1" t="str">
        <f>VLOOKUP(olympic_medals_country_year_cumsum[[#This Row],[WB_country_name]],'country_region_flag'!A:C,2,FALSE)</f>
        <v>Asia</v>
      </c>
      <c r="M2107" s="1" t="str">
        <f>VLOOKUP(olympic_medals_country_year_cumsum[[#This Row],[WB_country_name]],'country_region_flag'!A:C,3,FALSE)</f>
        <v>https://public.flourish.studio/country-flags/svg/tm.svg</v>
      </c>
      <c r="N2107" s="12" t="str">
        <f>IF(ISNA(VLOOKUP(olympic_medals_country_year_cumsum[[#This Row],[Year_Country]],gdp_capita_rank!F:G,2,FALSE)),0,VLOOKUP(olympic_medals_country_year_cumsum[[#This Row],[Year_Country]],gdp_capita_rank!F:G,2,FALSE))</f>
        <v>-56.690475370416806</v>
      </c>
    </row>
    <row r="2108" spans="1:14" ht="15" customHeight="1" x14ac:dyDescent="0.2">
      <c r="A2108" s="1" t="s">
        <v>135</v>
      </c>
      <c r="B2108" s="1" t="s">
        <v>136</v>
      </c>
      <c r="C2108" s="1">
        <v>5117</v>
      </c>
      <c r="D2108" s="1">
        <v>7142</v>
      </c>
      <c r="E2108" s="1">
        <v>2020</v>
      </c>
      <c r="F2108" s="1" t="str">
        <f>TEXT(olympic_medals_country_year_cumsum[[#This Row],[year]],0)&amp;"-"&amp;olympic_medals_country_year_cumsum[[#This Row],[WB_country_code]]</f>
        <v>2020-KAZ</v>
      </c>
      <c r="G2108" s="1">
        <f>IF(olympic_medals_country_year_cumsum[[#This Row],[year]]&lt;&gt;E2107,1,IF(olympic_medals_country_year_cumsum[[#This Row],[Medals]]=0,"",G2107+1))</f>
        <v>82</v>
      </c>
      <c r="H2108" s="1">
        <f>IF(ISNA(VLOOKUP(olympic_medals_country_year_cumsum[[#This Row],[Year_Country]],medals!D:H,5,FALSE)),0,VLOOKUP(olympic_medals_country_year_cumsum[[#This Row],[Year_Country]],medals!D:H,5,FALSE))</f>
        <v>8</v>
      </c>
      <c r="I2108" s="1">
        <f>IF(ISNA(VLOOKUP(olympic_medals_country_year_cumsum[[#This Row],[Year_Country]],medals!D:H,2,FALSE)),0,VLOOKUP(olympic_medals_country_year_cumsum[[#This Row],[Year_Country]],medals!D:H,2,FALSE))</f>
        <v>0</v>
      </c>
      <c r="J2108" s="1">
        <f>IF(ISNA(VLOOKUP(olympic_medals_country_year_cumsum[[#This Row],[Year_Country]],medals!D:H,3,FALSE)),0,VLOOKUP(olympic_medals_country_year_cumsum[[#This Row],[Year_Country]],medals!D:H,3,FALSE))</f>
        <v>0</v>
      </c>
      <c r="K2108" s="1">
        <f>IF(ISNA(VLOOKUP(olympic_medals_country_year_cumsum[[#This Row],[Year_Country]],medals!D:H,4,FALSE)),0,VLOOKUP(olympic_medals_country_year_cumsum[[#This Row],[Year_Country]],medals!D:H,4,FALSE))</f>
        <v>8</v>
      </c>
      <c r="L2108" s="1" t="str">
        <f>VLOOKUP(olympic_medals_country_year_cumsum[[#This Row],[WB_country_name]],'country_region_flag'!A:C,2,FALSE)</f>
        <v>Asia</v>
      </c>
      <c r="M2108" s="1" t="str">
        <f>VLOOKUP(olympic_medals_country_year_cumsum[[#This Row],[WB_country_name]],'country_region_flag'!A:C,3,FALSE)</f>
        <v>https://public.flourish.studio/country-flags/svg/kz.svg</v>
      </c>
      <c r="N2108" s="12" t="str">
        <f>IF(ISNA(VLOOKUP(olympic_medals_country_year_cumsum[[#This Row],[Year_Country]],gdp_capita_rank!F:G,2,FALSE)),0,VLOOKUP(olympic_medals_country_year_cumsum[[#This Row],[Year_Country]],gdp_capita_rank!F:G,2,FALSE))</f>
        <v>-46.107237118700525</v>
      </c>
    </row>
    <row r="2109" spans="1:14" ht="15" customHeight="1" x14ac:dyDescent="0.2">
      <c r="A2109" s="1" t="s">
        <v>157</v>
      </c>
      <c r="B2109" s="1" t="s">
        <v>158</v>
      </c>
      <c r="C2109" s="1">
        <v>1943</v>
      </c>
      <c r="D2109" s="1">
        <v>-9913</v>
      </c>
      <c r="E2109" s="1">
        <v>2020</v>
      </c>
      <c r="F2109" s="1" t="str">
        <f>TEXT(olympic_medals_country_year_cumsum[[#This Row],[year]],0)&amp;"-"&amp;olympic_medals_country_year_cumsum[[#This Row],[WB_country_code]]</f>
        <v>2020-MEX</v>
      </c>
      <c r="G2109" s="1">
        <f>IF(olympic_medals_country_year_cumsum[[#This Row],[year]]&lt;&gt;E2108,1,IF(olympic_medals_country_year_cumsum[[#This Row],[Medals]]=0,"",G2108+1))</f>
        <v>83</v>
      </c>
      <c r="H2109" s="1">
        <f>IF(ISNA(VLOOKUP(olympic_medals_country_year_cumsum[[#This Row],[Year_Country]],medals!D:H,5,FALSE)),0,VLOOKUP(olympic_medals_country_year_cumsum[[#This Row],[Year_Country]],medals!D:H,5,FALSE))</f>
        <v>6</v>
      </c>
      <c r="I2109" s="1">
        <f>IF(ISNA(VLOOKUP(olympic_medals_country_year_cumsum[[#This Row],[Year_Country]],medals!D:H,2,FALSE)),0,VLOOKUP(olympic_medals_country_year_cumsum[[#This Row],[Year_Country]],medals!D:H,2,FALSE))</f>
        <v>0</v>
      </c>
      <c r="J2109" s="1">
        <f>IF(ISNA(VLOOKUP(olympic_medals_country_year_cumsum[[#This Row],[Year_Country]],medals!D:H,3,FALSE)),0,VLOOKUP(olympic_medals_country_year_cumsum[[#This Row],[Year_Country]],medals!D:H,3,FALSE))</f>
        <v>0</v>
      </c>
      <c r="K2109" s="1">
        <f>IF(ISNA(VLOOKUP(olympic_medals_country_year_cumsum[[#This Row],[Year_Country]],medals!D:H,4,FALSE)),0,VLOOKUP(olympic_medals_country_year_cumsum[[#This Row],[Year_Country]],medals!D:H,4,FALSE))</f>
        <v>6</v>
      </c>
      <c r="L2109" s="1" t="str">
        <f>VLOOKUP(olympic_medals_country_year_cumsum[[#This Row],[WB_country_name]],'country_region_flag'!A:C,2,FALSE)</f>
        <v>Americas</v>
      </c>
      <c r="M2109" s="1" t="str">
        <f>VLOOKUP(olympic_medals_country_year_cumsum[[#This Row],[WB_country_name]],'country_region_flag'!A:C,3,FALSE)</f>
        <v>https://public.flourish.studio/country-flags/svg/mx.svg</v>
      </c>
      <c r="N2109" s="12" t="str">
        <f>IF(ISNA(VLOOKUP(olympic_medals_country_year_cumsum[[#This Row],[Year_Country]],gdp_capita_rank!F:G,2,FALSE)),0,VLOOKUP(olympic_medals_country_year_cumsum[[#This Row],[Year_Country]],gdp_capita_rank!F:G,2,FALSE))</f>
        <v>-47.44692866356906</v>
      </c>
    </row>
    <row r="2110" spans="1:14" ht="15" customHeight="1" x14ac:dyDescent="0.2">
      <c r="A2110" s="1" t="s">
        <v>85</v>
      </c>
      <c r="B2110" s="1" t="s">
        <v>86</v>
      </c>
      <c r="C2110" s="1">
        <v>6017</v>
      </c>
      <c r="D2110" s="1">
        <v>2493</v>
      </c>
      <c r="E2110" s="1">
        <v>2020</v>
      </c>
      <c r="F2110" s="1" t="str">
        <f>TEXT(olympic_medals_country_year_cumsum[[#This Row],[year]],0)&amp;"-"&amp;olympic_medals_country_year_cumsum[[#This Row],[WB_country_code]]</f>
        <v>2020-FIN</v>
      </c>
      <c r="G2110" s="1">
        <f>IF(olympic_medals_country_year_cumsum[[#This Row],[year]]&lt;&gt;E2109,1,IF(olympic_medals_country_year_cumsum[[#This Row],[Medals]]=0,"",G2109+1))</f>
        <v>84</v>
      </c>
      <c r="H2110" s="1">
        <f>IF(ISNA(VLOOKUP(olympic_medals_country_year_cumsum[[#This Row],[Year_Country]],medals!D:H,5,FALSE)),0,VLOOKUP(olympic_medals_country_year_cumsum[[#This Row],[Year_Country]],medals!D:H,5,FALSE))</f>
        <v>2</v>
      </c>
      <c r="I2110" s="1">
        <f>IF(ISNA(VLOOKUP(olympic_medals_country_year_cumsum[[#This Row],[Year_Country]],medals!D:H,2,FALSE)),0,VLOOKUP(olympic_medals_country_year_cumsum[[#This Row],[Year_Country]],medals!D:H,2,FALSE))</f>
        <v>0</v>
      </c>
      <c r="J2110" s="1">
        <f>IF(ISNA(VLOOKUP(olympic_medals_country_year_cumsum[[#This Row],[Year_Country]],medals!D:H,3,FALSE)),0,VLOOKUP(olympic_medals_country_year_cumsum[[#This Row],[Year_Country]],medals!D:H,3,FALSE))</f>
        <v>0</v>
      </c>
      <c r="K2110" s="1">
        <f>IF(ISNA(VLOOKUP(olympic_medals_country_year_cumsum[[#This Row],[Year_Country]],medals!D:H,4,FALSE)),0,VLOOKUP(olympic_medals_country_year_cumsum[[#This Row],[Year_Country]],medals!D:H,4,FALSE))</f>
        <v>2</v>
      </c>
      <c r="L2110" s="1" t="str">
        <f>VLOOKUP(olympic_medals_country_year_cumsum[[#This Row],[WB_country_name]],'country_region_flag'!A:C,2,FALSE)</f>
        <v>Europe</v>
      </c>
      <c r="M2110" s="1" t="str">
        <f>VLOOKUP(olympic_medals_country_year_cumsum[[#This Row],[WB_country_name]],'country_region_flag'!A:C,3,FALSE)</f>
        <v>https://public.flourish.studio/country-flags/svg/fi.svg</v>
      </c>
      <c r="N2110" s="12" t="str">
        <f>IF(ISNA(VLOOKUP(olympic_medals_country_year_cumsum[[#This Row],[Year_Country]],gdp_capita_rank!F:G,2,FALSE)),0,VLOOKUP(olympic_medals_country_year_cumsum[[#This Row],[Year_Country]],gdp_capita_rank!F:G,2,FALSE))</f>
        <v>190.50609987895695</v>
      </c>
    </row>
    <row r="2111" spans="1:14" ht="15" customHeight="1" x14ac:dyDescent="0.2">
      <c r="A2111" s="1" t="s">
        <v>23</v>
      </c>
      <c r="B2111" s="1" t="s">
        <v>24</v>
      </c>
      <c r="C2111" s="1">
        <v>1237</v>
      </c>
      <c r="D2111" s="1">
        <v>-152</v>
      </c>
      <c r="E2111" s="1">
        <v>2020</v>
      </c>
      <c r="F2111" s="1" t="str">
        <f>TEXT(olympic_medals_country_year_cumsum[[#This Row],[year]],0)&amp;"-"&amp;olympic_medals_country_year_cumsum[[#This Row],[WB_country_code]]</f>
        <v>2020-BFA</v>
      </c>
      <c r="G2111" s="1">
        <f>IF(olympic_medals_country_year_cumsum[[#This Row],[year]]&lt;&gt;E2110,1,IF(olympic_medals_country_year_cumsum[[#This Row],[Medals]]=0,"",G2110+1))</f>
        <v>85</v>
      </c>
      <c r="H2111" s="1">
        <f>IF(ISNA(VLOOKUP(olympic_medals_country_year_cumsum[[#This Row],[Year_Country]],medals!D:H,5,FALSE)),0,VLOOKUP(olympic_medals_country_year_cumsum[[#This Row],[Year_Country]],medals!D:H,5,FALSE))</f>
        <v>1</v>
      </c>
      <c r="I2111" s="1">
        <f>IF(ISNA(VLOOKUP(olympic_medals_country_year_cumsum[[#This Row],[Year_Country]],medals!D:H,2,FALSE)),0,VLOOKUP(olympic_medals_country_year_cumsum[[#This Row],[Year_Country]],medals!D:H,2,FALSE))</f>
        <v>0</v>
      </c>
      <c r="J2111" s="1">
        <f>IF(ISNA(VLOOKUP(olympic_medals_country_year_cumsum[[#This Row],[Year_Country]],medals!D:H,3,FALSE)),0,VLOOKUP(olympic_medals_country_year_cumsum[[#This Row],[Year_Country]],medals!D:H,3,FALSE))</f>
        <v>0</v>
      </c>
      <c r="K2111" s="1">
        <f>IF(ISNA(VLOOKUP(olympic_medals_country_year_cumsum[[#This Row],[Year_Country]],medals!D:H,4,FALSE)),0,VLOOKUP(olympic_medals_country_year_cumsum[[#This Row],[Year_Country]],medals!D:H,4,FALSE))</f>
        <v>1</v>
      </c>
      <c r="L2111" s="1" t="str">
        <f>VLOOKUP(olympic_medals_country_year_cumsum[[#This Row],[WB_country_name]],'country_region_flag'!A:C,2,FALSE)</f>
        <v>Africa</v>
      </c>
      <c r="M2111" s="1" t="str">
        <f>VLOOKUP(olympic_medals_country_year_cumsum[[#This Row],[WB_country_name]],'country_region_flag'!A:C,3,FALSE)</f>
        <v>https://public.flourish.studio/country-flags/svg/bf.svg</v>
      </c>
      <c r="N2111" s="12" t="str">
        <f>IF(ISNA(VLOOKUP(olympic_medals_country_year_cumsum[[#This Row],[Year_Country]],gdp_capita_rank!F:G,2,FALSE)),0,VLOOKUP(olympic_medals_country_year_cumsum[[#This Row],[Year_Country]],gdp_capita_rank!F:G,2,FALSE))</f>
        <v>-95.13427575842786</v>
      </c>
    </row>
    <row r="2112" spans="1:14" ht="15" customHeight="1" x14ac:dyDescent="0.2">
      <c r="A2112" s="1" t="s">
        <v>39</v>
      </c>
      <c r="B2112" s="1" t="s">
        <v>40</v>
      </c>
      <c r="C2112" s="1">
        <v>-2463</v>
      </c>
      <c r="D2112" s="1">
        <v>259</v>
      </c>
      <c r="E2112" s="1">
        <v>2020</v>
      </c>
      <c r="F2112" s="1" t="str">
        <f>TEXT(olympic_medals_country_year_cumsum[[#This Row],[year]],0)&amp;"-"&amp;olympic_medals_country_year_cumsum[[#This Row],[WB_country_code]]</f>
        <v>2020-BWA</v>
      </c>
      <c r="G2112" s="1">
        <f>IF(olympic_medals_country_year_cumsum[[#This Row],[year]]&lt;&gt;E2111,1,IF(olympic_medals_country_year_cumsum[[#This Row],[Medals]]=0,"",G2111+1))</f>
        <v>86</v>
      </c>
      <c r="H2112" s="1">
        <f>IF(ISNA(VLOOKUP(olympic_medals_country_year_cumsum[[#This Row],[Year_Country]],medals!D:H,5,FALSE)),0,VLOOKUP(olympic_medals_country_year_cumsum[[#This Row],[Year_Country]],medals!D:H,5,FALSE))</f>
        <v>1</v>
      </c>
      <c r="I2112" s="1">
        <f>IF(ISNA(VLOOKUP(olympic_medals_country_year_cumsum[[#This Row],[Year_Country]],medals!D:H,2,FALSE)),0,VLOOKUP(olympic_medals_country_year_cumsum[[#This Row],[Year_Country]],medals!D:H,2,FALSE))</f>
        <v>0</v>
      </c>
      <c r="J2112" s="1">
        <f>IF(ISNA(VLOOKUP(olympic_medals_country_year_cumsum[[#This Row],[Year_Country]],medals!D:H,3,FALSE)),0,VLOOKUP(olympic_medals_country_year_cumsum[[#This Row],[Year_Country]],medals!D:H,3,FALSE))</f>
        <v>0</v>
      </c>
      <c r="K2112" s="1">
        <f>IF(ISNA(VLOOKUP(olympic_medals_country_year_cumsum[[#This Row],[Year_Country]],medals!D:H,4,FALSE)),0,VLOOKUP(olympic_medals_country_year_cumsum[[#This Row],[Year_Country]],medals!D:H,4,FALSE))</f>
        <v>1</v>
      </c>
      <c r="L2112" s="1" t="str">
        <f>VLOOKUP(olympic_medals_country_year_cumsum[[#This Row],[WB_country_name]],'country_region_flag'!A:C,2,FALSE)</f>
        <v>Africa</v>
      </c>
      <c r="M2112" s="1" t="str">
        <f>VLOOKUP(olympic_medals_country_year_cumsum[[#This Row],[WB_country_name]],'country_region_flag'!A:C,3,FALSE)</f>
        <v>https://public.flourish.studio/country-flags/svg/bw.svg</v>
      </c>
      <c r="N2112" s="12" t="str">
        <f>IF(ISNA(VLOOKUP(olympic_medals_country_year_cumsum[[#This Row],[Year_Country]],gdp_capita_rank!F:G,2,FALSE)),0,VLOOKUP(olympic_medals_country_year_cumsum[[#This Row],[Year_Country]],gdp_capita_rank!F:G,2,FALSE))</f>
        <v>-65.2887250076701</v>
      </c>
    </row>
    <row r="2113" spans="1:14" ht="15" customHeight="1" x14ac:dyDescent="0.2">
      <c r="A2113" s="1" t="s">
        <v>49</v>
      </c>
      <c r="B2113" s="1" t="s">
        <v>50</v>
      </c>
      <c r="C2113" s="1">
        <v>682</v>
      </c>
      <c r="D2113" s="1">
        <v>-527</v>
      </c>
      <c r="E2113" s="1">
        <v>2020</v>
      </c>
      <c r="F2113" s="1" t="str">
        <f>TEXT(olympic_medals_country_year_cumsum[[#This Row],[year]],0)&amp;"-"&amp;olympic_medals_country_year_cumsum[[#This Row],[WB_country_code]]</f>
        <v>2020-CIV</v>
      </c>
      <c r="G2113" s="1">
        <f>IF(olympic_medals_country_year_cumsum[[#This Row],[year]]&lt;&gt;E2112,1,IF(olympic_medals_country_year_cumsum[[#This Row],[Medals]]=0,"",G2112+1))</f>
        <v>87</v>
      </c>
      <c r="H2113" s="1">
        <f>IF(ISNA(VLOOKUP(olympic_medals_country_year_cumsum[[#This Row],[Year_Country]],medals!D:H,5,FALSE)),0,VLOOKUP(olympic_medals_country_year_cumsum[[#This Row],[Year_Country]],medals!D:H,5,FALSE))</f>
        <v>1</v>
      </c>
      <c r="I2113" s="1">
        <f>IF(ISNA(VLOOKUP(olympic_medals_country_year_cumsum[[#This Row],[Year_Country]],medals!D:H,2,FALSE)),0,VLOOKUP(olympic_medals_country_year_cumsum[[#This Row],[Year_Country]],medals!D:H,2,FALSE))</f>
        <v>0</v>
      </c>
      <c r="J2113" s="1">
        <f>IF(ISNA(VLOOKUP(olympic_medals_country_year_cumsum[[#This Row],[Year_Country]],medals!D:H,3,FALSE)),0,VLOOKUP(olympic_medals_country_year_cumsum[[#This Row],[Year_Country]],medals!D:H,3,FALSE))</f>
        <v>0</v>
      </c>
      <c r="K2113" s="1">
        <f>IF(ISNA(VLOOKUP(olympic_medals_country_year_cumsum[[#This Row],[Year_Country]],medals!D:H,4,FALSE)),0,VLOOKUP(olympic_medals_country_year_cumsum[[#This Row],[Year_Country]],medals!D:H,4,FALSE))</f>
        <v>1</v>
      </c>
      <c r="L2113" s="1" t="str">
        <f>VLOOKUP(olympic_medals_country_year_cumsum[[#This Row],[WB_country_name]],'country_region_flag'!A:C,2,FALSE)</f>
        <v>Africa</v>
      </c>
      <c r="M2113" s="1" t="str">
        <f>VLOOKUP(olympic_medals_country_year_cumsum[[#This Row],[WB_country_name]],'country_region_flag'!A:C,3,FALSE)</f>
        <v>https://public.flourish.studio/country-flags/svg/ci.svg</v>
      </c>
      <c r="N2113" s="12" t="str">
        <f>IF(ISNA(VLOOKUP(olympic_medals_country_year_cumsum[[#This Row],[Year_Country]],gdp_capita_rank!F:G,2,FALSE)),0,VLOOKUP(olympic_medals_country_year_cumsum[[#This Row],[Year_Country]],gdp_capita_rank!F:G,2,FALSE))</f>
        <v>-86.12115008906576</v>
      </c>
    </row>
    <row r="2114" spans="1:14" ht="15" customHeight="1" x14ac:dyDescent="0.2">
      <c r="A2114" s="1" t="s">
        <v>97</v>
      </c>
      <c r="B2114" s="1" t="s">
        <v>98</v>
      </c>
      <c r="C2114" s="1">
        <v>555</v>
      </c>
      <c r="D2114" s="1">
        <v>-22</v>
      </c>
      <c r="E2114" s="1">
        <v>2020</v>
      </c>
      <c r="F2114" s="1" t="str">
        <f>TEXT(olympic_medals_country_year_cumsum[[#This Row],[year]],0)&amp;"-"&amp;olympic_medals_country_year_cumsum[[#This Row],[WB_country_code]]</f>
        <v>2020-GHA</v>
      </c>
      <c r="G2114" s="1">
        <f>IF(olympic_medals_country_year_cumsum[[#This Row],[year]]&lt;&gt;E2113,1,IF(olympic_medals_country_year_cumsum[[#This Row],[Medals]]=0,"",G2113+1))</f>
        <v>88</v>
      </c>
      <c r="H2114" s="1">
        <f>IF(ISNA(VLOOKUP(olympic_medals_country_year_cumsum[[#This Row],[Year_Country]],medals!D:H,5,FALSE)),0,VLOOKUP(olympic_medals_country_year_cumsum[[#This Row],[Year_Country]],medals!D:H,5,FALSE))</f>
        <v>1</v>
      </c>
      <c r="I2114" s="1">
        <f>IF(ISNA(VLOOKUP(olympic_medals_country_year_cumsum[[#This Row],[Year_Country]],medals!D:H,2,FALSE)),0,VLOOKUP(olympic_medals_country_year_cumsum[[#This Row],[Year_Country]],medals!D:H,2,FALSE))</f>
        <v>0</v>
      </c>
      <c r="J2114" s="1">
        <f>IF(ISNA(VLOOKUP(olympic_medals_country_year_cumsum[[#This Row],[Year_Country]],medals!D:H,3,FALSE)),0,VLOOKUP(olympic_medals_country_year_cumsum[[#This Row],[Year_Country]],medals!D:H,3,FALSE))</f>
        <v>0</v>
      </c>
      <c r="K2114" s="1">
        <f>IF(ISNA(VLOOKUP(olympic_medals_country_year_cumsum[[#This Row],[Year_Country]],medals!D:H,4,FALSE)),0,VLOOKUP(olympic_medals_country_year_cumsum[[#This Row],[Year_Country]],medals!D:H,4,FALSE))</f>
        <v>1</v>
      </c>
      <c r="L2114" s="1" t="str">
        <f>VLOOKUP(olympic_medals_country_year_cumsum[[#This Row],[WB_country_name]],'country_region_flag'!A:C,2,FALSE)</f>
        <v>Africa</v>
      </c>
      <c r="M2114" s="1" t="str">
        <f>VLOOKUP(olympic_medals_country_year_cumsum[[#This Row],[WB_country_name]],'country_region_flag'!A:C,3,FALSE)</f>
        <v>https://public.flourish.studio/country-flags/svg/gh.svg</v>
      </c>
      <c r="N2114" s="12" t="str">
        <f>IF(ISNA(VLOOKUP(olympic_medals_country_year_cumsum[[#This Row],[Year_Country]],gdp_capita_rank!F:G,2,FALSE)),0,VLOOKUP(olympic_medals_country_year_cumsum[[#This Row],[Year_Country]],gdp_capita_rank!F:G,2,FALSE))</f>
        <v>-87.14026098024272</v>
      </c>
    </row>
    <row r="2115" spans="1:14" ht="15" customHeight="1" x14ac:dyDescent="0.2">
      <c r="A2115" s="1" t="s">
        <v>101</v>
      </c>
      <c r="B2115" s="1" t="s">
        <v>102</v>
      </c>
      <c r="C2115" s="1">
        <v>1205</v>
      </c>
      <c r="D2115" s="1">
        <v>-6175</v>
      </c>
      <c r="E2115" s="1">
        <v>2020</v>
      </c>
      <c r="F2115" s="1" t="str">
        <f>TEXT(olympic_medals_country_year_cumsum[[#This Row],[year]],0)&amp;"-"&amp;olympic_medals_country_year_cumsum[[#This Row],[WB_country_code]]</f>
        <v>2020-GRD</v>
      </c>
      <c r="G2115" s="1">
        <f>IF(olympic_medals_country_year_cumsum[[#This Row],[year]]&lt;&gt;E2114,1,IF(olympic_medals_country_year_cumsum[[#This Row],[Medals]]=0,"",G2114+1))</f>
        <v>89</v>
      </c>
      <c r="H2115" s="1">
        <f>IF(ISNA(VLOOKUP(olympic_medals_country_year_cumsum[[#This Row],[Year_Country]],medals!D:H,5,FALSE)),0,VLOOKUP(olympic_medals_country_year_cumsum[[#This Row],[Year_Country]],medals!D:H,5,FALSE))</f>
        <v>1</v>
      </c>
      <c r="I2115" s="1">
        <f>IF(ISNA(VLOOKUP(olympic_medals_country_year_cumsum[[#This Row],[Year_Country]],medals!D:H,2,FALSE)),0,VLOOKUP(olympic_medals_country_year_cumsum[[#This Row],[Year_Country]],medals!D:H,2,FALSE))</f>
        <v>0</v>
      </c>
      <c r="J2115" s="1">
        <f>IF(ISNA(VLOOKUP(olympic_medals_country_year_cumsum[[#This Row],[Year_Country]],medals!D:H,3,FALSE)),0,VLOOKUP(olympic_medals_country_year_cumsum[[#This Row],[Year_Country]],medals!D:H,3,FALSE))</f>
        <v>0</v>
      </c>
      <c r="K2115" s="1">
        <f>IF(ISNA(VLOOKUP(olympic_medals_country_year_cumsum[[#This Row],[Year_Country]],medals!D:H,4,FALSE)),0,VLOOKUP(olympic_medals_country_year_cumsum[[#This Row],[Year_Country]],medals!D:H,4,FALSE))</f>
        <v>1</v>
      </c>
      <c r="L2115" s="1" t="str">
        <f>VLOOKUP(olympic_medals_country_year_cumsum[[#This Row],[WB_country_name]],'country_region_flag'!A:C,2,FALSE)</f>
        <v>Americas</v>
      </c>
      <c r="M2115" s="1" t="str">
        <f>VLOOKUP(olympic_medals_country_year_cumsum[[#This Row],[WB_country_name]],'country_region_flag'!A:C,3,FALSE)</f>
        <v>https://public.flourish.studio/country-flags/svg/gd.svg</v>
      </c>
      <c r="N2115" s="12" t="str">
        <f>IF(ISNA(VLOOKUP(olympic_medals_country_year_cumsum[[#This Row],[Year_Country]],gdp_capita_rank!F:G,2,FALSE)),0,VLOOKUP(olympic_medals_country_year_cumsum[[#This Row],[Year_Country]],gdp_capita_rank!F:G,2,FALSE))</f>
        <v>-50.14905844546818</v>
      </c>
    </row>
    <row r="2116" spans="1:14" ht="15" customHeight="1" x14ac:dyDescent="0.2">
      <c r="A2116" s="1" t="s">
        <v>143</v>
      </c>
      <c r="B2116" s="1" t="s">
        <v>144</v>
      </c>
      <c r="C2116" s="1">
        <v>2937</v>
      </c>
      <c r="D2116" s="1">
        <v>4797</v>
      </c>
      <c r="E2116" s="1">
        <v>2020</v>
      </c>
      <c r="F2116" s="1" t="str">
        <f>TEXT(olympic_medals_country_year_cumsum[[#This Row],[year]],0)&amp;"-"&amp;olympic_medals_country_year_cumsum[[#This Row],[WB_country_code]]</f>
        <v>2020-KWT</v>
      </c>
      <c r="G2116" s="1">
        <f>IF(olympic_medals_country_year_cumsum[[#This Row],[year]]&lt;&gt;E2115,1,IF(olympic_medals_country_year_cumsum[[#This Row],[Medals]]=0,"",G2115+1))</f>
        <v>90</v>
      </c>
      <c r="H2116" s="1">
        <f>IF(ISNA(VLOOKUP(olympic_medals_country_year_cumsum[[#This Row],[Year_Country]],medals!D:H,5,FALSE)),0,VLOOKUP(olympic_medals_country_year_cumsum[[#This Row],[Year_Country]],medals!D:H,5,FALSE))</f>
        <v>1</v>
      </c>
      <c r="I2116" s="1">
        <f>IF(ISNA(VLOOKUP(olympic_medals_country_year_cumsum[[#This Row],[Year_Country]],medals!D:H,2,FALSE)),0,VLOOKUP(olympic_medals_country_year_cumsum[[#This Row],[Year_Country]],medals!D:H,2,FALSE))</f>
        <v>0</v>
      </c>
      <c r="J2116" s="1">
        <f>IF(ISNA(VLOOKUP(olympic_medals_country_year_cumsum[[#This Row],[Year_Country]],medals!D:H,3,FALSE)),0,VLOOKUP(olympic_medals_country_year_cumsum[[#This Row],[Year_Country]],medals!D:H,3,FALSE))</f>
        <v>0</v>
      </c>
      <c r="K2116" s="1">
        <f>IF(ISNA(VLOOKUP(olympic_medals_country_year_cumsum[[#This Row],[Year_Country]],medals!D:H,4,FALSE)),0,VLOOKUP(olympic_medals_country_year_cumsum[[#This Row],[Year_Country]],medals!D:H,4,FALSE))</f>
        <v>1</v>
      </c>
      <c r="L2116" s="1" t="str">
        <f>VLOOKUP(olympic_medals_country_year_cumsum[[#This Row],[WB_country_name]],'country_region_flag'!A:C,2,FALSE)</f>
        <v>Asia</v>
      </c>
      <c r="M2116" s="1" t="str">
        <f>VLOOKUP(olympic_medals_country_year_cumsum[[#This Row],[WB_country_name]],'country_region_flag'!A:C,3,FALSE)</f>
        <v>https://public.flourish.studio/country-flags/svg/kw.svg</v>
      </c>
      <c r="N2116" s="12" t="str">
        <f>IF(ISNA(VLOOKUP(olympic_medals_country_year_cumsum[[#This Row],[Year_Country]],gdp_capita_rank!F:G,2,FALSE)),0,VLOOKUP(olympic_medals_country_year_cumsum[[#This Row],[Year_Country]],gdp_capita_rank!F:G,2,FALSE))</f>
        <v>43.55650119809367</v>
      </c>
    </row>
    <row r="2117" spans="1:14" ht="15" customHeight="1" x14ac:dyDescent="0.2">
      <c r="A2117" s="1" t="s">
        <v>155</v>
      </c>
      <c r="B2117" s="1" t="s">
        <v>156</v>
      </c>
      <c r="C2117" s="1">
        <v>470</v>
      </c>
      <c r="D2117" s="1">
        <v>2885</v>
      </c>
      <c r="E2117" s="1">
        <v>2020</v>
      </c>
      <c r="F2117" s="1" t="str">
        <f>TEXT(olympic_medals_country_year_cumsum[[#This Row],[year]],0)&amp;"-"&amp;olympic_medals_country_year_cumsum[[#This Row],[WB_country_code]]</f>
        <v>2020-MDA</v>
      </c>
      <c r="G2117" s="1">
        <f>IF(olympic_medals_country_year_cumsum[[#This Row],[year]]&lt;&gt;E2116,1,IF(olympic_medals_country_year_cumsum[[#This Row],[Medals]]=0,"",G2116+1))</f>
        <v>91</v>
      </c>
      <c r="H2117" s="1">
        <f>IF(ISNA(VLOOKUP(olympic_medals_country_year_cumsum[[#This Row],[Year_Country]],medals!D:H,5,FALSE)),0,VLOOKUP(olympic_medals_country_year_cumsum[[#This Row],[Year_Country]],medals!D:H,5,FALSE))</f>
        <v>1</v>
      </c>
      <c r="I2117" s="1">
        <f>IF(ISNA(VLOOKUP(olympic_medals_country_year_cumsum[[#This Row],[Year_Country]],medals!D:H,2,FALSE)),0,VLOOKUP(olympic_medals_country_year_cumsum[[#This Row],[Year_Country]],medals!D:H,2,FALSE))</f>
        <v>0</v>
      </c>
      <c r="J2117" s="1">
        <f>IF(ISNA(VLOOKUP(olympic_medals_country_year_cumsum[[#This Row],[Year_Country]],medals!D:H,3,FALSE)),0,VLOOKUP(olympic_medals_country_year_cumsum[[#This Row],[Year_Country]],medals!D:H,3,FALSE))</f>
        <v>0</v>
      </c>
      <c r="K2117" s="1">
        <f>IF(ISNA(VLOOKUP(olympic_medals_country_year_cumsum[[#This Row],[Year_Country]],medals!D:H,4,FALSE)),0,VLOOKUP(olympic_medals_country_year_cumsum[[#This Row],[Year_Country]],medals!D:H,4,FALSE))</f>
        <v>1</v>
      </c>
      <c r="L2117" s="1" t="str">
        <f>VLOOKUP(olympic_medals_country_year_cumsum[[#This Row],[WB_country_name]],'country_region_flag'!A:C,2,FALSE)</f>
        <v>Europe</v>
      </c>
      <c r="M2117" s="1" t="str">
        <f>VLOOKUP(olympic_medals_country_year_cumsum[[#This Row],[WB_country_name]],'country_region_flag'!A:C,3,FALSE)</f>
        <v>https://public.flourish.studio/country-flags/svg/md.svg</v>
      </c>
      <c r="N2117" s="12" t="str">
        <f>IF(ISNA(VLOOKUP(olympic_medals_country_year_cumsum[[#This Row],[Year_Country]],gdp_capita_rank!F:G,2,FALSE)),0,VLOOKUP(olympic_medals_country_year_cumsum[[#This Row],[Year_Country]],gdp_capita_rank!F:G,2,FALSE))</f>
        <v>-74.14415997214778</v>
      </c>
    </row>
    <row r="2118" spans="1:14" ht="15" customHeight="1" x14ac:dyDescent="0.2">
      <c r="A2118" s="1" t="s">
        <v>227</v>
      </c>
      <c r="B2118" s="1" t="s">
        <v>228</v>
      </c>
      <c r="C2118" s="1">
        <v>335</v>
      </c>
      <c r="D2118" s="1">
        <v>363</v>
      </c>
      <c r="E2118" s="1">
        <v>2020</v>
      </c>
      <c r="F2118" s="1" t="str">
        <f>TEXT(olympic_medals_country_year_cumsum[[#This Row],[year]],0)&amp;"-"&amp;olympic_medals_country_year_cumsum[[#This Row],[WB_country_code]]</f>
        <v>2020-SYR</v>
      </c>
      <c r="G2118" s="1">
        <f>IF(olympic_medals_country_year_cumsum[[#This Row],[year]]&lt;&gt;E2117,1,IF(olympic_medals_country_year_cumsum[[#This Row],[Medals]]=0,"",G2117+1))</f>
        <v>92</v>
      </c>
      <c r="H2118" s="1">
        <f>IF(ISNA(VLOOKUP(olympic_medals_country_year_cumsum[[#This Row],[Year_Country]],medals!D:H,5,FALSE)),0,VLOOKUP(olympic_medals_country_year_cumsum[[#This Row],[Year_Country]],medals!D:H,5,FALSE))</f>
        <v>1</v>
      </c>
      <c r="I2118" s="1">
        <f>IF(ISNA(VLOOKUP(olympic_medals_country_year_cumsum[[#This Row],[Year_Country]],medals!D:H,2,FALSE)),0,VLOOKUP(olympic_medals_country_year_cumsum[[#This Row],[Year_Country]],medals!D:H,2,FALSE))</f>
        <v>0</v>
      </c>
      <c r="J2118" s="1">
        <f>IF(ISNA(VLOOKUP(olympic_medals_country_year_cumsum[[#This Row],[Year_Country]],medals!D:H,3,FALSE)),0,VLOOKUP(olympic_medals_country_year_cumsum[[#This Row],[Year_Country]],medals!D:H,3,FALSE))</f>
        <v>0</v>
      </c>
      <c r="K2118" s="1">
        <f>IF(ISNA(VLOOKUP(olympic_medals_country_year_cumsum[[#This Row],[Year_Country]],medals!D:H,4,FALSE)),0,VLOOKUP(olympic_medals_country_year_cumsum[[#This Row],[Year_Country]],medals!D:H,4,FALSE))</f>
        <v>1</v>
      </c>
      <c r="L2118" s="1" t="str">
        <f>VLOOKUP(olympic_medals_country_year_cumsum[[#This Row],[WB_country_name]],'country_region_flag'!A:C,2,FALSE)</f>
        <v>Asia</v>
      </c>
      <c r="M2118" s="1" t="str">
        <f>VLOOKUP(olympic_medals_country_year_cumsum[[#This Row],[WB_country_name]],'country_region_flag'!A:C,3,FALSE)</f>
        <v>https://public.flourish.studio/country-flags/svg/sy.svg</v>
      </c>
      <c r="N2118" s="12" t="str">
        <f>IF(ISNA(VLOOKUP(olympic_medals_country_year_cumsum[[#This Row],[Year_Country]],gdp_capita_rank!F:G,2,FALSE)),0,VLOOKUP(olympic_medals_country_year_cumsum[[#This Row],[Year_Country]],gdp_capita_rank!F:G,2,FALSE))</f>
        <v>-96.82674781991865</v>
      </c>
    </row>
    <row r="2119" spans="1:14" ht="15" customHeight="1" x14ac:dyDescent="0.2">
      <c r="A2119" s="1" t="s">
        <v>5</v>
      </c>
      <c r="B2119" s="1" t="s">
        <v>6</v>
      </c>
      <c r="C2119" s="1">
        <v>3452</v>
      </c>
      <c r="D2119" s="1">
        <v>6918</v>
      </c>
      <c r="E2119" s="1">
        <v>2020</v>
      </c>
      <c r="F2119" s="1" t="str">
        <f>TEXT(olympic_medals_country_year_cumsum[[#This Row],[year]],0)&amp;"-"&amp;olympic_medals_country_year_cumsum[[#This Row],[WB_country_code]]</f>
        <v>2020-AFG</v>
      </c>
      <c r="G2119" s="1" t="str">
        <f>IF(olympic_medals_country_year_cumsum[[#This Row],[year]]&lt;&gt;E2118,1,IF(olympic_medals_country_year_cumsum[[#This Row],[Medals]]=0,"",G2118+1))</f>
        <v/>
      </c>
      <c r="H2119" s="1">
        <f>IF(ISNA(VLOOKUP(olympic_medals_country_year_cumsum[[#This Row],[Year_Country]],medals!D:H,5,FALSE)),0,VLOOKUP(olympic_medals_country_year_cumsum[[#This Row],[Year_Country]],medals!D:H,5,FALSE))</f>
        <v>0</v>
      </c>
      <c r="I2119" s="1">
        <f>IF(ISNA(VLOOKUP(olympic_medals_country_year_cumsum[[#This Row],[Year_Country]],medals!D:H,2,FALSE)),0,VLOOKUP(olympic_medals_country_year_cumsum[[#This Row],[Year_Country]],medals!D:H,2,FALSE))</f>
        <v>0</v>
      </c>
      <c r="J2119" s="1">
        <f>IF(ISNA(VLOOKUP(olympic_medals_country_year_cumsum[[#This Row],[Year_Country]],medals!D:H,3,FALSE)),0,VLOOKUP(olympic_medals_country_year_cumsum[[#This Row],[Year_Country]],medals!D:H,3,FALSE))</f>
        <v>0</v>
      </c>
      <c r="K2119" s="1">
        <f>IF(ISNA(VLOOKUP(olympic_medals_country_year_cumsum[[#This Row],[Year_Country]],medals!D:H,4,FALSE)),0,VLOOKUP(olympic_medals_country_year_cumsum[[#This Row],[Year_Country]],medals!D:H,4,FALSE))</f>
        <v>0</v>
      </c>
      <c r="L2119" s="1" t="str">
        <f>VLOOKUP(olympic_medals_country_year_cumsum[[#This Row],[WB_country_name]],'country_region_flag'!A:C,2,FALSE)</f>
        <v>Asia</v>
      </c>
      <c r="M2119" s="1" t="str">
        <f>VLOOKUP(olympic_medals_country_year_cumsum[[#This Row],[WB_country_name]],'country_region_flag'!A:C,3,FALSE)</f>
        <v>https://public.flourish.studio/country-flags/svg/af.svg</v>
      </c>
      <c r="N2119" s="12" t="str">
        <f>IF(ISNA(VLOOKUP(olympic_medals_country_year_cumsum[[#This Row],[Year_Country]],gdp_capita_rank!F:G,2,FALSE)),0,VLOOKUP(olympic_medals_country_year_cumsum[[#This Row],[Year_Country]],gdp_capita_rank!F:G,2,FALSE))</f>
        <v>-96.9746308601306</v>
      </c>
    </row>
    <row r="2120" spans="1:14" ht="15" customHeight="1" x14ac:dyDescent="0.2">
      <c r="A2120" s="1" t="s">
        <v>7</v>
      </c>
      <c r="B2120" s="1" t="s">
        <v>8</v>
      </c>
      <c r="C2120" s="1">
        <v>2447</v>
      </c>
      <c r="D2120" s="1">
        <v>5437</v>
      </c>
      <c r="E2120" s="1">
        <v>2020</v>
      </c>
      <c r="F2120" s="1" t="str">
        <f>TEXT(olympic_medals_country_year_cumsum[[#This Row],[year]],0)&amp;"-"&amp;olympic_medals_country_year_cumsum[[#This Row],[WB_country_code]]</f>
        <v>2020-ARE</v>
      </c>
      <c r="G2120" s="1" t="str">
        <f>IF(olympic_medals_country_year_cumsum[[#This Row],[year]]&lt;&gt;E2119,1,IF(olympic_medals_country_year_cumsum[[#This Row],[Medals]]=0,"",G2119+1))</f>
        <v/>
      </c>
      <c r="H2120" s="1">
        <f>IF(ISNA(VLOOKUP(olympic_medals_country_year_cumsum[[#This Row],[Year_Country]],medals!D:H,5,FALSE)),0,VLOOKUP(olympic_medals_country_year_cumsum[[#This Row],[Year_Country]],medals!D:H,5,FALSE))</f>
        <v>0</v>
      </c>
      <c r="I2120" s="1">
        <f>IF(ISNA(VLOOKUP(olympic_medals_country_year_cumsum[[#This Row],[Year_Country]],medals!D:H,2,FALSE)),0,VLOOKUP(olympic_medals_country_year_cumsum[[#This Row],[Year_Country]],medals!D:H,2,FALSE))</f>
        <v>0</v>
      </c>
      <c r="J2120" s="1">
        <f>IF(ISNA(VLOOKUP(olympic_medals_country_year_cumsum[[#This Row],[Year_Country]],medals!D:H,3,FALSE)),0,VLOOKUP(olympic_medals_country_year_cumsum[[#This Row],[Year_Country]],medals!D:H,3,FALSE))</f>
        <v>0</v>
      </c>
      <c r="K2120" s="1">
        <f>IF(ISNA(VLOOKUP(olympic_medals_country_year_cumsum[[#This Row],[Year_Country]],medals!D:H,4,FALSE)),0,VLOOKUP(olympic_medals_country_year_cumsum[[#This Row],[Year_Country]],medals!D:H,4,FALSE))</f>
        <v>0</v>
      </c>
      <c r="L2120" s="1" t="str">
        <f>VLOOKUP(olympic_medals_country_year_cumsum[[#This Row],[WB_country_name]],'country_region_flag'!A:C,2,FALSE)</f>
        <v>Asia</v>
      </c>
      <c r="M2120" s="1" t="str">
        <f>VLOOKUP(olympic_medals_country_year_cumsum[[#This Row],[WB_country_name]],'country_region_flag'!A:C,3,FALSE)</f>
        <v>https://public.flourish.studio/country-flags/svg/ae.svg</v>
      </c>
      <c r="N2120" s="12" t="str">
        <f>IF(ISNA(VLOOKUP(olympic_medals_country_year_cumsum[[#This Row],[Year_Country]],gdp_capita_rank!F:G,2,FALSE)),0,VLOOKUP(olympic_medals_country_year_cumsum[[#This Row],[Year_Country]],gdp_capita_rank!F:G,2,FALSE))</f>
        <v>122.32185618267198</v>
      </c>
    </row>
    <row r="2121" spans="1:14" ht="15" customHeight="1" x14ac:dyDescent="0.2">
      <c r="A2121" s="1" t="s">
        <v>19</v>
      </c>
      <c r="B2121" s="1" t="s">
        <v>20</v>
      </c>
      <c r="C2121" s="1">
        <v>-337</v>
      </c>
      <c r="D2121" s="1">
        <v>2935</v>
      </c>
      <c r="E2121" s="1">
        <v>2020</v>
      </c>
      <c r="F2121" s="1" t="str">
        <f>TEXT(olympic_medals_country_year_cumsum[[#This Row],[year]],0)&amp;"-"&amp;olympic_medals_country_year_cumsum[[#This Row],[WB_country_code]]</f>
        <v>2020-BDI</v>
      </c>
      <c r="G2121" s="1" t="str">
        <f>IF(olympic_medals_country_year_cumsum[[#This Row],[year]]&lt;&gt;E2120,1,IF(olympic_medals_country_year_cumsum[[#This Row],[Medals]]=0,"",G2120+1))</f>
        <v/>
      </c>
      <c r="H2121" s="1">
        <f>IF(ISNA(VLOOKUP(olympic_medals_country_year_cumsum[[#This Row],[Year_Country]],medals!D:H,5,FALSE)),0,VLOOKUP(olympic_medals_country_year_cumsum[[#This Row],[Year_Country]],medals!D:H,5,FALSE))</f>
        <v>0</v>
      </c>
      <c r="I2121" s="1">
        <f>IF(ISNA(VLOOKUP(olympic_medals_country_year_cumsum[[#This Row],[Year_Country]],medals!D:H,2,FALSE)),0,VLOOKUP(olympic_medals_country_year_cumsum[[#This Row],[Year_Country]],medals!D:H,2,FALSE))</f>
        <v>0</v>
      </c>
      <c r="J2121" s="1">
        <f>IF(ISNA(VLOOKUP(olympic_medals_country_year_cumsum[[#This Row],[Year_Country]],medals!D:H,3,FALSE)),0,VLOOKUP(olympic_medals_country_year_cumsum[[#This Row],[Year_Country]],medals!D:H,3,FALSE))</f>
        <v>0</v>
      </c>
      <c r="K2121" s="1">
        <f>IF(ISNA(VLOOKUP(olympic_medals_country_year_cumsum[[#This Row],[Year_Country]],medals!D:H,4,FALSE)),0,VLOOKUP(olympic_medals_country_year_cumsum[[#This Row],[Year_Country]],medals!D:H,4,FALSE))</f>
        <v>0</v>
      </c>
      <c r="L2121" s="1" t="str">
        <f>VLOOKUP(olympic_medals_country_year_cumsum[[#This Row],[WB_country_name]],'country_region_flag'!A:C,2,FALSE)</f>
        <v>Africa</v>
      </c>
      <c r="M2121" s="1" t="str">
        <f>VLOOKUP(olympic_medals_country_year_cumsum[[#This Row],[WB_country_name]],'country_region_flag'!A:C,3,FALSE)</f>
        <v>https://public.flourish.studio/country-flags/svg/bi.svg</v>
      </c>
      <c r="N2121" s="12" t="str">
        <f>IF(ISNA(VLOOKUP(olympic_medals_country_year_cumsum[[#This Row],[Year_Country]],gdp_capita_rank!F:G,2,FALSE)),0,VLOOKUP(olympic_medals_country_year_cumsum[[#This Row],[Year_Country]],gdp_capita_rank!F:G,2,FALSE))</f>
        <v>-98.71891811389703</v>
      </c>
    </row>
    <row r="2122" spans="1:14" ht="15" customHeight="1" x14ac:dyDescent="0.2">
      <c r="A2122" s="1" t="s">
        <v>37</v>
      </c>
      <c r="B2122" s="1" t="s">
        <v>38</v>
      </c>
      <c r="C2122" s="1">
        <v>131</v>
      </c>
      <c r="D2122" s="1">
        <v>-5962</v>
      </c>
      <c r="E2122" s="1">
        <v>2020</v>
      </c>
      <c r="F2122" s="1" t="str">
        <f>TEXT(olympic_medals_country_year_cumsum[[#This Row],[year]],0)&amp;"-"&amp;olympic_medals_country_year_cumsum[[#This Row],[WB_country_code]]</f>
        <v>2020-BRB</v>
      </c>
      <c r="G2122" s="1" t="str">
        <f>IF(olympic_medals_country_year_cumsum[[#This Row],[year]]&lt;&gt;E2121,1,IF(olympic_medals_country_year_cumsum[[#This Row],[Medals]]=0,"",G2121+1))</f>
        <v/>
      </c>
      <c r="H2122" s="1">
        <f>IF(ISNA(VLOOKUP(olympic_medals_country_year_cumsum[[#This Row],[Year_Country]],medals!D:H,5,FALSE)),0,VLOOKUP(olympic_medals_country_year_cumsum[[#This Row],[Year_Country]],medals!D:H,5,FALSE))</f>
        <v>0</v>
      </c>
      <c r="I2122" s="1">
        <f>IF(ISNA(VLOOKUP(olympic_medals_country_year_cumsum[[#This Row],[Year_Country]],medals!D:H,2,FALSE)),0,VLOOKUP(olympic_medals_country_year_cumsum[[#This Row],[Year_Country]],medals!D:H,2,FALSE))</f>
        <v>0</v>
      </c>
      <c r="J2122" s="1">
        <f>IF(ISNA(VLOOKUP(olympic_medals_country_year_cumsum[[#This Row],[Year_Country]],medals!D:H,3,FALSE)),0,VLOOKUP(olympic_medals_country_year_cumsum[[#This Row],[Year_Country]],medals!D:H,3,FALSE))</f>
        <v>0</v>
      </c>
      <c r="K2122" s="1">
        <f>IF(ISNA(VLOOKUP(olympic_medals_country_year_cumsum[[#This Row],[Year_Country]],medals!D:H,4,FALSE)),0,VLOOKUP(olympic_medals_country_year_cumsum[[#This Row],[Year_Country]],medals!D:H,4,FALSE))</f>
        <v>0</v>
      </c>
      <c r="L2122" s="1" t="str">
        <f>VLOOKUP(olympic_medals_country_year_cumsum[[#This Row],[WB_country_name]],'country_region_flag'!A:C,2,FALSE)</f>
        <v>Americas</v>
      </c>
      <c r="M2122" s="1" t="str">
        <f>VLOOKUP(olympic_medals_country_year_cumsum[[#This Row],[WB_country_name]],'country_region_flag'!A:C,3,FALSE)</f>
        <v>https://public.flourish.studio/country-flags/svg/bb.svg</v>
      </c>
      <c r="N2122" s="12" t="str">
        <f>IF(ISNA(VLOOKUP(olympic_medals_country_year_cumsum[[#This Row],[Year_Country]],gdp_capita_rank!F:G,2,FALSE)),0,VLOOKUP(olympic_medals_country_year_cumsum[[#This Row],[Year_Country]],gdp_capita_rank!F:G,2,FALSE))</f>
        <v>-0.2542778114967823</v>
      </c>
    </row>
    <row r="2123" spans="1:14" ht="15" customHeight="1" x14ac:dyDescent="0.2">
      <c r="A2123" s="1" t="s">
        <v>45</v>
      </c>
      <c r="B2123" s="1" t="s">
        <v>46</v>
      </c>
      <c r="C2123" s="1">
        <v>-3345</v>
      </c>
      <c r="D2123" s="1">
        <v>-7067</v>
      </c>
      <c r="E2123" s="1">
        <v>2020</v>
      </c>
      <c r="F2123" s="1" t="str">
        <f>TEXT(olympic_medals_country_year_cumsum[[#This Row],[year]],0)&amp;"-"&amp;olympic_medals_country_year_cumsum[[#This Row],[WB_country_code]]</f>
        <v>2020-CHL</v>
      </c>
      <c r="G2123" s="1" t="str">
        <f>IF(olympic_medals_country_year_cumsum[[#This Row],[year]]&lt;&gt;E2122,1,IF(olympic_medals_country_year_cumsum[[#This Row],[Medals]]=0,"",G2122+1))</f>
        <v/>
      </c>
      <c r="H2123" s="1">
        <f>IF(ISNA(VLOOKUP(olympic_medals_country_year_cumsum[[#This Row],[Year_Country]],medals!D:H,5,FALSE)),0,VLOOKUP(olympic_medals_country_year_cumsum[[#This Row],[Year_Country]],medals!D:H,5,FALSE))</f>
        <v>0</v>
      </c>
      <c r="I2123" s="1">
        <f>IF(ISNA(VLOOKUP(olympic_medals_country_year_cumsum[[#This Row],[Year_Country]],medals!D:H,2,FALSE)),0,VLOOKUP(olympic_medals_country_year_cumsum[[#This Row],[Year_Country]],medals!D:H,2,FALSE))</f>
        <v>0</v>
      </c>
      <c r="J2123" s="1">
        <f>IF(ISNA(VLOOKUP(olympic_medals_country_year_cumsum[[#This Row],[Year_Country]],medals!D:H,3,FALSE)),0,VLOOKUP(olympic_medals_country_year_cumsum[[#This Row],[Year_Country]],medals!D:H,3,FALSE))</f>
        <v>0</v>
      </c>
      <c r="K2123" s="1">
        <f>IF(ISNA(VLOOKUP(olympic_medals_country_year_cumsum[[#This Row],[Year_Country]],medals!D:H,4,FALSE)),0,VLOOKUP(olympic_medals_country_year_cumsum[[#This Row],[Year_Country]],medals!D:H,4,FALSE))</f>
        <v>0</v>
      </c>
      <c r="L2123" s="1" t="str">
        <f>VLOOKUP(olympic_medals_country_year_cumsum[[#This Row],[WB_country_name]],'country_region_flag'!A:C,2,FALSE)</f>
        <v>Americas</v>
      </c>
      <c r="M2123" s="1" t="str">
        <f>VLOOKUP(olympic_medals_country_year_cumsum[[#This Row],[WB_country_name]],'country_region_flag'!A:C,3,FALSE)</f>
        <v>https://public.flourish.studio/country-flags/svg/cl.svg</v>
      </c>
      <c r="N2123" s="12" t="str">
        <f>IF(ISNA(VLOOKUP(olympic_medals_country_year_cumsum[[#This Row],[Year_Country]],gdp_capita_rank!F:G,2,FALSE)),0,VLOOKUP(olympic_medals_country_year_cumsum[[#This Row],[Year_Country]],gdp_capita_rank!F:G,2,FALSE))</f>
        <v>-22.166254994671405</v>
      </c>
    </row>
    <row r="2124" spans="1:14" ht="15" customHeight="1" x14ac:dyDescent="0.2">
      <c r="A2124" s="1" t="s">
        <v>51</v>
      </c>
      <c r="B2124" s="1" t="s">
        <v>52</v>
      </c>
      <c r="C2124" s="1">
        <v>387</v>
      </c>
      <c r="D2124" s="1">
        <v>1152</v>
      </c>
      <c r="E2124" s="1">
        <v>2020</v>
      </c>
      <c r="F2124" s="1" t="str">
        <f>TEXT(olympic_medals_country_year_cumsum[[#This Row],[year]],0)&amp;"-"&amp;olympic_medals_country_year_cumsum[[#This Row],[WB_country_code]]</f>
        <v>2020-CMR</v>
      </c>
      <c r="G2124" s="1" t="str">
        <f>IF(olympic_medals_country_year_cumsum[[#This Row],[year]]&lt;&gt;E2123,1,IF(olympic_medals_country_year_cumsum[[#This Row],[Medals]]=0,"",G2123+1))</f>
        <v/>
      </c>
      <c r="H2124" s="1">
        <f>IF(ISNA(VLOOKUP(olympic_medals_country_year_cumsum[[#This Row],[Year_Country]],medals!D:H,5,FALSE)),0,VLOOKUP(olympic_medals_country_year_cumsum[[#This Row],[Year_Country]],medals!D:H,5,FALSE))</f>
        <v>0</v>
      </c>
      <c r="I2124" s="1">
        <f>IF(ISNA(VLOOKUP(olympic_medals_country_year_cumsum[[#This Row],[Year_Country]],medals!D:H,2,FALSE)),0,VLOOKUP(olympic_medals_country_year_cumsum[[#This Row],[Year_Country]],medals!D:H,2,FALSE))</f>
        <v>0</v>
      </c>
      <c r="J2124" s="1">
        <f>IF(ISNA(VLOOKUP(olympic_medals_country_year_cumsum[[#This Row],[Year_Country]],medals!D:H,3,FALSE)),0,VLOOKUP(olympic_medals_country_year_cumsum[[#This Row],[Year_Country]],medals!D:H,3,FALSE))</f>
        <v>0</v>
      </c>
      <c r="K2124" s="1">
        <f>IF(ISNA(VLOOKUP(olympic_medals_country_year_cumsum[[#This Row],[Year_Country]],medals!D:H,4,FALSE)),0,VLOOKUP(olympic_medals_country_year_cumsum[[#This Row],[Year_Country]],medals!D:H,4,FALSE))</f>
        <v>0</v>
      </c>
      <c r="L2124" s="1" t="str">
        <f>VLOOKUP(olympic_medals_country_year_cumsum[[#This Row],[WB_country_name]],'country_region_flag'!A:C,2,FALSE)</f>
        <v>Africa</v>
      </c>
      <c r="M2124" s="1" t="str">
        <f>VLOOKUP(olympic_medals_country_year_cumsum[[#This Row],[WB_country_name]],'country_region_flag'!A:C,3,FALSE)</f>
        <v>https://public.flourish.studio/country-flags/svg/cm.svg</v>
      </c>
      <c r="N2124" s="12" t="str">
        <f>IF(ISNA(VLOOKUP(olympic_medals_country_year_cumsum[[#This Row],[Year_Country]],gdp_capita_rank!F:G,2,FALSE)),0,VLOOKUP(olympic_medals_country_year_cumsum[[#This Row],[Year_Country]],gdp_capita_rank!F:G,2,FALSE))</f>
        <v>-90.90646329678714</v>
      </c>
    </row>
    <row r="2125" spans="1:14" ht="15" customHeight="1" x14ac:dyDescent="0.2">
      <c r="A2125" s="1" t="s">
        <v>55</v>
      </c>
      <c r="B2125" s="1" t="s">
        <v>56</v>
      </c>
      <c r="C2125" s="1">
        <v>993</v>
      </c>
      <c r="D2125" s="1">
        <v>-8408</v>
      </c>
      <c r="E2125" s="1">
        <v>2020</v>
      </c>
      <c r="F2125" s="1" t="str">
        <f>TEXT(olympic_medals_country_year_cumsum[[#This Row],[year]],0)&amp;"-"&amp;olympic_medals_country_year_cumsum[[#This Row],[WB_country_code]]</f>
        <v>2020-CRI</v>
      </c>
      <c r="G2125" s="1" t="str">
        <f>IF(olympic_medals_country_year_cumsum[[#This Row],[year]]&lt;&gt;E2124,1,IF(olympic_medals_country_year_cumsum[[#This Row],[Medals]]=0,"",G2124+1))</f>
        <v/>
      </c>
      <c r="H2125" s="1">
        <f>IF(ISNA(VLOOKUP(olympic_medals_country_year_cumsum[[#This Row],[Year_Country]],medals!D:H,5,FALSE)),0,VLOOKUP(olympic_medals_country_year_cumsum[[#This Row],[Year_Country]],medals!D:H,5,FALSE))</f>
        <v>0</v>
      </c>
      <c r="I2125" s="1">
        <f>IF(ISNA(VLOOKUP(olympic_medals_country_year_cumsum[[#This Row],[Year_Country]],medals!D:H,2,FALSE)),0,VLOOKUP(olympic_medals_country_year_cumsum[[#This Row],[Year_Country]],medals!D:H,2,FALSE))</f>
        <v>0</v>
      </c>
      <c r="J2125" s="1">
        <f>IF(ISNA(VLOOKUP(olympic_medals_country_year_cumsum[[#This Row],[Year_Country]],medals!D:H,3,FALSE)),0,VLOOKUP(olympic_medals_country_year_cumsum[[#This Row],[Year_Country]],medals!D:H,3,FALSE))</f>
        <v>0</v>
      </c>
      <c r="K2125" s="1">
        <f>IF(ISNA(VLOOKUP(olympic_medals_country_year_cumsum[[#This Row],[Year_Country]],medals!D:H,4,FALSE)),0,VLOOKUP(olympic_medals_country_year_cumsum[[#This Row],[Year_Country]],medals!D:H,4,FALSE))</f>
        <v>0</v>
      </c>
      <c r="L2125" s="1" t="str">
        <f>VLOOKUP(olympic_medals_country_year_cumsum[[#This Row],[WB_country_name]],'country_region_flag'!A:C,2,FALSE)</f>
        <v>Americas</v>
      </c>
      <c r="M2125" s="1" t="str">
        <f>VLOOKUP(olympic_medals_country_year_cumsum[[#This Row],[WB_country_name]],'country_region_flag'!A:C,3,FALSE)</f>
        <v>https://public.flourish.studio/country-flags/svg/cr.svg</v>
      </c>
      <c r="N2125" s="12" t="str">
        <f>IF(ISNA(VLOOKUP(olympic_medals_country_year_cumsum[[#This Row],[Year_Country]],gdp_capita_rank!F:G,2,FALSE)),0,VLOOKUP(olympic_medals_country_year_cumsum[[#This Row],[Year_Country]],gdp_capita_rank!F:G,2,FALSE))</f>
        <v>-28.042109615190302</v>
      </c>
    </row>
    <row r="2126" spans="1:14" ht="15" customHeight="1" x14ac:dyDescent="0.2">
      <c r="A2126" s="1" t="s">
        <v>59</v>
      </c>
      <c r="B2126" s="1" t="s">
        <v>60</v>
      </c>
      <c r="C2126" s="1">
        <v>3517</v>
      </c>
      <c r="D2126" s="1">
        <v>3337</v>
      </c>
      <c r="E2126" s="1">
        <v>2020</v>
      </c>
      <c r="F2126" s="1" t="str">
        <f>TEXT(olympic_medals_country_year_cumsum[[#This Row],[year]],0)&amp;"-"&amp;olympic_medals_country_year_cumsum[[#This Row],[WB_country_code]]</f>
        <v>2020-CYP</v>
      </c>
      <c r="G2126" s="1" t="str">
        <f>IF(olympic_medals_country_year_cumsum[[#This Row],[year]]&lt;&gt;E2125,1,IF(olympic_medals_country_year_cumsum[[#This Row],[Medals]]=0,"",G2125+1))</f>
        <v/>
      </c>
      <c r="H2126" s="1">
        <f>IF(ISNA(VLOOKUP(olympic_medals_country_year_cumsum[[#This Row],[Year_Country]],medals!D:H,5,FALSE)),0,VLOOKUP(olympic_medals_country_year_cumsum[[#This Row],[Year_Country]],medals!D:H,5,FALSE))</f>
        <v>0</v>
      </c>
      <c r="I2126" s="1">
        <f>IF(ISNA(VLOOKUP(olympic_medals_country_year_cumsum[[#This Row],[Year_Country]],medals!D:H,2,FALSE)),0,VLOOKUP(olympic_medals_country_year_cumsum[[#This Row],[Year_Country]],medals!D:H,2,FALSE))</f>
        <v>0</v>
      </c>
      <c r="J2126" s="1">
        <f>IF(ISNA(VLOOKUP(olympic_medals_country_year_cumsum[[#This Row],[Year_Country]],medals!D:H,3,FALSE)),0,VLOOKUP(olympic_medals_country_year_cumsum[[#This Row],[Year_Country]],medals!D:H,3,FALSE))</f>
        <v>0</v>
      </c>
      <c r="K2126" s="1">
        <f>IF(ISNA(VLOOKUP(olympic_medals_country_year_cumsum[[#This Row],[Year_Country]],medals!D:H,4,FALSE)),0,VLOOKUP(olympic_medals_country_year_cumsum[[#This Row],[Year_Country]],medals!D:H,4,FALSE))</f>
        <v>0</v>
      </c>
      <c r="L2126" s="1" t="str">
        <f>VLOOKUP(olympic_medals_country_year_cumsum[[#This Row],[WB_country_name]],'country_region_flag'!A:C,2,FALSE)</f>
        <v>Asia</v>
      </c>
      <c r="M2126" s="1" t="str">
        <f>VLOOKUP(olympic_medals_country_year_cumsum[[#This Row],[WB_country_name]],'country_region_flag'!A:C,3,FALSE)</f>
        <v>https://public.flourish.studio/country-flags/svg/cy.svg</v>
      </c>
      <c r="N2126" s="12" t="str">
        <f>IF(ISNA(VLOOKUP(olympic_medals_country_year_cumsum[[#This Row],[Year_Country]],gdp_capita_rank!F:G,2,FALSE)),0,VLOOKUP(olympic_medals_country_year_cumsum[[#This Row],[Year_Country]],gdp_capita_rank!F:G,2,FALSE))</f>
        <v>67.09324210712872</v>
      </c>
    </row>
    <row r="2127" spans="1:14" ht="15" customHeight="1" x14ac:dyDescent="0.2">
      <c r="A2127" s="1" t="s">
        <v>65</v>
      </c>
      <c r="B2127" s="1" t="s">
        <v>66</v>
      </c>
      <c r="C2127" s="1">
        <v>1158</v>
      </c>
      <c r="D2127" s="1">
        <v>4315</v>
      </c>
      <c r="E2127" s="1">
        <v>2020</v>
      </c>
      <c r="F2127" s="1" t="str">
        <f>TEXT(olympic_medals_country_year_cumsum[[#This Row],[year]],0)&amp;"-"&amp;olympic_medals_country_year_cumsum[[#This Row],[WB_country_code]]</f>
        <v>2020-DJI</v>
      </c>
      <c r="G2127" s="1" t="str">
        <f>IF(olympic_medals_country_year_cumsum[[#This Row],[year]]&lt;&gt;E2126,1,IF(olympic_medals_country_year_cumsum[[#This Row],[Medals]]=0,"",G2126+1))</f>
        <v/>
      </c>
      <c r="H2127" s="1">
        <f>IF(ISNA(VLOOKUP(olympic_medals_country_year_cumsum[[#This Row],[Year_Country]],medals!D:H,5,FALSE)),0,VLOOKUP(olympic_medals_country_year_cumsum[[#This Row],[Year_Country]],medals!D:H,5,FALSE))</f>
        <v>0</v>
      </c>
      <c r="I2127" s="1">
        <f>IF(ISNA(VLOOKUP(olympic_medals_country_year_cumsum[[#This Row],[Year_Country]],medals!D:H,2,FALSE)),0,VLOOKUP(olympic_medals_country_year_cumsum[[#This Row],[Year_Country]],medals!D:H,2,FALSE))</f>
        <v>0</v>
      </c>
      <c r="J2127" s="1">
        <f>IF(ISNA(VLOOKUP(olympic_medals_country_year_cumsum[[#This Row],[Year_Country]],medals!D:H,3,FALSE)),0,VLOOKUP(olympic_medals_country_year_cumsum[[#This Row],[Year_Country]],medals!D:H,3,FALSE))</f>
        <v>0</v>
      </c>
      <c r="K2127" s="1">
        <f>IF(ISNA(VLOOKUP(olympic_medals_country_year_cumsum[[#This Row],[Year_Country]],medals!D:H,4,FALSE)),0,VLOOKUP(olympic_medals_country_year_cumsum[[#This Row],[Year_Country]],medals!D:H,4,FALSE))</f>
        <v>0</v>
      </c>
      <c r="L2127" s="1" t="str">
        <f>VLOOKUP(olympic_medals_country_year_cumsum[[#This Row],[WB_country_name]],'country_region_flag'!A:C,2,FALSE)</f>
        <v>Africa</v>
      </c>
      <c r="M2127" s="1" t="str">
        <f>VLOOKUP(olympic_medals_country_year_cumsum[[#This Row],[WB_country_name]],'country_region_flag'!A:C,3,FALSE)</f>
        <v>https://public.flourish.studio/country-flags/svg/dj.svg</v>
      </c>
      <c r="N2127" s="12" t="str">
        <f>IF(ISNA(VLOOKUP(olympic_medals_country_year_cumsum[[#This Row],[Year_Country]],gdp_capita_rank!F:G,2,FALSE)),0,VLOOKUP(olympic_medals_country_year_cumsum[[#This Row],[Year_Country]],gdp_capita_rank!F:G,2,FALSE))</f>
        <v>-82.73768302401675</v>
      </c>
    </row>
    <row r="2128" spans="1:14" ht="15" customHeight="1" x14ac:dyDescent="0.2">
      <c r="A2128" s="1" t="s">
        <v>71</v>
      </c>
      <c r="B2128" s="1" t="s">
        <v>72</v>
      </c>
      <c r="C2128" s="1">
        <v>3675</v>
      </c>
      <c r="D2128" s="1">
        <v>305</v>
      </c>
      <c r="E2128" s="1">
        <v>2020</v>
      </c>
      <c r="F2128" s="1" t="str">
        <f>TEXT(olympic_medals_country_year_cumsum[[#This Row],[year]],0)&amp;"-"&amp;olympic_medals_country_year_cumsum[[#This Row],[WB_country_code]]</f>
        <v>2020-DZA</v>
      </c>
      <c r="G2128" s="1" t="str">
        <f>IF(olympic_medals_country_year_cumsum[[#This Row],[year]]&lt;&gt;E2127,1,IF(olympic_medals_country_year_cumsum[[#This Row],[Medals]]=0,"",G2127+1))</f>
        <v/>
      </c>
      <c r="H2128" s="1">
        <f>IF(ISNA(VLOOKUP(olympic_medals_country_year_cumsum[[#This Row],[Year_Country]],medals!D:H,5,FALSE)),0,VLOOKUP(olympic_medals_country_year_cumsum[[#This Row],[Year_Country]],medals!D:H,5,FALSE))</f>
        <v>0</v>
      </c>
      <c r="I2128" s="1">
        <f>IF(ISNA(VLOOKUP(olympic_medals_country_year_cumsum[[#This Row],[Year_Country]],medals!D:H,2,FALSE)),0,VLOOKUP(olympic_medals_country_year_cumsum[[#This Row],[Year_Country]],medals!D:H,2,FALSE))</f>
        <v>0</v>
      </c>
      <c r="J2128" s="1">
        <f>IF(ISNA(VLOOKUP(olympic_medals_country_year_cumsum[[#This Row],[Year_Country]],medals!D:H,3,FALSE)),0,VLOOKUP(olympic_medals_country_year_cumsum[[#This Row],[Year_Country]],medals!D:H,3,FALSE))</f>
        <v>0</v>
      </c>
      <c r="K2128" s="1">
        <f>IF(ISNA(VLOOKUP(olympic_medals_country_year_cumsum[[#This Row],[Year_Country]],medals!D:H,4,FALSE)),0,VLOOKUP(olympic_medals_country_year_cumsum[[#This Row],[Year_Country]],medals!D:H,4,FALSE))</f>
        <v>0</v>
      </c>
      <c r="L2128" s="1" t="str">
        <f>VLOOKUP(olympic_medals_country_year_cumsum[[#This Row],[WB_country_name]],'country_region_flag'!A:C,2,FALSE)</f>
        <v>Africa</v>
      </c>
      <c r="M2128" s="1" t="str">
        <f>VLOOKUP(olympic_medals_country_year_cumsum[[#This Row],[WB_country_name]],'country_region_flag'!A:C,3,FALSE)</f>
        <v>https://public.flourish.studio/country-flags/svg/dz.svg</v>
      </c>
      <c r="N2128" s="12" t="str">
        <f>IF(ISNA(VLOOKUP(olympic_medals_country_year_cumsum[[#This Row],[Year_Country]],gdp_capita_rank!F:G,2,FALSE)),0,VLOOKUP(olympic_medals_country_year_cumsum[[#This Row],[Year_Country]],gdp_capita_rank!F:G,2,FALSE))</f>
        <v>-80.18290454147383</v>
      </c>
    </row>
    <row r="2129" spans="1:14" ht="15" customHeight="1" x14ac:dyDescent="0.2">
      <c r="A2129" s="1" t="s">
        <v>77</v>
      </c>
      <c r="B2129" s="1" t="s">
        <v>78</v>
      </c>
      <c r="C2129" s="1">
        <v>1533</v>
      </c>
      <c r="D2129" s="1">
        <v>3893</v>
      </c>
      <c r="E2129" s="1">
        <v>2020</v>
      </c>
      <c r="F2129" s="1" t="str">
        <f>TEXT(olympic_medals_country_year_cumsum[[#This Row],[year]],0)&amp;"-"&amp;olympic_medals_country_year_cumsum[[#This Row],[WB_country_code]]</f>
        <v>2020-ERI</v>
      </c>
      <c r="G2129" s="1" t="str">
        <f>IF(olympic_medals_country_year_cumsum[[#This Row],[year]]&lt;&gt;E2128,1,IF(olympic_medals_country_year_cumsum[[#This Row],[Medals]]=0,"",G2128+1))</f>
        <v/>
      </c>
      <c r="H2129" s="1">
        <f>IF(ISNA(VLOOKUP(olympic_medals_country_year_cumsum[[#This Row],[Year_Country]],medals!D:H,5,FALSE)),0,VLOOKUP(olympic_medals_country_year_cumsum[[#This Row],[Year_Country]],medals!D:H,5,FALSE))</f>
        <v>0</v>
      </c>
      <c r="I2129" s="1">
        <f>IF(ISNA(VLOOKUP(olympic_medals_country_year_cumsum[[#This Row],[Year_Country]],medals!D:H,2,FALSE)),0,VLOOKUP(olympic_medals_country_year_cumsum[[#This Row],[Year_Country]],medals!D:H,2,FALSE))</f>
        <v>0</v>
      </c>
      <c r="J2129" s="1">
        <f>IF(ISNA(VLOOKUP(olympic_medals_country_year_cumsum[[#This Row],[Year_Country]],medals!D:H,3,FALSE)),0,VLOOKUP(olympic_medals_country_year_cumsum[[#This Row],[Year_Country]],medals!D:H,3,FALSE))</f>
        <v>0</v>
      </c>
      <c r="K2129" s="1">
        <f>IF(ISNA(VLOOKUP(olympic_medals_country_year_cumsum[[#This Row],[Year_Country]],medals!D:H,4,FALSE)),0,VLOOKUP(olympic_medals_country_year_cumsum[[#This Row],[Year_Country]],medals!D:H,4,FALSE))</f>
        <v>0</v>
      </c>
      <c r="L2129" s="1" t="str">
        <f>VLOOKUP(olympic_medals_country_year_cumsum[[#This Row],[WB_country_name]],'country_region_flag'!A:C,2,FALSE)</f>
        <v>Africa</v>
      </c>
      <c r="M2129" s="1" t="str">
        <f>VLOOKUP(olympic_medals_country_year_cumsum[[#This Row],[WB_country_name]],'country_region_flag'!A:C,3,FALSE)</f>
        <v>https://public.flourish.studio/country-flags/svg/er.svg</v>
      </c>
      <c r="N2129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130" spans="1:14" ht="15" customHeight="1" x14ac:dyDescent="0.2">
      <c r="A2130" s="1" t="s">
        <v>91</v>
      </c>
      <c r="B2130" s="1" t="s">
        <v>92</v>
      </c>
      <c r="C2130" s="1">
        <v>38</v>
      </c>
      <c r="D2130" s="1">
        <v>945</v>
      </c>
      <c r="E2130" s="1">
        <v>2020</v>
      </c>
      <c r="F2130" s="1" t="str">
        <f>TEXT(olympic_medals_country_year_cumsum[[#This Row],[year]],0)&amp;"-"&amp;olympic_medals_country_year_cumsum[[#This Row],[WB_country_code]]</f>
        <v>2020-GAB</v>
      </c>
      <c r="G2130" s="1" t="str">
        <f>IF(olympic_medals_country_year_cumsum[[#This Row],[year]]&lt;&gt;E2129,1,IF(olympic_medals_country_year_cumsum[[#This Row],[Medals]]=0,"",G2129+1))</f>
        <v/>
      </c>
      <c r="H2130" s="1">
        <f>IF(ISNA(VLOOKUP(olympic_medals_country_year_cumsum[[#This Row],[Year_Country]],medals!D:H,5,FALSE)),0,VLOOKUP(olympic_medals_country_year_cumsum[[#This Row],[Year_Country]],medals!D:H,5,FALSE))</f>
        <v>0</v>
      </c>
      <c r="I2130" s="1">
        <f>IF(ISNA(VLOOKUP(olympic_medals_country_year_cumsum[[#This Row],[Year_Country]],medals!D:H,2,FALSE)),0,VLOOKUP(olympic_medals_country_year_cumsum[[#This Row],[Year_Country]],medals!D:H,2,FALSE))</f>
        <v>0</v>
      </c>
      <c r="J2130" s="1">
        <f>IF(ISNA(VLOOKUP(olympic_medals_country_year_cumsum[[#This Row],[Year_Country]],medals!D:H,3,FALSE)),0,VLOOKUP(olympic_medals_country_year_cumsum[[#This Row],[Year_Country]],medals!D:H,3,FALSE))</f>
        <v>0</v>
      </c>
      <c r="K2130" s="1">
        <f>IF(ISNA(VLOOKUP(olympic_medals_country_year_cumsum[[#This Row],[Year_Country]],medals!D:H,4,FALSE)),0,VLOOKUP(olympic_medals_country_year_cumsum[[#This Row],[Year_Country]],medals!D:H,4,FALSE))</f>
        <v>0</v>
      </c>
      <c r="L2130" s="1" t="str">
        <f>VLOOKUP(olympic_medals_country_year_cumsum[[#This Row],[WB_country_name]],'country_region_flag'!A:C,2,FALSE)</f>
        <v>Africa</v>
      </c>
      <c r="M2130" s="1" t="str">
        <f>VLOOKUP(olympic_medals_country_year_cumsum[[#This Row],[WB_country_name]],'country_region_flag'!A:C,3,FALSE)</f>
        <v>https://public.flourish.studio/country-flags/svg/ga.svg</v>
      </c>
      <c r="N2130" s="12" t="str">
        <f>IF(ISNA(VLOOKUP(olympic_medals_country_year_cumsum[[#This Row],[Year_Country]],gdp_capita_rank!F:G,2,FALSE)),0,VLOOKUP(olympic_medals_country_year_cumsum[[#This Row],[Year_Country]],gdp_capita_rank!F:G,2,FALSE))</f>
        <v>-60.53253938237959</v>
      </c>
    </row>
    <row r="2131" spans="1:14" ht="15" customHeight="1" x14ac:dyDescent="0.2">
      <c r="A2131" s="1" t="s">
        <v>103</v>
      </c>
      <c r="B2131" s="1" t="s">
        <v>104</v>
      </c>
      <c r="C2131" s="1">
        <v>1462</v>
      </c>
      <c r="D2131" s="1">
        <v>-9052</v>
      </c>
      <c r="E2131" s="1">
        <v>2020</v>
      </c>
      <c r="F2131" s="1" t="str">
        <f>TEXT(olympic_medals_country_year_cumsum[[#This Row],[year]],0)&amp;"-"&amp;olympic_medals_country_year_cumsum[[#This Row],[WB_country_code]]</f>
        <v>2020-GTM</v>
      </c>
      <c r="G2131" s="1" t="str">
        <f>IF(olympic_medals_country_year_cumsum[[#This Row],[year]]&lt;&gt;E2130,1,IF(olympic_medals_country_year_cumsum[[#This Row],[Medals]]=0,"",G2130+1))</f>
        <v/>
      </c>
      <c r="H2131" s="1">
        <f>IF(ISNA(VLOOKUP(olympic_medals_country_year_cumsum[[#This Row],[Year_Country]],medals!D:H,5,FALSE)),0,VLOOKUP(olympic_medals_country_year_cumsum[[#This Row],[Year_Country]],medals!D:H,5,FALSE))</f>
        <v>0</v>
      </c>
      <c r="I2131" s="1">
        <f>IF(ISNA(VLOOKUP(olympic_medals_country_year_cumsum[[#This Row],[Year_Country]],medals!D:H,2,FALSE)),0,VLOOKUP(olympic_medals_country_year_cumsum[[#This Row],[Year_Country]],medals!D:H,2,FALSE))</f>
        <v>0</v>
      </c>
      <c r="J2131" s="1">
        <f>IF(ISNA(VLOOKUP(olympic_medals_country_year_cumsum[[#This Row],[Year_Country]],medals!D:H,3,FALSE)),0,VLOOKUP(olympic_medals_country_year_cumsum[[#This Row],[Year_Country]],medals!D:H,3,FALSE))</f>
        <v>0</v>
      </c>
      <c r="K2131" s="1">
        <f>IF(ISNA(VLOOKUP(olympic_medals_country_year_cumsum[[#This Row],[Year_Country]],medals!D:H,4,FALSE)),0,VLOOKUP(olympic_medals_country_year_cumsum[[#This Row],[Year_Country]],medals!D:H,4,FALSE))</f>
        <v>0</v>
      </c>
      <c r="L2131" s="1" t="str">
        <f>VLOOKUP(olympic_medals_country_year_cumsum[[#This Row],[WB_country_name]],'country_region_flag'!A:C,2,FALSE)</f>
        <v>Americas</v>
      </c>
      <c r="M2131" s="1" t="str">
        <f>VLOOKUP(olympic_medals_country_year_cumsum[[#This Row],[WB_country_name]],'country_region_flag'!A:C,3,FALSE)</f>
        <v>https://public.flourish.studio/country-flags/svg/gt.svg</v>
      </c>
      <c r="N2131" s="12" t="str">
        <f>IF(ISNA(VLOOKUP(olympic_medals_country_year_cumsum[[#This Row],[Year_Country]],gdp_capita_rank!F:G,2,FALSE)),0,VLOOKUP(olympic_medals_country_year_cumsum[[#This Row],[Year_Country]],gdp_capita_rank!F:G,2,FALSE))</f>
        <v>-72.76364254602215</v>
      </c>
    </row>
    <row r="2132" spans="1:14" ht="15" customHeight="1" x14ac:dyDescent="0.2">
      <c r="A2132" s="1" t="s">
        <v>105</v>
      </c>
      <c r="B2132" s="1" t="s">
        <v>106</v>
      </c>
      <c r="C2132" s="1">
        <v>68</v>
      </c>
      <c r="D2132" s="1">
        <v>-5815</v>
      </c>
      <c r="E2132" s="1">
        <v>2020</v>
      </c>
      <c r="F2132" s="1" t="str">
        <f>TEXT(olympic_medals_country_year_cumsum[[#This Row],[year]],0)&amp;"-"&amp;olympic_medals_country_year_cumsum[[#This Row],[WB_country_code]]</f>
        <v>2020-GUY</v>
      </c>
      <c r="G2132" s="1" t="str">
        <f>IF(olympic_medals_country_year_cumsum[[#This Row],[year]]&lt;&gt;E2131,1,IF(olympic_medals_country_year_cumsum[[#This Row],[Medals]]=0,"",G2131+1))</f>
        <v/>
      </c>
      <c r="H2132" s="1">
        <f>IF(ISNA(VLOOKUP(olympic_medals_country_year_cumsum[[#This Row],[Year_Country]],medals!D:H,5,FALSE)),0,VLOOKUP(olympic_medals_country_year_cumsum[[#This Row],[Year_Country]],medals!D:H,5,FALSE))</f>
        <v>0</v>
      </c>
      <c r="I2132" s="1">
        <f>IF(ISNA(VLOOKUP(olympic_medals_country_year_cumsum[[#This Row],[Year_Country]],medals!D:H,2,FALSE)),0,VLOOKUP(olympic_medals_country_year_cumsum[[#This Row],[Year_Country]],medals!D:H,2,FALSE))</f>
        <v>0</v>
      </c>
      <c r="J2132" s="1">
        <f>IF(ISNA(VLOOKUP(olympic_medals_country_year_cumsum[[#This Row],[Year_Country]],medals!D:H,3,FALSE)),0,VLOOKUP(olympic_medals_country_year_cumsum[[#This Row],[Year_Country]],medals!D:H,3,FALSE))</f>
        <v>0</v>
      </c>
      <c r="K2132" s="1">
        <f>IF(ISNA(VLOOKUP(olympic_medals_country_year_cumsum[[#This Row],[Year_Country]],medals!D:H,4,FALSE)),0,VLOOKUP(olympic_medals_country_year_cumsum[[#This Row],[Year_Country]],medals!D:H,4,FALSE))</f>
        <v>0</v>
      </c>
      <c r="L2132" s="1" t="str">
        <f>VLOOKUP(olympic_medals_country_year_cumsum[[#This Row],[WB_country_name]],'country_region_flag'!A:C,2,FALSE)</f>
        <v>Americas</v>
      </c>
      <c r="M2132" s="1" t="str">
        <f>VLOOKUP(olympic_medals_country_year_cumsum[[#This Row],[WB_country_name]],'country_region_flag'!A:C,3,FALSE)</f>
        <v>https://public.flourish.studio/country-flags/svg/gy.svg</v>
      </c>
      <c r="N2132" s="12" t="str">
        <f>IF(ISNA(VLOOKUP(olympic_medals_country_year_cumsum[[#This Row],[Year_Country]],gdp_capita_rank!F:G,2,FALSE)),0,VLOOKUP(olympic_medals_country_year_cumsum[[#This Row],[Year_Country]],gdp_capita_rank!F:G,2,FALSE))</f>
        <v>-59.45139205803343</v>
      </c>
    </row>
    <row r="2133" spans="1:14" ht="15" customHeight="1" x14ac:dyDescent="0.2">
      <c r="A2133" s="1" t="s">
        <v>121</v>
      </c>
      <c r="B2133" s="1" t="s">
        <v>122</v>
      </c>
      <c r="C2133" s="1">
        <v>3333</v>
      </c>
      <c r="D2133" s="1">
        <v>444</v>
      </c>
      <c r="E2133" s="1">
        <v>2020</v>
      </c>
      <c r="F2133" s="1" t="str">
        <f>TEXT(olympic_medals_country_year_cumsum[[#This Row],[year]],0)&amp;"-"&amp;olympic_medals_country_year_cumsum[[#This Row],[WB_country_code]]</f>
        <v>2020-IRQ</v>
      </c>
      <c r="G2133" s="1" t="str">
        <f>IF(olympic_medals_country_year_cumsum[[#This Row],[year]]&lt;&gt;E2132,1,IF(olympic_medals_country_year_cumsum[[#This Row],[Medals]]=0,"",G2132+1))</f>
        <v/>
      </c>
      <c r="H2133" s="1">
        <f>IF(ISNA(VLOOKUP(olympic_medals_country_year_cumsum[[#This Row],[Year_Country]],medals!D:H,5,FALSE)),0,VLOOKUP(olympic_medals_country_year_cumsum[[#This Row],[Year_Country]],medals!D:H,5,FALSE))</f>
        <v>0</v>
      </c>
      <c r="I2133" s="1">
        <f>IF(ISNA(VLOOKUP(olympic_medals_country_year_cumsum[[#This Row],[Year_Country]],medals!D:H,2,FALSE)),0,VLOOKUP(olympic_medals_country_year_cumsum[[#This Row],[Year_Country]],medals!D:H,2,FALSE))</f>
        <v>0</v>
      </c>
      <c r="J2133" s="1">
        <f>IF(ISNA(VLOOKUP(olympic_medals_country_year_cumsum[[#This Row],[Year_Country]],medals!D:H,3,FALSE)),0,VLOOKUP(olympic_medals_country_year_cumsum[[#This Row],[Year_Country]],medals!D:H,3,FALSE))</f>
        <v>0</v>
      </c>
      <c r="K2133" s="1">
        <f>IF(ISNA(VLOOKUP(olympic_medals_country_year_cumsum[[#This Row],[Year_Country]],medals!D:H,4,FALSE)),0,VLOOKUP(olympic_medals_country_year_cumsum[[#This Row],[Year_Country]],medals!D:H,4,FALSE))</f>
        <v>0</v>
      </c>
      <c r="L2133" s="1" t="str">
        <f>VLOOKUP(olympic_medals_country_year_cumsum[[#This Row],[WB_country_name]],'country_region_flag'!A:C,2,FALSE)</f>
        <v>Asia</v>
      </c>
      <c r="M2133" s="1" t="str">
        <f>VLOOKUP(olympic_medals_country_year_cumsum[[#This Row],[WB_country_name]],'country_region_flag'!A:C,3,FALSE)</f>
        <v>https://public.flourish.studio/country-flags/svg/iq.svg</v>
      </c>
      <c r="N2133" s="12" t="str">
        <f>IF(ISNA(VLOOKUP(olympic_medals_country_year_cumsum[[#This Row],[Year_Country]],gdp_capita_rank!F:G,2,FALSE)),0,VLOOKUP(olympic_medals_country_year_cumsum[[#This Row],[Year_Country]],gdp_capita_rank!F:G,2,FALSE))</f>
        <v>-74.88209811527491</v>
      </c>
    </row>
    <row r="2134" spans="1:14" ht="15" customHeight="1" x14ac:dyDescent="0.2">
      <c r="A2134" s="1" t="s">
        <v>123</v>
      </c>
      <c r="B2134" s="1" t="s">
        <v>124</v>
      </c>
      <c r="C2134" s="1">
        <v>6415</v>
      </c>
      <c r="D2134" s="1">
        <v>-2195</v>
      </c>
      <c r="E2134" s="1">
        <v>2020</v>
      </c>
      <c r="F2134" s="1" t="str">
        <f>TEXT(olympic_medals_country_year_cumsum[[#This Row],[year]],0)&amp;"-"&amp;olympic_medals_country_year_cumsum[[#This Row],[WB_country_code]]</f>
        <v>2020-ISL</v>
      </c>
      <c r="G2134" s="1" t="str">
        <f>IF(olympic_medals_country_year_cumsum[[#This Row],[year]]&lt;&gt;E2133,1,IF(olympic_medals_country_year_cumsum[[#This Row],[Medals]]=0,"",G2133+1))</f>
        <v/>
      </c>
      <c r="H2134" s="1">
        <f>IF(ISNA(VLOOKUP(olympic_medals_country_year_cumsum[[#This Row],[Year_Country]],medals!D:H,5,FALSE)),0,VLOOKUP(olympic_medals_country_year_cumsum[[#This Row],[Year_Country]],medals!D:H,5,FALSE))</f>
        <v>0</v>
      </c>
      <c r="I2134" s="1">
        <f>IF(ISNA(VLOOKUP(olympic_medals_country_year_cumsum[[#This Row],[Year_Country]],medals!D:H,2,FALSE)),0,VLOOKUP(olympic_medals_country_year_cumsum[[#This Row],[Year_Country]],medals!D:H,2,FALSE))</f>
        <v>0</v>
      </c>
      <c r="J2134" s="1">
        <f>IF(ISNA(VLOOKUP(olympic_medals_country_year_cumsum[[#This Row],[Year_Country]],medals!D:H,3,FALSE)),0,VLOOKUP(olympic_medals_country_year_cumsum[[#This Row],[Year_Country]],medals!D:H,3,FALSE))</f>
        <v>0</v>
      </c>
      <c r="K2134" s="1">
        <f>IF(ISNA(VLOOKUP(olympic_medals_country_year_cumsum[[#This Row],[Year_Country]],medals!D:H,4,FALSE)),0,VLOOKUP(olympic_medals_country_year_cumsum[[#This Row],[Year_Country]],medals!D:H,4,FALSE))</f>
        <v>0</v>
      </c>
      <c r="L2134" s="1" t="str">
        <f>VLOOKUP(olympic_medals_country_year_cumsum[[#This Row],[WB_country_name]],'country_region_flag'!A:C,2,FALSE)</f>
        <v>Europe</v>
      </c>
      <c r="M2134" s="1" t="str">
        <f>VLOOKUP(olympic_medals_country_year_cumsum[[#This Row],[WB_country_name]],'country_region_flag'!A:C,3,FALSE)</f>
        <v>https://public.flourish.studio/country-flags/svg/is.svg</v>
      </c>
      <c r="N2134" s="12" t="str">
        <f>IF(ISNA(VLOOKUP(olympic_medals_country_year_cumsum[[#This Row],[Year_Country]],gdp_capita_rank!F:G,2,FALSE)),0,VLOOKUP(olympic_medals_country_year_cumsum[[#This Row],[Year_Country]],gdp_capita_rank!F:G,2,FALSE))</f>
        <v>247.69010232799386</v>
      </c>
    </row>
    <row r="2135" spans="1:14" ht="15" customHeight="1" x14ac:dyDescent="0.2">
      <c r="A2135" s="1" t="s">
        <v>145</v>
      </c>
      <c r="B2135" s="1" t="s">
        <v>146</v>
      </c>
      <c r="C2135" s="1">
        <v>3387</v>
      </c>
      <c r="D2135" s="1">
        <v>355</v>
      </c>
      <c r="E2135" s="1">
        <v>2020</v>
      </c>
      <c r="F2135" s="1" t="str">
        <f>TEXT(olympic_medals_country_year_cumsum[[#This Row],[year]],0)&amp;"-"&amp;olympic_medals_country_year_cumsum[[#This Row],[WB_country_code]]</f>
        <v>2020-LBN</v>
      </c>
      <c r="G2135" s="1" t="str">
        <f>IF(olympic_medals_country_year_cumsum[[#This Row],[year]]&lt;&gt;E2134,1,IF(olympic_medals_country_year_cumsum[[#This Row],[Medals]]=0,"",G2134+1))</f>
        <v/>
      </c>
      <c r="H2135" s="1">
        <f>IF(ISNA(VLOOKUP(olympic_medals_country_year_cumsum[[#This Row],[Year_Country]],medals!D:H,5,FALSE)),0,VLOOKUP(olympic_medals_country_year_cumsum[[#This Row],[Year_Country]],medals!D:H,5,FALSE))</f>
        <v>0</v>
      </c>
      <c r="I2135" s="1">
        <f>IF(ISNA(VLOOKUP(olympic_medals_country_year_cumsum[[#This Row],[Year_Country]],medals!D:H,2,FALSE)),0,VLOOKUP(olympic_medals_country_year_cumsum[[#This Row],[Year_Country]],medals!D:H,2,FALSE))</f>
        <v>0</v>
      </c>
      <c r="J2135" s="1">
        <f>IF(ISNA(VLOOKUP(olympic_medals_country_year_cumsum[[#This Row],[Year_Country]],medals!D:H,3,FALSE)),0,VLOOKUP(olympic_medals_country_year_cumsum[[#This Row],[Year_Country]],medals!D:H,3,FALSE))</f>
        <v>0</v>
      </c>
      <c r="K2135" s="1">
        <f>IF(ISNA(VLOOKUP(olympic_medals_country_year_cumsum[[#This Row],[Year_Country]],medals!D:H,4,FALSE)),0,VLOOKUP(olympic_medals_country_year_cumsum[[#This Row],[Year_Country]],medals!D:H,4,FALSE))</f>
        <v>0</v>
      </c>
      <c r="L2135" s="1" t="str">
        <f>VLOOKUP(olympic_medals_country_year_cumsum[[#This Row],[WB_country_name]],'country_region_flag'!A:C,2,FALSE)</f>
        <v>Asia</v>
      </c>
      <c r="M2135" s="1" t="str">
        <f>VLOOKUP(olympic_medals_country_year_cumsum[[#This Row],[WB_country_name]],'country_region_flag'!A:C,3,FALSE)</f>
        <v>https://public.flourish.studio/country-flags/svg/lb.svg</v>
      </c>
      <c r="N2135" s="12" t="str">
        <f>IF(ISNA(VLOOKUP(olympic_medals_country_year_cumsum[[#This Row],[Year_Country]],gdp_capita_rank!F:G,2,FALSE)),0,VLOOKUP(olympic_medals_country_year_cumsum[[#This Row],[Year_Country]],gdp_capita_rank!F:G,2,FALSE))</f>
        <v>-66.91413863902086</v>
      </c>
    </row>
    <row r="2136" spans="1:14" ht="15" customHeight="1" x14ac:dyDescent="0.2">
      <c r="A2136" s="1" t="s">
        <v>147</v>
      </c>
      <c r="B2136" s="1" t="s">
        <v>148</v>
      </c>
      <c r="C2136" s="1">
        <v>692</v>
      </c>
      <c r="D2136" s="1">
        <v>7983</v>
      </c>
      <c r="E2136" s="1">
        <v>2020</v>
      </c>
      <c r="F2136" s="1" t="str">
        <f>TEXT(olympic_medals_country_year_cumsum[[#This Row],[year]],0)&amp;"-"&amp;olympic_medals_country_year_cumsum[[#This Row],[WB_country_code]]</f>
        <v>2020-LKA</v>
      </c>
      <c r="G2136" s="1" t="str">
        <f>IF(olympic_medals_country_year_cumsum[[#This Row],[year]]&lt;&gt;E2135,1,IF(olympic_medals_country_year_cumsum[[#This Row],[Medals]]=0,"",G2135+1))</f>
        <v/>
      </c>
      <c r="H2136" s="1">
        <f>IF(ISNA(VLOOKUP(olympic_medals_country_year_cumsum[[#This Row],[Year_Country]],medals!D:H,5,FALSE)),0,VLOOKUP(olympic_medals_country_year_cumsum[[#This Row],[Year_Country]],medals!D:H,5,FALSE))</f>
        <v>0</v>
      </c>
      <c r="I2136" s="1">
        <f>IF(ISNA(VLOOKUP(olympic_medals_country_year_cumsum[[#This Row],[Year_Country]],medals!D:H,2,FALSE)),0,VLOOKUP(olympic_medals_country_year_cumsum[[#This Row],[Year_Country]],medals!D:H,2,FALSE))</f>
        <v>0</v>
      </c>
      <c r="J2136" s="1">
        <f>IF(ISNA(VLOOKUP(olympic_medals_country_year_cumsum[[#This Row],[Year_Country]],medals!D:H,3,FALSE)),0,VLOOKUP(olympic_medals_country_year_cumsum[[#This Row],[Year_Country]],medals!D:H,3,FALSE))</f>
        <v>0</v>
      </c>
      <c r="K2136" s="1">
        <f>IF(ISNA(VLOOKUP(olympic_medals_country_year_cumsum[[#This Row],[Year_Country]],medals!D:H,4,FALSE)),0,VLOOKUP(olympic_medals_country_year_cumsum[[#This Row],[Year_Country]],medals!D:H,4,FALSE))</f>
        <v>0</v>
      </c>
      <c r="L2136" s="1" t="str">
        <f>VLOOKUP(olympic_medals_country_year_cumsum[[#This Row],[WB_country_name]],'country_region_flag'!A:C,2,FALSE)</f>
        <v>Asia</v>
      </c>
      <c r="M2136" s="1" t="str">
        <f>VLOOKUP(olympic_medals_country_year_cumsum[[#This Row],[WB_country_name]],'country_region_flag'!A:C,3,FALSE)</f>
        <v>https://public.flourish.studio/country-flags/svg/lk.svg</v>
      </c>
      <c r="N2136" s="12" t="str">
        <f>IF(ISNA(VLOOKUP(olympic_medals_country_year_cumsum[[#This Row],[Year_Country]],gdp_capita_rank!F:G,2,FALSE)),0,VLOOKUP(olympic_medals_country_year_cumsum[[#This Row],[Year_Country]],gdp_capita_rank!F:G,2,FALSE))</f>
        <v>-77.23918716411859</v>
      </c>
    </row>
    <row r="2137" spans="1:14" ht="15" customHeight="1" x14ac:dyDescent="0.2">
      <c r="A2137" s="1" t="s">
        <v>161</v>
      </c>
      <c r="B2137" s="1" t="s">
        <v>162</v>
      </c>
      <c r="C2137" s="1">
        <v>4243</v>
      </c>
      <c r="D2137" s="1">
        <v>1927</v>
      </c>
      <c r="E2137" s="1">
        <v>2020</v>
      </c>
      <c r="F2137" s="1" t="str">
        <f>TEXT(olympic_medals_country_year_cumsum[[#This Row],[year]],0)&amp;"-"&amp;olympic_medals_country_year_cumsum[[#This Row],[WB_country_code]]</f>
        <v>2020-MNE</v>
      </c>
      <c r="G2137" s="1" t="str">
        <f>IF(olympic_medals_country_year_cumsum[[#This Row],[year]]&lt;&gt;E2136,1,IF(olympic_medals_country_year_cumsum[[#This Row],[Medals]]=0,"",G2136+1))</f>
        <v/>
      </c>
      <c r="H2137" s="1">
        <f>IF(ISNA(VLOOKUP(olympic_medals_country_year_cumsum[[#This Row],[Year_Country]],medals!D:H,5,FALSE)),0,VLOOKUP(olympic_medals_country_year_cumsum[[#This Row],[Year_Country]],medals!D:H,5,FALSE))</f>
        <v>0</v>
      </c>
      <c r="I2137" s="1">
        <f>IF(ISNA(VLOOKUP(olympic_medals_country_year_cumsum[[#This Row],[Year_Country]],medals!D:H,2,FALSE)),0,VLOOKUP(olympic_medals_country_year_cumsum[[#This Row],[Year_Country]],medals!D:H,2,FALSE))</f>
        <v>0</v>
      </c>
      <c r="J2137" s="1">
        <f>IF(ISNA(VLOOKUP(olympic_medals_country_year_cumsum[[#This Row],[Year_Country]],medals!D:H,3,FALSE)),0,VLOOKUP(olympic_medals_country_year_cumsum[[#This Row],[Year_Country]],medals!D:H,3,FALSE))</f>
        <v>0</v>
      </c>
      <c r="K2137" s="1">
        <f>IF(ISNA(VLOOKUP(olympic_medals_country_year_cumsum[[#This Row],[Year_Country]],medals!D:H,4,FALSE)),0,VLOOKUP(olympic_medals_country_year_cumsum[[#This Row],[Year_Country]],medals!D:H,4,FALSE))</f>
        <v>0</v>
      </c>
      <c r="L2137" s="1" t="str">
        <f>VLOOKUP(olympic_medals_country_year_cumsum[[#This Row],[WB_country_name]],'country_region_flag'!A:C,2,FALSE)</f>
        <v>Europe</v>
      </c>
      <c r="M2137" s="1" t="str">
        <f>VLOOKUP(olympic_medals_country_year_cumsum[[#This Row],[WB_country_name]],'country_region_flag'!A:C,3,FALSE)</f>
        <v>https://public.flourish.studio/country-flags/svg/me.svg</v>
      </c>
      <c r="N2137" s="12" t="str">
        <f>IF(ISNA(VLOOKUP(olympic_medals_country_year_cumsum[[#This Row],[Year_Country]],gdp_capita_rank!F:G,2,FALSE)),0,VLOOKUP(olympic_medals_country_year_cumsum[[#This Row],[Year_Country]],gdp_capita_rank!F:G,2,FALSE))</f>
        <v>-54.640318959967495</v>
      </c>
    </row>
    <row r="2138" spans="1:14" ht="15" customHeight="1" x14ac:dyDescent="0.2">
      <c r="A2138" s="1" t="s">
        <v>165</v>
      </c>
      <c r="B2138" s="1" t="s">
        <v>166</v>
      </c>
      <c r="C2138" s="1">
        <v>-2595</v>
      </c>
      <c r="D2138" s="1">
        <v>3258</v>
      </c>
      <c r="E2138" s="1">
        <v>2020</v>
      </c>
      <c r="F2138" s="1" t="str">
        <f>TEXT(olympic_medals_country_year_cumsum[[#This Row],[year]],0)&amp;"-"&amp;olympic_medals_country_year_cumsum[[#This Row],[WB_country_code]]</f>
        <v>2020-MOZ</v>
      </c>
      <c r="G2138" s="1" t="str">
        <f>IF(olympic_medals_country_year_cumsum[[#This Row],[year]]&lt;&gt;E2137,1,IF(olympic_medals_country_year_cumsum[[#This Row],[Medals]]=0,"",G2137+1))</f>
        <v/>
      </c>
      <c r="H2138" s="1">
        <f>IF(ISNA(VLOOKUP(olympic_medals_country_year_cumsum[[#This Row],[Year_Country]],medals!D:H,5,FALSE)),0,VLOOKUP(olympic_medals_country_year_cumsum[[#This Row],[Year_Country]],medals!D:H,5,FALSE))</f>
        <v>0</v>
      </c>
      <c r="I2138" s="1">
        <f>IF(ISNA(VLOOKUP(olympic_medals_country_year_cumsum[[#This Row],[Year_Country]],medals!D:H,2,FALSE)),0,VLOOKUP(olympic_medals_country_year_cumsum[[#This Row],[Year_Country]],medals!D:H,2,FALSE))</f>
        <v>0</v>
      </c>
      <c r="J2138" s="1">
        <f>IF(ISNA(VLOOKUP(olympic_medals_country_year_cumsum[[#This Row],[Year_Country]],medals!D:H,3,FALSE)),0,VLOOKUP(olympic_medals_country_year_cumsum[[#This Row],[Year_Country]],medals!D:H,3,FALSE))</f>
        <v>0</v>
      </c>
      <c r="K2138" s="1">
        <f>IF(ISNA(VLOOKUP(olympic_medals_country_year_cumsum[[#This Row],[Year_Country]],medals!D:H,4,FALSE)),0,VLOOKUP(olympic_medals_country_year_cumsum[[#This Row],[Year_Country]],medals!D:H,4,FALSE))</f>
        <v>0</v>
      </c>
      <c r="L2138" s="1" t="str">
        <f>VLOOKUP(olympic_medals_country_year_cumsum[[#This Row],[WB_country_name]],'country_region_flag'!A:C,2,FALSE)</f>
        <v>Africa</v>
      </c>
      <c r="M2138" s="1" t="str">
        <f>VLOOKUP(olympic_medals_country_year_cumsum[[#This Row],[WB_country_name]],'country_region_flag'!A:C,3,FALSE)</f>
        <v>https://public.flourish.studio/country-flags/svg/mz.svg</v>
      </c>
      <c r="N2138" s="12" t="str">
        <f>IF(ISNA(VLOOKUP(olympic_medals_country_year_cumsum[[#This Row],[Year_Country]],gdp_capita_rank!F:G,2,FALSE)),0,VLOOKUP(olympic_medals_country_year_cumsum[[#This Row],[Year_Country]],gdp_capita_rank!F:G,2,FALSE))</f>
        <v>-97.30241955653327</v>
      </c>
    </row>
    <row r="2139" spans="1:14" ht="15" customHeight="1" x14ac:dyDescent="0.2">
      <c r="A2139" s="1" t="s">
        <v>167</v>
      </c>
      <c r="B2139" s="1" t="s">
        <v>168</v>
      </c>
      <c r="C2139" s="1">
        <v>-2015</v>
      </c>
      <c r="D2139" s="1">
        <v>5748</v>
      </c>
      <c r="E2139" s="1">
        <v>2020</v>
      </c>
      <c r="F2139" s="1" t="str">
        <f>TEXT(olympic_medals_country_year_cumsum[[#This Row],[year]],0)&amp;"-"&amp;olympic_medals_country_year_cumsum[[#This Row],[WB_country_code]]</f>
        <v>2020-MUS</v>
      </c>
      <c r="G2139" s="1" t="str">
        <f>IF(olympic_medals_country_year_cumsum[[#This Row],[year]]&lt;&gt;E2138,1,IF(olympic_medals_country_year_cumsum[[#This Row],[Medals]]=0,"",G2138+1))</f>
        <v/>
      </c>
      <c r="H2139" s="1">
        <f>IF(ISNA(VLOOKUP(olympic_medals_country_year_cumsum[[#This Row],[Year_Country]],medals!D:H,5,FALSE)),0,VLOOKUP(olympic_medals_country_year_cumsum[[#This Row],[Year_Country]],medals!D:H,5,FALSE))</f>
        <v>0</v>
      </c>
      <c r="I2139" s="1">
        <f>IF(ISNA(VLOOKUP(olympic_medals_country_year_cumsum[[#This Row],[Year_Country]],medals!D:H,2,FALSE)),0,VLOOKUP(olympic_medals_country_year_cumsum[[#This Row],[Year_Country]],medals!D:H,2,FALSE))</f>
        <v>0</v>
      </c>
      <c r="J2139" s="1">
        <f>IF(ISNA(VLOOKUP(olympic_medals_country_year_cumsum[[#This Row],[Year_Country]],medals!D:H,3,FALSE)),0,VLOOKUP(olympic_medals_country_year_cumsum[[#This Row],[Year_Country]],medals!D:H,3,FALSE))</f>
        <v>0</v>
      </c>
      <c r="K2139" s="1">
        <f>IF(ISNA(VLOOKUP(olympic_medals_country_year_cumsum[[#This Row],[Year_Country]],medals!D:H,4,FALSE)),0,VLOOKUP(olympic_medals_country_year_cumsum[[#This Row],[Year_Country]],medals!D:H,4,FALSE))</f>
        <v>0</v>
      </c>
      <c r="L2139" s="1" t="str">
        <f>VLOOKUP(olympic_medals_country_year_cumsum[[#This Row],[WB_country_name]],'country_region_flag'!A:C,2,FALSE)</f>
        <v>Africa</v>
      </c>
      <c r="M2139" s="1" t="str">
        <f>VLOOKUP(olympic_medals_country_year_cumsum[[#This Row],[WB_country_name]],'country_region_flag'!A:C,3,FALSE)</f>
        <v>https://public.flourish.studio/country-flags/svg/mu.svg</v>
      </c>
      <c r="N2139" s="12" t="str">
        <f>IF(ISNA(VLOOKUP(olympic_medals_country_year_cumsum[[#This Row],[Year_Country]],gdp_capita_rank!F:G,2,FALSE)),0,VLOOKUP(olympic_medals_country_year_cumsum[[#This Row],[Year_Country]],gdp_capita_rank!F:G,2,FALSE))</f>
        <v>-46.76068754808292</v>
      </c>
    </row>
    <row r="2140" spans="1:14" ht="15" customHeight="1" x14ac:dyDescent="0.2">
      <c r="A2140" s="1" t="s">
        <v>173</v>
      </c>
      <c r="B2140" s="1" t="s">
        <v>174</v>
      </c>
      <c r="C2140" s="1">
        <v>1352</v>
      </c>
      <c r="D2140" s="1">
        <v>212</v>
      </c>
      <c r="E2140" s="1">
        <v>2020</v>
      </c>
      <c r="F2140" s="1" t="str">
        <f>TEXT(olympic_medals_country_year_cumsum[[#This Row],[year]],0)&amp;"-"&amp;olympic_medals_country_year_cumsum[[#This Row],[WB_country_code]]</f>
        <v>2020-NER</v>
      </c>
      <c r="G2140" s="1" t="str">
        <f>IF(olympic_medals_country_year_cumsum[[#This Row],[year]]&lt;&gt;E2139,1,IF(olympic_medals_country_year_cumsum[[#This Row],[Medals]]=0,"",G2139+1))</f>
        <v/>
      </c>
      <c r="H2140" s="1">
        <f>IF(ISNA(VLOOKUP(olympic_medals_country_year_cumsum[[#This Row],[Year_Country]],medals!D:H,5,FALSE)),0,VLOOKUP(olympic_medals_country_year_cumsum[[#This Row],[Year_Country]],medals!D:H,5,FALSE))</f>
        <v>0</v>
      </c>
      <c r="I2140" s="1">
        <f>IF(ISNA(VLOOKUP(olympic_medals_country_year_cumsum[[#This Row],[Year_Country]],medals!D:H,2,FALSE)),0,VLOOKUP(olympic_medals_country_year_cumsum[[#This Row],[Year_Country]],medals!D:H,2,FALSE))</f>
        <v>0</v>
      </c>
      <c r="J2140" s="1">
        <f>IF(ISNA(VLOOKUP(olympic_medals_country_year_cumsum[[#This Row],[Year_Country]],medals!D:H,3,FALSE)),0,VLOOKUP(olympic_medals_country_year_cumsum[[#This Row],[Year_Country]],medals!D:H,3,FALSE))</f>
        <v>0</v>
      </c>
      <c r="K2140" s="1">
        <f>IF(ISNA(VLOOKUP(olympic_medals_country_year_cumsum[[#This Row],[Year_Country]],medals!D:H,4,FALSE)),0,VLOOKUP(olympic_medals_country_year_cumsum[[#This Row],[Year_Country]],medals!D:H,4,FALSE))</f>
        <v>0</v>
      </c>
      <c r="L2140" s="1" t="str">
        <f>VLOOKUP(olympic_medals_country_year_cumsum[[#This Row],[WB_country_name]],'country_region_flag'!A:C,2,FALSE)</f>
        <v>Africa</v>
      </c>
      <c r="M2140" s="1" t="str">
        <f>VLOOKUP(olympic_medals_country_year_cumsum[[#This Row],[WB_country_name]],'country_region_flag'!A:C,3,FALSE)</f>
        <v>https://public.flourish.studio/country-flags/svg/ne.svg</v>
      </c>
      <c r="N2140" s="12" t="str">
        <f>IF(ISNA(VLOOKUP(olympic_medals_country_year_cumsum[[#This Row],[Year_Country]],gdp_capita_rank!F:G,2,FALSE)),0,VLOOKUP(olympic_medals_country_year_cumsum[[#This Row],[Year_Country]],gdp_capita_rank!F:G,2,FALSE))</f>
        <v>-96.66279438940002</v>
      </c>
    </row>
    <row r="2141" spans="1:14" ht="15" customHeight="1" x14ac:dyDescent="0.2">
      <c r="A2141" s="1" t="s">
        <v>183</v>
      </c>
      <c r="B2141" s="1" t="s">
        <v>184</v>
      </c>
      <c r="C2141" s="1">
        <v>3368</v>
      </c>
      <c r="D2141" s="1">
        <v>7305</v>
      </c>
      <c r="E2141" s="1">
        <v>2020</v>
      </c>
      <c r="F2141" s="1" t="str">
        <f>TEXT(olympic_medals_country_year_cumsum[[#This Row],[year]],0)&amp;"-"&amp;olympic_medals_country_year_cumsum[[#This Row],[WB_country_code]]</f>
        <v>2020-PAK</v>
      </c>
      <c r="G2141" s="1" t="str">
        <f>IF(olympic_medals_country_year_cumsum[[#This Row],[year]]&lt;&gt;E2140,1,IF(olympic_medals_country_year_cumsum[[#This Row],[Medals]]=0,"",G2140+1))</f>
        <v/>
      </c>
      <c r="H2141" s="1">
        <f>IF(ISNA(VLOOKUP(olympic_medals_country_year_cumsum[[#This Row],[Year_Country]],medals!D:H,5,FALSE)),0,VLOOKUP(olympic_medals_country_year_cumsum[[#This Row],[Year_Country]],medals!D:H,5,FALSE))</f>
        <v>0</v>
      </c>
      <c r="I2141" s="1">
        <f>IF(ISNA(VLOOKUP(olympic_medals_country_year_cumsum[[#This Row],[Year_Country]],medals!D:H,2,FALSE)),0,VLOOKUP(olympic_medals_country_year_cumsum[[#This Row],[Year_Country]],medals!D:H,2,FALSE))</f>
        <v>0</v>
      </c>
      <c r="J2141" s="1">
        <f>IF(ISNA(VLOOKUP(olympic_medals_country_year_cumsum[[#This Row],[Year_Country]],medals!D:H,3,FALSE)),0,VLOOKUP(olympic_medals_country_year_cumsum[[#This Row],[Year_Country]],medals!D:H,3,FALSE))</f>
        <v>0</v>
      </c>
      <c r="K2141" s="1">
        <f>IF(ISNA(VLOOKUP(olympic_medals_country_year_cumsum[[#This Row],[Year_Country]],medals!D:H,4,FALSE)),0,VLOOKUP(olympic_medals_country_year_cumsum[[#This Row],[Year_Country]],medals!D:H,4,FALSE))</f>
        <v>0</v>
      </c>
      <c r="L2141" s="1" t="str">
        <f>VLOOKUP(olympic_medals_country_year_cumsum[[#This Row],[WB_country_name]],'country_region_flag'!A:C,2,FALSE)</f>
        <v>Asia</v>
      </c>
      <c r="M2141" s="1" t="str">
        <f>VLOOKUP(olympic_medals_country_year_cumsum[[#This Row],[WB_country_name]],'country_region_flag'!A:C,3,FALSE)</f>
        <v>https://public.flourish.studio/country-flags/svg/pk.svg</v>
      </c>
      <c r="N2141" s="12" t="str">
        <f>IF(ISNA(VLOOKUP(olympic_medals_country_year_cumsum[[#This Row],[Year_Country]],gdp_capita_rank!F:G,2,FALSE)),0,VLOOKUP(olympic_medals_country_year_cumsum[[#This Row],[Year_Country]],gdp_capita_rank!F:G,2,FALSE))</f>
        <v>-92.1874861005728</v>
      </c>
    </row>
    <row r="2142" spans="1:14" ht="15" customHeight="1" x14ac:dyDescent="0.2">
      <c r="A2142" s="1" t="s">
        <v>185</v>
      </c>
      <c r="B2142" s="1" t="s">
        <v>186</v>
      </c>
      <c r="C2142" s="1">
        <v>897</v>
      </c>
      <c r="D2142" s="1">
        <v>-7953</v>
      </c>
      <c r="E2142" s="1">
        <v>2020</v>
      </c>
      <c r="F2142" s="1" t="str">
        <f>TEXT(olympic_medals_country_year_cumsum[[#This Row],[year]],0)&amp;"-"&amp;olympic_medals_country_year_cumsum[[#This Row],[WB_country_code]]</f>
        <v>2020-PAN</v>
      </c>
      <c r="G2142" s="1" t="str">
        <f>IF(olympic_medals_country_year_cumsum[[#This Row],[year]]&lt;&gt;E2141,1,IF(olympic_medals_country_year_cumsum[[#This Row],[Medals]]=0,"",G2141+1))</f>
        <v/>
      </c>
      <c r="H2142" s="1">
        <f>IF(ISNA(VLOOKUP(olympic_medals_country_year_cumsum[[#This Row],[Year_Country]],medals!D:H,5,FALSE)),0,VLOOKUP(olympic_medals_country_year_cumsum[[#This Row],[Year_Country]],medals!D:H,5,FALSE))</f>
        <v>0</v>
      </c>
      <c r="I2142" s="1">
        <f>IF(ISNA(VLOOKUP(olympic_medals_country_year_cumsum[[#This Row],[Year_Country]],medals!D:H,2,FALSE)),0,VLOOKUP(olympic_medals_country_year_cumsum[[#This Row],[Year_Country]],medals!D:H,2,FALSE))</f>
        <v>0</v>
      </c>
      <c r="J2142" s="1">
        <f>IF(ISNA(VLOOKUP(olympic_medals_country_year_cumsum[[#This Row],[Year_Country]],medals!D:H,3,FALSE)),0,VLOOKUP(olympic_medals_country_year_cumsum[[#This Row],[Year_Country]],medals!D:H,3,FALSE))</f>
        <v>0</v>
      </c>
      <c r="K2142" s="1">
        <f>IF(ISNA(VLOOKUP(olympic_medals_country_year_cumsum[[#This Row],[Year_Country]],medals!D:H,4,FALSE)),0,VLOOKUP(olympic_medals_country_year_cumsum[[#This Row],[Year_Country]],medals!D:H,4,FALSE))</f>
        <v>0</v>
      </c>
      <c r="L2142" s="1" t="str">
        <f>VLOOKUP(olympic_medals_country_year_cumsum[[#This Row],[WB_country_name]],'country_region_flag'!A:C,2,FALSE)</f>
        <v>Americas</v>
      </c>
      <c r="M2142" s="1" t="str">
        <f>VLOOKUP(olympic_medals_country_year_cumsum[[#This Row],[WB_country_name]],'country_region_flag'!A:C,3,FALSE)</f>
        <v>https://public.flourish.studio/country-flags/svg/pa.svg</v>
      </c>
      <c r="N2142" s="12" t="str">
        <f>IF(ISNA(VLOOKUP(olympic_medals_country_year_cumsum[[#This Row],[Year_Country]],gdp_capita_rank!F:G,2,FALSE)),0,VLOOKUP(olympic_medals_country_year_cumsum[[#This Row],[Year_Country]],gdp_capita_rank!F:G,2,FALSE))</f>
        <v>-21.45992589130191</v>
      </c>
    </row>
    <row r="2143" spans="1:14" ht="15" customHeight="1" x14ac:dyDescent="0.2">
      <c r="A2143" s="1" t="s">
        <v>187</v>
      </c>
      <c r="B2143" s="1" t="s">
        <v>188</v>
      </c>
      <c r="C2143" s="1">
        <v>-1205</v>
      </c>
      <c r="D2143" s="1">
        <v>-7705</v>
      </c>
      <c r="E2143" s="1">
        <v>2020</v>
      </c>
      <c r="F2143" s="1" t="str">
        <f>TEXT(olympic_medals_country_year_cumsum[[#This Row],[year]],0)&amp;"-"&amp;olympic_medals_country_year_cumsum[[#This Row],[WB_country_code]]</f>
        <v>2020-PER</v>
      </c>
      <c r="G2143" s="1" t="str">
        <f>IF(olympic_medals_country_year_cumsum[[#This Row],[year]]&lt;&gt;E2142,1,IF(olympic_medals_country_year_cumsum[[#This Row],[Medals]]=0,"",G2142+1))</f>
        <v/>
      </c>
      <c r="H2143" s="1">
        <f>IF(ISNA(VLOOKUP(olympic_medals_country_year_cumsum[[#This Row],[Year_Country]],medals!D:H,5,FALSE)),0,VLOOKUP(olympic_medals_country_year_cumsum[[#This Row],[Year_Country]],medals!D:H,5,FALSE))</f>
        <v>0</v>
      </c>
      <c r="I2143" s="1">
        <f>IF(ISNA(VLOOKUP(olympic_medals_country_year_cumsum[[#This Row],[Year_Country]],medals!D:H,2,FALSE)),0,VLOOKUP(olympic_medals_country_year_cumsum[[#This Row],[Year_Country]],medals!D:H,2,FALSE))</f>
        <v>0</v>
      </c>
      <c r="J2143" s="1">
        <f>IF(ISNA(VLOOKUP(olympic_medals_country_year_cumsum[[#This Row],[Year_Country]],medals!D:H,3,FALSE)),0,VLOOKUP(olympic_medals_country_year_cumsum[[#This Row],[Year_Country]],medals!D:H,3,FALSE))</f>
        <v>0</v>
      </c>
      <c r="K2143" s="1">
        <f>IF(ISNA(VLOOKUP(olympic_medals_country_year_cumsum[[#This Row],[Year_Country]],medals!D:H,4,FALSE)),0,VLOOKUP(olympic_medals_country_year_cumsum[[#This Row],[Year_Country]],medals!D:H,4,FALSE))</f>
        <v>0</v>
      </c>
      <c r="L2143" s="1" t="str">
        <f>VLOOKUP(olympic_medals_country_year_cumsum[[#This Row],[WB_country_name]],'country_region_flag'!A:C,2,FALSE)</f>
        <v>Americas</v>
      </c>
      <c r="M2143" s="1" t="str">
        <f>VLOOKUP(olympic_medals_country_year_cumsum[[#This Row],[WB_country_name]],'country_region_flag'!A:C,3,FALSE)</f>
        <v>https://public.flourish.studio/country-flags/svg/pe.svg</v>
      </c>
      <c r="N2143" s="12" t="str">
        <f>IF(ISNA(VLOOKUP(olympic_medals_country_year_cumsum[[#This Row],[Year_Country]],gdp_capita_rank!F:G,2,FALSE)),0,VLOOKUP(olympic_medals_country_year_cumsum[[#This Row],[Year_Country]],gdp_capita_rank!F:G,2,FALSE))</f>
        <v>-64.17466883258558</v>
      </c>
    </row>
    <row r="2144" spans="1:14" ht="15" customHeight="1" x14ac:dyDescent="0.2">
      <c r="A2144" s="1" t="s">
        <v>195</v>
      </c>
      <c r="B2144" s="1" t="s">
        <v>196</v>
      </c>
      <c r="C2144" s="1">
        <v>3902</v>
      </c>
      <c r="D2144" s="1">
        <v>12575</v>
      </c>
      <c r="E2144" s="1">
        <v>2020</v>
      </c>
      <c r="F2144" s="1" t="str">
        <f>TEXT(olympic_medals_country_year_cumsum[[#This Row],[year]],0)&amp;"-"&amp;olympic_medals_country_year_cumsum[[#This Row],[WB_country_code]]</f>
        <v>2020-PRK</v>
      </c>
      <c r="G2144" s="1" t="str">
        <f>IF(olympic_medals_country_year_cumsum[[#This Row],[year]]&lt;&gt;E2143,1,IF(olympic_medals_country_year_cumsum[[#This Row],[Medals]]=0,"",G2143+1))</f>
        <v/>
      </c>
      <c r="H2144" s="1">
        <f>IF(ISNA(VLOOKUP(olympic_medals_country_year_cumsum[[#This Row],[Year_Country]],medals!D:H,5,FALSE)),0,VLOOKUP(olympic_medals_country_year_cumsum[[#This Row],[Year_Country]],medals!D:H,5,FALSE))</f>
        <v>0</v>
      </c>
      <c r="I2144" s="1">
        <f>IF(ISNA(VLOOKUP(olympic_medals_country_year_cumsum[[#This Row],[Year_Country]],medals!D:H,2,FALSE)),0,VLOOKUP(olympic_medals_country_year_cumsum[[#This Row],[Year_Country]],medals!D:H,2,FALSE))</f>
        <v>0</v>
      </c>
      <c r="J2144" s="1">
        <f>IF(ISNA(VLOOKUP(olympic_medals_country_year_cumsum[[#This Row],[Year_Country]],medals!D:H,3,FALSE)),0,VLOOKUP(olympic_medals_country_year_cumsum[[#This Row],[Year_Country]],medals!D:H,3,FALSE))</f>
        <v>0</v>
      </c>
      <c r="K2144" s="1">
        <f>IF(ISNA(VLOOKUP(olympic_medals_country_year_cumsum[[#This Row],[Year_Country]],medals!D:H,4,FALSE)),0,VLOOKUP(olympic_medals_country_year_cumsum[[#This Row],[Year_Country]],medals!D:H,4,FALSE))</f>
        <v>0</v>
      </c>
      <c r="L2144" s="1" t="str">
        <f>VLOOKUP(olympic_medals_country_year_cumsum[[#This Row],[WB_country_name]],'country_region_flag'!A:C,2,FALSE)</f>
        <v>Asia</v>
      </c>
      <c r="M2144" s="1" t="str">
        <f>VLOOKUP(olympic_medals_country_year_cumsum[[#This Row],[WB_country_name]],'country_region_flag'!A:C,3,FALSE)</f>
        <v>https://public.flourish.studio/country-flags/svg/kp.svg</v>
      </c>
      <c r="N2144" s="12" t="str">
        <f>IF(ISNA(VLOOKUP(olympic_medals_country_year_cumsum[[#This Row],[Year_Country]],gdp_capita_rank!F:G,2,FALSE)),0,VLOOKUP(olympic_medals_country_year_cumsum[[#This Row],[Year_Country]],gdp_capita_rank!F:G,2,FALSE))</f>
        <v>-100.0</v>
      </c>
    </row>
    <row r="2145" spans="1:14" ht="15" customHeight="1" x14ac:dyDescent="0.2">
      <c r="A2145" s="1" t="s">
        <v>199</v>
      </c>
      <c r="B2145" s="1" t="s">
        <v>200</v>
      </c>
      <c r="C2145" s="1">
        <v>-2527</v>
      </c>
      <c r="D2145" s="1">
        <v>-5767</v>
      </c>
      <c r="E2145" s="1">
        <v>2020</v>
      </c>
      <c r="F2145" s="1" t="str">
        <f>TEXT(olympic_medals_country_year_cumsum[[#This Row],[year]],0)&amp;"-"&amp;olympic_medals_country_year_cumsum[[#This Row],[WB_country_code]]</f>
        <v>2020-PRY</v>
      </c>
      <c r="G2145" s="1" t="str">
        <f>IF(olympic_medals_country_year_cumsum[[#This Row],[year]]&lt;&gt;E2144,1,IF(olympic_medals_country_year_cumsum[[#This Row],[Medals]]=0,"",G2144+1))</f>
        <v/>
      </c>
      <c r="H2145" s="1">
        <f>IF(ISNA(VLOOKUP(olympic_medals_country_year_cumsum[[#This Row],[Year_Country]],medals!D:H,5,FALSE)),0,VLOOKUP(olympic_medals_country_year_cumsum[[#This Row],[Year_Country]],medals!D:H,5,FALSE))</f>
        <v>0</v>
      </c>
      <c r="I2145" s="1">
        <f>IF(ISNA(VLOOKUP(olympic_medals_country_year_cumsum[[#This Row],[Year_Country]],medals!D:H,2,FALSE)),0,VLOOKUP(olympic_medals_country_year_cumsum[[#This Row],[Year_Country]],medals!D:H,2,FALSE))</f>
        <v>0</v>
      </c>
      <c r="J2145" s="1">
        <f>IF(ISNA(VLOOKUP(olympic_medals_country_year_cumsum[[#This Row],[Year_Country]],medals!D:H,3,FALSE)),0,VLOOKUP(olympic_medals_country_year_cumsum[[#This Row],[Year_Country]],medals!D:H,3,FALSE))</f>
        <v>0</v>
      </c>
      <c r="K2145" s="1">
        <f>IF(ISNA(VLOOKUP(olympic_medals_country_year_cumsum[[#This Row],[Year_Country]],medals!D:H,4,FALSE)),0,VLOOKUP(olympic_medals_country_year_cumsum[[#This Row],[Year_Country]],medals!D:H,4,FALSE))</f>
        <v>0</v>
      </c>
      <c r="L2145" s="1" t="str">
        <f>VLOOKUP(olympic_medals_country_year_cumsum[[#This Row],[WB_country_name]],'country_region_flag'!A:C,2,FALSE)</f>
        <v>Americas</v>
      </c>
      <c r="M2145" s="1" t="str">
        <f>VLOOKUP(olympic_medals_country_year_cumsum[[#This Row],[WB_country_name]],'country_region_flag'!A:C,3,FALSE)</f>
        <v>https://public.flourish.studio/country-flags/svg/py.svg</v>
      </c>
      <c r="N2145" s="12" t="str">
        <f>IF(ISNA(VLOOKUP(olympic_medals_country_year_cumsum[[#This Row],[Year_Country]],gdp_capita_rank!F:G,2,FALSE)),0,VLOOKUP(olympic_medals_country_year_cumsum[[#This Row],[Year_Country]],gdp_capita_rank!F:G,2,FALSE))</f>
        <v>-68.37116766605517</v>
      </c>
    </row>
    <row r="2146" spans="1:14" ht="15" customHeight="1" x14ac:dyDescent="0.2">
      <c r="A2146" s="1" t="s">
        <v>209</v>
      </c>
      <c r="B2146" s="1" t="s">
        <v>210</v>
      </c>
      <c r="C2146" s="1">
        <v>156</v>
      </c>
      <c r="D2146" s="1">
        <v>3253</v>
      </c>
      <c r="E2146" s="1">
        <v>2020</v>
      </c>
      <c r="F2146" s="1" t="str">
        <f>TEXT(olympic_medals_country_year_cumsum[[#This Row],[year]],0)&amp;"-"&amp;olympic_medals_country_year_cumsum[[#This Row],[WB_country_code]]</f>
        <v>2020-SDN</v>
      </c>
      <c r="G2146" s="1" t="str">
        <f>IF(olympic_medals_country_year_cumsum[[#This Row],[year]]&lt;&gt;E2145,1,IF(olympic_medals_country_year_cumsum[[#This Row],[Medals]]=0,"",G2145+1))</f>
        <v/>
      </c>
      <c r="H2146" s="1">
        <f>IF(ISNA(VLOOKUP(olympic_medals_country_year_cumsum[[#This Row],[Year_Country]],medals!D:H,5,FALSE)),0,VLOOKUP(olympic_medals_country_year_cumsum[[#This Row],[Year_Country]],medals!D:H,5,FALSE))</f>
        <v>0</v>
      </c>
      <c r="I2146" s="1">
        <f>IF(ISNA(VLOOKUP(olympic_medals_country_year_cumsum[[#This Row],[Year_Country]],medals!D:H,2,FALSE)),0,VLOOKUP(olympic_medals_country_year_cumsum[[#This Row],[Year_Country]],medals!D:H,2,FALSE))</f>
        <v>0</v>
      </c>
      <c r="J2146" s="1">
        <f>IF(ISNA(VLOOKUP(olympic_medals_country_year_cumsum[[#This Row],[Year_Country]],medals!D:H,3,FALSE)),0,VLOOKUP(olympic_medals_country_year_cumsum[[#This Row],[Year_Country]],medals!D:H,3,FALSE))</f>
        <v>0</v>
      </c>
      <c r="K2146" s="1">
        <f>IF(ISNA(VLOOKUP(olympic_medals_country_year_cumsum[[#This Row],[Year_Country]],medals!D:H,4,FALSE)),0,VLOOKUP(olympic_medals_country_year_cumsum[[#This Row],[Year_Country]],medals!D:H,4,FALSE))</f>
        <v>0</v>
      </c>
      <c r="L2146" s="1" t="str">
        <f>VLOOKUP(olympic_medals_country_year_cumsum[[#This Row],[WB_country_name]],'country_region_flag'!A:C,2,FALSE)</f>
        <v>Africa</v>
      </c>
      <c r="M2146" s="1" t="str">
        <f>VLOOKUP(olympic_medals_country_year_cumsum[[#This Row],[WB_country_name]],'country_region_flag'!A:C,3,FALSE)</f>
        <v>https://public.flourish.studio/country-flags/svg/sd.svg</v>
      </c>
      <c r="N2146" s="12" t="str">
        <f>IF(ISNA(VLOOKUP(olympic_medals_country_year_cumsum[[#This Row],[Year_Country]],gdp_capita_rank!F:G,2,FALSE)),0,VLOOKUP(olympic_medals_country_year_cumsum[[#This Row],[Year_Country]],gdp_capita_rank!F:G,2,FALSE))</f>
        <v>-96.40584539144486</v>
      </c>
    </row>
    <row r="2147" spans="1:14" ht="15" customHeight="1" x14ac:dyDescent="0.2">
      <c r="A2147" s="1" t="s">
        <v>211</v>
      </c>
      <c r="B2147" s="1" t="s">
        <v>212</v>
      </c>
      <c r="C2147" s="1">
        <v>1473</v>
      </c>
      <c r="D2147" s="1">
        <v>-1763</v>
      </c>
      <c r="E2147" s="1">
        <v>2020</v>
      </c>
      <c r="F2147" s="1" t="str">
        <f>TEXT(olympic_medals_country_year_cumsum[[#This Row],[year]],0)&amp;"-"&amp;olympic_medals_country_year_cumsum[[#This Row],[WB_country_code]]</f>
        <v>2020-SEN</v>
      </c>
      <c r="G2147" s="1" t="str">
        <f>IF(olympic_medals_country_year_cumsum[[#This Row],[year]]&lt;&gt;E2146,1,IF(olympic_medals_country_year_cumsum[[#This Row],[Medals]]=0,"",G2146+1))</f>
        <v/>
      </c>
      <c r="H2147" s="1">
        <f>IF(ISNA(VLOOKUP(olympic_medals_country_year_cumsum[[#This Row],[Year_Country]],medals!D:H,5,FALSE)),0,VLOOKUP(olympic_medals_country_year_cumsum[[#This Row],[Year_Country]],medals!D:H,5,FALSE))</f>
        <v>0</v>
      </c>
      <c r="I2147" s="1">
        <f>IF(ISNA(VLOOKUP(olympic_medals_country_year_cumsum[[#This Row],[Year_Country]],medals!D:H,2,FALSE)),0,VLOOKUP(olympic_medals_country_year_cumsum[[#This Row],[Year_Country]],medals!D:H,2,FALSE))</f>
        <v>0</v>
      </c>
      <c r="J2147" s="1">
        <f>IF(ISNA(VLOOKUP(olympic_medals_country_year_cumsum[[#This Row],[Year_Country]],medals!D:H,3,FALSE)),0,VLOOKUP(olympic_medals_country_year_cumsum[[#This Row],[Year_Country]],medals!D:H,3,FALSE))</f>
        <v>0</v>
      </c>
      <c r="K2147" s="1">
        <f>IF(ISNA(VLOOKUP(olympic_medals_country_year_cumsum[[#This Row],[Year_Country]],medals!D:H,4,FALSE)),0,VLOOKUP(olympic_medals_country_year_cumsum[[#This Row],[Year_Country]],medals!D:H,4,FALSE))</f>
        <v>0</v>
      </c>
      <c r="L2147" s="1" t="str">
        <f>VLOOKUP(olympic_medals_country_year_cumsum[[#This Row],[WB_country_name]],'country_region_flag'!A:C,2,FALSE)</f>
        <v>Africa</v>
      </c>
      <c r="M2147" s="1" t="str">
        <f>VLOOKUP(olympic_medals_country_year_cumsum[[#This Row],[WB_country_name]],'country_region_flag'!A:C,3,FALSE)</f>
        <v>https://public.flourish.studio/country-flags/svg/sn.svg</v>
      </c>
      <c r="N2147" s="12" t="str">
        <f>IF(ISNA(VLOOKUP(olympic_medals_country_year_cumsum[[#This Row],[Year_Country]],gdp_capita_rank!F:G,2,FALSE)),0,VLOOKUP(olympic_medals_country_year_cumsum[[#This Row],[Year_Country]],gdp_capita_rank!F:G,2,FALSE))</f>
        <v>-91.18208230701038</v>
      </c>
    </row>
    <row r="2148" spans="1:14" ht="15" customHeight="1" x14ac:dyDescent="0.2">
      <c r="A2148" s="1" t="s">
        <v>213</v>
      </c>
      <c r="B2148" s="1" t="s">
        <v>214</v>
      </c>
      <c r="C2148" s="1">
        <v>128</v>
      </c>
      <c r="D2148" s="1">
        <v>10385</v>
      </c>
      <c r="E2148" s="1">
        <v>2020</v>
      </c>
      <c r="F2148" s="1" t="str">
        <f>TEXT(olympic_medals_country_year_cumsum[[#This Row],[year]],0)&amp;"-"&amp;olympic_medals_country_year_cumsum[[#This Row],[WB_country_code]]</f>
        <v>2020-SGP</v>
      </c>
      <c r="G2148" s="1" t="str">
        <f>IF(olympic_medals_country_year_cumsum[[#This Row],[year]]&lt;&gt;E2147,1,IF(olympic_medals_country_year_cumsum[[#This Row],[Medals]]=0,"",G2147+1))</f>
        <v/>
      </c>
      <c r="H2148" s="1">
        <f>IF(ISNA(VLOOKUP(olympic_medals_country_year_cumsum[[#This Row],[Year_Country]],medals!D:H,5,FALSE)),0,VLOOKUP(olympic_medals_country_year_cumsum[[#This Row],[Year_Country]],medals!D:H,5,FALSE))</f>
        <v>0</v>
      </c>
      <c r="I2148" s="1">
        <f>IF(ISNA(VLOOKUP(olympic_medals_country_year_cumsum[[#This Row],[Year_Country]],medals!D:H,2,FALSE)),0,VLOOKUP(olympic_medals_country_year_cumsum[[#This Row],[Year_Country]],medals!D:H,2,FALSE))</f>
        <v>0</v>
      </c>
      <c r="J2148" s="1">
        <f>IF(ISNA(VLOOKUP(olympic_medals_country_year_cumsum[[#This Row],[Year_Country]],medals!D:H,3,FALSE)),0,VLOOKUP(olympic_medals_country_year_cumsum[[#This Row],[Year_Country]],medals!D:H,3,FALSE))</f>
        <v>0</v>
      </c>
      <c r="K2148" s="1">
        <f>IF(ISNA(VLOOKUP(olympic_medals_country_year_cumsum[[#This Row],[Year_Country]],medals!D:H,4,FALSE)),0,VLOOKUP(olympic_medals_country_year_cumsum[[#This Row],[Year_Country]],medals!D:H,4,FALSE))</f>
        <v>0</v>
      </c>
      <c r="L2148" s="1" t="str">
        <f>VLOOKUP(olympic_medals_country_year_cumsum[[#This Row],[WB_country_name]],'country_region_flag'!A:C,2,FALSE)</f>
        <v>Asia</v>
      </c>
      <c r="M2148" s="1" t="str">
        <f>VLOOKUP(olympic_medals_country_year_cumsum[[#This Row],[WB_country_name]],'country_region_flag'!A:C,3,FALSE)</f>
        <v>https://public.flourish.studio/country-flags/svg/sg.svg</v>
      </c>
      <c r="N2148" s="12" t="str">
        <f>IF(ISNA(VLOOKUP(olympic_medals_country_year_cumsum[[#This Row],[Year_Country]],gdp_capita_rank!F:G,2,FALSE)),0,VLOOKUP(olympic_medals_country_year_cumsum[[#This Row],[Year_Country]],gdp_capita_rank!F:G,2,FALSE))</f>
        <v>262.0209319663038</v>
      </c>
    </row>
    <row r="2149" spans="1:14" ht="15" customHeight="1" x14ac:dyDescent="0.2">
      <c r="A2149" s="1" t="s">
        <v>219</v>
      </c>
      <c r="B2149" s="1" t="s">
        <v>220</v>
      </c>
      <c r="C2149" s="1">
        <v>583</v>
      </c>
      <c r="D2149" s="1">
        <v>-5517</v>
      </c>
      <c r="E2149" s="1">
        <v>2020</v>
      </c>
      <c r="F2149" s="1" t="str">
        <f>TEXT(olympic_medals_country_year_cumsum[[#This Row],[year]],0)&amp;"-"&amp;olympic_medals_country_year_cumsum[[#This Row],[WB_country_code]]</f>
        <v>2020-SUR</v>
      </c>
      <c r="G2149" s="1" t="str">
        <f>IF(olympic_medals_country_year_cumsum[[#This Row],[year]]&lt;&gt;E2148,1,IF(olympic_medals_country_year_cumsum[[#This Row],[Medals]]=0,"",G2148+1))</f>
        <v/>
      </c>
      <c r="H2149" s="1">
        <f>IF(ISNA(VLOOKUP(olympic_medals_country_year_cumsum[[#This Row],[Year_Country]],medals!D:H,5,FALSE)),0,VLOOKUP(olympic_medals_country_year_cumsum[[#This Row],[Year_Country]],medals!D:H,5,FALSE))</f>
        <v>0</v>
      </c>
      <c r="I2149" s="1">
        <f>IF(ISNA(VLOOKUP(olympic_medals_country_year_cumsum[[#This Row],[Year_Country]],medals!D:H,2,FALSE)),0,VLOOKUP(olympic_medals_country_year_cumsum[[#This Row],[Year_Country]],medals!D:H,2,FALSE))</f>
        <v>0</v>
      </c>
      <c r="J2149" s="1">
        <f>IF(ISNA(VLOOKUP(olympic_medals_country_year_cumsum[[#This Row],[Year_Country]],medals!D:H,3,FALSE)),0,VLOOKUP(olympic_medals_country_year_cumsum[[#This Row],[Year_Country]],medals!D:H,3,FALSE))</f>
        <v>0</v>
      </c>
      <c r="K2149" s="1">
        <f>IF(ISNA(VLOOKUP(olympic_medals_country_year_cumsum[[#This Row],[Year_Country]],medals!D:H,4,FALSE)),0,VLOOKUP(olympic_medals_country_year_cumsum[[#This Row],[Year_Country]],medals!D:H,4,FALSE))</f>
        <v>0</v>
      </c>
      <c r="L2149" s="1" t="str">
        <f>VLOOKUP(olympic_medals_country_year_cumsum[[#This Row],[WB_country_name]],'country_region_flag'!A:C,2,FALSE)</f>
        <v>Americas</v>
      </c>
      <c r="M2149" s="1" t="str">
        <f>VLOOKUP(olympic_medals_country_year_cumsum[[#This Row],[WB_country_name]],'country_region_flag'!A:C,3,FALSE)</f>
        <v>https://public.flourish.studio/country-flags/svg/sr.svg</v>
      </c>
      <c r="N2149" s="12" t="str">
        <f>IF(ISNA(VLOOKUP(olympic_medals_country_year_cumsum[[#This Row],[Year_Country]],gdp_capita_rank!F:G,2,FALSE)),0,VLOOKUP(olympic_medals_country_year_cumsum[[#This Row],[Year_Country]],gdp_capita_rank!F:G,2,FALSE))</f>
        <v>-71.66098925817734</v>
      </c>
    </row>
    <row r="2150" spans="1:14" ht="15" customHeight="1" x14ac:dyDescent="0.2">
      <c r="A2150" s="1" t="s">
        <v>229</v>
      </c>
      <c r="B2150" s="1" t="s">
        <v>230</v>
      </c>
      <c r="C2150" s="1">
        <v>612</v>
      </c>
      <c r="D2150" s="1">
        <v>122</v>
      </c>
      <c r="E2150" s="1">
        <v>2020</v>
      </c>
      <c r="F2150" s="1" t="str">
        <f>TEXT(olympic_medals_country_year_cumsum[[#This Row],[year]],0)&amp;"-"&amp;olympic_medals_country_year_cumsum[[#This Row],[WB_country_code]]</f>
        <v>2020-TGO</v>
      </c>
      <c r="G2150" s="1" t="str">
        <f>IF(olympic_medals_country_year_cumsum[[#This Row],[year]]&lt;&gt;E2149,1,IF(olympic_medals_country_year_cumsum[[#This Row],[Medals]]=0,"",G2149+1))</f>
        <v/>
      </c>
      <c r="H2150" s="1">
        <f>IF(ISNA(VLOOKUP(olympic_medals_country_year_cumsum[[#This Row],[Year_Country]],medals!D:H,5,FALSE)),0,VLOOKUP(olympic_medals_country_year_cumsum[[#This Row],[Year_Country]],medals!D:H,5,FALSE))</f>
        <v>0</v>
      </c>
      <c r="I2150" s="1">
        <f>IF(ISNA(VLOOKUP(olympic_medals_country_year_cumsum[[#This Row],[Year_Country]],medals!D:H,2,FALSE)),0,VLOOKUP(olympic_medals_country_year_cumsum[[#This Row],[Year_Country]],medals!D:H,2,FALSE))</f>
        <v>0</v>
      </c>
      <c r="J2150" s="1">
        <f>IF(ISNA(VLOOKUP(olympic_medals_country_year_cumsum[[#This Row],[Year_Country]],medals!D:H,3,FALSE)),0,VLOOKUP(olympic_medals_country_year_cumsum[[#This Row],[Year_Country]],medals!D:H,3,FALSE))</f>
        <v>0</v>
      </c>
      <c r="K2150" s="1">
        <f>IF(ISNA(VLOOKUP(olympic_medals_country_year_cumsum[[#This Row],[Year_Country]],medals!D:H,4,FALSE)),0,VLOOKUP(olympic_medals_country_year_cumsum[[#This Row],[Year_Country]],medals!D:H,4,FALSE))</f>
        <v>0</v>
      </c>
      <c r="L2150" s="1" t="str">
        <f>VLOOKUP(olympic_medals_country_year_cumsum[[#This Row],[WB_country_name]],'country_region_flag'!A:C,2,FALSE)</f>
        <v>Africa</v>
      </c>
      <c r="M2150" s="1" t="str">
        <f>VLOOKUP(olympic_medals_country_year_cumsum[[#This Row],[WB_country_name]],'country_region_flag'!A:C,3,FALSE)</f>
        <v>https://public.flourish.studio/country-flags/svg/tg.svg</v>
      </c>
      <c r="N2150" s="12" t="str">
        <f>IF(ISNA(VLOOKUP(olympic_medals_country_year_cumsum[[#This Row],[Year_Country]],gdp_capita_rank!F:G,2,FALSE)),0,VLOOKUP(olympic_medals_country_year_cumsum[[#This Row],[Year_Country]],gdp_capita_rank!F:G,2,FALSE))</f>
        <v>-94.76117092465299</v>
      </c>
    </row>
    <row r="2151" spans="1:14" ht="15" customHeight="1" x14ac:dyDescent="0.2">
      <c r="A2151" s="1" t="s">
        <v>233</v>
      </c>
      <c r="B2151" s="1" t="s">
        <v>234</v>
      </c>
      <c r="C2151" s="1">
        <v>3855</v>
      </c>
      <c r="D2151" s="1">
        <v>6877</v>
      </c>
      <c r="E2151" s="1">
        <v>2020</v>
      </c>
      <c r="F2151" s="1" t="str">
        <f>TEXT(olympic_medals_country_year_cumsum[[#This Row],[year]],0)&amp;"-"&amp;olympic_medals_country_year_cumsum[[#This Row],[WB_country_code]]</f>
        <v>2020-TJK</v>
      </c>
      <c r="G2151" s="1" t="str">
        <f>IF(olympic_medals_country_year_cumsum[[#This Row],[year]]&lt;&gt;E2150,1,IF(olympic_medals_country_year_cumsum[[#This Row],[Medals]]=0,"",G2150+1))</f>
        <v/>
      </c>
      <c r="H2151" s="1">
        <f>IF(ISNA(VLOOKUP(olympic_medals_country_year_cumsum[[#This Row],[Year_Country]],medals!D:H,5,FALSE)),0,VLOOKUP(olympic_medals_country_year_cumsum[[#This Row],[Year_Country]],medals!D:H,5,FALSE))</f>
        <v>0</v>
      </c>
      <c r="I2151" s="1">
        <f>IF(ISNA(VLOOKUP(olympic_medals_country_year_cumsum[[#This Row],[Year_Country]],medals!D:H,2,FALSE)),0,VLOOKUP(olympic_medals_country_year_cumsum[[#This Row],[Year_Country]],medals!D:H,2,FALSE))</f>
        <v>0</v>
      </c>
      <c r="J2151" s="1">
        <f>IF(ISNA(VLOOKUP(olympic_medals_country_year_cumsum[[#This Row],[Year_Country]],medals!D:H,3,FALSE)),0,VLOOKUP(olympic_medals_country_year_cumsum[[#This Row],[Year_Country]],medals!D:H,3,FALSE))</f>
        <v>0</v>
      </c>
      <c r="K2151" s="1">
        <f>IF(ISNA(VLOOKUP(olympic_medals_country_year_cumsum[[#This Row],[Year_Country]],medals!D:H,4,FALSE)),0,VLOOKUP(olympic_medals_country_year_cumsum[[#This Row],[Year_Country]],medals!D:H,4,FALSE))</f>
        <v>0</v>
      </c>
      <c r="L2151" s="1" t="str">
        <f>VLOOKUP(olympic_medals_country_year_cumsum[[#This Row],[WB_country_name]],'country_region_flag'!A:C,2,FALSE)</f>
        <v>Asia</v>
      </c>
      <c r="M2151" s="1" t="str">
        <f>VLOOKUP(olympic_medals_country_year_cumsum[[#This Row],[WB_country_name]],'country_region_flag'!A:C,3,FALSE)</f>
        <v>https://public.flourish.studio/country-flags/svg/tj.svg</v>
      </c>
      <c r="N2151" s="12" t="str">
        <f>IF(ISNA(VLOOKUP(olympic_medals_country_year_cumsum[[#This Row],[Year_Country]],gdp_capita_rank!F:G,2,FALSE)),0,VLOOKUP(olympic_medals_country_year_cumsum[[#This Row],[Year_Country]],gdp_capita_rank!F:G,2,FALSE))</f>
        <v>-94.9642368492269</v>
      </c>
    </row>
    <row r="2152" spans="1:14" ht="15" customHeight="1" x14ac:dyDescent="0.2">
      <c r="A2152" s="1" t="s">
        <v>237</v>
      </c>
      <c r="B2152" s="1" t="s">
        <v>238</v>
      </c>
      <c r="C2152" s="1">
        <v>-2113</v>
      </c>
      <c r="D2152" s="1">
        <v>-1752</v>
      </c>
      <c r="E2152" s="1">
        <v>2020</v>
      </c>
      <c r="F2152" s="1" t="str">
        <f>TEXT(olympic_medals_country_year_cumsum[[#This Row],[year]],0)&amp;"-"&amp;olympic_medals_country_year_cumsum[[#This Row],[WB_country_code]]</f>
        <v>2020-TON</v>
      </c>
      <c r="G2152" s="1" t="str">
        <f>IF(olympic_medals_country_year_cumsum[[#This Row],[year]]&lt;&gt;E2151,1,IF(olympic_medals_country_year_cumsum[[#This Row],[Medals]]=0,"",G2151+1))</f>
        <v/>
      </c>
      <c r="H2152" s="1">
        <f>IF(ISNA(VLOOKUP(olympic_medals_country_year_cumsum[[#This Row],[Year_Country]],medals!D:H,5,FALSE)),0,VLOOKUP(olympic_medals_country_year_cumsum[[#This Row],[Year_Country]],medals!D:H,5,FALSE))</f>
        <v>0</v>
      </c>
      <c r="I2152" s="1">
        <f>IF(ISNA(VLOOKUP(olympic_medals_country_year_cumsum[[#This Row],[Year_Country]],medals!D:H,2,FALSE)),0,VLOOKUP(olympic_medals_country_year_cumsum[[#This Row],[Year_Country]],medals!D:H,2,FALSE))</f>
        <v>0</v>
      </c>
      <c r="J2152" s="1">
        <f>IF(ISNA(VLOOKUP(olympic_medals_country_year_cumsum[[#This Row],[Year_Country]],medals!D:H,3,FALSE)),0,VLOOKUP(olympic_medals_country_year_cumsum[[#This Row],[Year_Country]],medals!D:H,3,FALSE))</f>
        <v>0</v>
      </c>
      <c r="K2152" s="1">
        <f>IF(ISNA(VLOOKUP(olympic_medals_country_year_cumsum[[#This Row],[Year_Country]],medals!D:H,4,FALSE)),0,VLOOKUP(olympic_medals_country_year_cumsum[[#This Row],[Year_Country]],medals!D:H,4,FALSE))</f>
        <v>0</v>
      </c>
      <c r="L2152" s="1" t="str">
        <f>VLOOKUP(olympic_medals_country_year_cumsum[[#This Row],[WB_country_name]],'country_region_flag'!A:C,2,FALSE)</f>
        <v>Oceania</v>
      </c>
      <c r="M2152" s="1" t="str">
        <f>VLOOKUP(olympic_medals_country_year_cumsum[[#This Row],[WB_country_name]],'country_region_flag'!A:C,3,FALSE)</f>
        <v>https://public.flourish.studio/country-flags/svg/to.svg</v>
      </c>
      <c r="N2152" s="12" t="str">
        <f>IF(ISNA(VLOOKUP(olympic_medals_country_year_cumsum[[#This Row],[Year_Country]],gdp_capita_rank!F:G,2,FALSE)),0,VLOOKUP(olympic_medals_country_year_cumsum[[#This Row],[Year_Country]],gdp_capita_rank!F:G,2,FALSE))</f>
        <v>-72.78686189672263</v>
      </c>
    </row>
    <row r="2153" spans="1:14" ht="15" customHeight="1" x14ac:dyDescent="0.2">
      <c r="A2153" s="1" t="s">
        <v>239</v>
      </c>
      <c r="B2153" s="1" t="s">
        <v>240</v>
      </c>
      <c r="C2153" s="1">
        <v>1065</v>
      </c>
      <c r="D2153" s="1">
        <v>-6152</v>
      </c>
      <c r="E2153" s="1">
        <v>2020</v>
      </c>
      <c r="F2153" s="1" t="str">
        <f>TEXT(olympic_medals_country_year_cumsum[[#This Row],[year]],0)&amp;"-"&amp;olympic_medals_country_year_cumsum[[#This Row],[WB_country_code]]</f>
        <v>2020-TTO</v>
      </c>
      <c r="G2153" s="1" t="str">
        <f>IF(olympic_medals_country_year_cumsum[[#This Row],[year]]&lt;&gt;E2152,1,IF(olympic_medals_country_year_cumsum[[#This Row],[Medals]]=0,"",G2152+1))</f>
        <v/>
      </c>
      <c r="H2153" s="1">
        <f>IF(ISNA(VLOOKUP(olympic_medals_country_year_cumsum[[#This Row],[Year_Country]],medals!D:H,5,FALSE)),0,VLOOKUP(olympic_medals_country_year_cumsum[[#This Row],[Year_Country]],medals!D:H,5,FALSE))</f>
        <v>0</v>
      </c>
      <c r="I2153" s="1">
        <f>IF(ISNA(VLOOKUP(olympic_medals_country_year_cumsum[[#This Row],[Year_Country]],medals!D:H,2,FALSE)),0,VLOOKUP(olympic_medals_country_year_cumsum[[#This Row],[Year_Country]],medals!D:H,2,FALSE))</f>
        <v>0</v>
      </c>
      <c r="J2153" s="1">
        <f>IF(ISNA(VLOOKUP(olympic_medals_country_year_cumsum[[#This Row],[Year_Country]],medals!D:H,3,FALSE)),0,VLOOKUP(olympic_medals_country_year_cumsum[[#This Row],[Year_Country]],medals!D:H,3,FALSE))</f>
        <v>0</v>
      </c>
      <c r="K2153" s="1">
        <f>IF(ISNA(VLOOKUP(olympic_medals_country_year_cumsum[[#This Row],[Year_Country]],medals!D:H,4,FALSE)),0,VLOOKUP(olympic_medals_country_year_cumsum[[#This Row],[Year_Country]],medals!D:H,4,FALSE))</f>
        <v>0</v>
      </c>
      <c r="L2153" s="1" t="str">
        <f>VLOOKUP(olympic_medals_country_year_cumsum[[#This Row],[WB_country_name]],'country_region_flag'!A:C,2,FALSE)</f>
        <v>Americas</v>
      </c>
      <c r="M2153" s="1" t="str">
        <f>VLOOKUP(olympic_medals_country_year_cumsum[[#This Row],[WB_country_name]],'country_region_flag'!A:C,3,FALSE)</f>
        <v>https://public.flourish.studio/country-flags/svg/tt.svg</v>
      </c>
      <c r="N2153" s="12" t="str">
        <f>IF(ISNA(VLOOKUP(olympic_medals_country_year_cumsum[[#This Row],[Year_Country]],gdp_capita_rank!F:G,2,FALSE)),0,VLOOKUP(olympic_medals_country_year_cumsum[[#This Row],[Year_Country]],gdp_capita_rank!F:G,2,FALSE))</f>
        <v>-19.02236672629017</v>
      </c>
    </row>
    <row r="2154" spans="1:14" ht="15" customHeight="1" x14ac:dyDescent="0.2">
      <c r="A2154" s="1" t="s">
        <v>245</v>
      </c>
      <c r="B2154" s="1" t="s">
        <v>246</v>
      </c>
      <c r="C2154" s="1">
        <v>-68</v>
      </c>
      <c r="D2154" s="1">
        <v>3928</v>
      </c>
      <c r="E2154" s="1">
        <v>2020</v>
      </c>
      <c r="F2154" s="1" t="str">
        <f>TEXT(olympic_medals_country_year_cumsum[[#This Row],[year]],0)&amp;"-"&amp;olympic_medals_country_year_cumsum[[#This Row],[WB_country_code]]</f>
        <v>2020-TZA</v>
      </c>
      <c r="G2154" s="1" t="str">
        <f>IF(olympic_medals_country_year_cumsum[[#This Row],[year]]&lt;&gt;E2153,1,IF(olympic_medals_country_year_cumsum[[#This Row],[Medals]]=0,"",G2153+1))</f>
        <v/>
      </c>
      <c r="H2154" s="1">
        <f>IF(ISNA(VLOOKUP(olympic_medals_country_year_cumsum[[#This Row],[Year_Country]],medals!D:H,5,FALSE)),0,VLOOKUP(olympic_medals_country_year_cumsum[[#This Row],[Year_Country]],medals!D:H,5,FALSE))</f>
        <v>0</v>
      </c>
      <c r="I2154" s="1">
        <f>IF(ISNA(VLOOKUP(olympic_medals_country_year_cumsum[[#This Row],[Year_Country]],medals!D:H,2,FALSE)),0,VLOOKUP(olympic_medals_country_year_cumsum[[#This Row],[Year_Country]],medals!D:H,2,FALSE))</f>
        <v>0</v>
      </c>
      <c r="J2154" s="1">
        <f>IF(ISNA(VLOOKUP(olympic_medals_country_year_cumsum[[#This Row],[Year_Country]],medals!D:H,3,FALSE)),0,VLOOKUP(olympic_medals_country_year_cumsum[[#This Row],[Year_Country]],medals!D:H,3,FALSE))</f>
        <v>0</v>
      </c>
      <c r="K2154" s="1">
        <f>IF(ISNA(VLOOKUP(olympic_medals_country_year_cumsum[[#This Row],[Year_Country]],medals!D:H,4,FALSE)),0,VLOOKUP(olympic_medals_country_year_cumsum[[#This Row],[Year_Country]],medals!D:H,4,FALSE))</f>
        <v>0</v>
      </c>
      <c r="L2154" s="1" t="str">
        <f>VLOOKUP(olympic_medals_country_year_cumsum[[#This Row],[WB_country_name]],'country_region_flag'!A:C,2,FALSE)</f>
        <v>Africa</v>
      </c>
      <c r="M2154" s="1" t="str">
        <f>VLOOKUP(olympic_medals_country_year_cumsum[[#This Row],[WB_country_name]],'country_region_flag'!A:C,3,FALSE)</f>
        <v>https://public.flourish.studio/country-flags/svg/tz.svg</v>
      </c>
      <c r="N2154" s="12" t="str">
        <f>IF(ISNA(VLOOKUP(olympic_medals_country_year_cumsum[[#This Row],[Year_Country]],gdp_capita_rank!F:G,2,FALSE)),0,VLOOKUP(olympic_medals_country_year_cumsum[[#This Row],[Year_Country]],gdp_capita_rank!F:G,2,FALSE))</f>
        <v>-93.47636685255989</v>
      </c>
    </row>
    <row r="2155" spans="1:14" ht="15" customHeight="1" x14ac:dyDescent="0.2">
      <c r="A2155" s="1" t="s">
        <v>251</v>
      </c>
      <c r="B2155" s="1" t="s">
        <v>252</v>
      </c>
      <c r="C2155" s="1">
        <v>-3485</v>
      </c>
      <c r="D2155" s="1">
        <v>-5617</v>
      </c>
      <c r="E2155" s="1">
        <v>2020</v>
      </c>
      <c r="F2155" s="1" t="str">
        <f>TEXT(olympic_medals_country_year_cumsum[[#This Row],[year]],0)&amp;"-"&amp;olympic_medals_country_year_cumsum[[#This Row],[WB_country_code]]</f>
        <v>2020-URY</v>
      </c>
      <c r="G2155" s="1" t="str">
        <f>IF(olympic_medals_country_year_cumsum[[#This Row],[year]]&lt;&gt;E2154,1,IF(olympic_medals_country_year_cumsum[[#This Row],[Medals]]=0,"",G2154+1))</f>
        <v/>
      </c>
      <c r="H2155" s="1">
        <f>IF(ISNA(VLOOKUP(olympic_medals_country_year_cumsum[[#This Row],[Year_Country]],medals!D:H,5,FALSE)),0,VLOOKUP(olympic_medals_country_year_cumsum[[#This Row],[Year_Country]],medals!D:H,5,FALSE))</f>
        <v>0</v>
      </c>
      <c r="I2155" s="1">
        <f>IF(ISNA(VLOOKUP(olympic_medals_country_year_cumsum[[#This Row],[Year_Country]],medals!D:H,2,FALSE)),0,VLOOKUP(olympic_medals_country_year_cumsum[[#This Row],[Year_Country]],medals!D:H,2,FALSE))</f>
        <v>0</v>
      </c>
      <c r="J2155" s="1">
        <f>IF(ISNA(VLOOKUP(olympic_medals_country_year_cumsum[[#This Row],[Year_Country]],medals!D:H,3,FALSE)),0,VLOOKUP(olympic_medals_country_year_cumsum[[#This Row],[Year_Country]],medals!D:H,3,FALSE))</f>
        <v>0</v>
      </c>
      <c r="K2155" s="1">
        <f>IF(ISNA(VLOOKUP(olympic_medals_country_year_cumsum[[#This Row],[Year_Country]],medals!D:H,4,FALSE)),0,VLOOKUP(olympic_medals_country_year_cumsum[[#This Row],[Year_Country]],medals!D:H,4,FALSE))</f>
        <v>0</v>
      </c>
      <c r="L2155" s="1" t="str">
        <f>VLOOKUP(olympic_medals_country_year_cumsum[[#This Row],[WB_country_name]],'country_region_flag'!A:C,2,FALSE)</f>
        <v>Americas</v>
      </c>
      <c r="M2155" s="1" t="str">
        <f>VLOOKUP(olympic_medals_country_year_cumsum[[#This Row],[WB_country_name]],'country_region_flag'!A:C,3,FALSE)</f>
        <v>https://public.flourish.studio/country-flags/svg/uy.svg</v>
      </c>
      <c r="N2155" s="12" t="str">
        <f>IF(ISNA(VLOOKUP(olympic_medals_country_year_cumsum[[#This Row],[Year_Country]],gdp_capita_rank!F:G,2,FALSE)),0,VLOOKUP(olympic_medals_country_year_cumsum[[#This Row],[Year_Country]],gdp_capita_rank!F:G,2,FALSE))</f>
        <v>-7.533219303351422</v>
      </c>
    </row>
    <row r="2156" spans="1:14" ht="15" customHeight="1" x14ac:dyDescent="0.2">
      <c r="A2156" s="1" t="s">
        <v>259</v>
      </c>
      <c r="B2156" s="1" t="s">
        <v>260</v>
      </c>
      <c r="C2156" s="1">
        <v>1835</v>
      </c>
      <c r="D2156" s="1">
        <v>-6493</v>
      </c>
      <c r="E2156" s="1">
        <v>2020</v>
      </c>
      <c r="F2156" s="1" t="str">
        <f>TEXT(olympic_medals_country_year_cumsum[[#This Row],[year]],0)&amp;"-"&amp;olympic_medals_country_year_cumsum[[#This Row],[WB_country_code]]</f>
        <v>2020-VIR</v>
      </c>
      <c r="G2156" s="1" t="str">
        <f>IF(olympic_medals_country_year_cumsum[[#This Row],[year]]&lt;&gt;E2155,1,IF(olympic_medals_country_year_cumsum[[#This Row],[Medals]]=0,"",G2155+1))</f>
        <v/>
      </c>
      <c r="H2156" s="1">
        <f>IF(ISNA(VLOOKUP(olympic_medals_country_year_cumsum[[#This Row],[Year_Country]],medals!D:H,5,FALSE)),0,VLOOKUP(olympic_medals_country_year_cumsum[[#This Row],[Year_Country]],medals!D:H,5,FALSE))</f>
        <v>0</v>
      </c>
      <c r="I2156" s="1">
        <f>IF(ISNA(VLOOKUP(olympic_medals_country_year_cumsum[[#This Row],[Year_Country]],medals!D:H,2,FALSE)),0,VLOOKUP(olympic_medals_country_year_cumsum[[#This Row],[Year_Country]],medals!D:H,2,FALSE))</f>
        <v>0</v>
      </c>
      <c r="J2156" s="1">
        <f>IF(ISNA(VLOOKUP(olympic_medals_country_year_cumsum[[#This Row],[Year_Country]],medals!D:H,3,FALSE)),0,VLOOKUP(olympic_medals_country_year_cumsum[[#This Row],[Year_Country]],medals!D:H,3,FALSE))</f>
        <v>0</v>
      </c>
      <c r="K2156" s="1">
        <f>IF(ISNA(VLOOKUP(olympic_medals_country_year_cumsum[[#This Row],[Year_Country]],medals!D:H,4,FALSE)),0,VLOOKUP(olympic_medals_country_year_cumsum[[#This Row],[Year_Country]],medals!D:H,4,FALSE))</f>
        <v>0</v>
      </c>
      <c r="L2156" s="1" t="str">
        <f>VLOOKUP(olympic_medals_country_year_cumsum[[#This Row],[WB_country_name]],'country_region_flag'!A:C,2,FALSE)</f>
        <v>Americas</v>
      </c>
      <c r="M2156" s="1" t="str">
        <f>VLOOKUP(olympic_medals_country_year_cumsum[[#This Row],[WB_country_name]],'country_region_flag'!A:C,3,FALSE)</f>
        <v>https://public.flourish.studio/country-flags/svg/vi.svg</v>
      </c>
      <c r="N2156" s="12" t="str">
        <f>IF(ISNA(VLOOKUP(olympic_medals_country_year_cumsum[[#This Row],[Year_Country]],gdp_capita_rank!F:G,2,FALSE)),0,VLOOKUP(olympic_medals_country_year_cumsum[[#This Row],[Year_Country]],gdp_capita_rank!F:G,2,FALSE))</f>
        <v>132.84961613843979</v>
      </c>
    </row>
    <row r="2157" spans="1:14" ht="15" customHeight="1" x14ac:dyDescent="0.2">
      <c r="A2157" s="1" t="s">
        <v>261</v>
      </c>
      <c r="B2157" s="1" t="s">
        <v>262</v>
      </c>
      <c r="C2157" s="1">
        <v>2103</v>
      </c>
      <c r="D2157" s="1">
        <v>10585</v>
      </c>
      <c r="E2157" s="1">
        <v>2020</v>
      </c>
      <c r="F2157" s="1" t="str">
        <f>TEXT(olympic_medals_country_year_cumsum[[#This Row],[year]],0)&amp;"-"&amp;olympic_medals_country_year_cumsum[[#This Row],[WB_country_code]]</f>
        <v>2020-VNM</v>
      </c>
      <c r="G2157" s="1" t="str">
        <f>IF(olympic_medals_country_year_cumsum[[#This Row],[year]]&lt;&gt;E2156,1,IF(olympic_medals_country_year_cumsum[[#This Row],[Medals]]=0,"",G2156+1))</f>
        <v/>
      </c>
      <c r="H2157" s="1">
        <f>IF(ISNA(VLOOKUP(olympic_medals_country_year_cumsum[[#This Row],[Year_Country]],medals!D:H,5,FALSE)),0,VLOOKUP(olympic_medals_country_year_cumsum[[#This Row],[Year_Country]],medals!D:H,5,FALSE))</f>
        <v>0</v>
      </c>
      <c r="I2157" s="1">
        <f>IF(ISNA(VLOOKUP(olympic_medals_country_year_cumsum[[#This Row],[Year_Country]],medals!D:H,2,FALSE)),0,VLOOKUP(olympic_medals_country_year_cumsum[[#This Row],[Year_Country]],medals!D:H,2,FALSE))</f>
        <v>0</v>
      </c>
      <c r="J2157" s="1">
        <f>IF(ISNA(VLOOKUP(olympic_medals_country_year_cumsum[[#This Row],[Year_Country]],medals!D:H,3,FALSE)),0,VLOOKUP(olympic_medals_country_year_cumsum[[#This Row],[Year_Country]],medals!D:H,3,FALSE))</f>
        <v>0</v>
      </c>
      <c r="K2157" s="1">
        <f>IF(ISNA(VLOOKUP(olympic_medals_country_year_cumsum[[#This Row],[Year_Country]],medals!D:H,4,FALSE)),0,VLOOKUP(olympic_medals_country_year_cumsum[[#This Row],[Year_Country]],medals!D:H,4,FALSE))</f>
        <v>0</v>
      </c>
      <c r="L2157" s="1" t="str">
        <f>VLOOKUP(olympic_medals_country_year_cumsum[[#This Row],[WB_country_name]],'country_region_flag'!A:C,2,FALSE)</f>
        <v>Asia</v>
      </c>
      <c r="M2157" s="1" t="str">
        <f>VLOOKUP(olympic_medals_country_year_cumsum[[#This Row],[WB_country_name]],'country_region_flag'!A:C,3,FALSE)</f>
        <v>https://public.flourish.studio/country-flags/svg/vn.svg</v>
      </c>
      <c r="N2157" s="12" t="str">
        <f>IF(ISNA(VLOOKUP(olympic_medals_country_year_cumsum[[#This Row],[Year_Country]],gdp_capita_rank!F:G,2,FALSE)),0,VLOOKUP(olympic_medals_country_year_cumsum[[#This Row],[Year_Country]],gdp_capita_rank!F:G,2,FALSE))</f>
        <v>-78.8110131336746</v>
      </c>
    </row>
    <row r="2158" spans="1:14" ht="15" customHeight="1" x14ac:dyDescent="0.2">
      <c r="A2158" s="1" t="s">
        <v>263</v>
      </c>
      <c r="B2158" s="1" t="s">
        <v>264</v>
      </c>
      <c r="C2158" s="1">
        <v>-1382</v>
      </c>
      <c r="D2158" s="1">
        <v>-17177</v>
      </c>
      <c r="E2158" s="1">
        <v>2020</v>
      </c>
      <c r="F2158" s="1" t="str">
        <f>TEXT(olympic_medals_country_year_cumsum[[#This Row],[year]],0)&amp;"-"&amp;olympic_medals_country_year_cumsum[[#This Row],[WB_country_code]]</f>
        <v>2020-WSM</v>
      </c>
      <c r="G2158" s="1" t="str">
        <f>IF(olympic_medals_country_year_cumsum[[#This Row],[year]]&lt;&gt;E2157,1,IF(olympic_medals_country_year_cumsum[[#This Row],[Medals]]=0,"",G2157+1))</f>
        <v/>
      </c>
      <c r="H2158" s="1">
        <f>IF(ISNA(VLOOKUP(olympic_medals_country_year_cumsum[[#This Row],[Year_Country]],medals!D:H,5,FALSE)),0,VLOOKUP(olympic_medals_country_year_cumsum[[#This Row],[Year_Country]],medals!D:H,5,FALSE))</f>
        <v>0</v>
      </c>
      <c r="I2158" s="1">
        <f>IF(ISNA(VLOOKUP(olympic_medals_country_year_cumsum[[#This Row],[Year_Country]],medals!D:H,2,FALSE)),0,VLOOKUP(olympic_medals_country_year_cumsum[[#This Row],[Year_Country]],medals!D:H,2,FALSE))</f>
        <v>0</v>
      </c>
      <c r="J2158" s="1">
        <f>IF(ISNA(VLOOKUP(olympic_medals_country_year_cumsum[[#This Row],[Year_Country]],medals!D:H,3,FALSE)),0,VLOOKUP(olympic_medals_country_year_cumsum[[#This Row],[Year_Country]],medals!D:H,3,FALSE))</f>
        <v>0</v>
      </c>
      <c r="K2158" s="1">
        <f>IF(ISNA(VLOOKUP(olympic_medals_country_year_cumsum[[#This Row],[Year_Country]],medals!D:H,4,FALSE)),0,VLOOKUP(olympic_medals_country_year_cumsum[[#This Row],[Year_Country]],medals!D:H,4,FALSE))</f>
        <v>0</v>
      </c>
      <c r="L2158" s="1" t="str">
        <f>VLOOKUP(olympic_medals_country_year_cumsum[[#This Row],[WB_country_name]],'country_region_flag'!A:C,2,FALSE)</f>
        <v>Oceania</v>
      </c>
      <c r="M2158" s="1" t="str">
        <f>VLOOKUP(olympic_medals_country_year_cumsum[[#This Row],[WB_country_name]],'country_region_flag'!A:C,3,FALSE)</f>
        <v>https://public.flourish.studio/country-flags/svg/as.svg</v>
      </c>
      <c r="N2158" s="12" t="str">
        <f>IF(ISNA(VLOOKUP(olympic_medals_country_year_cumsum[[#This Row],[Year_Country]],gdp_capita_rank!F:G,2,FALSE)),0,VLOOKUP(olympic_medals_country_year_cumsum[[#This Row],[Year_Country]],gdp_capita_rank!F:G,2,FALSE))</f>
        <v>-76.11467341887128</v>
      </c>
    </row>
    <row r="2159" spans="1:14" ht="15" customHeight="1" x14ac:dyDescent="0.2">
      <c r="A2159" s="1" t="s">
        <v>267</v>
      </c>
      <c r="B2159" s="1" t="s">
        <v>268</v>
      </c>
      <c r="C2159" s="1">
        <v>4483</v>
      </c>
      <c r="D2159" s="1">
        <v>205</v>
      </c>
      <c r="E2159" s="1">
        <v>2020</v>
      </c>
      <c r="F2159" s="1" t="str">
        <f>TEXT(olympic_medals_country_year_cumsum[[#This Row],[year]],0)&amp;"-"&amp;olympic_medals_country_year_cumsum[[#This Row],[WB_country_code]]</f>
        <v>2020-YGL</v>
      </c>
      <c r="G2159" s="1" t="str">
        <f>IF(olympic_medals_country_year_cumsum[[#This Row],[year]]&lt;&gt;E2158,1,IF(olympic_medals_country_year_cumsum[[#This Row],[Medals]]=0,"",G2158+1))</f>
        <v/>
      </c>
      <c r="H2159" s="1">
        <f>IF(ISNA(VLOOKUP(olympic_medals_country_year_cumsum[[#This Row],[Year_Country]],medals!D:H,5,FALSE)),0,VLOOKUP(olympic_medals_country_year_cumsum[[#This Row],[Year_Country]],medals!D:H,5,FALSE))</f>
        <v>0</v>
      </c>
      <c r="I2159" s="1">
        <f>IF(ISNA(VLOOKUP(olympic_medals_country_year_cumsum[[#This Row],[Year_Country]],medals!D:H,2,FALSE)),0,VLOOKUP(olympic_medals_country_year_cumsum[[#This Row],[Year_Country]],medals!D:H,2,FALSE))</f>
        <v>0</v>
      </c>
      <c r="J2159" s="1">
        <f>IF(ISNA(VLOOKUP(olympic_medals_country_year_cumsum[[#This Row],[Year_Country]],medals!D:H,3,FALSE)),0,VLOOKUP(olympic_medals_country_year_cumsum[[#This Row],[Year_Country]],medals!D:H,3,FALSE))</f>
        <v>0</v>
      </c>
      <c r="K2159" s="1">
        <f>IF(ISNA(VLOOKUP(olympic_medals_country_year_cumsum[[#This Row],[Year_Country]],medals!D:H,4,FALSE)),0,VLOOKUP(olympic_medals_country_year_cumsum[[#This Row],[Year_Country]],medals!D:H,4,FALSE))</f>
        <v>0</v>
      </c>
      <c r="L2159" s="1" t="str">
        <f>VLOOKUP(olympic_medals_country_year_cumsum[[#This Row],[WB_country_name]],'country_region_flag'!A:C,2,FALSE)</f>
        <v>Europe</v>
      </c>
      <c r="M2159" s="1" t="str">
        <f>VLOOKUP(olympic_medals_country_year_cumsum[[#This Row],[WB_country_name]],'country_region_flag'!A:C,3,FALSE)</f>
        <v/>
      </c>
      <c r="N2159" s="12">
        <f>IF(ISNA(VLOOKUP(olympic_medals_country_year_cumsum[[#This Row],[Year_Country]],gdp_capita_rank!F:G,2,FALSE)),0,VLOOKUP(olympic_medals_country_year_cumsum[[#This Row],[Year_Country]],gdp_capita_rank!F:G,2,FALSE))</f>
        <v>0</v>
      </c>
    </row>
    <row r="2160" spans="1:14" ht="15" customHeight="1" x14ac:dyDescent="0.2">
      <c r="A2160" s="1" t="s">
        <v>271</v>
      </c>
      <c r="B2160" s="1" t="s">
        <v>272</v>
      </c>
      <c r="C2160" s="1">
        <v>-1542</v>
      </c>
      <c r="D2160" s="1">
        <v>2828</v>
      </c>
      <c r="E2160" s="1">
        <v>2020</v>
      </c>
      <c r="F2160" s="1" t="str">
        <f>TEXT(olympic_medals_country_year_cumsum[[#This Row],[year]],0)&amp;"-"&amp;olympic_medals_country_year_cumsum[[#This Row],[WB_country_code]]</f>
        <v>2020-ZMB</v>
      </c>
      <c r="G2160" s="1" t="str">
        <f>IF(olympic_medals_country_year_cumsum[[#This Row],[year]]&lt;&gt;E2159,1,IF(olympic_medals_country_year_cumsum[[#This Row],[Medals]]=0,"",G2159+1))</f>
        <v/>
      </c>
      <c r="H2160" s="1">
        <f>IF(ISNA(VLOOKUP(olympic_medals_country_year_cumsum[[#This Row],[Year_Country]],medals!D:H,5,FALSE)),0,VLOOKUP(olympic_medals_country_year_cumsum[[#This Row],[Year_Country]],medals!D:H,5,FALSE))</f>
        <v>0</v>
      </c>
      <c r="I2160" s="1">
        <f>IF(ISNA(VLOOKUP(olympic_medals_country_year_cumsum[[#This Row],[Year_Country]],medals!D:H,2,FALSE)),0,VLOOKUP(olympic_medals_country_year_cumsum[[#This Row],[Year_Country]],medals!D:H,2,FALSE))</f>
        <v>0</v>
      </c>
      <c r="J2160" s="1">
        <f>IF(ISNA(VLOOKUP(olympic_medals_country_year_cumsum[[#This Row],[Year_Country]],medals!D:H,3,FALSE)),0,VLOOKUP(olympic_medals_country_year_cumsum[[#This Row],[Year_Country]],medals!D:H,3,FALSE))</f>
        <v>0</v>
      </c>
      <c r="K2160" s="1">
        <f>IF(ISNA(VLOOKUP(olympic_medals_country_year_cumsum[[#This Row],[Year_Country]],medals!D:H,4,FALSE)),0,VLOOKUP(olympic_medals_country_year_cumsum[[#This Row],[Year_Country]],medals!D:H,4,FALSE))</f>
        <v>0</v>
      </c>
      <c r="L2160" s="1" t="str">
        <f>VLOOKUP(olympic_medals_country_year_cumsum[[#This Row],[WB_country_name]],'country_region_flag'!A:C,2,FALSE)</f>
        <v>Africa</v>
      </c>
      <c r="M2160" s="1" t="str">
        <f>VLOOKUP(olympic_medals_country_year_cumsum[[#This Row],[WB_country_name]],'country_region_flag'!A:C,3,FALSE)</f>
        <v>https://public.flourish.studio/country-flags/svg/zm.svg</v>
      </c>
      <c r="N2160" s="12" t="str">
        <f>IF(ISNA(VLOOKUP(olympic_medals_country_year_cumsum[[#This Row],[Year_Country]],gdp_capita_rank!F:G,2,FALSE)),0,VLOOKUP(olympic_medals_country_year_cumsum[[#This Row],[Year_Country]],gdp_capita_rank!F:G,2,FALSE))</f>
        <v>-94.34682663339994</v>
      </c>
    </row>
    <row r="2161" spans="1:14" ht="15" customHeight="1" x14ac:dyDescent="0.2">
      <c r="A2161" s="1" t="s">
        <v>273</v>
      </c>
      <c r="B2161" s="1" t="s">
        <v>274</v>
      </c>
      <c r="C2161" s="1">
        <v>-1782</v>
      </c>
      <c r="D2161" s="1">
        <v>3103</v>
      </c>
      <c r="E2161" s="1">
        <v>2020</v>
      </c>
      <c r="F2161" s="1" t="str">
        <f>TEXT(olympic_medals_country_year_cumsum[[#This Row],[year]],0)&amp;"-"&amp;olympic_medals_country_year_cumsum[[#This Row],[WB_country_code]]</f>
        <v>2020-ZWE</v>
      </c>
      <c r="G2161" s="1" t="str">
        <f>IF(olympic_medals_country_year_cumsum[[#This Row],[year]]&lt;&gt;E2160,1,IF(olympic_medals_country_year_cumsum[[#This Row],[Medals]]=0,"",G2160+1))</f>
        <v/>
      </c>
      <c r="H2161" s="1">
        <f>IF(ISNA(VLOOKUP(olympic_medals_country_year_cumsum[[#This Row],[Year_Country]],medals!D:H,5,FALSE)),0,VLOOKUP(olympic_medals_country_year_cumsum[[#This Row],[Year_Country]],medals!D:H,5,FALSE))</f>
        <v>0</v>
      </c>
      <c r="I2161" s="1">
        <f>IF(ISNA(VLOOKUP(olympic_medals_country_year_cumsum[[#This Row],[Year_Country]],medals!D:H,2,FALSE)),0,VLOOKUP(olympic_medals_country_year_cumsum[[#This Row],[Year_Country]],medals!D:H,2,FALSE))</f>
        <v>0</v>
      </c>
      <c r="J2161" s="1">
        <f>IF(ISNA(VLOOKUP(olympic_medals_country_year_cumsum[[#This Row],[Year_Country]],medals!D:H,3,FALSE)),0,VLOOKUP(olympic_medals_country_year_cumsum[[#This Row],[Year_Country]],medals!D:H,3,FALSE))</f>
        <v>0</v>
      </c>
      <c r="K2161" s="1">
        <f>IF(ISNA(VLOOKUP(olympic_medals_country_year_cumsum[[#This Row],[Year_Country]],medals!D:H,4,FALSE)),0,VLOOKUP(olympic_medals_country_year_cumsum[[#This Row],[Year_Country]],medals!D:H,4,FALSE))</f>
        <v>0</v>
      </c>
      <c r="L2161" s="1" t="str">
        <f>VLOOKUP(olympic_medals_country_year_cumsum[[#This Row],[WB_country_name]],'country_region_flag'!A:C,2,FALSE)</f>
        <v>Africa</v>
      </c>
      <c r="M2161" s="1" t="str">
        <f>VLOOKUP(olympic_medals_country_year_cumsum[[#This Row],[WB_country_name]],'country_region_flag'!A:C,3,FALSE)</f>
        <v>https://public.flourish.studio/country-flags/svg/zw.svg</v>
      </c>
      <c r="N2161" s="12" t="str">
        <f>IF(ISNA(VLOOKUP(olympic_medals_country_year_cumsum[[#This Row],[Year_Country]],gdp_capita_rank!F:G,2,FALSE)),0,VLOOKUP(olympic_medals_country_year_cumsum[[#This Row],[Year_Country]],gdp_capita_rank!F:G,2,FALSE))</f>
        <v>-91.88977030367786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979A4-30C6-46A2-B654-065C4DB4E56E}">
  <dimension ref="A1:H986"/>
  <sheetViews>
    <sheetView workbookViewId="0">
      <selection activeCell="D1" sqref="D1"/>
    </sheetView>
  </sheetViews>
  <sheetFormatPr baseColWidth="10" defaultRowHeight="15" customHeight="1" x14ac:dyDescent="0.2"/>
  <cols>
    <col min="1" max="1" width="12" style="1" bestFit="1" customWidth="1"/>
    <col min="2" max="2" width="17.28515625" style="1" bestFit="1" customWidth="1"/>
    <col min="3" max="3" width="20" style="1" bestFit="1" customWidth="1"/>
    <col min="4" max="4" width="14" style="1" bestFit="1" customWidth="1"/>
    <col min="5" max="5" width="6.7109375" style="1" bestFit="1" customWidth="1"/>
    <col min="6" max="6" width="7.7109375" style="1" bestFit="1" customWidth="1"/>
    <col min="7" max="7" width="8.85546875" style="1" bestFit="1" customWidth="1"/>
    <col min="8" max="8" width="13.5703125" style="1" bestFit="1" customWidth="1"/>
    <col min="9" max="16384" width="11.42578125" style="1"/>
  </cols>
  <sheetData>
    <row r="1" spans="1:8" s="2" customFormat="1" ht="15" customHeight="1" x14ac:dyDescent="0.2">
      <c r="A1" s="2" t="s">
        <v>276</v>
      </c>
      <c r="B1" s="2" t="s">
        <v>0</v>
      </c>
      <c r="C1" s="2" t="s">
        <v>1</v>
      </c>
      <c r="D1" s="3" t="s">
        <v>281</v>
      </c>
      <c r="E1" s="2" t="s">
        <v>277</v>
      </c>
      <c r="F1" s="2" t="s">
        <v>278</v>
      </c>
      <c r="G1" s="2" t="s">
        <v>279</v>
      </c>
      <c r="H1" s="2" t="s">
        <v>280</v>
      </c>
    </row>
    <row r="2" spans="1:8" ht="15" customHeight="1" x14ac:dyDescent="0.2">
      <c r="A2" s="1">
        <v>1960</v>
      </c>
      <c r="B2" s="1" t="s">
        <v>9</v>
      </c>
      <c r="C2" s="1" t="s">
        <v>10</v>
      </c>
      <c r="D2" s="1" t="str">
        <f>TEXT(olympic_medals_year_country[[#This Row],[game_year]],0)&amp;"-"&amp;olympic_medals_year_country[[#This Row],[WB_country_code]]</f>
        <v>1960-ARG</v>
      </c>
      <c r="E2" s="1">
        <v>0</v>
      </c>
      <c r="F2" s="1">
        <v>1</v>
      </c>
      <c r="G2" s="1">
        <v>1</v>
      </c>
      <c r="H2" s="1">
        <v>2</v>
      </c>
    </row>
    <row r="3" spans="1:8" ht="15" customHeight="1" x14ac:dyDescent="0.2">
      <c r="A3" s="1">
        <v>1960</v>
      </c>
      <c r="B3" s="1" t="s">
        <v>13</v>
      </c>
      <c r="C3" s="1" t="s">
        <v>14</v>
      </c>
      <c r="D3" s="1" t="str">
        <f>TEXT(olympic_medals_year_country[[#This Row],[game_year]],0)&amp;"-"&amp;olympic_medals_year_country[[#This Row],[WB_country_code]]</f>
        <v>1960-AUS</v>
      </c>
      <c r="E3" s="1">
        <v>8</v>
      </c>
      <c r="F3" s="1">
        <v>8</v>
      </c>
      <c r="G3" s="1">
        <v>6</v>
      </c>
      <c r="H3" s="1">
        <v>22</v>
      </c>
    </row>
    <row r="4" spans="1:8" ht="15" customHeight="1" x14ac:dyDescent="0.2">
      <c r="A4" s="1">
        <v>1960</v>
      </c>
      <c r="B4" s="1" t="s">
        <v>15</v>
      </c>
      <c r="C4" s="1" t="s">
        <v>16</v>
      </c>
      <c r="D4" s="1" t="str">
        <f>TEXT(olympic_medals_year_country[[#This Row],[game_year]],0)&amp;"-"&amp;olympic_medals_year_country[[#This Row],[WB_country_code]]</f>
        <v>1960-AUT</v>
      </c>
      <c r="E4" s="1">
        <v>1</v>
      </c>
      <c r="F4" s="1">
        <v>2</v>
      </c>
      <c r="G4" s="1">
        <v>0</v>
      </c>
      <c r="H4" s="1">
        <v>3</v>
      </c>
    </row>
    <row r="5" spans="1:8" ht="15" customHeight="1" x14ac:dyDescent="0.2">
      <c r="A5" s="1">
        <v>1960</v>
      </c>
      <c r="B5" s="1" t="s">
        <v>21</v>
      </c>
      <c r="C5" s="1" t="s">
        <v>22</v>
      </c>
      <c r="D5" s="1" t="str">
        <f>TEXT(olympic_medals_year_country[[#This Row],[game_year]],0)&amp;"-"&amp;olympic_medals_year_country[[#This Row],[WB_country_code]]</f>
        <v>1960-BEL</v>
      </c>
      <c r="E5" s="1">
        <v>0</v>
      </c>
      <c r="F5" s="1">
        <v>2</v>
      </c>
      <c r="G5" s="1">
        <v>2</v>
      </c>
      <c r="H5" s="1">
        <v>4</v>
      </c>
    </row>
    <row r="6" spans="1:8" ht="15" customHeight="1" x14ac:dyDescent="0.2">
      <c r="A6" s="1">
        <v>1960</v>
      </c>
      <c r="B6" s="1" t="s">
        <v>25</v>
      </c>
      <c r="C6" s="1" t="s">
        <v>26</v>
      </c>
      <c r="D6" s="1" t="str">
        <f>TEXT(olympic_medals_year_country[[#This Row],[game_year]],0)&amp;"-"&amp;olympic_medals_year_country[[#This Row],[WB_country_code]]</f>
        <v>1960-BGR</v>
      </c>
      <c r="E6" s="1">
        <v>1</v>
      </c>
      <c r="F6" s="1">
        <v>3</v>
      </c>
      <c r="G6" s="1">
        <v>3</v>
      </c>
      <c r="H6" s="1">
        <v>7</v>
      </c>
    </row>
    <row r="7" spans="1:8" ht="15" customHeight="1" x14ac:dyDescent="0.2">
      <c r="A7" s="1">
        <v>1960</v>
      </c>
      <c r="B7" s="1" t="s">
        <v>35</v>
      </c>
      <c r="C7" s="1" t="s">
        <v>36</v>
      </c>
      <c r="D7" s="1" t="str">
        <f>TEXT(olympic_medals_year_country[[#This Row],[game_year]],0)&amp;"-"&amp;olympic_medals_year_country[[#This Row],[WB_country_code]]</f>
        <v>1960-BRA</v>
      </c>
      <c r="E7" s="1">
        <v>0</v>
      </c>
      <c r="F7" s="1">
        <v>0</v>
      </c>
      <c r="G7" s="1">
        <v>2</v>
      </c>
      <c r="H7" s="1">
        <v>2</v>
      </c>
    </row>
    <row r="8" spans="1:8" ht="15" customHeight="1" x14ac:dyDescent="0.2">
      <c r="A8" s="1">
        <v>1960</v>
      </c>
      <c r="B8" s="1" t="s">
        <v>41</v>
      </c>
      <c r="C8" s="1" t="s">
        <v>42</v>
      </c>
      <c r="D8" s="1" t="str">
        <f>TEXT(olympic_medals_year_country[[#This Row],[game_year]],0)&amp;"-"&amp;olympic_medals_year_country[[#This Row],[WB_country_code]]</f>
        <v>1960-CAN</v>
      </c>
      <c r="E8" s="1">
        <v>0</v>
      </c>
      <c r="F8" s="1">
        <v>1</v>
      </c>
      <c r="G8" s="1">
        <v>0</v>
      </c>
      <c r="H8" s="1">
        <v>1</v>
      </c>
    </row>
    <row r="9" spans="1:8" ht="15" customHeight="1" x14ac:dyDescent="0.2">
      <c r="A9" s="1">
        <v>1960</v>
      </c>
      <c r="B9" s="1" t="s">
        <v>43</v>
      </c>
      <c r="C9" s="1" t="s">
        <v>44</v>
      </c>
      <c r="D9" s="1" t="str">
        <f>TEXT(olympic_medals_year_country[[#This Row],[game_year]],0)&amp;"-"&amp;olympic_medals_year_country[[#This Row],[WB_country_code]]</f>
        <v>1960-CHE</v>
      </c>
      <c r="E9" s="1">
        <v>0</v>
      </c>
      <c r="F9" s="1">
        <v>3</v>
      </c>
      <c r="G9" s="1">
        <v>4</v>
      </c>
      <c r="H9" s="1">
        <v>7</v>
      </c>
    </row>
    <row r="10" spans="1:8" ht="15" customHeight="1" x14ac:dyDescent="0.2">
      <c r="A10" s="1">
        <v>1960</v>
      </c>
      <c r="B10" s="1" t="s">
        <v>47</v>
      </c>
      <c r="C10" s="1" t="s">
        <v>48</v>
      </c>
      <c r="D10" s="1" t="str">
        <f>TEXT(olympic_medals_year_country[[#This Row],[game_year]],0)&amp;"-"&amp;olympic_medals_year_country[[#This Row],[WB_country_code]]</f>
        <v>1960-CHN</v>
      </c>
      <c r="E10" s="1">
        <v>0</v>
      </c>
      <c r="F10" s="1">
        <v>1</v>
      </c>
      <c r="G10" s="1">
        <v>0</v>
      </c>
      <c r="H10" s="1">
        <v>1</v>
      </c>
    </row>
    <row r="11" spans="1:8" ht="15" customHeight="1" x14ac:dyDescent="0.2">
      <c r="A11" s="1">
        <v>1960</v>
      </c>
      <c r="B11" s="1" t="s">
        <v>61</v>
      </c>
      <c r="C11" s="1" t="s">
        <v>62</v>
      </c>
      <c r="D11" s="1" t="str">
        <f>TEXT(olympic_medals_year_country[[#This Row],[game_year]],0)&amp;"-"&amp;olympic_medals_year_country[[#This Row],[WB_country_code]]</f>
        <v>1960-CZE</v>
      </c>
      <c r="E11" s="1">
        <v>4</v>
      </c>
      <c r="F11" s="1">
        <v>2</v>
      </c>
      <c r="G11" s="1">
        <v>3</v>
      </c>
      <c r="H11" s="1">
        <v>9</v>
      </c>
    </row>
    <row r="12" spans="1:8" ht="15" customHeight="1" x14ac:dyDescent="0.2">
      <c r="A12" s="1">
        <v>1960</v>
      </c>
      <c r="B12" s="1" t="s">
        <v>63</v>
      </c>
      <c r="C12" s="1" t="s">
        <v>64</v>
      </c>
      <c r="D12" s="1" t="str">
        <f>TEXT(olympic_medals_year_country[[#This Row],[game_year]],0)&amp;"-"&amp;olympic_medals_year_country[[#This Row],[WB_country_code]]</f>
        <v>1960-DEU</v>
      </c>
      <c r="E12" s="1">
        <v>12</v>
      </c>
      <c r="F12" s="1">
        <v>21</v>
      </c>
      <c r="G12" s="1">
        <v>11</v>
      </c>
      <c r="H12" s="1">
        <v>44</v>
      </c>
    </row>
    <row r="13" spans="1:8" ht="15" customHeight="1" x14ac:dyDescent="0.2">
      <c r="A13" s="1">
        <v>1960</v>
      </c>
      <c r="B13" s="1" t="s">
        <v>67</v>
      </c>
      <c r="C13" s="1" t="s">
        <v>68</v>
      </c>
      <c r="D13" s="1" t="str">
        <f>TEXT(olympic_medals_year_country[[#This Row],[game_year]],0)&amp;"-"&amp;olympic_medals_year_country[[#This Row],[WB_country_code]]</f>
        <v>1960-DNK</v>
      </c>
      <c r="E13" s="1">
        <v>2</v>
      </c>
      <c r="F13" s="1">
        <v>4</v>
      </c>
      <c r="G13" s="1">
        <v>1</v>
      </c>
      <c r="H13" s="1">
        <v>7</v>
      </c>
    </row>
    <row r="14" spans="1:8" ht="15" customHeight="1" x14ac:dyDescent="0.2">
      <c r="A14" s="1">
        <v>1960</v>
      </c>
      <c r="B14" s="1" t="s">
        <v>75</v>
      </c>
      <c r="C14" s="1" t="s">
        <v>76</v>
      </c>
      <c r="D14" s="1" t="str">
        <f>TEXT(olympic_medals_year_country[[#This Row],[game_year]],0)&amp;"-"&amp;olympic_medals_year_country[[#This Row],[WB_country_code]]</f>
        <v>1960-EGY</v>
      </c>
      <c r="E14" s="1">
        <v>0</v>
      </c>
      <c r="F14" s="1">
        <v>1</v>
      </c>
      <c r="G14" s="1">
        <v>1</v>
      </c>
      <c r="H14" s="1">
        <v>2</v>
      </c>
    </row>
    <row r="15" spans="1:8" ht="15" customHeight="1" x14ac:dyDescent="0.2">
      <c r="A15" s="1">
        <v>1960</v>
      </c>
      <c r="B15" s="1" t="s">
        <v>79</v>
      </c>
      <c r="C15" s="1" t="s">
        <v>80</v>
      </c>
      <c r="D15" s="1" t="str">
        <f>TEXT(olympic_medals_year_country[[#This Row],[game_year]],0)&amp;"-"&amp;olympic_medals_year_country[[#This Row],[WB_country_code]]</f>
        <v>1960-ESP</v>
      </c>
      <c r="E15" s="1">
        <v>0</v>
      </c>
      <c r="F15" s="1">
        <v>0</v>
      </c>
      <c r="G15" s="1">
        <v>1</v>
      </c>
      <c r="H15" s="1">
        <v>1</v>
      </c>
    </row>
    <row r="16" spans="1:8" ht="15" customHeight="1" x14ac:dyDescent="0.2">
      <c r="A16" s="1">
        <v>1960</v>
      </c>
      <c r="B16" s="1" t="s">
        <v>83</v>
      </c>
      <c r="C16" s="1" t="s">
        <v>84</v>
      </c>
      <c r="D16" s="1" t="str">
        <f>TEXT(olympic_medals_year_country[[#This Row],[game_year]],0)&amp;"-"&amp;olympic_medals_year_country[[#This Row],[WB_country_code]]</f>
        <v>1960-ETH</v>
      </c>
      <c r="E16" s="1">
        <v>1</v>
      </c>
      <c r="F16" s="1">
        <v>0</v>
      </c>
      <c r="G16" s="1">
        <v>0</v>
      </c>
      <c r="H16" s="1">
        <v>1</v>
      </c>
    </row>
    <row r="17" spans="1:8" ht="15" customHeight="1" x14ac:dyDescent="0.2">
      <c r="A17" s="1">
        <v>1960</v>
      </c>
      <c r="B17" s="1" t="s">
        <v>85</v>
      </c>
      <c r="C17" s="1" t="s">
        <v>86</v>
      </c>
      <c r="D17" s="1" t="str">
        <f>TEXT(olympic_medals_year_country[[#This Row],[game_year]],0)&amp;"-"&amp;olympic_medals_year_country[[#This Row],[WB_country_code]]</f>
        <v>1960-FIN</v>
      </c>
      <c r="E17" s="1">
        <v>1</v>
      </c>
      <c r="F17" s="1">
        <v>1</v>
      </c>
      <c r="G17" s="1">
        <v>4</v>
      </c>
      <c r="H17" s="1">
        <v>6</v>
      </c>
    </row>
    <row r="18" spans="1:8" ht="15" customHeight="1" x14ac:dyDescent="0.2">
      <c r="A18" s="1">
        <v>1960</v>
      </c>
      <c r="B18" s="1" t="s">
        <v>89</v>
      </c>
      <c r="C18" s="1" t="s">
        <v>90</v>
      </c>
      <c r="D18" s="1" t="str">
        <f>TEXT(olympic_medals_year_country[[#This Row],[game_year]],0)&amp;"-"&amp;olympic_medals_year_country[[#This Row],[WB_country_code]]</f>
        <v>1960-FRA</v>
      </c>
      <c r="E18" s="1">
        <v>0</v>
      </c>
      <c r="F18" s="1">
        <v>2</v>
      </c>
      <c r="G18" s="1">
        <v>3</v>
      </c>
      <c r="H18" s="1">
        <v>5</v>
      </c>
    </row>
    <row r="19" spans="1:8" ht="15" customHeight="1" x14ac:dyDescent="0.2">
      <c r="A19" s="1">
        <v>1960</v>
      </c>
      <c r="B19" s="1" t="s">
        <v>93</v>
      </c>
      <c r="C19" s="1" t="s">
        <v>94</v>
      </c>
      <c r="D19" s="1" t="str">
        <f>TEXT(olympic_medals_year_country[[#This Row],[game_year]],0)&amp;"-"&amp;olympic_medals_year_country[[#This Row],[WB_country_code]]</f>
        <v>1960-GBR</v>
      </c>
      <c r="E19" s="1">
        <v>2</v>
      </c>
      <c r="F19" s="1">
        <v>6</v>
      </c>
      <c r="G19" s="1">
        <v>12</v>
      </c>
      <c r="H19" s="1">
        <v>20</v>
      </c>
    </row>
    <row r="20" spans="1:8" ht="15" customHeight="1" x14ac:dyDescent="0.2">
      <c r="A20" s="1">
        <v>1960</v>
      </c>
      <c r="B20" s="1" t="s">
        <v>97</v>
      </c>
      <c r="C20" s="1" t="s">
        <v>98</v>
      </c>
      <c r="D20" s="1" t="str">
        <f>TEXT(olympic_medals_year_country[[#This Row],[game_year]],0)&amp;"-"&amp;olympic_medals_year_country[[#This Row],[WB_country_code]]</f>
        <v>1960-GHA</v>
      </c>
      <c r="E20" s="1">
        <v>0</v>
      </c>
      <c r="F20" s="1">
        <v>1</v>
      </c>
      <c r="G20" s="1">
        <v>0</v>
      </c>
      <c r="H20" s="1">
        <v>1</v>
      </c>
    </row>
    <row r="21" spans="1:8" ht="15" customHeight="1" x14ac:dyDescent="0.2">
      <c r="A21" s="1">
        <v>1960</v>
      </c>
      <c r="B21" s="1" t="s">
        <v>99</v>
      </c>
      <c r="C21" s="1" t="s">
        <v>100</v>
      </c>
      <c r="D21" s="1" t="str">
        <f>TEXT(olympic_medals_year_country[[#This Row],[game_year]],0)&amp;"-"&amp;olympic_medals_year_country[[#This Row],[WB_country_code]]</f>
        <v>1960-GRC</v>
      </c>
      <c r="E21" s="1">
        <v>1</v>
      </c>
      <c r="F21" s="1">
        <v>0</v>
      </c>
      <c r="G21" s="1">
        <v>0</v>
      </c>
      <c r="H21" s="1">
        <v>1</v>
      </c>
    </row>
    <row r="22" spans="1:8" ht="15" customHeight="1" x14ac:dyDescent="0.2">
      <c r="A22" s="1">
        <v>1960</v>
      </c>
      <c r="B22" s="1" t="s">
        <v>111</v>
      </c>
      <c r="C22" s="1" t="s">
        <v>112</v>
      </c>
      <c r="D22" s="1" t="str">
        <f>TEXT(olympic_medals_year_country[[#This Row],[game_year]],0)&amp;"-"&amp;olympic_medals_year_country[[#This Row],[WB_country_code]]</f>
        <v>1960-HUN</v>
      </c>
      <c r="E22" s="1">
        <v>6</v>
      </c>
      <c r="F22" s="1">
        <v>9</v>
      </c>
      <c r="G22" s="1">
        <v>9</v>
      </c>
      <c r="H22" s="1">
        <v>24</v>
      </c>
    </row>
    <row r="23" spans="1:8" ht="15" customHeight="1" x14ac:dyDescent="0.2">
      <c r="A23" s="1">
        <v>1960</v>
      </c>
      <c r="B23" s="1" t="s">
        <v>115</v>
      </c>
      <c r="C23" s="1" t="s">
        <v>116</v>
      </c>
      <c r="D23" s="1" t="str">
        <f>TEXT(olympic_medals_year_country[[#This Row],[game_year]],0)&amp;"-"&amp;olympic_medals_year_country[[#This Row],[WB_country_code]]</f>
        <v>1960-IND</v>
      </c>
      <c r="E23" s="1">
        <v>0</v>
      </c>
      <c r="F23" s="1">
        <v>1</v>
      </c>
      <c r="G23" s="1">
        <v>0</v>
      </c>
      <c r="H23" s="1">
        <v>1</v>
      </c>
    </row>
    <row r="24" spans="1:8" ht="15" customHeight="1" x14ac:dyDescent="0.2">
      <c r="A24" s="1">
        <v>1960</v>
      </c>
      <c r="B24" s="1" t="s">
        <v>119</v>
      </c>
      <c r="C24" s="1" t="s">
        <v>120</v>
      </c>
      <c r="D24" s="1" t="str">
        <f>TEXT(olympic_medals_year_country[[#This Row],[game_year]],0)&amp;"-"&amp;olympic_medals_year_country[[#This Row],[WB_country_code]]</f>
        <v>1960-IRN</v>
      </c>
      <c r="E24" s="1">
        <v>0</v>
      </c>
      <c r="F24" s="1">
        <v>1</v>
      </c>
      <c r="G24" s="1">
        <v>3</v>
      </c>
      <c r="H24" s="1">
        <v>4</v>
      </c>
    </row>
    <row r="25" spans="1:8" ht="15" customHeight="1" x14ac:dyDescent="0.2">
      <c r="A25" s="1">
        <v>1960</v>
      </c>
      <c r="B25" s="1" t="s">
        <v>121</v>
      </c>
      <c r="C25" s="1" t="s">
        <v>122</v>
      </c>
      <c r="D25" s="1" t="str">
        <f>TEXT(olympic_medals_year_country[[#This Row],[game_year]],0)&amp;"-"&amp;olympic_medals_year_country[[#This Row],[WB_country_code]]</f>
        <v>1960-IRQ</v>
      </c>
      <c r="E25" s="1">
        <v>0</v>
      </c>
      <c r="F25" s="1">
        <v>0</v>
      </c>
      <c r="G25" s="1">
        <v>1</v>
      </c>
      <c r="H25" s="1">
        <v>1</v>
      </c>
    </row>
    <row r="26" spans="1:8" ht="15" customHeight="1" x14ac:dyDescent="0.2">
      <c r="A26" s="1">
        <v>1960</v>
      </c>
      <c r="B26" s="1" t="s">
        <v>127</v>
      </c>
      <c r="C26" s="1" t="s">
        <v>128</v>
      </c>
      <c r="D26" s="1" t="str">
        <f>TEXT(olympic_medals_year_country[[#This Row],[game_year]],0)&amp;"-"&amp;olympic_medals_year_country[[#This Row],[WB_country_code]]</f>
        <v>1960-ITA</v>
      </c>
      <c r="E26" s="1">
        <v>14</v>
      </c>
      <c r="F26" s="1">
        <v>11</v>
      </c>
      <c r="G26" s="1">
        <v>13</v>
      </c>
      <c r="H26" s="1">
        <v>38</v>
      </c>
    </row>
    <row r="27" spans="1:8" ht="15" customHeight="1" x14ac:dyDescent="0.2">
      <c r="A27" s="1">
        <v>1960</v>
      </c>
      <c r="B27" s="1" t="s">
        <v>129</v>
      </c>
      <c r="C27" s="1" t="s">
        <v>130</v>
      </c>
      <c r="D27" s="1" t="str">
        <f>TEXT(olympic_medals_year_country[[#This Row],[game_year]],0)&amp;"-"&amp;olympic_medals_year_country[[#This Row],[WB_country_code]]</f>
        <v>1960-JAM</v>
      </c>
      <c r="E27" s="1">
        <v>0</v>
      </c>
      <c r="F27" s="1">
        <v>0</v>
      </c>
      <c r="G27" s="1">
        <v>2</v>
      </c>
      <c r="H27" s="1">
        <v>2</v>
      </c>
    </row>
    <row r="28" spans="1:8" ht="15" customHeight="1" x14ac:dyDescent="0.2">
      <c r="A28" s="1">
        <v>1960</v>
      </c>
      <c r="B28" s="1" t="s">
        <v>133</v>
      </c>
      <c r="C28" s="1" t="s">
        <v>134</v>
      </c>
      <c r="D28" s="1" t="str">
        <f>TEXT(olympic_medals_year_country[[#This Row],[game_year]],0)&amp;"-"&amp;olympic_medals_year_country[[#This Row],[WB_country_code]]</f>
        <v>1960-JPN</v>
      </c>
      <c r="E28" s="1">
        <v>4</v>
      </c>
      <c r="F28" s="1">
        <v>7</v>
      </c>
      <c r="G28" s="1">
        <v>7</v>
      </c>
      <c r="H28" s="1">
        <v>18</v>
      </c>
    </row>
    <row r="29" spans="1:8" ht="15" customHeight="1" x14ac:dyDescent="0.2">
      <c r="A29" s="1">
        <v>1960</v>
      </c>
      <c r="B29" s="1" t="s">
        <v>153</v>
      </c>
      <c r="C29" s="1" t="s">
        <v>154</v>
      </c>
      <c r="D29" s="1" t="str">
        <f>TEXT(olympic_medals_year_country[[#This Row],[game_year]],0)&amp;"-"&amp;olympic_medals_year_country[[#This Row],[WB_country_code]]</f>
        <v>1960-MAR</v>
      </c>
      <c r="E29" s="1">
        <v>0</v>
      </c>
      <c r="F29" s="1">
        <v>1</v>
      </c>
      <c r="G29" s="1">
        <v>0</v>
      </c>
      <c r="H29" s="1">
        <v>1</v>
      </c>
    </row>
    <row r="30" spans="1:8" ht="15" customHeight="1" x14ac:dyDescent="0.2">
      <c r="A30" s="1">
        <v>1960</v>
      </c>
      <c r="B30" s="1" t="s">
        <v>157</v>
      </c>
      <c r="C30" s="1" t="s">
        <v>158</v>
      </c>
      <c r="D30" s="1" t="str">
        <f>TEXT(olympic_medals_year_country[[#This Row],[game_year]],0)&amp;"-"&amp;olympic_medals_year_country[[#This Row],[WB_country_code]]</f>
        <v>1960-MEX</v>
      </c>
      <c r="E30" s="1">
        <v>0</v>
      </c>
      <c r="F30" s="1">
        <v>0</v>
      </c>
      <c r="G30" s="1">
        <v>1</v>
      </c>
      <c r="H30" s="1">
        <v>1</v>
      </c>
    </row>
    <row r="31" spans="1:8" ht="15" customHeight="1" x14ac:dyDescent="0.2">
      <c r="A31" s="1">
        <v>1960</v>
      </c>
      <c r="B31" s="1" t="s">
        <v>177</v>
      </c>
      <c r="C31" s="1" t="s">
        <v>178</v>
      </c>
      <c r="D31" s="1" t="str">
        <f>TEXT(olympic_medals_year_country[[#This Row],[game_year]],0)&amp;"-"&amp;olympic_medals_year_country[[#This Row],[WB_country_code]]</f>
        <v>1960-NLD</v>
      </c>
      <c r="E31" s="1">
        <v>0</v>
      </c>
      <c r="F31" s="1">
        <v>1</v>
      </c>
      <c r="G31" s="1">
        <v>2</v>
      </c>
      <c r="H31" s="1">
        <v>3</v>
      </c>
    </row>
    <row r="32" spans="1:8" ht="15" customHeight="1" x14ac:dyDescent="0.2">
      <c r="A32" s="1">
        <v>1960</v>
      </c>
      <c r="B32" s="1" t="s">
        <v>179</v>
      </c>
      <c r="C32" s="1" t="s">
        <v>180</v>
      </c>
      <c r="D32" s="1" t="str">
        <f>TEXT(olympic_medals_year_country[[#This Row],[game_year]],0)&amp;"-"&amp;olympic_medals_year_country[[#This Row],[WB_country_code]]</f>
        <v>1960-NOR</v>
      </c>
      <c r="E32" s="1">
        <v>2</v>
      </c>
      <c r="F32" s="1">
        <v>0</v>
      </c>
      <c r="G32" s="1">
        <v>0</v>
      </c>
      <c r="H32" s="1">
        <v>2</v>
      </c>
    </row>
    <row r="33" spans="1:8" ht="15" customHeight="1" x14ac:dyDescent="0.2">
      <c r="A33" s="1">
        <v>1960</v>
      </c>
      <c r="B33" s="1" t="s">
        <v>181</v>
      </c>
      <c r="C33" s="1" t="s">
        <v>182</v>
      </c>
      <c r="D33" s="1" t="str">
        <f>TEXT(olympic_medals_year_country[[#This Row],[game_year]],0)&amp;"-"&amp;olympic_medals_year_country[[#This Row],[WB_country_code]]</f>
        <v>1960-NZL</v>
      </c>
      <c r="E33" s="1">
        <v>2</v>
      </c>
      <c r="F33" s="1">
        <v>0</v>
      </c>
      <c r="G33" s="1">
        <v>1</v>
      </c>
      <c r="H33" s="1">
        <v>3</v>
      </c>
    </row>
    <row r="34" spans="1:8" ht="15" customHeight="1" x14ac:dyDescent="0.2">
      <c r="A34" s="1">
        <v>1960</v>
      </c>
      <c r="B34" s="1" t="s">
        <v>183</v>
      </c>
      <c r="C34" s="1" t="s">
        <v>184</v>
      </c>
      <c r="D34" s="1" t="str">
        <f>TEXT(olympic_medals_year_country[[#This Row],[game_year]],0)&amp;"-"&amp;olympic_medals_year_country[[#This Row],[WB_country_code]]</f>
        <v>1960-PAK</v>
      </c>
      <c r="E34" s="1">
        <v>1</v>
      </c>
      <c r="F34" s="1">
        <v>0</v>
      </c>
      <c r="G34" s="1">
        <v>1</v>
      </c>
      <c r="H34" s="1">
        <v>2</v>
      </c>
    </row>
    <row r="35" spans="1:8" ht="15" customHeight="1" x14ac:dyDescent="0.2">
      <c r="A35" s="1">
        <v>1960</v>
      </c>
      <c r="B35" s="1" t="s">
        <v>191</v>
      </c>
      <c r="C35" s="1" t="s">
        <v>192</v>
      </c>
      <c r="D35" s="1" t="str">
        <f>TEXT(olympic_medals_year_country[[#This Row],[game_year]],0)&amp;"-"&amp;olympic_medals_year_country[[#This Row],[WB_country_code]]</f>
        <v>1960-POL</v>
      </c>
      <c r="E35" s="1">
        <v>4</v>
      </c>
      <c r="F35" s="1">
        <v>6</v>
      </c>
      <c r="G35" s="1">
        <v>12</v>
      </c>
      <c r="H35" s="1">
        <v>22</v>
      </c>
    </row>
    <row r="36" spans="1:8" ht="15" customHeight="1" x14ac:dyDescent="0.2">
      <c r="A36" s="1">
        <v>1960</v>
      </c>
      <c r="B36" s="1" t="s">
        <v>197</v>
      </c>
      <c r="C36" s="1" t="s">
        <v>198</v>
      </c>
      <c r="D36" s="1" t="str">
        <f>TEXT(olympic_medals_year_country[[#This Row],[game_year]],0)&amp;"-"&amp;olympic_medals_year_country[[#This Row],[WB_country_code]]</f>
        <v>1960-PRT</v>
      </c>
      <c r="E36" s="1">
        <v>0</v>
      </c>
      <c r="F36" s="1">
        <v>2</v>
      </c>
      <c r="G36" s="1">
        <v>0</v>
      </c>
      <c r="H36" s="1">
        <v>2</v>
      </c>
    </row>
    <row r="37" spans="1:8" ht="15" customHeight="1" x14ac:dyDescent="0.2">
      <c r="A37" s="1">
        <v>1960</v>
      </c>
      <c r="B37" s="1" t="s">
        <v>203</v>
      </c>
      <c r="C37" s="1" t="s">
        <v>204</v>
      </c>
      <c r="D37" s="1" t="str">
        <f>TEXT(olympic_medals_year_country[[#This Row],[game_year]],0)&amp;"-"&amp;olympic_medals_year_country[[#This Row],[WB_country_code]]</f>
        <v>1960-ROU</v>
      </c>
      <c r="E37" s="1">
        <v>3</v>
      </c>
      <c r="F37" s="1">
        <v>1</v>
      </c>
      <c r="G37" s="1">
        <v>6</v>
      </c>
      <c r="H37" s="1">
        <v>10</v>
      </c>
    </row>
    <row r="38" spans="1:8" ht="15" customHeight="1" x14ac:dyDescent="0.2">
      <c r="A38" s="1">
        <v>1960</v>
      </c>
      <c r="B38" s="1" t="s">
        <v>205</v>
      </c>
      <c r="C38" s="1" t="s">
        <v>206</v>
      </c>
      <c r="D38" s="1" t="str">
        <f>TEXT(olympic_medals_year_country[[#This Row],[game_year]],0)&amp;"-"&amp;olympic_medals_year_country[[#This Row],[WB_country_code]]</f>
        <v>1960-RUS</v>
      </c>
      <c r="E38" s="1">
        <v>47</v>
      </c>
      <c r="F38" s="1">
        <v>30</v>
      </c>
      <c r="G38" s="1">
        <v>32</v>
      </c>
      <c r="H38" s="1">
        <v>109</v>
      </c>
    </row>
    <row r="39" spans="1:8" ht="15" customHeight="1" x14ac:dyDescent="0.2">
      <c r="A39" s="1">
        <v>1960</v>
      </c>
      <c r="B39" s="1" t="s">
        <v>213</v>
      </c>
      <c r="C39" s="1" t="s">
        <v>214</v>
      </c>
      <c r="D39" s="1" t="str">
        <f>TEXT(olympic_medals_year_country[[#This Row],[game_year]],0)&amp;"-"&amp;olympic_medals_year_country[[#This Row],[WB_country_code]]</f>
        <v>1960-SGP</v>
      </c>
      <c r="E39" s="1">
        <v>0</v>
      </c>
      <c r="F39" s="1">
        <v>1</v>
      </c>
      <c r="G39" s="1">
        <v>0</v>
      </c>
      <c r="H39" s="1">
        <v>1</v>
      </c>
    </row>
    <row r="40" spans="1:8" ht="15" customHeight="1" x14ac:dyDescent="0.2">
      <c r="A40" s="1">
        <v>1960</v>
      </c>
      <c r="B40" s="1" t="s">
        <v>225</v>
      </c>
      <c r="C40" s="1" t="s">
        <v>226</v>
      </c>
      <c r="D40" s="1" t="str">
        <f>TEXT(olympic_medals_year_country[[#This Row],[game_year]],0)&amp;"-"&amp;olympic_medals_year_country[[#This Row],[WB_country_code]]</f>
        <v>1960-SWE</v>
      </c>
      <c r="E40" s="1">
        <v>2</v>
      </c>
      <c r="F40" s="1">
        <v>2</v>
      </c>
      <c r="G40" s="1">
        <v>3</v>
      </c>
      <c r="H40" s="1">
        <v>7</v>
      </c>
    </row>
    <row r="41" spans="1:8" ht="15" customHeight="1" x14ac:dyDescent="0.2">
      <c r="A41" s="1">
        <v>1960</v>
      </c>
      <c r="B41" s="1" t="s">
        <v>243</v>
      </c>
      <c r="C41" s="1" t="s">
        <v>244</v>
      </c>
      <c r="D41" s="1" t="str">
        <f>TEXT(olympic_medals_year_country[[#This Row],[game_year]],0)&amp;"-"&amp;olympic_medals_year_country[[#This Row],[WB_country_code]]</f>
        <v>1960-TUR</v>
      </c>
      <c r="E41" s="1">
        <v>7</v>
      </c>
      <c r="F41" s="1">
        <v>2</v>
      </c>
      <c r="G41" s="1">
        <v>0</v>
      </c>
      <c r="H41" s="1">
        <v>9</v>
      </c>
    </row>
    <row r="42" spans="1:8" ht="15" customHeight="1" x14ac:dyDescent="0.2">
      <c r="A42" s="1">
        <v>1960</v>
      </c>
      <c r="B42" s="1" t="s">
        <v>253</v>
      </c>
      <c r="C42" s="1" t="s">
        <v>254</v>
      </c>
      <c r="D42" s="1" t="str">
        <f>TEXT(olympic_medals_year_country[[#This Row],[game_year]],0)&amp;"-"&amp;olympic_medals_year_country[[#This Row],[WB_country_code]]</f>
        <v>1960-USA</v>
      </c>
      <c r="E42" s="1">
        <v>34</v>
      </c>
      <c r="F42" s="1">
        <v>21</v>
      </c>
      <c r="G42" s="1">
        <v>17</v>
      </c>
      <c r="H42" s="1">
        <v>72</v>
      </c>
    </row>
    <row r="43" spans="1:8" ht="15" customHeight="1" x14ac:dyDescent="0.2">
      <c r="A43" s="1">
        <v>1960</v>
      </c>
      <c r="B43" s="1" t="s">
        <v>257</v>
      </c>
      <c r="C43" s="1" t="s">
        <v>258</v>
      </c>
      <c r="D43" s="1" t="str">
        <f>TEXT(olympic_medals_year_country[[#This Row],[game_year]],0)&amp;"-"&amp;olympic_medals_year_country[[#This Row],[WB_country_code]]</f>
        <v>1960-VEN</v>
      </c>
      <c r="E43" s="1">
        <v>0</v>
      </c>
      <c r="F43" s="1">
        <v>0</v>
      </c>
      <c r="G43" s="1">
        <v>1</v>
      </c>
      <c r="H43" s="1">
        <v>1</v>
      </c>
    </row>
    <row r="44" spans="1:8" ht="15" customHeight="1" x14ac:dyDescent="0.2">
      <c r="A44" s="1">
        <v>1960</v>
      </c>
      <c r="B44" s="1" t="s">
        <v>267</v>
      </c>
      <c r="C44" s="1" t="s">
        <v>268</v>
      </c>
      <c r="D44" s="1" t="str">
        <f>TEXT(olympic_medals_year_country[[#This Row],[game_year]],0)&amp;"-"&amp;olympic_medals_year_country[[#This Row],[WB_country_code]]</f>
        <v>1960-YGL</v>
      </c>
      <c r="E44" s="1">
        <v>1</v>
      </c>
      <c r="F44" s="1">
        <v>1</v>
      </c>
      <c r="G44" s="1">
        <v>0</v>
      </c>
      <c r="H44" s="1">
        <v>2</v>
      </c>
    </row>
    <row r="45" spans="1:8" ht="15" customHeight="1" x14ac:dyDescent="0.2">
      <c r="A45" s="1">
        <v>1960</v>
      </c>
      <c r="B45" s="1" t="s">
        <v>269</v>
      </c>
      <c r="C45" s="1" t="s">
        <v>270</v>
      </c>
      <c r="D45" s="1" t="str">
        <f>TEXT(olympic_medals_year_country[[#This Row],[game_year]],0)&amp;"-"&amp;olympic_medals_year_country[[#This Row],[WB_country_code]]</f>
        <v>1960-ZAF</v>
      </c>
      <c r="E45" s="1">
        <v>0</v>
      </c>
      <c r="F45" s="1">
        <v>1</v>
      </c>
      <c r="G45" s="1">
        <v>2</v>
      </c>
      <c r="H45" s="1">
        <v>3</v>
      </c>
    </row>
    <row r="46" spans="1:8" ht="15" customHeight="1" x14ac:dyDescent="0.2">
      <c r="A46" s="1">
        <v>1964</v>
      </c>
      <c r="B46" s="1" t="s">
        <v>9</v>
      </c>
      <c r="C46" s="1" t="s">
        <v>10</v>
      </c>
      <c r="D46" s="1" t="str">
        <f>TEXT(olympic_medals_year_country[[#This Row],[game_year]],0)&amp;"-"&amp;olympic_medals_year_country[[#This Row],[WB_country_code]]</f>
        <v>1964-ARG</v>
      </c>
      <c r="E46" s="1">
        <v>0</v>
      </c>
      <c r="F46" s="1">
        <v>1</v>
      </c>
      <c r="G46" s="1">
        <v>0</v>
      </c>
      <c r="H46" s="1">
        <v>1</v>
      </c>
    </row>
    <row r="47" spans="1:8" ht="15" customHeight="1" x14ac:dyDescent="0.2">
      <c r="A47" s="1">
        <v>1964</v>
      </c>
      <c r="B47" s="1" t="s">
        <v>13</v>
      </c>
      <c r="C47" s="1" t="s">
        <v>14</v>
      </c>
      <c r="D47" s="1" t="str">
        <f>TEXT(olympic_medals_year_country[[#This Row],[game_year]],0)&amp;"-"&amp;olympic_medals_year_country[[#This Row],[WB_country_code]]</f>
        <v>1964-AUS</v>
      </c>
      <c r="E47" s="1">
        <v>6</v>
      </c>
      <c r="F47" s="1">
        <v>2</v>
      </c>
      <c r="G47" s="1">
        <v>10</v>
      </c>
      <c r="H47" s="1">
        <v>18</v>
      </c>
    </row>
    <row r="48" spans="1:8" ht="15" customHeight="1" x14ac:dyDescent="0.2">
      <c r="A48" s="1">
        <v>1964</v>
      </c>
      <c r="B48" s="1" t="s">
        <v>21</v>
      </c>
      <c r="C48" s="1" t="s">
        <v>22</v>
      </c>
      <c r="D48" s="1" t="str">
        <f>TEXT(olympic_medals_year_country[[#This Row],[game_year]],0)&amp;"-"&amp;olympic_medals_year_country[[#This Row],[WB_country_code]]</f>
        <v>1964-BEL</v>
      </c>
      <c r="E48" s="1">
        <v>2</v>
      </c>
      <c r="F48" s="1">
        <v>0</v>
      </c>
      <c r="G48" s="1">
        <v>1</v>
      </c>
      <c r="H48" s="1">
        <v>3</v>
      </c>
    </row>
    <row r="49" spans="1:8" ht="15" customHeight="1" x14ac:dyDescent="0.2">
      <c r="A49" s="1">
        <v>1964</v>
      </c>
      <c r="B49" s="1" t="s">
        <v>25</v>
      </c>
      <c r="C49" s="1" t="s">
        <v>26</v>
      </c>
      <c r="D49" s="1" t="str">
        <f>TEXT(olympic_medals_year_country[[#This Row],[game_year]],0)&amp;"-"&amp;olympic_medals_year_country[[#This Row],[WB_country_code]]</f>
        <v>1964-BGR</v>
      </c>
      <c r="E49" s="1">
        <v>3</v>
      </c>
      <c r="F49" s="1">
        <v>5</v>
      </c>
      <c r="G49" s="1">
        <v>2</v>
      </c>
      <c r="H49" s="1">
        <v>10</v>
      </c>
    </row>
    <row r="50" spans="1:8" ht="15" customHeight="1" x14ac:dyDescent="0.2">
      <c r="A50" s="1">
        <v>1964</v>
      </c>
      <c r="B50" s="1" t="s">
        <v>29</v>
      </c>
      <c r="C50" s="1" t="s">
        <v>30</v>
      </c>
      <c r="D50" s="1" t="str">
        <f>TEXT(olympic_medals_year_country[[#This Row],[game_year]],0)&amp;"-"&amp;olympic_medals_year_country[[#This Row],[WB_country_code]]</f>
        <v>1964-BHS</v>
      </c>
      <c r="E50" s="1">
        <v>2</v>
      </c>
      <c r="F50" s="1">
        <v>0</v>
      </c>
      <c r="G50" s="1">
        <v>0</v>
      </c>
      <c r="H50" s="1">
        <v>2</v>
      </c>
    </row>
    <row r="51" spans="1:8" ht="15" customHeight="1" x14ac:dyDescent="0.2">
      <c r="A51" s="1">
        <v>1964</v>
      </c>
      <c r="B51" s="1" t="s">
        <v>35</v>
      </c>
      <c r="C51" s="1" t="s">
        <v>36</v>
      </c>
      <c r="D51" s="1" t="str">
        <f>TEXT(olympic_medals_year_country[[#This Row],[game_year]],0)&amp;"-"&amp;olympic_medals_year_country[[#This Row],[WB_country_code]]</f>
        <v>1964-BRA</v>
      </c>
      <c r="E51" s="1">
        <v>0</v>
      </c>
      <c r="F51" s="1">
        <v>0</v>
      </c>
      <c r="G51" s="1">
        <v>1</v>
      </c>
      <c r="H51" s="1">
        <v>1</v>
      </c>
    </row>
    <row r="52" spans="1:8" ht="15" customHeight="1" x14ac:dyDescent="0.2">
      <c r="A52" s="1">
        <v>1964</v>
      </c>
      <c r="B52" s="1" t="s">
        <v>41</v>
      </c>
      <c r="C52" s="1" t="s">
        <v>42</v>
      </c>
      <c r="D52" s="1" t="str">
        <f>TEXT(olympic_medals_year_country[[#This Row],[game_year]],0)&amp;"-"&amp;olympic_medals_year_country[[#This Row],[WB_country_code]]</f>
        <v>1964-CAN</v>
      </c>
      <c r="E52" s="1">
        <v>2</v>
      </c>
      <c r="F52" s="1">
        <v>2</v>
      </c>
      <c r="G52" s="1">
        <v>1</v>
      </c>
      <c r="H52" s="1">
        <v>5</v>
      </c>
    </row>
    <row r="53" spans="1:8" ht="15" customHeight="1" x14ac:dyDescent="0.2">
      <c r="A53" s="1">
        <v>1964</v>
      </c>
      <c r="B53" s="1" t="s">
        <v>43</v>
      </c>
      <c r="C53" s="1" t="s">
        <v>44</v>
      </c>
      <c r="D53" s="1" t="str">
        <f>TEXT(olympic_medals_year_country[[#This Row],[game_year]],0)&amp;"-"&amp;olympic_medals_year_country[[#This Row],[WB_country_code]]</f>
        <v>1964-CHE</v>
      </c>
      <c r="E53" s="1">
        <v>1</v>
      </c>
      <c r="F53" s="1">
        <v>2</v>
      </c>
      <c r="G53" s="1">
        <v>1</v>
      </c>
      <c r="H53" s="1">
        <v>4</v>
      </c>
    </row>
    <row r="54" spans="1:8" ht="15" customHeight="1" x14ac:dyDescent="0.2">
      <c r="A54" s="1">
        <v>1964</v>
      </c>
      <c r="B54" s="1" t="s">
        <v>57</v>
      </c>
      <c r="C54" s="1" t="s">
        <v>58</v>
      </c>
      <c r="D54" s="1" t="str">
        <f>TEXT(olympic_medals_year_country[[#This Row],[game_year]],0)&amp;"-"&amp;olympic_medals_year_country[[#This Row],[WB_country_code]]</f>
        <v>1964-CUB</v>
      </c>
      <c r="E54" s="1">
        <v>0</v>
      </c>
      <c r="F54" s="1">
        <v>1</v>
      </c>
      <c r="G54" s="1">
        <v>0</v>
      </c>
      <c r="H54" s="1">
        <v>1</v>
      </c>
    </row>
    <row r="55" spans="1:8" ht="15" customHeight="1" x14ac:dyDescent="0.2">
      <c r="A55" s="1">
        <v>1964</v>
      </c>
      <c r="B55" s="1" t="s">
        <v>61</v>
      </c>
      <c r="C55" s="1" t="s">
        <v>62</v>
      </c>
      <c r="D55" s="1" t="str">
        <f>TEXT(olympic_medals_year_country[[#This Row],[game_year]],0)&amp;"-"&amp;olympic_medals_year_country[[#This Row],[WB_country_code]]</f>
        <v>1964-CZE</v>
      </c>
      <c r="E55" s="1">
        <v>5</v>
      </c>
      <c r="F55" s="1">
        <v>6</v>
      </c>
      <c r="G55" s="1">
        <v>4</v>
      </c>
      <c r="H55" s="1">
        <v>15</v>
      </c>
    </row>
    <row r="56" spans="1:8" ht="15" customHeight="1" x14ac:dyDescent="0.2">
      <c r="A56" s="1">
        <v>1964</v>
      </c>
      <c r="B56" s="1" t="s">
        <v>63</v>
      </c>
      <c r="C56" s="1" t="s">
        <v>64</v>
      </c>
      <c r="D56" s="1" t="str">
        <f>TEXT(olympic_medals_year_country[[#This Row],[game_year]],0)&amp;"-"&amp;olympic_medals_year_country[[#This Row],[WB_country_code]]</f>
        <v>1964-DEU</v>
      </c>
      <c r="E56" s="1">
        <v>11</v>
      </c>
      <c r="F56" s="1">
        <v>22</v>
      </c>
      <c r="G56" s="1">
        <v>21</v>
      </c>
      <c r="H56" s="1">
        <v>54</v>
      </c>
    </row>
    <row r="57" spans="1:8" ht="15" customHeight="1" x14ac:dyDescent="0.2">
      <c r="A57" s="1">
        <v>1964</v>
      </c>
      <c r="B57" s="1" t="s">
        <v>67</v>
      </c>
      <c r="C57" s="1" t="s">
        <v>68</v>
      </c>
      <c r="D57" s="1" t="str">
        <f>TEXT(olympic_medals_year_country[[#This Row],[game_year]],0)&amp;"-"&amp;olympic_medals_year_country[[#This Row],[WB_country_code]]</f>
        <v>1964-DNK</v>
      </c>
      <c r="E57" s="1">
        <v>2</v>
      </c>
      <c r="F57" s="1">
        <v>1</v>
      </c>
      <c r="G57" s="1">
        <v>4</v>
      </c>
      <c r="H57" s="1">
        <v>7</v>
      </c>
    </row>
    <row r="58" spans="1:8" ht="15" customHeight="1" x14ac:dyDescent="0.2">
      <c r="A58" s="1">
        <v>1964</v>
      </c>
      <c r="B58" s="1" t="s">
        <v>83</v>
      </c>
      <c r="C58" s="1" t="s">
        <v>84</v>
      </c>
      <c r="D58" s="1" t="str">
        <f>TEXT(olympic_medals_year_country[[#This Row],[game_year]],0)&amp;"-"&amp;olympic_medals_year_country[[#This Row],[WB_country_code]]</f>
        <v>1964-ETH</v>
      </c>
      <c r="E58" s="1">
        <v>1</v>
      </c>
      <c r="F58" s="1">
        <v>0</v>
      </c>
      <c r="G58" s="1">
        <v>0</v>
      </c>
      <c r="H58" s="1">
        <v>1</v>
      </c>
    </row>
    <row r="59" spans="1:8" ht="15" customHeight="1" x14ac:dyDescent="0.2">
      <c r="A59" s="1">
        <v>1964</v>
      </c>
      <c r="B59" s="1" t="s">
        <v>85</v>
      </c>
      <c r="C59" s="1" t="s">
        <v>86</v>
      </c>
      <c r="D59" s="1" t="str">
        <f>TEXT(olympic_medals_year_country[[#This Row],[game_year]],0)&amp;"-"&amp;olympic_medals_year_country[[#This Row],[WB_country_code]]</f>
        <v>1964-FIN</v>
      </c>
      <c r="E59" s="1">
        <v>3</v>
      </c>
      <c r="F59" s="1">
        <v>0</v>
      </c>
      <c r="G59" s="1">
        <v>2</v>
      </c>
      <c r="H59" s="1">
        <v>5</v>
      </c>
    </row>
    <row r="60" spans="1:8" ht="15" customHeight="1" x14ac:dyDescent="0.2">
      <c r="A60" s="1">
        <v>1964</v>
      </c>
      <c r="B60" s="1" t="s">
        <v>89</v>
      </c>
      <c r="C60" s="1" t="s">
        <v>90</v>
      </c>
      <c r="D60" s="1" t="str">
        <f>TEXT(olympic_medals_year_country[[#This Row],[game_year]],0)&amp;"-"&amp;olympic_medals_year_country[[#This Row],[WB_country_code]]</f>
        <v>1964-FRA</v>
      </c>
      <c r="E60" s="1">
        <v>1</v>
      </c>
      <c r="F60" s="1">
        <v>9</v>
      </c>
      <c r="G60" s="1">
        <v>6</v>
      </c>
      <c r="H60" s="1">
        <v>16</v>
      </c>
    </row>
    <row r="61" spans="1:8" ht="15" customHeight="1" x14ac:dyDescent="0.2">
      <c r="A61" s="1">
        <v>1964</v>
      </c>
      <c r="B61" s="1" t="s">
        <v>93</v>
      </c>
      <c r="C61" s="1" t="s">
        <v>94</v>
      </c>
      <c r="D61" s="1" t="str">
        <f>TEXT(olympic_medals_year_country[[#This Row],[game_year]],0)&amp;"-"&amp;olympic_medals_year_country[[#This Row],[WB_country_code]]</f>
        <v>1964-GBR</v>
      </c>
      <c r="E61" s="1">
        <v>4</v>
      </c>
      <c r="F61" s="1">
        <v>13</v>
      </c>
      <c r="G61" s="1">
        <v>2</v>
      </c>
      <c r="H61" s="1">
        <v>19</v>
      </c>
    </row>
    <row r="62" spans="1:8" ht="15" customHeight="1" x14ac:dyDescent="0.2">
      <c r="A62" s="1">
        <v>1964</v>
      </c>
      <c r="B62" s="1" t="s">
        <v>97</v>
      </c>
      <c r="C62" s="1" t="s">
        <v>98</v>
      </c>
      <c r="D62" s="1" t="str">
        <f>TEXT(olympic_medals_year_country[[#This Row],[game_year]],0)&amp;"-"&amp;olympic_medals_year_country[[#This Row],[WB_country_code]]</f>
        <v>1964-GHA</v>
      </c>
      <c r="E62" s="1">
        <v>0</v>
      </c>
      <c r="F62" s="1">
        <v>0</v>
      </c>
      <c r="G62" s="1">
        <v>1</v>
      </c>
      <c r="H62" s="1">
        <v>1</v>
      </c>
    </row>
    <row r="63" spans="1:8" ht="15" customHeight="1" x14ac:dyDescent="0.2">
      <c r="A63" s="1">
        <v>1964</v>
      </c>
      <c r="B63" s="1" t="s">
        <v>111</v>
      </c>
      <c r="C63" s="1" t="s">
        <v>112</v>
      </c>
      <c r="D63" s="1" t="str">
        <f>TEXT(olympic_medals_year_country[[#This Row],[game_year]],0)&amp;"-"&amp;olympic_medals_year_country[[#This Row],[WB_country_code]]</f>
        <v>1964-HUN</v>
      </c>
      <c r="E63" s="1">
        <v>10</v>
      </c>
      <c r="F63" s="1">
        <v>7</v>
      </c>
      <c r="G63" s="1">
        <v>5</v>
      </c>
      <c r="H63" s="1">
        <v>22</v>
      </c>
    </row>
    <row r="64" spans="1:8" ht="15" customHeight="1" x14ac:dyDescent="0.2">
      <c r="A64" s="1">
        <v>1964</v>
      </c>
      <c r="B64" s="1" t="s">
        <v>115</v>
      </c>
      <c r="C64" s="1" t="s">
        <v>116</v>
      </c>
      <c r="D64" s="1" t="str">
        <f>TEXT(olympic_medals_year_country[[#This Row],[game_year]],0)&amp;"-"&amp;olympic_medals_year_country[[#This Row],[WB_country_code]]</f>
        <v>1964-IND</v>
      </c>
      <c r="E64" s="1">
        <v>1</v>
      </c>
      <c r="F64" s="1">
        <v>0</v>
      </c>
      <c r="G64" s="1">
        <v>0</v>
      </c>
      <c r="H64" s="1">
        <v>1</v>
      </c>
    </row>
    <row r="65" spans="1:8" ht="15" customHeight="1" x14ac:dyDescent="0.2">
      <c r="A65" s="1">
        <v>1964</v>
      </c>
      <c r="B65" s="1" t="s">
        <v>117</v>
      </c>
      <c r="C65" s="1" t="s">
        <v>118</v>
      </c>
      <c r="D65" s="1" t="str">
        <f>TEXT(olympic_medals_year_country[[#This Row],[game_year]],0)&amp;"-"&amp;olympic_medals_year_country[[#This Row],[WB_country_code]]</f>
        <v>1964-IRL</v>
      </c>
      <c r="E65" s="1">
        <v>0</v>
      </c>
      <c r="F65" s="1">
        <v>0</v>
      </c>
      <c r="G65" s="1">
        <v>1</v>
      </c>
      <c r="H65" s="1">
        <v>1</v>
      </c>
    </row>
    <row r="66" spans="1:8" ht="15" customHeight="1" x14ac:dyDescent="0.2">
      <c r="A66" s="1">
        <v>1964</v>
      </c>
      <c r="B66" s="1" t="s">
        <v>119</v>
      </c>
      <c r="C66" s="1" t="s">
        <v>120</v>
      </c>
      <c r="D66" s="1" t="str">
        <f>TEXT(olympic_medals_year_country[[#This Row],[game_year]],0)&amp;"-"&amp;olympic_medals_year_country[[#This Row],[WB_country_code]]</f>
        <v>1964-IRN</v>
      </c>
      <c r="E66" s="1">
        <v>0</v>
      </c>
      <c r="F66" s="1">
        <v>0</v>
      </c>
      <c r="G66" s="1">
        <v>2</v>
      </c>
      <c r="H66" s="1">
        <v>2</v>
      </c>
    </row>
    <row r="67" spans="1:8" ht="15" customHeight="1" x14ac:dyDescent="0.2">
      <c r="A67" s="1">
        <v>1964</v>
      </c>
      <c r="B67" s="1" t="s">
        <v>127</v>
      </c>
      <c r="C67" s="1" t="s">
        <v>128</v>
      </c>
      <c r="D67" s="1" t="str">
        <f>TEXT(olympic_medals_year_country[[#This Row],[game_year]],0)&amp;"-"&amp;olympic_medals_year_country[[#This Row],[WB_country_code]]</f>
        <v>1964-ITA</v>
      </c>
      <c r="E67" s="1">
        <v>11</v>
      </c>
      <c r="F67" s="1">
        <v>10</v>
      </c>
      <c r="G67" s="1">
        <v>7</v>
      </c>
      <c r="H67" s="1">
        <v>28</v>
      </c>
    </row>
    <row r="68" spans="1:8" ht="15" customHeight="1" x14ac:dyDescent="0.2">
      <c r="A68" s="1">
        <v>1964</v>
      </c>
      <c r="B68" s="1" t="s">
        <v>133</v>
      </c>
      <c r="C68" s="1" t="s">
        <v>134</v>
      </c>
      <c r="D68" s="1" t="str">
        <f>TEXT(olympic_medals_year_country[[#This Row],[game_year]],0)&amp;"-"&amp;olympic_medals_year_country[[#This Row],[WB_country_code]]</f>
        <v>1964-JPN</v>
      </c>
      <c r="E68" s="1">
        <v>16</v>
      </c>
      <c r="F68" s="1">
        <v>5</v>
      </c>
      <c r="G68" s="1">
        <v>8</v>
      </c>
      <c r="H68" s="1">
        <v>29</v>
      </c>
    </row>
    <row r="69" spans="1:8" ht="15" customHeight="1" x14ac:dyDescent="0.2">
      <c r="A69" s="1">
        <v>1964</v>
      </c>
      <c r="B69" s="1" t="s">
        <v>137</v>
      </c>
      <c r="C69" s="1" t="s">
        <v>138</v>
      </c>
      <c r="D69" s="1" t="str">
        <f>TEXT(olympic_medals_year_country[[#This Row],[game_year]],0)&amp;"-"&amp;olympic_medals_year_country[[#This Row],[WB_country_code]]</f>
        <v>1964-KEN</v>
      </c>
      <c r="E69" s="1">
        <v>0</v>
      </c>
      <c r="F69" s="1">
        <v>0</v>
      </c>
      <c r="G69" s="1">
        <v>1</v>
      </c>
      <c r="H69" s="1">
        <v>1</v>
      </c>
    </row>
    <row r="70" spans="1:8" ht="15" customHeight="1" x14ac:dyDescent="0.2">
      <c r="A70" s="1">
        <v>1964</v>
      </c>
      <c r="B70" s="1" t="s">
        <v>141</v>
      </c>
      <c r="C70" s="1" t="s">
        <v>142</v>
      </c>
      <c r="D70" s="1" t="str">
        <f>TEXT(olympic_medals_year_country[[#This Row],[game_year]],0)&amp;"-"&amp;olympic_medals_year_country[[#This Row],[WB_country_code]]</f>
        <v>1964-KOR</v>
      </c>
      <c r="E70" s="1">
        <v>0</v>
      </c>
      <c r="F70" s="1">
        <v>2</v>
      </c>
      <c r="G70" s="1">
        <v>1</v>
      </c>
      <c r="H70" s="1">
        <v>3</v>
      </c>
    </row>
    <row r="71" spans="1:8" ht="15" customHeight="1" x14ac:dyDescent="0.2">
      <c r="A71" s="1">
        <v>1964</v>
      </c>
      <c r="B71" s="1" t="s">
        <v>157</v>
      </c>
      <c r="C71" s="1" t="s">
        <v>158</v>
      </c>
      <c r="D71" s="1" t="str">
        <f>TEXT(olympic_medals_year_country[[#This Row],[game_year]],0)&amp;"-"&amp;olympic_medals_year_country[[#This Row],[WB_country_code]]</f>
        <v>1964-MEX</v>
      </c>
      <c r="E71" s="1">
        <v>0</v>
      </c>
      <c r="F71" s="1">
        <v>0</v>
      </c>
      <c r="G71" s="1">
        <v>1</v>
      </c>
      <c r="H71" s="1">
        <v>1</v>
      </c>
    </row>
    <row r="72" spans="1:8" ht="15" customHeight="1" x14ac:dyDescent="0.2">
      <c r="A72" s="1">
        <v>1964</v>
      </c>
      <c r="B72" s="1" t="s">
        <v>175</v>
      </c>
      <c r="C72" s="1" t="s">
        <v>176</v>
      </c>
      <c r="D72" s="1" t="str">
        <f>TEXT(olympic_medals_year_country[[#This Row],[game_year]],0)&amp;"-"&amp;olympic_medals_year_country[[#This Row],[WB_country_code]]</f>
        <v>1964-NGA</v>
      </c>
      <c r="E72" s="1">
        <v>0</v>
      </c>
      <c r="F72" s="1">
        <v>0</v>
      </c>
      <c r="G72" s="1">
        <v>1</v>
      </c>
      <c r="H72" s="1">
        <v>1</v>
      </c>
    </row>
    <row r="73" spans="1:8" ht="15" customHeight="1" x14ac:dyDescent="0.2">
      <c r="A73" s="1">
        <v>1964</v>
      </c>
      <c r="B73" s="1" t="s">
        <v>177</v>
      </c>
      <c r="C73" s="1" t="s">
        <v>178</v>
      </c>
      <c r="D73" s="1" t="str">
        <f>TEXT(olympic_medals_year_country[[#This Row],[game_year]],0)&amp;"-"&amp;olympic_medals_year_country[[#This Row],[WB_country_code]]</f>
        <v>1964-NLD</v>
      </c>
      <c r="E73" s="1">
        <v>2</v>
      </c>
      <c r="F73" s="1">
        <v>6</v>
      </c>
      <c r="G73" s="1">
        <v>4</v>
      </c>
      <c r="H73" s="1">
        <v>12</v>
      </c>
    </row>
    <row r="74" spans="1:8" ht="15" customHeight="1" x14ac:dyDescent="0.2">
      <c r="A74" s="1">
        <v>1964</v>
      </c>
      <c r="B74" s="1" t="s">
        <v>181</v>
      </c>
      <c r="C74" s="1" t="s">
        <v>182</v>
      </c>
      <c r="D74" s="1" t="str">
        <f>TEXT(olympic_medals_year_country[[#This Row],[game_year]],0)&amp;"-"&amp;olympic_medals_year_country[[#This Row],[WB_country_code]]</f>
        <v>1964-NZL</v>
      </c>
      <c r="E74" s="1">
        <v>4</v>
      </c>
      <c r="F74" s="1">
        <v>0</v>
      </c>
      <c r="G74" s="1">
        <v>2</v>
      </c>
      <c r="H74" s="1">
        <v>6</v>
      </c>
    </row>
    <row r="75" spans="1:8" ht="15" customHeight="1" x14ac:dyDescent="0.2">
      <c r="A75" s="1">
        <v>1964</v>
      </c>
      <c r="B75" s="1" t="s">
        <v>183</v>
      </c>
      <c r="C75" s="1" t="s">
        <v>184</v>
      </c>
      <c r="D75" s="1" t="str">
        <f>TEXT(olympic_medals_year_country[[#This Row],[game_year]],0)&amp;"-"&amp;olympic_medals_year_country[[#This Row],[WB_country_code]]</f>
        <v>1964-PAK</v>
      </c>
      <c r="E75" s="1">
        <v>0</v>
      </c>
      <c r="F75" s="1">
        <v>1</v>
      </c>
      <c r="G75" s="1">
        <v>0</v>
      </c>
      <c r="H75" s="1">
        <v>1</v>
      </c>
    </row>
    <row r="76" spans="1:8" ht="15" customHeight="1" x14ac:dyDescent="0.2">
      <c r="A76" s="1">
        <v>1964</v>
      </c>
      <c r="B76" s="1" t="s">
        <v>189</v>
      </c>
      <c r="C76" s="1" t="s">
        <v>190</v>
      </c>
      <c r="D76" s="1" t="str">
        <f>TEXT(olympic_medals_year_country[[#This Row],[game_year]],0)&amp;"-"&amp;olympic_medals_year_country[[#This Row],[WB_country_code]]</f>
        <v>1964-PHL</v>
      </c>
      <c r="E76" s="1">
        <v>0</v>
      </c>
      <c r="F76" s="1">
        <v>1</v>
      </c>
      <c r="G76" s="1">
        <v>0</v>
      </c>
      <c r="H76" s="1">
        <v>1</v>
      </c>
    </row>
    <row r="77" spans="1:8" ht="15" customHeight="1" x14ac:dyDescent="0.2">
      <c r="A77" s="1">
        <v>1964</v>
      </c>
      <c r="B77" s="1" t="s">
        <v>191</v>
      </c>
      <c r="C77" s="1" t="s">
        <v>192</v>
      </c>
      <c r="D77" s="1" t="str">
        <f>TEXT(olympic_medals_year_country[[#This Row],[game_year]],0)&amp;"-"&amp;olympic_medals_year_country[[#This Row],[WB_country_code]]</f>
        <v>1964-POL</v>
      </c>
      <c r="E77" s="1">
        <v>7</v>
      </c>
      <c r="F77" s="1">
        <v>6</v>
      </c>
      <c r="G77" s="1">
        <v>10</v>
      </c>
      <c r="H77" s="1">
        <v>23</v>
      </c>
    </row>
    <row r="78" spans="1:8" ht="15" customHeight="1" x14ac:dyDescent="0.2">
      <c r="A78" s="1">
        <v>1964</v>
      </c>
      <c r="B78" s="1" t="s">
        <v>203</v>
      </c>
      <c r="C78" s="1" t="s">
        <v>204</v>
      </c>
      <c r="D78" s="1" t="str">
        <f>TEXT(olympic_medals_year_country[[#This Row],[game_year]],0)&amp;"-"&amp;olympic_medals_year_country[[#This Row],[WB_country_code]]</f>
        <v>1964-ROU</v>
      </c>
      <c r="E78" s="1">
        <v>2</v>
      </c>
      <c r="F78" s="1">
        <v>4</v>
      </c>
      <c r="G78" s="1">
        <v>7</v>
      </c>
      <c r="H78" s="1">
        <v>13</v>
      </c>
    </row>
    <row r="79" spans="1:8" ht="15" customHeight="1" x14ac:dyDescent="0.2">
      <c r="A79" s="1">
        <v>1964</v>
      </c>
      <c r="B79" s="1" t="s">
        <v>205</v>
      </c>
      <c r="C79" s="1" t="s">
        <v>206</v>
      </c>
      <c r="D79" s="1" t="str">
        <f>TEXT(olympic_medals_year_country[[#This Row],[game_year]],0)&amp;"-"&amp;olympic_medals_year_country[[#This Row],[WB_country_code]]</f>
        <v>1964-RUS</v>
      </c>
      <c r="E79" s="1">
        <v>32</v>
      </c>
      <c r="F79" s="1">
        <v>32</v>
      </c>
      <c r="G79" s="1">
        <v>35</v>
      </c>
      <c r="H79" s="1">
        <v>99</v>
      </c>
    </row>
    <row r="80" spans="1:8" ht="15" customHeight="1" x14ac:dyDescent="0.2">
      <c r="A80" s="1">
        <v>1964</v>
      </c>
      <c r="B80" s="1" t="s">
        <v>225</v>
      </c>
      <c r="C80" s="1" t="s">
        <v>226</v>
      </c>
      <c r="D80" s="1" t="str">
        <f>TEXT(olympic_medals_year_country[[#This Row],[game_year]],0)&amp;"-"&amp;olympic_medals_year_country[[#This Row],[WB_country_code]]</f>
        <v>1964-SWE</v>
      </c>
      <c r="E80" s="1">
        <v>3</v>
      </c>
      <c r="F80" s="1">
        <v>2</v>
      </c>
      <c r="G80" s="1">
        <v>5</v>
      </c>
      <c r="H80" s="1">
        <v>10</v>
      </c>
    </row>
    <row r="81" spans="1:8" ht="15" customHeight="1" x14ac:dyDescent="0.2">
      <c r="A81" s="1">
        <v>1964</v>
      </c>
      <c r="B81" s="1" t="s">
        <v>239</v>
      </c>
      <c r="C81" s="1" t="s">
        <v>240</v>
      </c>
      <c r="D81" s="1" t="str">
        <f>TEXT(olympic_medals_year_country[[#This Row],[game_year]],0)&amp;"-"&amp;olympic_medals_year_country[[#This Row],[WB_country_code]]</f>
        <v>1964-TTO</v>
      </c>
      <c r="E81" s="1">
        <v>0</v>
      </c>
      <c r="F81" s="1">
        <v>1</v>
      </c>
      <c r="G81" s="1">
        <v>2</v>
      </c>
      <c r="H81" s="1">
        <v>3</v>
      </c>
    </row>
    <row r="82" spans="1:8" ht="15" customHeight="1" x14ac:dyDescent="0.2">
      <c r="A82" s="1">
        <v>1964</v>
      </c>
      <c r="B82" s="1" t="s">
        <v>241</v>
      </c>
      <c r="C82" s="1" t="s">
        <v>242</v>
      </c>
      <c r="D82" s="1" t="str">
        <f>TEXT(olympic_medals_year_country[[#This Row],[game_year]],0)&amp;"-"&amp;olympic_medals_year_country[[#This Row],[WB_country_code]]</f>
        <v>1964-TUN</v>
      </c>
      <c r="E82" s="1">
        <v>0</v>
      </c>
      <c r="F82" s="1">
        <v>1</v>
      </c>
      <c r="G82" s="1">
        <v>1</v>
      </c>
      <c r="H82" s="1">
        <v>2</v>
      </c>
    </row>
    <row r="83" spans="1:8" ht="15" customHeight="1" x14ac:dyDescent="0.2">
      <c r="A83" s="1">
        <v>1964</v>
      </c>
      <c r="B83" s="1" t="s">
        <v>243</v>
      </c>
      <c r="C83" s="1" t="s">
        <v>244</v>
      </c>
      <c r="D83" s="1" t="str">
        <f>TEXT(olympic_medals_year_country[[#This Row],[game_year]],0)&amp;"-"&amp;olympic_medals_year_country[[#This Row],[WB_country_code]]</f>
        <v>1964-TUR</v>
      </c>
      <c r="E83" s="1">
        <v>2</v>
      </c>
      <c r="F83" s="1">
        <v>3</v>
      </c>
      <c r="G83" s="1">
        <v>1</v>
      </c>
      <c r="H83" s="1">
        <v>6</v>
      </c>
    </row>
    <row r="84" spans="1:8" ht="15" customHeight="1" x14ac:dyDescent="0.2">
      <c r="A84" s="1">
        <v>1964</v>
      </c>
      <c r="B84" s="1" t="s">
        <v>251</v>
      </c>
      <c r="C84" s="1" t="s">
        <v>252</v>
      </c>
      <c r="D84" s="1" t="str">
        <f>TEXT(olympic_medals_year_country[[#This Row],[game_year]],0)&amp;"-"&amp;olympic_medals_year_country[[#This Row],[WB_country_code]]</f>
        <v>1964-URY</v>
      </c>
      <c r="E84" s="1">
        <v>0</v>
      </c>
      <c r="F84" s="1">
        <v>0</v>
      </c>
      <c r="G84" s="1">
        <v>1</v>
      </c>
      <c r="H84" s="1">
        <v>1</v>
      </c>
    </row>
    <row r="85" spans="1:8" ht="15" customHeight="1" x14ac:dyDescent="0.2">
      <c r="A85" s="1">
        <v>1964</v>
      </c>
      <c r="B85" s="1" t="s">
        <v>253</v>
      </c>
      <c r="C85" s="1" t="s">
        <v>254</v>
      </c>
      <c r="D85" s="1" t="str">
        <f>TEXT(olympic_medals_year_country[[#This Row],[game_year]],0)&amp;"-"&amp;olympic_medals_year_country[[#This Row],[WB_country_code]]</f>
        <v>1964-USA</v>
      </c>
      <c r="E85" s="1">
        <v>36</v>
      </c>
      <c r="F85" s="1">
        <v>29</v>
      </c>
      <c r="G85" s="1">
        <v>29</v>
      </c>
      <c r="H85" s="1">
        <v>94</v>
      </c>
    </row>
    <row r="86" spans="1:8" ht="15" customHeight="1" x14ac:dyDescent="0.2">
      <c r="A86" s="1">
        <v>1964</v>
      </c>
      <c r="B86" s="1" t="s">
        <v>267</v>
      </c>
      <c r="C86" s="1" t="s">
        <v>268</v>
      </c>
      <c r="D86" s="1" t="str">
        <f>TEXT(olympic_medals_year_country[[#This Row],[game_year]],0)&amp;"-"&amp;olympic_medals_year_country[[#This Row],[WB_country_code]]</f>
        <v>1964-YGL</v>
      </c>
      <c r="E86" s="1">
        <v>2</v>
      </c>
      <c r="F86" s="1">
        <v>1</v>
      </c>
      <c r="G86" s="1">
        <v>2</v>
      </c>
      <c r="H86" s="1">
        <v>5</v>
      </c>
    </row>
    <row r="87" spans="1:8" ht="15" customHeight="1" x14ac:dyDescent="0.2">
      <c r="A87" s="1">
        <v>1968</v>
      </c>
      <c r="B87" s="1" t="s">
        <v>9</v>
      </c>
      <c r="C87" s="1" t="s">
        <v>10</v>
      </c>
      <c r="D87" s="1" t="str">
        <f>TEXT(olympic_medals_year_country[[#This Row],[game_year]],0)&amp;"-"&amp;olympic_medals_year_country[[#This Row],[WB_country_code]]</f>
        <v>1968-ARG</v>
      </c>
      <c r="E87" s="1">
        <v>0</v>
      </c>
      <c r="F87" s="1">
        <v>0</v>
      </c>
      <c r="G87" s="1">
        <v>2</v>
      </c>
      <c r="H87" s="1">
        <v>2</v>
      </c>
    </row>
    <row r="88" spans="1:8" ht="15" customHeight="1" x14ac:dyDescent="0.2">
      <c r="A88" s="1">
        <v>1968</v>
      </c>
      <c r="B88" s="1" t="s">
        <v>13</v>
      </c>
      <c r="C88" s="1" t="s">
        <v>14</v>
      </c>
      <c r="D88" s="1" t="str">
        <f>TEXT(olympic_medals_year_country[[#This Row],[game_year]],0)&amp;"-"&amp;olympic_medals_year_country[[#This Row],[WB_country_code]]</f>
        <v>1968-AUS</v>
      </c>
      <c r="E88" s="1">
        <v>5</v>
      </c>
      <c r="F88" s="1">
        <v>7</v>
      </c>
      <c r="G88" s="1">
        <v>5</v>
      </c>
      <c r="H88" s="1">
        <v>17</v>
      </c>
    </row>
    <row r="89" spans="1:8" ht="15" customHeight="1" x14ac:dyDescent="0.2">
      <c r="A89" s="1">
        <v>1968</v>
      </c>
      <c r="B89" s="1" t="s">
        <v>15</v>
      </c>
      <c r="C89" s="1" t="s">
        <v>16</v>
      </c>
      <c r="D89" s="1" t="str">
        <f>TEXT(olympic_medals_year_country[[#This Row],[game_year]],0)&amp;"-"&amp;olympic_medals_year_country[[#This Row],[WB_country_code]]</f>
        <v>1968-AUT</v>
      </c>
      <c r="E89" s="1">
        <v>0</v>
      </c>
      <c r="F89" s="1">
        <v>2</v>
      </c>
      <c r="G89" s="1">
        <v>3</v>
      </c>
      <c r="H89" s="1">
        <v>5</v>
      </c>
    </row>
    <row r="90" spans="1:8" ht="15" customHeight="1" x14ac:dyDescent="0.2">
      <c r="A90" s="1">
        <v>1968</v>
      </c>
      <c r="B90" s="1" t="s">
        <v>21</v>
      </c>
      <c r="C90" s="1" t="s">
        <v>22</v>
      </c>
      <c r="D90" s="1" t="str">
        <f>TEXT(olympic_medals_year_country[[#This Row],[game_year]],0)&amp;"-"&amp;olympic_medals_year_country[[#This Row],[WB_country_code]]</f>
        <v>1968-BEL</v>
      </c>
      <c r="E90" s="1">
        <v>0</v>
      </c>
      <c r="F90" s="1">
        <v>1</v>
      </c>
      <c r="G90" s="1">
        <v>2</v>
      </c>
      <c r="H90" s="1">
        <v>3</v>
      </c>
    </row>
    <row r="91" spans="1:8" ht="15" customHeight="1" x14ac:dyDescent="0.2">
      <c r="A91" s="1">
        <v>1968</v>
      </c>
      <c r="B91" s="1" t="s">
        <v>25</v>
      </c>
      <c r="C91" s="1" t="s">
        <v>26</v>
      </c>
      <c r="D91" s="1" t="str">
        <f>TEXT(olympic_medals_year_country[[#This Row],[game_year]],0)&amp;"-"&amp;olympic_medals_year_country[[#This Row],[WB_country_code]]</f>
        <v>1968-BGR</v>
      </c>
      <c r="E91" s="1">
        <v>2</v>
      </c>
      <c r="F91" s="1">
        <v>4</v>
      </c>
      <c r="G91" s="1">
        <v>3</v>
      </c>
      <c r="H91" s="1">
        <v>9</v>
      </c>
    </row>
    <row r="92" spans="1:8" ht="15" customHeight="1" x14ac:dyDescent="0.2">
      <c r="A92" s="1">
        <v>1968</v>
      </c>
      <c r="B92" s="1" t="s">
        <v>35</v>
      </c>
      <c r="C92" s="1" t="s">
        <v>36</v>
      </c>
      <c r="D92" s="1" t="str">
        <f>TEXT(olympic_medals_year_country[[#This Row],[game_year]],0)&amp;"-"&amp;olympic_medals_year_country[[#This Row],[WB_country_code]]</f>
        <v>1968-BRA</v>
      </c>
      <c r="E92" s="1">
        <v>0</v>
      </c>
      <c r="F92" s="1">
        <v>1</v>
      </c>
      <c r="G92" s="1">
        <v>3</v>
      </c>
      <c r="H92" s="1">
        <v>4</v>
      </c>
    </row>
    <row r="93" spans="1:8" ht="15" customHeight="1" x14ac:dyDescent="0.2">
      <c r="A93" s="1">
        <v>1968</v>
      </c>
      <c r="B93" s="1" t="s">
        <v>41</v>
      </c>
      <c r="C93" s="1" t="s">
        <v>42</v>
      </c>
      <c r="D93" s="1" t="str">
        <f>TEXT(olympic_medals_year_country[[#This Row],[game_year]],0)&amp;"-"&amp;olympic_medals_year_country[[#This Row],[WB_country_code]]</f>
        <v>1968-CAN</v>
      </c>
      <c r="E93" s="1">
        <v>1</v>
      </c>
      <c r="F93" s="1">
        <v>3</v>
      </c>
      <c r="G93" s="1">
        <v>1</v>
      </c>
      <c r="H93" s="1">
        <v>5</v>
      </c>
    </row>
    <row r="94" spans="1:8" ht="15" customHeight="1" x14ac:dyDescent="0.2">
      <c r="A94" s="1">
        <v>1968</v>
      </c>
      <c r="B94" s="1" t="s">
        <v>43</v>
      </c>
      <c r="C94" s="1" t="s">
        <v>44</v>
      </c>
      <c r="D94" s="1" t="str">
        <f>TEXT(olympic_medals_year_country[[#This Row],[game_year]],0)&amp;"-"&amp;olympic_medals_year_country[[#This Row],[WB_country_code]]</f>
        <v>1968-CHE</v>
      </c>
      <c r="E94" s="1">
        <v>0</v>
      </c>
      <c r="F94" s="1">
        <v>1</v>
      </c>
      <c r="G94" s="1">
        <v>4</v>
      </c>
      <c r="H94" s="1">
        <v>5</v>
      </c>
    </row>
    <row r="95" spans="1:8" ht="15" customHeight="1" x14ac:dyDescent="0.2">
      <c r="A95" s="1">
        <v>1968</v>
      </c>
      <c r="B95" s="1" t="s">
        <v>47</v>
      </c>
      <c r="C95" s="1" t="s">
        <v>48</v>
      </c>
      <c r="D95" s="1" t="str">
        <f>TEXT(olympic_medals_year_country[[#This Row],[game_year]],0)&amp;"-"&amp;olympic_medals_year_country[[#This Row],[WB_country_code]]</f>
        <v>1968-CHN</v>
      </c>
      <c r="E95" s="1">
        <v>0</v>
      </c>
      <c r="F95" s="1">
        <v>0</v>
      </c>
      <c r="G95" s="1">
        <v>1</v>
      </c>
      <c r="H95" s="1">
        <v>1</v>
      </c>
    </row>
    <row r="96" spans="1:8" ht="15" customHeight="1" x14ac:dyDescent="0.2">
      <c r="A96" s="1">
        <v>1968</v>
      </c>
      <c r="B96" s="1" t="s">
        <v>51</v>
      </c>
      <c r="C96" s="1" t="s">
        <v>52</v>
      </c>
      <c r="D96" s="1" t="str">
        <f>TEXT(olympic_medals_year_country[[#This Row],[game_year]],0)&amp;"-"&amp;olympic_medals_year_country[[#This Row],[WB_country_code]]</f>
        <v>1968-CMR</v>
      </c>
      <c r="E96" s="1">
        <v>0</v>
      </c>
      <c r="F96" s="1">
        <v>1</v>
      </c>
      <c r="G96" s="1">
        <v>0</v>
      </c>
      <c r="H96" s="1">
        <v>1</v>
      </c>
    </row>
    <row r="97" spans="1:8" ht="15" customHeight="1" x14ac:dyDescent="0.2">
      <c r="A97" s="1">
        <v>1968</v>
      </c>
      <c r="B97" s="1" t="s">
        <v>57</v>
      </c>
      <c r="C97" s="1" t="s">
        <v>58</v>
      </c>
      <c r="D97" s="1" t="str">
        <f>TEXT(olympic_medals_year_country[[#This Row],[game_year]],0)&amp;"-"&amp;olympic_medals_year_country[[#This Row],[WB_country_code]]</f>
        <v>1968-CUB</v>
      </c>
      <c r="E97" s="1">
        <v>0</v>
      </c>
      <c r="F97" s="1">
        <v>4</v>
      </c>
      <c r="G97" s="1">
        <v>0</v>
      </c>
      <c r="H97" s="1">
        <v>4</v>
      </c>
    </row>
    <row r="98" spans="1:8" ht="15" customHeight="1" x14ac:dyDescent="0.2">
      <c r="A98" s="1">
        <v>1968</v>
      </c>
      <c r="B98" s="1" t="s">
        <v>61</v>
      </c>
      <c r="C98" s="1" t="s">
        <v>62</v>
      </c>
      <c r="D98" s="1" t="str">
        <f>TEXT(olympic_medals_year_country[[#This Row],[game_year]],0)&amp;"-"&amp;olympic_medals_year_country[[#This Row],[WB_country_code]]</f>
        <v>1968-CZE</v>
      </c>
      <c r="E98" s="1">
        <v>7</v>
      </c>
      <c r="F98" s="1">
        <v>2</v>
      </c>
      <c r="G98" s="1">
        <v>4</v>
      </c>
      <c r="H98" s="1">
        <v>13</v>
      </c>
    </row>
    <row r="99" spans="1:8" ht="15" customHeight="1" x14ac:dyDescent="0.2">
      <c r="A99" s="1">
        <v>1968</v>
      </c>
      <c r="B99" s="1" t="s">
        <v>63</v>
      </c>
      <c r="C99" s="1" t="s">
        <v>64</v>
      </c>
      <c r="D99" s="1" t="str">
        <f>TEXT(olympic_medals_year_country[[#This Row],[game_year]],0)&amp;"-"&amp;olympic_medals_year_country[[#This Row],[WB_country_code]]</f>
        <v>1968-DEU</v>
      </c>
      <c r="E99" s="1">
        <v>16</v>
      </c>
      <c r="F99" s="1">
        <v>21</v>
      </c>
      <c r="G99" s="1">
        <v>17</v>
      </c>
      <c r="H99" s="1">
        <v>54</v>
      </c>
    </row>
    <row r="100" spans="1:8" ht="15" customHeight="1" x14ac:dyDescent="0.2">
      <c r="A100" s="1">
        <v>1968</v>
      </c>
      <c r="B100" s="1" t="s">
        <v>67</v>
      </c>
      <c r="C100" s="1" t="s">
        <v>68</v>
      </c>
      <c r="D100" s="1" t="str">
        <f>TEXT(olympic_medals_year_country[[#This Row],[game_year]],0)&amp;"-"&amp;olympic_medals_year_country[[#This Row],[WB_country_code]]</f>
        <v>1968-DNK</v>
      </c>
      <c r="E100" s="1">
        <v>1</v>
      </c>
      <c r="F100" s="1">
        <v>4</v>
      </c>
      <c r="G100" s="1">
        <v>4</v>
      </c>
      <c r="H100" s="1">
        <v>9</v>
      </c>
    </row>
    <row r="101" spans="1:8" ht="15" customHeight="1" x14ac:dyDescent="0.2">
      <c r="A101" s="1">
        <v>1968</v>
      </c>
      <c r="B101" s="1" t="s">
        <v>83</v>
      </c>
      <c r="C101" s="1" t="s">
        <v>84</v>
      </c>
      <c r="D101" s="1" t="str">
        <f>TEXT(olympic_medals_year_country[[#This Row],[game_year]],0)&amp;"-"&amp;olympic_medals_year_country[[#This Row],[WB_country_code]]</f>
        <v>1968-ETH</v>
      </c>
      <c r="E101" s="1">
        <v>1</v>
      </c>
      <c r="F101" s="1">
        <v>1</v>
      </c>
      <c r="G101" s="1">
        <v>0</v>
      </c>
      <c r="H101" s="1">
        <v>2</v>
      </c>
    </row>
    <row r="102" spans="1:8" ht="15" customHeight="1" x14ac:dyDescent="0.2">
      <c r="A102" s="1">
        <v>1968</v>
      </c>
      <c r="B102" s="1" t="s">
        <v>85</v>
      </c>
      <c r="C102" s="1" t="s">
        <v>86</v>
      </c>
      <c r="D102" s="1" t="str">
        <f>TEXT(olympic_medals_year_country[[#This Row],[game_year]],0)&amp;"-"&amp;olympic_medals_year_country[[#This Row],[WB_country_code]]</f>
        <v>1968-FIN</v>
      </c>
      <c r="E102" s="1">
        <v>1</v>
      </c>
      <c r="F102" s="1">
        <v>2</v>
      </c>
      <c r="G102" s="1">
        <v>1</v>
      </c>
      <c r="H102" s="1">
        <v>4</v>
      </c>
    </row>
    <row r="103" spans="1:8" ht="15" customHeight="1" x14ac:dyDescent="0.2">
      <c r="A103" s="1">
        <v>1968</v>
      </c>
      <c r="B103" s="1" t="s">
        <v>89</v>
      </c>
      <c r="C103" s="1" t="s">
        <v>90</v>
      </c>
      <c r="D103" s="1" t="str">
        <f>TEXT(olympic_medals_year_country[[#This Row],[game_year]],0)&amp;"-"&amp;olympic_medals_year_country[[#This Row],[WB_country_code]]</f>
        <v>1968-FRA</v>
      </c>
      <c r="E103" s="1">
        <v>8</v>
      </c>
      <c r="F103" s="1">
        <v>3</v>
      </c>
      <c r="G103" s="1">
        <v>5</v>
      </c>
      <c r="H103" s="1">
        <v>16</v>
      </c>
    </row>
    <row r="104" spans="1:8" ht="15" customHeight="1" x14ac:dyDescent="0.2">
      <c r="A104" s="1">
        <v>1968</v>
      </c>
      <c r="B104" s="1" t="s">
        <v>93</v>
      </c>
      <c r="C104" s="1" t="s">
        <v>94</v>
      </c>
      <c r="D104" s="1" t="str">
        <f>TEXT(olympic_medals_year_country[[#This Row],[game_year]],0)&amp;"-"&amp;olympic_medals_year_country[[#This Row],[WB_country_code]]</f>
        <v>1968-GBR</v>
      </c>
      <c r="E104" s="1">
        <v>6</v>
      </c>
      <c r="F104" s="1">
        <v>5</v>
      </c>
      <c r="G104" s="1">
        <v>3</v>
      </c>
      <c r="H104" s="1">
        <v>14</v>
      </c>
    </row>
    <row r="105" spans="1:8" ht="15" customHeight="1" x14ac:dyDescent="0.2">
      <c r="A105" s="1">
        <v>1968</v>
      </c>
      <c r="B105" s="1" t="s">
        <v>99</v>
      </c>
      <c r="C105" s="1" t="s">
        <v>100</v>
      </c>
      <c r="D105" s="1" t="str">
        <f>TEXT(olympic_medals_year_country[[#This Row],[game_year]],0)&amp;"-"&amp;olympic_medals_year_country[[#This Row],[WB_country_code]]</f>
        <v>1968-GRC</v>
      </c>
      <c r="E105" s="1">
        <v>0</v>
      </c>
      <c r="F105" s="1">
        <v>0</v>
      </c>
      <c r="G105" s="1">
        <v>1</v>
      </c>
      <c r="H105" s="1">
        <v>1</v>
      </c>
    </row>
    <row r="106" spans="1:8" ht="15" customHeight="1" x14ac:dyDescent="0.2">
      <c r="A106" s="1">
        <v>1968</v>
      </c>
      <c r="B106" s="1" t="s">
        <v>111</v>
      </c>
      <c r="C106" s="1" t="s">
        <v>112</v>
      </c>
      <c r="D106" s="1" t="str">
        <f>TEXT(olympic_medals_year_country[[#This Row],[game_year]],0)&amp;"-"&amp;olympic_medals_year_country[[#This Row],[WB_country_code]]</f>
        <v>1968-HUN</v>
      </c>
      <c r="E106" s="1">
        <v>10</v>
      </c>
      <c r="F106" s="1">
        <v>13</v>
      </c>
      <c r="G106" s="1">
        <v>12</v>
      </c>
      <c r="H106" s="1">
        <v>35</v>
      </c>
    </row>
    <row r="107" spans="1:8" ht="15" customHeight="1" x14ac:dyDescent="0.2">
      <c r="A107" s="1">
        <v>1968</v>
      </c>
      <c r="B107" s="1" t="s">
        <v>115</v>
      </c>
      <c r="C107" s="1" t="s">
        <v>116</v>
      </c>
      <c r="D107" s="1" t="str">
        <f>TEXT(olympic_medals_year_country[[#This Row],[game_year]],0)&amp;"-"&amp;olympic_medals_year_country[[#This Row],[WB_country_code]]</f>
        <v>1968-IND</v>
      </c>
      <c r="E107" s="1">
        <v>0</v>
      </c>
      <c r="F107" s="1">
        <v>0</v>
      </c>
      <c r="G107" s="1">
        <v>1</v>
      </c>
      <c r="H107" s="1">
        <v>1</v>
      </c>
    </row>
    <row r="108" spans="1:8" ht="15" customHeight="1" x14ac:dyDescent="0.2">
      <c r="A108" s="1">
        <v>1968</v>
      </c>
      <c r="B108" s="1" t="s">
        <v>119</v>
      </c>
      <c r="C108" s="1" t="s">
        <v>120</v>
      </c>
      <c r="D108" s="1" t="str">
        <f>TEXT(olympic_medals_year_country[[#This Row],[game_year]],0)&amp;"-"&amp;olympic_medals_year_country[[#This Row],[WB_country_code]]</f>
        <v>1968-IRN</v>
      </c>
      <c r="E108" s="1">
        <v>2</v>
      </c>
      <c r="F108" s="1">
        <v>1</v>
      </c>
      <c r="G108" s="1">
        <v>2</v>
      </c>
      <c r="H108" s="1">
        <v>5</v>
      </c>
    </row>
    <row r="109" spans="1:8" ht="15" customHeight="1" x14ac:dyDescent="0.2">
      <c r="A109" s="1">
        <v>1968</v>
      </c>
      <c r="B109" s="1" t="s">
        <v>127</v>
      </c>
      <c r="C109" s="1" t="s">
        <v>128</v>
      </c>
      <c r="D109" s="1" t="str">
        <f>TEXT(olympic_medals_year_country[[#This Row],[game_year]],0)&amp;"-"&amp;olympic_medals_year_country[[#This Row],[WB_country_code]]</f>
        <v>1968-ITA</v>
      </c>
      <c r="E109" s="1">
        <v>3</v>
      </c>
      <c r="F109" s="1">
        <v>4</v>
      </c>
      <c r="G109" s="1">
        <v>10</v>
      </c>
      <c r="H109" s="1">
        <v>17</v>
      </c>
    </row>
    <row r="110" spans="1:8" ht="15" customHeight="1" x14ac:dyDescent="0.2">
      <c r="A110" s="1">
        <v>1968</v>
      </c>
      <c r="B110" s="1" t="s">
        <v>129</v>
      </c>
      <c r="C110" s="1" t="s">
        <v>130</v>
      </c>
      <c r="D110" s="1" t="str">
        <f>TEXT(olympic_medals_year_country[[#This Row],[game_year]],0)&amp;"-"&amp;olympic_medals_year_country[[#This Row],[WB_country_code]]</f>
        <v>1968-JAM</v>
      </c>
      <c r="E110" s="1">
        <v>0</v>
      </c>
      <c r="F110" s="1">
        <v>1</v>
      </c>
      <c r="G110" s="1">
        <v>0</v>
      </c>
      <c r="H110" s="1">
        <v>1</v>
      </c>
    </row>
    <row r="111" spans="1:8" ht="15" customHeight="1" x14ac:dyDescent="0.2">
      <c r="A111" s="1">
        <v>1968</v>
      </c>
      <c r="B111" s="1" t="s">
        <v>133</v>
      </c>
      <c r="C111" s="1" t="s">
        <v>134</v>
      </c>
      <c r="D111" s="1" t="str">
        <f>TEXT(olympic_medals_year_country[[#This Row],[game_year]],0)&amp;"-"&amp;olympic_medals_year_country[[#This Row],[WB_country_code]]</f>
        <v>1968-JPN</v>
      </c>
      <c r="E111" s="1">
        <v>11</v>
      </c>
      <c r="F111" s="1">
        <v>7</v>
      </c>
      <c r="G111" s="1">
        <v>7</v>
      </c>
      <c r="H111" s="1">
        <v>25</v>
      </c>
    </row>
    <row r="112" spans="1:8" ht="15" customHeight="1" x14ac:dyDescent="0.2">
      <c r="A112" s="1">
        <v>1968</v>
      </c>
      <c r="B112" s="1" t="s">
        <v>137</v>
      </c>
      <c r="C112" s="1" t="s">
        <v>138</v>
      </c>
      <c r="D112" s="1" t="str">
        <f>TEXT(olympic_medals_year_country[[#This Row],[game_year]],0)&amp;"-"&amp;olympic_medals_year_country[[#This Row],[WB_country_code]]</f>
        <v>1968-KEN</v>
      </c>
      <c r="E112" s="1">
        <v>3</v>
      </c>
      <c r="F112" s="1">
        <v>4</v>
      </c>
      <c r="G112" s="1">
        <v>2</v>
      </c>
      <c r="H112" s="1">
        <v>9</v>
      </c>
    </row>
    <row r="113" spans="1:8" ht="15" customHeight="1" x14ac:dyDescent="0.2">
      <c r="A113" s="1">
        <v>1968</v>
      </c>
      <c r="B113" s="1" t="s">
        <v>141</v>
      </c>
      <c r="C113" s="1" t="s">
        <v>142</v>
      </c>
      <c r="D113" s="1" t="str">
        <f>TEXT(olympic_medals_year_country[[#This Row],[game_year]],0)&amp;"-"&amp;olympic_medals_year_country[[#This Row],[WB_country_code]]</f>
        <v>1968-KOR</v>
      </c>
      <c r="E113" s="1">
        <v>0</v>
      </c>
      <c r="F113" s="1">
        <v>1</v>
      </c>
      <c r="G113" s="1">
        <v>1</v>
      </c>
      <c r="H113" s="1">
        <v>2</v>
      </c>
    </row>
    <row r="114" spans="1:8" ht="15" customHeight="1" x14ac:dyDescent="0.2">
      <c r="A114" s="1">
        <v>1968</v>
      </c>
      <c r="B114" s="1" t="s">
        <v>157</v>
      </c>
      <c r="C114" s="1" t="s">
        <v>158</v>
      </c>
      <c r="D114" s="1" t="str">
        <f>TEXT(olympic_medals_year_country[[#This Row],[game_year]],0)&amp;"-"&amp;olympic_medals_year_country[[#This Row],[WB_country_code]]</f>
        <v>1968-MEX</v>
      </c>
      <c r="E114" s="1">
        <v>3</v>
      </c>
      <c r="F114" s="1">
        <v>3</v>
      </c>
      <c r="G114" s="1">
        <v>3</v>
      </c>
      <c r="H114" s="1">
        <v>9</v>
      </c>
    </row>
    <row r="115" spans="1:8" ht="15" customHeight="1" x14ac:dyDescent="0.2">
      <c r="A115" s="1">
        <v>1968</v>
      </c>
      <c r="B115" s="1" t="s">
        <v>163</v>
      </c>
      <c r="C115" s="1" t="s">
        <v>164</v>
      </c>
      <c r="D115" s="1" t="str">
        <f>TEXT(olympic_medals_year_country[[#This Row],[game_year]],0)&amp;"-"&amp;olympic_medals_year_country[[#This Row],[WB_country_code]]</f>
        <v>1968-MNG</v>
      </c>
      <c r="E115" s="1">
        <v>0</v>
      </c>
      <c r="F115" s="1">
        <v>1</v>
      </c>
      <c r="G115" s="1">
        <v>3</v>
      </c>
      <c r="H115" s="1">
        <v>4</v>
      </c>
    </row>
    <row r="116" spans="1:8" ht="15" customHeight="1" x14ac:dyDescent="0.2">
      <c r="A116" s="1">
        <v>1968</v>
      </c>
      <c r="B116" s="1" t="s">
        <v>177</v>
      </c>
      <c r="C116" s="1" t="s">
        <v>178</v>
      </c>
      <c r="D116" s="1" t="str">
        <f>TEXT(olympic_medals_year_country[[#This Row],[game_year]],0)&amp;"-"&amp;olympic_medals_year_country[[#This Row],[WB_country_code]]</f>
        <v>1968-NLD</v>
      </c>
      <c r="E116" s="1">
        <v>3</v>
      </c>
      <c r="F116" s="1">
        <v>5</v>
      </c>
      <c r="G116" s="1">
        <v>1</v>
      </c>
      <c r="H116" s="1">
        <v>9</v>
      </c>
    </row>
    <row r="117" spans="1:8" ht="15" customHeight="1" x14ac:dyDescent="0.2">
      <c r="A117" s="1">
        <v>1968</v>
      </c>
      <c r="B117" s="1" t="s">
        <v>179</v>
      </c>
      <c r="C117" s="1" t="s">
        <v>180</v>
      </c>
      <c r="D117" s="1" t="str">
        <f>TEXT(olympic_medals_year_country[[#This Row],[game_year]],0)&amp;"-"&amp;olympic_medals_year_country[[#This Row],[WB_country_code]]</f>
        <v>1968-NOR</v>
      </c>
      <c r="E117" s="1">
        <v>1</v>
      </c>
      <c r="F117" s="1">
        <v>2</v>
      </c>
      <c r="G117" s="1">
        <v>0</v>
      </c>
      <c r="H117" s="1">
        <v>3</v>
      </c>
    </row>
    <row r="118" spans="1:8" ht="15" customHeight="1" x14ac:dyDescent="0.2">
      <c r="A118" s="1">
        <v>1968</v>
      </c>
      <c r="B118" s="1" t="s">
        <v>181</v>
      </c>
      <c r="C118" s="1" t="s">
        <v>182</v>
      </c>
      <c r="D118" s="1" t="str">
        <f>TEXT(olympic_medals_year_country[[#This Row],[game_year]],0)&amp;"-"&amp;olympic_medals_year_country[[#This Row],[WB_country_code]]</f>
        <v>1968-NZL</v>
      </c>
      <c r="E118" s="1">
        <v>1</v>
      </c>
      <c r="F118" s="1">
        <v>0</v>
      </c>
      <c r="G118" s="1">
        <v>2</v>
      </c>
      <c r="H118" s="1">
        <v>3</v>
      </c>
    </row>
    <row r="119" spans="1:8" ht="15" customHeight="1" x14ac:dyDescent="0.2">
      <c r="A119" s="1">
        <v>1968</v>
      </c>
      <c r="B119" s="1" t="s">
        <v>183</v>
      </c>
      <c r="C119" s="1" t="s">
        <v>184</v>
      </c>
      <c r="D119" s="1" t="str">
        <f>TEXT(olympic_medals_year_country[[#This Row],[game_year]],0)&amp;"-"&amp;olympic_medals_year_country[[#This Row],[WB_country_code]]</f>
        <v>1968-PAK</v>
      </c>
      <c r="E119" s="1">
        <v>1</v>
      </c>
      <c r="F119" s="1">
        <v>0</v>
      </c>
      <c r="G119" s="1">
        <v>0</v>
      </c>
      <c r="H119" s="1">
        <v>1</v>
      </c>
    </row>
    <row r="120" spans="1:8" ht="15" customHeight="1" x14ac:dyDescent="0.2">
      <c r="A120" s="1">
        <v>1968</v>
      </c>
      <c r="B120" s="1" t="s">
        <v>191</v>
      </c>
      <c r="C120" s="1" t="s">
        <v>192</v>
      </c>
      <c r="D120" s="1" t="str">
        <f>TEXT(olympic_medals_year_country[[#This Row],[game_year]],0)&amp;"-"&amp;olympic_medals_year_country[[#This Row],[WB_country_code]]</f>
        <v>1968-POL</v>
      </c>
      <c r="E120" s="1">
        <v>5</v>
      </c>
      <c r="F120" s="1">
        <v>2</v>
      </c>
      <c r="G120" s="1">
        <v>11</v>
      </c>
      <c r="H120" s="1">
        <v>18</v>
      </c>
    </row>
    <row r="121" spans="1:8" ht="15" customHeight="1" x14ac:dyDescent="0.2">
      <c r="A121" s="1">
        <v>1968</v>
      </c>
      <c r="B121" s="1" t="s">
        <v>203</v>
      </c>
      <c r="C121" s="1" t="s">
        <v>204</v>
      </c>
      <c r="D121" s="1" t="str">
        <f>TEXT(olympic_medals_year_country[[#This Row],[game_year]],0)&amp;"-"&amp;olympic_medals_year_country[[#This Row],[WB_country_code]]</f>
        <v>1968-ROU</v>
      </c>
      <c r="E121" s="1">
        <v>5</v>
      </c>
      <c r="F121" s="1">
        <v>6</v>
      </c>
      <c r="G121" s="1">
        <v>5</v>
      </c>
      <c r="H121" s="1">
        <v>16</v>
      </c>
    </row>
    <row r="122" spans="1:8" ht="15" customHeight="1" x14ac:dyDescent="0.2">
      <c r="A122" s="1">
        <v>1968</v>
      </c>
      <c r="B122" s="1" t="s">
        <v>205</v>
      </c>
      <c r="C122" s="1" t="s">
        <v>206</v>
      </c>
      <c r="D122" s="1" t="str">
        <f>TEXT(olympic_medals_year_country[[#This Row],[game_year]],0)&amp;"-"&amp;olympic_medals_year_country[[#This Row],[WB_country_code]]</f>
        <v>1968-RUS</v>
      </c>
      <c r="E122" s="1">
        <v>31</v>
      </c>
      <c r="F122" s="1">
        <v>32</v>
      </c>
      <c r="G122" s="1">
        <v>32</v>
      </c>
      <c r="H122" s="1">
        <v>95</v>
      </c>
    </row>
    <row r="123" spans="1:8" ht="15" customHeight="1" x14ac:dyDescent="0.2">
      <c r="A123" s="1">
        <v>1968</v>
      </c>
      <c r="B123" s="1" t="s">
        <v>225</v>
      </c>
      <c r="C123" s="1" t="s">
        <v>226</v>
      </c>
      <c r="D123" s="1" t="str">
        <f>TEXT(olympic_medals_year_country[[#This Row],[game_year]],0)&amp;"-"&amp;olympic_medals_year_country[[#This Row],[WB_country_code]]</f>
        <v>1968-SWE</v>
      </c>
      <c r="E123" s="1">
        <v>2</v>
      </c>
      <c r="F123" s="1">
        <v>1</v>
      </c>
      <c r="G123" s="1">
        <v>1</v>
      </c>
      <c r="H123" s="1">
        <v>4</v>
      </c>
    </row>
    <row r="124" spans="1:8" ht="15" customHeight="1" x14ac:dyDescent="0.2">
      <c r="A124" s="1">
        <v>1968</v>
      </c>
      <c r="B124" s="1" t="s">
        <v>241</v>
      </c>
      <c r="C124" s="1" t="s">
        <v>242</v>
      </c>
      <c r="D124" s="1" t="str">
        <f>TEXT(olympic_medals_year_country[[#This Row],[game_year]],0)&amp;"-"&amp;olympic_medals_year_country[[#This Row],[WB_country_code]]</f>
        <v>1968-TUN</v>
      </c>
      <c r="E124" s="1">
        <v>1</v>
      </c>
      <c r="F124" s="1">
        <v>0</v>
      </c>
      <c r="G124" s="1">
        <v>1</v>
      </c>
      <c r="H124" s="1">
        <v>2</v>
      </c>
    </row>
    <row r="125" spans="1:8" ht="15" customHeight="1" x14ac:dyDescent="0.2">
      <c r="A125" s="1">
        <v>1968</v>
      </c>
      <c r="B125" s="1" t="s">
        <v>243</v>
      </c>
      <c r="C125" s="1" t="s">
        <v>244</v>
      </c>
      <c r="D125" s="1" t="str">
        <f>TEXT(olympic_medals_year_country[[#This Row],[game_year]],0)&amp;"-"&amp;olympic_medals_year_country[[#This Row],[WB_country_code]]</f>
        <v>1968-TUR</v>
      </c>
      <c r="E125" s="1">
        <v>2</v>
      </c>
      <c r="F125" s="1">
        <v>0</v>
      </c>
      <c r="G125" s="1">
        <v>0</v>
      </c>
      <c r="H125" s="1">
        <v>2</v>
      </c>
    </row>
    <row r="126" spans="1:8" ht="15" customHeight="1" x14ac:dyDescent="0.2">
      <c r="A126" s="1">
        <v>1968</v>
      </c>
      <c r="B126" s="1" t="s">
        <v>247</v>
      </c>
      <c r="C126" s="1" t="s">
        <v>248</v>
      </c>
      <c r="D126" s="1" t="str">
        <f>TEXT(olympic_medals_year_country[[#This Row],[game_year]],0)&amp;"-"&amp;olympic_medals_year_country[[#This Row],[WB_country_code]]</f>
        <v>1968-UGA</v>
      </c>
      <c r="E126" s="1">
        <v>0</v>
      </c>
      <c r="F126" s="1">
        <v>1</v>
      </c>
      <c r="G126" s="1">
        <v>1</v>
      </c>
      <c r="H126" s="1">
        <v>2</v>
      </c>
    </row>
    <row r="127" spans="1:8" ht="15" customHeight="1" x14ac:dyDescent="0.2">
      <c r="A127" s="1">
        <v>1968</v>
      </c>
      <c r="B127" s="1" t="s">
        <v>253</v>
      </c>
      <c r="C127" s="1" t="s">
        <v>254</v>
      </c>
      <c r="D127" s="1" t="str">
        <f>TEXT(olympic_medals_year_country[[#This Row],[game_year]],0)&amp;"-"&amp;olympic_medals_year_country[[#This Row],[WB_country_code]]</f>
        <v>1968-USA</v>
      </c>
      <c r="E127" s="1">
        <v>46</v>
      </c>
      <c r="F127" s="1">
        <v>29</v>
      </c>
      <c r="G127" s="1">
        <v>35</v>
      </c>
      <c r="H127" s="1">
        <v>110</v>
      </c>
    </row>
    <row r="128" spans="1:8" ht="15" customHeight="1" x14ac:dyDescent="0.2">
      <c r="A128" s="1">
        <v>1968</v>
      </c>
      <c r="B128" s="1" t="s">
        <v>257</v>
      </c>
      <c r="C128" s="1" t="s">
        <v>258</v>
      </c>
      <c r="D128" s="1" t="str">
        <f>TEXT(olympic_medals_year_country[[#This Row],[game_year]],0)&amp;"-"&amp;olympic_medals_year_country[[#This Row],[WB_country_code]]</f>
        <v>1968-VEN</v>
      </c>
      <c r="E128" s="1">
        <v>1</v>
      </c>
      <c r="F128" s="1">
        <v>0</v>
      </c>
      <c r="G128" s="1">
        <v>0</v>
      </c>
      <c r="H128" s="1">
        <v>1</v>
      </c>
    </row>
    <row r="129" spans="1:8" ht="15" customHeight="1" x14ac:dyDescent="0.2">
      <c r="A129" s="1">
        <v>1968</v>
      </c>
      <c r="B129" s="1" t="s">
        <v>267</v>
      </c>
      <c r="C129" s="1" t="s">
        <v>268</v>
      </c>
      <c r="D129" s="1" t="str">
        <f>TEXT(olympic_medals_year_country[[#This Row],[game_year]],0)&amp;"-"&amp;olympic_medals_year_country[[#This Row],[WB_country_code]]</f>
        <v>1968-YGL</v>
      </c>
      <c r="E129" s="1">
        <v>3</v>
      </c>
      <c r="F129" s="1">
        <v>3</v>
      </c>
      <c r="G129" s="1">
        <v>2</v>
      </c>
      <c r="H129" s="1">
        <v>8</v>
      </c>
    </row>
    <row r="130" spans="1:8" ht="15" customHeight="1" x14ac:dyDescent="0.2">
      <c r="A130" s="1">
        <v>1972</v>
      </c>
      <c r="B130" s="1" t="s">
        <v>9</v>
      </c>
      <c r="C130" s="1" t="s">
        <v>10</v>
      </c>
      <c r="D130" s="1" t="str">
        <f>TEXT(olympic_medals_year_country[[#This Row],[game_year]],0)&amp;"-"&amp;olympic_medals_year_country[[#This Row],[WB_country_code]]</f>
        <v>1972-ARG</v>
      </c>
      <c r="E130" s="1">
        <v>0</v>
      </c>
      <c r="F130" s="1">
        <v>1</v>
      </c>
      <c r="G130" s="1">
        <v>0</v>
      </c>
      <c r="H130" s="1">
        <v>1</v>
      </c>
    </row>
    <row r="131" spans="1:8" ht="15" customHeight="1" x14ac:dyDescent="0.2">
      <c r="A131" s="1">
        <v>1972</v>
      </c>
      <c r="B131" s="1" t="s">
        <v>13</v>
      </c>
      <c r="C131" s="1" t="s">
        <v>14</v>
      </c>
      <c r="D131" s="1" t="str">
        <f>TEXT(olympic_medals_year_country[[#This Row],[game_year]],0)&amp;"-"&amp;olympic_medals_year_country[[#This Row],[WB_country_code]]</f>
        <v>1972-AUS</v>
      </c>
      <c r="E131" s="1">
        <v>9</v>
      </c>
      <c r="F131" s="1">
        <v>7</v>
      </c>
      <c r="G131" s="1">
        <v>2</v>
      </c>
      <c r="H131" s="1">
        <v>18</v>
      </c>
    </row>
    <row r="132" spans="1:8" ht="15" customHeight="1" x14ac:dyDescent="0.2">
      <c r="A132" s="1">
        <v>1972</v>
      </c>
      <c r="B132" s="1" t="s">
        <v>15</v>
      </c>
      <c r="C132" s="1" t="s">
        <v>16</v>
      </c>
      <c r="D132" s="1" t="str">
        <f>TEXT(olympic_medals_year_country[[#This Row],[game_year]],0)&amp;"-"&amp;olympic_medals_year_country[[#This Row],[WB_country_code]]</f>
        <v>1972-AUT</v>
      </c>
      <c r="E132" s="1">
        <v>0</v>
      </c>
      <c r="F132" s="1">
        <v>1</v>
      </c>
      <c r="G132" s="1">
        <v>2</v>
      </c>
      <c r="H132" s="1">
        <v>3</v>
      </c>
    </row>
    <row r="133" spans="1:8" ht="15" customHeight="1" x14ac:dyDescent="0.2">
      <c r="A133" s="1">
        <v>1972</v>
      </c>
      <c r="B133" s="1" t="s">
        <v>21</v>
      </c>
      <c r="C133" s="1" t="s">
        <v>22</v>
      </c>
      <c r="D133" s="1" t="str">
        <f>TEXT(olympic_medals_year_country[[#This Row],[game_year]],0)&amp;"-"&amp;olympic_medals_year_country[[#This Row],[WB_country_code]]</f>
        <v>1972-BEL</v>
      </c>
      <c r="E133" s="1">
        <v>0</v>
      </c>
      <c r="F133" s="1">
        <v>2</v>
      </c>
      <c r="G133" s="1">
        <v>0</v>
      </c>
      <c r="H133" s="1">
        <v>2</v>
      </c>
    </row>
    <row r="134" spans="1:8" ht="15" customHeight="1" x14ac:dyDescent="0.2">
      <c r="A134" s="1">
        <v>1972</v>
      </c>
      <c r="B134" s="1" t="s">
        <v>25</v>
      </c>
      <c r="C134" s="1" t="s">
        <v>26</v>
      </c>
      <c r="D134" s="1" t="str">
        <f>TEXT(olympic_medals_year_country[[#This Row],[game_year]],0)&amp;"-"&amp;olympic_medals_year_country[[#This Row],[WB_country_code]]</f>
        <v>1972-BGR</v>
      </c>
      <c r="E134" s="1">
        <v>6</v>
      </c>
      <c r="F134" s="1">
        <v>10</v>
      </c>
      <c r="G134" s="1">
        <v>6</v>
      </c>
      <c r="H134" s="1">
        <v>22</v>
      </c>
    </row>
    <row r="135" spans="1:8" ht="15" customHeight="1" x14ac:dyDescent="0.2">
      <c r="A135" s="1">
        <v>1972</v>
      </c>
      <c r="B135" s="1" t="s">
        <v>35</v>
      </c>
      <c r="C135" s="1" t="s">
        <v>36</v>
      </c>
      <c r="D135" s="1" t="str">
        <f>TEXT(olympic_medals_year_country[[#This Row],[game_year]],0)&amp;"-"&amp;olympic_medals_year_country[[#This Row],[WB_country_code]]</f>
        <v>1972-BRA</v>
      </c>
      <c r="E135" s="1">
        <v>0</v>
      </c>
      <c r="F135" s="1">
        <v>0</v>
      </c>
      <c r="G135" s="1">
        <v>2</v>
      </c>
      <c r="H135" s="1">
        <v>2</v>
      </c>
    </row>
    <row r="136" spans="1:8" ht="15" customHeight="1" x14ac:dyDescent="0.2">
      <c r="A136" s="1">
        <v>1972</v>
      </c>
      <c r="B136" s="1" t="s">
        <v>41</v>
      </c>
      <c r="C136" s="1" t="s">
        <v>42</v>
      </c>
      <c r="D136" s="1" t="str">
        <f>TEXT(olympic_medals_year_country[[#This Row],[game_year]],0)&amp;"-"&amp;olympic_medals_year_country[[#This Row],[WB_country_code]]</f>
        <v>1972-CAN</v>
      </c>
      <c r="E136" s="1">
        <v>0</v>
      </c>
      <c r="F136" s="1">
        <v>2</v>
      </c>
      <c r="G136" s="1">
        <v>3</v>
      </c>
      <c r="H136" s="1">
        <v>5</v>
      </c>
    </row>
    <row r="137" spans="1:8" ht="15" customHeight="1" x14ac:dyDescent="0.2">
      <c r="A137" s="1">
        <v>1972</v>
      </c>
      <c r="B137" s="1" t="s">
        <v>43</v>
      </c>
      <c r="C137" s="1" t="s">
        <v>44</v>
      </c>
      <c r="D137" s="1" t="str">
        <f>TEXT(olympic_medals_year_country[[#This Row],[game_year]],0)&amp;"-"&amp;olympic_medals_year_country[[#This Row],[WB_country_code]]</f>
        <v>1972-CHE</v>
      </c>
      <c r="E137" s="1">
        <v>0</v>
      </c>
      <c r="F137" s="1">
        <v>4</v>
      </c>
      <c r="G137" s="1">
        <v>0</v>
      </c>
      <c r="H137" s="1">
        <v>4</v>
      </c>
    </row>
    <row r="138" spans="1:8" ht="15" customHeight="1" x14ac:dyDescent="0.2">
      <c r="A138" s="1">
        <v>1972</v>
      </c>
      <c r="B138" s="1" t="s">
        <v>53</v>
      </c>
      <c r="C138" s="1" t="s">
        <v>54</v>
      </c>
      <c r="D138" s="1" t="str">
        <f>TEXT(olympic_medals_year_country[[#This Row],[game_year]],0)&amp;"-"&amp;olympic_medals_year_country[[#This Row],[WB_country_code]]</f>
        <v>1972-COL</v>
      </c>
      <c r="E138" s="1">
        <v>0</v>
      </c>
      <c r="F138" s="1">
        <v>1</v>
      </c>
      <c r="G138" s="1">
        <v>2</v>
      </c>
      <c r="H138" s="1">
        <v>3</v>
      </c>
    </row>
    <row r="139" spans="1:8" ht="15" customHeight="1" x14ac:dyDescent="0.2">
      <c r="A139" s="1">
        <v>1972</v>
      </c>
      <c r="B139" s="1" t="s">
        <v>57</v>
      </c>
      <c r="C139" s="1" t="s">
        <v>58</v>
      </c>
      <c r="D139" s="1" t="str">
        <f>TEXT(olympic_medals_year_country[[#This Row],[game_year]],0)&amp;"-"&amp;olympic_medals_year_country[[#This Row],[WB_country_code]]</f>
        <v>1972-CUB</v>
      </c>
      <c r="E139" s="1">
        <v>3</v>
      </c>
      <c r="F139" s="1">
        <v>1</v>
      </c>
      <c r="G139" s="1">
        <v>4</v>
      </c>
      <c r="H139" s="1">
        <v>8</v>
      </c>
    </row>
    <row r="140" spans="1:8" ht="15" customHeight="1" x14ac:dyDescent="0.2">
      <c r="A140" s="1">
        <v>1972</v>
      </c>
      <c r="B140" s="1" t="s">
        <v>61</v>
      </c>
      <c r="C140" s="1" t="s">
        <v>62</v>
      </c>
      <c r="D140" s="1" t="str">
        <f>TEXT(olympic_medals_year_country[[#This Row],[game_year]],0)&amp;"-"&amp;olympic_medals_year_country[[#This Row],[WB_country_code]]</f>
        <v>1972-CZE</v>
      </c>
      <c r="E140" s="1">
        <v>2</v>
      </c>
      <c r="F140" s="1">
        <v>4</v>
      </c>
      <c r="G140" s="1">
        <v>2</v>
      </c>
      <c r="H140" s="1">
        <v>8</v>
      </c>
    </row>
    <row r="141" spans="1:8" ht="15" customHeight="1" x14ac:dyDescent="0.2">
      <c r="A141" s="1">
        <v>1972</v>
      </c>
      <c r="B141" s="1" t="s">
        <v>63</v>
      </c>
      <c r="C141" s="1" t="s">
        <v>64</v>
      </c>
      <c r="D141" s="1" t="str">
        <f>TEXT(olympic_medals_year_country[[#This Row],[game_year]],0)&amp;"-"&amp;olympic_medals_year_country[[#This Row],[WB_country_code]]</f>
        <v>1972-DEU</v>
      </c>
      <c r="E141" s="1">
        <v>35</v>
      </c>
      <c r="F141" s="1">
        <v>37</v>
      </c>
      <c r="G141" s="1">
        <v>42</v>
      </c>
      <c r="H141" s="1">
        <v>114</v>
      </c>
    </row>
    <row r="142" spans="1:8" ht="15" customHeight="1" x14ac:dyDescent="0.2">
      <c r="A142" s="1">
        <v>1972</v>
      </c>
      <c r="B142" s="1" t="s">
        <v>67</v>
      </c>
      <c r="C142" s="1" t="s">
        <v>68</v>
      </c>
      <c r="D142" s="1" t="str">
        <f>TEXT(olympic_medals_year_country[[#This Row],[game_year]],0)&amp;"-"&amp;olympic_medals_year_country[[#This Row],[WB_country_code]]</f>
        <v>1972-DNK</v>
      </c>
      <c r="E142" s="1">
        <v>1</v>
      </c>
      <c r="F142" s="1">
        <v>0</v>
      </c>
      <c r="G142" s="1">
        <v>0</v>
      </c>
      <c r="H142" s="1">
        <v>1</v>
      </c>
    </row>
    <row r="143" spans="1:8" ht="15" customHeight="1" x14ac:dyDescent="0.2">
      <c r="A143" s="1">
        <v>1972</v>
      </c>
      <c r="B143" s="1" t="s">
        <v>79</v>
      </c>
      <c r="C143" s="1" t="s">
        <v>80</v>
      </c>
      <c r="D143" s="1" t="str">
        <f>TEXT(olympic_medals_year_country[[#This Row],[game_year]],0)&amp;"-"&amp;olympic_medals_year_country[[#This Row],[WB_country_code]]</f>
        <v>1972-ESP</v>
      </c>
      <c r="E143" s="1">
        <v>0</v>
      </c>
      <c r="F143" s="1">
        <v>0</v>
      </c>
      <c r="G143" s="1">
        <v>1</v>
      </c>
      <c r="H143" s="1">
        <v>1</v>
      </c>
    </row>
    <row r="144" spans="1:8" ht="15" customHeight="1" x14ac:dyDescent="0.2">
      <c r="A144" s="1">
        <v>1972</v>
      </c>
      <c r="B144" s="1" t="s">
        <v>83</v>
      </c>
      <c r="C144" s="1" t="s">
        <v>84</v>
      </c>
      <c r="D144" s="1" t="str">
        <f>TEXT(olympic_medals_year_country[[#This Row],[game_year]],0)&amp;"-"&amp;olympic_medals_year_country[[#This Row],[WB_country_code]]</f>
        <v>1972-ETH</v>
      </c>
      <c r="E144" s="1">
        <v>0</v>
      </c>
      <c r="F144" s="1">
        <v>0</v>
      </c>
      <c r="G144" s="1">
        <v>2</v>
      </c>
      <c r="H144" s="1">
        <v>2</v>
      </c>
    </row>
    <row r="145" spans="1:8" ht="15" customHeight="1" x14ac:dyDescent="0.2">
      <c r="A145" s="1">
        <v>1972</v>
      </c>
      <c r="B145" s="1" t="s">
        <v>85</v>
      </c>
      <c r="C145" s="1" t="s">
        <v>86</v>
      </c>
      <c r="D145" s="1" t="str">
        <f>TEXT(olympic_medals_year_country[[#This Row],[game_year]],0)&amp;"-"&amp;olympic_medals_year_country[[#This Row],[WB_country_code]]</f>
        <v>1972-FIN</v>
      </c>
      <c r="E145" s="1">
        <v>3</v>
      </c>
      <c r="F145" s="1">
        <v>1</v>
      </c>
      <c r="G145" s="1">
        <v>4</v>
      </c>
      <c r="H145" s="1">
        <v>8</v>
      </c>
    </row>
    <row r="146" spans="1:8" ht="15" customHeight="1" x14ac:dyDescent="0.2">
      <c r="A146" s="1">
        <v>1972</v>
      </c>
      <c r="B146" s="1" t="s">
        <v>89</v>
      </c>
      <c r="C146" s="1" t="s">
        <v>90</v>
      </c>
      <c r="D146" s="1" t="str">
        <f>TEXT(olympic_medals_year_country[[#This Row],[game_year]],0)&amp;"-"&amp;olympic_medals_year_country[[#This Row],[WB_country_code]]</f>
        <v>1972-FRA</v>
      </c>
      <c r="E146" s="1">
        <v>2</v>
      </c>
      <c r="F146" s="1">
        <v>5</v>
      </c>
      <c r="G146" s="1">
        <v>8</v>
      </c>
      <c r="H146" s="1">
        <v>15</v>
      </c>
    </row>
    <row r="147" spans="1:8" ht="15" customHeight="1" x14ac:dyDescent="0.2">
      <c r="A147" s="1">
        <v>1972</v>
      </c>
      <c r="B147" s="1" t="s">
        <v>93</v>
      </c>
      <c r="C147" s="1" t="s">
        <v>94</v>
      </c>
      <c r="D147" s="1" t="str">
        <f>TEXT(olympic_medals_year_country[[#This Row],[game_year]],0)&amp;"-"&amp;olympic_medals_year_country[[#This Row],[WB_country_code]]</f>
        <v>1972-GBR</v>
      </c>
      <c r="E147" s="1">
        <v>5</v>
      </c>
      <c r="F147" s="1">
        <v>6</v>
      </c>
      <c r="G147" s="1">
        <v>9</v>
      </c>
      <c r="H147" s="1">
        <v>20</v>
      </c>
    </row>
    <row r="148" spans="1:8" ht="15" customHeight="1" x14ac:dyDescent="0.2">
      <c r="A148" s="1">
        <v>1972</v>
      </c>
      <c r="B148" s="1" t="s">
        <v>97</v>
      </c>
      <c r="C148" s="1" t="s">
        <v>98</v>
      </c>
      <c r="D148" s="1" t="str">
        <f>TEXT(olympic_medals_year_country[[#This Row],[game_year]],0)&amp;"-"&amp;olympic_medals_year_country[[#This Row],[WB_country_code]]</f>
        <v>1972-GHA</v>
      </c>
      <c r="E148" s="1">
        <v>0</v>
      </c>
      <c r="F148" s="1">
        <v>0</v>
      </c>
      <c r="G148" s="1">
        <v>1</v>
      </c>
      <c r="H148" s="1">
        <v>1</v>
      </c>
    </row>
    <row r="149" spans="1:8" ht="15" customHeight="1" x14ac:dyDescent="0.2">
      <c r="A149" s="1">
        <v>1972</v>
      </c>
      <c r="B149" s="1" t="s">
        <v>99</v>
      </c>
      <c r="C149" s="1" t="s">
        <v>100</v>
      </c>
      <c r="D149" s="1" t="str">
        <f>TEXT(olympic_medals_year_country[[#This Row],[game_year]],0)&amp;"-"&amp;olympic_medals_year_country[[#This Row],[WB_country_code]]</f>
        <v>1972-GRC</v>
      </c>
      <c r="E149" s="1">
        <v>0</v>
      </c>
      <c r="F149" s="1">
        <v>2</v>
      </c>
      <c r="G149" s="1">
        <v>0</v>
      </c>
      <c r="H149" s="1">
        <v>2</v>
      </c>
    </row>
    <row r="150" spans="1:8" ht="15" customHeight="1" x14ac:dyDescent="0.2">
      <c r="A150" s="1">
        <v>1972</v>
      </c>
      <c r="B150" s="1" t="s">
        <v>111</v>
      </c>
      <c r="C150" s="1" t="s">
        <v>112</v>
      </c>
      <c r="D150" s="1" t="str">
        <f>TEXT(olympic_medals_year_country[[#This Row],[game_year]],0)&amp;"-"&amp;olympic_medals_year_country[[#This Row],[WB_country_code]]</f>
        <v>1972-HUN</v>
      </c>
      <c r="E150" s="1">
        <v>6</v>
      </c>
      <c r="F150" s="1">
        <v>14</v>
      </c>
      <c r="G150" s="1">
        <v>16</v>
      </c>
      <c r="H150" s="1">
        <v>36</v>
      </c>
    </row>
    <row r="151" spans="1:8" ht="15" customHeight="1" x14ac:dyDescent="0.2">
      <c r="A151" s="1">
        <v>1972</v>
      </c>
      <c r="B151" s="1" t="s">
        <v>115</v>
      </c>
      <c r="C151" s="1" t="s">
        <v>116</v>
      </c>
      <c r="D151" s="1" t="str">
        <f>TEXT(olympic_medals_year_country[[#This Row],[game_year]],0)&amp;"-"&amp;olympic_medals_year_country[[#This Row],[WB_country_code]]</f>
        <v>1972-IND</v>
      </c>
      <c r="E151" s="1">
        <v>0</v>
      </c>
      <c r="F151" s="1">
        <v>0</v>
      </c>
      <c r="G151" s="1">
        <v>1</v>
      </c>
      <c r="H151" s="1">
        <v>1</v>
      </c>
    </row>
    <row r="152" spans="1:8" ht="15" customHeight="1" x14ac:dyDescent="0.2">
      <c r="A152" s="1">
        <v>1972</v>
      </c>
      <c r="B152" s="1" t="s">
        <v>119</v>
      </c>
      <c r="C152" s="1" t="s">
        <v>120</v>
      </c>
      <c r="D152" s="1" t="str">
        <f>TEXT(olympic_medals_year_country[[#This Row],[game_year]],0)&amp;"-"&amp;olympic_medals_year_country[[#This Row],[WB_country_code]]</f>
        <v>1972-IRN</v>
      </c>
      <c r="E152" s="1">
        <v>0</v>
      </c>
      <c r="F152" s="1">
        <v>2</v>
      </c>
      <c r="G152" s="1">
        <v>1</v>
      </c>
      <c r="H152" s="1">
        <v>3</v>
      </c>
    </row>
    <row r="153" spans="1:8" ht="15" customHeight="1" x14ac:dyDescent="0.2">
      <c r="A153" s="1">
        <v>1972</v>
      </c>
      <c r="B153" s="1" t="s">
        <v>127</v>
      </c>
      <c r="C153" s="1" t="s">
        <v>128</v>
      </c>
      <c r="D153" s="1" t="str">
        <f>TEXT(olympic_medals_year_country[[#This Row],[game_year]],0)&amp;"-"&amp;olympic_medals_year_country[[#This Row],[WB_country_code]]</f>
        <v>1972-ITA</v>
      </c>
      <c r="E153" s="1">
        <v>5</v>
      </c>
      <c r="F153" s="1">
        <v>3</v>
      </c>
      <c r="G153" s="1">
        <v>10</v>
      </c>
      <c r="H153" s="1">
        <v>18</v>
      </c>
    </row>
    <row r="154" spans="1:8" ht="15" customHeight="1" x14ac:dyDescent="0.2">
      <c r="A154" s="1">
        <v>1972</v>
      </c>
      <c r="B154" s="1" t="s">
        <v>129</v>
      </c>
      <c r="C154" s="1" t="s">
        <v>130</v>
      </c>
      <c r="D154" s="1" t="str">
        <f>TEXT(olympic_medals_year_country[[#This Row],[game_year]],0)&amp;"-"&amp;olympic_medals_year_country[[#This Row],[WB_country_code]]</f>
        <v>1972-JAM</v>
      </c>
      <c r="E154" s="1">
        <v>0</v>
      </c>
      <c r="F154" s="1">
        <v>0</v>
      </c>
      <c r="G154" s="1">
        <v>1</v>
      </c>
      <c r="H154" s="1">
        <v>1</v>
      </c>
    </row>
    <row r="155" spans="1:8" ht="15" customHeight="1" x14ac:dyDescent="0.2">
      <c r="A155" s="1">
        <v>1972</v>
      </c>
      <c r="B155" s="1" t="s">
        <v>133</v>
      </c>
      <c r="C155" s="1" t="s">
        <v>134</v>
      </c>
      <c r="D155" s="1" t="str">
        <f>TEXT(olympic_medals_year_country[[#This Row],[game_year]],0)&amp;"-"&amp;olympic_medals_year_country[[#This Row],[WB_country_code]]</f>
        <v>1972-JPN</v>
      </c>
      <c r="E155" s="1">
        <v>13</v>
      </c>
      <c r="F155" s="1">
        <v>8</v>
      </c>
      <c r="G155" s="1">
        <v>8</v>
      </c>
      <c r="H155" s="1">
        <v>29</v>
      </c>
    </row>
    <row r="156" spans="1:8" ht="15" customHeight="1" x14ac:dyDescent="0.2">
      <c r="A156" s="1">
        <v>1972</v>
      </c>
      <c r="B156" s="1" t="s">
        <v>137</v>
      </c>
      <c r="C156" s="1" t="s">
        <v>138</v>
      </c>
      <c r="D156" s="1" t="str">
        <f>TEXT(olympic_medals_year_country[[#This Row],[game_year]],0)&amp;"-"&amp;olympic_medals_year_country[[#This Row],[WB_country_code]]</f>
        <v>1972-KEN</v>
      </c>
      <c r="E156" s="1">
        <v>2</v>
      </c>
      <c r="F156" s="1">
        <v>3</v>
      </c>
      <c r="G156" s="1">
        <v>4</v>
      </c>
      <c r="H156" s="1">
        <v>9</v>
      </c>
    </row>
    <row r="157" spans="1:8" ht="15" customHeight="1" x14ac:dyDescent="0.2">
      <c r="A157" s="1">
        <v>1972</v>
      </c>
      <c r="B157" s="1" t="s">
        <v>141</v>
      </c>
      <c r="C157" s="1" t="s">
        <v>142</v>
      </c>
      <c r="D157" s="1" t="str">
        <f>TEXT(olympic_medals_year_country[[#This Row],[game_year]],0)&amp;"-"&amp;olympic_medals_year_country[[#This Row],[WB_country_code]]</f>
        <v>1972-KOR</v>
      </c>
      <c r="E157" s="1">
        <v>0</v>
      </c>
      <c r="F157" s="1">
        <v>1</v>
      </c>
      <c r="G157" s="1">
        <v>0</v>
      </c>
      <c r="H157" s="1">
        <v>1</v>
      </c>
    </row>
    <row r="158" spans="1:8" ht="15" customHeight="1" x14ac:dyDescent="0.2">
      <c r="A158" s="1">
        <v>1972</v>
      </c>
      <c r="B158" s="1" t="s">
        <v>145</v>
      </c>
      <c r="C158" s="1" t="s">
        <v>146</v>
      </c>
      <c r="D158" s="1" t="str">
        <f>TEXT(olympic_medals_year_country[[#This Row],[game_year]],0)&amp;"-"&amp;olympic_medals_year_country[[#This Row],[WB_country_code]]</f>
        <v>1972-LBN</v>
      </c>
      <c r="E158" s="1">
        <v>0</v>
      </c>
      <c r="F158" s="1">
        <v>1</v>
      </c>
      <c r="G158" s="1">
        <v>0</v>
      </c>
      <c r="H158" s="1">
        <v>1</v>
      </c>
    </row>
    <row r="159" spans="1:8" ht="15" customHeight="1" x14ac:dyDescent="0.2">
      <c r="A159" s="1">
        <v>1972</v>
      </c>
      <c r="B159" s="1" t="s">
        <v>157</v>
      </c>
      <c r="C159" s="1" t="s">
        <v>158</v>
      </c>
      <c r="D159" s="1" t="str">
        <f>TEXT(olympic_medals_year_country[[#This Row],[game_year]],0)&amp;"-"&amp;olympic_medals_year_country[[#This Row],[WB_country_code]]</f>
        <v>1972-MEX</v>
      </c>
      <c r="E159" s="1">
        <v>0</v>
      </c>
      <c r="F159" s="1">
        <v>1</v>
      </c>
      <c r="G159" s="1">
        <v>0</v>
      </c>
      <c r="H159" s="1">
        <v>1</v>
      </c>
    </row>
    <row r="160" spans="1:8" ht="15" customHeight="1" x14ac:dyDescent="0.2">
      <c r="A160" s="1">
        <v>1972</v>
      </c>
      <c r="B160" s="1" t="s">
        <v>163</v>
      </c>
      <c r="C160" s="1" t="s">
        <v>164</v>
      </c>
      <c r="D160" s="1" t="str">
        <f>TEXT(olympic_medals_year_country[[#This Row],[game_year]],0)&amp;"-"&amp;olympic_medals_year_country[[#This Row],[WB_country_code]]</f>
        <v>1972-MNG</v>
      </c>
      <c r="E160" s="1">
        <v>0</v>
      </c>
      <c r="F160" s="1">
        <v>1</v>
      </c>
      <c r="G160" s="1">
        <v>0</v>
      </c>
      <c r="H160" s="1">
        <v>1</v>
      </c>
    </row>
    <row r="161" spans="1:8" ht="15" customHeight="1" x14ac:dyDescent="0.2">
      <c r="A161" s="1">
        <v>1972</v>
      </c>
      <c r="B161" s="1" t="s">
        <v>173</v>
      </c>
      <c r="C161" s="1" t="s">
        <v>174</v>
      </c>
      <c r="D161" s="1" t="str">
        <f>TEXT(olympic_medals_year_country[[#This Row],[game_year]],0)&amp;"-"&amp;olympic_medals_year_country[[#This Row],[WB_country_code]]</f>
        <v>1972-NER</v>
      </c>
      <c r="E161" s="1">
        <v>0</v>
      </c>
      <c r="F161" s="1">
        <v>0</v>
      </c>
      <c r="G161" s="1">
        <v>1</v>
      </c>
      <c r="H161" s="1">
        <v>1</v>
      </c>
    </row>
    <row r="162" spans="1:8" ht="15" customHeight="1" x14ac:dyDescent="0.2">
      <c r="A162" s="1">
        <v>1972</v>
      </c>
      <c r="B162" s="1" t="s">
        <v>175</v>
      </c>
      <c r="C162" s="1" t="s">
        <v>176</v>
      </c>
      <c r="D162" s="1" t="str">
        <f>TEXT(olympic_medals_year_country[[#This Row],[game_year]],0)&amp;"-"&amp;olympic_medals_year_country[[#This Row],[WB_country_code]]</f>
        <v>1972-NGA</v>
      </c>
      <c r="E162" s="1">
        <v>0</v>
      </c>
      <c r="F162" s="1">
        <v>0</v>
      </c>
      <c r="G162" s="1">
        <v>1</v>
      </c>
      <c r="H162" s="1">
        <v>1</v>
      </c>
    </row>
    <row r="163" spans="1:8" ht="15" customHeight="1" x14ac:dyDescent="0.2">
      <c r="A163" s="1">
        <v>1972</v>
      </c>
      <c r="B163" s="1" t="s">
        <v>177</v>
      </c>
      <c r="C163" s="1" t="s">
        <v>178</v>
      </c>
      <c r="D163" s="1" t="str">
        <f>TEXT(olympic_medals_year_country[[#This Row],[game_year]],0)&amp;"-"&amp;olympic_medals_year_country[[#This Row],[WB_country_code]]</f>
        <v>1972-NLD</v>
      </c>
      <c r="E163" s="1">
        <v>3</v>
      </c>
      <c r="F163" s="1">
        <v>1</v>
      </c>
      <c r="G163" s="1">
        <v>2</v>
      </c>
      <c r="H163" s="1">
        <v>6</v>
      </c>
    </row>
    <row r="164" spans="1:8" ht="15" customHeight="1" x14ac:dyDescent="0.2">
      <c r="A164" s="1">
        <v>1972</v>
      </c>
      <c r="B164" s="1" t="s">
        <v>179</v>
      </c>
      <c r="C164" s="1" t="s">
        <v>180</v>
      </c>
      <c r="D164" s="1" t="str">
        <f>TEXT(olympic_medals_year_country[[#This Row],[game_year]],0)&amp;"-"&amp;olympic_medals_year_country[[#This Row],[WB_country_code]]</f>
        <v>1972-NOR</v>
      </c>
      <c r="E164" s="1">
        <v>2</v>
      </c>
      <c r="F164" s="1">
        <v>2</v>
      </c>
      <c r="G164" s="1">
        <v>1</v>
      </c>
      <c r="H164" s="1">
        <v>5</v>
      </c>
    </row>
    <row r="165" spans="1:8" ht="15" customHeight="1" x14ac:dyDescent="0.2">
      <c r="A165" s="1">
        <v>1972</v>
      </c>
      <c r="B165" s="1" t="s">
        <v>181</v>
      </c>
      <c r="C165" s="1" t="s">
        <v>182</v>
      </c>
      <c r="D165" s="1" t="str">
        <f>TEXT(olympic_medals_year_country[[#This Row],[game_year]],0)&amp;"-"&amp;olympic_medals_year_country[[#This Row],[WB_country_code]]</f>
        <v>1972-NZL</v>
      </c>
      <c r="E165" s="1">
        <v>1</v>
      </c>
      <c r="F165" s="1">
        <v>1</v>
      </c>
      <c r="G165" s="1">
        <v>1</v>
      </c>
      <c r="H165" s="1">
        <v>3</v>
      </c>
    </row>
    <row r="166" spans="1:8" ht="15" customHeight="1" x14ac:dyDescent="0.2">
      <c r="A166" s="1">
        <v>1972</v>
      </c>
      <c r="B166" s="1" t="s">
        <v>183</v>
      </c>
      <c r="C166" s="1" t="s">
        <v>184</v>
      </c>
      <c r="D166" s="1" t="str">
        <f>TEXT(olympic_medals_year_country[[#This Row],[game_year]],0)&amp;"-"&amp;olympic_medals_year_country[[#This Row],[WB_country_code]]</f>
        <v>1972-PAK</v>
      </c>
      <c r="E166" s="1">
        <v>0</v>
      </c>
      <c r="F166" s="1">
        <v>1</v>
      </c>
      <c r="G166" s="1">
        <v>0</v>
      </c>
      <c r="H166" s="1">
        <v>1</v>
      </c>
    </row>
    <row r="167" spans="1:8" ht="15" customHeight="1" x14ac:dyDescent="0.2">
      <c r="A167" s="1">
        <v>1972</v>
      </c>
      <c r="B167" s="1" t="s">
        <v>191</v>
      </c>
      <c r="C167" s="1" t="s">
        <v>192</v>
      </c>
      <c r="D167" s="1" t="str">
        <f>TEXT(olympic_medals_year_country[[#This Row],[game_year]],0)&amp;"-"&amp;olympic_medals_year_country[[#This Row],[WB_country_code]]</f>
        <v>1972-POL</v>
      </c>
      <c r="E167" s="1">
        <v>7</v>
      </c>
      <c r="F167" s="1">
        <v>5</v>
      </c>
      <c r="G167" s="1">
        <v>11</v>
      </c>
      <c r="H167" s="1">
        <v>23</v>
      </c>
    </row>
    <row r="168" spans="1:8" ht="15" customHeight="1" x14ac:dyDescent="0.2">
      <c r="A168" s="1">
        <v>1972</v>
      </c>
      <c r="B168" s="1" t="s">
        <v>195</v>
      </c>
      <c r="C168" s="1" t="s">
        <v>196</v>
      </c>
      <c r="D168" s="1" t="str">
        <f>TEXT(olympic_medals_year_country[[#This Row],[game_year]],0)&amp;"-"&amp;olympic_medals_year_country[[#This Row],[WB_country_code]]</f>
        <v>1972-PRK</v>
      </c>
      <c r="E168" s="1">
        <v>1</v>
      </c>
      <c r="F168" s="1">
        <v>1</v>
      </c>
      <c r="G168" s="1">
        <v>3</v>
      </c>
      <c r="H168" s="1">
        <v>5</v>
      </c>
    </row>
    <row r="169" spans="1:8" ht="15" customHeight="1" x14ac:dyDescent="0.2">
      <c r="A169" s="1">
        <v>1972</v>
      </c>
      <c r="B169" s="1" t="s">
        <v>203</v>
      </c>
      <c r="C169" s="1" t="s">
        <v>204</v>
      </c>
      <c r="D169" s="1" t="str">
        <f>TEXT(olympic_medals_year_country[[#This Row],[game_year]],0)&amp;"-"&amp;olympic_medals_year_country[[#This Row],[WB_country_code]]</f>
        <v>1972-ROU</v>
      </c>
      <c r="E169" s="1">
        <v>3</v>
      </c>
      <c r="F169" s="1">
        <v>7</v>
      </c>
      <c r="G169" s="1">
        <v>8</v>
      </c>
      <c r="H169" s="1">
        <v>18</v>
      </c>
    </row>
    <row r="170" spans="1:8" ht="15" customHeight="1" x14ac:dyDescent="0.2">
      <c r="A170" s="1">
        <v>1972</v>
      </c>
      <c r="B170" s="1" t="s">
        <v>205</v>
      </c>
      <c r="C170" s="1" t="s">
        <v>206</v>
      </c>
      <c r="D170" s="1" t="str">
        <f>TEXT(olympic_medals_year_country[[#This Row],[game_year]],0)&amp;"-"&amp;olympic_medals_year_country[[#This Row],[WB_country_code]]</f>
        <v>1972-RUS</v>
      </c>
      <c r="E170" s="1">
        <v>56</v>
      </c>
      <c r="F170" s="1">
        <v>27</v>
      </c>
      <c r="G170" s="1">
        <v>22</v>
      </c>
      <c r="H170" s="1">
        <v>105</v>
      </c>
    </row>
    <row r="171" spans="1:8" ht="15" customHeight="1" x14ac:dyDescent="0.2">
      <c r="A171" s="1">
        <v>1972</v>
      </c>
      <c r="B171" s="1" t="s">
        <v>225</v>
      </c>
      <c r="C171" s="1" t="s">
        <v>226</v>
      </c>
      <c r="D171" s="1" t="str">
        <f>TEXT(olympic_medals_year_country[[#This Row],[game_year]],0)&amp;"-"&amp;olympic_medals_year_country[[#This Row],[WB_country_code]]</f>
        <v>1972-SWE</v>
      </c>
      <c r="E171" s="1">
        <v>4</v>
      </c>
      <c r="F171" s="1">
        <v>7</v>
      </c>
      <c r="G171" s="1">
        <v>6</v>
      </c>
      <c r="H171" s="1">
        <v>17</v>
      </c>
    </row>
    <row r="172" spans="1:8" ht="15" customHeight="1" x14ac:dyDescent="0.2">
      <c r="A172" s="1">
        <v>1972</v>
      </c>
      <c r="B172" s="1" t="s">
        <v>241</v>
      </c>
      <c r="C172" s="1" t="s">
        <v>242</v>
      </c>
      <c r="D172" s="1" t="str">
        <f>TEXT(olympic_medals_year_country[[#This Row],[game_year]],0)&amp;"-"&amp;olympic_medals_year_country[[#This Row],[WB_country_code]]</f>
        <v>1972-TUN</v>
      </c>
      <c r="E172" s="1">
        <v>0</v>
      </c>
      <c r="F172" s="1">
        <v>1</v>
      </c>
      <c r="G172" s="1">
        <v>0</v>
      </c>
      <c r="H172" s="1">
        <v>1</v>
      </c>
    </row>
    <row r="173" spans="1:8" ht="15" customHeight="1" x14ac:dyDescent="0.2">
      <c r="A173" s="1">
        <v>1972</v>
      </c>
      <c r="B173" s="1" t="s">
        <v>243</v>
      </c>
      <c r="C173" s="1" t="s">
        <v>244</v>
      </c>
      <c r="D173" s="1" t="str">
        <f>TEXT(olympic_medals_year_country[[#This Row],[game_year]],0)&amp;"-"&amp;olympic_medals_year_country[[#This Row],[WB_country_code]]</f>
        <v>1972-TUR</v>
      </c>
      <c r="E173" s="1">
        <v>0</v>
      </c>
      <c r="F173" s="1">
        <v>1</v>
      </c>
      <c r="G173" s="1">
        <v>0</v>
      </c>
      <c r="H173" s="1">
        <v>1</v>
      </c>
    </row>
    <row r="174" spans="1:8" ht="15" customHeight="1" x14ac:dyDescent="0.2">
      <c r="A174" s="1">
        <v>1972</v>
      </c>
      <c r="B174" s="1" t="s">
        <v>247</v>
      </c>
      <c r="C174" s="1" t="s">
        <v>248</v>
      </c>
      <c r="D174" s="1" t="str">
        <f>TEXT(olympic_medals_year_country[[#This Row],[game_year]],0)&amp;"-"&amp;olympic_medals_year_country[[#This Row],[WB_country_code]]</f>
        <v>1972-UGA</v>
      </c>
      <c r="E174" s="1">
        <v>1</v>
      </c>
      <c r="F174" s="1">
        <v>1</v>
      </c>
      <c r="G174" s="1">
        <v>0</v>
      </c>
      <c r="H174" s="1">
        <v>2</v>
      </c>
    </row>
    <row r="175" spans="1:8" ht="15" customHeight="1" x14ac:dyDescent="0.2">
      <c r="A175" s="1">
        <v>1972</v>
      </c>
      <c r="B175" s="1" t="s">
        <v>253</v>
      </c>
      <c r="C175" s="1" t="s">
        <v>254</v>
      </c>
      <c r="D175" s="1" t="str">
        <f>TEXT(olympic_medals_year_country[[#This Row],[game_year]],0)&amp;"-"&amp;olympic_medals_year_country[[#This Row],[WB_country_code]]</f>
        <v>1972-USA</v>
      </c>
      <c r="E175" s="1">
        <v>33</v>
      </c>
      <c r="F175" s="1">
        <v>31</v>
      </c>
      <c r="G175" s="1">
        <v>31</v>
      </c>
      <c r="H175" s="1">
        <v>95</v>
      </c>
    </row>
    <row r="176" spans="1:8" ht="15" customHeight="1" x14ac:dyDescent="0.2">
      <c r="A176" s="1">
        <v>1972</v>
      </c>
      <c r="B176" s="1" t="s">
        <v>267</v>
      </c>
      <c r="C176" s="1" t="s">
        <v>268</v>
      </c>
      <c r="D176" s="1" t="str">
        <f>TEXT(olympic_medals_year_country[[#This Row],[game_year]],0)&amp;"-"&amp;olympic_medals_year_country[[#This Row],[WB_country_code]]</f>
        <v>1972-YGL</v>
      </c>
      <c r="E176" s="1">
        <v>2</v>
      </c>
      <c r="F176" s="1">
        <v>1</v>
      </c>
      <c r="G176" s="1">
        <v>2</v>
      </c>
      <c r="H176" s="1">
        <v>5</v>
      </c>
    </row>
    <row r="177" spans="1:8" ht="15" customHeight="1" x14ac:dyDescent="0.2">
      <c r="A177" s="1">
        <v>1976</v>
      </c>
      <c r="B177" s="1" t="s">
        <v>13</v>
      </c>
      <c r="C177" s="1" t="s">
        <v>14</v>
      </c>
      <c r="D177" s="1" t="str">
        <f>TEXT(olympic_medals_year_country[[#This Row],[game_year]],0)&amp;"-"&amp;olympic_medals_year_country[[#This Row],[WB_country_code]]</f>
        <v>1976-AUS</v>
      </c>
      <c r="E177" s="1">
        <v>0</v>
      </c>
      <c r="F177" s="1">
        <v>1</v>
      </c>
      <c r="G177" s="1">
        <v>5</v>
      </c>
      <c r="H177" s="1">
        <v>6</v>
      </c>
    </row>
    <row r="178" spans="1:8" ht="15" customHeight="1" x14ac:dyDescent="0.2">
      <c r="A178" s="1">
        <v>1976</v>
      </c>
      <c r="B178" s="1" t="s">
        <v>15</v>
      </c>
      <c r="C178" s="1" t="s">
        <v>16</v>
      </c>
      <c r="D178" s="1" t="str">
        <f>TEXT(olympic_medals_year_country[[#This Row],[game_year]],0)&amp;"-"&amp;olympic_medals_year_country[[#This Row],[WB_country_code]]</f>
        <v>1976-AUT</v>
      </c>
      <c r="E178" s="1">
        <v>0</v>
      </c>
      <c r="F178" s="1">
        <v>0</v>
      </c>
      <c r="G178" s="1">
        <v>1</v>
      </c>
      <c r="H178" s="1">
        <v>1</v>
      </c>
    </row>
    <row r="179" spans="1:8" ht="15" customHeight="1" x14ac:dyDescent="0.2">
      <c r="A179" s="1">
        <v>1976</v>
      </c>
      <c r="B179" s="1" t="s">
        <v>21</v>
      </c>
      <c r="C179" s="1" t="s">
        <v>22</v>
      </c>
      <c r="D179" s="1" t="str">
        <f>TEXT(olympic_medals_year_country[[#This Row],[game_year]],0)&amp;"-"&amp;olympic_medals_year_country[[#This Row],[WB_country_code]]</f>
        <v>1976-BEL</v>
      </c>
      <c r="E179" s="1">
        <v>0</v>
      </c>
      <c r="F179" s="1">
        <v>3</v>
      </c>
      <c r="G179" s="1">
        <v>3</v>
      </c>
      <c r="H179" s="1">
        <v>6</v>
      </c>
    </row>
    <row r="180" spans="1:8" ht="15" customHeight="1" x14ac:dyDescent="0.2">
      <c r="A180" s="1">
        <v>1976</v>
      </c>
      <c r="B180" s="1" t="s">
        <v>25</v>
      </c>
      <c r="C180" s="1" t="s">
        <v>26</v>
      </c>
      <c r="D180" s="1" t="str">
        <f>TEXT(olympic_medals_year_country[[#This Row],[game_year]],0)&amp;"-"&amp;olympic_medals_year_country[[#This Row],[WB_country_code]]</f>
        <v>1976-BGR</v>
      </c>
      <c r="E180" s="1">
        <v>8</v>
      </c>
      <c r="F180" s="1">
        <v>9</v>
      </c>
      <c r="G180" s="1">
        <v>7</v>
      </c>
      <c r="H180" s="1">
        <v>24</v>
      </c>
    </row>
    <row r="181" spans="1:8" ht="15" customHeight="1" x14ac:dyDescent="0.2">
      <c r="A181" s="1">
        <v>1976</v>
      </c>
      <c r="B181" s="1" t="s">
        <v>33</v>
      </c>
      <c r="C181" s="1" t="s">
        <v>34</v>
      </c>
      <c r="D181" s="1" t="str">
        <f>TEXT(olympic_medals_year_country[[#This Row],[game_year]],0)&amp;"-"&amp;olympic_medals_year_country[[#This Row],[WB_country_code]]</f>
        <v>1976-BMU</v>
      </c>
      <c r="E181" s="1">
        <v>0</v>
      </c>
      <c r="F181" s="1">
        <v>0</v>
      </c>
      <c r="G181" s="1">
        <v>1</v>
      </c>
      <c r="H181" s="1">
        <v>1</v>
      </c>
    </row>
    <row r="182" spans="1:8" ht="15" customHeight="1" x14ac:dyDescent="0.2">
      <c r="A182" s="1">
        <v>1976</v>
      </c>
      <c r="B182" s="1" t="s">
        <v>35</v>
      </c>
      <c r="C182" s="1" t="s">
        <v>36</v>
      </c>
      <c r="D182" s="1" t="str">
        <f>TEXT(olympic_medals_year_country[[#This Row],[game_year]],0)&amp;"-"&amp;olympic_medals_year_country[[#This Row],[WB_country_code]]</f>
        <v>1976-BRA</v>
      </c>
      <c r="E182" s="1">
        <v>0</v>
      </c>
      <c r="F182" s="1">
        <v>0</v>
      </c>
      <c r="G182" s="1">
        <v>3</v>
      </c>
      <c r="H182" s="1">
        <v>3</v>
      </c>
    </row>
    <row r="183" spans="1:8" ht="15" customHeight="1" x14ac:dyDescent="0.2">
      <c r="A183" s="1">
        <v>1976</v>
      </c>
      <c r="B183" s="1" t="s">
        <v>41</v>
      </c>
      <c r="C183" s="1" t="s">
        <v>42</v>
      </c>
      <c r="D183" s="1" t="str">
        <f>TEXT(olympic_medals_year_country[[#This Row],[game_year]],0)&amp;"-"&amp;olympic_medals_year_country[[#This Row],[WB_country_code]]</f>
        <v>1976-CAN</v>
      </c>
      <c r="E183" s="1">
        <v>0</v>
      </c>
      <c r="F183" s="1">
        <v>5</v>
      </c>
      <c r="G183" s="1">
        <v>6</v>
      </c>
      <c r="H183" s="1">
        <v>11</v>
      </c>
    </row>
    <row r="184" spans="1:8" ht="15" customHeight="1" x14ac:dyDescent="0.2">
      <c r="A184" s="1">
        <v>1976</v>
      </c>
      <c r="B184" s="1" t="s">
        <v>43</v>
      </c>
      <c r="C184" s="1" t="s">
        <v>44</v>
      </c>
      <c r="D184" s="1" t="str">
        <f>TEXT(olympic_medals_year_country[[#This Row],[game_year]],0)&amp;"-"&amp;olympic_medals_year_country[[#This Row],[WB_country_code]]</f>
        <v>1976-CHE</v>
      </c>
      <c r="E184" s="1">
        <v>1</v>
      </c>
      <c r="F184" s="1">
        <v>1</v>
      </c>
      <c r="G184" s="1">
        <v>2</v>
      </c>
      <c r="H184" s="1">
        <v>4</v>
      </c>
    </row>
    <row r="185" spans="1:8" ht="15" customHeight="1" x14ac:dyDescent="0.2">
      <c r="A185" s="1">
        <v>1976</v>
      </c>
      <c r="B185" s="1" t="s">
        <v>57</v>
      </c>
      <c r="C185" s="1" t="s">
        <v>58</v>
      </c>
      <c r="D185" s="1" t="str">
        <f>TEXT(olympic_medals_year_country[[#This Row],[game_year]],0)&amp;"-"&amp;olympic_medals_year_country[[#This Row],[WB_country_code]]</f>
        <v>1976-CUB</v>
      </c>
      <c r="E185" s="1">
        <v>6</v>
      </c>
      <c r="F185" s="1">
        <v>4</v>
      </c>
      <c r="G185" s="1">
        <v>3</v>
      </c>
      <c r="H185" s="1">
        <v>13</v>
      </c>
    </row>
    <row r="186" spans="1:8" ht="15" customHeight="1" x14ac:dyDescent="0.2">
      <c r="A186" s="1">
        <v>1976</v>
      </c>
      <c r="B186" s="1" t="s">
        <v>61</v>
      </c>
      <c r="C186" s="1" t="s">
        <v>62</v>
      </c>
      <c r="D186" s="1" t="str">
        <f>TEXT(olympic_medals_year_country[[#This Row],[game_year]],0)&amp;"-"&amp;olympic_medals_year_country[[#This Row],[WB_country_code]]</f>
        <v>1976-CZE</v>
      </c>
      <c r="E186" s="1">
        <v>2</v>
      </c>
      <c r="F186" s="1">
        <v>2</v>
      </c>
      <c r="G186" s="1">
        <v>4</v>
      </c>
      <c r="H186" s="1">
        <v>8</v>
      </c>
    </row>
    <row r="187" spans="1:8" ht="15" customHeight="1" x14ac:dyDescent="0.2">
      <c r="A187" s="1">
        <v>1976</v>
      </c>
      <c r="B187" s="1" t="s">
        <v>63</v>
      </c>
      <c r="C187" s="1" t="s">
        <v>64</v>
      </c>
      <c r="D187" s="1" t="str">
        <f>TEXT(olympic_medals_year_country[[#This Row],[game_year]],0)&amp;"-"&amp;olympic_medals_year_country[[#This Row],[WB_country_code]]</f>
        <v>1976-DEU</v>
      </c>
      <c r="E187" s="1">
        <v>54</v>
      </c>
      <c r="F187" s="1">
        <v>40</v>
      </c>
      <c r="G187" s="1">
        <v>47</v>
      </c>
      <c r="H187" s="1">
        <v>141</v>
      </c>
    </row>
    <row r="188" spans="1:8" ht="15" customHeight="1" x14ac:dyDescent="0.2">
      <c r="A188" s="1">
        <v>1976</v>
      </c>
      <c r="B188" s="1" t="s">
        <v>67</v>
      </c>
      <c r="C188" s="1" t="s">
        <v>68</v>
      </c>
      <c r="D188" s="1" t="str">
        <f>TEXT(olympic_medals_year_country[[#This Row],[game_year]],0)&amp;"-"&amp;olympic_medals_year_country[[#This Row],[WB_country_code]]</f>
        <v>1976-DNK</v>
      </c>
      <c r="E188" s="1">
        <v>1</v>
      </c>
      <c r="F188" s="1">
        <v>0</v>
      </c>
      <c r="G188" s="1">
        <v>2</v>
      </c>
      <c r="H188" s="1">
        <v>3</v>
      </c>
    </row>
    <row r="189" spans="1:8" ht="15" customHeight="1" x14ac:dyDescent="0.2">
      <c r="A189" s="1">
        <v>1976</v>
      </c>
      <c r="B189" s="1" t="s">
        <v>79</v>
      </c>
      <c r="C189" s="1" t="s">
        <v>80</v>
      </c>
      <c r="D189" s="1" t="str">
        <f>TEXT(olympic_medals_year_country[[#This Row],[game_year]],0)&amp;"-"&amp;olympic_medals_year_country[[#This Row],[WB_country_code]]</f>
        <v>1976-ESP</v>
      </c>
      <c r="E189" s="1">
        <v>0</v>
      </c>
      <c r="F189" s="1">
        <v>3</v>
      </c>
      <c r="G189" s="1">
        <v>0</v>
      </c>
      <c r="H189" s="1">
        <v>3</v>
      </c>
    </row>
    <row r="190" spans="1:8" ht="15" customHeight="1" x14ac:dyDescent="0.2">
      <c r="A190" s="1">
        <v>1976</v>
      </c>
      <c r="B190" s="1" t="s">
        <v>85</v>
      </c>
      <c r="C190" s="1" t="s">
        <v>86</v>
      </c>
      <c r="D190" s="1" t="str">
        <f>TEXT(olympic_medals_year_country[[#This Row],[game_year]],0)&amp;"-"&amp;olympic_medals_year_country[[#This Row],[WB_country_code]]</f>
        <v>1976-FIN</v>
      </c>
      <c r="E190" s="1">
        <v>4</v>
      </c>
      <c r="F190" s="1">
        <v>2</v>
      </c>
      <c r="G190" s="1">
        <v>0</v>
      </c>
      <c r="H190" s="1">
        <v>6</v>
      </c>
    </row>
    <row r="191" spans="1:8" ht="15" customHeight="1" x14ac:dyDescent="0.2">
      <c r="A191" s="1">
        <v>1976</v>
      </c>
      <c r="B191" s="1" t="s">
        <v>89</v>
      </c>
      <c r="C191" s="1" t="s">
        <v>90</v>
      </c>
      <c r="D191" s="1" t="str">
        <f>TEXT(olympic_medals_year_country[[#This Row],[game_year]],0)&amp;"-"&amp;olympic_medals_year_country[[#This Row],[WB_country_code]]</f>
        <v>1976-FRA</v>
      </c>
      <c r="E191" s="1">
        <v>2</v>
      </c>
      <c r="F191" s="1">
        <v>3</v>
      </c>
      <c r="G191" s="1">
        <v>4</v>
      </c>
      <c r="H191" s="1">
        <v>9</v>
      </c>
    </row>
    <row r="192" spans="1:8" ht="15" customHeight="1" x14ac:dyDescent="0.2">
      <c r="A192" s="1">
        <v>1976</v>
      </c>
      <c r="B192" s="1" t="s">
        <v>93</v>
      </c>
      <c r="C192" s="1" t="s">
        <v>94</v>
      </c>
      <c r="D192" s="1" t="str">
        <f>TEXT(olympic_medals_year_country[[#This Row],[game_year]],0)&amp;"-"&amp;olympic_medals_year_country[[#This Row],[WB_country_code]]</f>
        <v>1976-GBR</v>
      </c>
      <c r="E192" s="1">
        <v>4</v>
      </c>
      <c r="F192" s="1">
        <v>7</v>
      </c>
      <c r="G192" s="1">
        <v>5</v>
      </c>
      <c r="H192" s="1">
        <v>16</v>
      </c>
    </row>
    <row r="193" spans="1:8" ht="15" customHeight="1" x14ac:dyDescent="0.2">
      <c r="A193" s="1">
        <v>1976</v>
      </c>
      <c r="B193" s="1" t="s">
        <v>111</v>
      </c>
      <c r="C193" s="1" t="s">
        <v>112</v>
      </c>
      <c r="D193" s="1" t="str">
        <f>TEXT(olympic_medals_year_country[[#This Row],[game_year]],0)&amp;"-"&amp;olympic_medals_year_country[[#This Row],[WB_country_code]]</f>
        <v>1976-HUN</v>
      </c>
      <c r="E193" s="1">
        <v>4</v>
      </c>
      <c r="F193" s="1">
        <v>6</v>
      </c>
      <c r="G193" s="1">
        <v>16</v>
      </c>
      <c r="H193" s="1">
        <v>26</v>
      </c>
    </row>
    <row r="194" spans="1:8" ht="15" customHeight="1" x14ac:dyDescent="0.2">
      <c r="A194" s="1">
        <v>1976</v>
      </c>
      <c r="B194" s="1" t="s">
        <v>119</v>
      </c>
      <c r="C194" s="1" t="s">
        <v>120</v>
      </c>
      <c r="D194" s="1" t="str">
        <f>TEXT(olympic_medals_year_country[[#This Row],[game_year]],0)&amp;"-"&amp;olympic_medals_year_country[[#This Row],[WB_country_code]]</f>
        <v>1976-IRN</v>
      </c>
      <c r="E194" s="1">
        <v>0</v>
      </c>
      <c r="F194" s="1">
        <v>1</v>
      </c>
      <c r="G194" s="1">
        <v>1</v>
      </c>
      <c r="H194" s="1">
        <v>2</v>
      </c>
    </row>
    <row r="195" spans="1:8" ht="15" customHeight="1" x14ac:dyDescent="0.2">
      <c r="A195" s="1">
        <v>1976</v>
      </c>
      <c r="B195" s="1" t="s">
        <v>127</v>
      </c>
      <c r="C195" s="1" t="s">
        <v>128</v>
      </c>
      <c r="D195" s="1" t="str">
        <f>TEXT(olympic_medals_year_country[[#This Row],[game_year]],0)&amp;"-"&amp;olympic_medals_year_country[[#This Row],[WB_country_code]]</f>
        <v>1976-ITA</v>
      </c>
      <c r="E195" s="1">
        <v>2</v>
      </c>
      <c r="F195" s="1">
        <v>7</v>
      </c>
      <c r="G195" s="1">
        <v>4</v>
      </c>
      <c r="H195" s="1">
        <v>13</v>
      </c>
    </row>
    <row r="196" spans="1:8" ht="15" customHeight="1" x14ac:dyDescent="0.2">
      <c r="A196" s="1">
        <v>1976</v>
      </c>
      <c r="B196" s="1" t="s">
        <v>129</v>
      </c>
      <c r="C196" s="1" t="s">
        <v>130</v>
      </c>
      <c r="D196" s="1" t="str">
        <f>TEXT(olympic_medals_year_country[[#This Row],[game_year]],0)&amp;"-"&amp;olympic_medals_year_country[[#This Row],[WB_country_code]]</f>
        <v>1976-JAM</v>
      </c>
      <c r="E196" s="1">
        <v>1</v>
      </c>
      <c r="F196" s="1">
        <v>1</v>
      </c>
      <c r="G196" s="1">
        <v>0</v>
      </c>
      <c r="H196" s="1">
        <v>2</v>
      </c>
    </row>
    <row r="197" spans="1:8" ht="15" customHeight="1" x14ac:dyDescent="0.2">
      <c r="A197" s="1">
        <v>1976</v>
      </c>
      <c r="B197" s="1" t="s">
        <v>133</v>
      </c>
      <c r="C197" s="1" t="s">
        <v>134</v>
      </c>
      <c r="D197" s="1" t="str">
        <f>TEXT(olympic_medals_year_country[[#This Row],[game_year]],0)&amp;"-"&amp;olympic_medals_year_country[[#This Row],[WB_country_code]]</f>
        <v>1976-JPN</v>
      </c>
      <c r="E197" s="1">
        <v>9</v>
      </c>
      <c r="F197" s="1">
        <v>6</v>
      </c>
      <c r="G197" s="1">
        <v>10</v>
      </c>
      <c r="H197" s="1">
        <v>25</v>
      </c>
    </row>
    <row r="198" spans="1:8" ht="15" customHeight="1" x14ac:dyDescent="0.2">
      <c r="A198" s="1">
        <v>1976</v>
      </c>
      <c r="B198" s="1" t="s">
        <v>141</v>
      </c>
      <c r="C198" s="1" t="s">
        <v>142</v>
      </c>
      <c r="D198" s="1" t="str">
        <f>TEXT(olympic_medals_year_country[[#This Row],[game_year]],0)&amp;"-"&amp;olympic_medals_year_country[[#This Row],[WB_country_code]]</f>
        <v>1976-KOR</v>
      </c>
      <c r="E198" s="1">
        <v>1</v>
      </c>
      <c r="F198" s="1">
        <v>1</v>
      </c>
      <c r="G198" s="1">
        <v>4</v>
      </c>
      <c r="H198" s="1">
        <v>6</v>
      </c>
    </row>
    <row r="199" spans="1:8" ht="15" customHeight="1" x14ac:dyDescent="0.2">
      <c r="A199" s="1">
        <v>1976</v>
      </c>
      <c r="B199" s="1" t="s">
        <v>157</v>
      </c>
      <c r="C199" s="1" t="s">
        <v>158</v>
      </c>
      <c r="D199" s="1" t="str">
        <f>TEXT(olympic_medals_year_country[[#This Row],[game_year]],0)&amp;"-"&amp;olympic_medals_year_country[[#This Row],[WB_country_code]]</f>
        <v>1976-MEX</v>
      </c>
      <c r="E199" s="1">
        <v>1</v>
      </c>
      <c r="F199" s="1">
        <v>0</v>
      </c>
      <c r="G199" s="1">
        <v>1</v>
      </c>
      <c r="H199" s="1">
        <v>2</v>
      </c>
    </row>
    <row r="200" spans="1:8" ht="15" customHeight="1" x14ac:dyDescent="0.2">
      <c r="A200" s="1">
        <v>1976</v>
      </c>
      <c r="B200" s="1" t="s">
        <v>163</v>
      </c>
      <c r="C200" s="1" t="s">
        <v>164</v>
      </c>
      <c r="D200" s="1" t="str">
        <f>TEXT(olympic_medals_year_country[[#This Row],[game_year]],0)&amp;"-"&amp;olympic_medals_year_country[[#This Row],[WB_country_code]]</f>
        <v>1976-MNG</v>
      </c>
      <c r="E200" s="1">
        <v>0</v>
      </c>
      <c r="F200" s="1">
        <v>1</v>
      </c>
      <c r="G200" s="1">
        <v>0</v>
      </c>
      <c r="H200" s="1">
        <v>1</v>
      </c>
    </row>
    <row r="201" spans="1:8" ht="15" customHeight="1" x14ac:dyDescent="0.2">
      <c r="A201" s="1">
        <v>1976</v>
      </c>
      <c r="B201" s="1" t="s">
        <v>177</v>
      </c>
      <c r="C201" s="1" t="s">
        <v>178</v>
      </c>
      <c r="D201" s="1" t="str">
        <f>TEXT(olympic_medals_year_country[[#This Row],[game_year]],0)&amp;"-"&amp;olympic_medals_year_country[[#This Row],[WB_country_code]]</f>
        <v>1976-NLD</v>
      </c>
      <c r="E201" s="1">
        <v>0</v>
      </c>
      <c r="F201" s="1">
        <v>2</v>
      </c>
      <c r="G201" s="1">
        <v>3</v>
      </c>
      <c r="H201" s="1">
        <v>5</v>
      </c>
    </row>
    <row r="202" spans="1:8" ht="15" customHeight="1" x14ac:dyDescent="0.2">
      <c r="A202" s="1">
        <v>1976</v>
      </c>
      <c r="B202" s="1" t="s">
        <v>179</v>
      </c>
      <c r="C202" s="1" t="s">
        <v>180</v>
      </c>
      <c r="D202" s="1" t="str">
        <f>TEXT(olympic_medals_year_country[[#This Row],[game_year]],0)&amp;"-"&amp;olympic_medals_year_country[[#This Row],[WB_country_code]]</f>
        <v>1976-NOR</v>
      </c>
      <c r="E202" s="1">
        <v>2</v>
      </c>
      <c r="F202" s="1">
        <v>1</v>
      </c>
      <c r="G202" s="1">
        <v>0</v>
      </c>
      <c r="H202" s="1">
        <v>3</v>
      </c>
    </row>
    <row r="203" spans="1:8" ht="15" customHeight="1" x14ac:dyDescent="0.2">
      <c r="A203" s="1">
        <v>1976</v>
      </c>
      <c r="B203" s="1" t="s">
        <v>181</v>
      </c>
      <c r="C203" s="1" t="s">
        <v>182</v>
      </c>
      <c r="D203" s="1" t="str">
        <f>TEXT(olympic_medals_year_country[[#This Row],[game_year]],0)&amp;"-"&amp;olympic_medals_year_country[[#This Row],[WB_country_code]]</f>
        <v>1976-NZL</v>
      </c>
      <c r="E203" s="1">
        <v>2</v>
      </c>
      <c r="F203" s="1">
        <v>1</v>
      </c>
      <c r="G203" s="1">
        <v>1</v>
      </c>
      <c r="H203" s="1">
        <v>4</v>
      </c>
    </row>
    <row r="204" spans="1:8" ht="15" customHeight="1" x14ac:dyDescent="0.2">
      <c r="A204" s="1">
        <v>1976</v>
      </c>
      <c r="B204" s="1" t="s">
        <v>183</v>
      </c>
      <c r="C204" s="1" t="s">
        <v>184</v>
      </c>
      <c r="D204" s="1" t="str">
        <f>TEXT(olympic_medals_year_country[[#This Row],[game_year]],0)&amp;"-"&amp;olympic_medals_year_country[[#This Row],[WB_country_code]]</f>
        <v>1976-PAK</v>
      </c>
      <c r="E204" s="1">
        <v>0</v>
      </c>
      <c r="F204" s="1">
        <v>0</v>
      </c>
      <c r="G204" s="1">
        <v>1</v>
      </c>
      <c r="H204" s="1">
        <v>1</v>
      </c>
    </row>
    <row r="205" spans="1:8" ht="15" customHeight="1" x14ac:dyDescent="0.2">
      <c r="A205" s="1">
        <v>1976</v>
      </c>
      <c r="B205" s="1" t="s">
        <v>191</v>
      </c>
      <c r="C205" s="1" t="s">
        <v>192</v>
      </c>
      <c r="D205" s="1" t="str">
        <f>TEXT(olympic_medals_year_country[[#This Row],[game_year]],0)&amp;"-"&amp;olympic_medals_year_country[[#This Row],[WB_country_code]]</f>
        <v>1976-POL</v>
      </c>
      <c r="E205" s="1">
        <v>7</v>
      </c>
      <c r="F205" s="1">
        <v>7</v>
      </c>
      <c r="G205" s="1">
        <v>13</v>
      </c>
      <c r="H205" s="1">
        <v>27</v>
      </c>
    </row>
    <row r="206" spans="1:8" ht="15" customHeight="1" x14ac:dyDescent="0.2">
      <c r="A206" s="1">
        <v>1976</v>
      </c>
      <c r="B206" s="1" t="s">
        <v>193</v>
      </c>
      <c r="C206" s="1" t="s">
        <v>194</v>
      </c>
      <c r="D206" s="1" t="str">
        <f>TEXT(olympic_medals_year_country[[#This Row],[game_year]],0)&amp;"-"&amp;olympic_medals_year_country[[#This Row],[WB_country_code]]</f>
        <v>1976-PRI</v>
      </c>
      <c r="E206" s="1">
        <v>0</v>
      </c>
      <c r="F206" s="1">
        <v>0</v>
      </c>
      <c r="G206" s="1">
        <v>1</v>
      </c>
      <c r="H206" s="1">
        <v>1</v>
      </c>
    </row>
    <row r="207" spans="1:8" ht="15" customHeight="1" x14ac:dyDescent="0.2">
      <c r="A207" s="1">
        <v>1976</v>
      </c>
      <c r="B207" s="1" t="s">
        <v>195</v>
      </c>
      <c r="C207" s="1" t="s">
        <v>196</v>
      </c>
      <c r="D207" s="1" t="str">
        <f>TEXT(olympic_medals_year_country[[#This Row],[game_year]],0)&amp;"-"&amp;olympic_medals_year_country[[#This Row],[WB_country_code]]</f>
        <v>1976-PRK</v>
      </c>
      <c r="E207" s="1">
        <v>1</v>
      </c>
      <c r="F207" s="1">
        <v>1</v>
      </c>
      <c r="G207" s="1">
        <v>0</v>
      </c>
      <c r="H207" s="1">
        <v>2</v>
      </c>
    </row>
    <row r="208" spans="1:8" ht="15" customHeight="1" x14ac:dyDescent="0.2">
      <c r="A208" s="1">
        <v>1976</v>
      </c>
      <c r="B208" s="1" t="s">
        <v>197</v>
      </c>
      <c r="C208" s="1" t="s">
        <v>198</v>
      </c>
      <c r="D208" s="1" t="str">
        <f>TEXT(olympic_medals_year_country[[#This Row],[game_year]],0)&amp;"-"&amp;olympic_medals_year_country[[#This Row],[WB_country_code]]</f>
        <v>1976-PRT</v>
      </c>
      <c r="E208" s="1">
        <v>0</v>
      </c>
      <c r="F208" s="1">
        <v>2</v>
      </c>
      <c r="G208" s="1">
        <v>0</v>
      </c>
      <c r="H208" s="1">
        <v>2</v>
      </c>
    </row>
    <row r="209" spans="1:8" ht="15" customHeight="1" x14ac:dyDescent="0.2">
      <c r="A209" s="1">
        <v>1976</v>
      </c>
      <c r="B209" s="1" t="s">
        <v>203</v>
      </c>
      <c r="C209" s="1" t="s">
        <v>204</v>
      </c>
      <c r="D209" s="1" t="str">
        <f>TEXT(olympic_medals_year_country[[#This Row],[game_year]],0)&amp;"-"&amp;olympic_medals_year_country[[#This Row],[WB_country_code]]</f>
        <v>1976-ROU</v>
      </c>
      <c r="E209" s="1">
        <v>4</v>
      </c>
      <c r="F209" s="1">
        <v>10</v>
      </c>
      <c r="G209" s="1">
        <v>15</v>
      </c>
      <c r="H209" s="1">
        <v>29</v>
      </c>
    </row>
    <row r="210" spans="1:8" ht="15" customHeight="1" x14ac:dyDescent="0.2">
      <c r="A210" s="1">
        <v>1976</v>
      </c>
      <c r="B210" s="1" t="s">
        <v>205</v>
      </c>
      <c r="C210" s="1" t="s">
        <v>206</v>
      </c>
      <c r="D210" s="1" t="str">
        <f>TEXT(olympic_medals_year_country[[#This Row],[game_year]],0)&amp;"-"&amp;olympic_medals_year_country[[#This Row],[WB_country_code]]</f>
        <v>1976-RUS</v>
      </c>
      <c r="E210" s="1">
        <v>53</v>
      </c>
      <c r="F210" s="1">
        <v>43</v>
      </c>
      <c r="G210" s="1">
        <v>36</v>
      </c>
      <c r="H210" s="1">
        <v>132</v>
      </c>
    </row>
    <row r="211" spans="1:8" ht="15" customHeight="1" x14ac:dyDescent="0.2">
      <c r="A211" s="1">
        <v>1976</v>
      </c>
      <c r="B211" s="1" t="s">
        <v>225</v>
      </c>
      <c r="C211" s="1" t="s">
        <v>226</v>
      </c>
      <c r="D211" s="1" t="str">
        <f>TEXT(olympic_medals_year_country[[#This Row],[game_year]],0)&amp;"-"&amp;olympic_medals_year_country[[#This Row],[WB_country_code]]</f>
        <v>1976-SWE</v>
      </c>
      <c r="E211" s="1">
        <v>5</v>
      </c>
      <c r="F211" s="1">
        <v>1</v>
      </c>
      <c r="G211" s="1">
        <v>0</v>
      </c>
      <c r="H211" s="1">
        <v>6</v>
      </c>
    </row>
    <row r="212" spans="1:8" ht="15" customHeight="1" x14ac:dyDescent="0.2">
      <c r="A212" s="1">
        <v>1976</v>
      </c>
      <c r="B212" s="1" t="s">
        <v>231</v>
      </c>
      <c r="C212" s="1" t="s">
        <v>232</v>
      </c>
      <c r="D212" s="1" t="str">
        <f>TEXT(olympic_medals_year_country[[#This Row],[game_year]],0)&amp;"-"&amp;olympic_medals_year_country[[#This Row],[WB_country_code]]</f>
        <v>1976-THA</v>
      </c>
      <c r="E212" s="1">
        <v>0</v>
      </c>
      <c r="F212" s="1">
        <v>0</v>
      </c>
      <c r="G212" s="1">
        <v>1</v>
      </c>
      <c r="H212" s="1">
        <v>1</v>
      </c>
    </row>
    <row r="213" spans="1:8" ht="15" customHeight="1" x14ac:dyDescent="0.2">
      <c r="A213" s="1">
        <v>1976</v>
      </c>
      <c r="B213" s="1" t="s">
        <v>239</v>
      </c>
      <c r="C213" s="1" t="s">
        <v>240</v>
      </c>
      <c r="D213" s="1" t="str">
        <f>TEXT(olympic_medals_year_country[[#This Row],[game_year]],0)&amp;"-"&amp;olympic_medals_year_country[[#This Row],[WB_country_code]]</f>
        <v>1976-TTO</v>
      </c>
      <c r="E213" s="1">
        <v>1</v>
      </c>
      <c r="F213" s="1">
        <v>0</v>
      </c>
      <c r="G213" s="1">
        <v>0</v>
      </c>
      <c r="H213" s="1">
        <v>1</v>
      </c>
    </row>
    <row r="214" spans="1:8" ht="15" customHeight="1" x14ac:dyDescent="0.2">
      <c r="A214" s="1">
        <v>1976</v>
      </c>
      <c r="B214" s="1" t="s">
        <v>253</v>
      </c>
      <c r="C214" s="1" t="s">
        <v>254</v>
      </c>
      <c r="D214" s="1" t="str">
        <f>TEXT(olympic_medals_year_country[[#This Row],[game_year]],0)&amp;"-"&amp;olympic_medals_year_country[[#This Row],[WB_country_code]]</f>
        <v>1976-USA</v>
      </c>
      <c r="E214" s="1">
        <v>34</v>
      </c>
      <c r="F214" s="1">
        <v>37</v>
      </c>
      <c r="G214" s="1">
        <v>26</v>
      </c>
      <c r="H214" s="1">
        <v>97</v>
      </c>
    </row>
    <row r="215" spans="1:8" ht="15" customHeight="1" x14ac:dyDescent="0.2">
      <c r="A215" s="1">
        <v>1976</v>
      </c>
      <c r="B215" s="1" t="s">
        <v>257</v>
      </c>
      <c r="C215" s="1" t="s">
        <v>258</v>
      </c>
      <c r="D215" s="1" t="str">
        <f>TEXT(olympic_medals_year_country[[#This Row],[game_year]],0)&amp;"-"&amp;olympic_medals_year_country[[#This Row],[WB_country_code]]</f>
        <v>1976-VEN</v>
      </c>
      <c r="E215" s="1">
        <v>0</v>
      </c>
      <c r="F215" s="1">
        <v>1</v>
      </c>
      <c r="G215" s="1">
        <v>0</v>
      </c>
      <c r="H215" s="1">
        <v>1</v>
      </c>
    </row>
    <row r="216" spans="1:8" ht="15" customHeight="1" x14ac:dyDescent="0.2">
      <c r="A216" s="1">
        <v>1976</v>
      </c>
      <c r="B216" s="1" t="s">
        <v>267</v>
      </c>
      <c r="C216" s="1" t="s">
        <v>268</v>
      </c>
      <c r="D216" s="1" t="str">
        <f>TEXT(olympic_medals_year_country[[#This Row],[game_year]],0)&amp;"-"&amp;olympic_medals_year_country[[#This Row],[WB_country_code]]</f>
        <v>1976-YGL</v>
      </c>
      <c r="E216" s="1">
        <v>2</v>
      </c>
      <c r="F216" s="1">
        <v>3</v>
      </c>
      <c r="G216" s="1">
        <v>3</v>
      </c>
      <c r="H216" s="1">
        <v>8</v>
      </c>
    </row>
    <row r="217" spans="1:8" ht="15" customHeight="1" x14ac:dyDescent="0.2">
      <c r="A217" s="1">
        <v>1980</v>
      </c>
      <c r="B217" s="1" t="s">
        <v>13</v>
      </c>
      <c r="C217" s="1" t="s">
        <v>14</v>
      </c>
      <c r="D217" s="1" t="str">
        <f>TEXT(olympic_medals_year_country[[#This Row],[game_year]],0)&amp;"-"&amp;olympic_medals_year_country[[#This Row],[WB_country_code]]</f>
        <v>1980-AUS</v>
      </c>
      <c r="E217" s="1">
        <v>2</v>
      </c>
      <c r="F217" s="1">
        <v>2</v>
      </c>
      <c r="G217" s="1">
        <v>5</v>
      </c>
      <c r="H217" s="1">
        <v>9</v>
      </c>
    </row>
    <row r="218" spans="1:8" ht="15" customHeight="1" x14ac:dyDescent="0.2">
      <c r="A218" s="1">
        <v>1980</v>
      </c>
      <c r="B218" s="1" t="s">
        <v>15</v>
      </c>
      <c r="C218" s="1" t="s">
        <v>16</v>
      </c>
      <c r="D218" s="1" t="str">
        <f>TEXT(olympic_medals_year_country[[#This Row],[game_year]],0)&amp;"-"&amp;olympic_medals_year_country[[#This Row],[WB_country_code]]</f>
        <v>1980-AUT</v>
      </c>
      <c r="E218" s="1">
        <v>1</v>
      </c>
      <c r="F218" s="1">
        <v>3</v>
      </c>
      <c r="G218" s="1">
        <v>1</v>
      </c>
      <c r="H218" s="1">
        <v>5</v>
      </c>
    </row>
    <row r="219" spans="1:8" ht="15" customHeight="1" x14ac:dyDescent="0.2">
      <c r="A219" s="1">
        <v>1980</v>
      </c>
      <c r="B219" s="1" t="s">
        <v>21</v>
      </c>
      <c r="C219" s="1" t="s">
        <v>22</v>
      </c>
      <c r="D219" s="1" t="str">
        <f>TEXT(olympic_medals_year_country[[#This Row],[game_year]],0)&amp;"-"&amp;olympic_medals_year_country[[#This Row],[WB_country_code]]</f>
        <v>1980-BEL</v>
      </c>
      <c r="E219" s="1">
        <v>1</v>
      </c>
      <c r="F219" s="1">
        <v>0</v>
      </c>
      <c r="G219" s="1">
        <v>0</v>
      </c>
      <c r="H219" s="1">
        <v>1</v>
      </c>
    </row>
    <row r="220" spans="1:8" ht="15" customHeight="1" x14ac:dyDescent="0.2">
      <c r="A220" s="1">
        <v>1980</v>
      </c>
      <c r="B220" s="1" t="s">
        <v>25</v>
      </c>
      <c r="C220" s="1" t="s">
        <v>26</v>
      </c>
      <c r="D220" s="1" t="str">
        <f>TEXT(olympic_medals_year_country[[#This Row],[game_year]],0)&amp;"-"&amp;olympic_medals_year_country[[#This Row],[WB_country_code]]</f>
        <v>1980-BGR</v>
      </c>
      <c r="E220" s="1">
        <v>8</v>
      </c>
      <c r="F220" s="1">
        <v>16</v>
      </c>
      <c r="G220" s="1">
        <v>19</v>
      </c>
      <c r="H220" s="1">
        <v>43</v>
      </c>
    </row>
    <row r="221" spans="1:8" ht="15" customHeight="1" x14ac:dyDescent="0.2">
      <c r="A221" s="1">
        <v>1980</v>
      </c>
      <c r="B221" s="1" t="s">
        <v>35</v>
      </c>
      <c r="C221" s="1" t="s">
        <v>36</v>
      </c>
      <c r="D221" s="1" t="str">
        <f>TEXT(olympic_medals_year_country[[#This Row],[game_year]],0)&amp;"-"&amp;olympic_medals_year_country[[#This Row],[WB_country_code]]</f>
        <v>1980-BRA</v>
      </c>
      <c r="E221" s="1">
        <v>4</v>
      </c>
      <c r="F221" s="1">
        <v>0</v>
      </c>
      <c r="G221" s="1">
        <v>2</v>
      </c>
      <c r="H221" s="1">
        <v>6</v>
      </c>
    </row>
    <row r="222" spans="1:8" ht="15" customHeight="1" x14ac:dyDescent="0.2">
      <c r="A222" s="1">
        <v>1980</v>
      </c>
      <c r="B222" s="1" t="s">
        <v>43</v>
      </c>
      <c r="C222" s="1" t="s">
        <v>44</v>
      </c>
      <c r="D222" s="1" t="str">
        <f>TEXT(olympic_medals_year_country[[#This Row],[game_year]],0)&amp;"-"&amp;olympic_medals_year_country[[#This Row],[WB_country_code]]</f>
        <v>1980-CHE</v>
      </c>
      <c r="E222" s="1">
        <v>2</v>
      </c>
      <c r="F222" s="1">
        <v>0</v>
      </c>
      <c r="G222" s="1">
        <v>0</v>
      </c>
      <c r="H222" s="1">
        <v>2</v>
      </c>
    </row>
    <row r="223" spans="1:8" ht="15" customHeight="1" x14ac:dyDescent="0.2">
      <c r="A223" s="1">
        <v>1980</v>
      </c>
      <c r="B223" s="1" t="s">
        <v>57</v>
      </c>
      <c r="C223" s="1" t="s">
        <v>58</v>
      </c>
      <c r="D223" s="1" t="str">
        <f>TEXT(olympic_medals_year_country[[#This Row],[game_year]],0)&amp;"-"&amp;olympic_medals_year_country[[#This Row],[WB_country_code]]</f>
        <v>1980-CUB</v>
      </c>
      <c r="E223" s="1">
        <v>8</v>
      </c>
      <c r="F223" s="1">
        <v>7</v>
      </c>
      <c r="G223" s="1">
        <v>5</v>
      </c>
      <c r="H223" s="1">
        <v>20</v>
      </c>
    </row>
    <row r="224" spans="1:8" ht="15" customHeight="1" x14ac:dyDescent="0.2">
      <c r="A224" s="1">
        <v>1980</v>
      </c>
      <c r="B224" s="1" t="s">
        <v>61</v>
      </c>
      <c r="C224" s="1" t="s">
        <v>62</v>
      </c>
      <c r="D224" s="1" t="str">
        <f>TEXT(olympic_medals_year_country[[#This Row],[game_year]],0)&amp;"-"&amp;olympic_medals_year_country[[#This Row],[WB_country_code]]</f>
        <v>1980-CZE</v>
      </c>
      <c r="E224" s="1">
        <v>2</v>
      </c>
      <c r="F224" s="1">
        <v>3</v>
      </c>
      <c r="G224" s="1">
        <v>10</v>
      </c>
      <c r="H224" s="1">
        <v>15</v>
      </c>
    </row>
    <row r="225" spans="1:8" ht="15" customHeight="1" x14ac:dyDescent="0.2">
      <c r="A225" s="1">
        <v>1980</v>
      </c>
      <c r="B225" s="1" t="s">
        <v>63</v>
      </c>
      <c r="C225" s="1" t="s">
        <v>64</v>
      </c>
      <c r="D225" s="1" t="str">
        <f>TEXT(olympic_medals_year_country[[#This Row],[game_year]],0)&amp;"-"&amp;olympic_medals_year_country[[#This Row],[WB_country_code]]</f>
        <v>1980-DEU</v>
      </c>
      <c r="E225" s="1">
        <v>51</v>
      </c>
      <c r="F225" s="1">
        <v>40</v>
      </c>
      <c r="G225" s="1">
        <v>43</v>
      </c>
      <c r="H225" s="1">
        <v>134</v>
      </c>
    </row>
    <row r="226" spans="1:8" ht="15" customHeight="1" x14ac:dyDescent="0.2">
      <c r="A226" s="1">
        <v>1980</v>
      </c>
      <c r="B226" s="1" t="s">
        <v>67</v>
      </c>
      <c r="C226" s="1" t="s">
        <v>68</v>
      </c>
      <c r="D226" s="1" t="str">
        <f>TEXT(olympic_medals_year_country[[#This Row],[game_year]],0)&amp;"-"&amp;olympic_medals_year_country[[#This Row],[WB_country_code]]</f>
        <v>1980-DNK</v>
      </c>
      <c r="E226" s="1">
        <v>2</v>
      </c>
      <c r="F226" s="1">
        <v>2</v>
      </c>
      <c r="G226" s="1">
        <v>2</v>
      </c>
      <c r="H226" s="1">
        <v>6</v>
      </c>
    </row>
    <row r="227" spans="1:8" ht="15" customHeight="1" x14ac:dyDescent="0.2">
      <c r="A227" s="1">
        <v>1980</v>
      </c>
      <c r="B227" s="1" t="s">
        <v>79</v>
      </c>
      <c r="C227" s="1" t="s">
        <v>80</v>
      </c>
      <c r="D227" s="1" t="str">
        <f>TEXT(olympic_medals_year_country[[#This Row],[game_year]],0)&amp;"-"&amp;olympic_medals_year_country[[#This Row],[WB_country_code]]</f>
        <v>1980-ESP</v>
      </c>
      <c r="E227" s="1">
        <v>2</v>
      </c>
      <c r="F227" s="1">
        <v>4</v>
      </c>
      <c r="G227" s="1">
        <v>3</v>
      </c>
      <c r="H227" s="1">
        <v>9</v>
      </c>
    </row>
    <row r="228" spans="1:8" ht="15" customHeight="1" x14ac:dyDescent="0.2">
      <c r="A228" s="1">
        <v>1980</v>
      </c>
      <c r="B228" s="1" t="s">
        <v>83</v>
      </c>
      <c r="C228" s="1" t="s">
        <v>84</v>
      </c>
      <c r="D228" s="1" t="str">
        <f>TEXT(olympic_medals_year_country[[#This Row],[game_year]],0)&amp;"-"&amp;olympic_medals_year_country[[#This Row],[WB_country_code]]</f>
        <v>1980-ETH</v>
      </c>
      <c r="E228" s="1">
        <v>2</v>
      </c>
      <c r="F228" s="1">
        <v>0</v>
      </c>
      <c r="G228" s="1">
        <v>2</v>
      </c>
      <c r="H228" s="1">
        <v>4</v>
      </c>
    </row>
    <row r="229" spans="1:8" ht="15" customHeight="1" x14ac:dyDescent="0.2">
      <c r="A229" s="1">
        <v>1980</v>
      </c>
      <c r="B229" s="1" t="s">
        <v>85</v>
      </c>
      <c r="C229" s="1" t="s">
        <v>86</v>
      </c>
      <c r="D229" s="1" t="str">
        <f>TEXT(olympic_medals_year_country[[#This Row],[game_year]],0)&amp;"-"&amp;olympic_medals_year_country[[#This Row],[WB_country_code]]</f>
        <v>1980-FIN</v>
      </c>
      <c r="E229" s="1">
        <v>3</v>
      </c>
      <c r="F229" s="1">
        <v>1</v>
      </c>
      <c r="G229" s="1">
        <v>5</v>
      </c>
      <c r="H229" s="1">
        <v>9</v>
      </c>
    </row>
    <row r="230" spans="1:8" ht="15" customHeight="1" x14ac:dyDescent="0.2">
      <c r="A230" s="1">
        <v>1980</v>
      </c>
      <c r="B230" s="1" t="s">
        <v>89</v>
      </c>
      <c r="C230" s="1" t="s">
        <v>90</v>
      </c>
      <c r="D230" s="1" t="str">
        <f>TEXT(olympic_medals_year_country[[#This Row],[game_year]],0)&amp;"-"&amp;olympic_medals_year_country[[#This Row],[WB_country_code]]</f>
        <v>1980-FRA</v>
      </c>
      <c r="E230" s="1">
        <v>6</v>
      </c>
      <c r="F230" s="1">
        <v>5</v>
      </c>
      <c r="G230" s="1">
        <v>3</v>
      </c>
      <c r="H230" s="1">
        <v>14</v>
      </c>
    </row>
    <row r="231" spans="1:8" ht="15" customHeight="1" x14ac:dyDescent="0.2">
      <c r="A231" s="1">
        <v>1980</v>
      </c>
      <c r="B231" s="1" t="s">
        <v>93</v>
      </c>
      <c r="C231" s="1" t="s">
        <v>94</v>
      </c>
      <c r="D231" s="1" t="str">
        <f>TEXT(olympic_medals_year_country[[#This Row],[game_year]],0)&amp;"-"&amp;olympic_medals_year_country[[#This Row],[WB_country_code]]</f>
        <v>1980-GBR</v>
      </c>
      <c r="E231" s="1">
        <v>5</v>
      </c>
      <c r="F231" s="1">
        <v>7</v>
      </c>
      <c r="G231" s="1">
        <v>10</v>
      </c>
      <c r="H231" s="1">
        <v>22</v>
      </c>
    </row>
    <row r="232" spans="1:8" ht="15" customHeight="1" x14ac:dyDescent="0.2">
      <c r="A232" s="1">
        <v>1980</v>
      </c>
      <c r="B232" s="1" t="s">
        <v>99</v>
      </c>
      <c r="C232" s="1" t="s">
        <v>100</v>
      </c>
      <c r="D232" s="1" t="str">
        <f>TEXT(olympic_medals_year_country[[#This Row],[game_year]],0)&amp;"-"&amp;olympic_medals_year_country[[#This Row],[WB_country_code]]</f>
        <v>1980-GRC</v>
      </c>
      <c r="E232" s="1">
        <v>1</v>
      </c>
      <c r="F232" s="1">
        <v>0</v>
      </c>
      <c r="G232" s="1">
        <v>2</v>
      </c>
      <c r="H232" s="1">
        <v>3</v>
      </c>
    </row>
    <row r="233" spans="1:8" ht="15" customHeight="1" x14ac:dyDescent="0.2">
      <c r="A233" s="1">
        <v>1980</v>
      </c>
      <c r="B233" s="1" t="s">
        <v>105</v>
      </c>
      <c r="C233" s="1" t="s">
        <v>106</v>
      </c>
      <c r="D233" s="1" t="str">
        <f>TEXT(olympic_medals_year_country[[#This Row],[game_year]],0)&amp;"-"&amp;olympic_medals_year_country[[#This Row],[WB_country_code]]</f>
        <v>1980-GUY</v>
      </c>
      <c r="E233" s="1">
        <v>0</v>
      </c>
      <c r="F233" s="1">
        <v>0</v>
      </c>
      <c r="G233" s="1">
        <v>1</v>
      </c>
      <c r="H233" s="1">
        <v>1</v>
      </c>
    </row>
    <row r="234" spans="1:8" ht="15" customHeight="1" x14ac:dyDescent="0.2">
      <c r="A234" s="1">
        <v>1980</v>
      </c>
      <c r="B234" s="1" t="s">
        <v>111</v>
      </c>
      <c r="C234" s="1" t="s">
        <v>112</v>
      </c>
      <c r="D234" s="1" t="str">
        <f>TEXT(olympic_medals_year_country[[#This Row],[game_year]],0)&amp;"-"&amp;olympic_medals_year_country[[#This Row],[WB_country_code]]</f>
        <v>1980-HUN</v>
      </c>
      <c r="E234" s="1">
        <v>8</v>
      </c>
      <c r="F234" s="1">
        <v>11</v>
      </c>
      <c r="G234" s="1">
        <v>17</v>
      </c>
      <c r="H234" s="1">
        <v>36</v>
      </c>
    </row>
    <row r="235" spans="1:8" ht="15" customHeight="1" x14ac:dyDescent="0.2">
      <c r="A235" s="1">
        <v>1980</v>
      </c>
      <c r="B235" s="1" t="s">
        <v>115</v>
      </c>
      <c r="C235" s="1" t="s">
        <v>116</v>
      </c>
      <c r="D235" s="1" t="str">
        <f>TEXT(olympic_medals_year_country[[#This Row],[game_year]],0)&amp;"-"&amp;olympic_medals_year_country[[#This Row],[WB_country_code]]</f>
        <v>1980-IND</v>
      </c>
      <c r="E235" s="1">
        <v>1</v>
      </c>
      <c r="F235" s="1">
        <v>0</v>
      </c>
      <c r="G235" s="1">
        <v>0</v>
      </c>
      <c r="H235" s="1">
        <v>1</v>
      </c>
    </row>
    <row r="236" spans="1:8" ht="15" customHeight="1" x14ac:dyDescent="0.2">
      <c r="A236" s="1">
        <v>1980</v>
      </c>
      <c r="B236" s="1" t="s">
        <v>117</v>
      </c>
      <c r="C236" s="1" t="s">
        <v>118</v>
      </c>
      <c r="D236" s="1" t="str">
        <f>TEXT(olympic_medals_year_country[[#This Row],[game_year]],0)&amp;"-"&amp;olympic_medals_year_country[[#This Row],[WB_country_code]]</f>
        <v>1980-IRL</v>
      </c>
      <c r="E236" s="1">
        <v>0</v>
      </c>
      <c r="F236" s="1">
        <v>2</v>
      </c>
      <c r="G236" s="1">
        <v>1</v>
      </c>
      <c r="H236" s="1">
        <v>3</v>
      </c>
    </row>
    <row r="237" spans="1:8" ht="15" customHeight="1" x14ac:dyDescent="0.2">
      <c r="A237" s="1">
        <v>1980</v>
      </c>
      <c r="B237" s="1" t="s">
        <v>127</v>
      </c>
      <c r="C237" s="1" t="s">
        <v>128</v>
      </c>
      <c r="D237" s="1" t="str">
        <f>TEXT(olympic_medals_year_country[[#This Row],[game_year]],0)&amp;"-"&amp;olympic_medals_year_country[[#This Row],[WB_country_code]]</f>
        <v>1980-ITA</v>
      </c>
      <c r="E237" s="1">
        <v>8</v>
      </c>
      <c r="F237" s="1">
        <v>3</v>
      </c>
      <c r="G237" s="1">
        <v>5</v>
      </c>
      <c r="H237" s="1">
        <v>16</v>
      </c>
    </row>
    <row r="238" spans="1:8" ht="15" customHeight="1" x14ac:dyDescent="0.2">
      <c r="A238" s="1">
        <v>1980</v>
      </c>
      <c r="B238" s="1" t="s">
        <v>129</v>
      </c>
      <c r="C238" s="1" t="s">
        <v>130</v>
      </c>
      <c r="D238" s="1" t="str">
        <f>TEXT(olympic_medals_year_country[[#This Row],[game_year]],0)&amp;"-"&amp;olympic_medals_year_country[[#This Row],[WB_country_code]]</f>
        <v>1980-JAM</v>
      </c>
      <c r="E238" s="1">
        <v>0</v>
      </c>
      <c r="F238" s="1">
        <v>0</v>
      </c>
      <c r="G238" s="1">
        <v>3</v>
      </c>
      <c r="H238" s="1">
        <v>3</v>
      </c>
    </row>
    <row r="239" spans="1:8" ht="15" customHeight="1" x14ac:dyDescent="0.2">
      <c r="A239" s="1">
        <v>1980</v>
      </c>
      <c r="B239" s="1" t="s">
        <v>145</v>
      </c>
      <c r="C239" s="1" t="s">
        <v>146</v>
      </c>
      <c r="D239" s="1" t="str">
        <f>TEXT(olympic_medals_year_country[[#This Row],[game_year]],0)&amp;"-"&amp;olympic_medals_year_country[[#This Row],[WB_country_code]]</f>
        <v>1980-LBN</v>
      </c>
      <c r="E239" s="1">
        <v>0</v>
      </c>
      <c r="F239" s="1">
        <v>0</v>
      </c>
      <c r="G239" s="1">
        <v>1</v>
      </c>
      <c r="H239" s="1">
        <v>1</v>
      </c>
    </row>
    <row r="240" spans="1:8" ht="15" customHeight="1" x14ac:dyDescent="0.2">
      <c r="A240" s="1">
        <v>1980</v>
      </c>
      <c r="B240" s="1" t="s">
        <v>157</v>
      </c>
      <c r="C240" s="1" t="s">
        <v>158</v>
      </c>
      <c r="D240" s="1" t="str">
        <f>TEXT(olympic_medals_year_country[[#This Row],[game_year]],0)&amp;"-"&amp;olympic_medals_year_country[[#This Row],[WB_country_code]]</f>
        <v>1980-MEX</v>
      </c>
      <c r="E240" s="1">
        <v>0</v>
      </c>
      <c r="F240" s="1">
        <v>1</v>
      </c>
      <c r="G240" s="1">
        <v>3</v>
      </c>
      <c r="H240" s="1">
        <v>4</v>
      </c>
    </row>
    <row r="241" spans="1:8" ht="15" customHeight="1" x14ac:dyDescent="0.2">
      <c r="A241" s="1">
        <v>1980</v>
      </c>
      <c r="B241" s="1" t="s">
        <v>163</v>
      </c>
      <c r="C241" s="1" t="s">
        <v>164</v>
      </c>
      <c r="D241" s="1" t="str">
        <f>TEXT(olympic_medals_year_country[[#This Row],[game_year]],0)&amp;"-"&amp;olympic_medals_year_country[[#This Row],[WB_country_code]]</f>
        <v>1980-MNG</v>
      </c>
      <c r="E241" s="1">
        <v>0</v>
      </c>
      <c r="F241" s="1">
        <v>2</v>
      </c>
      <c r="G241" s="1">
        <v>2</v>
      </c>
      <c r="H241" s="1">
        <v>4</v>
      </c>
    </row>
    <row r="242" spans="1:8" ht="15" customHeight="1" x14ac:dyDescent="0.2">
      <c r="A242" s="1">
        <v>1980</v>
      </c>
      <c r="B242" s="1" t="s">
        <v>177</v>
      </c>
      <c r="C242" s="1" t="s">
        <v>178</v>
      </c>
      <c r="D242" s="1" t="str">
        <f>TEXT(olympic_medals_year_country[[#This Row],[game_year]],0)&amp;"-"&amp;olympic_medals_year_country[[#This Row],[WB_country_code]]</f>
        <v>1980-NLD</v>
      </c>
      <c r="E242" s="1">
        <v>0</v>
      </c>
      <c r="F242" s="1">
        <v>1</v>
      </c>
      <c r="G242" s="1">
        <v>2</v>
      </c>
      <c r="H242" s="1">
        <v>3</v>
      </c>
    </row>
    <row r="243" spans="1:8" ht="15" customHeight="1" x14ac:dyDescent="0.2">
      <c r="A243" s="1">
        <v>1980</v>
      </c>
      <c r="B243" s="1" t="s">
        <v>191</v>
      </c>
      <c r="C243" s="1" t="s">
        <v>192</v>
      </c>
      <c r="D243" s="1" t="str">
        <f>TEXT(olympic_medals_year_country[[#This Row],[game_year]],0)&amp;"-"&amp;olympic_medals_year_country[[#This Row],[WB_country_code]]</f>
        <v>1980-POL</v>
      </c>
      <c r="E243" s="1">
        <v>3</v>
      </c>
      <c r="F243" s="1">
        <v>15</v>
      </c>
      <c r="G243" s="1">
        <v>15</v>
      </c>
      <c r="H243" s="1">
        <v>33</v>
      </c>
    </row>
    <row r="244" spans="1:8" ht="15" customHeight="1" x14ac:dyDescent="0.2">
      <c r="A244" s="1">
        <v>1980</v>
      </c>
      <c r="B244" s="1" t="s">
        <v>195</v>
      </c>
      <c r="C244" s="1" t="s">
        <v>196</v>
      </c>
      <c r="D244" s="1" t="str">
        <f>TEXT(olympic_medals_year_country[[#This Row],[game_year]],0)&amp;"-"&amp;olympic_medals_year_country[[#This Row],[WB_country_code]]</f>
        <v>1980-PRK</v>
      </c>
      <c r="E244" s="1">
        <v>0</v>
      </c>
      <c r="F244" s="1">
        <v>3</v>
      </c>
      <c r="G244" s="1">
        <v>2</v>
      </c>
      <c r="H244" s="1">
        <v>5</v>
      </c>
    </row>
    <row r="245" spans="1:8" ht="15" customHeight="1" x14ac:dyDescent="0.2">
      <c r="A245" s="1">
        <v>1980</v>
      </c>
      <c r="B245" s="1" t="s">
        <v>203</v>
      </c>
      <c r="C245" s="1" t="s">
        <v>204</v>
      </c>
      <c r="D245" s="1" t="str">
        <f>TEXT(olympic_medals_year_country[[#This Row],[game_year]],0)&amp;"-"&amp;olympic_medals_year_country[[#This Row],[WB_country_code]]</f>
        <v>1980-ROU</v>
      </c>
      <c r="E245" s="1">
        <v>7</v>
      </c>
      <c r="F245" s="1">
        <v>7</v>
      </c>
      <c r="G245" s="1">
        <v>14</v>
      </c>
      <c r="H245" s="1">
        <v>28</v>
      </c>
    </row>
    <row r="246" spans="1:8" ht="15" customHeight="1" x14ac:dyDescent="0.2">
      <c r="A246" s="1">
        <v>1980</v>
      </c>
      <c r="B246" s="1" t="s">
        <v>205</v>
      </c>
      <c r="C246" s="1" t="s">
        <v>206</v>
      </c>
      <c r="D246" s="1" t="str">
        <f>TEXT(olympic_medals_year_country[[#This Row],[game_year]],0)&amp;"-"&amp;olympic_medals_year_country[[#This Row],[WB_country_code]]</f>
        <v>1980-RUS</v>
      </c>
      <c r="E246" s="1">
        <v>84</v>
      </c>
      <c r="F246" s="1">
        <v>71</v>
      </c>
      <c r="G246" s="1">
        <v>47</v>
      </c>
      <c r="H246" s="1">
        <v>202</v>
      </c>
    </row>
    <row r="247" spans="1:8" ht="15" customHeight="1" x14ac:dyDescent="0.2">
      <c r="A247" s="1">
        <v>1980</v>
      </c>
      <c r="B247" s="1" t="s">
        <v>225</v>
      </c>
      <c r="C247" s="1" t="s">
        <v>226</v>
      </c>
      <c r="D247" s="1" t="str">
        <f>TEXT(olympic_medals_year_country[[#This Row],[game_year]],0)&amp;"-"&amp;olympic_medals_year_country[[#This Row],[WB_country_code]]</f>
        <v>1980-SWE</v>
      </c>
      <c r="E247" s="1">
        <v>3</v>
      </c>
      <c r="F247" s="1">
        <v>3</v>
      </c>
      <c r="G247" s="1">
        <v>7</v>
      </c>
      <c r="H247" s="1">
        <v>13</v>
      </c>
    </row>
    <row r="248" spans="1:8" ht="15" customHeight="1" x14ac:dyDescent="0.2">
      <c r="A248" s="1">
        <v>1980</v>
      </c>
      <c r="B248" s="1" t="s">
        <v>245</v>
      </c>
      <c r="C248" s="1" t="s">
        <v>246</v>
      </c>
      <c r="D248" s="1" t="str">
        <f>TEXT(olympic_medals_year_country[[#This Row],[game_year]],0)&amp;"-"&amp;olympic_medals_year_country[[#This Row],[WB_country_code]]</f>
        <v>1980-TZA</v>
      </c>
      <c r="E248" s="1">
        <v>0</v>
      </c>
      <c r="F248" s="1">
        <v>2</v>
      </c>
      <c r="G248" s="1">
        <v>0</v>
      </c>
      <c r="H248" s="1">
        <v>2</v>
      </c>
    </row>
    <row r="249" spans="1:8" ht="15" customHeight="1" x14ac:dyDescent="0.2">
      <c r="A249" s="1">
        <v>1980</v>
      </c>
      <c r="B249" s="1" t="s">
        <v>247</v>
      </c>
      <c r="C249" s="1" t="s">
        <v>248</v>
      </c>
      <c r="D249" s="1" t="str">
        <f>TEXT(olympic_medals_year_country[[#This Row],[game_year]],0)&amp;"-"&amp;olympic_medals_year_country[[#This Row],[WB_country_code]]</f>
        <v>1980-UGA</v>
      </c>
      <c r="E249" s="1">
        <v>0</v>
      </c>
      <c r="F249" s="1">
        <v>1</v>
      </c>
      <c r="G249" s="1">
        <v>0</v>
      </c>
      <c r="H249" s="1">
        <v>1</v>
      </c>
    </row>
    <row r="250" spans="1:8" ht="15" customHeight="1" x14ac:dyDescent="0.2">
      <c r="A250" s="1">
        <v>1980</v>
      </c>
      <c r="B250" s="1" t="s">
        <v>257</v>
      </c>
      <c r="C250" s="1" t="s">
        <v>258</v>
      </c>
      <c r="D250" s="1" t="str">
        <f>TEXT(olympic_medals_year_country[[#This Row],[game_year]],0)&amp;"-"&amp;olympic_medals_year_country[[#This Row],[WB_country_code]]</f>
        <v>1980-VEN</v>
      </c>
      <c r="E250" s="1">
        <v>0</v>
      </c>
      <c r="F250" s="1">
        <v>1</v>
      </c>
      <c r="G250" s="1">
        <v>0</v>
      </c>
      <c r="H250" s="1">
        <v>1</v>
      </c>
    </row>
    <row r="251" spans="1:8" ht="15" customHeight="1" x14ac:dyDescent="0.2">
      <c r="A251" s="1">
        <v>1980</v>
      </c>
      <c r="B251" s="1" t="s">
        <v>267</v>
      </c>
      <c r="C251" s="1" t="s">
        <v>268</v>
      </c>
      <c r="D251" s="1" t="str">
        <f>TEXT(olympic_medals_year_country[[#This Row],[game_year]],0)&amp;"-"&amp;olympic_medals_year_country[[#This Row],[WB_country_code]]</f>
        <v>1980-YGL</v>
      </c>
      <c r="E251" s="1">
        <v>2</v>
      </c>
      <c r="F251" s="1">
        <v>4</v>
      </c>
      <c r="G251" s="1">
        <v>4</v>
      </c>
      <c r="H251" s="1">
        <v>10</v>
      </c>
    </row>
    <row r="252" spans="1:8" ht="15" customHeight="1" x14ac:dyDescent="0.2">
      <c r="A252" s="1">
        <v>1980</v>
      </c>
      <c r="B252" s="1" t="s">
        <v>273</v>
      </c>
      <c r="C252" s="1" t="s">
        <v>274</v>
      </c>
      <c r="D252" s="1" t="str">
        <f>TEXT(olympic_medals_year_country[[#This Row],[game_year]],0)&amp;"-"&amp;olympic_medals_year_country[[#This Row],[WB_country_code]]</f>
        <v>1980-ZWE</v>
      </c>
      <c r="E252" s="1">
        <v>1</v>
      </c>
      <c r="F252" s="1">
        <v>0</v>
      </c>
      <c r="G252" s="1">
        <v>0</v>
      </c>
      <c r="H252" s="1">
        <v>1</v>
      </c>
    </row>
    <row r="253" spans="1:8" ht="15" customHeight="1" x14ac:dyDescent="0.2">
      <c r="A253" s="1">
        <v>1984</v>
      </c>
      <c r="B253" s="1" t="s">
        <v>13</v>
      </c>
      <c r="C253" s="1" t="s">
        <v>14</v>
      </c>
      <c r="D253" s="1" t="str">
        <f>TEXT(olympic_medals_year_country[[#This Row],[game_year]],0)&amp;"-"&amp;olympic_medals_year_country[[#This Row],[WB_country_code]]</f>
        <v>1984-AUS</v>
      </c>
      <c r="E253" s="1">
        <v>4</v>
      </c>
      <c r="F253" s="1">
        <v>8</v>
      </c>
      <c r="G253" s="1">
        <v>14</v>
      </c>
      <c r="H253" s="1">
        <v>26</v>
      </c>
    </row>
    <row r="254" spans="1:8" ht="15" customHeight="1" x14ac:dyDescent="0.2">
      <c r="A254" s="1">
        <v>1984</v>
      </c>
      <c r="B254" s="1" t="s">
        <v>15</v>
      </c>
      <c r="C254" s="1" t="s">
        <v>16</v>
      </c>
      <c r="D254" s="1" t="str">
        <f>TEXT(olympic_medals_year_country[[#This Row],[game_year]],0)&amp;"-"&amp;olympic_medals_year_country[[#This Row],[WB_country_code]]</f>
        <v>1984-AUT</v>
      </c>
      <c r="E254" s="1">
        <v>1</v>
      </c>
      <c r="F254" s="1">
        <v>1</v>
      </c>
      <c r="G254" s="1">
        <v>1</v>
      </c>
      <c r="H254" s="1">
        <v>3</v>
      </c>
    </row>
    <row r="255" spans="1:8" ht="15" customHeight="1" x14ac:dyDescent="0.2">
      <c r="A255" s="1">
        <v>1984</v>
      </c>
      <c r="B255" s="1" t="s">
        <v>21</v>
      </c>
      <c r="C255" s="1" t="s">
        <v>22</v>
      </c>
      <c r="D255" s="1" t="str">
        <f>TEXT(olympic_medals_year_country[[#This Row],[game_year]],0)&amp;"-"&amp;olympic_medals_year_country[[#This Row],[WB_country_code]]</f>
        <v>1984-BEL</v>
      </c>
      <c r="E255" s="1">
        <v>1</v>
      </c>
      <c r="F255" s="1">
        <v>2</v>
      </c>
      <c r="G255" s="1">
        <v>2</v>
      </c>
      <c r="H255" s="1">
        <v>5</v>
      </c>
    </row>
    <row r="256" spans="1:8" ht="15" customHeight="1" x14ac:dyDescent="0.2">
      <c r="A256" s="1">
        <v>1984</v>
      </c>
      <c r="B256" s="1" t="s">
        <v>35</v>
      </c>
      <c r="C256" s="1" t="s">
        <v>36</v>
      </c>
      <c r="D256" s="1" t="str">
        <f>TEXT(olympic_medals_year_country[[#This Row],[game_year]],0)&amp;"-"&amp;olympic_medals_year_country[[#This Row],[WB_country_code]]</f>
        <v>1984-BRA</v>
      </c>
      <c r="E256" s="1">
        <v>1</v>
      </c>
      <c r="F256" s="1">
        <v>5</v>
      </c>
      <c r="G256" s="1">
        <v>2</v>
      </c>
      <c r="H256" s="1">
        <v>8</v>
      </c>
    </row>
    <row r="257" spans="1:8" ht="15" customHeight="1" x14ac:dyDescent="0.2">
      <c r="A257" s="1">
        <v>1984</v>
      </c>
      <c r="B257" s="1" t="s">
        <v>41</v>
      </c>
      <c r="C257" s="1" t="s">
        <v>42</v>
      </c>
      <c r="D257" s="1" t="str">
        <f>TEXT(olympic_medals_year_country[[#This Row],[game_year]],0)&amp;"-"&amp;olympic_medals_year_country[[#This Row],[WB_country_code]]</f>
        <v>1984-CAN</v>
      </c>
      <c r="E257" s="1">
        <v>11</v>
      </c>
      <c r="F257" s="1">
        <v>22</v>
      </c>
      <c r="G257" s="1">
        <v>18</v>
      </c>
      <c r="H257" s="1">
        <v>51</v>
      </c>
    </row>
    <row r="258" spans="1:8" ht="15" customHeight="1" x14ac:dyDescent="0.2">
      <c r="A258" s="1">
        <v>1984</v>
      </c>
      <c r="B258" s="1" t="s">
        <v>43</v>
      </c>
      <c r="C258" s="1" t="s">
        <v>44</v>
      </c>
      <c r="D258" s="1" t="str">
        <f>TEXT(olympic_medals_year_country[[#This Row],[game_year]],0)&amp;"-"&amp;olympic_medals_year_country[[#This Row],[WB_country_code]]</f>
        <v>1984-CHE</v>
      </c>
      <c r="E258" s="1">
        <v>0</v>
      </c>
      <c r="F258" s="1">
        <v>4</v>
      </c>
      <c r="G258" s="1">
        <v>4</v>
      </c>
      <c r="H258" s="1">
        <v>8</v>
      </c>
    </row>
    <row r="259" spans="1:8" ht="15" customHeight="1" x14ac:dyDescent="0.2">
      <c r="A259" s="1">
        <v>1984</v>
      </c>
      <c r="B259" s="1" t="s">
        <v>47</v>
      </c>
      <c r="C259" s="1" t="s">
        <v>48</v>
      </c>
      <c r="D259" s="1" t="str">
        <f>TEXT(olympic_medals_year_country[[#This Row],[game_year]],0)&amp;"-"&amp;olympic_medals_year_country[[#This Row],[WB_country_code]]</f>
        <v>1984-CHN</v>
      </c>
      <c r="E259" s="1">
        <v>15</v>
      </c>
      <c r="F259" s="1">
        <v>8</v>
      </c>
      <c r="G259" s="1">
        <v>10</v>
      </c>
      <c r="H259" s="1">
        <v>33</v>
      </c>
    </row>
    <row r="260" spans="1:8" ht="15" customHeight="1" x14ac:dyDescent="0.2">
      <c r="A260" s="1">
        <v>1984</v>
      </c>
      <c r="B260" s="1" t="s">
        <v>49</v>
      </c>
      <c r="C260" s="1" t="s">
        <v>50</v>
      </c>
      <c r="D260" s="1" t="str">
        <f>TEXT(olympic_medals_year_country[[#This Row],[game_year]],0)&amp;"-"&amp;olympic_medals_year_country[[#This Row],[WB_country_code]]</f>
        <v>1984-CIV</v>
      </c>
      <c r="E260" s="1">
        <v>0</v>
      </c>
      <c r="F260" s="1">
        <v>1</v>
      </c>
      <c r="G260" s="1">
        <v>0</v>
      </c>
      <c r="H260" s="1">
        <v>1</v>
      </c>
    </row>
    <row r="261" spans="1:8" ht="15" customHeight="1" x14ac:dyDescent="0.2">
      <c r="A261" s="1">
        <v>1984</v>
      </c>
      <c r="B261" s="1" t="s">
        <v>51</v>
      </c>
      <c r="C261" s="1" t="s">
        <v>52</v>
      </c>
      <c r="D261" s="1" t="str">
        <f>TEXT(olympic_medals_year_country[[#This Row],[game_year]],0)&amp;"-"&amp;olympic_medals_year_country[[#This Row],[WB_country_code]]</f>
        <v>1984-CMR</v>
      </c>
      <c r="E261" s="1">
        <v>0</v>
      </c>
      <c r="F261" s="1">
        <v>0</v>
      </c>
      <c r="G261" s="1">
        <v>1</v>
      </c>
      <c r="H261" s="1">
        <v>1</v>
      </c>
    </row>
    <row r="262" spans="1:8" ht="15" customHeight="1" x14ac:dyDescent="0.2">
      <c r="A262" s="1">
        <v>1984</v>
      </c>
      <c r="B262" s="1" t="s">
        <v>53</v>
      </c>
      <c r="C262" s="1" t="s">
        <v>54</v>
      </c>
      <c r="D262" s="1" t="str">
        <f>TEXT(olympic_medals_year_country[[#This Row],[game_year]],0)&amp;"-"&amp;olympic_medals_year_country[[#This Row],[WB_country_code]]</f>
        <v>1984-COL</v>
      </c>
      <c r="E262" s="1">
        <v>0</v>
      </c>
      <c r="F262" s="1">
        <v>1</v>
      </c>
      <c r="G262" s="1">
        <v>0</v>
      </c>
      <c r="H262" s="1">
        <v>1</v>
      </c>
    </row>
    <row r="263" spans="1:8" ht="15" customHeight="1" x14ac:dyDescent="0.2">
      <c r="A263" s="1">
        <v>1984</v>
      </c>
      <c r="B263" s="1" t="s">
        <v>63</v>
      </c>
      <c r="C263" s="1" t="s">
        <v>64</v>
      </c>
      <c r="D263" s="1" t="str">
        <f>TEXT(olympic_medals_year_country[[#This Row],[game_year]],0)&amp;"-"&amp;olympic_medals_year_country[[#This Row],[WB_country_code]]</f>
        <v>1984-DEU</v>
      </c>
      <c r="E263" s="1">
        <v>17</v>
      </c>
      <c r="F263" s="1">
        <v>20</v>
      </c>
      <c r="G263" s="1">
        <v>25</v>
      </c>
      <c r="H263" s="1">
        <v>62</v>
      </c>
    </row>
    <row r="264" spans="1:8" ht="15" customHeight="1" x14ac:dyDescent="0.2">
      <c r="A264" s="1">
        <v>1984</v>
      </c>
      <c r="B264" s="1" t="s">
        <v>67</v>
      </c>
      <c r="C264" s="1" t="s">
        <v>68</v>
      </c>
      <c r="D264" s="1" t="str">
        <f>TEXT(olympic_medals_year_country[[#This Row],[game_year]],0)&amp;"-"&amp;olympic_medals_year_country[[#This Row],[WB_country_code]]</f>
        <v>1984-DNK</v>
      </c>
      <c r="E264" s="1">
        <v>0</v>
      </c>
      <c r="F264" s="1">
        <v>3</v>
      </c>
      <c r="G264" s="1">
        <v>3</v>
      </c>
      <c r="H264" s="1">
        <v>6</v>
      </c>
    </row>
    <row r="265" spans="1:8" ht="15" customHeight="1" x14ac:dyDescent="0.2">
      <c r="A265" s="1">
        <v>1984</v>
      </c>
      <c r="B265" s="1" t="s">
        <v>69</v>
      </c>
      <c r="C265" s="1" t="s">
        <v>70</v>
      </c>
      <c r="D265" s="1" t="str">
        <f>TEXT(olympic_medals_year_country[[#This Row],[game_year]],0)&amp;"-"&amp;olympic_medals_year_country[[#This Row],[WB_country_code]]</f>
        <v>1984-DOM</v>
      </c>
      <c r="E265" s="1">
        <v>0</v>
      </c>
      <c r="F265" s="1">
        <v>0</v>
      </c>
      <c r="G265" s="1">
        <v>1</v>
      </c>
      <c r="H265" s="1">
        <v>1</v>
      </c>
    </row>
    <row r="266" spans="1:8" ht="15" customHeight="1" x14ac:dyDescent="0.2">
      <c r="A266" s="1">
        <v>1984</v>
      </c>
      <c r="B266" s="1" t="s">
        <v>71</v>
      </c>
      <c r="C266" s="1" t="s">
        <v>72</v>
      </c>
      <c r="D266" s="1" t="str">
        <f>TEXT(olympic_medals_year_country[[#This Row],[game_year]],0)&amp;"-"&amp;olympic_medals_year_country[[#This Row],[WB_country_code]]</f>
        <v>1984-DZA</v>
      </c>
      <c r="E266" s="1">
        <v>0</v>
      </c>
      <c r="F266" s="1">
        <v>0</v>
      </c>
      <c r="G266" s="1">
        <v>2</v>
      </c>
      <c r="H266" s="1">
        <v>2</v>
      </c>
    </row>
    <row r="267" spans="1:8" ht="15" customHeight="1" x14ac:dyDescent="0.2">
      <c r="A267" s="1">
        <v>1984</v>
      </c>
      <c r="B267" s="1" t="s">
        <v>75</v>
      </c>
      <c r="C267" s="1" t="s">
        <v>76</v>
      </c>
      <c r="D267" s="1" t="str">
        <f>TEXT(olympic_medals_year_country[[#This Row],[game_year]],0)&amp;"-"&amp;olympic_medals_year_country[[#This Row],[WB_country_code]]</f>
        <v>1984-EGY</v>
      </c>
      <c r="E267" s="1">
        <v>0</v>
      </c>
      <c r="F267" s="1">
        <v>1</v>
      </c>
      <c r="G267" s="1">
        <v>0</v>
      </c>
      <c r="H267" s="1">
        <v>1</v>
      </c>
    </row>
    <row r="268" spans="1:8" ht="15" customHeight="1" x14ac:dyDescent="0.2">
      <c r="A268" s="1">
        <v>1984</v>
      </c>
      <c r="B268" s="1" t="s">
        <v>79</v>
      </c>
      <c r="C268" s="1" t="s">
        <v>80</v>
      </c>
      <c r="D268" s="1" t="str">
        <f>TEXT(olympic_medals_year_country[[#This Row],[game_year]],0)&amp;"-"&amp;olympic_medals_year_country[[#This Row],[WB_country_code]]</f>
        <v>1984-ESP</v>
      </c>
      <c r="E268" s="1">
        <v>2</v>
      </c>
      <c r="F268" s="1">
        <v>3</v>
      </c>
      <c r="G268" s="1">
        <v>3</v>
      </c>
      <c r="H268" s="1">
        <v>8</v>
      </c>
    </row>
    <row r="269" spans="1:8" ht="15" customHeight="1" x14ac:dyDescent="0.2">
      <c r="A269" s="1">
        <v>1984</v>
      </c>
      <c r="B269" s="1" t="s">
        <v>85</v>
      </c>
      <c r="C269" s="1" t="s">
        <v>86</v>
      </c>
      <c r="D269" s="1" t="str">
        <f>TEXT(olympic_medals_year_country[[#This Row],[game_year]],0)&amp;"-"&amp;olympic_medals_year_country[[#This Row],[WB_country_code]]</f>
        <v>1984-FIN</v>
      </c>
      <c r="E269" s="1">
        <v>4</v>
      </c>
      <c r="F269" s="1">
        <v>2</v>
      </c>
      <c r="G269" s="1">
        <v>6</v>
      </c>
      <c r="H269" s="1">
        <v>12</v>
      </c>
    </row>
    <row r="270" spans="1:8" ht="15" customHeight="1" x14ac:dyDescent="0.2">
      <c r="A270" s="1">
        <v>1984</v>
      </c>
      <c r="B270" s="1" t="s">
        <v>89</v>
      </c>
      <c r="C270" s="1" t="s">
        <v>90</v>
      </c>
      <c r="D270" s="1" t="str">
        <f>TEXT(olympic_medals_year_country[[#This Row],[game_year]],0)&amp;"-"&amp;olympic_medals_year_country[[#This Row],[WB_country_code]]</f>
        <v>1984-FRA</v>
      </c>
      <c r="E270" s="1">
        <v>5</v>
      </c>
      <c r="F270" s="1">
        <v>8</v>
      </c>
      <c r="G270" s="1">
        <v>18</v>
      </c>
      <c r="H270" s="1">
        <v>31</v>
      </c>
    </row>
    <row r="271" spans="1:8" ht="15" customHeight="1" x14ac:dyDescent="0.2">
      <c r="A271" s="1">
        <v>1984</v>
      </c>
      <c r="B271" s="1" t="s">
        <v>93</v>
      </c>
      <c r="C271" s="1" t="s">
        <v>94</v>
      </c>
      <c r="D271" s="1" t="str">
        <f>TEXT(olympic_medals_year_country[[#This Row],[game_year]],0)&amp;"-"&amp;olympic_medals_year_country[[#This Row],[WB_country_code]]</f>
        <v>1984-GBR</v>
      </c>
      <c r="E271" s="1">
        <v>5</v>
      </c>
      <c r="F271" s="1">
        <v>11</v>
      </c>
      <c r="G271" s="1">
        <v>22</v>
      </c>
      <c r="H271" s="1">
        <v>38</v>
      </c>
    </row>
    <row r="272" spans="1:8" ht="15" customHeight="1" x14ac:dyDescent="0.2">
      <c r="A272" s="1">
        <v>1984</v>
      </c>
      <c r="B272" s="1" t="s">
        <v>99</v>
      </c>
      <c r="C272" s="1" t="s">
        <v>100</v>
      </c>
      <c r="D272" s="1" t="str">
        <f>TEXT(olympic_medals_year_country[[#This Row],[game_year]],0)&amp;"-"&amp;olympic_medals_year_country[[#This Row],[WB_country_code]]</f>
        <v>1984-GRC</v>
      </c>
      <c r="E272" s="1">
        <v>0</v>
      </c>
      <c r="F272" s="1">
        <v>1</v>
      </c>
      <c r="G272" s="1">
        <v>1</v>
      </c>
      <c r="H272" s="1">
        <v>2</v>
      </c>
    </row>
    <row r="273" spans="1:8" ht="15" customHeight="1" x14ac:dyDescent="0.2">
      <c r="A273" s="1">
        <v>1984</v>
      </c>
      <c r="B273" s="1" t="s">
        <v>117</v>
      </c>
      <c r="C273" s="1" t="s">
        <v>118</v>
      </c>
      <c r="D273" s="1" t="str">
        <f>TEXT(olympic_medals_year_country[[#This Row],[game_year]],0)&amp;"-"&amp;olympic_medals_year_country[[#This Row],[WB_country_code]]</f>
        <v>1984-IRL</v>
      </c>
      <c r="E273" s="1">
        <v>0</v>
      </c>
      <c r="F273" s="1">
        <v>1</v>
      </c>
      <c r="G273" s="1">
        <v>0</v>
      </c>
      <c r="H273" s="1">
        <v>1</v>
      </c>
    </row>
    <row r="274" spans="1:8" ht="15" customHeight="1" x14ac:dyDescent="0.2">
      <c r="A274" s="1">
        <v>1984</v>
      </c>
      <c r="B274" s="1" t="s">
        <v>123</v>
      </c>
      <c r="C274" s="1" t="s">
        <v>124</v>
      </c>
      <c r="D274" s="1" t="str">
        <f>TEXT(olympic_medals_year_country[[#This Row],[game_year]],0)&amp;"-"&amp;olympic_medals_year_country[[#This Row],[WB_country_code]]</f>
        <v>1984-ISL</v>
      </c>
      <c r="E274" s="1">
        <v>0</v>
      </c>
      <c r="F274" s="1">
        <v>0</v>
      </c>
      <c r="G274" s="1">
        <v>1</v>
      </c>
      <c r="H274" s="1">
        <v>1</v>
      </c>
    </row>
    <row r="275" spans="1:8" ht="15" customHeight="1" x14ac:dyDescent="0.2">
      <c r="A275" s="1">
        <v>1984</v>
      </c>
      <c r="B275" s="1" t="s">
        <v>127</v>
      </c>
      <c r="C275" s="1" t="s">
        <v>128</v>
      </c>
      <c r="D275" s="1" t="str">
        <f>TEXT(olympic_medals_year_country[[#This Row],[game_year]],0)&amp;"-"&amp;olympic_medals_year_country[[#This Row],[WB_country_code]]</f>
        <v>1984-ITA</v>
      </c>
      <c r="E275" s="1">
        <v>14</v>
      </c>
      <c r="F275" s="1">
        <v>6</v>
      </c>
      <c r="G275" s="1">
        <v>13</v>
      </c>
      <c r="H275" s="1">
        <v>33</v>
      </c>
    </row>
    <row r="276" spans="1:8" ht="15" customHeight="1" x14ac:dyDescent="0.2">
      <c r="A276" s="1">
        <v>1984</v>
      </c>
      <c r="B276" s="1" t="s">
        <v>129</v>
      </c>
      <c r="C276" s="1" t="s">
        <v>130</v>
      </c>
      <c r="D276" s="1" t="str">
        <f>TEXT(olympic_medals_year_country[[#This Row],[game_year]],0)&amp;"-"&amp;olympic_medals_year_country[[#This Row],[WB_country_code]]</f>
        <v>1984-JAM</v>
      </c>
      <c r="E276" s="1">
        <v>0</v>
      </c>
      <c r="F276" s="1">
        <v>1</v>
      </c>
      <c r="G276" s="1">
        <v>2</v>
      </c>
      <c r="H276" s="1">
        <v>3</v>
      </c>
    </row>
    <row r="277" spans="1:8" ht="15" customHeight="1" x14ac:dyDescent="0.2">
      <c r="A277" s="1">
        <v>1984</v>
      </c>
      <c r="B277" s="1" t="s">
        <v>133</v>
      </c>
      <c r="C277" s="1" t="s">
        <v>134</v>
      </c>
      <c r="D277" s="1" t="str">
        <f>TEXT(olympic_medals_year_country[[#This Row],[game_year]],0)&amp;"-"&amp;olympic_medals_year_country[[#This Row],[WB_country_code]]</f>
        <v>1984-JPN</v>
      </c>
      <c r="E277" s="1">
        <v>10</v>
      </c>
      <c r="F277" s="1">
        <v>8</v>
      </c>
      <c r="G277" s="1">
        <v>15</v>
      </c>
      <c r="H277" s="1">
        <v>33</v>
      </c>
    </row>
    <row r="278" spans="1:8" ht="15" customHeight="1" x14ac:dyDescent="0.2">
      <c r="A278" s="1">
        <v>1984</v>
      </c>
      <c r="B278" s="1" t="s">
        <v>137</v>
      </c>
      <c r="C278" s="1" t="s">
        <v>138</v>
      </c>
      <c r="D278" s="1" t="str">
        <f>TEXT(olympic_medals_year_country[[#This Row],[game_year]],0)&amp;"-"&amp;olympic_medals_year_country[[#This Row],[WB_country_code]]</f>
        <v>1984-KEN</v>
      </c>
      <c r="E278" s="1">
        <v>1</v>
      </c>
      <c r="F278" s="1">
        <v>0</v>
      </c>
      <c r="G278" s="1">
        <v>2</v>
      </c>
      <c r="H278" s="1">
        <v>3</v>
      </c>
    </row>
    <row r="279" spans="1:8" ht="15" customHeight="1" x14ac:dyDescent="0.2">
      <c r="A279" s="1">
        <v>1984</v>
      </c>
      <c r="B279" s="1" t="s">
        <v>141</v>
      </c>
      <c r="C279" s="1" t="s">
        <v>142</v>
      </c>
      <c r="D279" s="1" t="str">
        <f>TEXT(olympic_medals_year_country[[#This Row],[game_year]],0)&amp;"-"&amp;olympic_medals_year_country[[#This Row],[WB_country_code]]</f>
        <v>1984-KOR</v>
      </c>
      <c r="E279" s="1">
        <v>6</v>
      </c>
      <c r="F279" s="1">
        <v>6</v>
      </c>
      <c r="G279" s="1">
        <v>7</v>
      </c>
      <c r="H279" s="1">
        <v>19</v>
      </c>
    </row>
    <row r="280" spans="1:8" ht="15" customHeight="1" x14ac:dyDescent="0.2">
      <c r="A280" s="1">
        <v>1984</v>
      </c>
      <c r="B280" s="1" t="s">
        <v>153</v>
      </c>
      <c r="C280" s="1" t="s">
        <v>154</v>
      </c>
      <c r="D280" s="1" t="str">
        <f>TEXT(olympic_medals_year_country[[#This Row],[game_year]],0)&amp;"-"&amp;olympic_medals_year_country[[#This Row],[WB_country_code]]</f>
        <v>1984-MAR</v>
      </c>
      <c r="E280" s="1">
        <v>2</v>
      </c>
      <c r="F280" s="1">
        <v>0</v>
      </c>
      <c r="G280" s="1">
        <v>0</v>
      </c>
      <c r="H280" s="1">
        <v>2</v>
      </c>
    </row>
    <row r="281" spans="1:8" ht="15" customHeight="1" x14ac:dyDescent="0.2">
      <c r="A281" s="1">
        <v>1984</v>
      </c>
      <c r="B281" s="1" t="s">
        <v>157</v>
      </c>
      <c r="C281" s="1" t="s">
        <v>158</v>
      </c>
      <c r="D281" s="1" t="str">
        <f>TEXT(olympic_medals_year_country[[#This Row],[game_year]],0)&amp;"-"&amp;olympic_medals_year_country[[#This Row],[WB_country_code]]</f>
        <v>1984-MEX</v>
      </c>
      <c r="E281" s="1">
        <v>2</v>
      </c>
      <c r="F281" s="1">
        <v>3</v>
      </c>
      <c r="G281" s="1">
        <v>1</v>
      </c>
      <c r="H281" s="1">
        <v>6</v>
      </c>
    </row>
    <row r="282" spans="1:8" ht="15" customHeight="1" x14ac:dyDescent="0.2">
      <c r="A282" s="1">
        <v>1984</v>
      </c>
      <c r="B282" s="1" t="s">
        <v>175</v>
      </c>
      <c r="C282" s="1" t="s">
        <v>176</v>
      </c>
      <c r="D282" s="1" t="str">
        <f>TEXT(olympic_medals_year_country[[#This Row],[game_year]],0)&amp;"-"&amp;olympic_medals_year_country[[#This Row],[WB_country_code]]</f>
        <v>1984-NGA</v>
      </c>
      <c r="E282" s="1">
        <v>0</v>
      </c>
      <c r="F282" s="1">
        <v>1</v>
      </c>
      <c r="G282" s="1">
        <v>1</v>
      </c>
      <c r="H282" s="1">
        <v>2</v>
      </c>
    </row>
    <row r="283" spans="1:8" ht="15" customHeight="1" x14ac:dyDescent="0.2">
      <c r="A283" s="1">
        <v>1984</v>
      </c>
      <c r="B283" s="1" t="s">
        <v>177</v>
      </c>
      <c r="C283" s="1" t="s">
        <v>178</v>
      </c>
      <c r="D283" s="1" t="str">
        <f>TEXT(olympic_medals_year_country[[#This Row],[game_year]],0)&amp;"-"&amp;olympic_medals_year_country[[#This Row],[WB_country_code]]</f>
        <v>1984-NLD</v>
      </c>
      <c r="E283" s="1">
        <v>5</v>
      </c>
      <c r="F283" s="1">
        <v>3</v>
      </c>
      <c r="G283" s="1">
        <v>6</v>
      </c>
      <c r="H283" s="1">
        <v>14</v>
      </c>
    </row>
    <row r="284" spans="1:8" ht="15" customHeight="1" x14ac:dyDescent="0.2">
      <c r="A284" s="1">
        <v>1984</v>
      </c>
      <c r="B284" s="1" t="s">
        <v>179</v>
      </c>
      <c r="C284" s="1" t="s">
        <v>180</v>
      </c>
      <c r="D284" s="1" t="str">
        <f>TEXT(olympic_medals_year_country[[#This Row],[game_year]],0)&amp;"-"&amp;olympic_medals_year_country[[#This Row],[WB_country_code]]</f>
        <v>1984-NOR</v>
      </c>
      <c r="E284" s="1">
        <v>0</v>
      </c>
      <c r="F284" s="1">
        <v>1</v>
      </c>
      <c r="G284" s="1">
        <v>3</v>
      </c>
      <c r="H284" s="1">
        <v>4</v>
      </c>
    </row>
    <row r="285" spans="1:8" ht="15" customHeight="1" x14ac:dyDescent="0.2">
      <c r="A285" s="1">
        <v>1984</v>
      </c>
      <c r="B285" s="1" t="s">
        <v>181</v>
      </c>
      <c r="C285" s="1" t="s">
        <v>182</v>
      </c>
      <c r="D285" s="1" t="str">
        <f>TEXT(olympic_medals_year_country[[#This Row],[game_year]],0)&amp;"-"&amp;olympic_medals_year_country[[#This Row],[WB_country_code]]</f>
        <v>1984-NZL</v>
      </c>
      <c r="E285" s="1">
        <v>10</v>
      </c>
      <c r="F285" s="1">
        <v>1</v>
      </c>
      <c r="G285" s="1">
        <v>2</v>
      </c>
      <c r="H285" s="1">
        <v>13</v>
      </c>
    </row>
    <row r="286" spans="1:8" ht="15" customHeight="1" x14ac:dyDescent="0.2">
      <c r="A286" s="1">
        <v>1984</v>
      </c>
      <c r="B286" s="1" t="s">
        <v>183</v>
      </c>
      <c r="C286" s="1" t="s">
        <v>184</v>
      </c>
      <c r="D286" s="1" t="str">
        <f>TEXT(olympic_medals_year_country[[#This Row],[game_year]],0)&amp;"-"&amp;olympic_medals_year_country[[#This Row],[WB_country_code]]</f>
        <v>1984-PAK</v>
      </c>
      <c r="E286" s="1">
        <v>1</v>
      </c>
      <c r="F286" s="1">
        <v>0</v>
      </c>
      <c r="G286" s="1">
        <v>0</v>
      </c>
      <c r="H286" s="1">
        <v>1</v>
      </c>
    </row>
    <row r="287" spans="1:8" ht="15" customHeight="1" x14ac:dyDescent="0.2">
      <c r="A287" s="1">
        <v>1984</v>
      </c>
      <c r="B287" s="1" t="s">
        <v>187</v>
      </c>
      <c r="C287" s="1" t="s">
        <v>188</v>
      </c>
      <c r="D287" s="1" t="str">
        <f>TEXT(olympic_medals_year_country[[#This Row],[game_year]],0)&amp;"-"&amp;olympic_medals_year_country[[#This Row],[WB_country_code]]</f>
        <v>1984-PER</v>
      </c>
      <c r="E287" s="1">
        <v>0</v>
      </c>
      <c r="F287" s="1">
        <v>1</v>
      </c>
      <c r="G287" s="1">
        <v>0</v>
      </c>
      <c r="H287" s="1">
        <v>1</v>
      </c>
    </row>
    <row r="288" spans="1:8" ht="15" customHeight="1" x14ac:dyDescent="0.2">
      <c r="A288" s="1">
        <v>1984</v>
      </c>
      <c r="B288" s="1" t="s">
        <v>193</v>
      </c>
      <c r="C288" s="1" t="s">
        <v>194</v>
      </c>
      <c r="D288" s="1" t="str">
        <f>TEXT(olympic_medals_year_country[[#This Row],[game_year]],0)&amp;"-"&amp;olympic_medals_year_country[[#This Row],[WB_country_code]]</f>
        <v>1984-PRI</v>
      </c>
      <c r="E288" s="1">
        <v>0</v>
      </c>
      <c r="F288" s="1">
        <v>1</v>
      </c>
      <c r="G288" s="1">
        <v>1</v>
      </c>
      <c r="H288" s="1">
        <v>2</v>
      </c>
    </row>
    <row r="289" spans="1:8" ht="15" customHeight="1" x14ac:dyDescent="0.2">
      <c r="A289" s="1">
        <v>1984</v>
      </c>
      <c r="B289" s="1" t="s">
        <v>197</v>
      </c>
      <c r="C289" s="1" t="s">
        <v>198</v>
      </c>
      <c r="D289" s="1" t="str">
        <f>TEXT(olympic_medals_year_country[[#This Row],[game_year]],0)&amp;"-"&amp;olympic_medals_year_country[[#This Row],[WB_country_code]]</f>
        <v>1984-PRT</v>
      </c>
      <c r="E289" s="1">
        <v>1</v>
      </c>
      <c r="F289" s="1">
        <v>0</v>
      </c>
      <c r="G289" s="1">
        <v>2</v>
      </c>
      <c r="H289" s="1">
        <v>3</v>
      </c>
    </row>
    <row r="290" spans="1:8" ht="15" customHeight="1" x14ac:dyDescent="0.2">
      <c r="A290" s="1">
        <v>1984</v>
      </c>
      <c r="B290" s="1" t="s">
        <v>203</v>
      </c>
      <c r="C290" s="1" t="s">
        <v>204</v>
      </c>
      <c r="D290" s="1" t="str">
        <f>TEXT(olympic_medals_year_country[[#This Row],[game_year]],0)&amp;"-"&amp;olympic_medals_year_country[[#This Row],[WB_country_code]]</f>
        <v>1984-ROU</v>
      </c>
      <c r="E290" s="1">
        <v>24</v>
      </c>
      <c r="F290" s="1">
        <v>17</v>
      </c>
      <c r="G290" s="1">
        <v>17</v>
      </c>
      <c r="H290" s="1">
        <v>58</v>
      </c>
    </row>
    <row r="291" spans="1:8" ht="15" customHeight="1" x14ac:dyDescent="0.2">
      <c r="A291" s="1">
        <v>1984</v>
      </c>
      <c r="B291" s="1" t="s">
        <v>225</v>
      </c>
      <c r="C291" s="1" t="s">
        <v>226</v>
      </c>
      <c r="D291" s="1" t="str">
        <f>TEXT(olympic_medals_year_country[[#This Row],[game_year]],0)&amp;"-"&amp;olympic_medals_year_country[[#This Row],[WB_country_code]]</f>
        <v>1984-SWE</v>
      </c>
      <c r="E291" s="1">
        <v>3</v>
      </c>
      <c r="F291" s="1">
        <v>12</v>
      </c>
      <c r="G291" s="1">
        <v>6</v>
      </c>
      <c r="H291" s="1">
        <v>21</v>
      </c>
    </row>
    <row r="292" spans="1:8" ht="15" customHeight="1" x14ac:dyDescent="0.2">
      <c r="A292" s="1">
        <v>1984</v>
      </c>
      <c r="B292" s="1" t="s">
        <v>227</v>
      </c>
      <c r="C292" s="1" t="s">
        <v>228</v>
      </c>
      <c r="D292" s="1" t="str">
        <f>TEXT(olympic_medals_year_country[[#This Row],[game_year]],0)&amp;"-"&amp;olympic_medals_year_country[[#This Row],[WB_country_code]]</f>
        <v>1984-SYR</v>
      </c>
      <c r="E292" s="1">
        <v>0</v>
      </c>
      <c r="F292" s="1">
        <v>1</v>
      </c>
      <c r="G292" s="1">
        <v>0</v>
      </c>
      <c r="H292" s="1">
        <v>1</v>
      </c>
    </row>
    <row r="293" spans="1:8" ht="15" customHeight="1" x14ac:dyDescent="0.2">
      <c r="A293" s="1">
        <v>1984</v>
      </c>
      <c r="B293" s="1" t="s">
        <v>231</v>
      </c>
      <c r="C293" s="1" t="s">
        <v>232</v>
      </c>
      <c r="D293" s="1" t="str">
        <f>TEXT(olympic_medals_year_country[[#This Row],[game_year]],0)&amp;"-"&amp;olympic_medals_year_country[[#This Row],[WB_country_code]]</f>
        <v>1984-THA</v>
      </c>
      <c r="E293" s="1">
        <v>0</v>
      </c>
      <c r="F293" s="1">
        <v>1</v>
      </c>
      <c r="G293" s="1">
        <v>0</v>
      </c>
      <c r="H293" s="1">
        <v>1</v>
      </c>
    </row>
    <row r="294" spans="1:8" ht="15" customHeight="1" x14ac:dyDescent="0.2">
      <c r="A294" s="1">
        <v>1984</v>
      </c>
      <c r="B294" s="1" t="s">
        <v>243</v>
      </c>
      <c r="C294" s="1" t="s">
        <v>244</v>
      </c>
      <c r="D294" s="1" t="str">
        <f>TEXT(olympic_medals_year_country[[#This Row],[game_year]],0)&amp;"-"&amp;olympic_medals_year_country[[#This Row],[WB_country_code]]</f>
        <v>1984-TUR</v>
      </c>
      <c r="E294" s="1">
        <v>0</v>
      </c>
      <c r="F294" s="1">
        <v>0</v>
      </c>
      <c r="G294" s="1">
        <v>3</v>
      </c>
      <c r="H294" s="1">
        <v>3</v>
      </c>
    </row>
    <row r="295" spans="1:8" ht="15" customHeight="1" x14ac:dyDescent="0.2">
      <c r="A295" s="1">
        <v>1984</v>
      </c>
      <c r="B295" s="1" t="s">
        <v>253</v>
      </c>
      <c r="C295" s="1" t="s">
        <v>254</v>
      </c>
      <c r="D295" s="1" t="str">
        <f>TEXT(olympic_medals_year_country[[#This Row],[game_year]],0)&amp;"-"&amp;olympic_medals_year_country[[#This Row],[WB_country_code]]</f>
        <v>1984-USA</v>
      </c>
      <c r="E295" s="1">
        <v>87</v>
      </c>
      <c r="F295" s="1">
        <v>63</v>
      </c>
      <c r="G295" s="1">
        <v>30</v>
      </c>
      <c r="H295" s="1">
        <v>180</v>
      </c>
    </row>
    <row r="296" spans="1:8" ht="15" customHeight="1" x14ac:dyDescent="0.2">
      <c r="A296" s="1">
        <v>1984</v>
      </c>
      <c r="B296" s="1" t="s">
        <v>257</v>
      </c>
      <c r="C296" s="1" t="s">
        <v>258</v>
      </c>
      <c r="D296" s="1" t="str">
        <f>TEXT(olympic_medals_year_country[[#This Row],[game_year]],0)&amp;"-"&amp;olympic_medals_year_country[[#This Row],[WB_country_code]]</f>
        <v>1984-VEN</v>
      </c>
      <c r="E296" s="1">
        <v>0</v>
      </c>
      <c r="F296" s="1">
        <v>0</v>
      </c>
      <c r="G296" s="1">
        <v>3</v>
      </c>
      <c r="H296" s="1">
        <v>3</v>
      </c>
    </row>
    <row r="297" spans="1:8" ht="15" customHeight="1" x14ac:dyDescent="0.2">
      <c r="A297" s="1">
        <v>1984</v>
      </c>
      <c r="B297" s="1" t="s">
        <v>267</v>
      </c>
      <c r="C297" s="1" t="s">
        <v>268</v>
      </c>
      <c r="D297" s="1" t="str">
        <f>TEXT(olympic_medals_year_country[[#This Row],[game_year]],0)&amp;"-"&amp;olympic_medals_year_country[[#This Row],[WB_country_code]]</f>
        <v>1984-YGL</v>
      </c>
      <c r="E297" s="1">
        <v>8</v>
      </c>
      <c r="F297" s="1">
        <v>5</v>
      </c>
      <c r="G297" s="1">
        <v>8</v>
      </c>
      <c r="H297" s="1">
        <v>21</v>
      </c>
    </row>
    <row r="298" spans="1:8" ht="15" customHeight="1" x14ac:dyDescent="0.2">
      <c r="A298" s="1">
        <v>1984</v>
      </c>
      <c r="B298" s="1" t="s">
        <v>271</v>
      </c>
      <c r="C298" s="1" t="s">
        <v>272</v>
      </c>
      <c r="D298" s="1" t="str">
        <f>TEXT(olympic_medals_year_country[[#This Row],[game_year]],0)&amp;"-"&amp;olympic_medals_year_country[[#This Row],[WB_country_code]]</f>
        <v>1984-ZMB</v>
      </c>
      <c r="E298" s="1">
        <v>0</v>
      </c>
      <c r="F298" s="1">
        <v>0</v>
      </c>
      <c r="G298" s="1">
        <v>1</v>
      </c>
      <c r="H298" s="1">
        <v>1</v>
      </c>
    </row>
    <row r="299" spans="1:8" ht="15" customHeight="1" x14ac:dyDescent="0.2">
      <c r="A299" s="1">
        <v>1988</v>
      </c>
      <c r="B299" s="1" t="s">
        <v>9</v>
      </c>
      <c r="C299" s="1" t="s">
        <v>10</v>
      </c>
      <c r="D299" s="1" t="str">
        <f>TEXT(olympic_medals_year_country[[#This Row],[game_year]],0)&amp;"-"&amp;olympic_medals_year_country[[#This Row],[WB_country_code]]</f>
        <v>1988-ARG</v>
      </c>
      <c r="E299" s="1">
        <v>0</v>
      </c>
      <c r="F299" s="1">
        <v>1</v>
      </c>
      <c r="G299" s="1">
        <v>1</v>
      </c>
      <c r="H299" s="1">
        <v>2</v>
      </c>
    </row>
    <row r="300" spans="1:8" ht="15" customHeight="1" x14ac:dyDescent="0.2">
      <c r="A300" s="1">
        <v>1988</v>
      </c>
      <c r="B300" s="1" t="s">
        <v>13</v>
      </c>
      <c r="C300" s="1" t="s">
        <v>14</v>
      </c>
      <c r="D300" s="1" t="str">
        <f>TEXT(olympic_medals_year_country[[#This Row],[game_year]],0)&amp;"-"&amp;olympic_medals_year_country[[#This Row],[WB_country_code]]</f>
        <v>1988-AUS</v>
      </c>
      <c r="E300" s="1">
        <v>3</v>
      </c>
      <c r="F300" s="1">
        <v>6</v>
      </c>
      <c r="G300" s="1">
        <v>7</v>
      </c>
      <c r="H300" s="1">
        <v>16</v>
      </c>
    </row>
    <row r="301" spans="1:8" ht="15" customHeight="1" x14ac:dyDescent="0.2">
      <c r="A301" s="1">
        <v>1988</v>
      </c>
      <c r="B301" s="1" t="s">
        <v>15</v>
      </c>
      <c r="C301" s="1" t="s">
        <v>16</v>
      </c>
      <c r="D301" s="1" t="str">
        <f>TEXT(olympic_medals_year_country[[#This Row],[game_year]],0)&amp;"-"&amp;olympic_medals_year_country[[#This Row],[WB_country_code]]</f>
        <v>1988-AUT</v>
      </c>
      <c r="E301" s="1">
        <v>1</v>
      </c>
      <c r="F301" s="1">
        <v>0</v>
      </c>
      <c r="G301" s="1">
        <v>0</v>
      </c>
      <c r="H301" s="1">
        <v>1</v>
      </c>
    </row>
    <row r="302" spans="1:8" ht="15" customHeight="1" x14ac:dyDescent="0.2">
      <c r="A302" s="1">
        <v>1988</v>
      </c>
      <c r="B302" s="1" t="s">
        <v>21</v>
      </c>
      <c r="C302" s="1" t="s">
        <v>22</v>
      </c>
      <c r="D302" s="1" t="str">
        <f>TEXT(olympic_medals_year_country[[#This Row],[game_year]],0)&amp;"-"&amp;olympic_medals_year_country[[#This Row],[WB_country_code]]</f>
        <v>1988-BEL</v>
      </c>
      <c r="E302" s="1">
        <v>0</v>
      </c>
      <c r="F302" s="1">
        <v>0</v>
      </c>
      <c r="G302" s="1">
        <v>2</v>
      </c>
      <c r="H302" s="1">
        <v>2</v>
      </c>
    </row>
    <row r="303" spans="1:8" ht="15" customHeight="1" x14ac:dyDescent="0.2">
      <c r="A303" s="1">
        <v>1988</v>
      </c>
      <c r="B303" s="1" t="s">
        <v>25</v>
      </c>
      <c r="C303" s="1" t="s">
        <v>26</v>
      </c>
      <c r="D303" s="1" t="str">
        <f>TEXT(olympic_medals_year_country[[#This Row],[game_year]],0)&amp;"-"&amp;olympic_medals_year_country[[#This Row],[WB_country_code]]</f>
        <v>1988-BGR</v>
      </c>
      <c r="E303" s="1">
        <v>10</v>
      </c>
      <c r="F303" s="1">
        <v>14</v>
      </c>
      <c r="G303" s="1">
        <v>14</v>
      </c>
      <c r="H303" s="1">
        <v>38</v>
      </c>
    </row>
    <row r="304" spans="1:8" ht="15" customHeight="1" x14ac:dyDescent="0.2">
      <c r="A304" s="1">
        <v>1988</v>
      </c>
      <c r="B304" s="1" t="s">
        <v>35</v>
      </c>
      <c r="C304" s="1" t="s">
        <v>36</v>
      </c>
      <c r="D304" s="1" t="str">
        <f>TEXT(olympic_medals_year_country[[#This Row],[game_year]],0)&amp;"-"&amp;olympic_medals_year_country[[#This Row],[WB_country_code]]</f>
        <v>1988-BRA</v>
      </c>
      <c r="E304" s="1">
        <v>1</v>
      </c>
      <c r="F304" s="1">
        <v>2</v>
      </c>
      <c r="G304" s="1">
        <v>5</v>
      </c>
      <c r="H304" s="1">
        <v>8</v>
      </c>
    </row>
    <row r="305" spans="1:8" ht="15" customHeight="1" x14ac:dyDescent="0.2">
      <c r="A305" s="1">
        <v>1988</v>
      </c>
      <c r="B305" s="1" t="s">
        <v>41</v>
      </c>
      <c r="C305" s="1" t="s">
        <v>42</v>
      </c>
      <c r="D305" s="1" t="str">
        <f>TEXT(olympic_medals_year_country[[#This Row],[game_year]],0)&amp;"-"&amp;olympic_medals_year_country[[#This Row],[WB_country_code]]</f>
        <v>1988-CAN</v>
      </c>
      <c r="E305" s="1">
        <v>4</v>
      </c>
      <c r="F305" s="1">
        <v>2</v>
      </c>
      <c r="G305" s="1">
        <v>6</v>
      </c>
      <c r="H305" s="1">
        <v>12</v>
      </c>
    </row>
    <row r="306" spans="1:8" ht="15" customHeight="1" x14ac:dyDescent="0.2">
      <c r="A306" s="1">
        <v>1988</v>
      </c>
      <c r="B306" s="1" t="s">
        <v>43</v>
      </c>
      <c r="C306" s="1" t="s">
        <v>44</v>
      </c>
      <c r="D306" s="1" t="str">
        <f>TEXT(olympic_medals_year_country[[#This Row],[game_year]],0)&amp;"-"&amp;olympic_medals_year_country[[#This Row],[WB_country_code]]</f>
        <v>1988-CHE</v>
      </c>
      <c r="E306" s="1">
        <v>0</v>
      </c>
      <c r="F306" s="1">
        <v>3</v>
      </c>
      <c r="G306" s="1">
        <v>2</v>
      </c>
      <c r="H306" s="1">
        <v>5</v>
      </c>
    </row>
    <row r="307" spans="1:8" ht="15" customHeight="1" x14ac:dyDescent="0.2">
      <c r="A307" s="1">
        <v>1988</v>
      </c>
      <c r="B307" s="1" t="s">
        <v>45</v>
      </c>
      <c r="C307" s="1" t="s">
        <v>46</v>
      </c>
      <c r="D307" s="1" t="str">
        <f>TEXT(olympic_medals_year_country[[#This Row],[game_year]],0)&amp;"-"&amp;olympic_medals_year_country[[#This Row],[WB_country_code]]</f>
        <v>1988-CHL</v>
      </c>
      <c r="E307" s="1">
        <v>0</v>
      </c>
      <c r="F307" s="1">
        <v>1</v>
      </c>
      <c r="G307" s="1">
        <v>0</v>
      </c>
      <c r="H307" s="1">
        <v>1</v>
      </c>
    </row>
    <row r="308" spans="1:8" ht="15" customHeight="1" x14ac:dyDescent="0.2">
      <c r="A308" s="1">
        <v>1988</v>
      </c>
      <c r="B308" s="1" t="s">
        <v>47</v>
      </c>
      <c r="C308" s="1" t="s">
        <v>48</v>
      </c>
      <c r="D308" s="1" t="str">
        <f>TEXT(olympic_medals_year_country[[#This Row],[game_year]],0)&amp;"-"&amp;olympic_medals_year_country[[#This Row],[WB_country_code]]</f>
        <v>1988-CHN</v>
      </c>
      <c r="E308" s="1">
        <v>6</v>
      </c>
      <c r="F308" s="1">
        <v>12</v>
      </c>
      <c r="G308" s="1">
        <v>12</v>
      </c>
      <c r="H308" s="1">
        <v>30</v>
      </c>
    </row>
    <row r="309" spans="1:8" ht="15" customHeight="1" x14ac:dyDescent="0.2">
      <c r="A309" s="1">
        <v>1988</v>
      </c>
      <c r="B309" s="1" t="s">
        <v>53</v>
      </c>
      <c r="C309" s="1" t="s">
        <v>54</v>
      </c>
      <c r="D309" s="1" t="str">
        <f>TEXT(olympic_medals_year_country[[#This Row],[game_year]],0)&amp;"-"&amp;olympic_medals_year_country[[#This Row],[WB_country_code]]</f>
        <v>1988-COL</v>
      </c>
      <c r="E309" s="1">
        <v>0</v>
      </c>
      <c r="F309" s="1">
        <v>0</v>
      </c>
      <c r="G309" s="1">
        <v>1</v>
      </c>
      <c r="H309" s="1">
        <v>1</v>
      </c>
    </row>
    <row r="310" spans="1:8" ht="15" customHeight="1" x14ac:dyDescent="0.2">
      <c r="A310" s="1">
        <v>1988</v>
      </c>
      <c r="B310" s="1" t="s">
        <v>55</v>
      </c>
      <c r="C310" s="1" t="s">
        <v>56</v>
      </c>
      <c r="D310" s="1" t="str">
        <f>TEXT(olympic_medals_year_country[[#This Row],[game_year]],0)&amp;"-"&amp;olympic_medals_year_country[[#This Row],[WB_country_code]]</f>
        <v>1988-CRI</v>
      </c>
      <c r="E310" s="1">
        <v>0</v>
      </c>
      <c r="F310" s="1">
        <v>1</v>
      </c>
      <c r="G310" s="1">
        <v>0</v>
      </c>
      <c r="H310" s="1">
        <v>1</v>
      </c>
    </row>
    <row r="311" spans="1:8" ht="15" customHeight="1" x14ac:dyDescent="0.2">
      <c r="A311" s="1">
        <v>1988</v>
      </c>
      <c r="B311" s="1" t="s">
        <v>61</v>
      </c>
      <c r="C311" s="1" t="s">
        <v>62</v>
      </c>
      <c r="D311" s="1" t="str">
        <f>TEXT(olympic_medals_year_country[[#This Row],[game_year]],0)&amp;"-"&amp;olympic_medals_year_country[[#This Row],[WB_country_code]]</f>
        <v>1988-CZE</v>
      </c>
      <c r="E311" s="1">
        <v>3</v>
      </c>
      <c r="F311" s="1">
        <v>4</v>
      </c>
      <c r="G311" s="1">
        <v>3</v>
      </c>
      <c r="H311" s="1">
        <v>10</v>
      </c>
    </row>
    <row r="312" spans="1:8" ht="15" customHeight="1" x14ac:dyDescent="0.2">
      <c r="A312" s="1">
        <v>1988</v>
      </c>
      <c r="B312" s="1" t="s">
        <v>63</v>
      </c>
      <c r="C312" s="1" t="s">
        <v>64</v>
      </c>
      <c r="D312" s="1" t="str">
        <f>TEXT(olympic_medals_year_country[[#This Row],[game_year]],0)&amp;"-"&amp;olympic_medals_year_country[[#This Row],[WB_country_code]]</f>
        <v>1988-DEU</v>
      </c>
      <c r="E312" s="1">
        <v>50</v>
      </c>
      <c r="F312" s="1">
        <v>50</v>
      </c>
      <c r="G312" s="1">
        <v>46</v>
      </c>
      <c r="H312" s="1">
        <v>146</v>
      </c>
    </row>
    <row r="313" spans="1:8" ht="15" customHeight="1" x14ac:dyDescent="0.2">
      <c r="A313" s="1">
        <v>1988</v>
      </c>
      <c r="B313" s="1" t="s">
        <v>65</v>
      </c>
      <c r="C313" s="1" t="s">
        <v>66</v>
      </c>
      <c r="D313" s="1" t="str">
        <f>TEXT(olympic_medals_year_country[[#This Row],[game_year]],0)&amp;"-"&amp;olympic_medals_year_country[[#This Row],[WB_country_code]]</f>
        <v>1988-DJI</v>
      </c>
      <c r="E313" s="1">
        <v>0</v>
      </c>
      <c r="F313" s="1">
        <v>0</v>
      </c>
      <c r="G313" s="1">
        <v>1</v>
      </c>
      <c r="H313" s="1">
        <v>1</v>
      </c>
    </row>
    <row r="314" spans="1:8" ht="15" customHeight="1" x14ac:dyDescent="0.2">
      <c r="A314" s="1">
        <v>1988</v>
      </c>
      <c r="B314" s="1" t="s">
        <v>67</v>
      </c>
      <c r="C314" s="1" t="s">
        <v>68</v>
      </c>
      <c r="D314" s="1" t="str">
        <f>TEXT(olympic_medals_year_country[[#This Row],[game_year]],0)&amp;"-"&amp;olympic_medals_year_country[[#This Row],[WB_country_code]]</f>
        <v>1988-DNK</v>
      </c>
      <c r="E314" s="1">
        <v>3</v>
      </c>
      <c r="F314" s="1">
        <v>1</v>
      </c>
      <c r="G314" s="1">
        <v>1</v>
      </c>
      <c r="H314" s="1">
        <v>5</v>
      </c>
    </row>
    <row r="315" spans="1:8" ht="15" customHeight="1" x14ac:dyDescent="0.2">
      <c r="A315" s="1">
        <v>1988</v>
      </c>
      <c r="B315" s="1" t="s">
        <v>79</v>
      </c>
      <c r="C315" s="1" t="s">
        <v>80</v>
      </c>
      <c r="D315" s="1" t="str">
        <f>TEXT(olympic_medals_year_country[[#This Row],[game_year]],0)&amp;"-"&amp;olympic_medals_year_country[[#This Row],[WB_country_code]]</f>
        <v>1988-ESP</v>
      </c>
      <c r="E315" s="1">
        <v>1</v>
      </c>
      <c r="F315" s="1">
        <v>2</v>
      </c>
      <c r="G315" s="1">
        <v>2</v>
      </c>
      <c r="H315" s="1">
        <v>5</v>
      </c>
    </row>
    <row r="316" spans="1:8" ht="15" customHeight="1" x14ac:dyDescent="0.2">
      <c r="A316" s="1">
        <v>1988</v>
      </c>
      <c r="B316" s="1" t="s">
        <v>85</v>
      </c>
      <c r="C316" s="1" t="s">
        <v>86</v>
      </c>
      <c r="D316" s="1" t="str">
        <f>TEXT(olympic_medals_year_country[[#This Row],[game_year]],0)&amp;"-"&amp;olympic_medals_year_country[[#This Row],[WB_country_code]]</f>
        <v>1988-FIN</v>
      </c>
      <c r="E316" s="1">
        <v>1</v>
      </c>
      <c r="F316" s="1">
        <v>1</v>
      </c>
      <c r="G316" s="1">
        <v>2</v>
      </c>
      <c r="H316" s="1">
        <v>4</v>
      </c>
    </row>
    <row r="317" spans="1:8" ht="15" customHeight="1" x14ac:dyDescent="0.2">
      <c r="A317" s="1">
        <v>1988</v>
      </c>
      <c r="B317" s="1" t="s">
        <v>89</v>
      </c>
      <c r="C317" s="1" t="s">
        <v>90</v>
      </c>
      <c r="D317" s="1" t="str">
        <f>TEXT(olympic_medals_year_country[[#This Row],[game_year]],0)&amp;"-"&amp;olympic_medals_year_country[[#This Row],[WB_country_code]]</f>
        <v>1988-FRA</v>
      </c>
      <c r="E317" s="1">
        <v>8</v>
      </c>
      <c r="F317" s="1">
        <v>4</v>
      </c>
      <c r="G317" s="1">
        <v>7</v>
      </c>
      <c r="H317" s="1">
        <v>19</v>
      </c>
    </row>
    <row r="318" spans="1:8" ht="15" customHeight="1" x14ac:dyDescent="0.2">
      <c r="A318" s="1">
        <v>1988</v>
      </c>
      <c r="B318" s="1" t="s">
        <v>93</v>
      </c>
      <c r="C318" s="1" t="s">
        <v>94</v>
      </c>
      <c r="D318" s="1" t="str">
        <f>TEXT(olympic_medals_year_country[[#This Row],[game_year]],0)&amp;"-"&amp;olympic_medals_year_country[[#This Row],[WB_country_code]]</f>
        <v>1988-GBR</v>
      </c>
      <c r="E318" s="1">
        <v>7</v>
      </c>
      <c r="F318" s="1">
        <v>10</v>
      </c>
      <c r="G318" s="1">
        <v>9</v>
      </c>
      <c r="H318" s="1">
        <v>26</v>
      </c>
    </row>
    <row r="319" spans="1:8" ht="15" customHeight="1" x14ac:dyDescent="0.2">
      <c r="A319" s="1">
        <v>1988</v>
      </c>
      <c r="B319" s="1" t="s">
        <v>99</v>
      </c>
      <c r="C319" s="1" t="s">
        <v>100</v>
      </c>
      <c r="D319" s="1" t="str">
        <f>TEXT(olympic_medals_year_country[[#This Row],[game_year]],0)&amp;"-"&amp;olympic_medals_year_country[[#This Row],[WB_country_code]]</f>
        <v>1988-GRC</v>
      </c>
      <c r="E319" s="1">
        <v>0</v>
      </c>
      <c r="F319" s="1">
        <v>0</v>
      </c>
      <c r="G319" s="1">
        <v>1</v>
      </c>
      <c r="H319" s="1">
        <v>1</v>
      </c>
    </row>
    <row r="320" spans="1:8" ht="15" customHeight="1" x14ac:dyDescent="0.2">
      <c r="A320" s="1">
        <v>1988</v>
      </c>
      <c r="B320" s="1" t="s">
        <v>111</v>
      </c>
      <c r="C320" s="1" t="s">
        <v>112</v>
      </c>
      <c r="D320" s="1" t="str">
        <f>TEXT(olympic_medals_year_country[[#This Row],[game_year]],0)&amp;"-"&amp;olympic_medals_year_country[[#This Row],[WB_country_code]]</f>
        <v>1988-HUN</v>
      </c>
      <c r="E320" s="1">
        <v>11</v>
      </c>
      <c r="F320" s="1">
        <v>6</v>
      </c>
      <c r="G320" s="1">
        <v>7</v>
      </c>
      <c r="H320" s="1">
        <v>24</v>
      </c>
    </row>
    <row r="321" spans="1:8" ht="15" customHeight="1" x14ac:dyDescent="0.2">
      <c r="A321" s="1">
        <v>1988</v>
      </c>
      <c r="B321" s="1" t="s">
        <v>113</v>
      </c>
      <c r="C321" s="1" t="s">
        <v>114</v>
      </c>
      <c r="D321" s="1" t="str">
        <f>TEXT(olympic_medals_year_country[[#This Row],[game_year]],0)&amp;"-"&amp;olympic_medals_year_country[[#This Row],[WB_country_code]]</f>
        <v>1988-IDN</v>
      </c>
      <c r="E321" s="1">
        <v>0</v>
      </c>
      <c r="F321" s="1">
        <v>1</v>
      </c>
      <c r="G321" s="1">
        <v>0</v>
      </c>
      <c r="H321" s="1">
        <v>1</v>
      </c>
    </row>
    <row r="322" spans="1:8" ht="15" customHeight="1" x14ac:dyDescent="0.2">
      <c r="A322" s="1">
        <v>1988</v>
      </c>
      <c r="B322" s="1" t="s">
        <v>119</v>
      </c>
      <c r="C322" s="1" t="s">
        <v>120</v>
      </c>
      <c r="D322" s="1" t="str">
        <f>TEXT(olympic_medals_year_country[[#This Row],[game_year]],0)&amp;"-"&amp;olympic_medals_year_country[[#This Row],[WB_country_code]]</f>
        <v>1988-IRN</v>
      </c>
      <c r="E322" s="1">
        <v>0</v>
      </c>
      <c r="F322" s="1">
        <v>1</v>
      </c>
      <c r="G322" s="1">
        <v>0</v>
      </c>
      <c r="H322" s="1">
        <v>1</v>
      </c>
    </row>
    <row r="323" spans="1:8" ht="15" customHeight="1" x14ac:dyDescent="0.2">
      <c r="A323" s="1">
        <v>1988</v>
      </c>
      <c r="B323" s="1" t="s">
        <v>127</v>
      </c>
      <c r="C323" s="1" t="s">
        <v>128</v>
      </c>
      <c r="D323" s="1" t="str">
        <f>TEXT(olympic_medals_year_country[[#This Row],[game_year]],0)&amp;"-"&amp;olympic_medals_year_country[[#This Row],[WB_country_code]]</f>
        <v>1988-ITA</v>
      </c>
      <c r="E323" s="1">
        <v>6</v>
      </c>
      <c r="F323" s="1">
        <v>4</v>
      </c>
      <c r="G323" s="1">
        <v>4</v>
      </c>
      <c r="H323" s="1">
        <v>14</v>
      </c>
    </row>
    <row r="324" spans="1:8" ht="15" customHeight="1" x14ac:dyDescent="0.2">
      <c r="A324" s="1">
        <v>1988</v>
      </c>
      <c r="B324" s="1" t="s">
        <v>129</v>
      </c>
      <c r="C324" s="1" t="s">
        <v>130</v>
      </c>
      <c r="D324" s="1" t="str">
        <f>TEXT(olympic_medals_year_country[[#This Row],[game_year]],0)&amp;"-"&amp;olympic_medals_year_country[[#This Row],[WB_country_code]]</f>
        <v>1988-JAM</v>
      </c>
      <c r="E324" s="1">
        <v>0</v>
      </c>
      <c r="F324" s="1">
        <v>2</v>
      </c>
      <c r="G324" s="1">
        <v>0</v>
      </c>
      <c r="H324" s="1">
        <v>2</v>
      </c>
    </row>
    <row r="325" spans="1:8" ht="15" customHeight="1" x14ac:dyDescent="0.2">
      <c r="A325" s="1">
        <v>1988</v>
      </c>
      <c r="B325" s="1" t="s">
        <v>133</v>
      </c>
      <c r="C325" s="1" t="s">
        <v>134</v>
      </c>
      <c r="D325" s="1" t="str">
        <f>TEXT(olympic_medals_year_country[[#This Row],[game_year]],0)&amp;"-"&amp;olympic_medals_year_country[[#This Row],[WB_country_code]]</f>
        <v>1988-JPN</v>
      </c>
      <c r="E325" s="1">
        <v>4</v>
      </c>
      <c r="F325" s="1">
        <v>3</v>
      </c>
      <c r="G325" s="1">
        <v>8</v>
      </c>
      <c r="H325" s="1">
        <v>15</v>
      </c>
    </row>
    <row r="326" spans="1:8" ht="15" customHeight="1" x14ac:dyDescent="0.2">
      <c r="A326" s="1">
        <v>1988</v>
      </c>
      <c r="B326" s="1" t="s">
        <v>137</v>
      </c>
      <c r="C326" s="1" t="s">
        <v>138</v>
      </c>
      <c r="D326" s="1" t="str">
        <f>TEXT(olympic_medals_year_country[[#This Row],[game_year]],0)&amp;"-"&amp;olympic_medals_year_country[[#This Row],[WB_country_code]]</f>
        <v>1988-KEN</v>
      </c>
      <c r="E326" s="1">
        <v>5</v>
      </c>
      <c r="F326" s="1">
        <v>2</v>
      </c>
      <c r="G326" s="1">
        <v>2</v>
      </c>
      <c r="H326" s="1">
        <v>9</v>
      </c>
    </row>
    <row r="327" spans="1:8" ht="15" customHeight="1" x14ac:dyDescent="0.2">
      <c r="A327" s="1">
        <v>1988</v>
      </c>
      <c r="B327" s="1" t="s">
        <v>141</v>
      </c>
      <c r="C327" s="1" t="s">
        <v>142</v>
      </c>
      <c r="D327" s="1" t="str">
        <f>TEXT(olympic_medals_year_country[[#This Row],[game_year]],0)&amp;"-"&amp;olympic_medals_year_country[[#This Row],[WB_country_code]]</f>
        <v>1988-KOR</v>
      </c>
      <c r="E327" s="1">
        <v>13</v>
      </c>
      <c r="F327" s="1">
        <v>10</v>
      </c>
      <c r="G327" s="1">
        <v>12</v>
      </c>
      <c r="H327" s="1">
        <v>35</v>
      </c>
    </row>
    <row r="328" spans="1:8" ht="15" customHeight="1" x14ac:dyDescent="0.2">
      <c r="A328" s="1">
        <v>1988</v>
      </c>
      <c r="B328" s="1" t="s">
        <v>153</v>
      </c>
      <c r="C328" s="1" t="s">
        <v>154</v>
      </c>
      <c r="D328" s="1" t="str">
        <f>TEXT(olympic_medals_year_country[[#This Row],[game_year]],0)&amp;"-"&amp;olympic_medals_year_country[[#This Row],[WB_country_code]]</f>
        <v>1988-MAR</v>
      </c>
      <c r="E328" s="1">
        <v>1</v>
      </c>
      <c r="F328" s="1">
        <v>0</v>
      </c>
      <c r="G328" s="1">
        <v>2</v>
      </c>
      <c r="H328" s="1">
        <v>3</v>
      </c>
    </row>
    <row r="329" spans="1:8" ht="15" customHeight="1" x14ac:dyDescent="0.2">
      <c r="A329" s="1">
        <v>1988</v>
      </c>
      <c r="B329" s="1" t="s">
        <v>157</v>
      </c>
      <c r="C329" s="1" t="s">
        <v>158</v>
      </c>
      <c r="D329" s="1" t="str">
        <f>TEXT(olympic_medals_year_country[[#This Row],[game_year]],0)&amp;"-"&amp;olympic_medals_year_country[[#This Row],[WB_country_code]]</f>
        <v>1988-MEX</v>
      </c>
      <c r="E329" s="1">
        <v>0</v>
      </c>
      <c r="F329" s="1">
        <v>0</v>
      </c>
      <c r="G329" s="1">
        <v>2</v>
      </c>
      <c r="H329" s="1">
        <v>2</v>
      </c>
    </row>
    <row r="330" spans="1:8" ht="15" customHeight="1" x14ac:dyDescent="0.2">
      <c r="A330" s="1">
        <v>1988</v>
      </c>
      <c r="B330" s="1" t="s">
        <v>163</v>
      </c>
      <c r="C330" s="1" t="s">
        <v>164</v>
      </c>
      <c r="D330" s="1" t="str">
        <f>TEXT(olympic_medals_year_country[[#This Row],[game_year]],0)&amp;"-"&amp;olympic_medals_year_country[[#This Row],[WB_country_code]]</f>
        <v>1988-MNG</v>
      </c>
      <c r="E330" s="1">
        <v>0</v>
      </c>
      <c r="F330" s="1">
        <v>0</v>
      </c>
      <c r="G330" s="1">
        <v>1</v>
      </c>
      <c r="H330" s="1">
        <v>1</v>
      </c>
    </row>
    <row r="331" spans="1:8" ht="15" customHeight="1" x14ac:dyDescent="0.2">
      <c r="A331" s="1">
        <v>1988</v>
      </c>
      <c r="B331" s="1" t="s">
        <v>177</v>
      </c>
      <c r="C331" s="1" t="s">
        <v>178</v>
      </c>
      <c r="D331" s="1" t="str">
        <f>TEXT(olympic_medals_year_country[[#This Row],[game_year]],0)&amp;"-"&amp;olympic_medals_year_country[[#This Row],[WB_country_code]]</f>
        <v>1988-NLD</v>
      </c>
      <c r="E331" s="1">
        <v>3</v>
      </c>
      <c r="F331" s="1">
        <v>3</v>
      </c>
      <c r="G331" s="1">
        <v>6</v>
      </c>
      <c r="H331" s="1">
        <v>12</v>
      </c>
    </row>
    <row r="332" spans="1:8" ht="15" customHeight="1" x14ac:dyDescent="0.2">
      <c r="A332" s="1">
        <v>1988</v>
      </c>
      <c r="B332" s="1" t="s">
        <v>179</v>
      </c>
      <c r="C332" s="1" t="s">
        <v>180</v>
      </c>
      <c r="D332" s="1" t="str">
        <f>TEXT(olympic_medals_year_country[[#This Row],[game_year]],0)&amp;"-"&amp;olympic_medals_year_country[[#This Row],[WB_country_code]]</f>
        <v>1988-NOR</v>
      </c>
      <c r="E332" s="1">
        <v>2</v>
      </c>
      <c r="F332" s="1">
        <v>4</v>
      </c>
      <c r="G332" s="1">
        <v>0</v>
      </c>
      <c r="H332" s="1">
        <v>6</v>
      </c>
    </row>
    <row r="333" spans="1:8" ht="15" customHeight="1" x14ac:dyDescent="0.2">
      <c r="A333" s="1">
        <v>1988</v>
      </c>
      <c r="B333" s="1" t="s">
        <v>181</v>
      </c>
      <c r="C333" s="1" t="s">
        <v>182</v>
      </c>
      <c r="D333" s="1" t="str">
        <f>TEXT(olympic_medals_year_country[[#This Row],[game_year]],0)&amp;"-"&amp;olympic_medals_year_country[[#This Row],[WB_country_code]]</f>
        <v>1988-NZL</v>
      </c>
      <c r="E333" s="1">
        <v>4</v>
      </c>
      <c r="F333" s="1">
        <v>4</v>
      </c>
      <c r="G333" s="1">
        <v>9</v>
      </c>
      <c r="H333" s="1">
        <v>17</v>
      </c>
    </row>
    <row r="334" spans="1:8" ht="15" customHeight="1" x14ac:dyDescent="0.2">
      <c r="A334" s="1">
        <v>1988</v>
      </c>
      <c r="B334" s="1" t="s">
        <v>183</v>
      </c>
      <c r="C334" s="1" t="s">
        <v>184</v>
      </c>
      <c r="D334" s="1" t="str">
        <f>TEXT(olympic_medals_year_country[[#This Row],[game_year]],0)&amp;"-"&amp;olympic_medals_year_country[[#This Row],[WB_country_code]]</f>
        <v>1988-PAK</v>
      </c>
      <c r="E334" s="1">
        <v>0</v>
      </c>
      <c r="F334" s="1">
        <v>0</v>
      </c>
      <c r="G334" s="1">
        <v>1</v>
      </c>
      <c r="H334" s="1">
        <v>1</v>
      </c>
    </row>
    <row r="335" spans="1:8" ht="15" customHeight="1" x14ac:dyDescent="0.2">
      <c r="A335" s="1">
        <v>1988</v>
      </c>
      <c r="B335" s="1" t="s">
        <v>187</v>
      </c>
      <c r="C335" s="1" t="s">
        <v>188</v>
      </c>
      <c r="D335" s="1" t="str">
        <f>TEXT(olympic_medals_year_country[[#This Row],[game_year]],0)&amp;"-"&amp;olympic_medals_year_country[[#This Row],[WB_country_code]]</f>
        <v>1988-PER</v>
      </c>
      <c r="E335" s="1">
        <v>0</v>
      </c>
      <c r="F335" s="1">
        <v>1</v>
      </c>
      <c r="G335" s="1">
        <v>0</v>
      </c>
      <c r="H335" s="1">
        <v>1</v>
      </c>
    </row>
    <row r="336" spans="1:8" ht="15" customHeight="1" x14ac:dyDescent="0.2">
      <c r="A336" s="1">
        <v>1988</v>
      </c>
      <c r="B336" s="1" t="s">
        <v>189</v>
      </c>
      <c r="C336" s="1" t="s">
        <v>190</v>
      </c>
      <c r="D336" s="1" t="str">
        <f>TEXT(olympic_medals_year_country[[#This Row],[game_year]],0)&amp;"-"&amp;olympic_medals_year_country[[#This Row],[WB_country_code]]</f>
        <v>1988-PHL</v>
      </c>
      <c r="E336" s="1">
        <v>0</v>
      </c>
      <c r="F336" s="1">
        <v>0</v>
      </c>
      <c r="G336" s="1">
        <v>1</v>
      </c>
      <c r="H336" s="1">
        <v>1</v>
      </c>
    </row>
    <row r="337" spans="1:8" ht="15" customHeight="1" x14ac:dyDescent="0.2">
      <c r="A337" s="1">
        <v>1988</v>
      </c>
      <c r="B337" s="1" t="s">
        <v>191</v>
      </c>
      <c r="C337" s="1" t="s">
        <v>192</v>
      </c>
      <c r="D337" s="1" t="str">
        <f>TEXT(olympic_medals_year_country[[#This Row],[game_year]],0)&amp;"-"&amp;olympic_medals_year_country[[#This Row],[WB_country_code]]</f>
        <v>1988-POL</v>
      </c>
      <c r="E337" s="1">
        <v>2</v>
      </c>
      <c r="F337" s="1">
        <v>6</v>
      </c>
      <c r="G337" s="1">
        <v>10</v>
      </c>
      <c r="H337" s="1">
        <v>18</v>
      </c>
    </row>
    <row r="338" spans="1:8" ht="15" customHeight="1" x14ac:dyDescent="0.2">
      <c r="A338" s="1">
        <v>1988</v>
      </c>
      <c r="B338" s="1" t="s">
        <v>197</v>
      </c>
      <c r="C338" s="1" t="s">
        <v>198</v>
      </c>
      <c r="D338" s="1" t="str">
        <f>TEXT(olympic_medals_year_country[[#This Row],[game_year]],0)&amp;"-"&amp;olympic_medals_year_country[[#This Row],[WB_country_code]]</f>
        <v>1988-PRT</v>
      </c>
      <c r="E338" s="1">
        <v>1</v>
      </c>
      <c r="F338" s="1">
        <v>0</v>
      </c>
      <c r="G338" s="1">
        <v>0</v>
      </c>
      <c r="H338" s="1">
        <v>1</v>
      </c>
    </row>
    <row r="339" spans="1:8" ht="15" customHeight="1" x14ac:dyDescent="0.2">
      <c r="A339" s="1">
        <v>1988</v>
      </c>
      <c r="B339" s="1" t="s">
        <v>203</v>
      </c>
      <c r="C339" s="1" t="s">
        <v>204</v>
      </c>
      <c r="D339" s="1" t="str">
        <f>TEXT(olympic_medals_year_country[[#This Row],[game_year]],0)&amp;"-"&amp;olympic_medals_year_country[[#This Row],[WB_country_code]]</f>
        <v>1988-ROU</v>
      </c>
      <c r="E339" s="1">
        <v>8</v>
      </c>
      <c r="F339" s="1">
        <v>12</v>
      </c>
      <c r="G339" s="1">
        <v>6</v>
      </c>
      <c r="H339" s="1">
        <v>26</v>
      </c>
    </row>
    <row r="340" spans="1:8" ht="15" customHeight="1" x14ac:dyDescent="0.2">
      <c r="A340" s="1">
        <v>1988</v>
      </c>
      <c r="B340" s="1" t="s">
        <v>205</v>
      </c>
      <c r="C340" s="1" t="s">
        <v>206</v>
      </c>
      <c r="D340" s="1" t="str">
        <f>TEXT(olympic_medals_year_country[[#This Row],[game_year]],0)&amp;"-"&amp;olympic_medals_year_country[[#This Row],[WB_country_code]]</f>
        <v>1988-RUS</v>
      </c>
      <c r="E340" s="1">
        <v>57</v>
      </c>
      <c r="F340" s="1">
        <v>33</v>
      </c>
      <c r="G340" s="1">
        <v>48</v>
      </c>
      <c r="H340" s="1">
        <v>138</v>
      </c>
    </row>
    <row r="341" spans="1:8" ht="15" customHeight="1" x14ac:dyDescent="0.2">
      <c r="A341" s="1">
        <v>1988</v>
      </c>
      <c r="B341" s="1" t="s">
        <v>211</v>
      </c>
      <c r="C341" s="1" t="s">
        <v>212</v>
      </c>
      <c r="D341" s="1" t="str">
        <f>TEXT(olympic_medals_year_country[[#This Row],[game_year]],0)&amp;"-"&amp;olympic_medals_year_country[[#This Row],[WB_country_code]]</f>
        <v>1988-SEN</v>
      </c>
      <c r="E341" s="1">
        <v>0</v>
      </c>
      <c r="F341" s="1">
        <v>1</v>
      </c>
      <c r="G341" s="1">
        <v>0</v>
      </c>
      <c r="H341" s="1">
        <v>1</v>
      </c>
    </row>
    <row r="342" spans="1:8" ht="15" customHeight="1" x14ac:dyDescent="0.2">
      <c r="A342" s="1">
        <v>1988</v>
      </c>
      <c r="B342" s="1" t="s">
        <v>219</v>
      </c>
      <c r="C342" s="1" t="s">
        <v>220</v>
      </c>
      <c r="D342" s="1" t="str">
        <f>TEXT(olympic_medals_year_country[[#This Row],[game_year]],0)&amp;"-"&amp;olympic_medals_year_country[[#This Row],[WB_country_code]]</f>
        <v>1988-SUR</v>
      </c>
      <c r="E342" s="1">
        <v>1</v>
      </c>
      <c r="F342" s="1">
        <v>0</v>
      </c>
      <c r="G342" s="1">
        <v>0</v>
      </c>
      <c r="H342" s="1">
        <v>1</v>
      </c>
    </row>
    <row r="343" spans="1:8" ht="15" customHeight="1" x14ac:dyDescent="0.2">
      <c r="A343" s="1">
        <v>1988</v>
      </c>
      <c r="B343" s="1" t="s">
        <v>225</v>
      </c>
      <c r="C343" s="1" t="s">
        <v>226</v>
      </c>
      <c r="D343" s="1" t="str">
        <f>TEXT(olympic_medals_year_country[[#This Row],[game_year]],0)&amp;"-"&amp;olympic_medals_year_country[[#This Row],[WB_country_code]]</f>
        <v>1988-SWE</v>
      </c>
      <c r="E343" s="1">
        <v>0</v>
      </c>
      <c r="F343" s="1">
        <v>5</v>
      </c>
      <c r="G343" s="1">
        <v>8</v>
      </c>
      <c r="H343" s="1">
        <v>13</v>
      </c>
    </row>
    <row r="344" spans="1:8" ht="15" customHeight="1" x14ac:dyDescent="0.2">
      <c r="A344" s="1">
        <v>1988</v>
      </c>
      <c r="B344" s="1" t="s">
        <v>231</v>
      </c>
      <c r="C344" s="1" t="s">
        <v>232</v>
      </c>
      <c r="D344" s="1" t="str">
        <f>TEXT(olympic_medals_year_country[[#This Row],[game_year]],0)&amp;"-"&amp;olympic_medals_year_country[[#This Row],[WB_country_code]]</f>
        <v>1988-THA</v>
      </c>
      <c r="E344" s="1">
        <v>0</v>
      </c>
      <c r="F344" s="1">
        <v>0</v>
      </c>
      <c r="G344" s="1">
        <v>1</v>
      </c>
      <c r="H344" s="1">
        <v>1</v>
      </c>
    </row>
    <row r="345" spans="1:8" ht="15" customHeight="1" x14ac:dyDescent="0.2">
      <c r="A345" s="1">
        <v>1988</v>
      </c>
      <c r="B345" s="1" t="s">
        <v>243</v>
      </c>
      <c r="C345" s="1" t="s">
        <v>244</v>
      </c>
      <c r="D345" s="1" t="str">
        <f>TEXT(olympic_medals_year_country[[#This Row],[game_year]],0)&amp;"-"&amp;olympic_medals_year_country[[#This Row],[WB_country_code]]</f>
        <v>1988-TUR</v>
      </c>
      <c r="E345" s="1">
        <v>1</v>
      </c>
      <c r="F345" s="1">
        <v>1</v>
      </c>
      <c r="G345" s="1">
        <v>0</v>
      </c>
      <c r="H345" s="1">
        <v>2</v>
      </c>
    </row>
    <row r="346" spans="1:8" ht="15" customHeight="1" x14ac:dyDescent="0.2">
      <c r="A346" s="1">
        <v>1988</v>
      </c>
      <c r="B346" s="1" t="s">
        <v>253</v>
      </c>
      <c r="C346" s="1" t="s">
        <v>254</v>
      </c>
      <c r="D346" s="1" t="str">
        <f>TEXT(olympic_medals_year_country[[#This Row],[game_year]],0)&amp;"-"&amp;olympic_medals_year_country[[#This Row],[WB_country_code]]</f>
        <v>1988-USA</v>
      </c>
      <c r="E346" s="1">
        <v>40</v>
      </c>
      <c r="F346" s="1">
        <v>33</v>
      </c>
      <c r="G346" s="1">
        <v>28</v>
      </c>
      <c r="H346" s="1">
        <v>101</v>
      </c>
    </row>
    <row r="347" spans="1:8" ht="15" customHeight="1" x14ac:dyDescent="0.2">
      <c r="A347" s="1">
        <v>1988</v>
      </c>
      <c r="B347" s="1" t="s">
        <v>259</v>
      </c>
      <c r="C347" s="1" t="s">
        <v>260</v>
      </c>
      <c r="D347" s="1" t="str">
        <f>TEXT(olympic_medals_year_country[[#This Row],[game_year]],0)&amp;"-"&amp;olympic_medals_year_country[[#This Row],[WB_country_code]]</f>
        <v>1988-VIR</v>
      </c>
      <c r="E347" s="1">
        <v>0</v>
      </c>
      <c r="F347" s="1">
        <v>1</v>
      </c>
      <c r="G347" s="1">
        <v>0</v>
      </c>
      <c r="H347" s="1">
        <v>1</v>
      </c>
    </row>
    <row r="348" spans="1:8" ht="15" customHeight="1" x14ac:dyDescent="0.2">
      <c r="A348" s="1">
        <v>1988</v>
      </c>
      <c r="B348" s="1" t="s">
        <v>267</v>
      </c>
      <c r="C348" s="1" t="s">
        <v>268</v>
      </c>
      <c r="D348" s="1" t="str">
        <f>TEXT(olympic_medals_year_country[[#This Row],[game_year]],0)&amp;"-"&amp;olympic_medals_year_country[[#This Row],[WB_country_code]]</f>
        <v>1988-YGL</v>
      </c>
      <c r="E348" s="1">
        <v>3</v>
      </c>
      <c r="F348" s="1">
        <v>5</v>
      </c>
      <c r="G348" s="1">
        <v>7</v>
      </c>
      <c r="H348" s="1">
        <v>15</v>
      </c>
    </row>
    <row r="349" spans="1:8" ht="15" customHeight="1" x14ac:dyDescent="0.2">
      <c r="A349" s="1">
        <v>1992</v>
      </c>
      <c r="B349" s="1" t="s">
        <v>9</v>
      </c>
      <c r="C349" s="1" t="s">
        <v>10</v>
      </c>
      <c r="D349" s="1" t="str">
        <f>TEXT(olympic_medals_year_country[[#This Row],[game_year]],0)&amp;"-"&amp;olympic_medals_year_country[[#This Row],[WB_country_code]]</f>
        <v>1992-ARG</v>
      </c>
      <c r="E349" s="1">
        <v>0</v>
      </c>
      <c r="F349" s="1">
        <v>0</v>
      </c>
      <c r="G349" s="1">
        <v>2</v>
      </c>
      <c r="H349" s="1">
        <v>2</v>
      </c>
    </row>
    <row r="350" spans="1:8" ht="15" customHeight="1" x14ac:dyDescent="0.2">
      <c r="A350" s="1">
        <v>1992</v>
      </c>
      <c r="B350" s="1" t="s">
        <v>13</v>
      </c>
      <c r="C350" s="1" t="s">
        <v>14</v>
      </c>
      <c r="D350" s="1" t="str">
        <f>TEXT(olympic_medals_year_country[[#This Row],[game_year]],0)&amp;"-"&amp;olympic_medals_year_country[[#This Row],[WB_country_code]]</f>
        <v>1992-AUS</v>
      </c>
      <c r="E350" s="1">
        <v>8</v>
      </c>
      <c r="F350" s="1">
        <v>9</v>
      </c>
      <c r="G350" s="1">
        <v>13</v>
      </c>
      <c r="H350" s="1">
        <v>30</v>
      </c>
    </row>
    <row r="351" spans="1:8" ht="15" customHeight="1" x14ac:dyDescent="0.2">
      <c r="A351" s="1">
        <v>1992</v>
      </c>
      <c r="B351" s="1" t="s">
        <v>15</v>
      </c>
      <c r="C351" s="1" t="s">
        <v>16</v>
      </c>
      <c r="D351" s="1" t="str">
        <f>TEXT(olympic_medals_year_country[[#This Row],[game_year]],0)&amp;"-"&amp;olympic_medals_year_country[[#This Row],[WB_country_code]]</f>
        <v>1992-AUT</v>
      </c>
      <c r="E351" s="1">
        <v>0</v>
      </c>
      <c r="F351" s="1">
        <v>3</v>
      </c>
      <c r="G351" s="1">
        <v>0</v>
      </c>
      <c r="H351" s="1">
        <v>3</v>
      </c>
    </row>
    <row r="352" spans="1:8" ht="15" customHeight="1" x14ac:dyDescent="0.2">
      <c r="A352" s="1">
        <v>1992</v>
      </c>
      <c r="B352" s="1" t="s">
        <v>21</v>
      </c>
      <c r="C352" s="1" t="s">
        <v>22</v>
      </c>
      <c r="D352" s="1" t="str">
        <f>TEXT(olympic_medals_year_country[[#This Row],[game_year]],0)&amp;"-"&amp;olympic_medals_year_country[[#This Row],[WB_country_code]]</f>
        <v>1992-BEL</v>
      </c>
      <c r="E352" s="1">
        <v>0</v>
      </c>
      <c r="F352" s="1">
        <v>1</v>
      </c>
      <c r="G352" s="1">
        <v>2</v>
      </c>
      <c r="H352" s="1">
        <v>3</v>
      </c>
    </row>
    <row r="353" spans="1:8" ht="15" customHeight="1" x14ac:dyDescent="0.2">
      <c r="A353" s="1">
        <v>1992</v>
      </c>
      <c r="B353" s="1" t="s">
        <v>25</v>
      </c>
      <c r="C353" s="1" t="s">
        <v>26</v>
      </c>
      <c r="D353" s="1" t="str">
        <f>TEXT(olympic_medals_year_country[[#This Row],[game_year]],0)&amp;"-"&amp;olympic_medals_year_country[[#This Row],[WB_country_code]]</f>
        <v>1992-BGR</v>
      </c>
      <c r="E353" s="1">
        <v>3</v>
      </c>
      <c r="F353" s="1">
        <v>7</v>
      </c>
      <c r="G353" s="1">
        <v>7</v>
      </c>
      <c r="H353" s="1">
        <v>17</v>
      </c>
    </row>
    <row r="354" spans="1:8" ht="15" customHeight="1" x14ac:dyDescent="0.2">
      <c r="A354" s="1">
        <v>1992</v>
      </c>
      <c r="B354" s="1" t="s">
        <v>29</v>
      </c>
      <c r="C354" s="1" t="s">
        <v>30</v>
      </c>
      <c r="D354" s="1" t="str">
        <f>TEXT(olympic_medals_year_country[[#This Row],[game_year]],0)&amp;"-"&amp;olympic_medals_year_country[[#This Row],[WB_country_code]]</f>
        <v>1992-BHS</v>
      </c>
      <c r="E354" s="1">
        <v>0</v>
      </c>
      <c r="F354" s="1">
        <v>0</v>
      </c>
      <c r="G354" s="1">
        <v>1</v>
      </c>
      <c r="H354" s="1">
        <v>1</v>
      </c>
    </row>
    <row r="355" spans="1:8" ht="15" customHeight="1" x14ac:dyDescent="0.2">
      <c r="A355" s="1">
        <v>1992</v>
      </c>
      <c r="B355" s="1" t="s">
        <v>35</v>
      </c>
      <c r="C355" s="1" t="s">
        <v>36</v>
      </c>
      <c r="D355" s="1" t="str">
        <f>TEXT(olympic_medals_year_country[[#This Row],[game_year]],0)&amp;"-"&amp;olympic_medals_year_country[[#This Row],[WB_country_code]]</f>
        <v>1992-BRA</v>
      </c>
      <c r="E355" s="1">
        <v>2</v>
      </c>
      <c r="F355" s="1">
        <v>1</v>
      </c>
      <c r="G355" s="1">
        <v>0</v>
      </c>
      <c r="H355" s="1">
        <v>3</v>
      </c>
    </row>
    <row r="356" spans="1:8" ht="15" customHeight="1" x14ac:dyDescent="0.2">
      <c r="A356" s="1">
        <v>1992</v>
      </c>
      <c r="B356" s="1" t="s">
        <v>41</v>
      </c>
      <c r="C356" s="1" t="s">
        <v>42</v>
      </c>
      <c r="D356" s="1" t="str">
        <f>TEXT(olympic_medals_year_country[[#This Row],[game_year]],0)&amp;"-"&amp;olympic_medals_year_country[[#This Row],[WB_country_code]]</f>
        <v>1992-CAN</v>
      </c>
      <c r="E356" s="1">
        <v>8</v>
      </c>
      <c r="F356" s="1">
        <v>5</v>
      </c>
      <c r="G356" s="1">
        <v>8</v>
      </c>
      <c r="H356" s="1">
        <v>21</v>
      </c>
    </row>
    <row r="357" spans="1:8" ht="15" customHeight="1" x14ac:dyDescent="0.2">
      <c r="A357" s="1">
        <v>1992</v>
      </c>
      <c r="B357" s="1" t="s">
        <v>43</v>
      </c>
      <c r="C357" s="1" t="s">
        <v>44</v>
      </c>
      <c r="D357" s="1" t="str">
        <f>TEXT(olympic_medals_year_country[[#This Row],[game_year]],0)&amp;"-"&amp;olympic_medals_year_country[[#This Row],[WB_country_code]]</f>
        <v>1992-CHE</v>
      </c>
      <c r="E357" s="1">
        <v>1</v>
      </c>
      <c r="F357" s="1">
        <v>0</v>
      </c>
      <c r="G357" s="1">
        <v>0</v>
      </c>
      <c r="H357" s="1">
        <v>1</v>
      </c>
    </row>
    <row r="358" spans="1:8" ht="15" customHeight="1" x14ac:dyDescent="0.2">
      <c r="A358" s="1">
        <v>1992</v>
      </c>
      <c r="B358" s="1" t="s">
        <v>47</v>
      </c>
      <c r="C358" s="1" t="s">
        <v>48</v>
      </c>
      <c r="D358" s="1" t="str">
        <f>TEXT(olympic_medals_year_country[[#This Row],[game_year]],0)&amp;"-"&amp;olympic_medals_year_country[[#This Row],[WB_country_code]]</f>
        <v>1992-CHN</v>
      </c>
      <c r="E358" s="1">
        <v>18</v>
      </c>
      <c r="F358" s="1">
        <v>25</v>
      </c>
      <c r="G358" s="1">
        <v>19</v>
      </c>
      <c r="H358" s="1">
        <v>62</v>
      </c>
    </row>
    <row r="359" spans="1:8" ht="15" customHeight="1" x14ac:dyDescent="0.2">
      <c r="A359" s="1">
        <v>1992</v>
      </c>
      <c r="B359" s="1" t="s">
        <v>53</v>
      </c>
      <c r="C359" s="1" t="s">
        <v>54</v>
      </c>
      <c r="D359" s="1" t="str">
        <f>TEXT(olympic_medals_year_country[[#This Row],[game_year]],0)&amp;"-"&amp;olympic_medals_year_country[[#This Row],[WB_country_code]]</f>
        <v>1992-COL</v>
      </c>
      <c r="E359" s="1">
        <v>0</v>
      </c>
      <c r="F359" s="1">
        <v>0</v>
      </c>
      <c r="G359" s="1">
        <v>1</v>
      </c>
      <c r="H359" s="1">
        <v>1</v>
      </c>
    </row>
    <row r="360" spans="1:8" ht="15" customHeight="1" x14ac:dyDescent="0.2">
      <c r="A360" s="1">
        <v>1992</v>
      </c>
      <c r="B360" s="1" t="s">
        <v>57</v>
      </c>
      <c r="C360" s="1" t="s">
        <v>58</v>
      </c>
      <c r="D360" s="1" t="str">
        <f>TEXT(olympic_medals_year_country[[#This Row],[game_year]],0)&amp;"-"&amp;olympic_medals_year_country[[#This Row],[WB_country_code]]</f>
        <v>1992-CUB</v>
      </c>
      <c r="E360" s="1">
        <v>14</v>
      </c>
      <c r="F360" s="1">
        <v>6</v>
      </c>
      <c r="G360" s="1">
        <v>11</v>
      </c>
      <c r="H360" s="1">
        <v>31</v>
      </c>
    </row>
    <row r="361" spans="1:8" ht="15" customHeight="1" x14ac:dyDescent="0.2">
      <c r="A361" s="1">
        <v>1992</v>
      </c>
      <c r="B361" s="1" t="s">
        <v>61</v>
      </c>
      <c r="C361" s="1" t="s">
        <v>62</v>
      </c>
      <c r="D361" s="1" t="str">
        <f>TEXT(olympic_medals_year_country[[#This Row],[game_year]],0)&amp;"-"&amp;olympic_medals_year_country[[#This Row],[WB_country_code]]</f>
        <v>1992-CZE</v>
      </c>
      <c r="E361" s="1">
        <v>4</v>
      </c>
      <c r="F361" s="1">
        <v>3</v>
      </c>
      <c r="G361" s="1">
        <v>1</v>
      </c>
      <c r="H361" s="1">
        <v>8</v>
      </c>
    </row>
    <row r="362" spans="1:8" ht="15" customHeight="1" x14ac:dyDescent="0.2">
      <c r="A362" s="1">
        <v>1992</v>
      </c>
      <c r="B362" s="1" t="s">
        <v>63</v>
      </c>
      <c r="C362" s="1" t="s">
        <v>64</v>
      </c>
      <c r="D362" s="1" t="str">
        <f>TEXT(olympic_medals_year_country[[#This Row],[game_year]],0)&amp;"-"&amp;olympic_medals_year_country[[#This Row],[WB_country_code]]</f>
        <v>1992-DEU</v>
      </c>
      <c r="E362" s="1">
        <v>39</v>
      </c>
      <c r="F362" s="1">
        <v>25</v>
      </c>
      <c r="G362" s="1">
        <v>28</v>
      </c>
      <c r="H362" s="1">
        <v>92</v>
      </c>
    </row>
    <row r="363" spans="1:8" ht="15" customHeight="1" x14ac:dyDescent="0.2">
      <c r="A363" s="1">
        <v>1992</v>
      </c>
      <c r="B363" s="1" t="s">
        <v>67</v>
      </c>
      <c r="C363" s="1" t="s">
        <v>68</v>
      </c>
      <c r="D363" s="1" t="str">
        <f>TEXT(olympic_medals_year_country[[#This Row],[game_year]],0)&amp;"-"&amp;olympic_medals_year_country[[#This Row],[WB_country_code]]</f>
        <v>1992-DNK</v>
      </c>
      <c r="E363" s="1">
        <v>1</v>
      </c>
      <c r="F363" s="1">
        <v>2</v>
      </c>
      <c r="G363" s="1">
        <v>5</v>
      </c>
      <c r="H363" s="1">
        <v>8</v>
      </c>
    </row>
    <row r="364" spans="1:8" ht="15" customHeight="1" x14ac:dyDescent="0.2">
      <c r="A364" s="1">
        <v>1992</v>
      </c>
      <c r="B364" s="1" t="s">
        <v>71</v>
      </c>
      <c r="C364" s="1" t="s">
        <v>72</v>
      </c>
      <c r="D364" s="1" t="str">
        <f>TEXT(olympic_medals_year_country[[#This Row],[game_year]],0)&amp;"-"&amp;olympic_medals_year_country[[#This Row],[WB_country_code]]</f>
        <v>1992-DZA</v>
      </c>
      <c r="E364" s="1">
        <v>1</v>
      </c>
      <c r="F364" s="1">
        <v>0</v>
      </c>
      <c r="G364" s="1">
        <v>1</v>
      </c>
      <c r="H364" s="1">
        <v>2</v>
      </c>
    </row>
    <row r="365" spans="1:8" ht="15" customHeight="1" x14ac:dyDescent="0.2">
      <c r="A365" s="1">
        <v>1992</v>
      </c>
      <c r="B365" s="1" t="s">
        <v>79</v>
      </c>
      <c r="C365" s="1" t="s">
        <v>80</v>
      </c>
      <c r="D365" s="1" t="str">
        <f>TEXT(olympic_medals_year_country[[#This Row],[game_year]],0)&amp;"-"&amp;olympic_medals_year_country[[#This Row],[WB_country_code]]</f>
        <v>1992-ESP</v>
      </c>
      <c r="E365" s="1">
        <v>16</v>
      </c>
      <c r="F365" s="1">
        <v>8</v>
      </c>
      <c r="G365" s="1">
        <v>2</v>
      </c>
      <c r="H365" s="1">
        <v>26</v>
      </c>
    </row>
    <row r="366" spans="1:8" ht="15" customHeight="1" x14ac:dyDescent="0.2">
      <c r="A366" s="1">
        <v>1992</v>
      </c>
      <c r="B366" s="1" t="s">
        <v>81</v>
      </c>
      <c r="C366" s="1" t="s">
        <v>82</v>
      </c>
      <c r="D366" s="1" t="str">
        <f>TEXT(olympic_medals_year_country[[#This Row],[game_year]],0)&amp;"-"&amp;olympic_medals_year_country[[#This Row],[WB_country_code]]</f>
        <v>1992-EST</v>
      </c>
      <c r="E366" s="1">
        <v>1</v>
      </c>
      <c r="F366" s="1">
        <v>0</v>
      </c>
      <c r="G366" s="1">
        <v>2</v>
      </c>
      <c r="H366" s="1">
        <v>3</v>
      </c>
    </row>
    <row r="367" spans="1:8" ht="15" customHeight="1" x14ac:dyDescent="0.2">
      <c r="A367" s="1">
        <v>1992</v>
      </c>
      <c r="B367" s="1" t="s">
        <v>83</v>
      </c>
      <c r="C367" s="1" t="s">
        <v>84</v>
      </c>
      <c r="D367" s="1" t="str">
        <f>TEXT(olympic_medals_year_country[[#This Row],[game_year]],0)&amp;"-"&amp;olympic_medals_year_country[[#This Row],[WB_country_code]]</f>
        <v>1992-ETH</v>
      </c>
      <c r="E367" s="1">
        <v>1</v>
      </c>
      <c r="F367" s="1">
        <v>0</v>
      </c>
      <c r="G367" s="1">
        <v>2</v>
      </c>
      <c r="H367" s="1">
        <v>3</v>
      </c>
    </row>
    <row r="368" spans="1:8" ht="15" customHeight="1" x14ac:dyDescent="0.2">
      <c r="A368" s="1">
        <v>1992</v>
      </c>
      <c r="B368" s="1" t="s">
        <v>85</v>
      </c>
      <c r="C368" s="1" t="s">
        <v>86</v>
      </c>
      <c r="D368" s="1" t="str">
        <f>TEXT(olympic_medals_year_country[[#This Row],[game_year]],0)&amp;"-"&amp;olympic_medals_year_country[[#This Row],[WB_country_code]]</f>
        <v>1992-FIN</v>
      </c>
      <c r="E368" s="1">
        <v>1</v>
      </c>
      <c r="F368" s="1">
        <v>2</v>
      </c>
      <c r="G368" s="1">
        <v>2</v>
      </c>
      <c r="H368" s="1">
        <v>5</v>
      </c>
    </row>
    <row r="369" spans="1:8" ht="15" customHeight="1" x14ac:dyDescent="0.2">
      <c r="A369" s="1">
        <v>1992</v>
      </c>
      <c r="B369" s="1" t="s">
        <v>89</v>
      </c>
      <c r="C369" s="1" t="s">
        <v>90</v>
      </c>
      <c r="D369" s="1" t="str">
        <f>TEXT(olympic_medals_year_country[[#This Row],[game_year]],0)&amp;"-"&amp;olympic_medals_year_country[[#This Row],[WB_country_code]]</f>
        <v>1992-FRA</v>
      </c>
      <c r="E369" s="1">
        <v>9</v>
      </c>
      <c r="F369" s="1">
        <v>5</v>
      </c>
      <c r="G369" s="1">
        <v>18</v>
      </c>
      <c r="H369" s="1">
        <v>32</v>
      </c>
    </row>
    <row r="370" spans="1:8" ht="15" customHeight="1" x14ac:dyDescent="0.2">
      <c r="A370" s="1">
        <v>1992</v>
      </c>
      <c r="B370" s="1" t="s">
        <v>93</v>
      </c>
      <c r="C370" s="1" t="s">
        <v>94</v>
      </c>
      <c r="D370" s="1" t="str">
        <f>TEXT(olympic_medals_year_country[[#This Row],[game_year]],0)&amp;"-"&amp;olympic_medals_year_country[[#This Row],[WB_country_code]]</f>
        <v>1992-GBR</v>
      </c>
      <c r="E370" s="1">
        <v>6</v>
      </c>
      <c r="F370" s="1">
        <v>3</v>
      </c>
      <c r="G370" s="1">
        <v>12</v>
      </c>
      <c r="H370" s="1">
        <v>21</v>
      </c>
    </row>
    <row r="371" spans="1:8" ht="15" customHeight="1" x14ac:dyDescent="0.2">
      <c r="A371" s="1">
        <v>1992</v>
      </c>
      <c r="B371" s="1" t="s">
        <v>97</v>
      </c>
      <c r="C371" s="1" t="s">
        <v>98</v>
      </c>
      <c r="D371" s="1" t="str">
        <f>TEXT(olympic_medals_year_country[[#This Row],[game_year]],0)&amp;"-"&amp;olympic_medals_year_country[[#This Row],[WB_country_code]]</f>
        <v>1992-GHA</v>
      </c>
      <c r="E371" s="1">
        <v>0</v>
      </c>
      <c r="F371" s="1">
        <v>0</v>
      </c>
      <c r="G371" s="1">
        <v>1</v>
      </c>
      <c r="H371" s="1">
        <v>1</v>
      </c>
    </row>
    <row r="372" spans="1:8" ht="15" customHeight="1" x14ac:dyDescent="0.2">
      <c r="A372" s="1">
        <v>1992</v>
      </c>
      <c r="B372" s="1" t="s">
        <v>99</v>
      </c>
      <c r="C372" s="1" t="s">
        <v>100</v>
      </c>
      <c r="D372" s="1" t="str">
        <f>TEXT(olympic_medals_year_country[[#This Row],[game_year]],0)&amp;"-"&amp;olympic_medals_year_country[[#This Row],[WB_country_code]]</f>
        <v>1992-GRC</v>
      </c>
      <c r="E372" s="1">
        <v>2</v>
      </c>
      <c r="F372" s="1">
        <v>0</v>
      </c>
      <c r="G372" s="1">
        <v>0</v>
      </c>
      <c r="H372" s="1">
        <v>2</v>
      </c>
    </row>
    <row r="373" spans="1:8" ht="15" customHeight="1" x14ac:dyDescent="0.2">
      <c r="A373" s="1">
        <v>1992</v>
      </c>
      <c r="B373" s="1" t="s">
        <v>109</v>
      </c>
      <c r="C373" s="1" t="s">
        <v>110</v>
      </c>
      <c r="D373" s="1" t="str">
        <f>TEXT(olympic_medals_year_country[[#This Row],[game_year]],0)&amp;"-"&amp;olympic_medals_year_country[[#This Row],[WB_country_code]]</f>
        <v>1992-HRV</v>
      </c>
      <c r="E373" s="1">
        <v>0</v>
      </c>
      <c r="F373" s="1">
        <v>1</v>
      </c>
      <c r="G373" s="1">
        <v>3</v>
      </c>
      <c r="H373" s="1">
        <v>4</v>
      </c>
    </row>
    <row r="374" spans="1:8" ht="15" customHeight="1" x14ac:dyDescent="0.2">
      <c r="A374" s="1">
        <v>1992</v>
      </c>
      <c r="B374" s="1" t="s">
        <v>111</v>
      </c>
      <c r="C374" s="1" t="s">
        <v>112</v>
      </c>
      <c r="D374" s="1" t="str">
        <f>TEXT(olympic_medals_year_country[[#This Row],[game_year]],0)&amp;"-"&amp;olympic_medals_year_country[[#This Row],[WB_country_code]]</f>
        <v>1992-HUN</v>
      </c>
      <c r="E374" s="1">
        <v>11</v>
      </c>
      <c r="F374" s="1">
        <v>12</v>
      </c>
      <c r="G374" s="1">
        <v>8</v>
      </c>
      <c r="H374" s="1">
        <v>31</v>
      </c>
    </row>
    <row r="375" spans="1:8" ht="15" customHeight="1" x14ac:dyDescent="0.2">
      <c r="A375" s="1">
        <v>1992</v>
      </c>
      <c r="B375" s="1" t="s">
        <v>113</v>
      </c>
      <c r="C375" s="1" t="s">
        <v>114</v>
      </c>
      <c r="D375" s="1" t="str">
        <f>TEXT(olympic_medals_year_country[[#This Row],[game_year]],0)&amp;"-"&amp;olympic_medals_year_country[[#This Row],[WB_country_code]]</f>
        <v>1992-IDN</v>
      </c>
      <c r="E375" s="1">
        <v>2</v>
      </c>
      <c r="F375" s="1">
        <v>3</v>
      </c>
      <c r="G375" s="1">
        <v>1</v>
      </c>
      <c r="H375" s="1">
        <v>6</v>
      </c>
    </row>
    <row r="376" spans="1:8" ht="15" customHeight="1" x14ac:dyDescent="0.2">
      <c r="A376" s="1">
        <v>1992</v>
      </c>
      <c r="B376" s="1" t="s">
        <v>117</v>
      </c>
      <c r="C376" s="1" t="s">
        <v>118</v>
      </c>
      <c r="D376" s="1" t="str">
        <f>TEXT(olympic_medals_year_country[[#This Row],[game_year]],0)&amp;"-"&amp;olympic_medals_year_country[[#This Row],[WB_country_code]]</f>
        <v>1992-IRL</v>
      </c>
      <c r="E376" s="1">
        <v>1</v>
      </c>
      <c r="F376" s="1">
        <v>1</v>
      </c>
      <c r="G376" s="1">
        <v>0</v>
      </c>
      <c r="H376" s="1">
        <v>2</v>
      </c>
    </row>
    <row r="377" spans="1:8" ht="15" customHeight="1" x14ac:dyDescent="0.2">
      <c r="A377" s="1">
        <v>1992</v>
      </c>
      <c r="B377" s="1" t="s">
        <v>119</v>
      </c>
      <c r="C377" s="1" t="s">
        <v>120</v>
      </c>
      <c r="D377" s="1" t="str">
        <f>TEXT(olympic_medals_year_country[[#This Row],[game_year]],0)&amp;"-"&amp;olympic_medals_year_country[[#This Row],[WB_country_code]]</f>
        <v>1992-IRN</v>
      </c>
      <c r="E377" s="1">
        <v>0</v>
      </c>
      <c r="F377" s="1">
        <v>1</v>
      </c>
      <c r="G377" s="1">
        <v>2</v>
      </c>
      <c r="H377" s="1">
        <v>3</v>
      </c>
    </row>
    <row r="378" spans="1:8" ht="15" customHeight="1" x14ac:dyDescent="0.2">
      <c r="A378" s="1">
        <v>1992</v>
      </c>
      <c r="B378" s="1" t="s">
        <v>125</v>
      </c>
      <c r="C378" s="1" t="s">
        <v>126</v>
      </c>
      <c r="D378" s="1" t="str">
        <f>TEXT(olympic_medals_year_country[[#This Row],[game_year]],0)&amp;"-"&amp;olympic_medals_year_country[[#This Row],[WB_country_code]]</f>
        <v>1992-ISR</v>
      </c>
      <c r="E378" s="1">
        <v>0</v>
      </c>
      <c r="F378" s="1">
        <v>1</v>
      </c>
      <c r="G378" s="1">
        <v>1</v>
      </c>
      <c r="H378" s="1">
        <v>2</v>
      </c>
    </row>
    <row r="379" spans="1:8" ht="15" customHeight="1" x14ac:dyDescent="0.2">
      <c r="A379" s="1">
        <v>1992</v>
      </c>
      <c r="B379" s="1" t="s">
        <v>127</v>
      </c>
      <c r="C379" s="1" t="s">
        <v>128</v>
      </c>
      <c r="D379" s="1" t="str">
        <f>TEXT(olympic_medals_year_country[[#This Row],[game_year]],0)&amp;"-"&amp;olympic_medals_year_country[[#This Row],[WB_country_code]]</f>
        <v>1992-ITA</v>
      </c>
      <c r="E379" s="1">
        <v>6</v>
      </c>
      <c r="F379" s="1">
        <v>5</v>
      </c>
      <c r="G379" s="1">
        <v>9</v>
      </c>
      <c r="H379" s="1">
        <v>20</v>
      </c>
    </row>
    <row r="380" spans="1:8" ht="15" customHeight="1" x14ac:dyDescent="0.2">
      <c r="A380" s="1">
        <v>1992</v>
      </c>
      <c r="B380" s="1" t="s">
        <v>129</v>
      </c>
      <c r="C380" s="1" t="s">
        <v>130</v>
      </c>
      <c r="D380" s="1" t="str">
        <f>TEXT(olympic_medals_year_country[[#This Row],[game_year]],0)&amp;"-"&amp;olympic_medals_year_country[[#This Row],[WB_country_code]]</f>
        <v>1992-JAM</v>
      </c>
      <c r="E380" s="1">
        <v>0</v>
      </c>
      <c r="F380" s="1">
        <v>3</v>
      </c>
      <c r="G380" s="1">
        <v>1</v>
      </c>
      <c r="H380" s="1">
        <v>4</v>
      </c>
    </row>
    <row r="381" spans="1:8" ht="15" customHeight="1" x14ac:dyDescent="0.2">
      <c r="A381" s="1">
        <v>1992</v>
      </c>
      <c r="B381" s="1" t="s">
        <v>133</v>
      </c>
      <c r="C381" s="1" t="s">
        <v>134</v>
      </c>
      <c r="D381" s="1" t="str">
        <f>TEXT(olympic_medals_year_country[[#This Row],[game_year]],0)&amp;"-"&amp;olympic_medals_year_country[[#This Row],[WB_country_code]]</f>
        <v>1992-JPN</v>
      </c>
      <c r="E381" s="1">
        <v>3</v>
      </c>
      <c r="F381" s="1">
        <v>8</v>
      </c>
      <c r="G381" s="1">
        <v>12</v>
      </c>
      <c r="H381" s="1">
        <v>23</v>
      </c>
    </row>
    <row r="382" spans="1:8" ht="15" customHeight="1" x14ac:dyDescent="0.2">
      <c r="A382" s="1">
        <v>1992</v>
      </c>
      <c r="B382" s="1" t="s">
        <v>137</v>
      </c>
      <c r="C382" s="1" t="s">
        <v>138</v>
      </c>
      <c r="D382" s="1" t="str">
        <f>TEXT(olympic_medals_year_country[[#This Row],[game_year]],0)&amp;"-"&amp;olympic_medals_year_country[[#This Row],[WB_country_code]]</f>
        <v>1992-KEN</v>
      </c>
      <c r="E382" s="1">
        <v>2</v>
      </c>
      <c r="F382" s="1">
        <v>4</v>
      </c>
      <c r="G382" s="1">
        <v>2</v>
      </c>
      <c r="H382" s="1">
        <v>8</v>
      </c>
    </row>
    <row r="383" spans="1:8" ht="15" customHeight="1" x14ac:dyDescent="0.2">
      <c r="A383" s="1">
        <v>1992</v>
      </c>
      <c r="B383" s="1" t="s">
        <v>141</v>
      </c>
      <c r="C383" s="1" t="s">
        <v>142</v>
      </c>
      <c r="D383" s="1" t="str">
        <f>TEXT(olympic_medals_year_country[[#This Row],[game_year]],0)&amp;"-"&amp;olympic_medals_year_country[[#This Row],[WB_country_code]]</f>
        <v>1992-KOR</v>
      </c>
      <c r="E383" s="1">
        <v>14</v>
      </c>
      <c r="F383" s="1">
        <v>5</v>
      </c>
      <c r="G383" s="1">
        <v>16</v>
      </c>
      <c r="H383" s="1">
        <v>35</v>
      </c>
    </row>
    <row r="384" spans="1:8" ht="15" customHeight="1" x14ac:dyDescent="0.2">
      <c r="A384" s="1">
        <v>1992</v>
      </c>
      <c r="B384" s="1" t="s">
        <v>149</v>
      </c>
      <c r="C384" s="1" t="s">
        <v>150</v>
      </c>
      <c r="D384" s="1" t="str">
        <f>TEXT(olympic_medals_year_country[[#This Row],[game_year]],0)&amp;"-"&amp;olympic_medals_year_country[[#This Row],[WB_country_code]]</f>
        <v>1992-LTU</v>
      </c>
      <c r="E384" s="1">
        <v>1</v>
      </c>
      <c r="F384" s="1">
        <v>0</v>
      </c>
      <c r="G384" s="1">
        <v>1</v>
      </c>
      <c r="H384" s="1">
        <v>2</v>
      </c>
    </row>
    <row r="385" spans="1:8" ht="15" customHeight="1" x14ac:dyDescent="0.2">
      <c r="A385" s="1">
        <v>1992</v>
      </c>
      <c r="B385" s="1" t="s">
        <v>151</v>
      </c>
      <c r="C385" s="1" t="s">
        <v>152</v>
      </c>
      <c r="D385" s="1" t="str">
        <f>TEXT(olympic_medals_year_country[[#This Row],[game_year]],0)&amp;"-"&amp;olympic_medals_year_country[[#This Row],[WB_country_code]]</f>
        <v>1992-LVA</v>
      </c>
      <c r="E385" s="1">
        <v>0</v>
      </c>
      <c r="F385" s="1">
        <v>2</v>
      </c>
      <c r="G385" s="1">
        <v>1</v>
      </c>
      <c r="H385" s="1">
        <v>3</v>
      </c>
    </row>
    <row r="386" spans="1:8" ht="15" customHeight="1" x14ac:dyDescent="0.2">
      <c r="A386" s="1">
        <v>1992</v>
      </c>
      <c r="B386" s="1" t="s">
        <v>153</v>
      </c>
      <c r="C386" s="1" t="s">
        <v>154</v>
      </c>
      <c r="D386" s="1" t="str">
        <f>TEXT(olympic_medals_year_country[[#This Row],[game_year]],0)&amp;"-"&amp;olympic_medals_year_country[[#This Row],[WB_country_code]]</f>
        <v>1992-MAR</v>
      </c>
      <c r="E386" s="1">
        <v>1</v>
      </c>
      <c r="F386" s="1">
        <v>1</v>
      </c>
      <c r="G386" s="1">
        <v>1</v>
      </c>
      <c r="H386" s="1">
        <v>3</v>
      </c>
    </row>
    <row r="387" spans="1:8" ht="15" customHeight="1" x14ac:dyDescent="0.2">
      <c r="A387" s="1">
        <v>1992</v>
      </c>
      <c r="B387" s="1" t="s">
        <v>157</v>
      </c>
      <c r="C387" s="1" t="s">
        <v>158</v>
      </c>
      <c r="D387" s="1" t="str">
        <f>TEXT(olympic_medals_year_country[[#This Row],[game_year]],0)&amp;"-"&amp;olympic_medals_year_country[[#This Row],[WB_country_code]]</f>
        <v>1992-MEX</v>
      </c>
      <c r="E387" s="1">
        <v>0</v>
      </c>
      <c r="F387" s="1">
        <v>1</v>
      </c>
      <c r="G387" s="1">
        <v>0</v>
      </c>
      <c r="H387" s="1">
        <v>1</v>
      </c>
    </row>
    <row r="388" spans="1:8" ht="15" customHeight="1" x14ac:dyDescent="0.2">
      <c r="A388" s="1">
        <v>1992</v>
      </c>
      <c r="B388" s="1" t="s">
        <v>163</v>
      </c>
      <c r="C388" s="1" t="s">
        <v>164</v>
      </c>
      <c r="D388" s="1" t="str">
        <f>TEXT(olympic_medals_year_country[[#This Row],[game_year]],0)&amp;"-"&amp;olympic_medals_year_country[[#This Row],[WB_country_code]]</f>
        <v>1992-MNG</v>
      </c>
      <c r="E388" s="1">
        <v>0</v>
      </c>
      <c r="F388" s="1">
        <v>0</v>
      </c>
      <c r="G388" s="1">
        <v>2</v>
      </c>
      <c r="H388" s="1">
        <v>2</v>
      </c>
    </row>
    <row r="389" spans="1:8" ht="15" customHeight="1" x14ac:dyDescent="0.2">
      <c r="A389" s="1">
        <v>1992</v>
      </c>
      <c r="B389" s="1" t="s">
        <v>169</v>
      </c>
      <c r="C389" s="1" t="s">
        <v>170</v>
      </c>
      <c r="D389" s="1" t="str">
        <f>TEXT(olympic_medals_year_country[[#This Row],[game_year]],0)&amp;"-"&amp;olympic_medals_year_country[[#This Row],[WB_country_code]]</f>
        <v>1992-MYS</v>
      </c>
      <c r="E389" s="1">
        <v>0</v>
      </c>
      <c r="F389" s="1">
        <v>0</v>
      </c>
      <c r="G389" s="1">
        <v>2</v>
      </c>
      <c r="H389" s="1">
        <v>2</v>
      </c>
    </row>
    <row r="390" spans="1:8" ht="15" customHeight="1" x14ac:dyDescent="0.2">
      <c r="A390" s="1">
        <v>1992</v>
      </c>
      <c r="B390" s="1" t="s">
        <v>171</v>
      </c>
      <c r="C390" s="1" t="s">
        <v>172</v>
      </c>
      <c r="D390" s="1" t="str">
        <f>TEXT(olympic_medals_year_country[[#This Row],[game_year]],0)&amp;"-"&amp;olympic_medals_year_country[[#This Row],[WB_country_code]]</f>
        <v>1992-NAM</v>
      </c>
      <c r="E390" s="1">
        <v>0</v>
      </c>
      <c r="F390" s="1">
        <v>2</v>
      </c>
      <c r="G390" s="1">
        <v>0</v>
      </c>
      <c r="H390" s="1">
        <v>2</v>
      </c>
    </row>
    <row r="391" spans="1:8" ht="15" customHeight="1" x14ac:dyDescent="0.2">
      <c r="A391" s="1">
        <v>1992</v>
      </c>
      <c r="B391" s="1" t="s">
        <v>175</v>
      </c>
      <c r="C391" s="1" t="s">
        <v>176</v>
      </c>
      <c r="D391" s="1" t="str">
        <f>TEXT(olympic_medals_year_country[[#This Row],[game_year]],0)&amp;"-"&amp;olympic_medals_year_country[[#This Row],[WB_country_code]]</f>
        <v>1992-NGA</v>
      </c>
      <c r="E391" s="1">
        <v>0</v>
      </c>
      <c r="F391" s="1">
        <v>3</v>
      </c>
      <c r="G391" s="1">
        <v>1</v>
      </c>
      <c r="H391" s="1">
        <v>4</v>
      </c>
    </row>
    <row r="392" spans="1:8" ht="15" customHeight="1" x14ac:dyDescent="0.2">
      <c r="A392" s="1">
        <v>1992</v>
      </c>
      <c r="B392" s="1" t="s">
        <v>177</v>
      </c>
      <c r="C392" s="1" t="s">
        <v>178</v>
      </c>
      <c r="D392" s="1" t="str">
        <f>TEXT(olympic_medals_year_country[[#This Row],[game_year]],0)&amp;"-"&amp;olympic_medals_year_country[[#This Row],[WB_country_code]]</f>
        <v>1992-NLD</v>
      </c>
      <c r="E392" s="1">
        <v>2</v>
      </c>
      <c r="F392" s="1">
        <v>6</v>
      </c>
      <c r="G392" s="1">
        <v>8</v>
      </c>
      <c r="H392" s="1">
        <v>16</v>
      </c>
    </row>
    <row r="393" spans="1:8" ht="15" customHeight="1" x14ac:dyDescent="0.2">
      <c r="A393" s="1">
        <v>1992</v>
      </c>
      <c r="B393" s="1" t="s">
        <v>179</v>
      </c>
      <c r="C393" s="1" t="s">
        <v>180</v>
      </c>
      <c r="D393" s="1" t="str">
        <f>TEXT(olympic_medals_year_country[[#This Row],[game_year]],0)&amp;"-"&amp;olympic_medals_year_country[[#This Row],[WB_country_code]]</f>
        <v>1992-NOR</v>
      </c>
      <c r="E393" s="1">
        <v>2</v>
      </c>
      <c r="F393" s="1">
        <v>4</v>
      </c>
      <c r="G393" s="1">
        <v>1</v>
      </c>
      <c r="H393" s="1">
        <v>7</v>
      </c>
    </row>
    <row r="394" spans="1:8" ht="15" customHeight="1" x14ac:dyDescent="0.2">
      <c r="A394" s="1">
        <v>1992</v>
      </c>
      <c r="B394" s="1" t="s">
        <v>181</v>
      </c>
      <c r="C394" s="1" t="s">
        <v>182</v>
      </c>
      <c r="D394" s="1" t="str">
        <f>TEXT(olympic_medals_year_country[[#This Row],[game_year]],0)&amp;"-"&amp;olympic_medals_year_country[[#This Row],[WB_country_code]]</f>
        <v>1992-NZL</v>
      </c>
      <c r="E394" s="1">
        <v>1</v>
      </c>
      <c r="F394" s="1">
        <v>6</v>
      </c>
      <c r="G394" s="1">
        <v>5</v>
      </c>
      <c r="H394" s="1">
        <v>12</v>
      </c>
    </row>
    <row r="395" spans="1:8" ht="15" customHeight="1" x14ac:dyDescent="0.2">
      <c r="A395" s="1">
        <v>1992</v>
      </c>
      <c r="B395" s="1" t="s">
        <v>183</v>
      </c>
      <c r="C395" s="1" t="s">
        <v>184</v>
      </c>
      <c r="D395" s="1" t="str">
        <f>TEXT(olympic_medals_year_country[[#This Row],[game_year]],0)&amp;"-"&amp;olympic_medals_year_country[[#This Row],[WB_country_code]]</f>
        <v>1992-PAK</v>
      </c>
      <c r="E395" s="1">
        <v>0</v>
      </c>
      <c r="F395" s="1">
        <v>0</v>
      </c>
      <c r="G395" s="1">
        <v>1</v>
      </c>
      <c r="H395" s="1">
        <v>1</v>
      </c>
    </row>
    <row r="396" spans="1:8" ht="15" customHeight="1" x14ac:dyDescent="0.2">
      <c r="A396" s="1">
        <v>1992</v>
      </c>
      <c r="B396" s="1" t="s">
        <v>187</v>
      </c>
      <c r="C396" s="1" t="s">
        <v>188</v>
      </c>
      <c r="D396" s="1" t="str">
        <f>TEXT(olympic_medals_year_country[[#This Row],[game_year]],0)&amp;"-"&amp;olympic_medals_year_country[[#This Row],[WB_country_code]]</f>
        <v>1992-PER</v>
      </c>
      <c r="E396" s="1">
        <v>0</v>
      </c>
      <c r="F396" s="1">
        <v>1</v>
      </c>
      <c r="G396" s="1">
        <v>0</v>
      </c>
      <c r="H396" s="1">
        <v>1</v>
      </c>
    </row>
    <row r="397" spans="1:8" ht="15" customHeight="1" x14ac:dyDescent="0.2">
      <c r="A397" s="1">
        <v>1992</v>
      </c>
      <c r="B397" s="1" t="s">
        <v>189</v>
      </c>
      <c r="C397" s="1" t="s">
        <v>190</v>
      </c>
      <c r="D397" s="1" t="str">
        <f>TEXT(olympic_medals_year_country[[#This Row],[game_year]],0)&amp;"-"&amp;olympic_medals_year_country[[#This Row],[WB_country_code]]</f>
        <v>1992-PHL</v>
      </c>
      <c r="E397" s="1">
        <v>0</v>
      </c>
      <c r="F397" s="1">
        <v>0</v>
      </c>
      <c r="G397" s="1">
        <v>1</v>
      </c>
      <c r="H397" s="1">
        <v>1</v>
      </c>
    </row>
    <row r="398" spans="1:8" ht="15" customHeight="1" x14ac:dyDescent="0.2">
      <c r="A398" s="1">
        <v>1992</v>
      </c>
      <c r="B398" s="1" t="s">
        <v>191</v>
      </c>
      <c r="C398" s="1" t="s">
        <v>192</v>
      </c>
      <c r="D398" s="1" t="str">
        <f>TEXT(olympic_medals_year_country[[#This Row],[game_year]],0)&amp;"-"&amp;olympic_medals_year_country[[#This Row],[WB_country_code]]</f>
        <v>1992-POL</v>
      </c>
      <c r="E398" s="1">
        <v>3</v>
      </c>
      <c r="F398" s="1">
        <v>7</v>
      </c>
      <c r="G398" s="1">
        <v>11</v>
      </c>
      <c r="H398" s="1">
        <v>21</v>
      </c>
    </row>
    <row r="399" spans="1:8" ht="15" customHeight="1" x14ac:dyDescent="0.2">
      <c r="A399" s="1">
        <v>1992</v>
      </c>
      <c r="B399" s="1" t="s">
        <v>193</v>
      </c>
      <c r="C399" s="1" t="s">
        <v>194</v>
      </c>
      <c r="D399" s="1" t="str">
        <f>TEXT(olympic_medals_year_country[[#This Row],[game_year]],0)&amp;"-"&amp;olympic_medals_year_country[[#This Row],[WB_country_code]]</f>
        <v>1992-PRI</v>
      </c>
      <c r="E399" s="1">
        <v>0</v>
      </c>
      <c r="F399" s="1">
        <v>0</v>
      </c>
      <c r="G399" s="1">
        <v>1</v>
      </c>
      <c r="H399" s="1">
        <v>1</v>
      </c>
    </row>
    <row r="400" spans="1:8" ht="15" customHeight="1" x14ac:dyDescent="0.2">
      <c r="A400" s="1">
        <v>1992</v>
      </c>
      <c r="B400" s="1" t="s">
        <v>195</v>
      </c>
      <c r="C400" s="1" t="s">
        <v>196</v>
      </c>
      <c r="D400" s="1" t="str">
        <f>TEXT(olympic_medals_year_country[[#This Row],[game_year]],0)&amp;"-"&amp;olympic_medals_year_country[[#This Row],[WB_country_code]]</f>
        <v>1992-PRK</v>
      </c>
      <c r="E400" s="1">
        <v>4</v>
      </c>
      <c r="F400" s="1">
        <v>0</v>
      </c>
      <c r="G400" s="1">
        <v>6</v>
      </c>
      <c r="H400" s="1">
        <v>10</v>
      </c>
    </row>
    <row r="401" spans="1:8" ht="15" customHeight="1" x14ac:dyDescent="0.2">
      <c r="A401" s="1">
        <v>1992</v>
      </c>
      <c r="B401" s="1" t="s">
        <v>201</v>
      </c>
      <c r="C401" s="1" t="s">
        <v>202</v>
      </c>
      <c r="D401" s="1" t="str">
        <f>TEXT(olympic_medals_year_country[[#This Row],[game_year]],0)&amp;"-"&amp;olympic_medals_year_country[[#This Row],[WB_country_code]]</f>
        <v>1992-QAT</v>
      </c>
      <c r="E401" s="1">
        <v>0</v>
      </c>
      <c r="F401" s="1">
        <v>0</v>
      </c>
      <c r="G401" s="1">
        <v>1</v>
      </c>
      <c r="H401" s="1">
        <v>1</v>
      </c>
    </row>
    <row r="402" spans="1:8" ht="15" customHeight="1" x14ac:dyDescent="0.2">
      <c r="A402" s="1">
        <v>1992</v>
      </c>
      <c r="B402" s="1" t="s">
        <v>203</v>
      </c>
      <c r="C402" s="1" t="s">
        <v>204</v>
      </c>
      <c r="D402" s="1" t="str">
        <f>TEXT(olympic_medals_year_country[[#This Row],[game_year]],0)&amp;"-"&amp;olympic_medals_year_country[[#This Row],[WB_country_code]]</f>
        <v>1992-ROU</v>
      </c>
      <c r="E402" s="1">
        <v>4</v>
      </c>
      <c r="F402" s="1">
        <v>7</v>
      </c>
      <c r="G402" s="1">
        <v>8</v>
      </c>
      <c r="H402" s="1">
        <v>19</v>
      </c>
    </row>
    <row r="403" spans="1:8" ht="15" customHeight="1" x14ac:dyDescent="0.2">
      <c r="A403" s="1">
        <v>1992</v>
      </c>
      <c r="B403" s="1" t="s">
        <v>205</v>
      </c>
      <c r="C403" s="1" t="s">
        <v>206</v>
      </c>
      <c r="D403" s="1" t="str">
        <f>TEXT(olympic_medals_year_country[[#This Row],[game_year]],0)&amp;"-"&amp;olympic_medals_year_country[[#This Row],[WB_country_code]]</f>
        <v>1992-RUS</v>
      </c>
      <c r="E403" s="1">
        <v>46</v>
      </c>
      <c r="F403" s="1">
        <v>38</v>
      </c>
      <c r="G403" s="1">
        <v>30</v>
      </c>
      <c r="H403" s="1">
        <v>114</v>
      </c>
    </row>
    <row r="404" spans="1:8" ht="15" customHeight="1" x14ac:dyDescent="0.2">
      <c r="A404" s="1">
        <v>1992</v>
      </c>
      <c r="B404" s="1" t="s">
        <v>219</v>
      </c>
      <c r="C404" s="1" t="s">
        <v>220</v>
      </c>
      <c r="D404" s="1" t="str">
        <f>TEXT(olympic_medals_year_country[[#This Row],[game_year]],0)&amp;"-"&amp;olympic_medals_year_country[[#This Row],[WB_country_code]]</f>
        <v>1992-SUR</v>
      </c>
      <c r="E404" s="1">
        <v>0</v>
      </c>
      <c r="F404" s="1">
        <v>0</v>
      </c>
      <c r="G404" s="1">
        <v>1</v>
      </c>
      <c r="H404" s="1">
        <v>1</v>
      </c>
    </row>
    <row r="405" spans="1:8" ht="15" customHeight="1" x14ac:dyDescent="0.2">
      <c r="A405" s="1">
        <v>1992</v>
      </c>
      <c r="B405" s="1" t="s">
        <v>223</v>
      </c>
      <c r="C405" s="1" t="s">
        <v>224</v>
      </c>
      <c r="D405" s="1" t="str">
        <f>TEXT(olympic_medals_year_country[[#This Row],[game_year]],0)&amp;"-"&amp;olympic_medals_year_country[[#This Row],[WB_country_code]]</f>
        <v>1992-SVN</v>
      </c>
      <c r="E405" s="1">
        <v>0</v>
      </c>
      <c r="F405" s="1">
        <v>0</v>
      </c>
      <c r="G405" s="1">
        <v>3</v>
      </c>
      <c r="H405" s="1">
        <v>3</v>
      </c>
    </row>
    <row r="406" spans="1:8" ht="15" customHeight="1" x14ac:dyDescent="0.2">
      <c r="A406" s="1">
        <v>1992</v>
      </c>
      <c r="B406" s="1" t="s">
        <v>225</v>
      </c>
      <c r="C406" s="1" t="s">
        <v>226</v>
      </c>
      <c r="D406" s="1" t="str">
        <f>TEXT(olympic_medals_year_country[[#This Row],[game_year]],0)&amp;"-"&amp;olympic_medals_year_country[[#This Row],[WB_country_code]]</f>
        <v>1992-SWE</v>
      </c>
      <c r="E406" s="1">
        <v>1</v>
      </c>
      <c r="F406" s="1">
        <v>9</v>
      </c>
      <c r="G406" s="1">
        <v>4</v>
      </c>
      <c r="H406" s="1">
        <v>14</v>
      </c>
    </row>
    <row r="407" spans="1:8" ht="15" customHeight="1" x14ac:dyDescent="0.2">
      <c r="A407" s="1">
        <v>1992</v>
      </c>
      <c r="B407" s="1" t="s">
        <v>231</v>
      </c>
      <c r="C407" s="1" t="s">
        <v>232</v>
      </c>
      <c r="D407" s="1" t="str">
        <f>TEXT(olympic_medals_year_country[[#This Row],[game_year]],0)&amp;"-"&amp;olympic_medals_year_country[[#This Row],[WB_country_code]]</f>
        <v>1992-THA</v>
      </c>
      <c r="E407" s="1">
        <v>0</v>
      </c>
      <c r="F407" s="1">
        <v>0</v>
      </c>
      <c r="G407" s="1">
        <v>1</v>
      </c>
      <c r="H407" s="1">
        <v>1</v>
      </c>
    </row>
    <row r="408" spans="1:8" ht="15" customHeight="1" x14ac:dyDescent="0.2">
      <c r="A408" s="1">
        <v>1992</v>
      </c>
      <c r="B408" s="1" t="s">
        <v>243</v>
      </c>
      <c r="C408" s="1" t="s">
        <v>244</v>
      </c>
      <c r="D408" s="1" t="str">
        <f>TEXT(olympic_medals_year_country[[#This Row],[game_year]],0)&amp;"-"&amp;olympic_medals_year_country[[#This Row],[WB_country_code]]</f>
        <v>1992-TUR</v>
      </c>
      <c r="E408" s="1">
        <v>2</v>
      </c>
      <c r="F408" s="1">
        <v>2</v>
      </c>
      <c r="G408" s="1">
        <v>2</v>
      </c>
      <c r="H408" s="1">
        <v>6</v>
      </c>
    </row>
    <row r="409" spans="1:8" ht="15" customHeight="1" x14ac:dyDescent="0.2">
      <c r="A409" s="1">
        <v>1992</v>
      </c>
      <c r="B409" s="1" t="s">
        <v>253</v>
      </c>
      <c r="C409" s="1" t="s">
        <v>254</v>
      </c>
      <c r="D409" s="1" t="str">
        <f>TEXT(olympic_medals_year_country[[#This Row],[game_year]],0)&amp;"-"&amp;olympic_medals_year_country[[#This Row],[WB_country_code]]</f>
        <v>1992-USA</v>
      </c>
      <c r="E409" s="1">
        <v>41</v>
      </c>
      <c r="F409" s="1">
        <v>37</v>
      </c>
      <c r="G409" s="1">
        <v>39</v>
      </c>
      <c r="H409" s="1">
        <v>117</v>
      </c>
    </row>
    <row r="410" spans="1:8" ht="15" customHeight="1" x14ac:dyDescent="0.2">
      <c r="A410" s="1">
        <v>1992</v>
      </c>
      <c r="B410" s="1" t="s">
        <v>269</v>
      </c>
      <c r="C410" s="1" t="s">
        <v>270</v>
      </c>
      <c r="D410" s="1" t="str">
        <f>TEXT(olympic_medals_year_country[[#This Row],[game_year]],0)&amp;"-"&amp;olympic_medals_year_country[[#This Row],[WB_country_code]]</f>
        <v>1992-ZAF</v>
      </c>
      <c r="E410" s="1">
        <v>0</v>
      </c>
      <c r="F410" s="1">
        <v>3</v>
      </c>
      <c r="G410" s="1">
        <v>0</v>
      </c>
      <c r="H410" s="1">
        <v>3</v>
      </c>
    </row>
    <row r="411" spans="1:8" ht="15" customHeight="1" x14ac:dyDescent="0.2">
      <c r="A411" s="1">
        <v>1996</v>
      </c>
      <c r="B411" s="1" t="s">
        <v>9</v>
      </c>
      <c r="C411" s="1" t="s">
        <v>10</v>
      </c>
      <c r="D411" s="1" t="str">
        <f>TEXT(olympic_medals_year_country[[#This Row],[game_year]],0)&amp;"-"&amp;olympic_medals_year_country[[#This Row],[WB_country_code]]</f>
        <v>1996-ARG</v>
      </c>
      <c r="E411" s="1">
        <v>0</v>
      </c>
      <c r="F411" s="1">
        <v>2</v>
      </c>
      <c r="G411" s="1">
        <v>1</v>
      </c>
      <c r="H411" s="1">
        <v>3</v>
      </c>
    </row>
    <row r="412" spans="1:8" ht="15" customHeight="1" x14ac:dyDescent="0.2">
      <c r="A412" s="1">
        <v>1996</v>
      </c>
      <c r="B412" s="1" t="s">
        <v>11</v>
      </c>
      <c r="C412" s="1" t="s">
        <v>12</v>
      </c>
      <c r="D412" s="1" t="str">
        <f>TEXT(olympic_medals_year_country[[#This Row],[game_year]],0)&amp;"-"&amp;olympic_medals_year_country[[#This Row],[WB_country_code]]</f>
        <v>1996-ARM</v>
      </c>
      <c r="E412" s="1">
        <v>1</v>
      </c>
      <c r="F412" s="1">
        <v>1</v>
      </c>
      <c r="G412" s="1">
        <v>0</v>
      </c>
      <c r="H412" s="1">
        <v>2</v>
      </c>
    </row>
    <row r="413" spans="1:8" ht="15" customHeight="1" x14ac:dyDescent="0.2">
      <c r="A413" s="1">
        <v>1996</v>
      </c>
      <c r="B413" s="1" t="s">
        <v>13</v>
      </c>
      <c r="C413" s="1" t="s">
        <v>14</v>
      </c>
      <c r="D413" s="1" t="str">
        <f>TEXT(olympic_medals_year_country[[#This Row],[game_year]],0)&amp;"-"&amp;olympic_medals_year_country[[#This Row],[WB_country_code]]</f>
        <v>1996-AUS</v>
      </c>
      <c r="E413" s="1">
        <v>11</v>
      </c>
      <c r="F413" s="1">
        <v>11</v>
      </c>
      <c r="G413" s="1">
        <v>29</v>
      </c>
      <c r="H413" s="1">
        <v>51</v>
      </c>
    </row>
    <row r="414" spans="1:8" ht="15" customHeight="1" x14ac:dyDescent="0.2">
      <c r="A414" s="1">
        <v>1996</v>
      </c>
      <c r="B414" s="1" t="s">
        <v>15</v>
      </c>
      <c r="C414" s="1" t="s">
        <v>16</v>
      </c>
      <c r="D414" s="1" t="str">
        <f>TEXT(olympic_medals_year_country[[#This Row],[game_year]],0)&amp;"-"&amp;olympic_medals_year_country[[#This Row],[WB_country_code]]</f>
        <v>1996-AUT</v>
      </c>
      <c r="E414" s="1">
        <v>0</v>
      </c>
      <c r="F414" s="1">
        <v>1</v>
      </c>
      <c r="G414" s="1">
        <v>2</v>
      </c>
      <c r="H414" s="1">
        <v>3</v>
      </c>
    </row>
    <row r="415" spans="1:8" ht="15" customHeight="1" x14ac:dyDescent="0.2">
      <c r="A415" s="1">
        <v>1996</v>
      </c>
      <c r="B415" s="1" t="s">
        <v>17</v>
      </c>
      <c r="C415" s="1" t="s">
        <v>18</v>
      </c>
      <c r="D415" s="1" t="str">
        <f>TEXT(olympic_medals_year_country[[#This Row],[game_year]],0)&amp;"-"&amp;olympic_medals_year_country[[#This Row],[WB_country_code]]</f>
        <v>1996-AZE</v>
      </c>
      <c r="E415" s="1">
        <v>0</v>
      </c>
      <c r="F415" s="1">
        <v>1</v>
      </c>
      <c r="G415" s="1">
        <v>0</v>
      </c>
      <c r="H415" s="1">
        <v>1</v>
      </c>
    </row>
    <row r="416" spans="1:8" ht="15" customHeight="1" x14ac:dyDescent="0.2">
      <c r="A416" s="1">
        <v>1996</v>
      </c>
      <c r="B416" s="1" t="s">
        <v>19</v>
      </c>
      <c r="C416" s="1" t="s">
        <v>20</v>
      </c>
      <c r="D416" s="1" t="str">
        <f>TEXT(olympic_medals_year_country[[#This Row],[game_year]],0)&amp;"-"&amp;olympic_medals_year_country[[#This Row],[WB_country_code]]</f>
        <v>1996-BDI</v>
      </c>
      <c r="E416" s="1">
        <v>1</v>
      </c>
      <c r="F416" s="1">
        <v>0</v>
      </c>
      <c r="G416" s="1">
        <v>0</v>
      </c>
      <c r="H416" s="1">
        <v>1</v>
      </c>
    </row>
    <row r="417" spans="1:8" ht="15" customHeight="1" x14ac:dyDescent="0.2">
      <c r="A417" s="1">
        <v>1996</v>
      </c>
      <c r="B417" s="1" t="s">
        <v>21</v>
      </c>
      <c r="C417" s="1" t="s">
        <v>22</v>
      </c>
      <c r="D417" s="1" t="str">
        <f>TEXT(olympic_medals_year_country[[#This Row],[game_year]],0)&amp;"-"&amp;olympic_medals_year_country[[#This Row],[WB_country_code]]</f>
        <v>1996-BEL</v>
      </c>
      <c r="E417" s="1">
        <v>2</v>
      </c>
      <c r="F417" s="1">
        <v>2</v>
      </c>
      <c r="G417" s="1">
        <v>2</v>
      </c>
      <c r="H417" s="1">
        <v>6</v>
      </c>
    </row>
    <row r="418" spans="1:8" ht="15" customHeight="1" x14ac:dyDescent="0.2">
      <c r="A418" s="1">
        <v>1996</v>
      </c>
      <c r="B418" s="1" t="s">
        <v>25</v>
      </c>
      <c r="C418" s="1" t="s">
        <v>26</v>
      </c>
      <c r="D418" s="1" t="str">
        <f>TEXT(olympic_medals_year_country[[#This Row],[game_year]],0)&amp;"-"&amp;olympic_medals_year_country[[#This Row],[WB_country_code]]</f>
        <v>1996-BGR</v>
      </c>
      <c r="E418" s="1">
        <v>3</v>
      </c>
      <c r="F418" s="1">
        <v>7</v>
      </c>
      <c r="G418" s="1">
        <v>6</v>
      </c>
      <c r="H418" s="1">
        <v>16</v>
      </c>
    </row>
    <row r="419" spans="1:8" ht="15" customHeight="1" x14ac:dyDescent="0.2">
      <c r="A419" s="1">
        <v>1996</v>
      </c>
      <c r="B419" s="1" t="s">
        <v>29</v>
      </c>
      <c r="C419" s="1" t="s">
        <v>30</v>
      </c>
      <c r="D419" s="1" t="str">
        <f>TEXT(olympic_medals_year_country[[#This Row],[game_year]],0)&amp;"-"&amp;olympic_medals_year_country[[#This Row],[WB_country_code]]</f>
        <v>1996-BHS</v>
      </c>
      <c r="E419" s="1">
        <v>0</v>
      </c>
      <c r="F419" s="1">
        <v>1</v>
      </c>
      <c r="G419" s="1">
        <v>0</v>
      </c>
      <c r="H419" s="1">
        <v>1</v>
      </c>
    </row>
    <row r="420" spans="1:8" ht="15" customHeight="1" x14ac:dyDescent="0.2">
      <c r="A420" s="1">
        <v>1996</v>
      </c>
      <c r="B420" s="1" t="s">
        <v>31</v>
      </c>
      <c r="C420" s="1" t="s">
        <v>32</v>
      </c>
      <c r="D420" s="1" t="str">
        <f>TEXT(olympic_medals_year_country[[#This Row],[game_year]],0)&amp;"-"&amp;olympic_medals_year_country[[#This Row],[WB_country_code]]</f>
        <v>1996-BLR</v>
      </c>
      <c r="E420" s="1">
        <v>1</v>
      </c>
      <c r="F420" s="1">
        <v>6</v>
      </c>
      <c r="G420" s="1">
        <v>8</v>
      </c>
      <c r="H420" s="1">
        <v>15</v>
      </c>
    </row>
    <row r="421" spans="1:8" ht="15" customHeight="1" x14ac:dyDescent="0.2">
      <c r="A421" s="1">
        <v>1996</v>
      </c>
      <c r="B421" s="1" t="s">
        <v>35</v>
      </c>
      <c r="C421" s="1" t="s">
        <v>36</v>
      </c>
      <c r="D421" s="1" t="str">
        <f>TEXT(olympic_medals_year_country[[#This Row],[game_year]],0)&amp;"-"&amp;olympic_medals_year_country[[#This Row],[WB_country_code]]</f>
        <v>1996-BRA</v>
      </c>
      <c r="E421" s="1">
        <v>5</v>
      </c>
      <c r="F421" s="1">
        <v>4</v>
      </c>
      <c r="G421" s="1">
        <v>10</v>
      </c>
      <c r="H421" s="1">
        <v>19</v>
      </c>
    </row>
    <row r="422" spans="1:8" ht="15" customHeight="1" x14ac:dyDescent="0.2">
      <c r="A422" s="1">
        <v>1996</v>
      </c>
      <c r="B422" s="1" t="s">
        <v>41</v>
      </c>
      <c r="C422" s="1" t="s">
        <v>42</v>
      </c>
      <c r="D422" s="1" t="str">
        <f>TEXT(olympic_medals_year_country[[#This Row],[game_year]],0)&amp;"-"&amp;olympic_medals_year_country[[#This Row],[WB_country_code]]</f>
        <v>1996-CAN</v>
      </c>
      <c r="E422" s="1">
        <v>4</v>
      </c>
      <c r="F422" s="1">
        <v>11</v>
      </c>
      <c r="G422" s="1">
        <v>9</v>
      </c>
      <c r="H422" s="1">
        <v>24</v>
      </c>
    </row>
    <row r="423" spans="1:8" ht="15" customHeight="1" x14ac:dyDescent="0.2">
      <c r="A423" s="1">
        <v>1996</v>
      </c>
      <c r="B423" s="1" t="s">
        <v>43</v>
      </c>
      <c r="C423" s="1" t="s">
        <v>44</v>
      </c>
      <c r="D423" s="1" t="str">
        <f>TEXT(olympic_medals_year_country[[#This Row],[game_year]],0)&amp;"-"&amp;olympic_medals_year_country[[#This Row],[WB_country_code]]</f>
        <v>1996-CHE</v>
      </c>
      <c r="E423" s="1">
        <v>5</v>
      </c>
      <c r="F423" s="1">
        <v>3</v>
      </c>
      <c r="G423" s="1">
        <v>0</v>
      </c>
      <c r="H423" s="1">
        <v>8</v>
      </c>
    </row>
    <row r="424" spans="1:8" ht="15" customHeight="1" x14ac:dyDescent="0.2">
      <c r="A424" s="1">
        <v>1996</v>
      </c>
      <c r="B424" s="1" t="s">
        <v>47</v>
      </c>
      <c r="C424" s="1" t="s">
        <v>48</v>
      </c>
      <c r="D424" s="1" t="str">
        <f>TEXT(olympic_medals_year_country[[#This Row],[game_year]],0)&amp;"-"&amp;olympic_medals_year_country[[#This Row],[WB_country_code]]</f>
        <v>1996-CHN</v>
      </c>
      <c r="E424" s="1">
        <v>19</v>
      </c>
      <c r="F424" s="1">
        <v>26</v>
      </c>
      <c r="G424" s="1">
        <v>14</v>
      </c>
      <c r="H424" s="1">
        <v>59</v>
      </c>
    </row>
    <row r="425" spans="1:8" ht="15" customHeight="1" x14ac:dyDescent="0.2">
      <c r="A425" s="1">
        <v>1996</v>
      </c>
      <c r="B425" s="1" t="s">
        <v>55</v>
      </c>
      <c r="C425" s="1" t="s">
        <v>56</v>
      </c>
      <c r="D425" s="1" t="str">
        <f>TEXT(olympic_medals_year_country[[#This Row],[game_year]],0)&amp;"-"&amp;olympic_medals_year_country[[#This Row],[WB_country_code]]</f>
        <v>1996-CRI</v>
      </c>
      <c r="E425" s="1">
        <v>1</v>
      </c>
      <c r="F425" s="1">
        <v>0</v>
      </c>
      <c r="G425" s="1">
        <v>0</v>
      </c>
      <c r="H425" s="1">
        <v>1</v>
      </c>
    </row>
    <row r="426" spans="1:8" ht="15" customHeight="1" x14ac:dyDescent="0.2">
      <c r="A426" s="1">
        <v>1996</v>
      </c>
      <c r="B426" s="1" t="s">
        <v>57</v>
      </c>
      <c r="C426" s="1" t="s">
        <v>58</v>
      </c>
      <c r="D426" s="1" t="str">
        <f>TEXT(olympic_medals_year_country[[#This Row],[game_year]],0)&amp;"-"&amp;olympic_medals_year_country[[#This Row],[WB_country_code]]</f>
        <v>1996-CUB</v>
      </c>
      <c r="E426" s="1">
        <v>9</v>
      </c>
      <c r="F426" s="1">
        <v>8</v>
      </c>
      <c r="G426" s="1">
        <v>8</v>
      </c>
      <c r="H426" s="1">
        <v>25</v>
      </c>
    </row>
    <row r="427" spans="1:8" ht="15" customHeight="1" x14ac:dyDescent="0.2">
      <c r="A427" s="1">
        <v>1996</v>
      </c>
      <c r="B427" s="1" t="s">
        <v>61</v>
      </c>
      <c r="C427" s="1" t="s">
        <v>62</v>
      </c>
      <c r="D427" s="1" t="str">
        <f>TEXT(olympic_medals_year_country[[#This Row],[game_year]],0)&amp;"-"&amp;olympic_medals_year_country[[#This Row],[WB_country_code]]</f>
        <v>1996-CZE</v>
      </c>
      <c r="E427" s="1">
        <v>4</v>
      </c>
      <c r="F427" s="1">
        <v>5</v>
      </c>
      <c r="G427" s="1">
        <v>4</v>
      </c>
      <c r="H427" s="1">
        <v>13</v>
      </c>
    </row>
    <row r="428" spans="1:8" ht="15" customHeight="1" x14ac:dyDescent="0.2">
      <c r="A428" s="1">
        <v>1996</v>
      </c>
      <c r="B428" s="1" t="s">
        <v>63</v>
      </c>
      <c r="C428" s="1" t="s">
        <v>64</v>
      </c>
      <c r="D428" s="1" t="str">
        <f>TEXT(olympic_medals_year_country[[#This Row],[game_year]],0)&amp;"-"&amp;olympic_medals_year_country[[#This Row],[WB_country_code]]</f>
        <v>1996-DEU</v>
      </c>
      <c r="E428" s="1">
        <v>22</v>
      </c>
      <c r="F428" s="1">
        <v>20</v>
      </c>
      <c r="G428" s="1">
        <v>29</v>
      </c>
      <c r="H428" s="1">
        <v>71</v>
      </c>
    </row>
    <row r="429" spans="1:8" ht="15" customHeight="1" x14ac:dyDescent="0.2">
      <c r="A429" s="1">
        <v>1996</v>
      </c>
      <c r="B429" s="1" t="s">
        <v>67</v>
      </c>
      <c r="C429" s="1" t="s">
        <v>68</v>
      </c>
      <c r="D429" s="1" t="str">
        <f>TEXT(olympic_medals_year_country[[#This Row],[game_year]],0)&amp;"-"&amp;olympic_medals_year_country[[#This Row],[WB_country_code]]</f>
        <v>1996-DNK</v>
      </c>
      <c r="E429" s="1">
        <v>4</v>
      </c>
      <c r="F429" s="1">
        <v>1</v>
      </c>
      <c r="G429" s="1">
        <v>1</v>
      </c>
      <c r="H429" s="1">
        <v>6</v>
      </c>
    </row>
    <row r="430" spans="1:8" ht="15" customHeight="1" x14ac:dyDescent="0.2">
      <c r="A430" s="1">
        <v>1996</v>
      </c>
      <c r="B430" s="1" t="s">
        <v>71</v>
      </c>
      <c r="C430" s="1" t="s">
        <v>72</v>
      </c>
      <c r="D430" s="1" t="str">
        <f>TEXT(olympic_medals_year_country[[#This Row],[game_year]],0)&amp;"-"&amp;olympic_medals_year_country[[#This Row],[WB_country_code]]</f>
        <v>1996-DZA</v>
      </c>
      <c r="E430" s="1">
        <v>2</v>
      </c>
      <c r="F430" s="1">
        <v>0</v>
      </c>
      <c r="G430" s="1">
        <v>1</v>
      </c>
      <c r="H430" s="1">
        <v>3</v>
      </c>
    </row>
    <row r="431" spans="1:8" ht="15" customHeight="1" x14ac:dyDescent="0.2">
      <c r="A431" s="1">
        <v>1996</v>
      </c>
      <c r="B431" s="1" t="s">
        <v>73</v>
      </c>
      <c r="C431" s="1" t="s">
        <v>74</v>
      </c>
      <c r="D431" s="1" t="str">
        <f>TEXT(olympic_medals_year_country[[#This Row],[game_year]],0)&amp;"-"&amp;olympic_medals_year_country[[#This Row],[WB_country_code]]</f>
        <v>1996-ECU</v>
      </c>
      <c r="E431" s="1">
        <v>1</v>
      </c>
      <c r="F431" s="1">
        <v>0</v>
      </c>
      <c r="G431" s="1">
        <v>0</v>
      </c>
      <c r="H431" s="1">
        <v>1</v>
      </c>
    </row>
    <row r="432" spans="1:8" ht="15" customHeight="1" x14ac:dyDescent="0.2">
      <c r="A432" s="1">
        <v>1996</v>
      </c>
      <c r="B432" s="1" t="s">
        <v>79</v>
      </c>
      <c r="C432" s="1" t="s">
        <v>80</v>
      </c>
      <c r="D432" s="1" t="str">
        <f>TEXT(olympic_medals_year_country[[#This Row],[game_year]],0)&amp;"-"&amp;olympic_medals_year_country[[#This Row],[WB_country_code]]</f>
        <v>1996-ESP</v>
      </c>
      <c r="E432" s="1">
        <v>7</v>
      </c>
      <c r="F432" s="1">
        <v>6</v>
      </c>
      <c r="G432" s="1">
        <v>7</v>
      </c>
      <c r="H432" s="1">
        <v>20</v>
      </c>
    </row>
    <row r="433" spans="1:8" ht="15" customHeight="1" x14ac:dyDescent="0.2">
      <c r="A433" s="1">
        <v>1996</v>
      </c>
      <c r="B433" s="1" t="s">
        <v>83</v>
      </c>
      <c r="C433" s="1" t="s">
        <v>84</v>
      </c>
      <c r="D433" s="1" t="str">
        <f>TEXT(olympic_medals_year_country[[#This Row],[game_year]],0)&amp;"-"&amp;olympic_medals_year_country[[#This Row],[WB_country_code]]</f>
        <v>1996-ETH</v>
      </c>
      <c r="E433" s="1">
        <v>2</v>
      </c>
      <c r="F433" s="1">
        <v>0</v>
      </c>
      <c r="G433" s="1">
        <v>1</v>
      </c>
      <c r="H433" s="1">
        <v>3</v>
      </c>
    </row>
    <row r="434" spans="1:8" ht="15" customHeight="1" x14ac:dyDescent="0.2">
      <c r="A434" s="1">
        <v>1996</v>
      </c>
      <c r="B434" s="1" t="s">
        <v>85</v>
      </c>
      <c r="C434" s="1" t="s">
        <v>86</v>
      </c>
      <c r="D434" s="1" t="str">
        <f>TEXT(olympic_medals_year_country[[#This Row],[game_year]],0)&amp;"-"&amp;olympic_medals_year_country[[#This Row],[WB_country_code]]</f>
        <v>1996-FIN</v>
      </c>
      <c r="E434" s="1">
        <v>1</v>
      </c>
      <c r="F434" s="1">
        <v>2</v>
      </c>
      <c r="G434" s="1">
        <v>1</v>
      </c>
      <c r="H434" s="1">
        <v>4</v>
      </c>
    </row>
    <row r="435" spans="1:8" ht="15" customHeight="1" x14ac:dyDescent="0.2">
      <c r="A435" s="1">
        <v>1996</v>
      </c>
      <c r="B435" s="1" t="s">
        <v>89</v>
      </c>
      <c r="C435" s="1" t="s">
        <v>90</v>
      </c>
      <c r="D435" s="1" t="str">
        <f>TEXT(olympic_medals_year_country[[#This Row],[game_year]],0)&amp;"-"&amp;olympic_medals_year_country[[#This Row],[WB_country_code]]</f>
        <v>1996-FRA</v>
      </c>
      <c r="E435" s="1">
        <v>16</v>
      </c>
      <c r="F435" s="1">
        <v>7</v>
      </c>
      <c r="G435" s="1">
        <v>18</v>
      </c>
      <c r="H435" s="1">
        <v>41</v>
      </c>
    </row>
    <row r="436" spans="1:8" ht="15" customHeight="1" x14ac:dyDescent="0.2">
      <c r="A436" s="1">
        <v>1996</v>
      </c>
      <c r="B436" s="1" t="s">
        <v>93</v>
      </c>
      <c r="C436" s="1" t="s">
        <v>94</v>
      </c>
      <c r="D436" s="1" t="str">
        <f>TEXT(olympic_medals_year_country[[#This Row],[game_year]],0)&amp;"-"&amp;olympic_medals_year_country[[#This Row],[WB_country_code]]</f>
        <v>1996-GBR</v>
      </c>
      <c r="E436" s="1">
        <v>2</v>
      </c>
      <c r="F436" s="1">
        <v>10</v>
      </c>
      <c r="G436" s="1">
        <v>6</v>
      </c>
      <c r="H436" s="1">
        <v>18</v>
      </c>
    </row>
    <row r="437" spans="1:8" ht="15" customHeight="1" x14ac:dyDescent="0.2">
      <c r="A437" s="1">
        <v>1996</v>
      </c>
      <c r="B437" s="1" t="s">
        <v>95</v>
      </c>
      <c r="C437" s="1" t="s">
        <v>96</v>
      </c>
      <c r="D437" s="1" t="str">
        <f>TEXT(olympic_medals_year_country[[#This Row],[game_year]],0)&amp;"-"&amp;olympic_medals_year_country[[#This Row],[WB_country_code]]</f>
        <v>1996-GEO</v>
      </c>
      <c r="E437" s="1">
        <v>0</v>
      </c>
      <c r="F437" s="1">
        <v>0</v>
      </c>
      <c r="G437" s="1">
        <v>2</v>
      </c>
      <c r="H437" s="1">
        <v>2</v>
      </c>
    </row>
    <row r="438" spans="1:8" ht="15" customHeight="1" x14ac:dyDescent="0.2">
      <c r="A438" s="1">
        <v>1996</v>
      </c>
      <c r="B438" s="1" t="s">
        <v>99</v>
      </c>
      <c r="C438" s="1" t="s">
        <v>100</v>
      </c>
      <c r="D438" s="1" t="str">
        <f>TEXT(olympic_medals_year_country[[#This Row],[game_year]],0)&amp;"-"&amp;olympic_medals_year_country[[#This Row],[WB_country_code]]</f>
        <v>1996-GRC</v>
      </c>
      <c r="E438" s="1">
        <v>4</v>
      </c>
      <c r="F438" s="1">
        <v>4</v>
      </c>
      <c r="G438" s="1">
        <v>0</v>
      </c>
      <c r="H438" s="1">
        <v>8</v>
      </c>
    </row>
    <row r="439" spans="1:8" ht="15" customHeight="1" x14ac:dyDescent="0.2">
      <c r="A439" s="1">
        <v>1996</v>
      </c>
      <c r="B439" s="1" t="s">
        <v>107</v>
      </c>
      <c r="C439" s="1" t="s">
        <v>108</v>
      </c>
      <c r="D439" s="1" t="str">
        <f>TEXT(olympic_medals_year_country[[#This Row],[game_year]],0)&amp;"-"&amp;olympic_medals_year_country[[#This Row],[WB_country_code]]</f>
        <v>1996-HKG</v>
      </c>
      <c r="E439" s="1">
        <v>1</v>
      </c>
      <c r="F439" s="1">
        <v>0</v>
      </c>
      <c r="G439" s="1">
        <v>0</v>
      </c>
      <c r="H439" s="1">
        <v>1</v>
      </c>
    </row>
    <row r="440" spans="1:8" ht="15" customHeight="1" x14ac:dyDescent="0.2">
      <c r="A440" s="1">
        <v>1996</v>
      </c>
      <c r="B440" s="1" t="s">
        <v>109</v>
      </c>
      <c r="C440" s="1" t="s">
        <v>110</v>
      </c>
      <c r="D440" s="1" t="str">
        <f>TEXT(olympic_medals_year_country[[#This Row],[game_year]],0)&amp;"-"&amp;olympic_medals_year_country[[#This Row],[WB_country_code]]</f>
        <v>1996-HRV</v>
      </c>
      <c r="E440" s="1">
        <v>1</v>
      </c>
      <c r="F440" s="1">
        <v>1</v>
      </c>
      <c r="G440" s="1">
        <v>0</v>
      </c>
      <c r="H440" s="1">
        <v>2</v>
      </c>
    </row>
    <row r="441" spans="1:8" ht="15" customHeight="1" x14ac:dyDescent="0.2">
      <c r="A441" s="1">
        <v>1996</v>
      </c>
      <c r="B441" s="1" t="s">
        <v>111</v>
      </c>
      <c r="C441" s="1" t="s">
        <v>112</v>
      </c>
      <c r="D441" s="1" t="str">
        <f>TEXT(olympic_medals_year_country[[#This Row],[game_year]],0)&amp;"-"&amp;olympic_medals_year_country[[#This Row],[WB_country_code]]</f>
        <v>1996-HUN</v>
      </c>
      <c r="E441" s="1">
        <v>8</v>
      </c>
      <c r="F441" s="1">
        <v>4</v>
      </c>
      <c r="G441" s="1">
        <v>11</v>
      </c>
      <c r="H441" s="1">
        <v>23</v>
      </c>
    </row>
    <row r="442" spans="1:8" ht="15" customHeight="1" x14ac:dyDescent="0.2">
      <c r="A442" s="1">
        <v>1996</v>
      </c>
      <c r="B442" s="1" t="s">
        <v>113</v>
      </c>
      <c r="C442" s="1" t="s">
        <v>114</v>
      </c>
      <c r="D442" s="1" t="str">
        <f>TEXT(olympic_medals_year_country[[#This Row],[game_year]],0)&amp;"-"&amp;olympic_medals_year_country[[#This Row],[WB_country_code]]</f>
        <v>1996-IDN</v>
      </c>
      <c r="E442" s="1">
        <v>2</v>
      </c>
      <c r="F442" s="1">
        <v>1</v>
      </c>
      <c r="G442" s="1">
        <v>3</v>
      </c>
      <c r="H442" s="1">
        <v>6</v>
      </c>
    </row>
    <row r="443" spans="1:8" ht="15" customHeight="1" x14ac:dyDescent="0.2">
      <c r="A443" s="1">
        <v>1996</v>
      </c>
      <c r="B443" s="1" t="s">
        <v>115</v>
      </c>
      <c r="C443" s="1" t="s">
        <v>116</v>
      </c>
      <c r="D443" s="1" t="str">
        <f>TEXT(olympic_medals_year_country[[#This Row],[game_year]],0)&amp;"-"&amp;olympic_medals_year_country[[#This Row],[WB_country_code]]</f>
        <v>1996-IND</v>
      </c>
      <c r="E443" s="1">
        <v>0</v>
      </c>
      <c r="F443" s="1">
        <v>0</v>
      </c>
      <c r="G443" s="1">
        <v>1</v>
      </c>
      <c r="H443" s="1">
        <v>1</v>
      </c>
    </row>
    <row r="444" spans="1:8" ht="15" customHeight="1" x14ac:dyDescent="0.2">
      <c r="A444" s="1">
        <v>1996</v>
      </c>
      <c r="B444" s="1" t="s">
        <v>117</v>
      </c>
      <c r="C444" s="1" t="s">
        <v>118</v>
      </c>
      <c r="D444" s="1" t="str">
        <f>TEXT(olympic_medals_year_country[[#This Row],[game_year]],0)&amp;"-"&amp;olympic_medals_year_country[[#This Row],[WB_country_code]]</f>
        <v>1996-IRL</v>
      </c>
      <c r="E444" s="1">
        <v>3</v>
      </c>
      <c r="F444" s="1">
        <v>0</v>
      </c>
      <c r="G444" s="1">
        <v>1</v>
      </c>
      <c r="H444" s="1">
        <v>4</v>
      </c>
    </row>
    <row r="445" spans="1:8" ht="15" customHeight="1" x14ac:dyDescent="0.2">
      <c r="A445" s="1">
        <v>1996</v>
      </c>
      <c r="B445" s="1" t="s">
        <v>119</v>
      </c>
      <c r="C445" s="1" t="s">
        <v>120</v>
      </c>
      <c r="D445" s="1" t="str">
        <f>TEXT(olympic_medals_year_country[[#This Row],[game_year]],0)&amp;"-"&amp;olympic_medals_year_country[[#This Row],[WB_country_code]]</f>
        <v>1996-IRN</v>
      </c>
      <c r="E445" s="1">
        <v>1</v>
      </c>
      <c r="F445" s="1">
        <v>1</v>
      </c>
      <c r="G445" s="1">
        <v>1</v>
      </c>
      <c r="H445" s="1">
        <v>3</v>
      </c>
    </row>
    <row r="446" spans="1:8" ht="15" customHeight="1" x14ac:dyDescent="0.2">
      <c r="A446" s="1">
        <v>1996</v>
      </c>
      <c r="B446" s="1" t="s">
        <v>125</v>
      </c>
      <c r="C446" s="1" t="s">
        <v>126</v>
      </c>
      <c r="D446" s="1" t="str">
        <f>TEXT(olympic_medals_year_country[[#This Row],[game_year]],0)&amp;"-"&amp;olympic_medals_year_country[[#This Row],[WB_country_code]]</f>
        <v>1996-ISR</v>
      </c>
      <c r="E446" s="1">
        <v>0</v>
      </c>
      <c r="F446" s="1">
        <v>0</v>
      </c>
      <c r="G446" s="1">
        <v>1</v>
      </c>
      <c r="H446" s="1">
        <v>1</v>
      </c>
    </row>
    <row r="447" spans="1:8" ht="15" customHeight="1" x14ac:dyDescent="0.2">
      <c r="A447" s="1">
        <v>1996</v>
      </c>
      <c r="B447" s="1" t="s">
        <v>127</v>
      </c>
      <c r="C447" s="1" t="s">
        <v>128</v>
      </c>
      <c r="D447" s="1" t="str">
        <f>TEXT(olympic_medals_year_country[[#This Row],[game_year]],0)&amp;"-"&amp;olympic_medals_year_country[[#This Row],[WB_country_code]]</f>
        <v>1996-ITA</v>
      </c>
      <c r="E447" s="1">
        <v>15</v>
      </c>
      <c r="F447" s="1">
        <v>11</v>
      </c>
      <c r="G447" s="1">
        <v>12</v>
      </c>
      <c r="H447" s="1">
        <v>38</v>
      </c>
    </row>
    <row r="448" spans="1:8" ht="15" customHeight="1" x14ac:dyDescent="0.2">
      <c r="A448" s="1">
        <v>1996</v>
      </c>
      <c r="B448" s="1" t="s">
        <v>129</v>
      </c>
      <c r="C448" s="1" t="s">
        <v>130</v>
      </c>
      <c r="D448" s="1" t="str">
        <f>TEXT(olympic_medals_year_country[[#This Row],[game_year]],0)&amp;"-"&amp;olympic_medals_year_country[[#This Row],[WB_country_code]]</f>
        <v>1996-JAM</v>
      </c>
      <c r="E448" s="1">
        <v>1</v>
      </c>
      <c r="F448" s="1">
        <v>3</v>
      </c>
      <c r="G448" s="1">
        <v>2</v>
      </c>
      <c r="H448" s="1">
        <v>6</v>
      </c>
    </row>
    <row r="449" spans="1:8" ht="15" customHeight="1" x14ac:dyDescent="0.2">
      <c r="A449" s="1">
        <v>1996</v>
      </c>
      <c r="B449" s="1" t="s">
        <v>133</v>
      </c>
      <c r="C449" s="1" t="s">
        <v>134</v>
      </c>
      <c r="D449" s="1" t="str">
        <f>TEXT(olympic_medals_year_country[[#This Row],[game_year]],0)&amp;"-"&amp;olympic_medals_year_country[[#This Row],[WB_country_code]]</f>
        <v>1996-JPN</v>
      </c>
      <c r="E449" s="1">
        <v>3</v>
      </c>
      <c r="F449" s="1">
        <v>7</v>
      </c>
      <c r="G449" s="1">
        <v>5</v>
      </c>
      <c r="H449" s="1">
        <v>15</v>
      </c>
    </row>
    <row r="450" spans="1:8" ht="15" customHeight="1" x14ac:dyDescent="0.2">
      <c r="A450" s="1">
        <v>1996</v>
      </c>
      <c r="B450" s="1" t="s">
        <v>135</v>
      </c>
      <c r="C450" s="1" t="s">
        <v>136</v>
      </c>
      <c r="D450" s="1" t="str">
        <f>TEXT(olympic_medals_year_country[[#This Row],[game_year]],0)&amp;"-"&amp;olympic_medals_year_country[[#This Row],[WB_country_code]]</f>
        <v>1996-KAZ</v>
      </c>
      <c r="E450" s="1">
        <v>3</v>
      </c>
      <c r="F450" s="1">
        <v>4</v>
      </c>
      <c r="G450" s="1">
        <v>4</v>
      </c>
      <c r="H450" s="1">
        <v>11</v>
      </c>
    </row>
    <row r="451" spans="1:8" ht="15" customHeight="1" x14ac:dyDescent="0.2">
      <c r="A451" s="1">
        <v>1996</v>
      </c>
      <c r="B451" s="1" t="s">
        <v>137</v>
      </c>
      <c r="C451" s="1" t="s">
        <v>138</v>
      </c>
      <c r="D451" s="1" t="str">
        <f>TEXT(olympic_medals_year_country[[#This Row],[game_year]],0)&amp;"-"&amp;olympic_medals_year_country[[#This Row],[WB_country_code]]</f>
        <v>1996-KEN</v>
      </c>
      <c r="E451" s="1">
        <v>1</v>
      </c>
      <c r="F451" s="1">
        <v>4</v>
      </c>
      <c r="G451" s="1">
        <v>3</v>
      </c>
      <c r="H451" s="1">
        <v>8</v>
      </c>
    </row>
    <row r="452" spans="1:8" ht="15" customHeight="1" x14ac:dyDescent="0.2">
      <c r="A452" s="1">
        <v>1996</v>
      </c>
      <c r="B452" s="1" t="s">
        <v>141</v>
      </c>
      <c r="C452" s="1" t="s">
        <v>142</v>
      </c>
      <c r="D452" s="1" t="str">
        <f>TEXT(olympic_medals_year_country[[#This Row],[game_year]],0)&amp;"-"&amp;olympic_medals_year_country[[#This Row],[WB_country_code]]</f>
        <v>1996-KOR</v>
      </c>
      <c r="E452" s="1">
        <v>8</v>
      </c>
      <c r="F452" s="1">
        <v>17</v>
      </c>
      <c r="G452" s="1">
        <v>7</v>
      </c>
      <c r="H452" s="1">
        <v>32</v>
      </c>
    </row>
    <row r="453" spans="1:8" ht="15" customHeight="1" x14ac:dyDescent="0.2">
      <c r="A453" s="1">
        <v>1996</v>
      </c>
      <c r="B453" s="1" t="s">
        <v>149</v>
      </c>
      <c r="C453" s="1" t="s">
        <v>150</v>
      </c>
      <c r="D453" s="1" t="str">
        <f>TEXT(olympic_medals_year_country[[#This Row],[game_year]],0)&amp;"-"&amp;olympic_medals_year_country[[#This Row],[WB_country_code]]</f>
        <v>1996-LTU</v>
      </c>
      <c r="E453" s="1">
        <v>0</v>
      </c>
      <c r="F453" s="1">
        <v>0</v>
      </c>
      <c r="G453" s="1">
        <v>1</v>
      </c>
      <c r="H453" s="1">
        <v>1</v>
      </c>
    </row>
    <row r="454" spans="1:8" ht="15" customHeight="1" x14ac:dyDescent="0.2">
      <c r="A454" s="1">
        <v>1996</v>
      </c>
      <c r="B454" s="1" t="s">
        <v>151</v>
      </c>
      <c r="C454" s="1" t="s">
        <v>152</v>
      </c>
      <c r="D454" s="1" t="str">
        <f>TEXT(olympic_medals_year_country[[#This Row],[game_year]],0)&amp;"-"&amp;olympic_medals_year_country[[#This Row],[WB_country_code]]</f>
        <v>1996-LVA</v>
      </c>
      <c r="E454" s="1">
        <v>0</v>
      </c>
      <c r="F454" s="1">
        <v>1</v>
      </c>
      <c r="G454" s="1">
        <v>0</v>
      </c>
      <c r="H454" s="1">
        <v>1</v>
      </c>
    </row>
    <row r="455" spans="1:8" ht="15" customHeight="1" x14ac:dyDescent="0.2">
      <c r="A455" s="1">
        <v>1996</v>
      </c>
      <c r="B455" s="1" t="s">
        <v>153</v>
      </c>
      <c r="C455" s="1" t="s">
        <v>154</v>
      </c>
      <c r="D455" s="1" t="str">
        <f>TEXT(olympic_medals_year_country[[#This Row],[game_year]],0)&amp;"-"&amp;olympic_medals_year_country[[#This Row],[WB_country_code]]</f>
        <v>1996-MAR</v>
      </c>
      <c r="E455" s="1">
        <v>0</v>
      </c>
      <c r="F455" s="1">
        <v>0</v>
      </c>
      <c r="G455" s="1">
        <v>2</v>
      </c>
      <c r="H455" s="1">
        <v>2</v>
      </c>
    </row>
    <row r="456" spans="1:8" ht="15" customHeight="1" x14ac:dyDescent="0.2">
      <c r="A456" s="1">
        <v>1996</v>
      </c>
      <c r="B456" s="1" t="s">
        <v>155</v>
      </c>
      <c r="C456" s="1" t="s">
        <v>156</v>
      </c>
      <c r="D456" s="1" t="str">
        <f>TEXT(olympic_medals_year_country[[#This Row],[game_year]],0)&amp;"-"&amp;olympic_medals_year_country[[#This Row],[WB_country_code]]</f>
        <v>1996-MDA</v>
      </c>
      <c r="E456" s="1">
        <v>0</v>
      </c>
      <c r="F456" s="1">
        <v>2</v>
      </c>
      <c r="G456" s="1">
        <v>1</v>
      </c>
      <c r="H456" s="1">
        <v>3</v>
      </c>
    </row>
    <row r="457" spans="1:8" ht="15" customHeight="1" x14ac:dyDescent="0.2">
      <c r="A457" s="1">
        <v>1996</v>
      </c>
      <c r="B457" s="1" t="s">
        <v>157</v>
      </c>
      <c r="C457" s="1" t="s">
        <v>158</v>
      </c>
      <c r="D457" s="1" t="str">
        <f>TEXT(olympic_medals_year_country[[#This Row],[game_year]],0)&amp;"-"&amp;olympic_medals_year_country[[#This Row],[WB_country_code]]</f>
        <v>1996-MEX</v>
      </c>
      <c r="E457" s="1">
        <v>0</v>
      </c>
      <c r="F457" s="1">
        <v>0</v>
      </c>
      <c r="G457" s="1">
        <v>1</v>
      </c>
      <c r="H457" s="1">
        <v>1</v>
      </c>
    </row>
    <row r="458" spans="1:8" ht="15" customHeight="1" x14ac:dyDescent="0.2">
      <c r="A458" s="1">
        <v>1996</v>
      </c>
      <c r="B458" s="1" t="s">
        <v>163</v>
      </c>
      <c r="C458" s="1" t="s">
        <v>164</v>
      </c>
      <c r="D458" s="1" t="str">
        <f>TEXT(olympic_medals_year_country[[#This Row],[game_year]],0)&amp;"-"&amp;olympic_medals_year_country[[#This Row],[WB_country_code]]</f>
        <v>1996-MNG</v>
      </c>
      <c r="E458" s="1">
        <v>0</v>
      </c>
      <c r="F458" s="1">
        <v>0</v>
      </c>
      <c r="G458" s="1">
        <v>1</v>
      </c>
      <c r="H458" s="1">
        <v>1</v>
      </c>
    </row>
    <row r="459" spans="1:8" ht="15" customHeight="1" x14ac:dyDescent="0.2">
      <c r="A459" s="1">
        <v>1996</v>
      </c>
      <c r="B459" s="1" t="s">
        <v>165</v>
      </c>
      <c r="C459" s="1" t="s">
        <v>166</v>
      </c>
      <c r="D459" s="1" t="str">
        <f>TEXT(olympic_medals_year_country[[#This Row],[game_year]],0)&amp;"-"&amp;olympic_medals_year_country[[#This Row],[WB_country_code]]</f>
        <v>1996-MOZ</v>
      </c>
      <c r="E459" s="1">
        <v>0</v>
      </c>
      <c r="F459" s="1">
        <v>0</v>
      </c>
      <c r="G459" s="1">
        <v>1</v>
      </c>
      <c r="H459" s="1">
        <v>1</v>
      </c>
    </row>
    <row r="460" spans="1:8" ht="15" customHeight="1" x14ac:dyDescent="0.2">
      <c r="A460" s="1">
        <v>1996</v>
      </c>
      <c r="B460" s="1" t="s">
        <v>169</v>
      </c>
      <c r="C460" s="1" t="s">
        <v>170</v>
      </c>
      <c r="D460" s="1" t="str">
        <f>TEXT(olympic_medals_year_country[[#This Row],[game_year]],0)&amp;"-"&amp;olympic_medals_year_country[[#This Row],[WB_country_code]]</f>
        <v>1996-MYS</v>
      </c>
      <c r="E460" s="1">
        <v>0</v>
      </c>
      <c r="F460" s="1">
        <v>2</v>
      </c>
      <c r="G460" s="1">
        <v>1</v>
      </c>
      <c r="H460" s="1">
        <v>3</v>
      </c>
    </row>
    <row r="461" spans="1:8" ht="15" customHeight="1" x14ac:dyDescent="0.2">
      <c r="A461" s="1">
        <v>1996</v>
      </c>
      <c r="B461" s="1" t="s">
        <v>171</v>
      </c>
      <c r="C461" s="1" t="s">
        <v>172</v>
      </c>
      <c r="D461" s="1" t="str">
        <f>TEXT(olympic_medals_year_country[[#This Row],[game_year]],0)&amp;"-"&amp;olympic_medals_year_country[[#This Row],[WB_country_code]]</f>
        <v>1996-NAM</v>
      </c>
      <c r="E461" s="1">
        <v>0</v>
      </c>
      <c r="F461" s="1">
        <v>2</v>
      </c>
      <c r="G461" s="1">
        <v>0</v>
      </c>
      <c r="H461" s="1">
        <v>2</v>
      </c>
    </row>
    <row r="462" spans="1:8" ht="15" customHeight="1" x14ac:dyDescent="0.2">
      <c r="A462" s="1">
        <v>1996</v>
      </c>
      <c r="B462" s="1" t="s">
        <v>175</v>
      </c>
      <c r="C462" s="1" t="s">
        <v>176</v>
      </c>
      <c r="D462" s="1" t="str">
        <f>TEXT(olympic_medals_year_country[[#This Row],[game_year]],0)&amp;"-"&amp;olympic_medals_year_country[[#This Row],[WB_country_code]]</f>
        <v>1996-NGA</v>
      </c>
      <c r="E462" s="1">
        <v>2</v>
      </c>
      <c r="F462" s="1">
        <v>1</v>
      </c>
      <c r="G462" s="1">
        <v>3</v>
      </c>
      <c r="H462" s="1">
        <v>6</v>
      </c>
    </row>
    <row r="463" spans="1:8" ht="15" customHeight="1" x14ac:dyDescent="0.2">
      <c r="A463" s="1">
        <v>1996</v>
      </c>
      <c r="B463" s="1" t="s">
        <v>177</v>
      </c>
      <c r="C463" s="1" t="s">
        <v>178</v>
      </c>
      <c r="D463" s="1" t="str">
        <f>TEXT(olympic_medals_year_country[[#This Row],[game_year]],0)&amp;"-"&amp;olympic_medals_year_country[[#This Row],[WB_country_code]]</f>
        <v>1996-NLD</v>
      </c>
      <c r="E463" s="1">
        <v>4</v>
      </c>
      <c r="F463" s="1">
        <v>6</v>
      </c>
      <c r="G463" s="1">
        <v>11</v>
      </c>
      <c r="H463" s="1">
        <v>21</v>
      </c>
    </row>
    <row r="464" spans="1:8" ht="15" customHeight="1" x14ac:dyDescent="0.2">
      <c r="A464" s="1">
        <v>1996</v>
      </c>
      <c r="B464" s="1" t="s">
        <v>179</v>
      </c>
      <c r="C464" s="1" t="s">
        <v>180</v>
      </c>
      <c r="D464" s="1" t="str">
        <f>TEXT(olympic_medals_year_country[[#This Row],[game_year]],0)&amp;"-"&amp;olympic_medals_year_country[[#This Row],[WB_country_code]]</f>
        <v>1996-NOR</v>
      </c>
      <c r="E464" s="1">
        <v>2</v>
      </c>
      <c r="F464" s="1">
        <v>3</v>
      </c>
      <c r="G464" s="1">
        <v>3</v>
      </c>
      <c r="H464" s="1">
        <v>8</v>
      </c>
    </row>
    <row r="465" spans="1:8" ht="15" customHeight="1" x14ac:dyDescent="0.2">
      <c r="A465" s="1">
        <v>1996</v>
      </c>
      <c r="B465" s="1" t="s">
        <v>181</v>
      </c>
      <c r="C465" s="1" t="s">
        <v>182</v>
      </c>
      <c r="D465" s="1" t="str">
        <f>TEXT(olympic_medals_year_country[[#This Row],[game_year]],0)&amp;"-"&amp;olympic_medals_year_country[[#This Row],[WB_country_code]]</f>
        <v>1996-NZL</v>
      </c>
      <c r="E465" s="1">
        <v>3</v>
      </c>
      <c r="F465" s="1">
        <v>2</v>
      </c>
      <c r="G465" s="1">
        <v>1</v>
      </c>
      <c r="H465" s="1">
        <v>6</v>
      </c>
    </row>
    <row r="466" spans="1:8" ht="15" customHeight="1" x14ac:dyDescent="0.2">
      <c r="A466" s="1">
        <v>1996</v>
      </c>
      <c r="B466" s="1" t="s">
        <v>189</v>
      </c>
      <c r="C466" s="1" t="s">
        <v>190</v>
      </c>
      <c r="D466" s="1" t="str">
        <f>TEXT(olympic_medals_year_country[[#This Row],[game_year]],0)&amp;"-"&amp;olympic_medals_year_country[[#This Row],[WB_country_code]]</f>
        <v>1996-PHL</v>
      </c>
      <c r="E466" s="1">
        <v>0</v>
      </c>
      <c r="F466" s="1">
        <v>1</v>
      </c>
      <c r="G466" s="1">
        <v>0</v>
      </c>
      <c r="H466" s="1">
        <v>1</v>
      </c>
    </row>
    <row r="467" spans="1:8" ht="15" customHeight="1" x14ac:dyDescent="0.2">
      <c r="A467" s="1">
        <v>1996</v>
      </c>
      <c r="B467" s="1" t="s">
        <v>191</v>
      </c>
      <c r="C467" s="1" t="s">
        <v>192</v>
      </c>
      <c r="D467" s="1" t="str">
        <f>TEXT(olympic_medals_year_country[[#This Row],[game_year]],0)&amp;"-"&amp;olympic_medals_year_country[[#This Row],[WB_country_code]]</f>
        <v>1996-POL</v>
      </c>
      <c r="E467" s="1">
        <v>7</v>
      </c>
      <c r="F467" s="1">
        <v>5</v>
      </c>
      <c r="G467" s="1">
        <v>5</v>
      </c>
      <c r="H467" s="1">
        <v>17</v>
      </c>
    </row>
    <row r="468" spans="1:8" ht="15" customHeight="1" x14ac:dyDescent="0.2">
      <c r="A468" s="1">
        <v>1996</v>
      </c>
      <c r="B468" s="1" t="s">
        <v>193</v>
      </c>
      <c r="C468" s="1" t="s">
        <v>194</v>
      </c>
      <c r="D468" s="1" t="str">
        <f>TEXT(olympic_medals_year_country[[#This Row],[game_year]],0)&amp;"-"&amp;olympic_medals_year_country[[#This Row],[WB_country_code]]</f>
        <v>1996-PRI</v>
      </c>
      <c r="E468" s="1">
        <v>0</v>
      </c>
      <c r="F468" s="1">
        <v>0</v>
      </c>
      <c r="G468" s="1">
        <v>1</v>
      </c>
      <c r="H468" s="1">
        <v>1</v>
      </c>
    </row>
    <row r="469" spans="1:8" ht="15" customHeight="1" x14ac:dyDescent="0.2">
      <c r="A469" s="1">
        <v>1996</v>
      </c>
      <c r="B469" s="1" t="s">
        <v>195</v>
      </c>
      <c r="C469" s="1" t="s">
        <v>196</v>
      </c>
      <c r="D469" s="1" t="str">
        <f>TEXT(olympic_medals_year_country[[#This Row],[game_year]],0)&amp;"-"&amp;olympic_medals_year_country[[#This Row],[WB_country_code]]</f>
        <v>1996-PRK</v>
      </c>
      <c r="E469" s="1">
        <v>2</v>
      </c>
      <c r="F469" s="1">
        <v>1</v>
      </c>
      <c r="G469" s="1">
        <v>2</v>
      </c>
      <c r="H469" s="1">
        <v>5</v>
      </c>
    </row>
    <row r="470" spans="1:8" ht="15" customHeight="1" x14ac:dyDescent="0.2">
      <c r="A470" s="1">
        <v>1996</v>
      </c>
      <c r="B470" s="1" t="s">
        <v>197</v>
      </c>
      <c r="C470" s="1" t="s">
        <v>198</v>
      </c>
      <c r="D470" s="1" t="str">
        <f>TEXT(olympic_medals_year_country[[#This Row],[game_year]],0)&amp;"-"&amp;olympic_medals_year_country[[#This Row],[WB_country_code]]</f>
        <v>1996-PRT</v>
      </c>
      <c r="E470" s="1">
        <v>1</v>
      </c>
      <c r="F470" s="1">
        <v>0</v>
      </c>
      <c r="G470" s="1">
        <v>2</v>
      </c>
      <c r="H470" s="1">
        <v>3</v>
      </c>
    </row>
    <row r="471" spans="1:8" ht="15" customHeight="1" x14ac:dyDescent="0.2">
      <c r="A471" s="1">
        <v>1996</v>
      </c>
      <c r="B471" s="1" t="s">
        <v>203</v>
      </c>
      <c r="C471" s="1" t="s">
        <v>204</v>
      </c>
      <c r="D471" s="1" t="str">
        <f>TEXT(olympic_medals_year_country[[#This Row],[game_year]],0)&amp;"-"&amp;olympic_medals_year_country[[#This Row],[WB_country_code]]</f>
        <v>1996-ROU</v>
      </c>
      <c r="E471" s="1">
        <v>5</v>
      </c>
      <c r="F471" s="1">
        <v>8</v>
      </c>
      <c r="G471" s="1">
        <v>10</v>
      </c>
      <c r="H471" s="1">
        <v>23</v>
      </c>
    </row>
    <row r="472" spans="1:8" ht="15" customHeight="1" x14ac:dyDescent="0.2">
      <c r="A472" s="1">
        <v>1996</v>
      </c>
      <c r="B472" s="1" t="s">
        <v>205</v>
      </c>
      <c r="C472" s="1" t="s">
        <v>206</v>
      </c>
      <c r="D472" s="1" t="str">
        <f>TEXT(olympic_medals_year_country[[#This Row],[game_year]],0)&amp;"-"&amp;olympic_medals_year_country[[#This Row],[WB_country_code]]</f>
        <v>1996-RUS</v>
      </c>
      <c r="E472" s="1">
        <v>26</v>
      </c>
      <c r="F472" s="1">
        <v>21</v>
      </c>
      <c r="G472" s="1">
        <v>16</v>
      </c>
      <c r="H472" s="1">
        <v>63</v>
      </c>
    </row>
    <row r="473" spans="1:8" ht="15" customHeight="1" x14ac:dyDescent="0.2">
      <c r="A473" s="1">
        <v>1996</v>
      </c>
      <c r="B473" s="1" t="s">
        <v>217</v>
      </c>
      <c r="C473" s="1" t="s">
        <v>218</v>
      </c>
      <c r="D473" s="1" t="str">
        <f>TEXT(olympic_medals_year_country[[#This Row],[game_year]],0)&amp;"-"&amp;olympic_medals_year_country[[#This Row],[WB_country_code]]</f>
        <v>1996-SRB</v>
      </c>
      <c r="E473" s="1">
        <v>1</v>
      </c>
      <c r="F473" s="1">
        <v>1</v>
      </c>
      <c r="G473" s="1">
        <v>2</v>
      </c>
      <c r="H473" s="1">
        <v>4</v>
      </c>
    </row>
    <row r="474" spans="1:8" ht="15" customHeight="1" x14ac:dyDescent="0.2">
      <c r="A474" s="1">
        <v>1996</v>
      </c>
      <c r="B474" s="1" t="s">
        <v>221</v>
      </c>
      <c r="C474" s="1" t="s">
        <v>222</v>
      </c>
      <c r="D474" s="1" t="str">
        <f>TEXT(olympic_medals_year_country[[#This Row],[game_year]],0)&amp;"-"&amp;olympic_medals_year_country[[#This Row],[WB_country_code]]</f>
        <v>1996-SVK</v>
      </c>
      <c r="E474" s="1">
        <v>1</v>
      </c>
      <c r="F474" s="1">
        <v>1</v>
      </c>
      <c r="G474" s="1">
        <v>1</v>
      </c>
      <c r="H474" s="1">
        <v>3</v>
      </c>
    </row>
    <row r="475" spans="1:8" ht="15" customHeight="1" x14ac:dyDescent="0.2">
      <c r="A475" s="1">
        <v>1996</v>
      </c>
      <c r="B475" s="1" t="s">
        <v>223</v>
      </c>
      <c r="C475" s="1" t="s">
        <v>224</v>
      </c>
      <c r="D475" s="1" t="str">
        <f>TEXT(olympic_medals_year_country[[#This Row],[game_year]],0)&amp;"-"&amp;olympic_medals_year_country[[#This Row],[WB_country_code]]</f>
        <v>1996-SVN</v>
      </c>
      <c r="E475" s="1">
        <v>0</v>
      </c>
      <c r="F475" s="1">
        <v>2</v>
      </c>
      <c r="G475" s="1">
        <v>0</v>
      </c>
      <c r="H475" s="1">
        <v>2</v>
      </c>
    </row>
    <row r="476" spans="1:8" ht="15" customHeight="1" x14ac:dyDescent="0.2">
      <c r="A476" s="1">
        <v>1996</v>
      </c>
      <c r="B476" s="1" t="s">
        <v>225</v>
      </c>
      <c r="C476" s="1" t="s">
        <v>226</v>
      </c>
      <c r="D476" s="1" t="str">
        <f>TEXT(olympic_medals_year_country[[#This Row],[game_year]],0)&amp;"-"&amp;olympic_medals_year_country[[#This Row],[WB_country_code]]</f>
        <v>1996-SWE</v>
      </c>
      <c r="E476" s="1">
        <v>3</v>
      </c>
      <c r="F476" s="1">
        <v>5</v>
      </c>
      <c r="G476" s="1">
        <v>2</v>
      </c>
      <c r="H476" s="1">
        <v>10</v>
      </c>
    </row>
    <row r="477" spans="1:8" ht="15" customHeight="1" x14ac:dyDescent="0.2">
      <c r="A477" s="1">
        <v>1996</v>
      </c>
      <c r="B477" s="1" t="s">
        <v>227</v>
      </c>
      <c r="C477" s="1" t="s">
        <v>228</v>
      </c>
      <c r="D477" s="1" t="str">
        <f>TEXT(olympic_medals_year_country[[#This Row],[game_year]],0)&amp;"-"&amp;olympic_medals_year_country[[#This Row],[WB_country_code]]</f>
        <v>1996-SYR</v>
      </c>
      <c r="E477" s="1">
        <v>1</v>
      </c>
      <c r="F477" s="1">
        <v>0</v>
      </c>
      <c r="G477" s="1">
        <v>0</v>
      </c>
      <c r="H477" s="1">
        <v>1</v>
      </c>
    </row>
    <row r="478" spans="1:8" ht="15" customHeight="1" x14ac:dyDescent="0.2">
      <c r="A478" s="1">
        <v>1996</v>
      </c>
      <c r="B478" s="1" t="s">
        <v>231</v>
      </c>
      <c r="C478" s="1" t="s">
        <v>232</v>
      </c>
      <c r="D478" s="1" t="str">
        <f>TEXT(olympic_medals_year_country[[#This Row],[game_year]],0)&amp;"-"&amp;olympic_medals_year_country[[#This Row],[WB_country_code]]</f>
        <v>1996-THA</v>
      </c>
      <c r="E478" s="1">
        <v>1</v>
      </c>
      <c r="F478" s="1">
        <v>0</v>
      </c>
      <c r="G478" s="1">
        <v>1</v>
      </c>
      <c r="H478" s="1">
        <v>2</v>
      </c>
    </row>
    <row r="479" spans="1:8" ht="15" customHeight="1" x14ac:dyDescent="0.2">
      <c r="A479" s="1">
        <v>1996</v>
      </c>
      <c r="B479" s="1" t="s">
        <v>237</v>
      </c>
      <c r="C479" s="1" t="s">
        <v>238</v>
      </c>
      <c r="D479" s="1" t="str">
        <f>TEXT(olympic_medals_year_country[[#This Row],[game_year]],0)&amp;"-"&amp;olympic_medals_year_country[[#This Row],[WB_country_code]]</f>
        <v>1996-TON</v>
      </c>
      <c r="E479" s="1">
        <v>0</v>
      </c>
      <c r="F479" s="1">
        <v>1</v>
      </c>
      <c r="G479" s="1">
        <v>0</v>
      </c>
      <c r="H479" s="1">
        <v>1</v>
      </c>
    </row>
    <row r="480" spans="1:8" ht="15" customHeight="1" x14ac:dyDescent="0.2">
      <c r="A480" s="1">
        <v>1996</v>
      </c>
      <c r="B480" s="1" t="s">
        <v>239</v>
      </c>
      <c r="C480" s="1" t="s">
        <v>240</v>
      </c>
      <c r="D480" s="1" t="str">
        <f>TEXT(olympic_medals_year_country[[#This Row],[game_year]],0)&amp;"-"&amp;olympic_medals_year_country[[#This Row],[WB_country_code]]</f>
        <v>1996-TTO</v>
      </c>
      <c r="E480" s="1">
        <v>0</v>
      </c>
      <c r="F480" s="1">
        <v>0</v>
      </c>
      <c r="G480" s="1">
        <v>2</v>
      </c>
      <c r="H480" s="1">
        <v>2</v>
      </c>
    </row>
    <row r="481" spans="1:8" ht="15" customHeight="1" x14ac:dyDescent="0.2">
      <c r="A481" s="1">
        <v>1996</v>
      </c>
      <c r="B481" s="1" t="s">
        <v>241</v>
      </c>
      <c r="C481" s="1" t="s">
        <v>242</v>
      </c>
      <c r="D481" s="1" t="str">
        <f>TEXT(olympic_medals_year_country[[#This Row],[game_year]],0)&amp;"-"&amp;olympic_medals_year_country[[#This Row],[WB_country_code]]</f>
        <v>1996-TUN</v>
      </c>
      <c r="E481" s="1">
        <v>0</v>
      </c>
      <c r="F481" s="1">
        <v>0</v>
      </c>
      <c r="G481" s="1">
        <v>1</v>
      </c>
      <c r="H481" s="1">
        <v>1</v>
      </c>
    </row>
    <row r="482" spans="1:8" ht="15" customHeight="1" x14ac:dyDescent="0.2">
      <c r="A482" s="1">
        <v>1996</v>
      </c>
      <c r="B482" s="1" t="s">
        <v>243</v>
      </c>
      <c r="C482" s="1" t="s">
        <v>244</v>
      </c>
      <c r="D482" s="1" t="str">
        <f>TEXT(olympic_medals_year_country[[#This Row],[game_year]],0)&amp;"-"&amp;olympic_medals_year_country[[#This Row],[WB_country_code]]</f>
        <v>1996-TUR</v>
      </c>
      <c r="E482" s="1">
        <v>4</v>
      </c>
      <c r="F482" s="1">
        <v>1</v>
      </c>
      <c r="G482" s="1">
        <v>1</v>
      </c>
      <c r="H482" s="1">
        <v>6</v>
      </c>
    </row>
    <row r="483" spans="1:8" ht="15" customHeight="1" x14ac:dyDescent="0.2">
      <c r="A483" s="1">
        <v>1996</v>
      </c>
      <c r="B483" s="1" t="s">
        <v>247</v>
      </c>
      <c r="C483" s="1" t="s">
        <v>248</v>
      </c>
      <c r="D483" s="1" t="str">
        <f>TEXT(olympic_medals_year_country[[#This Row],[game_year]],0)&amp;"-"&amp;olympic_medals_year_country[[#This Row],[WB_country_code]]</f>
        <v>1996-UGA</v>
      </c>
      <c r="E483" s="1">
        <v>0</v>
      </c>
      <c r="F483" s="1">
        <v>0</v>
      </c>
      <c r="G483" s="1">
        <v>1</v>
      </c>
      <c r="H483" s="1">
        <v>1</v>
      </c>
    </row>
    <row r="484" spans="1:8" ht="15" customHeight="1" x14ac:dyDescent="0.2">
      <c r="A484" s="1">
        <v>1996</v>
      </c>
      <c r="B484" s="1" t="s">
        <v>249</v>
      </c>
      <c r="C484" s="1" t="s">
        <v>250</v>
      </c>
      <c r="D484" s="1" t="str">
        <f>TEXT(olympic_medals_year_country[[#This Row],[game_year]],0)&amp;"-"&amp;olympic_medals_year_country[[#This Row],[WB_country_code]]</f>
        <v>1996-UKR</v>
      </c>
      <c r="E484" s="1">
        <v>10</v>
      </c>
      <c r="F484" s="1">
        <v>2</v>
      </c>
      <c r="G484" s="1">
        <v>13</v>
      </c>
      <c r="H484" s="1">
        <v>25</v>
      </c>
    </row>
    <row r="485" spans="1:8" ht="15" customHeight="1" x14ac:dyDescent="0.2">
      <c r="A485" s="1">
        <v>1996</v>
      </c>
      <c r="B485" s="1" t="s">
        <v>253</v>
      </c>
      <c r="C485" s="1" t="s">
        <v>254</v>
      </c>
      <c r="D485" s="1" t="str">
        <f>TEXT(olympic_medals_year_country[[#This Row],[game_year]],0)&amp;"-"&amp;olympic_medals_year_country[[#This Row],[WB_country_code]]</f>
        <v>1996-USA</v>
      </c>
      <c r="E485" s="1">
        <v>46</v>
      </c>
      <c r="F485" s="1">
        <v>35</v>
      </c>
      <c r="G485" s="1">
        <v>25</v>
      </c>
      <c r="H485" s="1">
        <v>106</v>
      </c>
    </row>
    <row r="486" spans="1:8" ht="15" customHeight="1" x14ac:dyDescent="0.2">
      <c r="A486" s="1">
        <v>1996</v>
      </c>
      <c r="B486" s="1" t="s">
        <v>255</v>
      </c>
      <c r="C486" s="1" t="s">
        <v>256</v>
      </c>
      <c r="D486" s="1" t="str">
        <f>TEXT(olympic_medals_year_country[[#This Row],[game_year]],0)&amp;"-"&amp;olympic_medals_year_country[[#This Row],[WB_country_code]]</f>
        <v>1996-UZB</v>
      </c>
      <c r="E486" s="1">
        <v>0</v>
      </c>
      <c r="F486" s="1">
        <v>1</v>
      </c>
      <c r="G486" s="1">
        <v>1</v>
      </c>
      <c r="H486" s="1">
        <v>2</v>
      </c>
    </row>
    <row r="487" spans="1:8" ht="15" customHeight="1" x14ac:dyDescent="0.2">
      <c r="A487" s="1">
        <v>1996</v>
      </c>
      <c r="B487" s="1" t="s">
        <v>269</v>
      </c>
      <c r="C487" s="1" t="s">
        <v>270</v>
      </c>
      <c r="D487" s="1" t="str">
        <f>TEXT(olympic_medals_year_country[[#This Row],[game_year]],0)&amp;"-"&amp;olympic_medals_year_country[[#This Row],[WB_country_code]]</f>
        <v>1996-ZAF</v>
      </c>
      <c r="E487" s="1">
        <v>3</v>
      </c>
      <c r="F487" s="1">
        <v>1</v>
      </c>
      <c r="G487" s="1">
        <v>1</v>
      </c>
      <c r="H487" s="1">
        <v>5</v>
      </c>
    </row>
    <row r="488" spans="1:8" ht="15" customHeight="1" x14ac:dyDescent="0.2">
      <c r="A488" s="1">
        <v>1996</v>
      </c>
      <c r="B488" s="1" t="s">
        <v>271</v>
      </c>
      <c r="C488" s="1" t="s">
        <v>272</v>
      </c>
      <c r="D488" s="1" t="str">
        <f>TEXT(olympic_medals_year_country[[#This Row],[game_year]],0)&amp;"-"&amp;olympic_medals_year_country[[#This Row],[WB_country_code]]</f>
        <v>1996-ZMB</v>
      </c>
      <c r="E488" s="1">
        <v>0</v>
      </c>
      <c r="F488" s="1">
        <v>1</v>
      </c>
      <c r="G488" s="1">
        <v>0</v>
      </c>
      <c r="H488" s="1">
        <v>1</v>
      </c>
    </row>
    <row r="489" spans="1:8" ht="15" customHeight="1" x14ac:dyDescent="0.2">
      <c r="A489" s="1">
        <v>2000</v>
      </c>
      <c r="B489" s="1" t="s">
        <v>9</v>
      </c>
      <c r="C489" s="1" t="s">
        <v>10</v>
      </c>
      <c r="D489" s="1" t="str">
        <f>TEXT(olympic_medals_year_country[[#This Row],[game_year]],0)&amp;"-"&amp;olympic_medals_year_country[[#This Row],[WB_country_code]]</f>
        <v>2000-ARG</v>
      </c>
      <c r="E489" s="1">
        <v>0</v>
      </c>
      <c r="F489" s="1">
        <v>2</v>
      </c>
      <c r="G489" s="1">
        <v>3</v>
      </c>
      <c r="H489" s="1">
        <v>5</v>
      </c>
    </row>
    <row r="490" spans="1:8" ht="15" customHeight="1" x14ac:dyDescent="0.2">
      <c r="A490" s="1">
        <v>2000</v>
      </c>
      <c r="B490" s="1" t="s">
        <v>11</v>
      </c>
      <c r="C490" s="1" t="s">
        <v>12</v>
      </c>
      <c r="D490" s="1" t="str">
        <f>TEXT(olympic_medals_year_country[[#This Row],[game_year]],0)&amp;"-"&amp;olympic_medals_year_country[[#This Row],[WB_country_code]]</f>
        <v>2000-ARM</v>
      </c>
      <c r="E490" s="1">
        <v>0</v>
      </c>
      <c r="F490" s="1">
        <v>0</v>
      </c>
      <c r="G490" s="1">
        <v>1</v>
      </c>
      <c r="H490" s="1">
        <v>1</v>
      </c>
    </row>
    <row r="491" spans="1:8" ht="15" customHeight="1" x14ac:dyDescent="0.2">
      <c r="A491" s="1">
        <v>2000</v>
      </c>
      <c r="B491" s="1" t="s">
        <v>13</v>
      </c>
      <c r="C491" s="1" t="s">
        <v>14</v>
      </c>
      <c r="D491" s="1" t="str">
        <f>TEXT(olympic_medals_year_country[[#This Row],[game_year]],0)&amp;"-"&amp;olympic_medals_year_country[[#This Row],[WB_country_code]]</f>
        <v>2000-AUS</v>
      </c>
      <c r="E491" s="1">
        <v>20</v>
      </c>
      <c r="F491" s="1">
        <v>29</v>
      </c>
      <c r="G491" s="1">
        <v>20</v>
      </c>
      <c r="H491" s="1">
        <v>69</v>
      </c>
    </row>
    <row r="492" spans="1:8" ht="15" customHeight="1" x14ac:dyDescent="0.2">
      <c r="A492" s="1">
        <v>2000</v>
      </c>
      <c r="B492" s="1" t="s">
        <v>15</v>
      </c>
      <c r="C492" s="1" t="s">
        <v>16</v>
      </c>
      <c r="D492" s="1" t="str">
        <f>TEXT(olympic_medals_year_country[[#This Row],[game_year]],0)&amp;"-"&amp;olympic_medals_year_country[[#This Row],[WB_country_code]]</f>
        <v>2000-AUT</v>
      </c>
      <c r="E492" s="1">
        <v>3</v>
      </c>
      <c r="F492" s="1">
        <v>1</v>
      </c>
      <c r="G492" s="1">
        <v>0</v>
      </c>
      <c r="H492" s="1">
        <v>4</v>
      </c>
    </row>
    <row r="493" spans="1:8" ht="15" customHeight="1" x14ac:dyDescent="0.2">
      <c r="A493" s="1">
        <v>2000</v>
      </c>
      <c r="B493" s="1" t="s">
        <v>17</v>
      </c>
      <c r="C493" s="1" t="s">
        <v>18</v>
      </c>
      <c r="D493" s="1" t="str">
        <f>TEXT(olympic_medals_year_country[[#This Row],[game_year]],0)&amp;"-"&amp;olympic_medals_year_country[[#This Row],[WB_country_code]]</f>
        <v>2000-AZE</v>
      </c>
      <c r="E493" s="1">
        <v>2</v>
      </c>
      <c r="F493" s="1">
        <v>0</v>
      </c>
      <c r="G493" s="1">
        <v>1</v>
      </c>
      <c r="H493" s="1">
        <v>3</v>
      </c>
    </row>
    <row r="494" spans="1:8" ht="15" customHeight="1" x14ac:dyDescent="0.2">
      <c r="A494" s="1">
        <v>2000</v>
      </c>
      <c r="B494" s="1" t="s">
        <v>21</v>
      </c>
      <c r="C494" s="1" t="s">
        <v>22</v>
      </c>
      <c r="D494" s="1" t="str">
        <f>TEXT(olympic_medals_year_country[[#This Row],[game_year]],0)&amp;"-"&amp;olympic_medals_year_country[[#This Row],[WB_country_code]]</f>
        <v>2000-BEL</v>
      </c>
      <c r="E494" s="1">
        <v>0</v>
      </c>
      <c r="F494" s="1">
        <v>3</v>
      </c>
      <c r="G494" s="1">
        <v>4</v>
      </c>
      <c r="H494" s="1">
        <v>7</v>
      </c>
    </row>
    <row r="495" spans="1:8" ht="15" customHeight="1" x14ac:dyDescent="0.2">
      <c r="A495" s="1">
        <v>2000</v>
      </c>
      <c r="B495" s="1" t="s">
        <v>25</v>
      </c>
      <c r="C495" s="1" t="s">
        <v>26</v>
      </c>
      <c r="D495" s="1" t="str">
        <f>TEXT(olympic_medals_year_country[[#This Row],[game_year]],0)&amp;"-"&amp;olympic_medals_year_country[[#This Row],[WB_country_code]]</f>
        <v>2000-BGR</v>
      </c>
      <c r="E495" s="1">
        <v>5</v>
      </c>
      <c r="F495" s="1">
        <v>6</v>
      </c>
      <c r="G495" s="1">
        <v>2</v>
      </c>
      <c r="H495" s="1">
        <v>13</v>
      </c>
    </row>
    <row r="496" spans="1:8" ht="15" customHeight="1" x14ac:dyDescent="0.2">
      <c r="A496" s="1">
        <v>2000</v>
      </c>
      <c r="B496" s="1" t="s">
        <v>29</v>
      </c>
      <c r="C496" s="1" t="s">
        <v>30</v>
      </c>
      <c r="D496" s="1" t="str">
        <f>TEXT(olympic_medals_year_country[[#This Row],[game_year]],0)&amp;"-"&amp;olympic_medals_year_country[[#This Row],[WB_country_code]]</f>
        <v>2000-BHS</v>
      </c>
      <c r="E496" s="1">
        <v>2</v>
      </c>
      <c r="F496" s="1">
        <v>0</v>
      </c>
      <c r="G496" s="1">
        <v>1</v>
      </c>
      <c r="H496" s="1">
        <v>3</v>
      </c>
    </row>
    <row r="497" spans="1:8" ht="15" customHeight="1" x14ac:dyDescent="0.2">
      <c r="A497" s="1">
        <v>2000</v>
      </c>
      <c r="B497" s="1" t="s">
        <v>31</v>
      </c>
      <c r="C497" s="1" t="s">
        <v>32</v>
      </c>
      <c r="D497" s="1" t="str">
        <f>TEXT(olympic_medals_year_country[[#This Row],[game_year]],0)&amp;"-"&amp;olympic_medals_year_country[[#This Row],[WB_country_code]]</f>
        <v>2000-BLR</v>
      </c>
      <c r="E497" s="1">
        <v>3</v>
      </c>
      <c r="F497" s="1">
        <v>3</v>
      </c>
      <c r="G497" s="1">
        <v>11</v>
      </c>
      <c r="H497" s="1">
        <v>17</v>
      </c>
    </row>
    <row r="498" spans="1:8" ht="15" customHeight="1" x14ac:dyDescent="0.2">
      <c r="A498" s="1">
        <v>2000</v>
      </c>
      <c r="B498" s="1" t="s">
        <v>35</v>
      </c>
      <c r="C498" s="1" t="s">
        <v>36</v>
      </c>
      <c r="D498" s="1" t="str">
        <f>TEXT(olympic_medals_year_country[[#This Row],[game_year]],0)&amp;"-"&amp;olympic_medals_year_country[[#This Row],[WB_country_code]]</f>
        <v>2000-BRA</v>
      </c>
      <c r="E498" s="1">
        <v>0</v>
      </c>
      <c r="F498" s="1">
        <v>8</v>
      </c>
      <c r="G498" s="1">
        <v>8</v>
      </c>
      <c r="H498" s="1">
        <v>16</v>
      </c>
    </row>
    <row r="499" spans="1:8" ht="15" customHeight="1" x14ac:dyDescent="0.2">
      <c r="A499" s="1">
        <v>2000</v>
      </c>
      <c r="B499" s="1" t="s">
        <v>37</v>
      </c>
      <c r="C499" s="1" t="s">
        <v>38</v>
      </c>
      <c r="D499" s="1" t="str">
        <f>TEXT(olympic_medals_year_country[[#This Row],[game_year]],0)&amp;"-"&amp;olympic_medals_year_country[[#This Row],[WB_country_code]]</f>
        <v>2000-BRB</v>
      </c>
      <c r="E499" s="1">
        <v>0</v>
      </c>
      <c r="F499" s="1">
        <v>0</v>
      </c>
      <c r="G499" s="1">
        <v>1</v>
      </c>
      <c r="H499" s="1">
        <v>1</v>
      </c>
    </row>
    <row r="500" spans="1:8" ht="15" customHeight="1" x14ac:dyDescent="0.2">
      <c r="A500" s="1">
        <v>2000</v>
      </c>
      <c r="B500" s="1" t="s">
        <v>41</v>
      </c>
      <c r="C500" s="1" t="s">
        <v>42</v>
      </c>
      <c r="D500" s="1" t="str">
        <f>TEXT(olympic_medals_year_country[[#This Row],[game_year]],0)&amp;"-"&amp;olympic_medals_year_country[[#This Row],[WB_country_code]]</f>
        <v>2000-CAN</v>
      </c>
      <c r="E500" s="1">
        <v>4</v>
      </c>
      <c r="F500" s="1">
        <v>4</v>
      </c>
      <c r="G500" s="1">
        <v>8</v>
      </c>
      <c r="H500" s="1">
        <v>16</v>
      </c>
    </row>
    <row r="501" spans="1:8" ht="15" customHeight="1" x14ac:dyDescent="0.2">
      <c r="A501" s="1">
        <v>2000</v>
      </c>
      <c r="B501" s="1" t="s">
        <v>43</v>
      </c>
      <c r="C501" s="1" t="s">
        <v>44</v>
      </c>
      <c r="D501" s="1" t="str">
        <f>TEXT(olympic_medals_year_country[[#This Row],[game_year]],0)&amp;"-"&amp;olympic_medals_year_country[[#This Row],[WB_country_code]]</f>
        <v>2000-CHE</v>
      </c>
      <c r="E501" s="1">
        <v>1</v>
      </c>
      <c r="F501" s="1">
        <v>6</v>
      </c>
      <c r="G501" s="1">
        <v>2</v>
      </c>
      <c r="H501" s="1">
        <v>9</v>
      </c>
    </row>
    <row r="502" spans="1:8" ht="15" customHeight="1" x14ac:dyDescent="0.2">
      <c r="A502" s="1">
        <v>2000</v>
      </c>
      <c r="B502" s="1" t="s">
        <v>45</v>
      </c>
      <c r="C502" s="1" t="s">
        <v>46</v>
      </c>
      <c r="D502" s="1" t="str">
        <f>TEXT(olympic_medals_year_country[[#This Row],[game_year]],0)&amp;"-"&amp;olympic_medals_year_country[[#This Row],[WB_country_code]]</f>
        <v>2000-CHL</v>
      </c>
      <c r="E502" s="1">
        <v>0</v>
      </c>
      <c r="F502" s="1">
        <v>0</v>
      </c>
      <c r="G502" s="1">
        <v>1</v>
      </c>
      <c r="H502" s="1">
        <v>1</v>
      </c>
    </row>
    <row r="503" spans="1:8" ht="15" customHeight="1" x14ac:dyDescent="0.2">
      <c r="A503" s="1">
        <v>2000</v>
      </c>
      <c r="B503" s="1" t="s">
        <v>47</v>
      </c>
      <c r="C503" s="1" t="s">
        <v>48</v>
      </c>
      <c r="D503" s="1" t="str">
        <f>TEXT(olympic_medals_year_country[[#This Row],[game_year]],0)&amp;"-"&amp;olympic_medals_year_country[[#This Row],[WB_country_code]]</f>
        <v>2000-CHN</v>
      </c>
      <c r="E503" s="1">
        <v>34</v>
      </c>
      <c r="F503" s="1">
        <v>22</v>
      </c>
      <c r="G503" s="1">
        <v>19</v>
      </c>
      <c r="H503" s="1">
        <v>75</v>
      </c>
    </row>
    <row r="504" spans="1:8" ht="15" customHeight="1" x14ac:dyDescent="0.2">
      <c r="A504" s="1">
        <v>2000</v>
      </c>
      <c r="B504" s="1" t="s">
        <v>51</v>
      </c>
      <c r="C504" s="1" t="s">
        <v>52</v>
      </c>
      <c r="D504" s="1" t="str">
        <f>TEXT(olympic_medals_year_country[[#This Row],[game_year]],0)&amp;"-"&amp;olympic_medals_year_country[[#This Row],[WB_country_code]]</f>
        <v>2000-CMR</v>
      </c>
      <c r="E504" s="1">
        <v>1</v>
      </c>
      <c r="F504" s="1">
        <v>0</v>
      </c>
      <c r="G504" s="1">
        <v>0</v>
      </c>
      <c r="H504" s="1">
        <v>1</v>
      </c>
    </row>
    <row r="505" spans="1:8" ht="15" customHeight="1" x14ac:dyDescent="0.2">
      <c r="A505" s="1">
        <v>2000</v>
      </c>
      <c r="B505" s="1" t="s">
        <v>53</v>
      </c>
      <c r="C505" s="1" t="s">
        <v>54</v>
      </c>
      <c r="D505" s="1" t="str">
        <f>TEXT(olympic_medals_year_country[[#This Row],[game_year]],0)&amp;"-"&amp;olympic_medals_year_country[[#This Row],[WB_country_code]]</f>
        <v>2000-COL</v>
      </c>
      <c r="E505" s="1">
        <v>1</v>
      </c>
      <c r="F505" s="1">
        <v>0</v>
      </c>
      <c r="G505" s="1">
        <v>0</v>
      </c>
      <c r="H505" s="1">
        <v>1</v>
      </c>
    </row>
    <row r="506" spans="1:8" ht="15" customHeight="1" x14ac:dyDescent="0.2">
      <c r="A506" s="1">
        <v>2000</v>
      </c>
      <c r="B506" s="1" t="s">
        <v>55</v>
      </c>
      <c r="C506" s="1" t="s">
        <v>56</v>
      </c>
      <c r="D506" s="1" t="str">
        <f>TEXT(olympic_medals_year_country[[#This Row],[game_year]],0)&amp;"-"&amp;olympic_medals_year_country[[#This Row],[WB_country_code]]</f>
        <v>2000-CRI</v>
      </c>
      <c r="E506" s="1">
        <v>0</v>
      </c>
      <c r="F506" s="1">
        <v>0</v>
      </c>
      <c r="G506" s="1">
        <v>2</v>
      </c>
      <c r="H506" s="1">
        <v>2</v>
      </c>
    </row>
    <row r="507" spans="1:8" ht="15" customHeight="1" x14ac:dyDescent="0.2">
      <c r="A507" s="1">
        <v>2000</v>
      </c>
      <c r="B507" s="1" t="s">
        <v>57</v>
      </c>
      <c r="C507" s="1" t="s">
        <v>58</v>
      </c>
      <c r="D507" s="1" t="str">
        <f>TEXT(olympic_medals_year_country[[#This Row],[game_year]],0)&amp;"-"&amp;olympic_medals_year_country[[#This Row],[WB_country_code]]</f>
        <v>2000-CUB</v>
      </c>
      <c r="E507" s="1">
        <v>11</v>
      </c>
      <c r="F507" s="1">
        <v>12</v>
      </c>
      <c r="G507" s="1">
        <v>7</v>
      </c>
      <c r="H507" s="1">
        <v>30</v>
      </c>
    </row>
    <row r="508" spans="1:8" ht="15" customHeight="1" x14ac:dyDescent="0.2">
      <c r="A508" s="1">
        <v>2000</v>
      </c>
      <c r="B508" s="1" t="s">
        <v>61</v>
      </c>
      <c r="C508" s="1" t="s">
        <v>62</v>
      </c>
      <c r="D508" s="1" t="str">
        <f>TEXT(olympic_medals_year_country[[#This Row],[game_year]],0)&amp;"-"&amp;olympic_medals_year_country[[#This Row],[WB_country_code]]</f>
        <v>2000-CZE</v>
      </c>
      <c r="E508" s="1">
        <v>2</v>
      </c>
      <c r="F508" s="1">
        <v>3</v>
      </c>
      <c r="G508" s="1">
        <v>4</v>
      </c>
      <c r="H508" s="1">
        <v>9</v>
      </c>
    </row>
    <row r="509" spans="1:8" ht="15" customHeight="1" x14ac:dyDescent="0.2">
      <c r="A509" s="1">
        <v>2000</v>
      </c>
      <c r="B509" s="1" t="s">
        <v>63</v>
      </c>
      <c r="C509" s="1" t="s">
        <v>64</v>
      </c>
      <c r="D509" s="1" t="str">
        <f>TEXT(olympic_medals_year_country[[#This Row],[game_year]],0)&amp;"-"&amp;olympic_medals_year_country[[#This Row],[WB_country_code]]</f>
        <v>2000-DEU</v>
      </c>
      <c r="E509" s="1">
        <v>15</v>
      </c>
      <c r="F509" s="1">
        <v>18</v>
      </c>
      <c r="G509" s="1">
        <v>31</v>
      </c>
      <c r="H509" s="1">
        <v>64</v>
      </c>
    </row>
    <row r="510" spans="1:8" ht="15" customHeight="1" x14ac:dyDescent="0.2">
      <c r="A510" s="1">
        <v>2000</v>
      </c>
      <c r="B510" s="1" t="s">
        <v>67</v>
      </c>
      <c r="C510" s="1" t="s">
        <v>68</v>
      </c>
      <c r="D510" s="1" t="str">
        <f>TEXT(olympic_medals_year_country[[#This Row],[game_year]],0)&amp;"-"&amp;olympic_medals_year_country[[#This Row],[WB_country_code]]</f>
        <v>2000-DNK</v>
      </c>
      <c r="E510" s="1">
        <v>2</v>
      </c>
      <c r="F510" s="1">
        <v>3</v>
      </c>
      <c r="G510" s="1">
        <v>1</v>
      </c>
      <c r="H510" s="1">
        <v>6</v>
      </c>
    </row>
    <row r="511" spans="1:8" ht="15" customHeight="1" x14ac:dyDescent="0.2">
      <c r="A511" s="1">
        <v>2000</v>
      </c>
      <c r="B511" s="1" t="s">
        <v>71</v>
      </c>
      <c r="C511" s="1" t="s">
        <v>72</v>
      </c>
      <c r="D511" s="1" t="str">
        <f>TEXT(olympic_medals_year_country[[#This Row],[game_year]],0)&amp;"-"&amp;olympic_medals_year_country[[#This Row],[WB_country_code]]</f>
        <v>2000-DZA</v>
      </c>
      <c r="E511" s="1">
        <v>1</v>
      </c>
      <c r="F511" s="1">
        <v>1</v>
      </c>
      <c r="G511" s="1">
        <v>3</v>
      </c>
      <c r="H511" s="1">
        <v>5</v>
      </c>
    </row>
    <row r="512" spans="1:8" ht="15" customHeight="1" x14ac:dyDescent="0.2">
      <c r="A512" s="1">
        <v>2000</v>
      </c>
      <c r="B512" s="1" t="s">
        <v>79</v>
      </c>
      <c r="C512" s="1" t="s">
        <v>80</v>
      </c>
      <c r="D512" s="1" t="str">
        <f>TEXT(olympic_medals_year_country[[#This Row],[game_year]],0)&amp;"-"&amp;olympic_medals_year_country[[#This Row],[WB_country_code]]</f>
        <v>2000-ESP</v>
      </c>
      <c r="E512" s="1">
        <v>3</v>
      </c>
      <c r="F512" s="1">
        <v>3</v>
      </c>
      <c r="G512" s="1">
        <v>6</v>
      </c>
      <c r="H512" s="1">
        <v>12</v>
      </c>
    </row>
    <row r="513" spans="1:8" ht="15" customHeight="1" x14ac:dyDescent="0.2">
      <c r="A513" s="1">
        <v>2000</v>
      </c>
      <c r="B513" s="1" t="s">
        <v>81</v>
      </c>
      <c r="C513" s="1" t="s">
        <v>82</v>
      </c>
      <c r="D513" s="1" t="str">
        <f>TEXT(olympic_medals_year_country[[#This Row],[game_year]],0)&amp;"-"&amp;olympic_medals_year_country[[#This Row],[WB_country_code]]</f>
        <v>2000-EST</v>
      </c>
      <c r="E513" s="1">
        <v>1</v>
      </c>
      <c r="F513" s="1">
        <v>0</v>
      </c>
      <c r="G513" s="1">
        <v>2</v>
      </c>
      <c r="H513" s="1">
        <v>3</v>
      </c>
    </row>
    <row r="514" spans="1:8" ht="15" customHeight="1" x14ac:dyDescent="0.2">
      <c r="A514" s="1">
        <v>2000</v>
      </c>
      <c r="B514" s="1" t="s">
        <v>83</v>
      </c>
      <c r="C514" s="1" t="s">
        <v>84</v>
      </c>
      <c r="D514" s="1" t="str">
        <f>TEXT(olympic_medals_year_country[[#This Row],[game_year]],0)&amp;"-"&amp;olympic_medals_year_country[[#This Row],[WB_country_code]]</f>
        <v>2000-ETH</v>
      </c>
      <c r="E514" s="1">
        <v>4</v>
      </c>
      <c r="F514" s="1">
        <v>1</v>
      </c>
      <c r="G514" s="1">
        <v>3</v>
      </c>
      <c r="H514" s="1">
        <v>8</v>
      </c>
    </row>
    <row r="515" spans="1:8" ht="15" customHeight="1" x14ac:dyDescent="0.2">
      <c r="A515" s="1">
        <v>2000</v>
      </c>
      <c r="B515" s="1" t="s">
        <v>85</v>
      </c>
      <c r="C515" s="1" t="s">
        <v>86</v>
      </c>
      <c r="D515" s="1" t="str">
        <f>TEXT(olympic_medals_year_country[[#This Row],[game_year]],0)&amp;"-"&amp;olympic_medals_year_country[[#This Row],[WB_country_code]]</f>
        <v>2000-FIN</v>
      </c>
      <c r="E515" s="1">
        <v>3</v>
      </c>
      <c r="F515" s="1">
        <v>1</v>
      </c>
      <c r="G515" s="1">
        <v>1</v>
      </c>
      <c r="H515" s="1">
        <v>5</v>
      </c>
    </row>
    <row r="516" spans="1:8" ht="15" customHeight="1" x14ac:dyDescent="0.2">
      <c r="A516" s="1">
        <v>2000</v>
      </c>
      <c r="B516" s="1" t="s">
        <v>89</v>
      </c>
      <c r="C516" s="1" t="s">
        <v>90</v>
      </c>
      <c r="D516" s="1" t="str">
        <f>TEXT(olympic_medals_year_country[[#This Row],[game_year]],0)&amp;"-"&amp;olympic_medals_year_country[[#This Row],[WB_country_code]]</f>
        <v>2000-FRA</v>
      </c>
      <c r="E516" s="1">
        <v>14</v>
      </c>
      <c r="F516" s="1">
        <v>14</v>
      </c>
      <c r="G516" s="1">
        <v>14</v>
      </c>
      <c r="H516" s="1">
        <v>42</v>
      </c>
    </row>
    <row r="517" spans="1:8" ht="15" customHeight="1" x14ac:dyDescent="0.2">
      <c r="A517" s="1">
        <v>2000</v>
      </c>
      <c r="B517" s="1" t="s">
        <v>93</v>
      </c>
      <c r="C517" s="1" t="s">
        <v>94</v>
      </c>
      <c r="D517" s="1" t="str">
        <f>TEXT(olympic_medals_year_country[[#This Row],[game_year]],0)&amp;"-"&amp;olympic_medals_year_country[[#This Row],[WB_country_code]]</f>
        <v>2000-GBR</v>
      </c>
      <c r="E517" s="1">
        <v>11</v>
      </c>
      <c r="F517" s="1">
        <v>12</v>
      </c>
      <c r="G517" s="1">
        <v>8</v>
      </c>
      <c r="H517" s="1">
        <v>31</v>
      </c>
    </row>
    <row r="518" spans="1:8" ht="15" customHeight="1" x14ac:dyDescent="0.2">
      <c r="A518" s="1">
        <v>2000</v>
      </c>
      <c r="B518" s="1" t="s">
        <v>95</v>
      </c>
      <c r="C518" s="1" t="s">
        <v>96</v>
      </c>
      <c r="D518" s="1" t="str">
        <f>TEXT(olympic_medals_year_country[[#This Row],[game_year]],0)&amp;"-"&amp;olympic_medals_year_country[[#This Row],[WB_country_code]]</f>
        <v>2000-GEO</v>
      </c>
      <c r="E518" s="1">
        <v>0</v>
      </c>
      <c r="F518" s="1">
        <v>0</v>
      </c>
      <c r="G518" s="1">
        <v>6</v>
      </c>
      <c r="H518" s="1">
        <v>6</v>
      </c>
    </row>
    <row r="519" spans="1:8" ht="15" customHeight="1" x14ac:dyDescent="0.2">
      <c r="A519" s="1">
        <v>2000</v>
      </c>
      <c r="B519" s="1" t="s">
        <v>99</v>
      </c>
      <c r="C519" s="1" t="s">
        <v>100</v>
      </c>
      <c r="D519" s="1" t="str">
        <f>TEXT(olympic_medals_year_country[[#This Row],[game_year]],0)&amp;"-"&amp;olympic_medals_year_country[[#This Row],[WB_country_code]]</f>
        <v>2000-GRC</v>
      </c>
      <c r="E519" s="1">
        <v>4</v>
      </c>
      <c r="F519" s="1">
        <v>6</v>
      </c>
      <c r="G519" s="1">
        <v>3</v>
      </c>
      <c r="H519" s="1">
        <v>13</v>
      </c>
    </row>
    <row r="520" spans="1:8" ht="15" customHeight="1" x14ac:dyDescent="0.2">
      <c r="A520" s="1">
        <v>2000</v>
      </c>
      <c r="B520" s="1" t="s">
        <v>109</v>
      </c>
      <c r="C520" s="1" t="s">
        <v>110</v>
      </c>
      <c r="D520" s="1" t="str">
        <f>TEXT(olympic_medals_year_country[[#This Row],[game_year]],0)&amp;"-"&amp;olympic_medals_year_country[[#This Row],[WB_country_code]]</f>
        <v>2000-HRV</v>
      </c>
      <c r="E520" s="1">
        <v>1</v>
      </c>
      <c r="F520" s="1">
        <v>0</v>
      </c>
      <c r="G520" s="1">
        <v>1</v>
      </c>
      <c r="H520" s="1">
        <v>2</v>
      </c>
    </row>
    <row r="521" spans="1:8" ht="15" customHeight="1" x14ac:dyDescent="0.2">
      <c r="A521" s="1">
        <v>2000</v>
      </c>
      <c r="B521" s="1" t="s">
        <v>111</v>
      </c>
      <c r="C521" s="1" t="s">
        <v>112</v>
      </c>
      <c r="D521" s="1" t="str">
        <f>TEXT(olympic_medals_year_country[[#This Row],[game_year]],0)&amp;"-"&amp;olympic_medals_year_country[[#This Row],[WB_country_code]]</f>
        <v>2000-HUN</v>
      </c>
      <c r="E521" s="1">
        <v>10</v>
      </c>
      <c r="F521" s="1">
        <v>7</v>
      </c>
      <c r="G521" s="1">
        <v>4</v>
      </c>
      <c r="H521" s="1">
        <v>21</v>
      </c>
    </row>
    <row r="522" spans="1:8" ht="15" customHeight="1" x14ac:dyDescent="0.2">
      <c r="A522" s="1">
        <v>2000</v>
      </c>
      <c r="B522" s="1" t="s">
        <v>113</v>
      </c>
      <c r="C522" s="1" t="s">
        <v>114</v>
      </c>
      <c r="D522" s="1" t="str">
        <f>TEXT(olympic_medals_year_country[[#This Row],[game_year]],0)&amp;"-"&amp;olympic_medals_year_country[[#This Row],[WB_country_code]]</f>
        <v>2000-IDN</v>
      </c>
      <c r="E522" s="1">
        <v>2</v>
      </c>
      <c r="F522" s="1">
        <v>4</v>
      </c>
      <c r="G522" s="1">
        <v>2</v>
      </c>
      <c r="H522" s="1">
        <v>8</v>
      </c>
    </row>
    <row r="523" spans="1:8" ht="15" customHeight="1" x14ac:dyDescent="0.2">
      <c r="A523" s="1">
        <v>2000</v>
      </c>
      <c r="B523" s="1" t="s">
        <v>115</v>
      </c>
      <c r="C523" s="1" t="s">
        <v>116</v>
      </c>
      <c r="D523" s="1" t="str">
        <f>TEXT(olympic_medals_year_country[[#This Row],[game_year]],0)&amp;"-"&amp;olympic_medals_year_country[[#This Row],[WB_country_code]]</f>
        <v>2000-IND</v>
      </c>
      <c r="E523" s="1">
        <v>0</v>
      </c>
      <c r="F523" s="1">
        <v>0</v>
      </c>
      <c r="G523" s="1">
        <v>1</v>
      </c>
      <c r="H523" s="1">
        <v>1</v>
      </c>
    </row>
    <row r="524" spans="1:8" ht="15" customHeight="1" x14ac:dyDescent="0.2">
      <c r="A524" s="1">
        <v>2000</v>
      </c>
      <c r="B524" s="1" t="s">
        <v>117</v>
      </c>
      <c r="C524" s="1" t="s">
        <v>118</v>
      </c>
      <c r="D524" s="1" t="str">
        <f>TEXT(olympic_medals_year_country[[#This Row],[game_year]],0)&amp;"-"&amp;olympic_medals_year_country[[#This Row],[WB_country_code]]</f>
        <v>2000-IRL</v>
      </c>
      <c r="E524" s="1">
        <v>0</v>
      </c>
      <c r="F524" s="1">
        <v>1</v>
      </c>
      <c r="G524" s="1">
        <v>0</v>
      </c>
      <c r="H524" s="1">
        <v>1</v>
      </c>
    </row>
    <row r="525" spans="1:8" ht="15" customHeight="1" x14ac:dyDescent="0.2">
      <c r="A525" s="1">
        <v>2000</v>
      </c>
      <c r="B525" s="1" t="s">
        <v>119</v>
      </c>
      <c r="C525" s="1" t="s">
        <v>120</v>
      </c>
      <c r="D525" s="1" t="str">
        <f>TEXT(olympic_medals_year_country[[#This Row],[game_year]],0)&amp;"-"&amp;olympic_medals_year_country[[#This Row],[WB_country_code]]</f>
        <v>2000-IRN</v>
      </c>
      <c r="E525" s="1">
        <v>3</v>
      </c>
      <c r="F525" s="1">
        <v>0</v>
      </c>
      <c r="G525" s="1">
        <v>1</v>
      </c>
      <c r="H525" s="1">
        <v>4</v>
      </c>
    </row>
    <row r="526" spans="1:8" ht="15" customHeight="1" x14ac:dyDescent="0.2">
      <c r="A526" s="1">
        <v>2000</v>
      </c>
      <c r="B526" s="1" t="s">
        <v>123</v>
      </c>
      <c r="C526" s="1" t="s">
        <v>124</v>
      </c>
      <c r="D526" s="1" t="str">
        <f>TEXT(olympic_medals_year_country[[#This Row],[game_year]],0)&amp;"-"&amp;olympic_medals_year_country[[#This Row],[WB_country_code]]</f>
        <v>2000-ISL</v>
      </c>
      <c r="E526" s="1">
        <v>0</v>
      </c>
      <c r="F526" s="1">
        <v>0</v>
      </c>
      <c r="G526" s="1">
        <v>1</v>
      </c>
      <c r="H526" s="1">
        <v>1</v>
      </c>
    </row>
    <row r="527" spans="1:8" ht="15" customHeight="1" x14ac:dyDescent="0.2">
      <c r="A527" s="1">
        <v>2000</v>
      </c>
      <c r="B527" s="1" t="s">
        <v>125</v>
      </c>
      <c r="C527" s="1" t="s">
        <v>126</v>
      </c>
      <c r="D527" s="1" t="str">
        <f>TEXT(olympic_medals_year_country[[#This Row],[game_year]],0)&amp;"-"&amp;olympic_medals_year_country[[#This Row],[WB_country_code]]</f>
        <v>2000-ISR</v>
      </c>
      <c r="E527" s="1">
        <v>0</v>
      </c>
      <c r="F527" s="1">
        <v>0</v>
      </c>
      <c r="G527" s="1">
        <v>1</v>
      </c>
      <c r="H527" s="1">
        <v>1</v>
      </c>
    </row>
    <row r="528" spans="1:8" ht="15" customHeight="1" x14ac:dyDescent="0.2">
      <c r="A528" s="1">
        <v>2000</v>
      </c>
      <c r="B528" s="1" t="s">
        <v>127</v>
      </c>
      <c r="C528" s="1" t="s">
        <v>128</v>
      </c>
      <c r="D528" s="1" t="str">
        <f>TEXT(olympic_medals_year_country[[#This Row],[game_year]],0)&amp;"-"&amp;olympic_medals_year_country[[#This Row],[WB_country_code]]</f>
        <v>2000-ITA</v>
      </c>
      <c r="E528" s="1">
        <v>14</v>
      </c>
      <c r="F528" s="1">
        <v>9</v>
      </c>
      <c r="G528" s="1">
        <v>15</v>
      </c>
      <c r="H528" s="1">
        <v>38</v>
      </c>
    </row>
    <row r="529" spans="1:8" ht="15" customHeight="1" x14ac:dyDescent="0.2">
      <c r="A529" s="1">
        <v>2000</v>
      </c>
      <c r="B529" s="1" t="s">
        <v>129</v>
      </c>
      <c r="C529" s="1" t="s">
        <v>130</v>
      </c>
      <c r="D529" s="1" t="str">
        <f>TEXT(olympic_medals_year_country[[#This Row],[game_year]],0)&amp;"-"&amp;olympic_medals_year_country[[#This Row],[WB_country_code]]</f>
        <v>2000-JAM</v>
      </c>
      <c r="E529" s="1">
        <v>0</v>
      </c>
      <c r="F529" s="1">
        <v>6</v>
      </c>
      <c r="G529" s="1">
        <v>3</v>
      </c>
      <c r="H529" s="1">
        <v>9</v>
      </c>
    </row>
    <row r="530" spans="1:8" ht="15" customHeight="1" x14ac:dyDescent="0.2">
      <c r="A530" s="1">
        <v>2000</v>
      </c>
      <c r="B530" s="1" t="s">
        <v>133</v>
      </c>
      <c r="C530" s="1" t="s">
        <v>134</v>
      </c>
      <c r="D530" s="1" t="str">
        <f>TEXT(olympic_medals_year_country[[#This Row],[game_year]],0)&amp;"-"&amp;olympic_medals_year_country[[#This Row],[WB_country_code]]</f>
        <v>2000-JPN</v>
      </c>
      <c r="E530" s="1">
        <v>5</v>
      </c>
      <c r="F530" s="1">
        <v>9</v>
      </c>
      <c r="G530" s="1">
        <v>5</v>
      </c>
      <c r="H530" s="1">
        <v>19</v>
      </c>
    </row>
    <row r="531" spans="1:8" ht="15" customHeight="1" x14ac:dyDescent="0.2">
      <c r="A531" s="1">
        <v>2000</v>
      </c>
      <c r="B531" s="1" t="s">
        <v>135</v>
      </c>
      <c r="C531" s="1" t="s">
        <v>136</v>
      </c>
      <c r="D531" s="1" t="str">
        <f>TEXT(olympic_medals_year_country[[#This Row],[game_year]],0)&amp;"-"&amp;olympic_medals_year_country[[#This Row],[WB_country_code]]</f>
        <v>2000-KAZ</v>
      </c>
      <c r="E531" s="1">
        <v>3</v>
      </c>
      <c r="F531" s="1">
        <v>4</v>
      </c>
      <c r="G531" s="1">
        <v>0</v>
      </c>
      <c r="H531" s="1">
        <v>7</v>
      </c>
    </row>
    <row r="532" spans="1:8" ht="15" customHeight="1" x14ac:dyDescent="0.2">
      <c r="A532" s="1">
        <v>2000</v>
      </c>
      <c r="B532" s="1" t="s">
        <v>137</v>
      </c>
      <c r="C532" s="1" t="s">
        <v>138</v>
      </c>
      <c r="D532" s="1" t="str">
        <f>TEXT(olympic_medals_year_country[[#This Row],[game_year]],0)&amp;"-"&amp;olympic_medals_year_country[[#This Row],[WB_country_code]]</f>
        <v>2000-KEN</v>
      </c>
      <c r="E532" s="1">
        <v>2</v>
      </c>
      <c r="F532" s="1">
        <v>3</v>
      </c>
      <c r="G532" s="1">
        <v>2</v>
      </c>
      <c r="H532" s="1">
        <v>7</v>
      </c>
    </row>
    <row r="533" spans="1:8" ht="15" customHeight="1" x14ac:dyDescent="0.2">
      <c r="A533" s="1">
        <v>2000</v>
      </c>
      <c r="B533" s="1" t="s">
        <v>139</v>
      </c>
      <c r="C533" s="1" t="s">
        <v>140</v>
      </c>
      <c r="D533" s="1" t="str">
        <f>TEXT(olympic_medals_year_country[[#This Row],[game_year]],0)&amp;"-"&amp;olympic_medals_year_country[[#This Row],[WB_country_code]]</f>
        <v>2000-KGZ</v>
      </c>
      <c r="E533" s="1">
        <v>0</v>
      </c>
      <c r="F533" s="1">
        <v>0</v>
      </c>
      <c r="G533" s="1">
        <v>1</v>
      </c>
      <c r="H533" s="1">
        <v>1</v>
      </c>
    </row>
    <row r="534" spans="1:8" ht="15" customHeight="1" x14ac:dyDescent="0.2">
      <c r="A534" s="1">
        <v>2000</v>
      </c>
      <c r="B534" s="1" t="s">
        <v>141</v>
      </c>
      <c r="C534" s="1" t="s">
        <v>142</v>
      </c>
      <c r="D534" s="1" t="str">
        <f>TEXT(olympic_medals_year_country[[#This Row],[game_year]],0)&amp;"-"&amp;olympic_medals_year_country[[#This Row],[WB_country_code]]</f>
        <v>2000-KOR</v>
      </c>
      <c r="E534" s="1">
        <v>8</v>
      </c>
      <c r="F534" s="1">
        <v>11</v>
      </c>
      <c r="G534" s="1">
        <v>12</v>
      </c>
      <c r="H534" s="1">
        <v>31</v>
      </c>
    </row>
    <row r="535" spans="1:8" ht="15" customHeight="1" x14ac:dyDescent="0.2">
      <c r="A535" s="1">
        <v>2000</v>
      </c>
      <c r="B535" s="1" t="s">
        <v>143</v>
      </c>
      <c r="C535" s="1" t="s">
        <v>144</v>
      </c>
      <c r="D535" s="1" t="str">
        <f>TEXT(olympic_medals_year_country[[#This Row],[game_year]],0)&amp;"-"&amp;olympic_medals_year_country[[#This Row],[WB_country_code]]</f>
        <v>2000-KWT</v>
      </c>
      <c r="E535" s="1">
        <v>0</v>
      </c>
      <c r="F535" s="1">
        <v>0</v>
      </c>
      <c r="G535" s="1">
        <v>1</v>
      </c>
      <c r="H535" s="1">
        <v>1</v>
      </c>
    </row>
    <row r="536" spans="1:8" ht="15" customHeight="1" x14ac:dyDescent="0.2">
      <c r="A536" s="1">
        <v>2000</v>
      </c>
      <c r="B536" s="1" t="s">
        <v>147</v>
      </c>
      <c r="C536" s="1" t="s">
        <v>148</v>
      </c>
      <c r="D536" s="1" t="str">
        <f>TEXT(olympic_medals_year_country[[#This Row],[game_year]],0)&amp;"-"&amp;olympic_medals_year_country[[#This Row],[WB_country_code]]</f>
        <v>2000-LKA</v>
      </c>
      <c r="E536" s="1">
        <v>0</v>
      </c>
      <c r="F536" s="1">
        <v>1</v>
      </c>
      <c r="G536" s="1">
        <v>0</v>
      </c>
      <c r="H536" s="1">
        <v>1</v>
      </c>
    </row>
    <row r="537" spans="1:8" ht="15" customHeight="1" x14ac:dyDescent="0.2">
      <c r="A537" s="1">
        <v>2000</v>
      </c>
      <c r="B537" s="1" t="s">
        <v>149</v>
      </c>
      <c r="C537" s="1" t="s">
        <v>150</v>
      </c>
      <c r="D537" s="1" t="str">
        <f>TEXT(olympic_medals_year_country[[#This Row],[game_year]],0)&amp;"-"&amp;olympic_medals_year_country[[#This Row],[WB_country_code]]</f>
        <v>2000-LTU</v>
      </c>
      <c r="E537" s="1">
        <v>2</v>
      </c>
      <c r="F537" s="1">
        <v>0</v>
      </c>
      <c r="G537" s="1">
        <v>4</v>
      </c>
      <c r="H537" s="1">
        <v>6</v>
      </c>
    </row>
    <row r="538" spans="1:8" ht="15" customHeight="1" x14ac:dyDescent="0.2">
      <c r="A538" s="1">
        <v>2000</v>
      </c>
      <c r="B538" s="1" t="s">
        <v>151</v>
      </c>
      <c r="C538" s="1" t="s">
        <v>152</v>
      </c>
      <c r="D538" s="1" t="str">
        <f>TEXT(olympic_medals_year_country[[#This Row],[game_year]],0)&amp;"-"&amp;olympic_medals_year_country[[#This Row],[WB_country_code]]</f>
        <v>2000-LVA</v>
      </c>
      <c r="E538" s="1">
        <v>1</v>
      </c>
      <c r="F538" s="1">
        <v>1</v>
      </c>
      <c r="G538" s="1">
        <v>1</v>
      </c>
      <c r="H538" s="1">
        <v>3</v>
      </c>
    </row>
    <row r="539" spans="1:8" ht="15" customHeight="1" x14ac:dyDescent="0.2">
      <c r="A539" s="1">
        <v>2000</v>
      </c>
      <c r="B539" s="1" t="s">
        <v>153</v>
      </c>
      <c r="C539" s="1" t="s">
        <v>154</v>
      </c>
      <c r="D539" s="1" t="str">
        <f>TEXT(olympic_medals_year_country[[#This Row],[game_year]],0)&amp;"-"&amp;olympic_medals_year_country[[#This Row],[WB_country_code]]</f>
        <v>2000-MAR</v>
      </c>
      <c r="E539" s="1">
        <v>0</v>
      </c>
      <c r="F539" s="1">
        <v>1</v>
      </c>
      <c r="G539" s="1">
        <v>4</v>
      </c>
      <c r="H539" s="1">
        <v>5</v>
      </c>
    </row>
    <row r="540" spans="1:8" ht="15" customHeight="1" x14ac:dyDescent="0.2">
      <c r="A540" s="1">
        <v>2000</v>
      </c>
      <c r="B540" s="1" t="s">
        <v>155</v>
      </c>
      <c r="C540" s="1" t="s">
        <v>156</v>
      </c>
      <c r="D540" s="1" t="str">
        <f>TEXT(olympic_medals_year_country[[#This Row],[game_year]],0)&amp;"-"&amp;olympic_medals_year_country[[#This Row],[WB_country_code]]</f>
        <v>2000-MDA</v>
      </c>
      <c r="E540" s="1">
        <v>0</v>
      </c>
      <c r="F540" s="1">
        <v>1</v>
      </c>
      <c r="G540" s="1">
        <v>1</v>
      </c>
      <c r="H540" s="1">
        <v>2</v>
      </c>
    </row>
    <row r="541" spans="1:8" ht="15" customHeight="1" x14ac:dyDescent="0.2">
      <c r="A541" s="1">
        <v>2000</v>
      </c>
      <c r="B541" s="1" t="s">
        <v>157</v>
      </c>
      <c r="C541" s="1" t="s">
        <v>158</v>
      </c>
      <c r="D541" s="1" t="str">
        <f>TEXT(olympic_medals_year_country[[#This Row],[game_year]],0)&amp;"-"&amp;olympic_medals_year_country[[#This Row],[WB_country_code]]</f>
        <v>2000-MEX</v>
      </c>
      <c r="E541" s="1">
        <v>1</v>
      </c>
      <c r="F541" s="1">
        <v>2</v>
      </c>
      <c r="G541" s="1">
        <v>3</v>
      </c>
      <c r="H541" s="1">
        <v>6</v>
      </c>
    </row>
    <row r="542" spans="1:8" ht="15" customHeight="1" x14ac:dyDescent="0.2">
      <c r="A542" s="1">
        <v>2000</v>
      </c>
      <c r="B542" s="1" t="s">
        <v>159</v>
      </c>
      <c r="C542" s="1" t="s">
        <v>160</v>
      </c>
      <c r="D542" s="1" t="str">
        <f>TEXT(olympic_medals_year_country[[#This Row],[game_year]],0)&amp;"-"&amp;olympic_medals_year_country[[#This Row],[WB_country_code]]</f>
        <v>2000-MKD</v>
      </c>
      <c r="E542" s="1">
        <v>0</v>
      </c>
      <c r="F542" s="1">
        <v>0</v>
      </c>
      <c r="G542" s="1">
        <v>1</v>
      </c>
      <c r="H542" s="1">
        <v>1</v>
      </c>
    </row>
    <row r="543" spans="1:8" ht="15" customHeight="1" x14ac:dyDescent="0.2">
      <c r="A543" s="1">
        <v>2000</v>
      </c>
      <c r="B543" s="1" t="s">
        <v>165</v>
      </c>
      <c r="C543" s="1" t="s">
        <v>166</v>
      </c>
      <c r="D543" s="1" t="str">
        <f>TEXT(olympic_medals_year_country[[#This Row],[game_year]],0)&amp;"-"&amp;olympic_medals_year_country[[#This Row],[WB_country_code]]</f>
        <v>2000-MOZ</v>
      </c>
      <c r="E543" s="1">
        <v>1</v>
      </c>
      <c r="F543" s="1">
        <v>0</v>
      </c>
      <c r="G543" s="1">
        <v>0</v>
      </c>
      <c r="H543" s="1">
        <v>1</v>
      </c>
    </row>
    <row r="544" spans="1:8" ht="15" customHeight="1" x14ac:dyDescent="0.2">
      <c r="A544" s="1">
        <v>2000</v>
      </c>
      <c r="B544" s="1" t="s">
        <v>175</v>
      </c>
      <c r="C544" s="1" t="s">
        <v>176</v>
      </c>
      <c r="D544" s="1" t="str">
        <f>TEXT(olympic_medals_year_country[[#This Row],[game_year]],0)&amp;"-"&amp;olympic_medals_year_country[[#This Row],[WB_country_code]]</f>
        <v>2000-NGA</v>
      </c>
      <c r="E544" s="1">
        <v>1</v>
      </c>
      <c r="F544" s="1">
        <v>2</v>
      </c>
      <c r="G544" s="1">
        <v>0</v>
      </c>
      <c r="H544" s="1">
        <v>3</v>
      </c>
    </row>
    <row r="545" spans="1:8" ht="15" customHeight="1" x14ac:dyDescent="0.2">
      <c r="A545" s="1">
        <v>2000</v>
      </c>
      <c r="B545" s="1" t="s">
        <v>177</v>
      </c>
      <c r="C545" s="1" t="s">
        <v>178</v>
      </c>
      <c r="D545" s="1" t="str">
        <f>TEXT(olympic_medals_year_country[[#This Row],[game_year]],0)&amp;"-"&amp;olympic_medals_year_country[[#This Row],[WB_country_code]]</f>
        <v>2000-NLD</v>
      </c>
      <c r="E545" s="1">
        <v>12</v>
      </c>
      <c r="F545" s="1">
        <v>11</v>
      </c>
      <c r="G545" s="1">
        <v>4</v>
      </c>
      <c r="H545" s="1">
        <v>27</v>
      </c>
    </row>
    <row r="546" spans="1:8" ht="15" customHeight="1" x14ac:dyDescent="0.2">
      <c r="A546" s="1">
        <v>2000</v>
      </c>
      <c r="B546" s="1" t="s">
        <v>179</v>
      </c>
      <c r="C546" s="1" t="s">
        <v>180</v>
      </c>
      <c r="D546" s="1" t="str">
        <f>TEXT(olympic_medals_year_country[[#This Row],[game_year]],0)&amp;"-"&amp;olympic_medals_year_country[[#This Row],[WB_country_code]]</f>
        <v>2000-NOR</v>
      </c>
      <c r="E546" s="1">
        <v>4</v>
      </c>
      <c r="F546" s="1">
        <v>4</v>
      </c>
      <c r="G546" s="1">
        <v>3</v>
      </c>
      <c r="H546" s="1">
        <v>11</v>
      </c>
    </row>
    <row r="547" spans="1:8" ht="15" customHeight="1" x14ac:dyDescent="0.2">
      <c r="A547" s="1">
        <v>2000</v>
      </c>
      <c r="B547" s="1" t="s">
        <v>181</v>
      </c>
      <c r="C547" s="1" t="s">
        <v>182</v>
      </c>
      <c r="D547" s="1" t="str">
        <f>TEXT(olympic_medals_year_country[[#This Row],[game_year]],0)&amp;"-"&amp;olympic_medals_year_country[[#This Row],[WB_country_code]]</f>
        <v>2000-NZL</v>
      </c>
      <c r="E547" s="1">
        <v>1</v>
      </c>
      <c r="F547" s="1">
        <v>0</v>
      </c>
      <c r="G547" s="1">
        <v>3</v>
      </c>
      <c r="H547" s="1">
        <v>4</v>
      </c>
    </row>
    <row r="548" spans="1:8" ht="15" customHeight="1" x14ac:dyDescent="0.2">
      <c r="A548" s="1">
        <v>2000</v>
      </c>
      <c r="B548" s="1" t="s">
        <v>191</v>
      </c>
      <c r="C548" s="1" t="s">
        <v>192</v>
      </c>
      <c r="D548" s="1" t="str">
        <f>TEXT(olympic_medals_year_country[[#This Row],[game_year]],0)&amp;"-"&amp;olympic_medals_year_country[[#This Row],[WB_country_code]]</f>
        <v>2000-POL</v>
      </c>
      <c r="E548" s="1">
        <v>7</v>
      </c>
      <c r="F548" s="1">
        <v>7</v>
      </c>
      <c r="G548" s="1">
        <v>4</v>
      </c>
      <c r="H548" s="1">
        <v>18</v>
      </c>
    </row>
    <row r="549" spans="1:8" ht="15" customHeight="1" x14ac:dyDescent="0.2">
      <c r="A549" s="1">
        <v>2000</v>
      </c>
      <c r="B549" s="1" t="s">
        <v>195</v>
      </c>
      <c r="C549" s="1" t="s">
        <v>196</v>
      </c>
      <c r="D549" s="1" t="str">
        <f>TEXT(olympic_medals_year_country[[#This Row],[game_year]],0)&amp;"-"&amp;olympic_medals_year_country[[#This Row],[WB_country_code]]</f>
        <v>2000-PRK</v>
      </c>
      <c r="E549" s="1">
        <v>0</v>
      </c>
      <c r="F549" s="1">
        <v>1</v>
      </c>
      <c r="G549" s="1">
        <v>3</v>
      </c>
      <c r="H549" s="1">
        <v>4</v>
      </c>
    </row>
    <row r="550" spans="1:8" ht="15" customHeight="1" x14ac:dyDescent="0.2">
      <c r="A550" s="1">
        <v>2000</v>
      </c>
      <c r="B550" s="1" t="s">
        <v>197</v>
      </c>
      <c r="C550" s="1" t="s">
        <v>198</v>
      </c>
      <c r="D550" s="1" t="str">
        <f>TEXT(olympic_medals_year_country[[#This Row],[game_year]],0)&amp;"-"&amp;olympic_medals_year_country[[#This Row],[WB_country_code]]</f>
        <v>2000-PRT</v>
      </c>
      <c r="E550" s="1">
        <v>0</v>
      </c>
      <c r="F550" s="1">
        <v>0</v>
      </c>
      <c r="G550" s="1">
        <v>2</v>
      </c>
      <c r="H550" s="1">
        <v>2</v>
      </c>
    </row>
    <row r="551" spans="1:8" ht="15" customHeight="1" x14ac:dyDescent="0.2">
      <c r="A551" s="1">
        <v>2000</v>
      </c>
      <c r="B551" s="1" t="s">
        <v>201</v>
      </c>
      <c r="C551" s="1" t="s">
        <v>202</v>
      </c>
      <c r="D551" s="1" t="str">
        <f>TEXT(olympic_medals_year_country[[#This Row],[game_year]],0)&amp;"-"&amp;olympic_medals_year_country[[#This Row],[WB_country_code]]</f>
        <v>2000-QAT</v>
      </c>
      <c r="E551" s="1">
        <v>0</v>
      </c>
      <c r="F551" s="1">
        <v>0</v>
      </c>
      <c r="G551" s="1">
        <v>1</v>
      </c>
      <c r="H551" s="1">
        <v>1</v>
      </c>
    </row>
    <row r="552" spans="1:8" ht="15" customHeight="1" x14ac:dyDescent="0.2">
      <c r="A552" s="1">
        <v>2000</v>
      </c>
      <c r="B552" s="1" t="s">
        <v>203</v>
      </c>
      <c r="C552" s="1" t="s">
        <v>204</v>
      </c>
      <c r="D552" s="1" t="str">
        <f>TEXT(olympic_medals_year_country[[#This Row],[game_year]],0)&amp;"-"&amp;olympic_medals_year_country[[#This Row],[WB_country_code]]</f>
        <v>2000-ROU</v>
      </c>
      <c r="E552" s="1">
        <v>14</v>
      </c>
      <c r="F552" s="1">
        <v>6</v>
      </c>
      <c r="G552" s="1">
        <v>10</v>
      </c>
      <c r="H552" s="1">
        <v>30</v>
      </c>
    </row>
    <row r="553" spans="1:8" ht="15" customHeight="1" x14ac:dyDescent="0.2">
      <c r="A553" s="1">
        <v>2000</v>
      </c>
      <c r="B553" s="1" t="s">
        <v>205</v>
      </c>
      <c r="C553" s="1" t="s">
        <v>206</v>
      </c>
      <c r="D553" s="1" t="str">
        <f>TEXT(olympic_medals_year_country[[#This Row],[game_year]],0)&amp;"-"&amp;olympic_medals_year_country[[#This Row],[WB_country_code]]</f>
        <v>2000-RUS</v>
      </c>
      <c r="E553" s="1">
        <v>35</v>
      </c>
      <c r="F553" s="1">
        <v>29</v>
      </c>
      <c r="G553" s="1">
        <v>29</v>
      </c>
      <c r="H553" s="1">
        <v>93</v>
      </c>
    </row>
    <row r="554" spans="1:8" ht="15" customHeight="1" x14ac:dyDescent="0.2">
      <c r="A554" s="1">
        <v>2000</v>
      </c>
      <c r="B554" s="1" t="s">
        <v>207</v>
      </c>
      <c r="C554" s="1" t="s">
        <v>208</v>
      </c>
      <c r="D554" s="1" t="str">
        <f>TEXT(olympic_medals_year_country[[#This Row],[game_year]],0)&amp;"-"&amp;olympic_medals_year_country[[#This Row],[WB_country_code]]</f>
        <v>2000-SAU</v>
      </c>
      <c r="E554" s="1">
        <v>0</v>
      </c>
      <c r="F554" s="1">
        <v>1</v>
      </c>
      <c r="G554" s="1">
        <v>1</v>
      </c>
      <c r="H554" s="1">
        <v>2</v>
      </c>
    </row>
    <row r="555" spans="1:8" ht="15" customHeight="1" x14ac:dyDescent="0.2">
      <c r="A555" s="1">
        <v>2000</v>
      </c>
      <c r="B555" s="1" t="s">
        <v>217</v>
      </c>
      <c r="C555" s="1" t="s">
        <v>218</v>
      </c>
      <c r="D555" s="1" t="str">
        <f>TEXT(olympic_medals_year_country[[#This Row],[game_year]],0)&amp;"-"&amp;olympic_medals_year_country[[#This Row],[WB_country_code]]</f>
        <v>2000-SRB</v>
      </c>
      <c r="E555" s="1">
        <v>1</v>
      </c>
      <c r="F555" s="1">
        <v>1</v>
      </c>
      <c r="G555" s="1">
        <v>1</v>
      </c>
      <c r="H555" s="1">
        <v>3</v>
      </c>
    </row>
    <row r="556" spans="1:8" ht="15" customHeight="1" x14ac:dyDescent="0.2">
      <c r="A556" s="1">
        <v>2000</v>
      </c>
      <c r="B556" s="1" t="s">
        <v>221</v>
      </c>
      <c r="C556" s="1" t="s">
        <v>222</v>
      </c>
      <c r="D556" s="1" t="str">
        <f>TEXT(olympic_medals_year_country[[#This Row],[game_year]],0)&amp;"-"&amp;olympic_medals_year_country[[#This Row],[WB_country_code]]</f>
        <v>2000-SVK</v>
      </c>
      <c r="E556" s="1">
        <v>2</v>
      </c>
      <c r="F556" s="1">
        <v>3</v>
      </c>
      <c r="G556" s="1">
        <v>1</v>
      </c>
      <c r="H556" s="1">
        <v>6</v>
      </c>
    </row>
    <row r="557" spans="1:8" ht="15" customHeight="1" x14ac:dyDescent="0.2">
      <c r="A557" s="1">
        <v>2000</v>
      </c>
      <c r="B557" s="1" t="s">
        <v>223</v>
      </c>
      <c r="C557" s="1" t="s">
        <v>224</v>
      </c>
      <c r="D557" s="1" t="str">
        <f>TEXT(olympic_medals_year_country[[#This Row],[game_year]],0)&amp;"-"&amp;olympic_medals_year_country[[#This Row],[WB_country_code]]</f>
        <v>2000-SVN</v>
      </c>
      <c r="E557" s="1">
        <v>3</v>
      </c>
      <c r="F557" s="1">
        <v>0</v>
      </c>
      <c r="G557" s="1">
        <v>0</v>
      </c>
      <c r="H557" s="1">
        <v>3</v>
      </c>
    </row>
    <row r="558" spans="1:8" ht="15" customHeight="1" x14ac:dyDescent="0.2">
      <c r="A558" s="1">
        <v>2000</v>
      </c>
      <c r="B558" s="1" t="s">
        <v>225</v>
      </c>
      <c r="C558" s="1" t="s">
        <v>226</v>
      </c>
      <c r="D558" s="1" t="str">
        <f>TEXT(olympic_medals_year_country[[#This Row],[game_year]],0)&amp;"-"&amp;olympic_medals_year_country[[#This Row],[WB_country_code]]</f>
        <v>2000-SWE</v>
      </c>
      <c r="E558" s="1">
        <v>4</v>
      </c>
      <c r="F558" s="1">
        <v>6</v>
      </c>
      <c r="G558" s="1">
        <v>3</v>
      </c>
      <c r="H558" s="1">
        <v>13</v>
      </c>
    </row>
    <row r="559" spans="1:8" ht="15" customHeight="1" x14ac:dyDescent="0.2">
      <c r="A559" s="1">
        <v>2000</v>
      </c>
      <c r="B559" s="1" t="s">
        <v>231</v>
      </c>
      <c r="C559" s="1" t="s">
        <v>232</v>
      </c>
      <c r="D559" s="1" t="str">
        <f>TEXT(olympic_medals_year_country[[#This Row],[game_year]],0)&amp;"-"&amp;olympic_medals_year_country[[#This Row],[WB_country_code]]</f>
        <v>2000-THA</v>
      </c>
      <c r="E559" s="1">
        <v>1</v>
      </c>
      <c r="F559" s="1">
        <v>0</v>
      </c>
      <c r="G559" s="1">
        <v>2</v>
      </c>
      <c r="H559" s="1">
        <v>3</v>
      </c>
    </row>
    <row r="560" spans="1:8" ht="15" customHeight="1" x14ac:dyDescent="0.2">
      <c r="A560" s="1">
        <v>2000</v>
      </c>
      <c r="B560" s="1" t="s">
        <v>239</v>
      </c>
      <c r="C560" s="1" t="s">
        <v>240</v>
      </c>
      <c r="D560" s="1" t="str">
        <f>TEXT(olympic_medals_year_country[[#This Row],[game_year]],0)&amp;"-"&amp;olympic_medals_year_country[[#This Row],[WB_country_code]]</f>
        <v>2000-TTO</v>
      </c>
      <c r="E560" s="1">
        <v>0</v>
      </c>
      <c r="F560" s="1">
        <v>1</v>
      </c>
      <c r="G560" s="1">
        <v>1</v>
      </c>
      <c r="H560" s="1">
        <v>2</v>
      </c>
    </row>
    <row r="561" spans="1:8" ht="15" customHeight="1" x14ac:dyDescent="0.2">
      <c r="A561" s="1">
        <v>2000</v>
      </c>
      <c r="B561" s="1" t="s">
        <v>243</v>
      </c>
      <c r="C561" s="1" t="s">
        <v>244</v>
      </c>
      <c r="D561" s="1" t="str">
        <f>TEXT(olympic_medals_year_country[[#This Row],[game_year]],0)&amp;"-"&amp;olympic_medals_year_country[[#This Row],[WB_country_code]]</f>
        <v>2000-TUR</v>
      </c>
      <c r="E561" s="1">
        <v>3</v>
      </c>
      <c r="F561" s="1">
        <v>0</v>
      </c>
      <c r="G561" s="1">
        <v>2</v>
      </c>
      <c r="H561" s="1">
        <v>5</v>
      </c>
    </row>
    <row r="562" spans="1:8" ht="15" customHeight="1" x14ac:dyDescent="0.2">
      <c r="A562" s="1">
        <v>2000</v>
      </c>
      <c r="B562" s="1" t="s">
        <v>249</v>
      </c>
      <c r="C562" s="1" t="s">
        <v>250</v>
      </c>
      <c r="D562" s="1" t="str">
        <f>TEXT(olympic_medals_year_country[[#This Row],[game_year]],0)&amp;"-"&amp;olympic_medals_year_country[[#This Row],[WB_country_code]]</f>
        <v>2000-UKR</v>
      </c>
      <c r="E562" s="1">
        <v>3</v>
      </c>
      <c r="F562" s="1">
        <v>10</v>
      </c>
      <c r="G562" s="1">
        <v>12</v>
      </c>
      <c r="H562" s="1">
        <v>25</v>
      </c>
    </row>
    <row r="563" spans="1:8" ht="15" customHeight="1" x14ac:dyDescent="0.2">
      <c r="A563" s="1">
        <v>2000</v>
      </c>
      <c r="B563" s="1" t="s">
        <v>251</v>
      </c>
      <c r="C563" s="1" t="s">
        <v>252</v>
      </c>
      <c r="D563" s="1" t="str">
        <f>TEXT(olympic_medals_year_country[[#This Row],[game_year]],0)&amp;"-"&amp;olympic_medals_year_country[[#This Row],[WB_country_code]]</f>
        <v>2000-URY</v>
      </c>
      <c r="E563" s="1">
        <v>0</v>
      </c>
      <c r="F563" s="1">
        <v>1</v>
      </c>
      <c r="G563" s="1">
        <v>0</v>
      </c>
      <c r="H563" s="1">
        <v>1</v>
      </c>
    </row>
    <row r="564" spans="1:8" ht="15" customHeight="1" x14ac:dyDescent="0.2">
      <c r="A564" s="1">
        <v>2000</v>
      </c>
      <c r="B564" s="1" t="s">
        <v>253</v>
      </c>
      <c r="C564" s="1" t="s">
        <v>254</v>
      </c>
      <c r="D564" s="1" t="str">
        <f>TEXT(olympic_medals_year_country[[#This Row],[game_year]],0)&amp;"-"&amp;olympic_medals_year_country[[#This Row],[WB_country_code]]</f>
        <v>2000-USA</v>
      </c>
      <c r="E564" s="1">
        <v>40</v>
      </c>
      <c r="F564" s="1">
        <v>27</v>
      </c>
      <c r="G564" s="1">
        <v>35</v>
      </c>
      <c r="H564" s="1">
        <v>102</v>
      </c>
    </row>
    <row r="565" spans="1:8" ht="15" customHeight="1" x14ac:dyDescent="0.2">
      <c r="A565" s="1">
        <v>2000</v>
      </c>
      <c r="B565" s="1" t="s">
        <v>255</v>
      </c>
      <c r="C565" s="1" t="s">
        <v>256</v>
      </c>
      <c r="D565" s="1" t="str">
        <f>TEXT(olympic_medals_year_country[[#This Row],[game_year]],0)&amp;"-"&amp;olympic_medals_year_country[[#This Row],[WB_country_code]]</f>
        <v>2000-UZB</v>
      </c>
      <c r="E565" s="1">
        <v>1</v>
      </c>
      <c r="F565" s="1">
        <v>1</v>
      </c>
      <c r="G565" s="1">
        <v>2</v>
      </c>
      <c r="H565" s="1">
        <v>4</v>
      </c>
    </row>
    <row r="566" spans="1:8" ht="15" customHeight="1" x14ac:dyDescent="0.2">
      <c r="A566" s="1">
        <v>2000</v>
      </c>
      <c r="B566" s="1" t="s">
        <v>261</v>
      </c>
      <c r="C566" s="1" t="s">
        <v>262</v>
      </c>
      <c r="D566" s="1" t="str">
        <f>TEXT(olympic_medals_year_country[[#This Row],[game_year]],0)&amp;"-"&amp;olympic_medals_year_country[[#This Row],[WB_country_code]]</f>
        <v>2000-VNM</v>
      </c>
      <c r="E566" s="1">
        <v>0</v>
      </c>
      <c r="F566" s="1">
        <v>1</v>
      </c>
      <c r="G566" s="1">
        <v>0</v>
      </c>
      <c r="H566" s="1">
        <v>1</v>
      </c>
    </row>
    <row r="567" spans="1:8" ht="15" customHeight="1" x14ac:dyDescent="0.2">
      <c r="A567" s="1">
        <v>2000</v>
      </c>
      <c r="B567" s="1" t="s">
        <v>269</v>
      </c>
      <c r="C567" s="1" t="s">
        <v>270</v>
      </c>
      <c r="D567" s="1" t="str">
        <f>TEXT(olympic_medals_year_country[[#This Row],[game_year]],0)&amp;"-"&amp;olympic_medals_year_country[[#This Row],[WB_country_code]]</f>
        <v>2000-ZAF</v>
      </c>
      <c r="E567" s="1">
        <v>0</v>
      </c>
      <c r="F567" s="1">
        <v>2</v>
      </c>
      <c r="G567" s="1">
        <v>3</v>
      </c>
      <c r="H567" s="1">
        <v>5</v>
      </c>
    </row>
    <row r="568" spans="1:8" ht="15" customHeight="1" x14ac:dyDescent="0.2">
      <c r="A568" s="1">
        <v>2004</v>
      </c>
      <c r="B568" s="1" t="s">
        <v>7</v>
      </c>
      <c r="C568" s="1" t="s">
        <v>8</v>
      </c>
      <c r="D568" s="1" t="str">
        <f>TEXT(olympic_medals_year_country[[#This Row],[game_year]],0)&amp;"-"&amp;olympic_medals_year_country[[#This Row],[WB_country_code]]</f>
        <v>2004-ARE</v>
      </c>
      <c r="E568" s="1">
        <v>1</v>
      </c>
      <c r="F568" s="1">
        <v>0</v>
      </c>
      <c r="G568" s="1">
        <v>0</v>
      </c>
      <c r="H568" s="1">
        <v>1</v>
      </c>
    </row>
    <row r="569" spans="1:8" ht="15" customHeight="1" x14ac:dyDescent="0.2">
      <c r="A569" s="1">
        <v>2004</v>
      </c>
      <c r="B569" s="1" t="s">
        <v>9</v>
      </c>
      <c r="C569" s="1" t="s">
        <v>10</v>
      </c>
      <c r="D569" s="1" t="str">
        <f>TEXT(olympic_medals_year_country[[#This Row],[game_year]],0)&amp;"-"&amp;olympic_medals_year_country[[#This Row],[WB_country_code]]</f>
        <v>2004-ARG</v>
      </c>
      <c r="E569" s="1">
        <v>2</v>
      </c>
      <c r="F569" s="1">
        <v>0</v>
      </c>
      <c r="G569" s="1">
        <v>6</v>
      </c>
      <c r="H569" s="1">
        <v>8</v>
      </c>
    </row>
    <row r="570" spans="1:8" ht="15" customHeight="1" x14ac:dyDescent="0.2">
      <c r="A570" s="1">
        <v>2004</v>
      </c>
      <c r="B570" s="1" t="s">
        <v>13</v>
      </c>
      <c r="C570" s="1" t="s">
        <v>14</v>
      </c>
      <c r="D570" s="1" t="str">
        <f>TEXT(olympic_medals_year_country[[#This Row],[game_year]],0)&amp;"-"&amp;olympic_medals_year_country[[#This Row],[WB_country_code]]</f>
        <v>2004-AUS</v>
      </c>
      <c r="E570" s="1">
        <v>19</v>
      </c>
      <c r="F570" s="1">
        <v>17</v>
      </c>
      <c r="G570" s="1">
        <v>20</v>
      </c>
      <c r="H570" s="1">
        <v>56</v>
      </c>
    </row>
    <row r="571" spans="1:8" ht="15" customHeight="1" x14ac:dyDescent="0.2">
      <c r="A571" s="1">
        <v>2004</v>
      </c>
      <c r="B571" s="1" t="s">
        <v>15</v>
      </c>
      <c r="C571" s="1" t="s">
        <v>16</v>
      </c>
      <c r="D571" s="1" t="str">
        <f>TEXT(olympic_medals_year_country[[#This Row],[game_year]],0)&amp;"-"&amp;olympic_medals_year_country[[#This Row],[WB_country_code]]</f>
        <v>2004-AUT</v>
      </c>
      <c r="E571" s="1">
        <v>3</v>
      </c>
      <c r="F571" s="1">
        <v>4</v>
      </c>
      <c r="G571" s="1">
        <v>1</v>
      </c>
      <c r="H571" s="1">
        <v>8</v>
      </c>
    </row>
    <row r="572" spans="1:8" ht="15" customHeight="1" x14ac:dyDescent="0.2">
      <c r="A572" s="1">
        <v>2004</v>
      </c>
      <c r="B572" s="1" t="s">
        <v>17</v>
      </c>
      <c r="C572" s="1" t="s">
        <v>18</v>
      </c>
      <c r="D572" s="1" t="str">
        <f>TEXT(olympic_medals_year_country[[#This Row],[game_year]],0)&amp;"-"&amp;olympic_medals_year_country[[#This Row],[WB_country_code]]</f>
        <v>2004-AZE</v>
      </c>
      <c r="E572" s="1">
        <v>1</v>
      </c>
      <c r="F572" s="1">
        <v>0</v>
      </c>
      <c r="G572" s="1">
        <v>4</v>
      </c>
      <c r="H572" s="1">
        <v>5</v>
      </c>
    </row>
    <row r="573" spans="1:8" ht="15" customHeight="1" x14ac:dyDescent="0.2">
      <c r="A573" s="1">
        <v>2004</v>
      </c>
      <c r="B573" s="1" t="s">
        <v>21</v>
      </c>
      <c r="C573" s="1" t="s">
        <v>22</v>
      </c>
      <c r="D573" s="1" t="str">
        <f>TEXT(olympic_medals_year_country[[#This Row],[game_year]],0)&amp;"-"&amp;olympic_medals_year_country[[#This Row],[WB_country_code]]</f>
        <v>2004-BEL</v>
      </c>
      <c r="E573" s="1">
        <v>1</v>
      </c>
      <c r="F573" s="1">
        <v>0</v>
      </c>
      <c r="G573" s="1">
        <v>2</v>
      </c>
      <c r="H573" s="1">
        <v>3</v>
      </c>
    </row>
    <row r="574" spans="1:8" ht="15" customHeight="1" x14ac:dyDescent="0.2">
      <c r="A574" s="1">
        <v>2004</v>
      </c>
      <c r="B574" s="1" t="s">
        <v>25</v>
      </c>
      <c r="C574" s="1" t="s">
        <v>26</v>
      </c>
      <c r="D574" s="1" t="str">
        <f>TEXT(olympic_medals_year_country[[#This Row],[game_year]],0)&amp;"-"&amp;olympic_medals_year_country[[#This Row],[WB_country_code]]</f>
        <v>2004-BGR</v>
      </c>
      <c r="E574" s="1">
        <v>2</v>
      </c>
      <c r="F574" s="1">
        <v>1</v>
      </c>
      <c r="G574" s="1">
        <v>9</v>
      </c>
      <c r="H574" s="1">
        <v>12</v>
      </c>
    </row>
    <row r="575" spans="1:8" ht="15" customHeight="1" x14ac:dyDescent="0.2">
      <c r="A575" s="1">
        <v>2004</v>
      </c>
      <c r="B575" s="1" t="s">
        <v>29</v>
      </c>
      <c r="C575" s="1" t="s">
        <v>30</v>
      </c>
      <c r="D575" s="1" t="str">
        <f>TEXT(olympic_medals_year_country[[#This Row],[game_year]],0)&amp;"-"&amp;olympic_medals_year_country[[#This Row],[WB_country_code]]</f>
        <v>2004-BHS</v>
      </c>
      <c r="E575" s="1">
        <v>1</v>
      </c>
      <c r="F575" s="1">
        <v>0</v>
      </c>
      <c r="G575" s="1">
        <v>1</v>
      </c>
      <c r="H575" s="1">
        <v>2</v>
      </c>
    </row>
    <row r="576" spans="1:8" ht="15" customHeight="1" x14ac:dyDescent="0.2">
      <c r="A576" s="1">
        <v>2004</v>
      </c>
      <c r="B576" s="1" t="s">
        <v>31</v>
      </c>
      <c r="C576" s="1" t="s">
        <v>32</v>
      </c>
      <c r="D576" s="1" t="str">
        <f>TEXT(olympic_medals_year_country[[#This Row],[game_year]],0)&amp;"-"&amp;olympic_medals_year_country[[#This Row],[WB_country_code]]</f>
        <v>2004-BLR</v>
      </c>
      <c r="E576" s="1">
        <v>2</v>
      </c>
      <c r="F576" s="1">
        <v>5</v>
      </c>
      <c r="G576" s="1">
        <v>8</v>
      </c>
      <c r="H576" s="1">
        <v>15</v>
      </c>
    </row>
    <row r="577" spans="1:8" ht="15" customHeight="1" x14ac:dyDescent="0.2">
      <c r="A577" s="1">
        <v>2004</v>
      </c>
      <c r="B577" s="1" t="s">
        <v>35</v>
      </c>
      <c r="C577" s="1" t="s">
        <v>36</v>
      </c>
      <c r="D577" s="1" t="str">
        <f>TEXT(olympic_medals_year_country[[#This Row],[game_year]],0)&amp;"-"&amp;olympic_medals_year_country[[#This Row],[WB_country_code]]</f>
        <v>2004-BRA</v>
      </c>
      <c r="E577" s="1">
        <v>7</v>
      </c>
      <c r="F577" s="1">
        <v>3</v>
      </c>
      <c r="G577" s="1">
        <v>3</v>
      </c>
      <c r="H577" s="1">
        <v>13</v>
      </c>
    </row>
    <row r="578" spans="1:8" ht="15" customHeight="1" x14ac:dyDescent="0.2">
      <c r="A578" s="1">
        <v>2004</v>
      </c>
      <c r="B578" s="1" t="s">
        <v>41</v>
      </c>
      <c r="C578" s="1" t="s">
        <v>42</v>
      </c>
      <c r="D578" s="1" t="str">
        <f>TEXT(olympic_medals_year_country[[#This Row],[game_year]],0)&amp;"-"&amp;olympic_medals_year_country[[#This Row],[WB_country_code]]</f>
        <v>2004-CAN</v>
      </c>
      <c r="E578" s="1">
        <v>3</v>
      </c>
      <c r="F578" s="1">
        <v>7</v>
      </c>
      <c r="G578" s="1">
        <v>4</v>
      </c>
      <c r="H578" s="1">
        <v>14</v>
      </c>
    </row>
    <row r="579" spans="1:8" ht="15" customHeight="1" x14ac:dyDescent="0.2">
      <c r="A579" s="1">
        <v>2004</v>
      </c>
      <c r="B579" s="1" t="s">
        <v>43</v>
      </c>
      <c r="C579" s="1" t="s">
        <v>44</v>
      </c>
      <c r="D579" s="1" t="str">
        <f>TEXT(olympic_medals_year_country[[#This Row],[game_year]],0)&amp;"-"&amp;olympic_medals_year_country[[#This Row],[WB_country_code]]</f>
        <v>2004-CHE</v>
      </c>
      <c r="E579" s="1">
        <v>1</v>
      </c>
      <c r="F579" s="1">
        <v>2</v>
      </c>
      <c r="G579" s="1">
        <v>4</v>
      </c>
      <c r="H579" s="1">
        <v>7</v>
      </c>
    </row>
    <row r="580" spans="1:8" ht="15" customHeight="1" x14ac:dyDescent="0.2">
      <c r="A580" s="1">
        <v>2004</v>
      </c>
      <c r="B580" s="1" t="s">
        <v>45</v>
      </c>
      <c r="C580" s="1" t="s">
        <v>46</v>
      </c>
      <c r="D580" s="1" t="str">
        <f>TEXT(olympic_medals_year_country[[#This Row],[game_year]],0)&amp;"-"&amp;olympic_medals_year_country[[#This Row],[WB_country_code]]</f>
        <v>2004-CHL</v>
      </c>
      <c r="E580" s="1">
        <v>3</v>
      </c>
      <c r="F580" s="1">
        <v>0</v>
      </c>
      <c r="G580" s="1">
        <v>1</v>
      </c>
      <c r="H580" s="1">
        <v>4</v>
      </c>
    </row>
    <row r="581" spans="1:8" ht="15" customHeight="1" x14ac:dyDescent="0.2">
      <c r="A581" s="1">
        <v>2004</v>
      </c>
      <c r="B581" s="1" t="s">
        <v>47</v>
      </c>
      <c r="C581" s="1" t="s">
        <v>48</v>
      </c>
      <c r="D581" s="1" t="str">
        <f>TEXT(olympic_medals_year_country[[#This Row],[game_year]],0)&amp;"-"&amp;olympic_medals_year_country[[#This Row],[WB_country_code]]</f>
        <v>2004-CHN</v>
      </c>
      <c r="E581" s="1">
        <v>43</v>
      </c>
      <c r="F581" s="1">
        <v>20</v>
      </c>
      <c r="G581" s="1">
        <v>16</v>
      </c>
      <c r="H581" s="1">
        <v>79</v>
      </c>
    </row>
    <row r="582" spans="1:8" ht="15" customHeight="1" x14ac:dyDescent="0.2">
      <c r="A582" s="1">
        <v>2004</v>
      </c>
      <c r="B582" s="1" t="s">
        <v>51</v>
      </c>
      <c r="C582" s="1" t="s">
        <v>52</v>
      </c>
      <c r="D582" s="1" t="str">
        <f>TEXT(olympic_medals_year_country[[#This Row],[game_year]],0)&amp;"-"&amp;olympic_medals_year_country[[#This Row],[WB_country_code]]</f>
        <v>2004-CMR</v>
      </c>
      <c r="E582" s="1">
        <v>1</v>
      </c>
      <c r="F582" s="1">
        <v>0</v>
      </c>
      <c r="G582" s="1">
        <v>0</v>
      </c>
      <c r="H582" s="1">
        <v>1</v>
      </c>
    </row>
    <row r="583" spans="1:8" ht="15" customHeight="1" x14ac:dyDescent="0.2">
      <c r="A583" s="1">
        <v>2004</v>
      </c>
      <c r="B583" s="1" t="s">
        <v>53</v>
      </c>
      <c r="C583" s="1" t="s">
        <v>54</v>
      </c>
      <c r="D583" s="1" t="str">
        <f>TEXT(olympic_medals_year_country[[#This Row],[game_year]],0)&amp;"-"&amp;olympic_medals_year_country[[#This Row],[WB_country_code]]</f>
        <v>2004-COL</v>
      </c>
      <c r="E583" s="1">
        <v>0</v>
      </c>
      <c r="F583" s="1">
        <v>0</v>
      </c>
      <c r="G583" s="1">
        <v>2</v>
      </c>
      <c r="H583" s="1">
        <v>2</v>
      </c>
    </row>
    <row r="584" spans="1:8" ht="15" customHeight="1" x14ac:dyDescent="0.2">
      <c r="A584" s="1">
        <v>2004</v>
      </c>
      <c r="B584" s="1" t="s">
        <v>57</v>
      </c>
      <c r="C584" s="1" t="s">
        <v>58</v>
      </c>
      <c r="D584" s="1" t="str">
        <f>TEXT(olympic_medals_year_country[[#This Row],[game_year]],0)&amp;"-"&amp;olympic_medals_year_country[[#This Row],[WB_country_code]]</f>
        <v>2004-CUB</v>
      </c>
      <c r="E584" s="1">
        <v>9</v>
      </c>
      <c r="F584" s="1">
        <v>8</v>
      </c>
      <c r="G584" s="1">
        <v>11</v>
      </c>
      <c r="H584" s="1">
        <v>28</v>
      </c>
    </row>
    <row r="585" spans="1:8" ht="15" customHeight="1" x14ac:dyDescent="0.2">
      <c r="A585" s="1">
        <v>2004</v>
      </c>
      <c r="B585" s="1" t="s">
        <v>61</v>
      </c>
      <c r="C585" s="1" t="s">
        <v>62</v>
      </c>
      <c r="D585" s="1" t="str">
        <f>TEXT(olympic_medals_year_country[[#This Row],[game_year]],0)&amp;"-"&amp;olympic_medals_year_country[[#This Row],[WB_country_code]]</f>
        <v>2004-CZE</v>
      </c>
      <c r="E585" s="1">
        <v>1</v>
      </c>
      <c r="F585" s="1">
        <v>3</v>
      </c>
      <c r="G585" s="1">
        <v>6</v>
      </c>
      <c r="H585" s="1">
        <v>10</v>
      </c>
    </row>
    <row r="586" spans="1:8" ht="15" customHeight="1" x14ac:dyDescent="0.2">
      <c r="A586" s="1">
        <v>2004</v>
      </c>
      <c r="B586" s="1" t="s">
        <v>63</v>
      </c>
      <c r="C586" s="1" t="s">
        <v>64</v>
      </c>
      <c r="D586" s="1" t="str">
        <f>TEXT(olympic_medals_year_country[[#This Row],[game_year]],0)&amp;"-"&amp;olympic_medals_year_country[[#This Row],[WB_country_code]]</f>
        <v>2004-DEU</v>
      </c>
      <c r="E586" s="1">
        <v>15</v>
      </c>
      <c r="F586" s="1">
        <v>22</v>
      </c>
      <c r="G586" s="1">
        <v>20</v>
      </c>
      <c r="H586" s="1">
        <v>57</v>
      </c>
    </row>
    <row r="587" spans="1:8" ht="15" customHeight="1" x14ac:dyDescent="0.2">
      <c r="A587" s="1">
        <v>2004</v>
      </c>
      <c r="B587" s="1" t="s">
        <v>67</v>
      </c>
      <c r="C587" s="1" t="s">
        <v>68</v>
      </c>
      <c r="D587" s="1" t="str">
        <f>TEXT(olympic_medals_year_country[[#This Row],[game_year]],0)&amp;"-"&amp;olympic_medals_year_country[[#This Row],[WB_country_code]]</f>
        <v>2004-DNK</v>
      </c>
      <c r="E587" s="1">
        <v>2</v>
      </c>
      <c r="F587" s="1">
        <v>1</v>
      </c>
      <c r="G587" s="1">
        <v>7</v>
      </c>
      <c r="H587" s="1">
        <v>10</v>
      </c>
    </row>
    <row r="588" spans="1:8" ht="15" customHeight="1" x14ac:dyDescent="0.2">
      <c r="A588" s="1">
        <v>2004</v>
      </c>
      <c r="B588" s="1" t="s">
        <v>69</v>
      </c>
      <c r="C588" s="1" t="s">
        <v>70</v>
      </c>
      <c r="D588" s="1" t="str">
        <f>TEXT(olympic_medals_year_country[[#This Row],[game_year]],0)&amp;"-"&amp;olympic_medals_year_country[[#This Row],[WB_country_code]]</f>
        <v>2004-DOM</v>
      </c>
      <c r="E588" s="1">
        <v>1</v>
      </c>
      <c r="F588" s="1">
        <v>0</v>
      </c>
      <c r="G588" s="1">
        <v>0</v>
      </c>
      <c r="H588" s="1">
        <v>1</v>
      </c>
    </row>
    <row r="589" spans="1:8" ht="15" customHeight="1" x14ac:dyDescent="0.2">
      <c r="A589" s="1">
        <v>2004</v>
      </c>
      <c r="B589" s="1" t="s">
        <v>75</v>
      </c>
      <c r="C589" s="1" t="s">
        <v>76</v>
      </c>
      <c r="D589" s="1" t="str">
        <f>TEXT(olympic_medals_year_country[[#This Row],[game_year]],0)&amp;"-"&amp;olympic_medals_year_country[[#This Row],[WB_country_code]]</f>
        <v>2004-EGY</v>
      </c>
      <c r="E589" s="1">
        <v>1</v>
      </c>
      <c r="F589" s="1">
        <v>1</v>
      </c>
      <c r="G589" s="1">
        <v>3</v>
      </c>
      <c r="H589" s="1">
        <v>5</v>
      </c>
    </row>
    <row r="590" spans="1:8" ht="15" customHeight="1" x14ac:dyDescent="0.2">
      <c r="A590" s="1">
        <v>2004</v>
      </c>
      <c r="B590" s="1" t="s">
        <v>77</v>
      </c>
      <c r="C590" s="1" t="s">
        <v>78</v>
      </c>
      <c r="D590" s="1" t="str">
        <f>TEXT(olympic_medals_year_country[[#This Row],[game_year]],0)&amp;"-"&amp;olympic_medals_year_country[[#This Row],[WB_country_code]]</f>
        <v>2004-ERI</v>
      </c>
      <c r="E590" s="1">
        <v>0</v>
      </c>
      <c r="F590" s="1">
        <v>0</v>
      </c>
      <c r="G590" s="1">
        <v>1</v>
      </c>
      <c r="H590" s="1">
        <v>1</v>
      </c>
    </row>
    <row r="591" spans="1:8" ht="15" customHeight="1" x14ac:dyDescent="0.2">
      <c r="A591" s="1">
        <v>2004</v>
      </c>
      <c r="B591" s="1" t="s">
        <v>79</v>
      </c>
      <c r="C591" s="1" t="s">
        <v>80</v>
      </c>
      <c r="D591" s="1" t="str">
        <f>TEXT(olympic_medals_year_country[[#This Row],[game_year]],0)&amp;"-"&amp;olympic_medals_year_country[[#This Row],[WB_country_code]]</f>
        <v>2004-ESP</v>
      </c>
      <c r="E591" s="1">
        <v>4</v>
      </c>
      <c r="F591" s="1">
        <v>14</v>
      </c>
      <c r="G591" s="1">
        <v>6</v>
      </c>
      <c r="H591" s="1">
        <v>24</v>
      </c>
    </row>
    <row r="592" spans="1:8" ht="15" customHeight="1" x14ac:dyDescent="0.2">
      <c r="A592" s="1">
        <v>2004</v>
      </c>
      <c r="B592" s="1" t="s">
        <v>81</v>
      </c>
      <c r="C592" s="1" t="s">
        <v>82</v>
      </c>
      <c r="D592" s="1" t="str">
        <f>TEXT(olympic_medals_year_country[[#This Row],[game_year]],0)&amp;"-"&amp;olympic_medals_year_country[[#This Row],[WB_country_code]]</f>
        <v>2004-EST</v>
      </c>
      <c r="E592" s="1">
        <v>0</v>
      </c>
      <c r="F592" s="1">
        <v>1</v>
      </c>
      <c r="G592" s="1">
        <v>2</v>
      </c>
      <c r="H592" s="1">
        <v>3</v>
      </c>
    </row>
    <row r="593" spans="1:8" ht="15" customHeight="1" x14ac:dyDescent="0.2">
      <c r="A593" s="1">
        <v>2004</v>
      </c>
      <c r="B593" s="1" t="s">
        <v>83</v>
      </c>
      <c r="C593" s="1" t="s">
        <v>84</v>
      </c>
      <c r="D593" s="1" t="str">
        <f>TEXT(olympic_medals_year_country[[#This Row],[game_year]],0)&amp;"-"&amp;olympic_medals_year_country[[#This Row],[WB_country_code]]</f>
        <v>2004-ETH</v>
      </c>
      <c r="E593" s="1">
        <v>2</v>
      </c>
      <c r="F593" s="1">
        <v>3</v>
      </c>
      <c r="G593" s="1">
        <v>2</v>
      </c>
      <c r="H593" s="1">
        <v>7</v>
      </c>
    </row>
    <row r="594" spans="1:8" ht="15" customHeight="1" x14ac:dyDescent="0.2">
      <c r="A594" s="1">
        <v>2004</v>
      </c>
      <c r="B594" s="1" t="s">
        <v>85</v>
      </c>
      <c r="C594" s="1" t="s">
        <v>86</v>
      </c>
      <c r="D594" s="1" t="str">
        <f>TEXT(olympic_medals_year_country[[#This Row],[game_year]],0)&amp;"-"&amp;olympic_medals_year_country[[#This Row],[WB_country_code]]</f>
        <v>2004-FIN</v>
      </c>
      <c r="E594" s="1">
        <v>0</v>
      </c>
      <c r="F594" s="1">
        <v>2</v>
      </c>
      <c r="G594" s="1">
        <v>0</v>
      </c>
      <c r="H594" s="1">
        <v>2</v>
      </c>
    </row>
    <row r="595" spans="1:8" ht="15" customHeight="1" x14ac:dyDescent="0.2">
      <c r="A595" s="1">
        <v>2004</v>
      </c>
      <c r="B595" s="1" t="s">
        <v>89</v>
      </c>
      <c r="C595" s="1" t="s">
        <v>90</v>
      </c>
      <c r="D595" s="1" t="str">
        <f>TEXT(olympic_medals_year_country[[#This Row],[game_year]],0)&amp;"-"&amp;olympic_medals_year_country[[#This Row],[WB_country_code]]</f>
        <v>2004-FRA</v>
      </c>
      <c r="E595" s="1">
        <v>12</v>
      </c>
      <c r="F595" s="1">
        <v>10</v>
      </c>
      <c r="G595" s="1">
        <v>14</v>
      </c>
      <c r="H595" s="1">
        <v>36</v>
      </c>
    </row>
    <row r="596" spans="1:8" ht="15" customHeight="1" x14ac:dyDescent="0.2">
      <c r="A596" s="1">
        <v>2004</v>
      </c>
      <c r="B596" s="1" t="s">
        <v>93</v>
      </c>
      <c r="C596" s="1" t="s">
        <v>94</v>
      </c>
      <c r="D596" s="1" t="str">
        <f>TEXT(olympic_medals_year_country[[#This Row],[game_year]],0)&amp;"-"&amp;olympic_medals_year_country[[#This Row],[WB_country_code]]</f>
        <v>2004-GBR</v>
      </c>
      <c r="E596" s="1">
        <v>9</v>
      </c>
      <c r="F596" s="1">
        <v>13</v>
      </c>
      <c r="G596" s="1">
        <v>15</v>
      </c>
      <c r="H596" s="1">
        <v>37</v>
      </c>
    </row>
    <row r="597" spans="1:8" ht="15" customHeight="1" x14ac:dyDescent="0.2">
      <c r="A597" s="1">
        <v>2004</v>
      </c>
      <c r="B597" s="1" t="s">
        <v>95</v>
      </c>
      <c r="C597" s="1" t="s">
        <v>96</v>
      </c>
      <c r="D597" s="1" t="str">
        <f>TEXT(olympic_medals_year_country[[#This Row],[game_year]],0)&amp;"-"&amp;olympic_medals_year_country[[#This Row],[WB_country_code]]</f>
        <v>2004-GEO</v>
      </c>
      <c r="E597" s="1">
        <v>2</v>
      </c>
      <c r="F597" s="1">
        <v>2</v>
      </c>
      <c r="G597" s="1">
        <v>0</v>
      </c>
      <c r="H597" s="1">
        <v>4</v>
      </c>
    </row>
    <row r="598" spans="1:8" ht="15" customHeight="1" x14ac:dyDescent="0.2">
      <c r="A598" s="1">
        <v>2004</v>
      </c>
      <c r="B598" s="1" t="s">
        <v>99</v>
      </c>
      <c r="C598" s="1" t="s">
        <v>100</v>
      </c>
      <c r="D598" s="1" t="str">
        <f>TEXT(olympic_medals_year_country[[#This Row],[game_year]],0)&amp;"-"&amp;olympic_medals_year_country[[#This Row],[WB_country_code]]</f>
        <v>2004-GRC</v>
      </c>
      <c r="E598" s="1">
        <v>8</v>
      </c>
      <c r="F598" s="1">
        <v>6</v>
      </c>
      <c r="G598" s="1">
        <v>5</v>
      </c>
      <c r="H598" s="1">
        <v>19</v>
      </c>
    </row>
    <row r="599" spans="1:8" ht="15" customHeight="1" x14ac:dyDescent="0.2">
      <c r="A599" s="1">
        <v>2004</v>
      </c>
      <c r="B599" s="1" t="s">
        <v>107</v>
      </c>
      <c r="C599" s="1" t="s">
        <v>108</v>
      </c>
      <c r="D599" s="1" t="str">
        <f>TEXT(olympic_medals_year_country[[#This Row],[game_year]],0)&amp;"-"&amp;olympic_medals_year_country[[#This Row],[WB_country_code]]</f>
        <v>2004-HKG</v>
      </c>
      <c r="E599" s="1">
        <v>0</v>
      </c>
      <c r="F599" s="1">
        <v>2</v>
      </c>
      <c r="G599" s="1">
        <v>0</v>
      </c>
      <c r="H599" s="1">
        <v>2</v>
      </c>
    </row>
    <row r="600" spans="1:8" ht="15" customHeight="1" x14ac:dyDescent="0.2">
      <c r="A600" s="1">
        <v>2004</v>
      </c>
      <c r="B600" s="1" t="s">
        <v>109</v>
      </c>
      <c r="C600" s="1" t="s">
        <v>110</v>
      </c>
      <c r="D600" s="1" t="str">
        <f>TEXT(olympic_medals_year_country[[#This Row],[game_year]],0)&amp;"-"&amp;olympic_medals_year_country[[#This Row],[WB_country_code]]</f>
        <v>2004-HRV</v>
      </c>
      <c r="E600" s="1">
        <v>1</v>
      </c>
      <c r="F600" s="1">
        <v>3</v>
      </c>
      <c r="G600" s="1">
        <v>3</v>
      </c>
      <c r="H600" s="1">
        <v>7</v>
      </c>
    </row>
    <row r="601" spans="1:8" ht="15" customHeight="1" x14ac:dyDescent="0.2">
      <c r="A601" s="1">
        <v>2004</v>
      </c>
      <c r="B601" s="1" t="s">
        <v>111</v>
      </c>
      <c r="C601" s="1" t="s">
        <v>112</v>
      </c>
      <c r="D601" s="1" t="str">
        <f>TEXT(olympic_medals_year_country[[#This Row],[game_year]],0)&amp;"-"&amp;olympic_medals_year_country[[#This Row],[WB_country_code]]</f>
        <v>2004-HUN</v>
      </c>
      <c r="E601" s="1">
        <v>9</v>
      </c>
      <c r="F601" s="1">
        <v>6</v>
      </c>
      <c r="G601" s="1">
        <v>4</v>
      </c>
      <c r="H601" s="1">
        <v>19</v>
      </c>
    </row>
    <row r="602" spans="1:8" ht="15" customHeight="1" x14ac:dyDescent="0.2">
      <c r="A602" s="1">
        <v>2004</v>
      </c>
      <c r="B602" s="1" t="s">
        <v>113</v>
      </c>
      <c r="C602" s="1" t="s">
        <v>114</v>
      </c>
      <c r="D602" s="1" t="str">
        <f>TEXT(olympic_medals_year_country[[#This Row],[game_year]],0)&amp;"-"&amp;olympic_medals_year_country[[#This Row],[WB_country_code]]</f>
        <v>2004-IDN</v>
      </c>
      <c r="E602" s="1">
        <v>1</v>
      </c>
      <c r="F602" s="1">
        <v>1</v>
      </c>
      <c r="G602" s="1">
        <v>3</v>
      </c>
      <c r="H602" s="1">
        <v>5</v>
      </c>
    </row>
    <row r="603" spans="1:8" ht="15" customHeight="1" x14ac:dyDescent="0.2">
      <c r="A603" s="1">
        <v>2004</v>
      </c>
      <c r="B603" s="1" t="s">
        <v>115</v>
      </c>
      <c r="C603" s="1" t="s">
        <v>116</v>
      </c>
      <c r="D603" s="1" t="str">
        <f>TEXT(olympic_medals_year_country[[#This Row],[game_year]],0)&amp;"-"&amp;olympic_medals_year_country[[#This Row],[WB_country_code]]</f>
        <v>2004-IND</v>
      </c>
      <c r="E603" s="1">
        <v>0</v>
      </c>
      <c r="F603" s="1">
        <v>1</v>
      </c>
      <c r="G603" s="1">
        <v>0</v>
      </c>
      <c r="H603" s="1">
        <v>1</v>
      </c>
    </row>
    <row r="604" spans="1:8" ht="15" customHeight="1" x14ac:dyDescent="0.2">
      <c r="A604" s="1">
        <v>2004</v>
      </c>
      <c r="B604" s="1" t="s">
        <v>119</v>
      </c>
      <c r="C604" s="1" t="s">
        <v>120</v>
      </c>
      <c r="D604" s="1" t="str">
        <f>TEXT(olympic_medals_year_country[[#This Row],[game_year]],0)&amp;"-"&amp;olympic_medals_year_country[[#This Row],[WB_country_code]]</f>
        <v>2004-IRN</v>
      </c>
      <c r="E604" s="1">
        <v>2</v>
      </c>
      <c r="F604" s="1">
        <v>2</v>
      </c>
      <c r="G604" s="1">
        <v>2</v>
      </c>
      <c r="H604" s="1">
        <v>6</v>
      </c>
    </row>
    <row r="605" spans="1:8" ht="15" customHeight="1" x14ac:dyDescent="0.2">
      <c r="A605" s="1">
        <v>2004</v>
      </c>
      <c r="B605" s="1" t="s">
        <v>125</v>
      </c>
      <c r="C605" s="1" t="s">
        <v>126</v>
      </c>
      <c r="D605" s="1" t="str">
        <f>TEXT(olympic_medals_year_country[[#This Row],[game_year]],0)&amp;"-"&amp;olympic_medals_year_country[[#This Row],[WB_country_code]]</f>
        <v>2004-ISR</v>
      </c>
      <c r="E605" s="1">
        <v>1</v>
      </c>
      <c r="F605" s="1">
        <v>0</v>
      </c>
      <c r="G605" s="1">
        <v>1</v>
      </c>
      <c r="H605" s="1">
        <v>2</v>
      </c>
    </row>
    <row r="606" spans="1:8" ht="15" customHeight="1" x14ac:dyDescent="0.2">
      <c r="A606" s="1">
        <v>2004</v>
      </c>
      <c r="B606" s="1" t="s">
        <v>127</v>
      </c>
      <c r="C606" s="1" t="s">
        <v>128</v>
      </c>
      <c r="D606" s="1" t="str">
        <f>TEXT(olympic_medals_year_country[[#This Row],[game_year]],0)&amp;"-"&amp;olympic_medals_year_country[[#This Row],[WB_country_code]]</f>
        <v>2004-ITA</v>
      </c>
      <c r="E606" s="1">
        <v>10</v>
      </c>
      <c r="F606" s="1">
        <v>12</v>
      </c>
      <c r="G606" s="1">
        <v>12</v>
      </c>
      <c r="H606" s="1">
        <v>34</v>
      </c>
    </row>
    <row r="607" spans="1:8" ht="15" customHeight="1" x14ac:dyDescent="0.2">
      <c r="A607" s="1">
        <v>2004</v>
      </c>
      <c r="B607" s="1" t="s">
        <v>129</v>
      </c>
      <c r="C607" s="1" t="s">
        <v>130</v>
      </c>
      <c r="D607" s="1" t="str">
        <f>TEXT(olympic_medals_year_country[[#This Row],[game_year]],0)&amp;"-"&amp;olympic_medals_year_country[[#This Row],[WB_country_code]]</f>
        <v>2004-JAM</v>
      </c>
      <c r="E607" s="1">
        <v>2</v>
      </c>
      <c r="F607" s="1">
        <v>1</v>
      </c>
      <c r="G607" s="1">
        <v>2</v>
      </c>
      <c r="H607" s="1">
        <v>5</v>
      </c>
    </row>
    <row r="608" spans="1:8" ht="15" customHeight="1" x14ac:dyDescent="0.2">
      <c r="A608" s="1">
        <v>2004</v>
      </c>
      <c r="B608" s="1" t="s">
        <v>133</v>
      </c>
      <c r="C608" s="1" t="s">
        <v>134</v>
      </c>
      <c r="D608" s="1" t="str">
        <f>TEXT(olympic_medals_year_country[[#This Row],[game_year]],0)&amp;"-"&amp;olympic_medals_year_country[[#This Row],[WB_country_code]]</f>
        <v>2004-JPN</v>
      </c>
      <c r="E608" s="1">
        <v>16</v>
      </c>
      <c r="F608" s="1">
        <v>10</v>
      </c>
      <c r="G608" s="1">
        <v>13</v>
      </c>
      <c r="H608" s="1">
        <v>39</v>
      </c>
    </row>
    <row r="609" spans="1:8" ht="15" customHeight="1" x14ac:dyDescent="0.2">
      <c r="A609" s="1">
        <v>2004</v>
      </c>
      <c r="B609" s="1" t="s">
        <v>135</v>
      </c>
      <c r="C609" s="1" t="s">
        <v>136</v>
      </c>
      <c r="D609" s="1" t="str">
        <f>TEXT(olympic_medals_year_country[[#This Row],[game_year]],0)&amp;"-"&amp;olympic_medals_year_country[[#This Row],[WB_country_code]]</f>
        <v>2004-KAZ</v>
      </c>
      <c r="E609" s="1">
        <v>1</v>
      </c>
      <c r="F609" s="1">
        <v>4</v>
      </c>
      <c r="G609" s="1">
        <v>3</v>
      </c>
      <c r="H609" s="1">
        <v>8</v>
      </c>
    </row>
    <row r="610" spans="1:8" ht="15" customHeight="1" x14ac:dyDescent="0.2">
      <c r="A610" s="1">
        <v>2004</v>
      </c>
      <c r="B610" s="1" t="s">
        <v>137</v>
      </c>
      <c r="C610" s="1" t="s">
        <v>138</v>
      </c>
      <c r="D610" s="1" t="str">
        <f>TEXT(olympic_medals_year_country[[#This Row],[game_year]],0)&amp;"-"&amp;olympic_medals_year_country[[#This Row],[WB_country_code]]</f>
        <v>2004-KEN</v>
      </c>
      <c r="E610" s="1">
        <v>1</v>
      </c>
      <c r="F610" s="1">
        <v>4</v>
      </c>
      <c r="G610" s="1">
        <v>2</v>
      </c>
      <c r="H610" s="1">
        <v>7</v>
      </c>
    </row>
    <row r="611" spans="1:8" ht="15" customHeight="1" x14ac:dyDescent="0.2">
      <c r="A611" s="1">
        <v>2004</v>
      </c>
      <c r="B611" s="1" t="s">
        <v>141</v>
      </c>
      <c r="C611" s="1" t="s">
        <v>142</v>
      </c>
      <c r="D611" s="1" t="str">
        <f>TEXT(olympic_medals_year_country[[#This Row],[game_year]],0)&amp;"-"&amp;olympic_medals_year_country[[#This Row],[WB_country_code]]</f>
        <v>2004-KOR</v>
      </c>
      <c r="E611" s="1">
        <v>10</v>
      </c>
      <c r="F611" s="1">
        <v>14</v>
      </c>
      <c r="G611" s="1">
        <v>10</v>
      </c>
      <c r="H611" s="1">
        <v>34</v>
      </c>
    </row>
    <row r="612" spans="1:8" ht="15" customHeight="1" x14ac:dyDescent="0.2">
      <c r="A612" s="1">
        <v>2004</v>
      </c>
      <c r="B612" s="1" t="s">
        <v>149</v>
      </c>
      <c r="C612" s="1" t="s">
        <v>150</v>
      </c>
      <c r="D612" s="1" t="str">
        <f>TEXT(olympic_medals_year_country[[#This Row],[game_year]],0)&amp;"-"&amp;olympic_medals_year_country[[#This Row],[WB_country_code]]</f>
        <v>2004-LTU</v>
      </c>
      <c r="E612" s="1">
        <v>1</v>
      </c>
      <c r="F612" s="1">
        <v>2</v>
      </c>
      <c r="G612" s="1">
        <v>0</v>
      </c>
      <c r="H612" s="1">
        <v>3</v>
      </c>
    </row>
    <row r="613" spans="1:8" ht="15" customHeight="1" x14ac:dyDescent="0.2">
      <c r="A613" s="1">
        <v>2004</v>
      </c>
      <c r="B613" s="1" t="s">
        <v>151</v>
      </c>
      <c r="C613" s="1" t="s">
        <v>152</v>
      </c>
      <c r="D613" s="1" t="str">
        <f>TEXT(olympic_medals_year_country[[#This Row],[game_year]],0)&amp;"-"&amp;olympic_medals_year_country[[#This Row],[WB_country_code]]</f>
        <v>2004-LVA</v>
      </c>
      <c r="E613" s="1">
        <v>0</v>
      </c>
      <c r="F613" s="1">
        <v>4</v>
      </c>
      <c r="G613" s="1">
        <v>0</v>
      </c>
      <c r="H613" s="1">
        <v>4</v>
      </c>
    </row>
    <row r="614" spans="1:8" ht="15" customHeight="1" x14ac:dyDescent="0.2">
      <c r="A614" s="1">
        <v>2004</v>
      </c>
      <c r="B614" s="1" t="s">
        <v>153</v>
      </c>
      <c r="C614" s="1" t="s">
        <v>154</v>
      </c>
      <c r="D614" s="1" t="str">
        <f>TEXT(olympic_medals_year_country[[#This Row],[game_year]],0)&amp;"-"&amp;olympic_medals_year_country[[#This Row],[WB_country_code]]</f>
        <v>2004-MAR</v>
      </c>
      <c r="E614" s="1">
        <v>2</v>
      </c>
      <c r="F614" s="1">
        <v>1</v>
      </c>
      <c r="G614" s="1">
        <v>0</v>
      </c>
      <c r="H614" s="1">
        <v>3</v>
      </c>
    </row>
    <row r="615" spans="1:8" ht="15" customHeight="1" x14ac:dyDescent="0.2">
      <c r="A615" s="1">
        <v>2004</v>
      </c>
      <c r="B615" s="1" t="s">
        <v>157</v>
      </c>
      <c r="C615" s="1" t="s">
        <v>158</v>
      </c>
      <c r="D615" s="1" t="str">
        <f>TEXT(olympic_medals_year_country[[#This Row],[game_year]],0)&amp;"-"&amp;olympic_medals_year_country[[#This Row],[WB_country_code]]</f>
        <v>2004-MEX</v>
      </c>
      <c r="E615" s="1">
        <v>0</v>
      </c>
      <c r="F615" s="1">
        <v>3</v>
      </c>
      <c r="G615" s="1">
        <v>1</v>
      </c>
      <c r="H615" s="1">
        <v>4</v>
      </c>
    </row>
    <row r="616" spans="1:8" ht="15" customHeight="1" x14ac:dyDescent="0.2">
      <c r="A616" s="1">
        <v>2004</v>
      </c>
      <c r="B616" s="1" t="s">
        <v>163</v>
      </c>
      <c r="C616" s="1" t="s">
        <v>164</v>
      </c>
      <c r="D616" s="1" t="str">
        <f>TEXT(olympic_medals_year_country[[#This Row],[game_year]],0)&amp;"-"&amp;olympic_medals_year_country[[#This Row],[WB_country_code]]</f>
        <v>2004-MNG</v>
      </c>
      <c r="E616" s="1">
        <v>0</v>
      </c>
      <c r="F616" s="1">
        <v>0</v>
      </c>
      <c r="G616" s="1">
        <v>1</v>
      </c>
      <c r="H616" s="1">
        <v>1</v>
      </c>
    </row>
    <row r="617" spans="1:8" ht="15" customHeight="1" x14ac:dyDescent="0.2">
      <c r="A617" s="1">
        <v>2004</v>
      </c>
      <c r="B617" s="1" t="s">
        <v>175</v>
      </c>
      <c r="C617" s="1" t="s">
        <v>176</v>
      </c>
      <c r="D617" s="1" t="str">
        <f>TEXT(olympic_medals_year_country[[#This Row],[game_year]],0)&amp;"-"&amp;olympic_medals_year_country[[#This Row],[WB_country_code]]</f>
        <v>2004-NGA</v>
      </c>
      <c r="E617" s="1">
        <v>0</v>
      </c>
      <c r="F617" s="1">
        <v>0</v>
      </c>
      <c r="G617" s="1">
        <v>2</v>
      </c>
      <c r="H617" s="1">
        <v>2</v>
      </c>
    </row>
    <row r="618" spans="1:8" ht="15" customHeight="1" x14ac:dyDescent="0.2">
      <c r="A618" s="1">
        <v>2004</v>
      </c>
      <c r="B618" s="1" t="s">
        <v>177</v>
      </c>
      <c r="C618" s="1" t="s">
        <v>178</v>
      </c>
      <c r="D618" s="1" t="str">
        <f>TEXT(olympic_medals_year_country[[#This Row],[game_year]],0)&amp;"-"&amp;olympic_medals_year_country[[#This Row],[WB_country_code]]</f>
        <v>2004-NLD</v>
      </c>
      <c r="E618" s="1">
        <v>4</v>
      </c>
      <c r="F618" s="1">
        <v>9</v>
      </c>
      <c r="G618" s="1">
        <v>10</v>
      </c>
      <c r="H618" s="1">
        <v>23</v>
      </c>
    </row>
    <row r="619" spans="1:8" ht="15" customHeight="1" x14ac:dyDescent="0.2">
      <c r="A619" s="1">
        <v>2004</v>
      </c>
      <c r="B619" s="1" t="s">
        <v>179</v>
      </c>
      <c r="C619" s="1" t="s">
        <v>180</v>
      </c>
      <c r="D619" s="1" t="str">
        <f>TEXT(olympic_medals_year_country[[#This Row],[game_year]],0)&amp;"-"&amp;olympic_medals_year_country[[#This Row],[WB_country_code]]</f>
        <v>2004-NOR</v>
      </c>
      <c r="E619" s="1">
        <v>5</v>
      </c>
      <c r="F619" s="1">
        <v>0</v>
      </c>
      <c r="G619" s="1">
        <v>2</v>
      </c>
      <c r="H619" s="1">
        <v>7</v>
      </c>
    </row>
    <row r="620" spans="1:8" ht="15" customHeight="1" x14ac:dyDescent="0.2">
      <c r="A620" s="1">
        <v>2004</v>
      </c>
      <c r="B620" s="1" t="s">
        <v>181</v>
      </c>
      <c r="C620" s="1" t="s">
        <v>182</v>
      </c>
      <c r="D620" s="1" t="str">
        <f>TEXT(olympic_medals_year_country[[#This Row],[game_year]],0)&amp;"-"&amp;olympic_medals_year_country[[#This Row],[WB_country_code]]</f>
        <v>2004-NZL</v>
      </c>
      <c r="E620" s="1">
        <v>4</v>
      </c>
      <c r="F620" s="1">
        <v>2</v>
      </c>
      <c r="G620" s="1">
        <v>0</v>
      </c>
      <c r="H620" s="1">
        <v>6</v>
      </c>
    </row>
    <row r="621" spans="1:8" ht="15" customHeight="1" x14ac:dyDescent="0.2">
      <c r="A621" s="1">
        <v>2004</v>
      </c>
      <c r="B621" s="1" t="s">
        <v>191</v>
      </c>
      <c r="C621" s="1" t="s">
        <v>192</v>
      </c>
      <c r="D621" s="1" t="str">
        <f>TEXT(olympic_medals_year_country[[#This Row],[game_year]],0)&amp;"-"&amp;olympic_medals_year_country[[#This Row],[WB_country_code]]</f>
        <v>2004-POL</v>
      </c>
      <c r="E621" s="1">
        <v>4</v>
      </c>
      <c r="F621" s="1">
        <v>2</v>
      </c>
      <c r="G621" s="1">
        <v>6</v>
      </c>
      <c r="H621" s="1">
        <v>12</v>
      </c>
    </row>
    <row r="622" spans="1:8" ht="15" customHeight="1" x14ac:dyDescent="0.2">
      <c r="A622" s="1">
        <v>2004</v>
      </c>
      <c r="B622" s="1" t="s">
        <v>195</v>
      </c>
      <c r="C622" s="1" t="s">
        <v>196</v>
      </c>
      <c r="D622" s="1" t="str">
        <f>TEXT(olympic_medals_year_country[[#This Row],[game_year]],0)&amp;"-"&amp;olympic_medals_year_country[[#This Row],[WB_country_code]]</f>
        <v>2004-PRK</v>
      </c>
      <c r="E622" s="1">
        <v>0</v>
      </c>
      <c r="F622" s="1">
        <v>4</v>
      </c>
      <c r="G622" s="1">
        <v>1</v>
      </c>
      <c r="H622" s="1">
        <v>5</v>
      </c>
    </row>
    <row r="623" spans="1:8" ht="15" customHeight="1" x14ac:dyDescent="0.2">
      <c r="A623" s="1">
        <v>2004</v>
      </c>
      <c r="B623" s="1" t="s">
        <v>197</v>
      </c>
      <c r="C623" s="1" t="s">
        <v>198</v>
      </c>
      <c r="D623" s="1" t="str">
        <f>TEXT(olympic_medals_year_country[[#This Row],[game_year]],0)&amp;"-"&amp;olympic_medals_year_country[[#This Row],[WB_country_code]]</f>
        <v>2004-PRT</v>
      </c>
      <c r="E623" s="1">
        <v>0</v>
      </c>
      <c r="F623" s="1">
        <v>2</v>
      </c>
      <c r="G623" s="1">
        <v>1</v>
      </c>
      <c r="H623" s="1">
        <v>3</v>
      </c>
    </row>
    <row r="624" spans="1:8" ht="15" customHeight="1" x14ac:dyDescent="0.2">
      <c r="A624" s="1">
        <v>2004</v>
      </c>
      <c r="B624" s="1" t="s">
        <v>199</v>
      </c>
      <c r="C624" s="1" t="s">
        <v>200</v>
      </c>
      <c r="D624" s="1" t="str">
        <f>TEXT(olympic_medals_year_country[[#This Row],[game_year]],0)&amp;"-"&amp;olympic_medals_year_country[[#This Row],[WB_country_code]]</f>
        <v>2004-PRY</v>
      </c>
      <c r="E624" s="1">
        <v>0</v>
      </c>
      <c r="F624" s="1">
        <v>1</v>
      </c>
      <c r="G624" s="1">
        <v>0</v>
      </c>
      <c r="H624" s="1">
        <v>1</v>
      </c>
    </row>
    <row r="625" spans="1:8" ht="15" customHeight="1" x14ac:dyDescent="0.2">
      <c r="A625" s="1">
        <v>2004</v>
      </c>
      <c r="B625" s="1" t="s">
        <v>203</v>
      </c>
      <c r="C625" s="1" t="s">
        <v>204</v>
      </c>
      <c r="D625" s="1" t="str">
        <f>TEXT(olympic_medals_year_country[[#This Row],[game_year]],0)&amp;"-"&amp;olympic_medals_year_country[[#This Row],[WB_country_code]]</f>
        <v>2004-ROU</v>
      </c>
      <c r="E625" s="1">
        <v>10</v>
      </c>
      <c r="F625" s="1">
        <v>5</v>
      </c>
      <c r="G625" s="1">
        <v>6</v>
      </c>
      <c r="H625" s="1">
        <v>21</v>
      </c>
    </row>
    <row r="626" spans="1:8" ht="15" customHeight="1" x14ac:dyDescent="0.2">
      <c r="A626" s="1">
        <v>2004</v>
      </c>
      <c r="B626" s="1" t="s">
        <v>205</v>
      </c>
      <c r="C626" s="1" t="s">
        <v>206</v>
      </c>
      <c r="D626" s="1" t="str">
        <f>TEXT(olympic_medals_year_country[[#This Row],[game_year]],0)&amp;"-"&amp;olympic_medals_year_country[[#This Row],[WB_country_code]]</f>
        <v>2004-RUS</v>
      </c>
      <c r="E626" s="1">
        <v>29</v>
      </c>
      <c r="F626" s="1">
        <v>29</v>
      </c>
      <c r="G626" s="1">
        <v>37</v>
      </c>
      <c r="H626" s="1">
        <v>95</v>
      </c>
    </row>
    <row r="627" spans="1:8" ht="15" customHeight="1" x14ac:dyDescent="0.2">
      <c r="A627" s="1">
        <v>2004</v>
      </c>
      <c r="B627" s="1" t="s">
        <v>217</v>
      </c>
      <c r="C627" s="1" t="s">
        <v>218</v>
      </c>
      <c r="D627" s="1" t="str">
        <f>TEXT(olympic_medals_year_country[[#This Row],[game_year]],0)&amp;"-"&amp;olympic_medals_year_country[[#This Row],[WB_country_code]]</f>
        <v>2004-SRB</v>
      </c>
      <c r="E627" s="1">
        <v>0</v>
      </c>
      <c r="F627" s="1">
        <v>2</v>
      </c>
      <c r="G627" s="1">
        <v>0</v>
      </c>
      <c r="H627" s="1">
        <v>2</v>
      </c>
    </row>
    <row r="628" spans="1:8" ht="15" customHeight="1" x14ac:dyDescent="0.2">
      <c r="A628" s="1">
        <v>2004</v>
      </c>
      <c r="B628" s="1" t="s">
        <v>221</v>
      </c>
      <c r="C628" s="1" t="s">
        <v>222</v>
      </c>
      <c r="D628" s="1" t="str">
        <f>TEXT(olympic_medals_year_country[[#This Row],[game_year]],0)&amp;"-"&amp;olympic_medals_year_country[[#This Row],[WB_country_code]]</f>
        <v>2004-SVK</v>
      </c>
      <c r="E628" s="1">
        <v>3</v>
      </c>
      <c r="F628" s="1">
        <v>2</v>
      </c>
      <c r="G628" s="1">
        <v>2</v>
      </c>
      <c r="H628" s="1">
        <v>7</v>
      </c>
    </row>
    <row r="629" spans="1:8" ht="15" customHeight="1" x14ac:dyDescent="0.2">
      <c r="A629" s="1">
        <v>2004</v>
      </c>
      <c r="B629" s="1" t="s">
        <v>223</v>
      </c>
      <c r="C629" s="1" t="s">
        <v>224</v>
      </c>
      <c r="D629" s="1" t="str">
        <f>TEXT(olympic_medals_year_country[[#This Row],[game_year]],0)&amp;"-"&amp;olympic_medals_year_country[[#This Row],[WB_country_code]]</f>
        <v>2004-SVN</v>
      </c>
      <c r="E629" s="1">
        <v>0</v>
      </c>
      <c r="F629" s="1">
        <v>2</v>
      </c>
      <c r="G629" s="1">
        <v>3</v>
      </c>
      <c r="H629" s="1">
        <v>5</v>
      </c>
    </row>
    <row r="630" spans="1:8" ht="15" customHeight="1" x14ac:dyDescent="0.2">
      <c r="A630" s="1">
        <v>2004</v>
      </c>
      <c r="B630" s="1" t="s">
        <v>225</v>
      </c>
      <c r="C630" s="1" t="s">
        <v>226</v>
      </c>
      <c r="D630" s="1" t="str">
        <f>TEXT(olympic_medals_year_country[[#This Row],[game_year]],0)&amp;"-"&amp;olympic_medals_year_country[[#This Row],[WB_country_code]]</f>
        <v>2004-SWE</v>
      </c>
      <c r="E630" s="1">
        <v>5</v>
      </c>
      <c r="F630" s="1">
        <v>2</v>
      </c>
      <c r="G630" s="1">
        <v>2</v>
      </c>
      <c r="H630" s="1">
        <v>9</v>
      </c>
    </row>
    <row r="631" spans="1:8" ht="15" customHeight="1" x14ac:dyDescent="0.2">
      <c r="A631" s="1">
        <v>2004</v>
      </c>
      <c r="B631" s="1" t="s">
        <v>227</v>
      </c>
      <c r="C631" s="1" t="s">
        <v>228</v>
      </c>
      <c r="D631" s="1" t="str">
        <f>TEXT(olympic_medals_year_country[[#This Row],[game_year]],0)&amp;"-"&amp;olympic_medals_year_country[[#This Row],[WB_country_code]]</f>
        <v>2004-SYR</v>
      </c>
      <c r="E631" s="1">
        <v>0</v>
      </c>
      <c r="F631" s="1">
        <v>0</v>
      </c>
      <c r="G631" s="1">
        <v>1</v>
      </c>
      <c r="H631" s="1">
        <v>1</v>
      </c>
    </row>
    <row r="632" spans="1:8" ht="15" customHeight="1" x14ac:dyDescent="0.2">
      <c r="A632" s="1">
        <v>2004</v>
      </c>
      <c r="B632" s="1" t="s">
        <v>231</v>
      </c>
      <c r="C632" s="1" t="s">
        <v>232</v>
      </c>
      <c r="D632" s="1" t="str">
        <f>TEXT(olympic_medals_year_country[[#This Row],[game_year]],0)&amp;"-"&amp;olympic_medals_year_country[[#This Row],[WB_country_code]]</f>
        <v>2004-THA</v>
      </c>
      <c r="E632" s="1">
        <v>3</v>
      </c>
      <c r="F632" s="1">
        <v>1</v>
      </c>
      <c r="G632" s="1">
        <v>4</v>
      </c>
      <c r="H632" s="1">
        <v>8</v>
      </c>
    </row>
    <row r="633" spans="1:8" ht="15" customHeight="1" x14ac:dyDescent="0.2">
      <c r="A633" s="1">
        <v>2004</v>
      </c>
      <c r="B633" s="1" t="s">
        <v>239</v>
      </c>
      <c r="C633" s="1" t="s">
        <v>240</v>
      </c>
      <c r="D633" s="1" t="str">
        <f>TEXT(olympic_medals_year_country[[#This Row],[game_year]],0)&amp;"-"&amp;olympic_medals_year_country[[#This Row],[WB_country_code]]</f>
        <v>2004-TTO</v>
      </c>
      <c r="E633" s="1">
        <v>0</v>
      </c>
      <c r="F633" s="1">
        <v>0</v>
      </c>
      <c r="G633" s="1">
        <v>1</v>
      </c>
      <c r="H633" s="1">
        <v>1</v>
      </c>
    </row>
    <row r="634" spans="1:8" ht="15" customHeight="1" x14ac:dyDescent="0.2">
      <c r="A634" s="1">
        <v>2004</v>
      </c>
      <c r="B634" s="1" t="s">
        <v>243</v>
      </c>
      <c r="C634" s="1" t="s">
        <v>244</v>
      </c>
      <c r="D634" s="1" t="str">
        <f>TEXT(olympic_medals_year_country[[#This Row],[game_year]],0)&amp;"-"&amp;olympic_medals_year_country[[#This Row],[WB_country_code]]</f>
        <v>2004-TUR</v>
      </c>
      <c r="E634" s="1">
        <v>3</v>
      </c>
      <c r="F634" s="1">
        <v>3</v>
      </c>
      <c r="G634" s="1">
        <v>4</v>
      </c>
      <c r="H634" s="1">
        <v>10</v>
      </c>
    </row>
    <row r="635" spans="1:8" ht="15" customHeight="1" x14ac:dyDescent="0.2">
      <c r="A635" s="1">
        <v>2004</v>
      </c>
      <c r="B635" s="1" t="s">
        <v>249</v>
      </c>
      <c r="C635" s="1" t="s">
        <v>250</v>
      </c>
      <c r="D635" s="1" t="str">
        <f>TEXT(olympic_medals_year_country[[#This Row],[game_year]],0)&amp;"-"&amp;olympic_medals_year_country[[#This Row],[WB_country_code]]</f>
        <v>2004-UKR</v>
      </c>
      <c r="E635" s="1">
        <v>8</v>
      </c>
      <c r="F635" s="1">
        <v>6</v>
      </c>
      <c r="G635" s="1">
        <v>9</v>
      </c>
      <c r="H635" s="1">
        <v>23</v>
      </c>
    </row>
    <row r="636" spans="1:8" ht="15" customHeight="1" x14ac:dyDescent="0.2">
      <c r="A636" s="1">
        <v>2004</v>
      </c>
      <c r="B636" s="1" t="s">
        <v>253</v>
      </c>
      <c r="C636" s="1" t="s">
        <v>254</v>
      </c>
      <c r="D636" s="1" t="str">
        <f>TEXT(olympic_medals_year_country[[#This Row],[game_year]],0)&amp;"-"&amp;olympic_medals_year_country[[#This Row],[WB_country_code]]</f>
        <v>2004-USA</v>
      </c>
      <c r="E636" s="1">
        <v>38</v>
      </c>
      <c r="F636" s="1">
        <v>40</v>
      </c>
      <c r="G636" s="1">
        <v>28</v>
      </c>
      <c r="H636" s="1">
        <v>106</v>
      </c>
    </row>
    <row r="637" spans="1:8" ht="15" customHeight="1" x14ac:dyDescent="0.2">
      <c r="A637" s="1">
        <v>2004</v>
      </c>
      <c r="B637" s="1" t="s">
        <v>255</v>
      </c>
      <c r="C637" s="1" t="s">
        <v>256</v>
      </c>
      <c r="D637" s="1" t="str">
        <f>TEXT(olympic_medals_year_country[[#This Row],[game_year]],0)&amp;"-"&amp;olympic_medals_year_country[[#This Row],[WB_country_code]]</f>
        <v>2004-UZB</v>
      </c>
      <c r="E637" s="1">
        <v>2</v>
      </c>
      <c r="F637" s="1">
        <v>1</v>
      </c>
      <c r="G637" s="1">
        <v>2</v>
      </c>
      <c r="H637" s="1">
        <v>5</v>
      </c>
    </row>
    <row r="638" spans="1:8" ht="15" customHeight="1" x14ac:dyDescent="0.2">
      <c r="A638" s="1">
        <v>2004</v>
      </c>
      <c r="B638" s="1" t="s">
        <v>257</v>
      </c>
      <c r="C638" s="1" t="s">
        <v>258</v>
      </c>
      <c r="D638" s="1" t="str">
        <f>TEXT(olympic_medals_year_country[[#This Row],[game_year]],0)&amp;"-"&amp;olympic_medals_year_country[[#This Row],[WB_country_code]]</f>
        <v>2004-VEN</v>
      </c>
      <c r="E638" s="1">
        <v>0</v>
      </c>
      <c r="F638" s="1">
        <v>0</v>
      </c>
      <c r="G638" s="1">
        <v>2</v>
      </c>
      <c r="H638" s="1">
        <v>2</v>
      </c>
    </row>
    <row r="639" spans="1:8" ht="15" customHeight="1" x14ac:dyDescent="0.2">
      <c r="A639" s="1">
        <v>2004</v>
      </c>
      <c r="B639" s="1" t="s">
        <v>269</v>
      </c>
      <c r="C639" s="1" t="s">
        <v>270</v>
      </c>
      <c r="D639" s="1" t="str">
        <f>TEXT(olympic_medals_year_country[[#This Row],[game_year]],0)&amp;"-"&amp;olympic_medals_year_country[[#This Row],[WB_country_code]]</f>
        <v>2004-ZAF</v>
      </c>
      <c r="E639" s="1">
        <v>1</v>
      </c>
      <c r="F639" s="1">
        <v>3</v>
      </c>
      <c r="G639" s="1">
        <v>3</v>
      </c>
      <c r="H639" s="1">
        <v>7</v>
      </c>
    </row>
    <row r="640" spans="1:8" ht="15" customHeight="1" x14ac:dyDescent="0.2">
      <c r="A640" s="1">
        <v>2004</v>
      </c>
      <c r="B640" s="1" t="s">
        <v>273</v>
      </c>
      <c r="C640" s="1" t="s">
        <v>274</v>
      </c>
      <c r="D640" s="1" t="str">
        <f>TEXT(olympic_medals_year_country[[#This Row],[game_year]],0)&amp;"-"&amp;olympic_medals_year_country[[#This Row],[WB_country_code]]</f>
        <v>2004-ZWE</v>
      </c>
      <c r="E640" s="1">
        <v>1</v>
      </c>
      <c r="F640" s="1">
        <v>1</v>
      </c>
      <c r="G640" s="1">
        <v>1</v>
      </c>
      <c r="H640" s="1">
        <v>3</v>
      </c>
    </row>
    <row r="641" spans="1:8" ht="15" customHeight="1" x14ac:dyDescent="0.2">
      <c r="A641" s="1">
        <v>2008</v>
      </c>
      <c r="B641" s="1" t="s">
        <v>5</v>
      </c>
      <c r="C641" s="1" t="s">
        <v>6</v>
      </c>
      <c r="D641" s="1" t="str">
        <f>TEXT(olympic_medals_year_country[[#This Row],[game_year]],0)&amp;"-"&amp;olympic_medals_year_country[[#This Row],[WB_country_code]]</f>
        <v>2008-AFG</v>
      </c>
      <c r="E641" s="1">
        <v>0</v>
      </c>
      <c r="F641" s="1">
        <v>0</v>
      </c>
      <c r="G641" s="1">
        <v>1</v>
      </c>
      <c r="H641" s="1">
        <v>1</v>
      </c>
    </row>
    <row r="642" spans="1:8" ht="15" customHeight="1" x14ac:dyDescent="0.2">
      <c r="A642" s="1">
        <v>2008</v>
      </c>
      <c r="B642" s="1" t="s">
        <v>9</v>
      </c>
      <c r="C642" s="1" t="s">
        <v>10</v>
      </c>
      <c r="D642" s="1" t="str">
        <f>TEXT(olympic_medals_year_country[[#This Row],[game_year]],0)&amp;"-"&amp;olympic_medals_year_country[[#This Row],[WB_country_code]]</f>
        <v>2008-ARG</v>
      </c>
      <c r="E642" s="1">
        <v>3</v>
      </c>
      <c r="F642" s="1">
        <v>0</v>
      </c>
      <c r="G642" s="1">
        <v>5</v>
      </c>
      <c r="H642" s="1">
        <v>8</v>
      </c>
    </row>
    <row r="643" spans="1:8" ht="15" customHeight="1" x14ac:dyDescent="0.2">
      <c r="A643" s="1">
        <v>2008</v>
      </c>
      <c r="B643" s="1" t="s">
        <v>11</v>
      </c>
      <c r="C643" s="1" t="s">
        <v>12</v>
      </c>
      <c r="D643" s="1" t="str">
        <f>TEXT(olympic_medals_year_country[[#This Row],[game_year]],0)&amp;"-"&amp;olympic_medals_year_country[[#This Row],[WB_country_code]]</f>
        <v>2008-ARM</v>
      </c>
      <c r="E643" s="1">
        <v>0</v>
      </c>
      <c r="F643" s="1">
        <v>1</v>
      </c>
      <c r="G643" s="1">
        <v>4</v>
      </c>
      <c r="H643" s="1">
        <v>5</v>
      </c>
    </row>
    <row r="644" spans="1:8" ht="15" customHeight="1" x14ac:dyDescent="0.2">
      <c r="A644" s="1">
        <v>2008</v>
      </c>
      <c r="B644" s="1" t="s">
        <v>13</v>
      </c>
      <c r="C644" s="1" t="s">
        <v>14</v>
      </c>
      <c r="D644" s="1" t="str">
        <f>TEXT(olympic_medals_year_country[[#This Row],[game_year]],0)&amp;"-"&amp;olympic_medals_year_country[[#This Row],[WB_country_code]]</f>
        <v>2008-AUS</v>
      </c>
      <c r="E644" s="1">
        <v>18</v>
      </c>
      <c r="F644" s="1">
        <v>17</v>
      </c>
      <c r="G644" s="1">
        <v>17</v>
      </c>
      <c r="H644" s="1">
        <v>52</v>
      </c>
    </row>
    <row r="645" spans="1:8" ht="15" customHeight="1" x14ac:dyDescent="0.2">
      <c r="A645" s="1">
        <v>2008</v>
      </c>
      <c r="B645" s="1" t="s">
        <v>15</v>
      </c>
      <c r="C645" s="1" t="s">
        <v>16</v>
      </c>
      <c r="D645" s="1" t="str">
        <f>TEXT(olympic_medals_year_country[[#This Row],[game_year]],0)&amp;"-"&amp;olympic_medals_year_country[[#This Row],[WB_country_code]]</f>
        <v>2008-AUT</v>
      </c>
      <c r="E645" s="1">
        <v>0</v>
      </c>
      <c r="F645" s="1">
        <v>1</v>
      </c>
      <c r="G645" s="1">
        <v>2</v>
      </c>
      <c r="H645" s="1">
        <v>3</v>
      </c>
    </row>
    <row r="646" spans="1:8" ht="15" customHeight="1" x14ac:dyDescent="0.2">
      <c r="A646" s="1">
        <v>2008</v>
      </c>
      <c r="B646" s="1" t="s">
        <v>17</v>
      </c>
      <c r="C646" s="1" t="s">
        <v>18</v>
      </c>
      <c r="D646" s="1" t="str">
        <f>TEXT(olympic_medals_year_country[[#This Row],[game_year]],0)&amp;"-"&amp;olympic_medals_year_country[[#This Row],[WB_country_code]]</f>
        <v>2008-AZE</v>
      </c>
      <c r="E646" s="1">
        <v>1</v>
      </c>
      <c r="F646" s="1">
        <v>1</v>
      </c>
      <c r="G646" s="1">
        <v>4</v>
      </c>
      <c r="H646" s="1">
        <v>6</v>
      </c>
    </row>
    <row r="647" spans="1:8" ht="15" customHeight="1" x14ac:dyDescent="0.2">
      <c r="A647" s="1">
        <v>2008</v>
      </c>
      <c r="B647" s="1" t="s">
        <v>21</v>
      </c>
      <c r="C647" s="1" t="s">
        <v>22</v>
      </c>
      <c r="D647" s="1" t="str">
        <f>TEXT(olympic_medals_year_country[[#This Row],[game_year]],0)&amp;"-"&amp;olympic_medals_year_country[[#This Row],[WB_country_code]]</f>
        <v>2008-BEL</v>
      </c>
      <c r="E647" s="1">
        <v>2</v>
      </c>
      <c r="F647" s="1">
        <v>0</v>
      </c>
      <c r="G647" s="1">
        <v>0</v>
      </c>
      <c r="H647" s="1">
        <v>2</v>
      </c>
    </row>
    <row r="648" spans="1:8" ht="15" customHeight="1" x14ac:dyDescent="0.2">
      <c r="A648" s="1">
        <v>2008</v>
      </c>
      <c r="B648" s="1" t="s">
        <v>25</v>
      </c>
      <c r="C648" s="1" t="s">
        <v>26</v>
      </c>
      <c r="D648" s="1" t="str">
        <f>TEXT(olympic_medals_year_country[[#This Row],[game_year]],0)&amp;"-"&amp;olympic_medals_year_country[[#This Row],[WB_country_code]]</f>
        <v>2008-BGR</v>
      </c>
      <c r="E648" s="1">
        <v>1</v>
      </c>
      <c r="F648" s="1">
        <v>1</v>
      </c>
      <c r="G648" s="1">
        <v>3</v>
      </c>
      <c r="H648" s="1">
        <v>5</v>
      </c>
    </row>
    <row r="649" spans="1:8" ht="15" customHeight="1" x14ac:dyDescent="0.2">
      <c r="A649" s="1">
        <v>2008</v>
      </c>
      <c r="B649" s="1" t="s">
        <v>29</v>
      </c>
      <c r="C649" s="1" t="s">
        <v>30</v>
      </c>
      <c r="D649" s="1" t="str">
        <f>TEXT(olympic_medals_year_country[[#This Row],[game_year]],0)&amp;"-"&amp;olympic_medals_year_country[[#This Row],[WB_country_code]]</f>
        <v>2008-BHS</v>
      </c>
      <c r="E649" s="1">
        <v>0</v>
      </c>
      <c r="F649" s="1">
        <v>1</v>
      </c>
      <c r="G649" s="1">
        <v>1</v>
      </c>
      <c r="H649" s="1">
        <v>2</v>
      </c>
    </row>
    <row r="650" spans="1:8" ht="15" customHeight="1" x14ac:dyDescent="0.2">
      <c r="A650" s="1">
        <v>2008</v>
      </c>
      <c r="B650" s="1" t="s">
        <v>31</v>
      </c>
      <c r="C650" s="1" t="s">
        <v>32</v>
      </c>
      <c r="D650" s="1" t="str">
        <f>TEXT(olympic_medals_year_country[[#This Row],[game_year]],0)&amp;"-"&amp;olympic_medals_year_country[[#This Row],[WB_country_code]]</f>
        <v>2008-BLR</v>
      </c>
      <c r="E650" s="1">
        <v>4</v>
      </c>
      <c r="F650" s="1">
        <v>4</v>
      </c>
      <c r="G650" s="1">
        <v>9</v>
      </c>
      <c r="H650" s="1">
        <v>17</v>
      </c>
    </row>
    <row r="651" spans="1:8" ht="15" customHeight="1" x14ac:dyDescent="0.2">
      <c r="A651" s="1">
        <v>2008</v>
      </c>
      <c r="B651" s="1" t="s">
        <v>35</v>
      </c>
      <c r="C651" s="1" t="s">
        <v>36</v>
      </c>
      <c r="D651" s="1" t="str">
        <f>TEXT(olympic_medals_year_country[[#This Row],[game_year]],0)&amp;"-"&amp;olympic_medals_year_country[[#This Row],[WB_country_code]]</f>
        <v>2008-BRA</v>
      </c>
      <c r="E651" s="1">
        <v>3</v>
      </c>
      <c r="F651" s="1">
        <v>6</v>
      </c>
      <c r="G651" s="1">
        <v>12</v>
      </c>
      <c r="H651" s="1">
        <v>21</v>
      </c>
    </row>
    <row r="652" spans="1:8" ht="15" customHeight="1" x14ac:dyDescent="0.2">
      <c r="A652" s="1">
        <v>2008</v>
      </c>
      <c r="B652" s="1" t="s">
        <v>41</v>
      </c>
      <c r="C652" s="1" t="s">
        <v>42</v>
      </c>
      <c r="D652" s="1" t="str">
        <f>TEXT(olympic_medals_year_country[[#This Row],[game_year]],0)&amp;"-"&amp;olympic_medals_year_country[[#This Row],[WB_country_code]]</f>
        <v>2008-CAN</v>
      </c>
      <c r="E652" s="1">
        <v>3</v>
      </c>
      <c r="F652" s="1">
        <v>10</v>
      </c>
      <c r="G652" s="1">
        <v>9</v>
      </c>
      <c r="H652" s="1">
        <v>22</v>
      </c>
    </row>
    <row r="653" spans="1:8" ht="15" customHeight="1" x14ac:dyDescent="0.2">
      <c r="A653" s="1">
        <v>2008</v>
      </c>
      <c r="B653" s="1" t="s">
        <v>43</v>
      </c>
      <c r="C653" s="1" t="s">
        <v>44</v>
      </c>
      <c r="D653" s="1" t="str">
        <f>TEXT(olympic_medals_year_country[[#This Row],[game_year]],0)&amp;"-"&amp;olympic_medals_year_country[[#This Row],[WB_country_code]]</f>
        <v>2008-CHE</v>
      </c>
      <c r="E653" s="1">
        <v>3</v>
      </c>
      <c r="F653" s="1">
        <v>1</v>
      </c>
      <c r="G653" s="1">
        <v>4</v>
      </c>
      <c r="H653" s="1">
        <v>8</v>
      </c>
    </row>
    <row r="654" spans="1:8" ht="15" customHeight="1" x14ac:dyDescent="0.2">
      <c r="A654" s="1">
        <v>2008</v>
      </c>
      <c r="B654" s="1" t="s">
        <v>45</v>
      </c>
      <c r="C654" s="1" t="s">
        <v>46</v>
      </c>
      <c r="D654" s="1" t="str">
        <f>TEXT(olympic_medals_year_country[[#This Row],[game_year]],0)&amp;"-"&amp;olympic_medals_year_country[[#This Row],[WB_country_code]]</f>
        <v>2008-CHL</v>
      </c>
      <c r="E654" s="1">
        <v>0</v>
      </c>
      <c r="F654" s="1">
        <v>1</v>
      </c>
      <c r="G654" s="1">
        <v>0</v>
      </c>
      <c r="H654" s="1">
        <v>1</v>
      </c>
    </row>
    <row r="655" spans="1:8" ht="15" customHeight="1" x14ac:dyDescent="0.2">
      <c r="A655" s="1">
        <v>2008</v>
      </c>
      <c r="B655" s="1" t="s">
        <v>47</v>
      </c>
      <c r="C655" s="1" t="s">
        <v>48</v>
      </c>
      <c r="D655" s="1" t="str">
        <f>TEXT(olympic_medals_year_country[[#This Row],[game_year]],0)&amp;"-"&amp;olympic_medals_year_country[[#This Row],[WB_country_code]]</f>
        <v>2008-CHN</v>
      </c>
      <c r="E655" s="1">
        <v>55</v>
      </c>
      <c r="F655" s="1">
        <v>26</v>
      </c>
      <c r="G655" s="1">
        <v>36</v>
      </c>
      <c r="H655" s="1">
        <v>117</v>
      </c>
    </row>
    <row r="656" spans="1:8" ht="15" customHeight="1" x14ac:dyDescent="0.2">
      <c r="A656" s="1">
        <v>2008</v>
      </c>
      <c r="B656" s="1" t="s">
        <v>51</v>
      </c>
      <c r="C656" s="1" t="s">
        <v>52</v>
      </c>
      <c r="D656" s="1" t="str">
        <f>TEXT(olympic_medals_year_country[[#This Row],[game_year]],0)&amp;"-"&amp;olympic_medals_year_country[[#This Row],[WB_country_code]]</f>
        <v>2008-CMR</v>
      </c>
      <c r="E656" s="1">
        <v>1</v>
      </c>
      <c r="F656" s="1">
        <v>0</v>
      </c>
      <c r="G656" s="1">
        <v>0</v>
      </c>
      <c r="H656" s="1">
        <v>1</v>
      </c>
    </row>
    <row r="657" spans="1:8" ht="15" customHeight="1" x14ac:dyDescent="0.2">
      <c r="A657" s="1">
        <v>2008</v>
      </c>
      <c r="B657" s="1" t="s">
        <v>53</v>
      </c>
      <c r="C657" s="1" t="s">
        <v>54</v>
      </c>
      <c r="D657" s="1" t="str">
        <f>TEXT(olympic_medals_year_country[[#This Row],[game_year]],0)&amp;"-"&amp;olympic_medals_year_country[[#This Row],[WB_country_code]]</f>
        <v>2008-COL</v>
      </c>
      <c r="E657" s="1">
        <v>0</v>
      </c>
      <c r="F657" s="1">
        <v>2</v>
      </c>
      <c r="G657" s="1">
        <v>1</v>
      </c>
      <c r="H657" s="1">
        <v>3</v>
      </c>
    </row>
    <row r="658" spans="1:8" ht="15" customHeight="1" x14ac:dyDescent="0.2">
      <c r="A658" s="1">
        <v>2008</v>
      </c>
      <c r="B658" s="1" t="s">
        <v>57</v>
      </c>
      <c r="C658" s="1" t="s">
        <v>58</v>
      </c>
      <c r="D658" s="1" t="str">
        <f>TEXT(olympic_medals_year_country[[#This Row],[game_year]],0)&amp;"-"&amp;olympic_medals_year_country[[#This Row],[WB_country_code]]</f>
        <v>2008-CUB</v>
      </c>
      <c r="E658" s="1">
        <v>3</v>
      </c>
      <c r="F658" s="1">
        <v>10</v>
      </c>
      <c r="G658" s="1">
        <v>17</v>
      </c>
      <c r="H658" s="1">
        <v>30</v>
      </c>
    </row>
    <row r="659" spans="1:8" ht="15" customHeight="1" x14ac:dyDescent="0.2">
      <c r="A659" s="1">
        <v>2008</v>
      </c>
      <c r="B659" s="1" t="s">
        <v>61</v>
      </c>
      <c r="C659" s="1" t="s">
        <v>62</v>
      </c>
      <c r="D659" s="1" t="str">
        <f>TEXT(olympic_medals_year_country[[#This Row],[game_year]],0)&amp;"-"&amp;olympic_medals_year_country[[#This Row],[WB_country_code]]</f>
        <v>2008-CZE</v>
      </c>
      <c r="E659" s="1">
        <v>3</v>
      </c>
      <c r="F659" s="1">
        <v>4</v>
      </c>
      <c r="G659" s="1">
        <v>1</v>
      </c>
      <c r="H659" s="1">
        <v>8</v>
      </c>
    </row>
    <row r="660" spans="1:8" ht="15" customHeight="1" x14ac:dyDescent="0.2">
      <c r="A660" s="1">
        <v>2008</v>
      </c>
      <c r="B660" s="1" t="s">
        <v>63</v>
      </c>
      <c r="C660" s="1" t="s">
        <v>64</v>
      </c>
      <c r="D660" s="1" t="str">
        <f>TEXT(olympic_medals_year_country[[#This Row],[game_year]],0)&amp;"-"&amp;olympic_medals_year_country[[#This Row],[WB_country_code]]</f>
        <v>2008-DEU</v>
      </c>
      <c r="E660" s="1">
        <v>17</v>
      </c>
      <c r="F660" s="1">
        <v>15</v>
      </c>
      <c r="G660" s="1">
        <v>17</v>
      </c>
      <c r="H660" s="1">
        <v>49</v>
      </c>
    </row>
    <row r="661" spans="1:8" ht="15" customHeight="1" x14ac:dyDescent="0.2">
      <c r="A661" s="1">
        <v>2008</v>
      </c>
      <c r="B661" s="1" t="s">
        <v>67</v>
      </c>
      <c r="C661" s="1" t="s">
        <v>68</v>
      </c>
      <c r="D661" s="1" t="str">
        <f>TEXT(olympic_medals_year_country[[#This Row],[game_year]],0)&amp;"-"&amp;olympic_medals_year_country[[#This Row],[WB_country_code]]</f>
        <v>2008-DNK</v>
      </c>
      <c r="E661" s="1">
        <v>3</v>
      </c>
      <c r="F661" s="1">
        <v>3</v>
      </c>
      <c r="G661" s="1">
        <v>4</v>
      </c>
      <c r="H661" s="1">
        <v>10</v>
      </c>
    </row>
    <row r="662" spans="1:8" ht="15" customHeight="1" x14ac:dyDescent="0.2">
      <c r="A662" s="1">
        <v>2008</v>
      </c>
      <c r="B662" s="1" t="s">
        <v>69</v>
      </c>
      <c r="C662" s="1" t="s">
        <v>70</v>
      </c>
      <c r="D662" s="1" t="str">
        <f>TEXT(olympic_medals_year_country[[#This Row],[game_year]],0)&amp;"-"&amp;olympic_medals_year_country[[#This Row],[WB_country_code]]</f>
        <v>2008-DOM</v>
      </c>
      <c r="E662" s="1">
        <v>1</v>
      </c>
      <c r="F662" s="1">
        <v>1</v>
      </c>
      <c r="G662" s="1">
        <v>0</v>
      </c>
      <c r="H662" s="1">
        <v>2</v>
      </c>
    </row>
    <row r="663" spans="1:8" ht="15" customHeight="1" x14ac:dyDescent="0.2">
      <c r="A663" s="1">
        <v>2008</v>
      </c>
      <c r="B663" s="1" t="s">
        <v>71</v>
      </c>
      <c r="C663" s="1" t="s">
        <v>72</v>
      </c>
      <c r="D663" s="1" t="str">
        <f>TEXT(olympic_medals_year_country[[#This Row],[game_year]],0)&amp;"-"&amp;olympic_medals_year_country[[#This Row],[WB_country_code]]</f>
        <v>2008-DZA</v>
      </c>
      <c r="E663" s="1">
        <v>0</v>
      </c>
      <c r="F663" s="1">
        <v>1</v>
      </c>
      <c r="G663" s="1">
        <v>1</v>
      </c>
      <c r="H663" s="1">
        <v>2</v>
      </c>
    </row>
    <row r="664" spans="1:8" ht="15" customHeight="1" x14ac:dyDescent="0.2">
      <c r="A664" s="1">
        <v>2008</v>
      </c>
      <c r="B664" s="1" t="s">
        <v>73</v>
      </c>
      <c r="C664" s="1" t="s">
        <v>74</v>
      </c>
      <c r="D664" s="1" t="str">
        <f>TEXT(olympic_medals_year_country[[#This Row],[game_year]],0)&amp;"-"&amp;olympic_medals_year_country[[#This Row],[WB_country_code]]</f>
        <v>2008-ECU</v>
      </c>
      <c r="E664" s="1">
        <v>0</v>
      </c>
      <c r="F664" s="1">
        <v>1</v>
      </c>
      <c r="G664" s="1">
        <v>0</v>
      </c>
      <c r="H664" s="1">
        <v>1</v>
      </c>
    </row>
    <row r="665" spans="1:8" ht="15" customHeight="1" x14ac:dyDescent="0.2">
      <c r="A665" s="1">
        <v>2008</v>
      </c>
      <c r="B665" s="1" t="s">
        <v>75</v>
      </c>
      <c r="C665" s="1" t="s">
        <v>76</v>
      </c>
      <c r="D665" s="1" t="str">
        <f>TEXT(olympic_medals_year_country[[#This Row],[game_year]],0)&amp;"-"&amp;olympic_medals_year_country[[#This Row],[WB_country_code]]</f>
        <v>2008-EGY</v>
      </c>
      <c r="E665" s="1">
        <v>0</v>
      </c>
      <c r="F665" s="1">
        <v>0</v>
      </c>
      <c r="G665" s="1">
        <v>2</v>
      </c>
      <c r="H665" s="1">
        <v>2</v>
      </c>
    </row>
    <row r="666" spans="1:8" ht="15" customHeight="1" x14ac:dyDescent="0.2">
      <c r="A666" s="1">
        <v>2008</v>
      </c>
      <c r="B666" s="1" t="s">
        <v>79</v>
      </c>
      <c r="C666" s="1" t="s">
        <v>80</v>
      </c>
      <c r="D666" s="1" t="str">
        <f>TEXT(olympic_medals_year_country[[#This Row],[game_year]],0)&amp;"-"&amp;olympic_medals_year_country[[#This Row],[WB_country_code]]</f>
        <v>2008-ESP</v>
      </c>
      <c r="E666" s="1">
        <v>7</v>
      </c>
      <c r="F666" s="1">
        <v>15</v>
      </c>
      <c r="G666" s="1">
        <v>3</v>
      </c>
      <c r="H666" s="1">
        <v>25</v>
      </c>
    </row>
    <row r="667" spans="1:8" ht="15" customHeight="1" x14ac:dyDescent="0.2">
      <c r="A667" s="1">
        <v>2008</v>
      </c>
      <c r="B667" s="1" t="s">
        <v>81</v>
      </c>
      <c r="C667" s="1" t="s">
        <v>82</v>
      </c>
      <c r="D667" s="1" t="str">
        <f>TEXT(olympic_medals_year_country[[#This Row],[game_year]],0)&amp;"-"&amp;olympic_medals_year_country[[#This Row],[WB_country_code]]</f>
        <v>2008-EST</v>
      </c>
      <c r="E667" s="1">
        <v>1</v>
      </c>
      <c r="F667" s="1">
        <v>2</v>
      </c>
      <c r="G667" s="1">
        <v>0</v>
      </c>
      <c r="H667" s="1">
        <v>3</v>
      </c>
    </row>
    <row r="668" spans="1:8" ht="15" customHeight="1" x14ac:dyDescent="0.2">
      <c r="A668" s="1">
        <v>2008</v>
      </c>
      <c r="B668" s="1" t="s">
        <v>83</v>
      </c>
      <c r="C668" s="1" t="s">
        <v>84</v>
      </c>
      <c r="D668" s="1" t="str">
        <f>TEXT(olympic_medals_year_country[[#This Row],[game_year]],0)&amp;"-"&amp;olympic_medals_year_country[[#This Row],[WB_country_code]]</f>
        <v>2008-ETH</v>
      </c>
      <c r="E668" s="1">
        <v>4</v>
      </c>
      <c r="F668" s="1">
        <v>2</v>
      </c>
      <c r="G668" s="1">
        <v>1</v>
      </c>
      <c r="H668" s="1">
        <v>7</v>
      </c>
    </row>
    <row r="669" spans="1:8" ht="15" customHeight="1" x14ac:dyDescent="0.2">
      <c r="A669" s="1">
        <v>2008</v>
      </c>
      <c r="B669" s="1" t="s">
        <v>85</v>
      </c>
      <c r="C669" s="1" t="s">
        <v>86</v>
      </c>
      <c r="D669" s="1" t="str">
        <f>TEXT(olympic_medals_year_country[[#This Row],[game_year]],0)&amp;"-"&amp;olympic_medals_year_country[[#This Row],[WB_country_code]]</f>
        <v>2008-FIN</v>
      </c>
      <c r="E669" s="1">
        <v>1</v>
      </c>
      <c r="F669" s="1">
        <v>2</v>
      </c>
      <c r="G669" s="1">
        <v>2</v>
      </c>
      <c r="H669" s="1">
        <v>5</v>
      </c>
    </row>
    <row r="670" spans="1:8" ht="15" customHeight="1" x14ac:dyDescent="0.2">
      <c r="A670" s="1">
        <v>2008</v>
      </c>
      <c r="B670" s="1" t="s">
        <v>89</v>
      </c>
      <c r="C670" s="1" t="s">
        <v>90</v>
      </c>
      <c r="D670" s="1" t="str">
        <f>TEXT(olympic_medals_year_country[[#This Row],[game_year]],0)&amp;"-"&amp;olympic_medals_year_country[[#This Row],[WB_country_code]]</f>
        <v>2008-FRA</v>
      </c>
      <c r="E670" s="1">
        <v>7</v>
      </c>
      <c r="F670" s="1">
        <v>16</v>
      </c>
      <c r="G670" s="1">
        <v>22</v>
      </c>
      <c r="H670" s="1">
        <v>45</v>
      </c>
    </row>
    <row r="671" spans="1:8" ht="15" customHeight="1" x14ac:dyDescent="0.2">
      <c r="A671" s="1">
        <v>2008</v>
      </c>
      <c r="B671" s="1" t="s">
        <v>93</v>
      </c>
      <c r="C671" s="1" t="s">
        <v>94</v>
      </c>
      <c r="D671" s="1" t="str">
        <f>TEXT(olympic_medals_year_country[[#This Row],[game_year]],0)&amp;"-"&amp;olympic_medals_year_country[[#This Row],[WB_country_code]]</f>
        <v>2008-GBR</v>
      </c>
      <c r="E671" s="1">
        <v>21</v>
      </c>
      <c r="F671" s="1">
        <v>14</v>
      </c>
      <c r="G671" s="1">
        <v>21</v>
      </c>
      <c r="H671" s="1">
        <v>56</v>
      </c>
    </row>
    <row r="672" spans="1:8" ht="15" customHeight="1" x14ac:dyDescent="0.2">
      <c r="A672" s="1">
        <v>2008</v>
      </c>
      <c r="B672" s="1" t="s">
        <v>95</v>
      </c>
      <c r="C672" s="1" t="s">
        <v>96</v>
      </c>
      <c r="D672" s="1" t="str">
        <f>TEXT(olympic_medals_year_country[[#This Row],[game_year]],0)&amp;"-"&amp;olympic_medals_year_country[[#This Row],[WB_country_code]]</f>
        <v>2008-GEO</v>
      </c>
      <c r="E672" s="1">
        <v>3</v>
      </c>
      <c r="F672" s="1">
        <v>2</v>
      </c>
      <c r="G672" s="1">
        <v>2</v>
      </c>
      <c r="H672" s="1">
        <v>7</v>
      </c>
    </row>
    <row r="673" spans="1:8" ht="15" customHeight="1" x14ac:dyDescent="0.2">
      <c r="A673" s="1">
        <v>2008</v>
      </c>
      <c r="B673" s="1" t="s">
        <v>99</v>
      </c>
      <c r="C673" s="1" t="s">
        <v>100</v>
      </c>
      <c r="D673" s="1" t="str">
        <f>TEXT(olympic_medals_year_country[[#This Row],[game_year]],0)&amp;"-"&amp;olympic_medals_year_country[[#This Row],[WB_country_code]]</f>
        <v>2008-GRC</v>
      </c>
      <c r="E673" s="1">
        <v>0</v>
      </c>
      <c r="F673" s="1">
        <v>3</v>
      </c>
      <c r="G673" s="1">
        <v>1</v>
      </c>
      <c r="H673" s="1">
        <v>4</v>
      </c>
    </row>
    <row r="674" spans="1:8" ht="15" customHeight="1" x14ac:dyDescent="0.2">
      <c r="A674" s="1">
        <v>2008</v>
      </c>
      <c r="B674" s="1" t="s">
        <v>109</v>
      </c>
      <c r="C674" s="1" t="s">
        <v>110</v>
      </c>
      <c r="D674" s="1" t="str">
        <f>TEXT(olympic_medals_year_country[[#This Row],[game_year]],0)&amp;"-"&amp;olympic_medals_year_country[[#This Row],[WB_country_code]]</f>
        <v>2008-HRV</v>
      </c>
      <c r="E674" s="1">
        <v>0</v>
      </c>
      <c r="F674" s="1">
        <v>2</v>
      </c>
      <c r="G674" s="1">
        <v>3</v>
      </c>
      <c r="H674" s="1">
        <v>5</v>
      </c>
    </row>
    <row r="675" spans="1:8" ht="15" customHeight="1" x14ac:dyDescent="0.2">
      <c r="A675" s="1">
        <v>2008</v>
      </c>
      <c r="B675" s="1" t="s">
        <v>111</v>
      </c>
      <c r="C675" s="1" t="s">
        <v>112</v>
      </c>
      <c r="D675" s="1" t="str">
        <f>TEXT(olympic_medals_year_country[[#This Row],[game_year]],0)&amp;"-"&amp;olympic_medals_year_country[[#This Row],[WB_country_code]]</f>
        <v>2008-HUN</v>
      </c>
      <c r="E675" s="1">
        <v>4</v>
      </c>
      <c r="F675" s="1">
        <v>5</v>
      </c>
      <c r="G675" s="1">
        <v>3</v>
      </c>
      <c r="H675" s="1">
        <v>12</v>
      </c>
    </row>
    <row r="676" spans="1:8" ht="15" customHeight="1" x14ac:dyDescent="0.2">
      <c r="A676" s="1">
        <v>2008</v>
      </c>
      <c r="B676" s="1" t="s">
        <v>113</v>
      </c>
      <c r="C676" s="1" t="s">
        <v>114</v>
      </c>
      <c r="D676" s="1" t="str">
        <f>TEXT(olympic_medals_year_country[[#This Row],[game_year]],0)&amp;"-"&amp;olympic_medals_year_country[[#This Row],[WB_country_code]]</f>
        <v>2008-IDN</v>
      </c>
      <c r="E676" s="1">
        <v>2</v>
      </c>
      <c r="F676" s="1">
        <v>2</v>
      </c>
      <c r="G676" s="1">
        <v>4</v>
      </c>
      <c r="H676" s="1">
        <v>8</v>
      </c>
    </row>
    <row r="677" spans="1:8" ht="15" customHeight="1" x14ac:dyDescent="0.2">
      <c r="A677" s="1">
        <v>2008</v>
      </c>
      <c r="B677" s="1" t="s">
        <v>115</v>
      </c>
      <c r="C677" s="1" t="s">
        <v>116</v>
      </c>
      <c r="D677" s="1" t="str">
        <f>TEXT(olympic_medals_year_country[[#This Row],[game_year]],0)&amp;"-"&amp;olympic_medals_year_country[[#This Row],[WB_country_code]]</f>
        <v>2008-IND</v>
      </c>
      <c r="E677" s="1">
        <v>1</v>
      </c>
      <c r="F677" s="1">
        <v>0</v>
      </c>
      <c r="G677" s="1">
        <v>2</v>
      </c>
      <c r="H677" s="1">
        <v>3</v>
      </c>
    </row>
    <row r="678" spans="1:8" ht="15" customHeight="1" x14ac:dyDescent="0.2">
      <c r="A678" s="1">
        <v>2008</v>
      </c>
      <c r="B678" s="1" t="s">
        <v>117</v>
      </c>
      <c r="C678" s="1" t="s">
        <v>118</v>
      </c>
      <c r="D678" s="1" t="str">
        <f>TEXT(olympic_medals_year_country[[#This Row],[game_year]],0)&amp;"-"&amp;olympic_medals_year_country[[#This Row],[WB_country_code]]</f>
        <v>2008-IRL</v>
      </c>
      <c r="E678" s="1">
        <v>0</v>
      </c>
      <c r="F678" s="1">
        <v>1</v>
      </c>
      <c r="G678" s="1">
        <v>2</v>
      </c>
      <c r="H678" s="1">
        <v>3</v>
      </c>
    </row>
    <row r="679" spans="1:8" ht="15" customHeight="1" x14ac:dyDescent="0.2">
      <c r="A679" s="1">
        <v>2008</v>
      </c>
      <c r="B679" s="1" t="s">
        <v>119</v>
      </c>
      <c r="C679" s="1" t="s">
        <v>120</v>
      </c>
      <c r="D679" s="1" t="str">
        <f>TEXT(olympic_medals_year_country[[#This Row],[game_year]],0)&amp;"-"&amp;olympic_medals_year_country[[#This Row],[WB_country_code]]</f>
        <v>2008-IRN</v>
      </c>
      <c r="E679" s="1">
        <v>1</v>
      </c>
      <c r="F679" s="1">
        <v>0</v>
      </c>
      <c r="G679" s="1">
        <v>1</v>
      </c>
      <c r="H679" s="1">
        <v>2</v>
      </c>
    </row>
    <row r="680" spans="1:8" ht="15" customHeight="1" x14ac:dyDescent="0.2">
      <c r="A680" s="1">
        <v>2008</v>
      </c>
      <c r="B680" s="1" t="s">
        <v>123</v>
      </c>
      <c r="C680" s="1" t="s">
        <v>124</v>
      </c>
      <c r="D680" s="1" t="str">
        <f>TEXT(olympic_medals_year_country[[#This Row],[game_year]],0)&amp;"-"&amp;olympic_medals_year_country[[#This Row],[WB_country_code]]</f>
        <v>2008-ISL</v>
      </c>
      <c r="E680" s="1">
        <v>0</v>
      </c>
      <c r="F680" s="1">
        <v>1</v>
      </c>
      <c r="G680" s="1">
        <v>0</v>
      </c>
      <c r="H680" s="1">
        <v>1</v>
      </c>
    </row>
    <row r="681" spans="1:8" ht="15" customHeight="1" x14ac:dyDescent="0.2">
      <c r="A681" s="1">
        <v>2008</v>
      </c>
      <c r="B681" s="1" t="s">
        <v>125</v>
      </c>
      <c r="C681" s="1" t="s">
        <v>126</v>
      </c>
      <c r="D681" s="1" t="str">
        <f>TEXT(olympic_medals_year_country[[#This Row],[game_year]],0)&amp;"-"&amp;olympic_medals_year_country[[#This Row],[WB_country_code]]</f>
        <v>2008-ISR</v>
      </c>
      <c r="E681" s="1">
        <v>0</v>
      </c>
      <c r="F681" s="1">
        <v>0</v>
      </c>
      <c r="G681" s="1">
        <v>1</v>
      </c>
      <c r="H681" s="1">
        <v>1</v>
      </c>
    </row>
    <row r="682" spans="1:8" ht="15" customHeight="1" x14ac:dyDescent="0.2">
      <c r="A682" s="1">
        <v>2008</v>
      </c>
      <c r="B682" s="1" t="s">
        <v>127</v>
      </c>
      <c r="C682" s="1" t="s">
        <v>128</v>
      </c>
      <c r="D682" s="1" t="str">
        <f>TEXT(olympic_medals_year_country[[#This Row],[game_year]],0)&amp;"-"&amp;olympic_medals_year_country[[#This Row],[WB_country_code]]</f>
        <v>2008-ITA</v>
      </c>
      <c r="E682" s="1">
        <v>8</v>
      </c>
      <c r="F682" s="1">
        <v>9</v>
      </c>
      <c r="G682" s="1">
        <v>11</v>
      </c>
      <c r="H682" s="1">
        <v>28</v>
      </c>
    </row>
    <row r="683" spans="1:8" ht="15" customHeight="1" x14ac:dyDescent="0.2">
      <c r="A683" s="1">
        <v>2008</v>
      </c>
      <c r="B683" s="1" t="s">
        <v>129</v>
      </c>
      <c r="C683" s="1" t="s">
        <v>130</v>
      </c>
      <c r="D683" s="1" t="str">
        <f>TEXT(olympic_medals_year_country[[#This Row],[game_year]],0)&amp;"-"&amp;olympic_medals_year_country[[#This Row],[WB_country_code]]</f>
        <v>2008-JAM</v>
      </c>
      <c r="E683" s="1">
        <v>5</v>
      </c>
      <c r="F683" s="1">
        <v>4</v>
      </c>
      <c r="G683" s="1">
        <v>1</v>
      </c>
      <c r="H683" s="1">
        <v>10</v>
      </c>
    </row>
    <row r="684" spans="1:8" ht="15" customHeight="1" x14ac:dyDescent="0.2">
      <c r="A684" s="1">
        <v>2008</v>
      </c>
      <c r="B684" s="1" t="s">
        <v>133</v>
      </c>
      <c r="C684" s="1" t="s">
        <v>134</v>
      </c>
      <c r="D684" s="1" t="str">
        <f>TEXT(olympic_medals_year_country[[#This Row],[game_year]],0)&amp;"-"&amp;olympic_medals_year_country[[#This Row],[WB_country_code]]</f>
        <v>2008-JPN</v>
      </c>
      <c r="E684" s="1">
        <v>9</v>
      </c>
      <c r="F684" s="1">
        <v>8</v>
      </c>
      <c r="G684" s="1">
        <v>9</v>
      </c>
      <c r="H684" s="1">
        <v>26</v>
      </c>
    </row>
    <row r="685" spans="1:8" ht="15" customHeight="1" x14ac:dyDescent="0.2">
      <c r="A685" s="1">
        <v>2008</v>
      </c>
      <c r="B685" s="1" t="s">
        <v>135</v>
      </c>
      <c r="C685" s="1" t="s">
        <v>136</v>
      </c>
      <c r="D685" s="1" t="str">
        <f>TEXT(olympic_medals_year_country[[#This Row],[game_year]],0)&amp;"-"&amp;olympic_medals_year_country[[#This Row],[WB_country_code]]</f>
        <v>2008-KAZ</v>
      </c>
      <c r="E685" s="1">
        <v>2</v>
      </c>
      <c r="F685" s="1">
        <v>3</v>
      </c>
      <c r="G685" s="1">
        <v>4</v>
      </c>
      <c r="H685" s="1">
        <v>9</v>
      </c>
    </row>
    <row r="686" spans="1:8" ht="15" customHeight="1" x14ac:dyDescent="0.2">
      <c r="A686" s="1">
        <v>2008</v>
      </c>
      <c r="B686" s="1" t="s">
        <v>137</v>
      </c>
      <c r="C686" s="1" t="s">
        <v>138</v>
      </c>
      <c r="D686" s="1" t="str">
        <f>TEXT(olympic_medals_year_country[[#This Row],[game_year]],0)&amp;"-"&amp;olympic_medals_year_country[[#This Row],[WB_country_code]]</f>
        <v>2008-KEN</v>
      </c>
      <c r="E686" s="1">
        <v>6</v>
      </c>
      <c r="F686" s="1">
        <v>4</v>
      </c>
      <c r="G686" s="1">
        <v>6</v>
      </c>
      <c r="H686" s="1">
        <v>16</v>
      </c>
    </row>
    <row r="687" spans="1:8" ht="15" customHeight="1" x14ac:dyDescent="0.2">
      <c r="A687" s="1">
        <v>2008</v>
      </c>
      <c r="B687" s="1" t="s">
        <v>139</v>
      </c>
      <c r="C687" s="1" t="s">
        <v>140</v>
      </c>
      <c r="D687" s="1" t="str">
        <f>TEXT(olympic_medals_year_country[[#This Row],[game_year]],0)&amp;"-"&amp;olympic_medals_year_country[[#This Row],[WB_country_code]]</f>
        <v>2008-KGZ</v>
      </c>
      <c r="E687" s="1">
        <v>0</v>
      </c>
      <c r="F687" s="1">
        <v>1</v>
      </c>
      <c r="G687" s="1">
        <v>2</v>
      </c>
      <c r="H687" s="1">
        <v>3</v>
      </c>
    </row>
    <row r="688" spans="1:8" ht="15" customHeight="1" x14ac:dyDescent="0.2">
      <c r="A688" s="1">
        <v>2008</v>
      </c>
      <c r="B688" s="1" t="s">
        <v>141</v>
      </c>
      <c r="C688" s="1" t="s">
        <v>142</v>
      </c>
      <c r="D688" s="1" t="str">
        <f>TEXT(olympic_medals_year_country[[#This Row],[game_year]],0)&amp;"-"&amp;olympic_medals_year_country[[#This Row],[WB_country_code]]</f>
        <v>2008-KOR</v>
      </c>
      <c r="E688" s="1">
        <v>14</v>
      </c>
      <c r="F688" s="1">
        <v>12</v>
      </c>
      <c r="G688" s="1">
        <v>9</v>
      </c>
      <c r="H688" s="1">
        <v>35</v>
      </c>
    </row>
    <row r="689" spans="1:8" ht="15" customHeight="1" x14ac:dyDescent="0.2">
      <c r="A689" s="1">
        <v>2008</v>
      </c>
      <c r="B689" s="1" t="s">
        <v>149</v>
      </c>
      <c r="C689" s="1" t="s">
        <v>150</v>
      </c>
      <c r="D689" s="1" t="str">
        <f>TEXT(olympic_medals_year_country[[#This Row],[game_year]],0)&amp;"-"&amp;olympic_medals_year_country[[#This Row],[WB_country_code]]</f>
        <v>2008-LTU</v>
      </c>
      <c r="E689" s="1">
        <v>0</v>
      </c>
      <c r="F689" s="1">
        <v>3</v>
      </c>
      <c r="G689" s="1">
        <v>2</v>
      </c>
      <c r="H689" s="1">
        <v>5</v>
      </c>
    </row>
    <row r="690" spans="1:8" ht="15" customHeight="1" x14ac:dyDescent="0.2">
      <c r="A690" s="1">
        <v>2008</v>
      </c>
      <c r="B690" s="1" t="s">
        <v>151</v>
      </c>
      <c r="C690" s="1" t="s">
        <v>152</v>
      </c>
      <c r="D690" s="1" t="str">
        <f>TEXT(olympic_medals_year_country[[#This Row],[game_year]],0)&amp;"-"&amp;olympic_medals_year_country[[#This Row],[WB_country_code]]</f>
        <v>2008-LVA</v>
      </c>
      <c r="E690" s="1">
        <v>1</v>
      </c>
      <c r="F690" s="1">
        <v>1</v>
      </c>
      <c r="G690" s="1">
        <v>1</v>
      </c>
      <c r="H690" s="1">
        <v>3</v>
      </c>
    </row>
    <row r="691" spans="1:8" ht="15" customHeight="1" x14ac:dyDescent="0.2">
      <c r="A691" s="1">
        <v>2008</v>
      </c>
      <c r="B691" s="1" t="s">
        <v>153</v>
      </c>
      <c r="C691" s="1" t="s">
        <v>154</v>
      </c>
      <c r="D691" s="1" t="str">
        <f>TEXT(olympic_medals_year_country[[#This Row],[game_year]],0)&amp;"-"&amp;olympic_medals_year_country[[#This Row],[WB_country_code]]</f>
        <v>2008-MAR</v>
      </c>
      <c r="E691" s="1">
        <v>0</v>
      </c>
      <c r="F691" s="1">
        <v>1</v>
      </c>
      <c r="G691" s="1">
        <v>1</v>
      </c>
      <c r="H691" s="1">
        <v>2</v>
      </c>
    </row>
    <row r="692" spans="1:8" ht="15" customHeight="1" x14ac:dyDescent="0.2">
      <c r="A692" s="1">
        <v>2008</v>
      </c>
      <c r="B692" s="1" t="s">
        <v>155</v>
      </c>
      <c r="C692" s="1" t="s">
        <v>156</v>
      </c>
      <c r="D692" s="1" t="str">
        <f>TEXT(olympic_medals_year_country[[#This Row],[game_year]],0)&amp;"-"&amp;olympic_medals_year_country[[#This Row],[WB_country_code]]</f>
        <v>2008-MDA</v>
      </c>
      <c r="E692" s="1">
        <v>0</v>
      </c>
      <c r="F692" s="1">
        <v>0</v>
      </c>
      <c r="G692" s="1">
        <v>1</v>
      </c>
      <c r="H692" s="1">
        <v>1</v>
      </c>
    </row>
    <row r="693" spans="1:8" ht="15" customHeight="1" x14ac:dyDescent="0.2">
      <c r="A693" s="1">
        <v>2008</v>
      </c>
      <c r="B693" s="1" t="s">
        <v>157</v>
      </c>
      <c r="C693" s="1" t="s">
        <v>158</v>
      </c>
      <c r="D693" s="1" t="str">
        <f>TEXT(olympic_medals_year_country[[#This Row],[game_year]],0)&amp;"-"&amp;olympic_medals_year_country[[#This Row],[WB_country_code]]</f>
        <v>2008-MEX</v>
      </c>
      <c r="E693" s="1">
        <v>2</v>
      </c>
      <c r="F693" s="1">
        <v>0</v>
      </c>
      <c r="G693" s="1">
        <v>3</v>
      </c>
      <c r="H693" s="1">
        <v>5</v>
      </c>
    </row>
    <row r="694" spans="1:8" ht="15" customHeight="1" x14ac:dyDescent="0.2">
      <c r="A694" s="1">
        <v>2008</v>
      </c>
      <c r="B694" s="1" t="s">
        <v>163</v>
      </c>
      <c r="C694" s="1" t="s">
        <v>164</v>
      </c>
      <c r="D694" s="1" t="str">
        <f>TEXT(olympic_medals_year_country[[#This Row],[game_year]],0)&amp;"-"&amp;olympic_medals_year_country[[#This Row],[WB_country_code]]</f>
        <v>2008-MNG</v>
      </c>
      <c r="E694" s="1">
        <v>2</v>
      </c>
      <c r="F694" s="1">
        <v>2</v>
      </c>
      <c r="G694" s="1">
        <v>0</v>
      </c>
      <c r="H694" s="1">
        <v>4</v>
      </c>
    </row>
    <row r="695" spans="1:8" ht="15" customHeight="1" x14ac:dyDescent="0.2">
      <c r="A695" s="1">
        <v>2008</v>
      </c>
      <c r="B695" s="1" t="s">
        <v>167</v>
      </c>
      <c r="C695" s="1" t="s">
        <v>168</v>
      </c>
      <c r="D695" s="1" t="str">
        <f>TEXT(olympic_medals_year_country[[#This Row],[game_year]],0)&amp;"-"&amp;olympic_medals_year_country[[#This Row],[WB_country_code]]</f>
        <v>2008-MUS</v>
      </c>
      <c r="E695" s="1">
        <v>0</v>
      </c>
      <c r="F695" s="1">
        <v>0</v>
      </c>
      <c r="G695" s="1">
        <v>1</v>
      </c>
      <c r="H695" s="1">
        <v>1</v>
      </c>
    </row>
    <row r="696" spans="1:8" ht="15" customHeight="1" x14ac:dyDescent="0.2">
      <c r="A696" s="1">
        <v>2008</v>
      </c>
      <c r="B696" s="1" t="s">
        <v>169</v>
      </c>
      <c r="C696" s="1" t="s">
        <v>170</v>
      </c>
      <c r="D696" s="1" t="str">
        <f>TEXT(olympic_medals_year_country[[#This Row],[game_year]],0)&amp;"-"&amp;olympic_medals_year_country[[#This Row],[WB_country_code]]</f>
        <v>2008-MYS</v>
      </c>
      <c r="E696" s="1">
        <v>0</v>
      </c>
      <c r="F696" s="1">
        <v>1</v>
      </c>
      <c r="G696" s="1">
        <v>0</v>
      </c>
      <c r="H696" s="1">
        <v>1</v>
      </c>
    </row>
    <row r="697" spans="1:8" ht="15" customHeight="1" x14ac:dyDescent="0.2">
      <c r="A697" s="1">
        <v>2008</v>
      </c>
      <c r="B697" s="1" t="s">
        <v>175</v>
      </c>
      <c r="C697" s="1" t="s">
        <v>176</v>
      </c>
      <c r="D697" s="1" t="str">
        <f>TEXT(olympic_medals_year_country[[#This Row],[game_year]],0)&amp;"-"&amp;olympic_medals_year_country[[#This Row],[WB_country_code]]</f>
        <v>2008-NGA</v>
      </c>
      <c r="E697" s="1">
        <v>0</v>
      </c>
      <c r="F697" s="1">
        <v>2</v>
      </c>
      <c r="G697" s="1">
        <v>3</v>
      </c>
      <c r="H697" s="1">
        <v>5</v>
      </c>
    </row>
    <row r="698" spans="1:8" ht="15" customHeight="1" x14ac:dyDescent="0.2">
      <c r="A698" s="1">
        <v>2008</v>
      </c>
      <c r="B698" s="1" t="s">
        <v>177</v>
      </c>
      <c r="C698" s="1" t="s">
        <v>178</v>
      </c>
      <c r="D698" s="1" t="str">
        <f>TEXT(olympic_medals_year_country[[#This Row],[game_year]],0)&amp;"-"&amp;olympic_medals_year_country[[#This Row],[WB_country_code]]</f>
        <v>2008-NLD</v>
      </c>
      <c r="E698" s="1">
        <v>8</v>
      </c>
      <c r="F698" s="1">
        <v>6</v>
      </c>
      <c r="G698" s="1">
        <v>4</v>
      </c>
      <c r="H698" s="1">
        <v>18</v>
      </c>
    </row>
    <row r="699" spans="1:8" ht="15" customHeight="1" x14ac:dyDescent="0.2">
      <c r="A699" s="1">
        <v>2008</v>
      </c>
      <c r="B699" s="1" t="s">
        <v>179</v>
      </c>
      <c r="C699" s="1" t="s">
        <v>180</v>
      </c>
      <c r="D699" s="1" t="str">
        <f>TEXT(olympic_medals_year_country[[#This Row],[game_year]],0)&amp;"-"&amp;olympic_medals_year_country[[#This Row],[WB_country_code]]</f>
        <v>2008-NOR</v>
      </c>
      <c r="E699" s="1">
        <v>3</v>
      </c>
      <c r="F699" s="1">
        <v>5</v>
      </c>
      <c r="G699" s="1">
        <v>1</v>
      </c>
      <c r="H699" s="1">
        <v>9</v>
      </c>
    </row>
    <row r="700" spans="1:8" ht="15" customHeight="1" x14ac:dyDescent="0.2">
      <c r="A700" s="1">
        <v>2008</v>
      </c>
      <c r="B700" s="1" t="s">
        <v>181</v>
      </c>
      <c r="C700" s="1" t="s">
        <v>182</v>
      </c>
      <c r="D700" s="1" t="str">
        <f>TEXT(olympic_medals_year_country[[#This Row],[game_year]],0)&amp;"-"&amp;olympic_medals_year_country[[#This Row],[WB_country_code]]</f>
        <v>2008-NZL</v>
      </c>
      <c r="E700" s="1">
        <v>4</v>
      </c>
      <c r="F700" s="1">
        <v>2</v>
      </c>
      <c r="G700" s="1">
        <v>5</v>
      </c>
      <c r="H700" s="1">
        <v>11</v>
      </c>
    </row>
    <row r="701" spans="1:8" ht="15" customHeight="1" x14ac:dyDescent="0.2">
      <c r="A701" s="1">
        <v>2008</v>
      </c>
      <c r="B701" s="1" t="s">
        <v>185</v>
      </c>
      <c r="C701" s="1" t="s">
        <v>186</v>
      </c>
      <c r="D701" s="1" t="str">
        <f>TEXT(olympic_medals_year_country[[#This Row],[game_year]],0)&amp;"-"&amp;olympic_medals_year_country[[#This Row],[WB_country_code]]</f>
        <v>2008-PAN</v>
      </c>
      <c r="E701" s="1">
        <v>1</v>
      </c>
      <c r="F701" s="1">
        <v>0</v>
      </c>
      <c r="G701" s="1">
        <v>0</v>
      </c>
      <c r="H701" s="1">
        <v>1</v>
      </c>
    </row>
    <row r="702" spans="1:8" ht="15" customHeight="1" x14ac:dyDescent="0.2">
      <c r="A702" s="1">
        <v>2008</v>
      </c>
      <c r="B702" s="1" t="s">
        <v>191</v>
      </c>
      <c r="C702" s="1" t="s">
        <v>192</v>
      </c>
      <c r="D702" s="1" t="str">
        <f>TEXT(olympic_medals_year_country[[#This Row],[game_year]],0)&amp;"-"&amp;olympic_medals_year_country[[#This Row],[WB_country_code]]</f>
        <v>2008-POL</v>
      </c>
      <c r="E702" s="1">
        <v>4</v>
      </c>
      <c r="F702" s="1">
        <v>6</v>
      </c>
      <c r="G702" s="1">
        <v>2</v>
      </c>
      <c r="H702" s="1">
        <v>12</v>
      </c>
    </row>
    <row r="703" spans="1:8" ht="15" customHeight="1" x14ac:dyDescent="0.2">
      <c r="A703" s="1">
        <v>2008</v>
      </c>
      <c r="B703" s="1" t="s">
        <v>195</v>
      </c>
      <c r="C703" s="1" t="s">
        <v>196</v>
      </c>
      <c r="D703" s="1" t="str">
        <f>TEXT(olympic_medals_year_country[[#This Row],[game_year]],0)&amp;"-"&amp;olympic_medals_year_country[[#This Row],[WB_country_code]]</f>
        <v>2008-PRK</v>
      </c>
      <c r="E703" s="1">
        <v>2</v>
      </c>
      <c r="F703" s="1">
        <v>2</v>
      </c>
      <c r="G703" s="1">
        <v>2</v>
      </c>
      <c r="H703" s="1">
        <v>6</v>
      </c>
    </row>
    <row r="704" spans="1:8" ht="15" customHeight="1" x14ac:dyDescent="0.2">
      <c r="A704" s="1">
        <v>2008</v>
      </c>
      <c r="B704" s="1" t="s">
        <v>197</v>
      </c>
      <c r="C704" s="1" t="s">
        <v>198</v>
      </c>
      <c r="D704" s="1" t="str">
        <f>TEXT(olympic_medals_year_country[[#This Row],[game_year]],0)&amp;"-"&amp;olympic_medals_year_country[[#This Row],[WB_country_code]]</f>
        <v>2008-PRT</v>
      </c>
      <c r="E704" s="1">
        <v>1</v>
      </c>
      <c r="F704" s="1">
        <v>1</v>
      </c>
      <c r="G704" s="1">
        <v>0</v>
      </c>
      <c r="H704" s="1">
        <v>2</v>
      </c>
    </row>
    <row r="705" spans="1:8" ht="15" customHeight="1" x14ac:dyDescent="0.2">
      <c r="A705" s="1">
        <v>2008</v>
      </c>
      <c r="B705" s="1" t="s">
        <v>203</v>
      </c>
      <c r="C705" s="1" t="s">
        <v>204</v>
      </c>
      <c r="D705" s="1" t="str">
        <f>TEXT(olympic_medals_year_country[[#This Row],[game_year]],0)&amp;"-"&amp;olympic_medals_year_country[[#This Row],[WB_country_code]]</f>
        <v>2008-ROU</v>
      </c>
      <c r="E705" s="1">
        <v>5</v>
      </c>
      <c r="F705" s="1">
        <v>1</v>
      </c>
      <c r="G705" s="1">
        <v>4</v>
      </c>
      <c r="H705" s="1">
        <v>10</v>
      </c>
    </row>
    <row r="706" spans="1:8" ht="15" customHeight="1" x14ac:dyDescent="0.2">
      <c r="A706" s="1">
        <v>2008</v>
      </c>
      <c r="B706" s="1" t="s">
        <v>205</v>
      </c>
      <c r="C706" s="1" t="s">
        <v>206</v>
      </c>
      <c r="D706" s="1" t="str">
        <f>TEXT(olympic_medals_year_country[[#This Row],[game_year]],0)&amp;"-"&amp;olympic_medals_year_country[[#This Row],[WB_country_code]]</f>
        <v>2008-RUS</v>
      </c>
      <c r="E706" s="1">
        <v>25</v>
      </c>
      <c r="F706" s="1">
        <v>16</v>
      </c>
      <c r="G706" s="1">
        <v>26</v>
      </c>
      <c r="H706" s="1">
        <v>67</v>
      </c>
    </row>
    <row r="707" spans="1:8" ht="15" customHeight="1" x14ac:dyDescent="0.2">
      <c r="A707" s="1">
        <v>2008</v>
      </c>
      <c r="B707" s="1" t="s">
        <v>209</v>
      </c>
      <c r="C707" s="1" t="s">
        <v>210</v>
      </c>
      <c r="D707" s="1" t="str">
        <f>TEXT(olympic_medals_year_country[[#This Row],[game_year]],0)&amp;"-"&amp;olympic_medals_year_country[[#This Row],[WB_country_code]]</f>
        <v>2008-SDN</v>
      </c>
      <c r="E707" s="1">
        <v>0</v>
      </c>
      <c r="F707" s="1">
        <v>1</v>
      </c>
      <c r="G707" s="1">
        <v>0</v>
      </c>
      <c r="H707" s="1">
        <v>1</v>
      </c>
    </row>
    <row r="708" spans="1:8" ht="15" customHeight="1" x14ac:dyDescent="0.2">
      <c r="A708" s="1">
        <v>2008</v>
      </c>
      <c r="B708" s="1" t="s">
        <v>213</v>
      </c>
      <c r="C708" s="1" t="s">
        <v>214</v>
      </c>
      <c r="D708" s="1" t="str">
        <f>TEXT(olympic_medals_year_country[[#This Row],[game_year]],0)&amp;"-"&amp;olympic_medals_year_country[[#This Row],[WB_country_code]]</f>
        <v>2008-SGP</v>
      </c>
      <c r="E708" s="1">
        <v>0</v>
      </c>
      <c r="F708" s="1">
        <v>1</v>
      </c>
      <c r="G708" s="1">
        <v>0</v>
      </c>
      <c r="H708" s="1">
        <v>1</v>
      </c>
    </row>
    <row r="709" spans="1:8" ht="15" customHeight="1" x14ac:dyDescent="0.2">
      <c r="A709" s="1">
        <v>2008</v>
      </c>
      <c r="B709" s="1" t="s">
        <v>217</v>
      </c>
      <c r="C709" s="1" t="s">
        <v>218</v>
      </c>
      <c r="D709" s="1" t="str">
        <f>TEXT(olympic_medals_year_country[[#This Row],[game_year]],0)&amp;"-"&amp;olympic_medals_year_country[[#This Row],[WB_country_code]]</f>
        <v>2008-SRB</v>
      </c>
      <c r="E709" s="1">
        <v>0</v>
      </c>
      <c r="F709" s="1">
        <v>1</v>
      </c>
      <c r="G709" s="1">
        <v>2</v>
      </c>
      <c r="H709" s="1">
        <v>3</v>
      </c>
    </row>
    <row r="710" spans="1:8" ht="15" customHeight="1" x14ac:dyDescent="0.2">
      <c r="A710" s="1">
        <v>2008</v>
      </c>
      <c r="B710" s="1" t="s">
        <v>221</v>
      </c>
      <c r="C710" s="1" t="s">
        <v>222</v>
      </c>
      <c r="D710" s="1" t="str">
        <f>TEXT(olympic_medals_year_country[[#This Row],[game_year]],0)&amp;"-"&amp;olympic_medals_year_country[[#This Row],[WB_country_code]]</f>
        <v>2008-SVK</v>
      </c>
      <c r="E710" s="1">
        <v>4</v>
      </c>
      <c r="F710" s="1">
        <v>3</v>
      </c>
      <c r="G710" s="1">
        <v>0</v>
      </c>
      <c r="H710" s="1">
        <v>7</v>
      </c>
    </row>
    <row r="711" spans="1:8" ht="15" customHeight="1" x14ac:dyDescent="0.2">
      <c r="A711" s="1">
        <v>2008</v>
      </c>
      <c r="B711" s="1" t="s">
        <v>223</v>
      </c>
      <c r="C711" s="1" t="s">
        <v>224</v>
      </c>
      <c r="D711" s="1" t="str">
        <f>TEXT(olympic_medals_year_country[[#This Row],[game_year]],0)&amp;"-"&amp;olympic_medals_year_country[[#This Row],[WB_country_code]]</f>
        <v>2008-SVN</v>
      </c>
      <c r="E711" s="1">
        <v>1</v>
      </c>
      <c r="F711" s="1">
        <v>2</v>
      </c>
      <c r="G711" s="1">
        <v>2</v>
      </c>
      <c r="H711" s="1">
        <v>5</v>
      </c>
    </row>
    <row r="712" spans="1:8" ht="15" customHeight="1" x14ac:dyDescent="0.2">
      <c r="A712" s="1">
        <v>2008</v>
      </c>
      <c r="B712" s="1" t="s">
        <v>225</v>
      </c>
      <c r="C712" s="1" t="s">
        <v>226</v>
      </c>
      <c r="D712" s="1" t="str">
        <f>TEXT(olympic_medals_year_country[[#This Row],[game_year]],0)&amp;"-"&amp;olympic_medals_year_country[[#This Row],[WB_country_code]]</f>
        <v>2008-SWE</v>
      </c>
      <c r="E712" s="1">
        <v>0</v>
      </c>
      <c r="F712" s="1">
        <v>5</v>
      </c>
      <c r="G712" s="1">
        <v>2</v>
      </c>
      <c r="H712" s="1">
        <v>7</v>
      </c>
    </row>
    <row r="713" spans="1:8" ht="15" customHeight="1" x14ac:dyDescent="0.2">
      <c r="A713" s="1">
        <v>2008</v>
      </c>
      <c r="B713" s="1" t="s">
        <v>229</v>
      </c>
      <c r="C713" s="1" t="s">
        <v>230</v>
      </c>
      <c r="D713" s="1" t="str">
        <f>TEXT(olympic_medals_year_country[[#This Row],[game_year]],0)&amp;"-"&amp;olympic_medals_year_country[[#This Row],[WB_country_code]]</f>
        <v>2008-TGO</v>
      </c>
      <c r="E713" s="1">
        <v>0</v>
      </c>
      <c r="F713" s="1">
        <v>0</v>
      </c>
      <c r="G713" s="1">
        <v>1</v>
      </c>
      <c r="H713" s="1">
        <v>1</v>
      </c>
    </row>
    <row r="714" spans="1:8" ht="15" customHeight="1" x14ac:dyDescent="0.2">
      <c r="A714" s="1">
        <v>2008</v>
      </c>
      <c r="B714" s="1" t="s">
        <v>231</v>
      </c>
      <c r="C714" s="1" t="s">
        <v>232</v>
      </c>
      <c r="D714" s="1" t="str">
        <f>TEXT(olympic_medals_year_country[[#This Row],[game_year]],0)&amp;"-"&amp;olympic_medals_year_country[[#This Row],[WB_country_code]]</f>
        <v>2008-THA</v>
      </c>
      <c r="E714" s="1">
        <v>2</v>
      </c>
      <c r="F714" s="1">
        <v>2</v>
      </c>
      <c r="G714" s="1">
        <v>2</v>
      </c>
      <c r="H714" s="1">
        <v>6</v>
      </c>
    </row>
    <row r="715" spans="1:8" ht="15" customHeight="1" x14ac:dyDescent="0.2">
      <c r="A715" s="1">
        <v>2008</v>
      </c>
      <c r="B715" s="1" t="s">
        <v>233</v>
      </c>
      <c r="C715" s="1" t="s">
        <v>234</v>
      </c>
      <c r="D715" s="1" t="str">
        <f>TEXT(olympic_medals_year_country[[#This Row],[game_year]],0)&amp;"-"&amp;olympic_medals_year_country[[#This Row],[WB_country_code]]</f>
        <v>2008-TJK</v>
      </c>
      <c r="E715" s="1">
        <v>0</v>
      </c>
      <c r="F715" s="1">
        <v>1</v>
      </c>
      <c r="G715" s="1">
        <v>1</v>
      </c>
      <c r="H715" s="1">
        <v>2</v>
      </c>
    </row>
    <row r="716" spans="1:8" ht="15" customHeight="1" x14ac:dyDescent="0.2">
      <c r="A716" s="1">
        <v>2008</v>
      </c>
      <c r="B716" s="1" t="s">
        <v>239</v>
      </c>
      <c r="C716" s="1" t="s">
        <v>240</v>
      </c>
      <c r="D716" s="1" t="str">
        <f>TEXT(olympic_medals_year_country[[#This Row],[game_year]],0)&amp;"-"&amp;olympic_medals_year_country[[#This Row],[WB_country_code]]</f>
        <v>2008-TTO</v>
      </c>
      <c r="E716" s="1">
        <v>1</v>
      </c>
      <c r="F716" s="1">
        <v>1</v>
      </c>
      <c r="G716" s="1">
        <v>0</v>
      </c>
      <c r="H716" s="1">
        <v>2</v>
      </c>
    </row>
    <row r="717" spans="1:8" ht="15" customHeight="1" x14ac:dyDescent="0.2">
      <c r="A717" s="1">
        <v>2008</v>
      </c>
      <c r="B717" s="1" t="s">
        <v>241</v>
      </c>
      <c r="C717" s="1" t="s">
        <v>242</v>
      </c>
      <c r="D717" s="1" t="str">
        <f>TEXT(olympic_medals_year_country[[#This Row],[game_year]],0)&amp;"-"&amp;olympic_medals_year_country[[#This Row],[WB_country_code]]</f>
        <v>2008-TUN</v>
      </c>
      <c r="E717" s="1">
        <v>1</v>
      </c>
      <c r="F717" s="1">
        <v>0</v>
      </c>
      <c r="G717" s="1">
        <v>0</v>
      </c>
      <c r="H717" s="1">
        <v>1</v>
      </c>
    </row>
    <row r="718" spans="1:8" ht="15" customHeight="1" x14ac:dyDescent="0.2">
      <c r="A718" s="1">
        <v>2008</v>
      </c>
      <c r="B718" s="1" t="s">
        <v>243</v>
      </c>
      <c r="C718" s="1" t="s">
        <v>244</v>
      </c>
      <c r="D718" s="1" t="str">
        <f>TEXT(olympic_medals_year_country[[#This Row],[game_year]],0)&amp;"-"&amp;olympic_medals_year_country[[#This Row],[WB_country_code]]</f>
        <v>2008-TUR</v>
      </c>
      <c r="E718" s="1">
        <v>1</v>
      </c>
      <c r="F718" s="1">
        <v>1</v>
      </c>
      <c r="G718" s="1">
        <v>3</v>
      </c>
      <c r="H718" s="1">
        <v>5</v>
      </c>
    </row>
    <row r="719" spans="1:8" ht="15" customHeight="1" x14ac:dyDescent="0.2">
      <c r="A719" s="1">
        <v>2008</v>
      </c>
      <c r="B719" s="1" t="s">
        <v>249</v>
      </c>
      <c r="C719" s="1" t="s">
        <v>250</v>
      </c>
      <c r="D719" s="1" t="str">
        <f>TEXT(olympic_medals_year_country[[#This Row],[game_year]],0)&amp;"-"&amp;olympic_medals_year_country[[#This Row],[WB_country_code]]</f>
        <v>2008-UKR</v>
      </c>
      <c r="E719" s="1">
        <v>7</v>
      </c>
      <c r="F719" s="1">
        <v>4</v>
      </c>
      <c r="G719" s="1">
        <v>12</v>
      </c>
      <c r="H719" s="1">
        <v>23</v>
      </c>
    </row>
    <row r="720" spans="1:8" ht="15" customHeight="1" x14ac:dyDescent="0.2">
      <c r="A720" s="1">
        <v>2008</v>
      </c>
      <c r="B720" s="1" t="s">
        <v>253</v>
      </c>
      <c r="C720" s="1" t="s">
        <v>254</v>
      </c>
      <c r="D720" s="1" t="str">
        <f>TEXT(olympic_medals_year_country[[#This Row],[game_year]],0)&amp;"-"&amp;olympic_medals_year_country[[#This Row],[WB_country_code]]</f>
        <v>2008-USA</v>
      </c>
      <c r="E720" s="1">
        <v>39</v>
      </c>
      <c r="F720" s="1">
        <v>39</v>
      </c>
      <c r="G720" s="1">
        <v>38</v>
      </c>
      <c r="H720" s="1">
        <v>116</v>
      </c>
    </row>
    <row r="721" spans="1:8" ht="15" customHeight="1" x14ac:dyDescent="0.2">
      <c r="A721" s="1">
        <v>2008</v>
      </c>
      <c r="B721" s="1" t="s">
        <v>255</v>
      </c>
      <c r="C721" s="1" t="s">
        <v>256</v>
      </c>
      <c r="D721" s="1" t="str">
        <f>TEXT(olympic_medals_year_country[[#This Row],[game_year]],0)&amp;"-"&amp;olympic_medals_year_country[[#This Row],[WB_country_code]]</f>
        <v>2008-UZB</v>
      </c>
      <c r="E721" s="1">
        <v>0</v>
      </c>
      <c r="F721" s="1">
        <v>1</v>
      </c>
      <c r="G721" s="1">
        <v>3</v>
      </c>
      <c r="H721" s="1">
        <v>4</v>
      </c>
    </row>
    <row r="722" spans="1:8" ht="15" customHeight="1" x14ac:dyDescent="0.2">
      <c r="A722" s="1">
        <v>2008</v>
      </c>
      <c r="B722" s="1" t="s">
        <v>257</v>
      </c>
      <c r="C722" s="1" t="s">
        <v>258</v>
      </c>
      <c r="D722" s="1" t="str">
        <f>TEXT(olympic_medals_year_country[[#This Row],[game_year]],0)&amp;"-"&amp;olympic_medals_year_country[[#This Row],[WB_country_code]]</f>
        <v>2008-VEN</v>
      </c>
      <c r="E722" s="1">
        <v>0</v>
      </c>
      <c r="F722" s="1">
        <v>0</v>
      </c>
      <c r="G722" s="1">
        <v>1</v>
      </c>
      <c r="H722" s="1">
        <v>1</v>
      </c>
    </row>
    <row r="723" spans="1:8" ht="15" customHeight="1" x14ac:dyDescent="0.2">
      <c r="A723" s="1">
        <v>2008</v>
      </c>
      <c r="B723" s="1" t="s">
        <v>261</v>
      </c>
      <c r="C723" s="1" t="s">
        <v>262</v>
      </c>
      <c r="D723" s="1" t="str">
        <f>TEXT(olympic_medals_year_country[[#This Row],[game_year]],0)&amp;"-"&amp;olympic_medals_year_country[[#This Row],[WB_country_code]]</f>
        <v>2008-VNM</v>
      </c>
      <c r="E723" s="1">
        <v>0</v>
      </c>
      <c r="F723" s="1">
        <v>1</v>
      </c>
      <c r="G723" s="1">
        <v>0</v>
      </c>
      <c r="H723" s="1">
        <v>1</v>
      </c>
    </row>
    <row r="724" spans="1:8" ht="15" customHeight="1" x14ac:dyDescent="0.2">
      <c r="A724" s="1">
        <v>2008</v>
      </c>
      <c r="B724" s="1" t="s">
        <v>263</v>
      </c>
      <c r="C724" s="1" t="s">
        <v>264</v>
      </c>
      <c r="D724" s="1" t="str">
        <f>TEXT(olympic_medals_year_country[[#This Row],[game_year]],0)&amp;"-"&amp;olympic_medals_year_country[[#This Row],[WB_country_code]]</f>
        <v>2008-WSM</v>
      </c>
      <c r="E724" s="1">
        <v>0</v>
      </c>
      <c r="F724" s="1">
        <v>1</v>
      </c>
      <c r="G724" s="1">
        <v>0</v>
      </c>
      <c r="H724" s="1">
        <v>1</v>
      </c>
    </row>
    <row r="725" spans="1:8" ht="15" customHeight="1" x14ac:dyDescent="0.2">
      <c r="A725" s="1">
        <v>2008</v>
      </c>
      <c r="B725" s="1" t="s">
        <v>269</v>
      </c>
      <c r="C725" s="1" t="s">
        <v>270</v>
      </c>
      <c r="D725" s="1" t="str">
        <f>TEXT(olympic_medals_year_country[[#This Row],[game_year]],0)&amp;"-"&amp;olympic_medals_year_country[[#This Row],[WB_country_code]]</f>
        <v>2008-ZAF</v>
      </c>
      <c r="E725" s="1">
        <v>0</v>
      </c>
      <c r="F725" s="1">
        <v>1</v>
      </c>
      <c r="G725" s="1">
        <v>0</v>
      </c>
      <c r="H725" s="1">
        <v>1</v>
      </c>
    </row>
    <row r="726" spans="1:8" ht="15" customHeight="1" x14ac:dyDescent="0.2">
      <c r="A726" s="1">
        <v>2008</v>
      </c>
      <c r="B726" s="1" t="s">
        <v>273</v>
      </c>
      <c r="C726" s="1" t="s">
        <v>274</v>
      </c>
      <c r="D726" s="1" t="str">
        <f>TEXT(olympic_medals_year_country[[#This Row],[game_year]],0)&amp;"-"&amp;olympic_medals_year_country[[#This Row],[WB_country_code]]</f>
        <v>2008-ZWE</v>
      </c>
      <c r="E726" s="1">
        <v>1</v>
      </c>
      <c r="F726" s="1">
        <v>3</v>
      </c>
      <c r="G726" s="1">
        <v>0</v>
      </c>
      <c r="H726" s="1">
        <v>4</v>
      </c>
    </row>
    <row r="727" spans="1:8" ht="15" customHeight="1" x14ac:dyDescent="0.2">
      <c r="A727" s="1">
        <v>2012</v>
      </c>
      <c r="B727" s="1" t="s">
        <v>5</v>
      </c>
      <c r="C727" s="1" t="s">
        <v>6</v>
      </c>
      <c r="D727" s="1" t="str">
        <f>TEXT(olympic_medals_year_country[[#This Row],[game_year]],0)&amp;"-"&amp;olympic_medals_year_country[[#This Row],[WB_country_code]]</f>
        <v>2012-AFG</v>
      </c>
      <c r="E727" s="1">
        <v>0</v>
      </c>
      <c r="F727" s="1">
        <v>0</v>
      </c>
      <c r="G727" s="1">
        <v>1</v>
      </c>
      <c r="H727" s="1">
        <v>1</v>
      </c>
    </row>
    <row r="728" spans="1:8" ht="15" customHeight="1" x14ac:dyDescent="0.2">
      <c r="A728" s="1">
        <v>2012</v>
      </c>
      <c r="B728" s="1" t="s">
        <v>9</v>
      </c>
      <c r="C728" s="1" t="s">
        <v>10</v>
      </c>
      <c r="D728" s="1" t="str">
        <f>TEXT(olympic_medals_year_country[[#This Row],[game_year]],0)&amp;"-"&amp;olympic_medals_year_country[[#This Row],[WB_country_code]]</f>
        <v>2012-ARG</v>
      </c>
      <c r="E728" s="1">
        <v>1</v>
      </c>
      <c r="F728" s="1">
        <v>1</v>
      </c>
      <c r="G728" s="1">
        <v>3</v>
      </c>
      <c r="H728" s="1">
        <v>5</v>
      </c>
    </row>
    <row r="729" spans="1:8" ht="15" customHeight="1" x14ac:dyDescent="0.2">
      <c r="A729" s="1">
        <v>2012</v>
      </c>
      <c r="B729" s="1" t="s">
        <v>11</v>
      </c>
      <c r="C729" s="1" t="s">
        <v>12</v>
      </c>
      <c r="D729" s="1" t="str">
        <f>TEXT(olympic_medals_year_country[[#This Row],[game_year]],0)&amp;"-"&amp;olympic_medals_year_country[[#This Row],[WB_country_code]]</f>
        <v>2012-ARM</v>
      </c>
      <c r="E729" s="1">
        <v>0</v>
      </c>
      <c r="F729" s="1">
        <v>1</v>
      </c>
      <c r="G729" s="1">
        <v>1</v>
      </c>
      <c r="H729" s="1">
        <v>2</v>
      </c>
    </row>
    <row r="730" spans="1:8" ht="15" customHeight="1" x14ac:dyDescent="0.2">
      <c r="A730" s="1">
        <v>2012</v>
      </c>
      <c r="B730" s="1" t="s">
        <v>13</v>
      </c>
      <c r="C730" s="1" t="s">
        <v>14</v>
      </c>
      <c r="D730" s="1" t="str">
        <f>TEXT(olympic_medals_year_country[[#This Row],[game_year]],0)&amp;"-"&amp;olympic_medals_year_country[[#This Row],[WB_country_code]]</f>
        <v>2012-AUS</v>
      </c>
      <c r="E730" s="1">
        <v>10</v>
      </c>
      <c r="F730" s="1">
        <v>17</v>
      </c>
      <c r="G730" s="1">
        <v>13</v>
      </c>
      <c r="H730" s="1">
        <v>40</v>
      </c>
    </row>
    <row r="731" spans="1:8" ht="15" customHeight="1" x14ac:dyDescent="0.2">
      <c r="A731" s="1">
        <v>2012</v>
      </c>
      <c r="B731" s="1" t="s">
        <v>17</v>
      </c>
      <c r="C731" s="1" t="s">
        <v>18</v>
      </c>
      <c r="D731" s="1" t="str">
        <f>TEXT(olympic_medals_year_country[[#This Row],[game_year]],0)&amp;"-"&amp;olympic_medals_year_country[[#This Row],[WB_country_code]]</f>
        <v>2012-AZE</v>
      </c>
      <c r="E731" s="1">
        <v>2</v>
      </c>
      <c r="F731" s="1">
        <v>2</v>
      </c>
      <c r="G731" s="1">
        <v>6</v>
      </c>
      <c r="H731" s="1">
        <v>10</v>
      </c>
    </row>
    <row r="732" spans="1:8" ht="15" customHeight="1" x14ac:dyDescent="0.2">
      <c r="A732" s="1">
        <v>2012</v>
      </c>
      <c r="B732" s="1" t="s">
        <v>21</v>
      </c>
      <c r="C732" s="1" t="s">
        <v>22</v>
      </c>
      <c r="D732" s="1" t="str">
        <f>TEXT(olympic_medals_year_country[[#This Row],[game_year]],0)&amp;"-"&amp;olympic_medals_year_country[[#This Row],[WB_country_code]]</f>
        <v>2012-BEL</v>
      </c>
      <c r="E732" s="1">
        <v>0</v>
      </c>
      <c r="F732" s="1">
        <v>1</v>
      </c>
      <c r="G732" s="1">
        <v>2</v>
      </c>
      <c r="H732" s="1">
        <v>3</v>
      </c>
    </row>
    <row r="733" spans="1:8" ht="15" customHeight="1" x14ac:dyDescent="0.2">
      <c r="A733" s="1">
        <v>2012</v>
      </c>
      <c r="B733" s="1" t="s">
        <v>25</v>
      </c>
      <c r="C733" s="1" t="s">
        <v>26</v>
      </c>
      <c r="D733" s="1" t="str">
        <f>TEXT(olympic_medals_year_country[[#This Row],[game_year]],0)&amp;"-"&amp;olympic_medals_year_country[[#This Row],[WB_country_code]]</f>
        <v>2012-BGR</v>
      </c>
      <c r="E733" s="1">
        <v>0</v>
      </c>
      <c r="F733" s="1">
        <v>2</v>
      </c>
      <c r="G733" s="1">
        <v>1</v>
      </c>
      <c r="H733" s="1">
        <v>3</v>
      </c>
    </row>
    <row r="734" spans="1:8" ht="15" customHeight="1" x14ac:dyDescent="0.2">
      <c r="A734" s="1">
        <v>2012</v>
      </c>
      <c r="B734" s="1" t="s">
        <v>27</v>
      </c>
      <c r="C734" s="1" t="s">
        <v>28</v>
      </c>
      <c r="D734" s="1" t="str">
        <f>TEXT(olympic_medals_year_country[[#This Row],[game_year]],0)&amp;"-"&amp;olympic_medals_year_country[[#This Row],[WB_country_code]]</f>
        <v>2012-BHR</v>
      </c>
      <c r="E734" s="1">
        <v>1</v>
      </c>
      <c r="F734" s="1">
        <v>0</v>
      </c>
      <c r="G734" s="1">
        <v>0</v>
      </c>
      <c r="H734" s="1">
        <v>1</v>
      </c>
    </row>
    <row r="735" spans="1:8" ht="15" customHeight="1" x14ac:dyDescent="0.2">
      <c r="A735" s="1">
        <v>2012</v>
      </c>
      <c r="B735" s="1" t="s">
        <v>29</v>
      </c>
      <c r="C735" s="1" t="s">
        <v>30</v>
      </c>
      <c r="D735" s="1" t="str">
        <f>TEXT(olympic_medals_year_country[[#This Row],[game_year]],0)&amp;"-"&amp;olympic_medals_year_country[[#This Row],[WB_country_code]]</f>
        <v>2012-BHS</v>
      </c>
      <c r="E735" s="1">
        <v>1</v>
      </c>
      <c r="F735" s="1">
        <v>0</v>
      </c>
      <c r="G735" s="1">
        <v>0</v>
      </c>
      <c r="H735" s="1">
        <v>1</v>
      </c>
    </row>
    <row r="736" spans="1:8" ht="15" customHeight="1" x14ac:dyDescent="0.2">
      <c r="A736" s="1">
        <v>2012</v>
      </c>
      <c r="B736" s="1" t="s">
        <v>31</v>
      </c>
      <c r="C736" s="1" t="s">
        <v>32</v>
      </c>
      <c r="D736" s="1" t="str">
        <f>TEXT(olympic_medals_year_country[[#This Row],[game_year]],0)&amp;"-"&amp;olympic_medals_year_country[[#This Row],[WB_country_code]]</f>
        <v>2012-BLR</v>
      </c>
      <c r="E736" s="1">
        <v>3</v>
      </c>
      <c r="F736" s="1">
        <v>7</v>
      </c>
      <c r="G736" s="1">
        <v>3</v>
      </c>
      <c r="H736" s="1">
        <v>13</v>
      </c>
    </row>
    <row r="737" spans="1:8" ht="15" customHeight="1" x14ac:dyDescent="0.2">
      <c r="A737" s="1">
        <v>2012</v>
      </c>
      <c r="B737" s="1" t="s">
        <v>35</v>
      </c>
      <c r="C737" s="1" t="s">
        <v>36</v>
      </c>
      <c r="D737" s="1" t="str">
        <f>TEXT(olympic_medals_year_country[[#This Row],[game_year]],0)&amp;"-"&amp;olympic_medals_year_country[[#This Row],[WB_country_code]]</f>
        <v>2012-BRA</v>
      </c>
      <c r="E737" s="1">
        <v>3</v>
      </c>
      <c r="F737" s="1">
        <v>6</v>
      </c>
      <c r="G737" s="1">
        <v>11</v>
      </c>
      <c r="H737" s="1">
        <v>20</v>
      </c>
    </row>
    <row r="738" spans="1:8" ht="15" customHeight="1" x14ac:dyDescent="0.2">
      <c r="A738" s="1">
        <v>2012</v>
      </c>
      <c r="B738" s="1" t="s">
        <v>39</v>
      </c>
      <c r="C738" s="1" t="s">
        <v>40</v>
      </c>
      <c r="D738" s="1" t="str">
        <f>TEXT(olympic_medals_year_country[[#This Row],[game_year]],0)&amp;"-"&amp;olympic_medals_year_country[[#This Row],[WB_country_code]]</f>
        <v>2012-BWA</v>
      </c>
      <c r="E738" s="1">
        <v>0</v>
      </c>
      <c r="F738" s="1">
        <v>1</v>
      </c>
      <c r="G738" s="1">
        <v>0</v>
      </c>
      <c r="H738" s="1">
        <v>1</v>
      </c>
    </row>
    <row r="739" spans="1:8" ht="15" customHeight="1" x14ac:dyDescent="0.2">
      <c r="A739" s="1">
        <v>2012</v>
      </c>
      <c r="B739" s="1" t="s">
        <v>41</v>
      </c>
      <c r="C739" s="1" t="s">
        <v>42</v>
      </c>
      <c r="D739" s="1" t="str">
        <f>TEXT(olympic_medals_year_country[[#This Row],[game_year]],0)&amp;"-"&amp;olympic_medals_year_country[[#This Row],[WB_country_code]]</f>
        <v>2012-CAN</v>
      </c>
      <c r="E739" s="1">
        <v>2</v>
      </c>
      <c r="F739" s="1">
        <v>6</v>
      </c>
      <c r="G739" s="1">
        <v>12</v>
      </c>
      <c r="H739" s="1">
        <v>20</v>
      </c>
    </row>
    <row r="740" spans="1:8" ht="15" customHeight="1" x14ac:dyDescent="0.2">
      <c r="A740" s="1">
        <v>2012</v>
      </c>
      <c r="B740" s="1" t="s">
        <v>43</v>
      </c>
      <c r="C740" s="1" t="s">
        <v>44</v>
      </c>
      <c r="D740" s="1" t="str">
        <f>TEXT(olympic_medals_year_country[[#This Row],[game_year]],0)&amp;"-"&amp;olympic_medals_year_country[[#This Row],[WB_country_code]]</f>
        <v>2012-CHE</v>
      </c>
      <c r="E740" s="1">
        <v>2</v>
      </c>
      <c r="F740" s="1">
        <v>2</v>
      </c>
      <c r="G740" s="1">
        <v>0</v>
      </c>
      <c r="H740" s="1">
        <v>4</v>
      </c>
    </row>
    <row r="741" spans="1:8" ht="15" customHeight="1" x14ac:dyDescent="0.2">
      <c r="A741" s="1">
        <v>2012</v>
      </c>
      <c r="B741" s="1" t="s">
        <v>47</v>
      </c>
      <c r="C741" s="1" t="s">
        <v>48</v>
      </c>
      <c r="D741" s="1" t="str">
        <f>TEXT(olympic_medals_year_country[[#This Row],[game_year]],0)&amp;"-"&amp;olympic_medals_year_country[[#This Row],[WB_country_code]]</f>
        <v>2012-CHN</v>
      </c>
      <c r="E741" s="1">
        <v>46</v>
      </c>
      <c r="F741" s="1">
        <v>34</v>
      </c>
      <c r="G741" s="1">
        <v>24</v>
      </c>
      <c r="H741" s="1">
        <v>104</v>
      </c>
    </row>
    <row r="742" spans="1:8" ht="15" customHeight="1" x14ac:dyDescent="0.2">
      <c r="A742" s="1">
        <v>2012</v>
      </c>
      <c r="B742" s="1" t="s">
        <v>51</v>
      </c>
      <c r="C742" s="1" t="s">
        <v>52</v>
      </c>
      <c r="D742" s="1" t="str">
        <f>TEXT(olympic_medals_year_country[[#This Row],[game_year]],0)&amp;"-"&amp;olympic_medals_year_country[[#This Row],[WB_country_code]]</f>
        <v>2012-CMR</v>
      </c>
      <c r="E742" s="1">
        <v>0</v>
      </c>
      <c r="F742" s="1">
        <v>0</v>
      </c>
      <c r="G742" s="1">
        <v>1</v>
      </c>
      <c r="H742" s="1">
        <v>1</v>
      </c>
    </row>
    <row r="743" spans="1:8" ht="15" customHeight="1" x14ac:dyDescent="0.2">
      <c r="A743" s="1">
        <v>2012</v>
      </c>
      <c r="B743" s="1" t="s">
        <v>53</v>
      </c>
      <c r="C743" s="1" t="s">
        <v>54</v>
      </c>
      <c r="D743" s="1" t="str">
        <f>TEXT(olympic_medals_year_country[[#This Row],[game_year]],0)&amp;"-"&amp;olympic_medals_year_country[[#This Row],[WB_country_code]]</f>
        <v>2012-COL</v>
      </c>
      <c r="E743" s="1">
        <v>1</v>
      </c>
      <c r="F743" s="1">
        <v>3</v>
      </c>
      <c r="G743" s="1">
        <v>5</v>
      </c>
      <c r="H743" s="1">
        <v>9</v>
      </c>
    </row>
    <row r="744" spans="1:8" ht="15" customHeight="1" x14ac:dyDescent="0.2">
      <c r="A744" s="1">
        <v>2012</v>
      </c>
      <c r="B744" s="1" t="s">
        <v>57</v>
      </c>
      <c r="C744" s="1" t="s">
        <v>58</v>
      </c>
      <c r="D744" s="1" t="str">
        <f>TEXT(olympic_medals_year_country[[#This Row],[game_year]],0)&amp;"-"&amp;olympic_medals_year_country[[#This Row],[WB_country_code]]</f>
        <v>2012-CUB</v>
      </c>
      <c r="E744" s="1">
        <v>5</v>
      </c>
      <c r="F744" s="1">
        <v>3</v>
      </c>
      <c r="G744" s="1">
        <v>7</v>
      </c>
      <c r="H744" s="1">
        <v>15</v>
      </c>
    </row>
    <row r="745" spans="1:8" ht="15" customHeight="1" x14ac:dyDescent="0.2">
      <c r="A745" s="1">
        <v>2012</v>
      </c>
      <c r="B745" s="1" t="s">
        <v>59</v>
      </c>
      <c r="C745" s="1" t="s">
        <v>60</v>
      </c>
      <c r="D745" s="1" t="str">
        <f>TEXT(olympic_medals_year_country[[#This Row],[game_year]],0)&amp;"-"&amp;olympic_medals_year_country[[#This Row],[WB_country_code]]</f>
        <v>2012-CYP</v>
      </c>
      <c r="E745" s="1">
        <v>0</v>
      </c>
      <c r="F745" s="1">
        <v>1</v>
      </c>
      <c r="G745" s="1">
        <v>0</v>
      </c>
      <c r="H745" s="1">
        <v>1</v>
      </c>
    </row>
    <row r="746" spans="1:8" ht="15" customHeight="1" x14ac:dyDescent="0.2">
      <c r="A746" s="1">
        <v>2012</v>
      </c>
      <c r="B746" s="1" t="s">
        <v>61</v>
      </c>
      <c r="C746" s="1" t="s">
        <v>62</v>
      </c>
      <c r="D746" s="1" t="str">
        <f>TEXT(olympic_medals_year_country[[#This Row],[game_year]],0)&amp;"-"&amp;olympic_medals_year_country[[#This Row],[WB_country_code]]</f>
        <v>2012-CZE</v>
      </c>
      <c r="E746" s="1">
        <v>4</v>
      </c>
      <c r="F746" s="1">
        <v>4</v>
      </c>
      <c r="G746" s="1">
        <v>4</v>
      </c>
      <c r="H746" s="1">
        <v>12</v>
      </c>
    </row>
    <row r="747" spans="1:8" ht="15" customHeight="1" x14ac:dyDescent="0.2">
      <c r="A747" s="1">
        <v>2012</v>
      </c>
      <c r="B747" s="1" t="s">
        <v>63</v>
      </c>
      <c r="C747" s="1" t="s">
        <v>64</v>
      </c>
      <c r="D747" s="1" t="str">
        <f>TEXT(olympic_medals_year_country[[#This Row],[game_year]],0)&amp;"-"&amp;olympic_medals_year_country[[#This Row],[WB_country_code]]</f>
        <v>2012-DEU</v>
      </c>
      <c r="E747" s="1">
        <v>15</v>
      </c>
      <c r="F747" s="1">
        <v>20</v>
      </c>
      <c r="G747" s="1">
        <v>14</v>
      </c>
      <c r="H747" s="1">
        <v>49</v>
      </c>
    </row>
    <row r="748" spans="1:8" ht="15" customHeight="1" x14ac:dyDescent="0.2">
      <c r="A748" s="1">
        <v>2012</v>
      </c>
      <c r="B748" s="1" t="s">
        <v>67</v>
      </c>
      <c r="C748" s="1" t="s">
        <v>68</v>
      </c>
      <c r="D748" s="1" t="str">
        <f>TEXT(olympic_medals_year_country[[#This Row],[game_year]],0)&amp;"-"&amp;olympic_medals_year_country[[#This Row],[WB_country_code]]</f>
        <v>2012-DNK</v>
      </c>
      <c r="E748" s="1">
        <v>3</v>
      </c>
      <c r="F748" s="1">
        <v>5</v>
      </c>
      <c r="G748" s="1">
        <v>5</v>
      </c>
      <c r="H748" s="1">
        <v>13</v>
      </c>
    </row>
    <row r="749" spans="1:8" ht="15" customHeight="1" x14ac:dyDescent="0.2">
      <c r="A749" s="1">
        <v>2012</v>
      </c>
      <c r="B749" s="1" t="s">
        <v>69</v>
      </c>
      <c r="C749" s="1" t="s">
        <v>70</v>
      </c>
      <c r="D749" s="1" t="str">
        <f>TEXT(olympic_medals_year_country[[#This Row],[game_year]],0)&amp;"-"&amp;olympic_medals_year_country[[#This Row],[WB_country_code]]</f>
        <v>2012-DOM</v>
      </c>
      <c r="E749" s="1">
        <v>1</v>
      </c>
      <c r="F749" s="1">
        <v>1</v>
      </c>
      <c r="G749" s="1">
        <v>0</v>
      </c>
      <c r="H749" s="1">
        <v>2</v>
      </c>
    </row>
    <row r="750" spans="1:8" ht="15" customHeight="1" x14ac:dyDescent="0.2">
      <c r="A750" s="1">
        <v>2012</v>
      </c>
      <c r="B750" s="1" t="s">
        <v>71</v>
      </c>
      <c r="C750" s="1" t="s">
        <v>72</v>
      </c>
      <c r="D750" s="1" t="str">
        <f>TEXT(olympic_medals_year_country[[#This Row],[game_year]],0)&amp;"-"&amp;olympic_medals_year_country[[#This Row],[WB_country_code]]</f>
        <v>2012-DZA</v>
      </c>
      <c r="E750" s="1">
        <v>1</v>
      </c>
      <c r="F750" s="1">
        <v>0</v>
      </c>
      <c r="G750" s="1">
        <v>0</v>
      </c>
      <c r="H750" s="1">
        <v>1</v>
      </c>
    </row>
    <row r="751" spans="1:8" ht="15" customHeight="1" x14ac:dyDescent="0.2">
      <c r="A751" s="1">
        <v>2012</v>
      </c>
      <c r="B751" s="1" t="s">
        <v>75</v>
      </c>
      <c r="C751" s="1" t="s">
        <v>76</v>
      </c>
      <c r="D751" s="1" t="str">
        <f>TEXT(olympic_medals_year_country[[#This Row],[game_year]],0)&amp;"-"&amp;olympic_medals_year_country[[#This Row],[WB_country_code]]</f>
        <v>2012-EGY</v>
      </c>
      <c r="E751" s="1">
        <v>0</v>
      </c>
      <c r="F751" s="1">
        <v>3</v>
      </c>
      <c r="G751" s="1">
        <v>1</v>
      </c>
      <c r="H751" s="1">
        <v>4</v>
      </c>
    </row>
    <row r="752" spans="1:8" ht="15" customHeight="1" x14ac:dyDescent="0.2">
      <c r="A752" s="1">
        <v>2012</v>
      </c>
      <c r="B752" s="1" t="s">
        <v>79</v>
      </c>
      <c r="C752" s="1" t="s">
        <v>80</v>
      </c>
      <c r="D752" s="1" t="str">
        <f>TEXT(olympic_medals_year_country[[#This Row],[game_year]],0)&amp;"-"&amp;olympic_medals_year_country[[#This Row],[WB_country_code]]</f>
        <v>2012-ESP</v>
      </c>
      <c r="E752" s="1">
        <v>4</v>
      </c>
      <c r="F752" s="1">
        <v>11</v>
      </c>
      <c r="G752" s="1">
        <v>6</v>
      </c>
      <c r="H752" s="1">
        <v>21</v>
      </c>
    </row>
    <row r="753" spans="1:8" ht="15" customHeight="1" x14ac:dyDescent="0.2">
      <c r="A753" s="1">
        <v>2012</v>
      </c>
      <c r="B753" s="1" t="s">
        <v>81</v>
      </c>
      <c r="C753" s="1" t="s">
        <v>82</v>
      </c>
      <c r="D753" s="1" t="str">
        <f>TEXT(olympic_medals_year_country[[#This Row],[game_year]],0)&amp;"-"&amp;olympic_medals_year_country[[#This Row],[WB_country_code]]</f>
        <v>2012-EST</v>
      </c>
      <c r="E753" s="1">
        <v>0</v>
      </c>
      <c r="F753" s="1">
        <v>1</v>
      </c>
      <c r="G753" s="1">
        <v>1</v>
      </c>
      <c r="H753" s="1">
        <v>2</v>
      </c>
    </row>
    <row r="754" spans="1:8" ht="15" customHeight="1" x14ac:dyDescent="0.2">
      <c r="A754" s="1">
        <v>2012</v>
      </c>
      <c r="B754" s="1" t="s">
        <v>83</v>
      </c>
      <c r="C754" s="1" t="s">
        <v>84</v>
      </c>
      <c r="D754" s="1" t="str">
        <f>TEXT(olympic_medals_year_country[[#This Row],[game_year]],0)&amp;"-"&amp;olympic_medals_year_country[[#This Row],[WB_country_code]]</f>
        <v>2012-ETH</v>
      </c>
      <c r="E754" s="1">
        <v>3</v>
      </c>
      <c r="F754" s="1">
        <v>2</v>
      </c>
      <c r="G754" s="1">
        <v>2</v>
      </c>
      <c r="H754" s="1">
        <v>7</v>
      </c>
    </row>
    <row r="755" spans="1:8" ht="15" customHeight="1" x14ac:dyDescent="0.2">
      <c r="A755" s="1">
        <v>2012</v>
      </c>
      <c r="B755" s="1" t="s">
        <v>85</v>
      </c>
      <c r="C755" s="1" t="s">
        <v>86</v>
      </c>
      <c r="D755" s="1" t="str">
        <f>TEXT(olympic_medals_year_country[[#This Row],[game_year]],0)&amp;"-"&amp;olympic_medals_year_country[[#This Row],[WB_country_code]]</f>
        <v>2012-FIN</v>
      </c>
      <c r="E755" s="1">
        <v>0</v>
      </c>
      <c r="F755" s="1">
        <v>2</v>
      </c>
      <c r="G755" s="1">
        <v>1</v>
      </c>
      <c r="H755" s="1">
        <v>3</v>
      </c>
    </row>
    <row r="756" spans="1:8" ht="15" customHeight="1" x14ac:dyDescent="0.2">
      <c r="A756" s="1">
        <v>2012</v>
      </c>
      <c r="B756" s="1" t="s">
        <v>89</v>
      </c>
      <c r="C756" s="1" t="s">
        <v>90</v>
      </c>
      <c r="D756" s="1" t="str">
        <f>TEXT(olympic_medals_year_country[[#This Row],[game_year]],0)&amp;"-"&amp;olympic_medals_year_country[[#This Row],[WB_country_code]]</f>
        <v>2012-FRA</v>
      </c>
      <c r="E756" s="1">
        <v>11</v>
      </c>
      <c r="F756" s="1">
        <v>13</v>
      </c>
      <c r="G756" s="1">
        <v>14</v>
      </c>
      <c r="H756" s="1">
        <v>38</v>
      </c>
    </row>
    <row r="757" spans="1:8" ht="15" customHeight="1" x14ac:dyDescent="0.2">
      <c r="A757" s="1">
        <v>2012</v>
      </c>
      <c r="B757" s="1" t="s">
        <v>91</v>
      </c>
      <c r="C757" s="1" t="s">
        <v>92</v>
      </c>
      <c r="D757" s="1" t="str">
        <f>TEXT(olympic_medals_year_country[[#This Row],[game_year]],0)&amp;"-"&amp;olympic_medals_year_country[[#This Row],[WB_country_code]]</f>
        <v>2012-GAB</v>
      </c>
      <c r="E757" s="1">
        <v>0</v>
      </c>
      <c r="F757" s="1">
        <v>1</v>
      </c>
      <c r="G757" s="1">
        <v>0</v>
      </c>
      <c r="H757" s="1">
        <v>1</v>
      </c>
    </row>
    <row r="758" spans="1:8" ht="15" customHeight="1" x14ac:dyDescent="0.2">
      <c r="A758" s="1">
        <v>2012</v>
      </c>
      <c r="B758" s="1" t="s">
        <v>93</v>
      </c>
      <c r="C758" s="1" t="s">
        <v>94</v>
      </c>
      <c r="D758" s="1" t="str">
        <f>TEXT(olympic_medals_year_country[[#This Row],[game_year]],0)&amp;"-"&amp;olympic_medals_year_country[[#This Row],[WB_country_code]]</f>
        <v>2012-GBR</v>
      </c>
      <c r="E758" s="1">
        <v>33</v>
      </c>
      <c r="F758" s="1">
        <v>24</v>
      </c>
      <c r="G758" s="1">
        <v>20</v>
      </c>
      <c r="H758" s="1">
        <v>77</v>
      </c>
    </row>
    <row r="759" spans="1:8" ht="15" customHeight="1" x14ac:dyDescent="0.2">
      <c r="A759" s="1">
        <v>2012</v>
      </c>
      <c r="B759" s="1" t="s">
        <v>95</v>
      </c>
      <c r="C759" s="1" t="s">
        <v>96</v>
      </c>
      <c r="D759" s="1" t="str">
        <f>TEXT(olympic_medals_year_country[[#This Row],[game_year]],0)&amp;"-"&amp;olympic_medals_year_country[[#This Row],[WB_country_code]]</f>
        <v>2012-GEO</v>
      </c>
      <c r="E759" s="1">
        <v>1</v>
      </c>
      <c r="F759" s="1">
        <v>2</v>
      </c>
      <c r="G759" s="1">
        <v>3</v>
      </c>
      <c r="H759" s="1">
        <v>6</v>
      </c>
    </row>
    <row r="760" spans="1:8" ht="15" customHeight="1" x14ac:dyDescent="0.2">
      <c r="A760" s="1">
        <v>2012</v>
      </c>
      <c r="B760" s="1" t="s">
        <v>99</v>
      </c>
      <c r="C760" s="1" t="s">
        <v>100</v>
      </c>
      <c r="D760" s="1" t="str">
        <f>TEXT(olympic_medals_year_country[[#This Row],[game_year]],0)&amp;"-"&amp;olympic_medals_year_country[[#This Row],[WB_country_code]]</f>
        <v>2012-GRC</v>
      </c>
      <c r="E760" s="1">
        <v>0</v>
      </c>
      <c r="F760" s="1">
        <v>0</v>
      </c>
      <c r="G760" s="1">
        <v>3</v>
      </c>
      <c r="H760" s="1">
        <v>3</v>
      </c>
    </row>
    <row r="761" spans="1:8" ht="15" customHeight="1" x14ac:dyDescent="0.2">
      <c r="A761" s="1">
        <v>2012</v>
      </c>
      <c r="B761" s="1" t="s">
        <v>101</v>
      </c>
      <c r="C761" s="1" t="s">
        <v>102</v>
      </c>
      <c r="D761" s="1" t="str">
        <f>TEXT(olympic_medals_year_country[[#This Row],[game_year]],0)&amp;"-"&amp;olympic_medals_year_country[[#This Row],[WB_country_code]]</f>
        <v>2012-GRD</v>
      </c>
      <c r="E761" s="1">
        <v>1</v>
      </c>
      <c r="F761" s="1">
        <v>0</v>
      </c>
      <c r="G761" s="1">
        <v>0</v>
      </c>
      <c r="H761" s="1">
        <v>1</v>
      </c>
    </row>
    <row r="762" spans="1:8" ht="15" customHeight="1" x14ac:dyDescent="0.2">
      <c r="A762" s="1">
        <v>2012</v>
      </c>
      <c r="B762" s="1" t="s">
        <v>103</v>
      </c>
      <c r="C762" s="1" t="s">
        <v>104</v>
      </c>
      <c r="D762" s="1" t="str">
        <f>TEXT(olympic_medals_year_country[[#This Row],[game_year]],0)&amp;"-"&amp;olympic_medals_year_country[[#This Row],[WB_country_code]]</f>
        <v>2012-GTM</v>
      </c>
      <c r="E762" s="1">
        <v>0</v>
      </c>
      <c r="F762" s="1">
        <v>1</v>
      </c>
      <c r="G762" s="1">
        <v>0</v>
      </c>
      <c r="H762" s="1">
        <v>1</v>
      </c>
    </row>
    <row r="763" spans="1:8" ht="15" customHeight="1" x14ac:dyDescent="0.2">
      <c r="A763" s="1">
        <v>2012</v>
      </c>
      <c r="B763" s="1" t="s">
        <v>107</v>
      </c>
      <c r="C763" s="1" t="s">
        <v>108</v>
      </c>
      <c r="D763" s="1" t="str">
        <f>TEXT(olympic_medals_year_country[[#This Row],[game_year]],0)&amp;"-"&amp;olympic_medals_year_country[[#This Row],[WB_country_code]]</f>
        <v>2012-HKG</v>
      </c>
      <c r="E763" s="1">
        <v>0</v>
      </c>
      <c r="F763" s="1">
        <v>0</v>
      </c>
      <c r="G763" s="1">
        <v>1</v>
      </c>
      <c r="H763" s="1">
        <v>1</v>
      </c>
    </row>
    <row r="764" spans="1:8" ht="15" customHeight="1" x14ac:dyDescent="0.2">
      <c r="A764" s="1">
        <v>2012</v>
      </c>
      <c r="B764" s="1" t="s">
        <v>109</v>
      </c>
      <c r="C764" s="1" t="s">
        <v>110</v>
      </c>
      <c r="D764" s="1" t="str">
        <f>TEXT(olympic_medals_year_country[[#This Row],[game_year]],0)&amp;"-"&amp;olympic_medals_year_country[[#This Row],[WB_country_code]]</f>
        <v>2012-HRV</v>
      </c>
      <c r="E764" s="1">
        <v>3</v>
      </c>
      <c r="F764" s="1">
        <v>1</v>
      </c>
      <c r="G764" s="1">
        <v>2</v>
      </c>
      <c r="H764" s="1">
        <v>6</v>
      </c>
    </row>
    <row r="765" spans="1:8" ht="15" customHeight="1" x14ac:dyDescent="0.2">
      <c r="A765" s="1">
        <v>2012</v>
      </c>
      <c r="B765" s="1" t="s">
        <v>111</v>
      </c>
      <c r="C765" s="1" t="s">
        <v>112</v>
      </c>
      <c r="D765" s="1" t="str">
        <f>TEXT(olympic_medals_year_country[[#This Row],[game_year]],0)&amp;"-"&amp;olympic_medals_year_country[[#This Row],[WB_country_code]]</f>
        <v>2012-HUN</v>
      </c>
      <c r="E765" s="1">
        <v>9</v>
      </c>
      <c r="F765" s="1">
        <v>5</v>
      </c>
      <c r="G765" s="1">
        <v>6</v>
      </c>
      <c r="H765" s="1">
        <v>20</v>
      </c>
    </row>
    <row r="766" spans="1:8" ht="15" customHeight="1" x14ac:dyDescent="0.2">
      <c r="A766" s="1">
        <v>2012</v>
      </c>
      <c r="B766" s="1" t="s">
        <v>113</v>
      </c>
      <c r="C766" s="1" t="s">
        <v>114</v>
      </c>
      <c r="D766" s="1" t="str">
        <f>TEXT(olympic_medals_year_country[[#This Row],[game_year]],0)&amp;"-"&amp;olympic_medals_year_country[[#This Row],[WB_country_code]]</f>
        <v>2012-IDN</v>
      </c>
      <c r="E766" s="1">
        <v>0</v>
      </c>
      <c r="F766" s="1">
        <v>2</v>
      </c>
      <c r="G766" s="1">
        <v>1</v>
      </c>
      <c r="H766" s="1">
        <v>3</v>
      </c>
    </row>
    <row r="767" spans="1:8" ht="15" customHeight="1" x14ac:dyDescent="0.2">
      <c r="A767" s="1">
        <v>2012</v>
      </c>
      <c r="B767" s="1" t="s">
        <v>115</v>
      </c>
      <c r="C767" s="1" t="s">
        <v>116</v>
      </c>
      <c r="D767" s="1" t="str">
        <f>TEXT(olympic_medals_year_country[[#This Row],[game_year]],0)&amp;"-"&amp;olympic_medals_year_country[[#This Row],[WB_country_code]]</f>
        <v>2012-IND</v>
      </c>
      <c r="E767" s="1">
        <v>0</v>
      </c>
      <c r="F767" s="1">
        <v>2</v>
      </c>
      <c r="G767" s="1">
        <v>4</v>
      </c>
      <c r="H767" s="1">
        <v>6</v>
      </c>
    </row>
    <row r="768" spans="1:8" ht="15" customHeight="1" x14ac:dyDescent="0.2">
      <c r="A768" s="1">
        <v>2012</v>
      </c>
      <c r="B768" s="1" t="s">
        <v>117</v>
      </c>
      <c r="C768" s="1" t="s">
        <v>118</v>
      </c>
      <c r="D768" s="1" t="str">
        <f>TEXT(olympic_medals_year_country[[#This Row],[game_year]],0)&amp;"-"&amp;olympic_medals_year_country[[#This Row],[WB_country_code]]</f>
        <v>2012-IRL</v>
      </c>
      <c r="E768" s="1">
        <v>1</v>
      </c>
      <c r="F768" s="1">
        <v>1</v>
      </c>
      <c r="G768" s="1">
        <v>4</v>
      </c>
      <c r="H768" s="1">
        <v>6</v>
      </c>
    </row>
    <row r="769" spans="1:8" ht="15" customHeight="1" x14ac:dyDescent="0.2">
      <c r="A769" s="1">
        <v>2012</v>
      </c>
      <c r="B769" s="1" t="s">
        <v>119</v>
      </c>
      <c r="C769" s="1" t="s">
        <v>120</v>
      </c>
      <c r="D769" s="1" t="str">
        <f>TEXT(olympic_medals_year_country[[#This Row],[game_year]],0)&amp;"-"&amp;olympic_medals_year_country[[#This Row],[WB_country_code]]</f>
        <v>2012-IRN</v>
      </c>
      <c r="E769" s="1">
        <v>6</v>
      </c>
      <c r="F769" s="1">
        <v>6</v>
      </c>
      <c r="G769" s="1">
        <v>1</v>
      </c>
      <c r="H769" s="1">
        <v>13</v>
      </c>
    </row>
    <row r="770" spans="1:8" ht="15" customHeight="1" x14ac:dyDescent="0.2">
      <c r="A770" s="1">
        <v>2012</v>
      </c>
      <c r="B770" s="1" t="s">
        <v>127</v>
      </c>
      <c r="C770" s="1" t="s">
        <v>128</v>
      </c>
      <c r="D770" s="1" t="str">
        <f>TEXT(olympic_medals_year_country[[#This Row],[game_year]],0)&amp;"-"&amp;olympic_medals_year_country[[#This Row],[WB_country_code]]</f>
        <v>2012-ITA</v>
      </c>
      <c r="E770" s="1">
        <v>8</v>
      </c>
      <c r="F770" s="1">
        <v>10</v>
      </c>
      <c r="G770" s="1">
        <v>11</v>
      </c>
      <c r="H770" s="1">
        <v>29</v>
      </c>
    </row>
    <row r="771" spans="1:8" ht="15" customHeight="1" x14ac:dyDescent="0.2">
      <c r="A771" s="1">
        <v>2012</v>
      </c>
      <c r="B771" s="1" t="s">
        <v>129</v>
      </c>
      <c r="C771" s="1" t="s">
        <v>130</v>
      </c>
      <c r="D771" s="1" t="str">
        <f>TEXT(olympic_medals_year_country[[#This Row],[game_year]],0)&amp;"-"&amp;olympic_medals_year_country[[#This Row],[WB_country_code]]</f>
        <v>2012-JAM</v>
      </c>
      <c r="E771" s="1">
        <v>4</v>
      </c>
      <c r="F771" s="1">
        <v>5</v>
      </c>
      <c r="G771" s="1">
        <v>3</v>
      </c>
      <c r="H771" s="1">
        <v>12</v>
      </c>
    </row>
    <row r="772" spans="1:8" ht="15" customHeight="1" x14ac:dyDescent="0.2">
      <c r="A772" s="1">
        <v>2012</v>
      </c>
      <c r="B772" s="1" t="s">
        <v>133</v>
      </c>
      <c r="C772" s="1" t="s">
        <v>134</v>
      </c>
      <c r="D772" s="1" t="str">
        <f>TEXT(olympic_medals_year_country[[#This Row],[game_year]],0)&amp;"-"&amp;olympic_medals_year_country[[#This Row],[WB_country_code]]</f>
        <v>2012-JPN</v>
      </c>
      <c r="E772" s="1">
        <v>7</v>
      </c>
      <c r="F772" s="1">
        <v>15</v>
      </c>
      <c r="G772" s="1">
        <v>17</v>
      </c>
      <c r="H772" s="1">
        <v>39</v>
      </c>
    </row>
    <row r="773" spans="1:8" ht="15" customHeight="1" x14ac:dyDescent="0.2">
      <c r="A773" s="1">
        <v>2012</v>
      </c>
      <c r="B773" s="1" t="s">
        <v>135</v>
      </c>
      <c r="C773" s="1" t="s">
        <v>136</v>
      </c>
      <c r="D773" s="1" t="str">
        <f>TEXT(olympic_medals_year_country[[#This Row],[game_year]],0)&amp;"-"&amp;olympic_medals_year_country[[#This Row],[WB_country_code]]</f>
        <v>2012-KAZ</v>
      </c>
      <c r="E773" s="1">
        <v>3</v>
      </c>
      <c r="F773" s="1">
        <v>2</v>
      </c>
      <c r="G773" s="1">
        <v>6</v>
      </c>
      <c r="H773" s="1">
        <v>11</v>
      </c>
    </row>
    <row r="774" spans="1:8" ht="15" customHeight="1" x14ac:dyDescent="0.2">
      <c r="A774" s="1">
        <v>2012</v>
      </c>
      <c r="B774" s="1" t="s">
        <v>137</v>
      </c>
      <c r="C774" s="1" t="s">
        <v>138</v>
      </c>
      <c r="D774" s="1" t="str">
        <f>TEXT(olympic_medals_year_country[[#This Row],[game_year]],0)&amp;"-"&amp;olympic_medals_year_country[[#This Row],[WB_country_code]]</f>
        <v>2012-KEN</v>
      </c>
      <c r="E774" s="1">
        <v>2</v>
      </c>
      <c r="F774" s="1">
        <v>4</v>
      </c>
      <c r="G774" s="1">
        <v>6</v>
      </c>
      <c r="H774" s="1">
        <v>12</v>
      </c>
    </row>
    <row r="775" spans="1:8" ht="15" customHeight="1" x14ac:dyDescent="0.2">
      <c r="A775" s="1">
        <v>2012</v>
      </c>
      <c r="B775" s="1" t="s">
        <v>141</v>
      </c>
      <c r="C775" s="1" t="s">
        <v>142</v>
      </c>
      <c r="D775" s="1" t="str">
        <f>TEXT(olympic_medals_year_country[[#This Row],[game_year]],0)&amp;"-"&amp;olympic_medals_year_country[[#This Row],[WB_country_code]]</f>
        <v>2012-KOR</v>
      </c>
      <c r="E775" s="1">
        <v>13</v>
      </c>
      <c r="F775" s="1">
        <v>9</v>
      </c>
      <c r="G775" s="1">
        <v>9</v>
      </c>
      <c r="H775" s="1">
        <v>31</v>
      </c>
    </row>
    <row r="776" spans="1:8" ht="15" customHeight="1" x14ac:dyDescent="0.2">
      <c r="A776" s="1">
        <v>2012</v>
      </c>
      <c r="B776" s="1" t="s">
        <v>143</v>
      </c>
      <c r="C776" s="1" t="s">
        <v>144</v>
      </c>
      <c r="D776" s="1" t="str">
        <f>TEXT(olympic_medals_year_country[[#This Row],[game_year]],0)&amp;"-"&amp;olympic_medals_year_country[[#This Row],[WB_country_code]]</f>
        <v>2012-KWT</v>
      </c>
      <c r="E776" s="1">
        <v>0</v>
      </c>
      <c r="F776" s="1">
        <v>0</v>
      </c>
      <c r="G776" s="1">
        <v>1</v>
      </c>
      <c r="H776" s="1">
        <v>1</v>
      </c>
    </row>
    <row r="777" spans="1:8" ht="15" customHeight="1" x14ac:dyDescent="0.2">
      <c r="A777" s="1">
        <v>2012</v>
      </c>
      <c r="B777" s="1" t="s">
        <v>149</v>
      </c>
      <c r="C777" s="1" t="s">
        <v>150</v>
      </c>
      <c r="D777" s="1" t="str">
        <f>TEXT(olympic_medals_year_country[[#This Row],[game_year]],0)&amp;"-"&amp;olympic_medals_year_country[[#This Row],[WB_country_code]]</f>
        <v>2012-LTU</v>
      </c>
      <c r="E777" s="1">
        <v>2</v>
      </c>
      <c r="F777" s="1">
        <v>0</v>
      </c>
      <c r="G777" s="1">
        <v>3</v>
      </c>
      <c r="H777" s="1">
        <v>5</v>
      </c>
    </row>
    <row r="778" spans="1:8" ht="15" customHeight="1" x14ac:dyDescent="0.2">
      <c r="A778" s="1">
        <v>2012</v>
      </c>
      <c r="B778" s="1" t="s">
        <v>151</v>
      </c>
      <c r="C778" s="1" t="s">
        <v>152</v>
      </c>
      <c r="D778" s="1" t="str">
        <f>TEXT(olympic_medals_year_country[[#This Row],[game_year]],0)&amp;"-"&amp;olympic_medals_year_country[[#This Row],[WB_country_code]]</f>
        <v>2012-LVA</v>
      </c>
      <c r="E778" s="1">
        <v>1</v>
      </c>
      <c r="F778" s="1">
        <v>0</v>
      </c>
      <c r="G778" s="1">
        <v>2</v>
      </c>
      <c r="H778" s="1">
        <v>3</v>
      </c>
    </row>
    <row r="779" spans="1:8" ht="15" customHeight="1" x14ac:dyDescent="0.2">
      <c r="A779" s="1">
        <v>2012</v>
      </c>
      <c r="B779" s="1" t="s">
        <v>153</v>
      </c>
      <c r="C779" s="1" t="s">
        <v>154</v>
      </c>
      <c r="D779" s="1" t="str">
        <f>TEXT(olympic_medals_year_country[[#This Row],[game_year]],0)&amp;"-"&amp;olympic_medals_year_country[[#This Row],[WB_country_code]]</f>
        <v>2012-MAR</v>
      </c>
      <c r="E779" s="1">
        <v>0</v>
      </c>
      <c r="F779" s="1">
        <v>0</v>
      </c>
      <c r="G779" s="1">
        <v>1</v>
      </c>
      <c r="H779" s="1">
        <v>1</v>
      </c>
    </row>
    <row r="780" spans="1:8" ht="15" customHeight="1" x14ac:dyDescent="0.2">
      <c r="A780" s="1">
        <v>2012</v>
      </c>
      <c r="B780" s="1" t="s">
        <v>157</v>
      </c>
      <c r="C780" s="1" t="s">
        <v>158</v>
      </c>
      <c r="D780" s="1" t="str">
        <f>TEXT(olympic_medals_year_country[[#This Row],[game_year]],0)&amp;"-"&amp;olympic_medals_year_country[[#This Row],[WB_country_code]]</f>
        <v>2012-MEX</v>
      </c>
      <c r="E780" s="1">
        <v>1</v>
      </c>
      <c r="F780" s="1">
        <v>5</v>
      </c>
      <c r="G780" s="1">
        <v>4</v>
      </c>
      <c r="H780" s="1">
        <v>10</v>
      </c>
    </row>
    <row r="781" spans="1:8" ht="15" customHeight="1" x14ac:dyDescent="0.2">
      <c r="A781" s="1">
        <v>2012</v>
      </c>
      <c r="B781" s="1" t="s">
        <v>161</v>
      </c>
      <c r="C781" s="1" t="s">
        <v>162</v>
      </c>
      <c r="D781" s="1" t="str">
        <f>TEXT(olympic_medals_year_country[[#This Row],[game_year]],0)&amp;"-"&amp;olympic_medals_year_country[[#This Row],[WB_country_code]]</f>
        <v>2012-MNE</v>
      </c>
      <c r="E781" s="1">
        <v>0</v>
      </c>
      <c r="F781" s="1">
        <v>1</v>
      </c>
      <c r="G781" s="1">
        <v>0</v>
      </c>
      <c r="H781" s="1">
        <v>1</v>
      </c>
    </row>
    <row r="782" spans="1:8" ht="15" customHeight="1" x14ac:dyDescent="0.2">
      <c r="A782" s="1">
        <v>2012</v>
      </c>
      <c r="B782" s="1" t="s">
        <v>163</v>
      </c>
      <c r="C782" s="1" t="s">
        <v>164</v>
      </c>
      <c r="D782" s="1" t="str">
        <f>TEXT(olympic_medals_year_country[[#This Row],[game_year]],0)&amp;"-"&amp;olympic_medals_year_country[[#This Row],[WB_country_code]]</f>
        <v>2012-MNG</v>
      </c>
      <c r="E782" s="1">
        <v>0</v>
      </c>
      <c r="F782" s="1">
        <v>2</v>
      </c>
      <c r="G782" s="1">
        <v>3</v>
      </c>
      <c r="H782" s="1">
        <v>5</v>
      </c>
    </row>
    <row r="783" spans="1:8" ht="15" customHeight="1" x14ac:dyDescent="0.2">
      <c r="A783" s="1">
        <v>2012</v>
      </c>
      <c r="B783" s="1" t="s">
        <v>169</v>
      </c>
      <c r="C783" s="1" t="s">
        <v>170</v>
      </c>
      <c r="D783" s="1" t="str">
        <f>TEXT(olympic_medals_year_country[[#This Row],[game_year]],0)&amp;"-"&amp;olympic_medals_year_country[[#This Row],[WB_country_code]]</f>
        <v>2012-MYS</v>
      </c>
      <c r="E783" s="1">
        <v>0</v>
      </c>
      <c r="F783" s="1">
        <v>1</v>
      </c>
      <c r="G783" s="1">
        <v>1</v>
      </c>
      <c r="H783" s="1">
        <v>2</v>
      </c>
    </row>
    <row r="784" spans="1:8" ht="15" customHeight="1" x14ac:dyDescent="0.2">
      <c r="A784" s="1">
        <v>2012</v>
      </c>
      <c r="B784" s="1" t="s">
        <v>177</v>
      </c>
      <c r="C784" s="1" t="s">
        <v>178</v>
      </c>
      <c r="D784" s="1" t="str">
        <f>TEXT(olympic_medals_year_country[[#This Row],[game_year]],0)&amp;"-"&amp;olympic_medals_year_country[[#This Row],[WB_country_code]]</f>
        <v>2012-NLD</v>
      </c>
      <c r="E784" s="1">
        <v>6</v>
      </c>
      <c r="F784" s="1">
        <v>6</v>
      </c>
      <c r="G784" s="1">
        <v>9</v>
      </c>
      <c r="H784" s="1">
        <v>21</v>
      </c>
    </row>
    <row r="785" spans="1:8" ht="15" customHeight="1" x14ac:dyDescent="0.2">
      <c r="A785" s="1">
        <v>2012</v>
      </c>
      <c r="B785" s="1" t="s">
        <v>179</v>
      </c>
      <c r="C785" s="1" t="s">
        <v>180</v>
      </c>
      <c r="D785" s="1" t="str">
        <f>TEXT(olympic_medals_year_country[[#This Row],[game_year]],0)&amp;"-"&amp;olympic_medals_year_country[[#This Row],[WB_country_code]]</f>
        <v>2012-NOR</v>
      </c>
      <c r="E785" s="1">
        <v>2</v>
      </c>
      <c r="F785" s="1">
        <v>1</v>
      </c>
      <c r="G785" s="1">
        <v>1</v>
      </c>
      <c r="H785" s="1">
        <v>4</v>
      </c>
    </row>
    <row r="786" spans="1:8" ht="15" customHeight="1" x14ac:dyDescent="0.2">
      <c r="A786" s="1">
        <v>2012</v>
      </c>
      <c r="B786" s="1" t="s">
        <v>181</v>
      </c>
      <c r="C786" s="1" t="s">
        <v>182</v>
      </c>
      <c r="D786" s="1" t="str">
        <f>TEXT(olympic_medals_year_country[[#This Row],[game_year]],0)&amp;"-"&amp;olympic_medals_year_country[[#This Row],[WB_country_code]]</f>
        <v>2012-NZL</v>
      </c>
      <c r="E786" s="1">
        <v>9</v>
      </c>
      <c r="F786" s="1">
        <v>3</v>
      </c>
      <c r="G786" s="1">
        <v>7</v>
      </c>
      <c r="H786" s="1">
        <v>19</v>
      </c>
    </row>
    <row r="787" spans="1:8" ht="15" customHeight="1" x14ac:dyDescent="0.2">
      <c r="A787" s="1">
        <v>2012</v>
      </c>
      <c r="B787" s="1" t="s">
        <v>191</v>
      </c>
      <c r="C787" s="1" t="s">
        <v>192</v>
      </c>
      <c r="D787" s="1" t="str">
        <f>TEXT(olympic_medals_year_country[[#This Row],[game_year]],0)&amp;"-"&amp;olympic_medals_year_country[[#This Row],[WB_country_code]]</f>
        <v>2012-POL</v>
      </c>
      <c r="E787" s="1">
        <v>3</v>
      </c>
      <c r="F787" s="1">
        <v>1</v>
      </c>
      <c r="G787" s="1">
        <v>9</v>
      </c>
      <c r="H787" s="1">
        <v>13</v>
      </c>
    </row>
    <row r="788" spans="1:8" ht="15" customHeight="1" x14ac:dyDescent="0.2">
      <c r="A788" s="1">
        <v>2012</v>
      </c>
      <c r="B788" s="1" t="s">
        <v>193</v>
      </c>
      <c r="C788" s="1" t="s">
        <v>194</v>
      </c>
      <c r="D788" s="1" t="str">
        <f>TEXT(olympic_medals_year_country[[#This Row],[game_year]],0)&amp;"-"&amp;olympic_medals_year_country[[#This Row],[WB_country_code]]</f>
        <v>2012-PRI</v>
      </c>
      <c r="E788" s="1">
        <v>0</v>
      </c>
      <c r="F788" s="1">
        <v>1</v>
      </c>
      <c r="G788" s="1">
        <v>1</v>
      </c>
      <c r="H788" s="1">
        <v>2</v>
      </c>
    </row>
    <row r="789" spans="1:8" ht="15" customHeight="1" x14ac:dyDescent="0.2">
      <c r="A789" s="1">
        <v>2012</v>
      </c>
      <c r="B789" s="1" t="s">
        <v>195</v>
      </c>
      <c r="C789" s="1" t="s">
        <v>196</v>
      </c>
      <c r="D789" s="1" t="str">
        <f>TEXT(olympic_medals_year_country[[#This Row],[game_year]],0)&amp;"-"&amp;olympic_medals_year_country[[#This Row],[WB_country_code]]</f>
        <v>2012-PRK</v>
      </c>
      <c r="E789" s="1">
        <v>4</v>
      </c>
      <c r="F789" s="1">
        <v>0</v>
      </c>
      <c r="G789" s="1">
        <v>3</v>
      </c>
      <c r="H789" s="1">
        <v>7</v>
      </c>
    </row>
    <row r="790" spans="1:8" ht="15" customHeight="1" x14ac:dyDescent="0.2">
      <c r="A790" s="1">
        <v>2012</v>
      </c>
      <c r="B790" s="1" t="s">
        <v>197</v>
      </c>
      <c r="C790" s="1" t="s">
        <v>198</v>
      </c>
      <c r="D790" s="1" t="str">
        <f>TEXT(olympic_medals_year_country[[#This Row],[game_year]],0)&amp;"-"&amp;olympic_medals_year_country[[#This Row],[WB_country_code]]</f>
        <v>2012-PRT</v>
      </c>
      <c r="E790" s="1">
        <v>0</v>
      </c>
      <c r="F790" s="1">
        <v>2</v>
      </c>
      <c r="G790" s="1">
        <v>0</v>
      </c>
      <c r="H790" s="1">
        <v>2</v>
      </c>
    </row>
    <row r="791" spans="1:8" ht="15" customHeight="1" x14ac:dyDescent="0.2">
      <c r="A791" s="1">
        <v>2012</v>
      </c>
      <c r="B791" s="1" t="s">
        <v>201</v>
      </c>
      <c r="C791" s="1" t="s">
        <v>202</v>
      </c>
      <c r="D791" s="1" t="str">
        <f>TEXT(olympic_medals_year_country[[#This Row],[game_year]],0)&amp;"-"&amp;olympic_medals_year_country[[#This Row],[WB_country_code]]</f>
        <v>2012-QAT</v>
      </c>
      <c r="E791" s="1">
        <v>0</v>
      </c>
      <c r="F791" s="1">
        <v>1</v>
      </c>
      <c r="G791" s="1">
        <v>1</v>
      </c>
      <c r="H791" s="1">
        <v>2</v>
      </c>
    </row>
    <row r="792" spans="1:8" ht="15" customHeight="1" x14ac:dyDescent="0.2">
      <c r="A792" s="1">
        <v>2012</v>
      </c>
      <c r="B792" s="1" t="s">
        <v>203</v>
      </c>
      <c r="C792" s="1" t="s">
        <v>204</v>
      </c>
      <c r="D792" s="1" t="str">
        <f>TEXT(olympic_medals_year_country[[#This Row],[game_year]],0)&amp;"-"&amp;olympic_medals_year_country[[#This Row],[WB_country_code]]</f>
        <v>2012-ROU</v>
      </c>
      <c r="E792" s="1">
        <v>2</v>
      </c>
      <c r="F792" s="1">
        <v>4</v>
      </c>
      <c r="G792" s="1">
        <v>1</v>
      </c>
      <c r="H792" s="1">
        <v>7</v>
      </c>
    </row>
    <row r="793" spans="1:8" ht="15" customHeight="1" x14ac:dyDescent="0.2">
      <c r="A793" s="1">
        <v>2012</v>
      </c>
      <c r="B793" s="1" t="s">
        <v>205</v>
      </c>
      <c r="C793" s="1" t="s">
        <v>206</v>
      </c>
      <c r="D793" s="1" t="str">
        <f>TEXT(olympic_medals_year_country[[#This Row],[game_year]],0)&amp;"-"&amp;olympic_medals_year_country[[#This Row],[WB_country_code]]</f>
        <v>2012-RUS</v>
      </c>
      <c r="E793" s="1">
        <v>22</v>
      </c>
      <c r="F793" s="1">
        <v>21</v>
      </c>
      <c r="G793" s="1">
        <v>30</v>
      </c>
      <c r="H793" s="1">
        <v>73</v>
      </c>
    </row>
    <row r="794" spans="1:8" ht="15" customHeight="1" x14ac:dyDescent="0.2">
      <c r="A794" s="1">
        <v>2012</v>
      </c>
      <c r="B794" s="1" t="s">
        <v>207</v>
      </c>
      <c r="C794" s="1" t="s">
        <v>208</v>
      </c>
      <c r="D794" s="1" t="str">
        <f>TEXT(olympic_medals_year_country[[#This Row],[game_year]],0)&amp;"-"&amp;olympic_medals_year_country[[#This Row],[WB_country_code]]</f>
        <v>2012-SAU</v>
      </c>
      <c r="E794" s="1">
        <v>0</v>
      </c>
      <c r="F794" s="1">
        <v>0</v>
      </c>
      <c r="G794" s="1">
        <v>1</v>
      </c>
      <c r="H794" s="1">
        <v>1</v>
      </c>
    </row>
    <row r="795" spans="1:8" ht="15" customHeight="1" x14ac:dyDescent="0.2">
      <c r="A795" s="1">
        <v>2012</v>
      </c>
      <c r="B795" s="1" t="s">
        <v>213</v>
      </c>
      <c r="C795" s="1" t="s">
        <v>214</v>
      </c>
      <c r="D795" s="1" t="str">
        <f>TEXT(olympic_medals_year_country[[#This Row],[game_year]],0)&amp;"-"&amp;olympic_medals_year_country[[#This Row],[WB_country_code]]</f>
        <v>2012-SGP</v>
      </c>
      <c r="E795" s="1">
        <v>0</v>
      </c>
      <c r="F795" s="1">
        <v>0</v>
      </c>
      <c r="G795" s="1">
        <v>2</v>
      </c>
      <c r="H795" s="1">
        <v>2</v>
      </c>
    </row>
    <row r="796" spans="1:8" ht="15" customHeight="1" x14ac:dyDescent="0.2">
      <c r="A796" s="1">
        <v>2012</v>
      </c>
      <c r="B796" s="1" t="s">
        <v>217</v>
      </c>
      <c r="C796" s="1" t="s">
        <v>218</v>
      </c>
      <c r="D796" s="1" t="str">
        <f>TEXT(olympic_medals_year_country[[#This Row],[game_year]],0)&amp;"-"&amp;olympic_medals_year_country[[#This Row],[WB_country_code]]</f>
        <v>2012-SRB</v>
      </c>
      <c r="E796" s="1">
        <v>1</v>
      </c>
      <c r="F796" s="1">
        <v>1</v>
      </c>
      <c r="G796" s="1">
        <v>2</v>
      </c>
      <c r="H796" s="1">
        <v>4</v>
      </c>
    </row>
    <row r="797" spans="1:8" ht="15" customHeight="1" x14ac:dyDescent="0.2">
      <c r="A797" s="1">
        <v>2012</v>
      </c>
      <c r="B797" s="1" t="s">
        <v>221</v>
      </c>
      <c r="C797" s="1" t="s">
        <v>222</v>
      </c>
      <c r="D797" s="1" t="str">
        <f>TEXT(olympic_medals_year_country[[#This Row],[game_year]],0)&amp;"-"&amp;olympic_medals_year_country[[#This Row],[WB_country_code]]</f>
        <v>2012-SVK</v>
      </c>
      <c r="E797" s="1">
        <v>0</v>
      </c>
      <c r="F797" s="1">
        <v>1</v>
      </c>
      <c r="G797" s="1">
        <v>4</v>
      </c>
      <c r="H797" s="1">
        <v>5</v>
      </c>
    </row>
    <row r="798" spans="1:8" ht="15" customHeight="1" x14ac:dyDescent="0.2">
      <c r="A798" s="1">
        <v>2012</v>
      </c>
      <c r="B798" s="1" t="s">
        <v>223</v>
      </c>
      <c r="C798" s="1" t="s">
        <v>224</v>
      </c>
      <c r="D798" s="1" t="str">
        <f>TEXT(olympic_medals_year_country[[#This Row],[game_year]],0)&amp;"-"&amp;olympic_medals_year_country[[#This Row],[WB_country_code]]</f>
        <v>2012-SVN</v>
      </c>
      <c r="E798" s="1">
        <v>1</v>
      </c>
      <c r="F798" s="1">
        <v>1</v>
      </c>
      <c r="G798" s="1">
        <v>3</v>
      </c>
      <c r="H798" s="1">
        <v>5</v>
      </c>
    </row>
    <row r="799" spans="1:8" ht="15" customHeight="1" x14ac:dyDescent="0.2">
      <c r="A799" s="1">
        <v>2012</v>
      </c>
      <c r="B799" s="1" t="s">
        <v>225</v>
      </c>
      <c r="C799" s="1" t="s">
        <v>226</v>
      </c>
      <c r="D799" s="1" t="str">
        <f>TEXT(olympic_medals_year_country[[#This Row],[game_year]],0)&amp;"-"&amp;olympic_medals_year_country[[#This Row],[WB_country_code]]</f>
        <v>2012-SWE</v>
      </c>
      <c r="E799" s="1">
        <v>2</v>
      </c>
      <c r="F799" s="1">
        <v>4</v>
      </c>
      <c r="G799" s="1">
        <v>3</v>
      </c>
      <c r="H799" s="1">
        <v>9</v>
      </c>
    </row>
    <row r="800" spans="1:8" ht="15" customHeight="1" x14ac:dyDescent="0.2">
      <c r="A800" s="1">
        <v>2012</v>
      </c>
      <c r="B800" s="1" t="s">
        <v>231</v>
      </c>
      <c r="C800" s="1" t="s">
        <v>232</v>
      </c>
      <c r="D800" s="1" t="str">
        <f>TEXT(olympic_medals_year_country[[#This Row],[game_year]],0)&amp;"-"&amp;olympic_medals_year_country[[#This Row],[WB_country_code]]</f>
        <v>2012-THA</v>
      </c>
      <c r="E800" s="1">
        <v>0</v>
      </c>
      <c r="F800" s="1">
        <v>2</v>
      </c>
      <c r="G800" s="1">
        <v>2</v>
      </c>
      <c r="H800" s="1">
        <v>4</v>
      </c>
    </row>
    <row r="801" spans="1:8" ht="15" customHeight="1" x14ac:dyDescent="0.2">
      <c r="A801" s="1">
        <v>2012</v>
      </c>
      <c r="B801" s="1" t="s">
        <v>233</v>
      </c>
      <c r="C801" s="1" t="s">
        <v>234</v>
      </c>
      <c r="D801" s="1" t="str">
        <f>TEXT(olympic_medals_year_country[[#This Row],[game_year]],0)&amp;"-"&amp;olympic_medals_year_country[[#This Row],[WB_country_code]]</f>
        <v>2012-TJK</v>
      </c>
      <c r="E801" s="1">
        <v>0</v>
      </c>
      <c r="F801" s="1">
        <v>0</v>
      </c>
      <c r="G801" s="1">
        <v>1</v>
      </c>
      <c r="H801" s="1">
        <v>1</v>
      </c>
    </row>
    <row r="802" spans="1:8" ht="15" customHeight="1" x14ac:dyDescent="0.2">
      <c r="A802" s="1">
        <v>2012</v>
      </c>
      <c r="B802" s="1" t="s">
        <v>239</v>
      </c>
      <c r="C802" s="1" t="s">
        <v>240</v>
      </c>
      <c r="D802" s="1" t="str">
        <f>TEXT(olympic_medals_year_country[[#This Row],[game_year]],0)&amp;"-"&amp;olympic_medals_year_country[[#This Row],[WB_country_code]]</f>
        <v>2012-TTO</v>
      </c>
      <c r="E802" s="1">
        <v>1</v>
      </c>
      <c r="F802" s="1">
        <v>1</v>
      </c>
      <c r="G802" s="1">
        <v>2</v>
      </c>
      <c r="H802" s="1">
        <v>4</v>
      </c>
    </row>
    <row r="803" spans="1:8" ht="15" customHeight="1" x14ac:dyDescent="0.2">
      <c r="A803" s="1">
        <v>2012</v>
      </c>
      <c r="B803" s="1" t="s">
        <v>241</v>
      </c>
      <c r="C803" s="1" t="s">
        <v>242</v>
      </c>
      <c r="D803" s="1" t="str">
        <f>TEXT(olympic_medals_year_country[[#This Row],[game_year]],0)&amp;"-"&amp;olympic_medals_year_country[[#This Row],[WB_country_code]]</f>
        <v>2012-TUN</v>
      </c>
      <c r="E803" s="1">
        <v>2</v>
      </c>
      <c r="F803" s="1">
        <v>0</v>
      </c>
      <c r="G803" s="1">
        <v>1</v>
      </c>
      <c r="H803" s="1">
        <v>3</v>
      </c>
    </row>
    <row r="804" spans="1:8" ht="15" customHeight="1" x14ac:dyDescent="0.2">
      <c r="A804" s="1">
        <v>2012</v>
      </c>
      <c r="B804" s="1" t="s">
        <v>243</v>
      </c>
      <c r="C804" s="1" t="s">
        <v>244</v>
      </c>
      <c r="D804" s="1" t="str">
        <f>TEXT(olympic_medals_year_country[[#This Row],[game_year]],0)&amp;"-"&amp;olympic_medals_year_country[[#This Row],[WB_country_code]]</f>
        <v>2012-TUR</v>
      </c>
      <c r="E804" s="1">
        <v>1</v>
      </c>
      <c r="F804" s="1">
        <v>1</v>
      </c>
      <c r="G804" s="1">
        <v>1</v>
      </c>
      <c r="H804" s="1">
        <v>3</v>
      </c>
    </row>
    <row r="805" spans="1:8" ht="15" customHeight="1" x14ac:dyDescent="0.2">
      <c r="A805" s="1">
        <v>2012</v>
      </c>
      <c r="B805" s="1" t="s">
        <v>247</v>
      </c>
      <c r="C805" s="1" t="s">
        <v>248</v>
      </c>
      <c r="D805" s="1" t="str">
        <f>TEXT(olympic_medals_year_country[[#This Row],[game_year]],0)&amp;"-"&amp;olympic_medals_year_country[[#This Row],[WB_country_code]]</f>
        <v>2012-UGA</v>
      </c>
      <c r="E805" s="1">
        <v>1</v>
      </c>
      <c r="F805" s="1">
        <v>0</v>
      </c>
      <c r="G805" s="1">
        <v>0</v>
      </c>
      <c r="H805" s="1">
        <v>1</v>
      </c>
    </row>
    <row r="806" spans="1:8" ht="15" customHeight="1" x14ac:dyDescent="0.2">
      <c r="A806" s="1">
        <v>2012</v>
      </c>
      <c r="B806" s="1" t="s">
        <v>249</v>
      </c>
      <c r="C806" s="1" t="s">
        <v>250</v>
      </c>
      <c r="D806" s="1" t="str">
        <f>TEXT(olympic_medals_year_country[[#This Row],[game_year]],0)&amp;"-"&amp;olympic_medals_year_country[[#This Row],[WB_country_code]]</f>
        <v>2012-UKR</v>
      </c>
      <c r="E806" s="1">
        <v>5</v>
      </c>
      <c r="F806" s="1">
        <v>4</v>
      </c>
      <c r="G806" s="1">
        <v>10</v>
      </c>
      <c r="H806" s="1">
        <v>19</v>
      </c>
    </row>
    <row r="807" spans="1:8" ht="15" customHeight="1" x14ac:dyDescent="0.2">
      <c r="A807" s="1">
        <v>2012</v>
      </c>
      <c r="B807" s="1" t="s">
        <v>253</v>
      </c>
      <c r="C807" s="1" t="s">
        <v>254</v>
      </c>
      <c r="D807" s="1" t="str">
        <f>TEXT(olympic_medals_year_country[[#This Row],[game_year]],0)&amp;"-"&amp;olympic_medals_year_country[[#This Row],[WB_country_code]]</f>
        <v>2012-USA</v>
      </c>
      <c r="E807" s="1">
        <v>50</v>
      </c>
      <c r="F807" s="1">
        <v>29</v>
      </c>
      <c r="G807" s="1">
        <v>33</v>
      </c>
      <c r="H807" s="1">
        <v>112</v>
      </c>
    </row>
    <row r="808" spans="1:8" ht="15" customHeight="1" x14ac:dyDescent="0.2">
      <c r="A808" s="1">
        <v>2012</v>
      </c>
      <c r="B808" s="1" t="s">
        <v>255</v>
      </c>
      <c r="C808" s="1" t="s">
        <v>256</v>
      </c>
      <c r="D808" s="1" t="str">
        <f>TEXT(olympic_medals_year_country[[#This Row],[game_year]],0)&amp;"-"&amp;olympic_medals_year_country[[#This Row],[WB_country_code]]</f>
        <v>2012-UZB</v>
      </c>
      <c r="E808" s="1">
        <v>0</v>
      </c>
      <c r="F808" s="1">
        <v>0</v>
      </c>
      <c r="G808" s="1">
        <v>2</v>
      </c>
      <c r="H808" s="1">
        <v>2</v>
      </c>
    </row>
    <row r="809" spans="1:8" ht="15" customHeight="1" x14ac:dyDescent="0.2">
      <c r="A809" s="1">
        <v>2012</v>
      </c>
      <c r="B809" s="1" t="s">
        <v>257</v>
      </c>
      <c r="C809" s="1" t="s">
        <v>258</v>
      </c>
      <c r="D809" s="1" t="str">
        <f>TEXT(olympic_medals_year_country[[#This Row],[game_year]],0)&amp;"-"&amp;olympic_medals_year_country[[#This Row],[WB_country_code]]</f>
        <v>2012-VEN</v>
      </c>
      <c r="E809" s="1">
        <v>1</v>
      </c>
      <c r="F809" s="1">
        <v>0</v>
      </c>
      <c r="G809" s="1">
        <v>0</v>
      </c>
      <c r="H809" s="1">
        <v>1</v>
      </c>
    </row>
    <row r="810" spans="1:8" ht="15" customHeight="1" x14ac:dyDescent="0.2">
      <c r="A810" s="1">
        <v>2012</v>
      </c>
      <c r="B810" s="1" t="s">
        <v>269</v>
      </c>
      <c r="C810" s="1" t="s">
        <v>270</v>
      </c>
      <c r="D810" s="1" t="str">
        <f>TEXT(olympic_medals_year_country[[#This Row],[game_year]],0)&amp;"-"&amp;olympic_medals_year_country[[#This Row],[WB_country_code]]</f>
        <v>2012-ZAF</v>
      </c>
      <c r="E810" s="1">
        <v>4</v>
      </c>
      <c r="F810" s="1">
        <v>1</v>
      </c>
      <c r="G810" s="1">
        <v>1</v>
      </c>
      <c r="H810" s="1">
        <v>6</v>
      </c>
    </row>
    <row r="811" spans="1:8" ht="15" customHeight="1" x14ac:dyDescent="0.2">
      <c r="A811" s="1">
        <v>2016</v>
      </c>
      <c r="B811" s="1" t="s">
        <v>7</v>
      </c>
      <c r="C811" s="1" t="s">
        <v>8</v>
      </c>
      <c r="D811" s="1" t="str">
        <f>TEXT(olympic_medals_year_country[[#This Row],[game_year]],0)&amp;"-"&amp;olympic_medals_year_country[[#This Row],[WB_country_code]]</f>
        <v>2016-ARE</v>
      </c>
      <c r="E811" s="1">
        <v>0</v>
      </c>
      <c r="F811" s="1">
        <v>0</v>
      </c>
      <c r="G811" s="1">
        <v>1</v>
      </c>
      <c r="H811" s="1">
        <v>1</v>
      </c>
    </row>
    <row r="812" spans="1:8" ht="15" customHeight="1" x14ac:dyDescent="0.2">
      <c r="A812" s="1">
        <v>2016</v>
      </c>
      <c r="B812" s="1" t="s">
        <v>9</v>
      </c>
      <c r="C812" s="1" t="s">
        <v>10</v>
      </c>
      <c r="D812" s="1" t="str">
        <f>TEXT(olympic_medals_year_country[[#This Row],[game_year]],0)&amp;"-"&amp;olympic_medals_year_country[[#This Row],[WB_country_code]]</f>
        <v>2016-ARG</v>
      </c>
      <c r="E812" s="1">
        <v>4</v>
      </c>
      <c r="F812" s="1">
        <v>1</v>
      </c>
      <c r="G812" s="1">
        <v>0</v>
      </c>
      <c r="H812" s="1">
        <v>5</v>
      </c>
    </row>
    <row r="813" spans="1:8" ht="15" customHeight="1" x14ac:dyDescent="0.2">
      <c r="A813" s="1">
        <v>2016</v>
      </c>
      <c r="B813" s="1" t="s">
        <v>11</v>
      </c>
      <c r="C813" s="1" t="s">
        <v>12</v>
      </c>
      <c r="D813" s="1" t="str">
        <f>TEXT(olympic_medals_year_country[[#This Row],[game_year]],0)&amp;"-"&amp;olympic_medals_year_country[[#This Row],[WB_country_code]]</f>
        <v>2016-ARM</v>
      </c>
      <c r="E813" s="1">
        <v>1</v>
      </c>
      <c r="F813" s="1">
        <v>3</v>
      </c>
      <c r="G813" s="1">
        <v>0</v>
      </c>
      <c r="H813" s="1">
        <v>4</v>
      </c>
    </row>
    <row r="814" spans="1:8" ht="15" customHeight="1" x14ac:dyDescent="0.2">
      <c r="A814" s="1">
        <v>2016</v>
      </c>
      <c r="B814" s="1" t="s">
        <v>13</v>
      </c>
      <c r="C814" s="1" t="s">
        <v>14</v>
      </c>
      <c r="D814" s="1" t="str">
        <f>TEXT(olympic_medals_year_country[[#This Row],[game_year]],0)&amp;"-"&amp;olympic_medals_year_country[[#This Row],[WB_country_code]]</f>
        <v>2016-AUS</v>
      </c>
      <c r="E814" s="1">
        <v>8</v>
      </c>
      <c r="F814" s="1">
        <v>14</v>
      </c>
      <c r="G814" s="1">
        <v>12</v>
      </c>
      <c r="H814" s="1">
        <v>34</v>
      </c>
    </row>
    <row r="815" spans="1:8" ht="15" customHeight="1" x14ac:dyDescent="0.2">
      <c r="A815" s="1">
        <v>2016</v>
      </c>
      <c r="B815" s="1" t="s">
        <v>15</v>
      </c>
      <c r="C815" s="1" t="s">
        <v>16</v>
      </c>
      <c r="D815" s="1" t="str">
        <f>TEXT(olympic_medals_year_country[[#This Row],[game_year]],0)&amp;"-"&amp;olympic_medals_year_country[[#This Row],[WB_country_code]]</f>
        <v>2016-AUT</v>
      </c>
      <c r="E815" s="1">
        <v>0</v>
      </c>
      <c r="F815" s="1">
        <v>0</v>
      </c>
      <c r="G815" s="1">
        <v>2</v>
      </c>
      <c r="H815" s="1">
        <v>2</v>
      </c>
    </row>
    <row r="816" spans="1:8" ht="15" customHeight="1" x14ac:dyDescent="0.2">
      <c r="A816" s="1">
        <v>2016</v>
      </c>
      <c r="B816" s="1" t="s">
        <v>17</v>
      </c>
      <c r="C816" s="1" t="s">
        <v>18</v>
      </c>
      <c r="D816" s="1" t="str">
        <f>TEXT(olympic_medals_year_country[[#This Row],[game_year]],0)&amp;"-"&amp;olympic_medals_year_country[[#This Row],[WB_country_code]]</f>
        <v>2016-AZE</v>
      </c>
      <c r="E816" s="1">
        <v>1</v>
      </c>
      <c r="F816" s="1">
        <v>7</v>
      </c>
      <c r="G816" s="1">
        <v>10</v>
      </c>
      <c r="H816" s="1">
        <v>18</v>
      </c>
    </row>
    <row r="817" spans="1:8" ht="15" customHeight="1" x14ac:dyDescent="0.2">
      <c r="A817" s="1">
        <v>2016</v>
      </c>
      <c r="B817" s="1" t="s">
        <v>19</v>
      </c>
      <c r="C817" s="1" t="s">
        <v>20</v>
      </c>
      <c r="D817" s="1" t="str">
        <f>TEXT(olympic_medals_year_country[[#This Row],[game_year]],0)&amp;"-"&amp;olympic_medals_year_country[[#This Row],[WB_country_code]]</f>
        <v>2016-BDI</v>
      </c>
      <c r="E817" s="1">
        <v>0</v>
      </c>
      <c r="F817" s="1">
        <v>1</v>
      </c>
      <c r="G817" s="1">
        <v>0</v>
      </c>
      <c r="H817" s="1">
        <v>1</v>
      </c>
    </row>
    <row r="818" spans="1:8" ht="15" customHeight="1" x14ac:dyDescent="0.2">
      <c r="A818" s="1">
        <v>2016</v>
      </c>
      <c r="B818" s="1" t="s">
        <v>21</v>
      </c>
      <c r="C818" s="1" t="s">
        <v>22</v>
      </c>
      <c r="D818" s="1" t="str">
        <f>TEXT(olympic_medals_year_country[[#This Row],[game_year]],0)&amp;"-"&amp;olympic_medals_year_country[[#This Row],[WB_country_code]]</f>
        <v>2016-BEL</v>
      </c>
      <c r="E818" s="1">
        <v>2</v>
      </c>
      <c r="F818" s="1">
        <v>2</v>
      </c>
      <c r="G818" s="1">
        <v>2</v>
      </c>
      <c r="H818" s="1">
        <v>6</v>
      </c>
    </row>
    <row r="819" spans="1:8" ht="15" customHeight="1" x14ac:dyDescent="0.2">
      <c r="A819" s="1">
        <v>2016</v>
      </c>
      <c r="B819" s="1" t="s">
        <v>25</v>
      </c>
      <c r="C819" s="1" t="s">
        <v>26</v>
      </c>
      <c r="D819" s="1" t="str">
        <f>TEXT(olympic_medals_year_country[[#This Row],[game_year]],0)&amp;"-"&amp;olympic_medals_year_country[[#This Row],[WB_country_code]]</f>
        <v>2016-BGR</v>
      </c>
      <c r="E819" s="1">
        <v>0</v>
      </c>
      <c r="F819" s="1">
        <v>1</v>
      </c>
      <c r="G819" s="1">
        <v>2</v>
      </c>
      <c r="H819" s="1">
        <v>3</v>
      </c>
    </row>
    <row r="820" spans="1:8" ht="15" customHeight="1" x14ac:dyDescent="0.2">
      <c r="A820" s="1">
        <v>2016</v>
      </c>
      <c r="B820" s="1" t="s">
        <v>27</v>
      </c>
      <c r="C820" s="1" t="s">
        <v>28</v>
      </c>
      <c r="D820" s="1" t="str">
        <f>TEXT(olympic_medals_year_country[[#This Row],[game_year]],0)&amp;"-"&amp;olympic_medals_year_country[[#This Row],[WB_country_code]]</f>
        <v>2016-BHR</v>
      </c>
      <c r="E820" s="1">
        <v>1</v>
      </c>
      <c r="F820" s="1">
        <v>1</v>
      </c>
      <c r="G820" s="1">
        <v>0</v>
      </c>
      <c r="H820" s="1">
        <v>2</v>
      </c>
    </row>
    <row r="821" spans="1:8" ht="15" customHeight="1" x14ac:dyDescent="0.2">
      <c r="A821" s="1">
        <v>2016</v>
      </c>
      <c r="B821" s="1" t="s">
        <v>29</v>
      </c>
      <c r="C821" s="1" t="s">
        <v>30</v>
      </c>
      <c r="D821" s="1" t="str">
        <f>TEXT(olympic_medals_year_country[[#This Row],[game_year]],0)&amp;"-"&amp;olympic_medals_year_country[[#This Row],[WB_country_code]]</f>
        <v>2016-BHS</v>
      </c>
      <c r="E821" s="1">
        <v>1</v>
      </c>
      <c r="F821" s="1">
        <v>0</v>
      </c>
      <c r="G821" s="1">
        <v>1</v>
      </c>
      <c r="H821" s="1">
        <v>2</v>
      </c>
    </row>
    <row r="822" spans="1:8" ht="15" customHeight="1" x14ac:dyDescent="0.2">
      <c r="A822" s="1">
        <v>2016</v>
      </c>
      <c r="B822" s="1" t="s">
        <v>31</v>
      </c>
      <c r="C822" s="1" t="s">
        <v>32</v>
      </c>
      <c r="D822" s="1" t="str">
        <f>TEXT(olympic_medals_year_country[[#This Row],[game_year]],0)&amp;"-"&amp;olympic_medals_year_country[[#This Row],[WB_country_code]]</f>
        <v>2016-BLR</v>
      </c>
      <c r="E822" s="1">
        <v>1</v>
      </c>
      <c r="F822" s="1">
        <v>4</v>
      </c>
      <c r="G822" s="1">
        <v>4</v>
      </c>
      <c r="H822" s="1">
        <v>9</v>
      </c>
    </row>
    <row r="823" spans="1:8" ht="15" customHeight="1" x14ac:dyDescent="0.2">
      <c r="A823" s="1">
        <v>2016</v>
      </c>
      <c r="B823" s="1" t="s">
        <v>35</v>
      </c>
      <c r="C823" s="1" t="s">
        <v>36</v>
      </c>
      <c r="D823" s="1" t="str">
        <f>TEXT(olympic_medals_year_country[[#This Row],[game_year]],0)&amp;"-"&amp;olympic_medals_year_country[[#This Row],[WB_country_code]]</f>
        <v>2016-BRA</v>
      </c>
      <c r="E823" s="1">
        <v>9</v>
      </c>
      <c r="F823" s="1">
        <v>8</v>
      </c>
      <c r="G823" s="1">
        <v>6</v>
      </c>
      <c r="H823" s="1">
        <v>23</v>
      </c>
    </row>
    <row r="824" spans="1:8" ht="15" customHeight="1" x14ac:dyDescent="0.2">
      <c r="A824" s="1">
        <v>2016</v>
      </c>
      <c r="B824" s="1" t="s">
        <v>41</v>
      </c>
      <c r="C824" s="1" t="s">
        <v>42</v>
      </c>
      <c r="D824" s="1" t="str">
        <f>TEXT(olympic_medals_year_country[[#This Row],[game_year]],0)&amp;"-"&amp;olympic_medals_year_country[[#This Row],[WB_country_code]]</f>
        <v>2016-CAN</v>
      </c>
      <c r="E824" s="1">
        <v>4</v>
      </c>
      <c r="F824" s="1">
        <v>4</v>
      </c>
      <c r="G824" s="1">
        <v>16</v>
      </c>
      <c r="H824" s="1">
        <v>24</v>
      </c>
    </row>
    <row r="825" spans="1:8" ht="15" customHeight="1" x14ac:dyDescent="0.2">
      <c r="A825" s="1">
        <v>2016</v>
      </c>
      <c r="B825" s="1" t="s">
        <v>43</v>
      </c>
      <c r="C825" s="1" t="s">
        <v>44</v>
      </c>
      <c r="D825" s="1" t="str">
        <f>TEXT(olympic_medals_year_country[[#This Row],[game_year]],0)&amp;"-"&amp;olympic_medals_year_country[[#This Row],[WB_country_code]]</f>
        <v>2016-CHE</v>
      </c>
      <c r="E825" s="1">
        <v>3</v>
      </c>
      <c r="F825" s="1">
        <v>3</v>
      </c>
      <c r="G825" s="1">
        <v>2</v>
      </c>
      <c r="H825" s="1">
        <v>8</v>
      </c>
    </row>
    <row r="826" spans="1:8" ht="15" customHeight="1" x14ac:dyDescent="0.2">
      <c r="A826" s="1">
        <v>2016</v>
      </c>
      <c r="B826" s="1" t="s">
        <v>47</v>
      </c>
      <c r="C826" s="1" t="s">
        <v>48</v>
      </c>
      <c r="D826" s="1" t="str">
        <f>TEXT(olympic_medals_year_country[[#This Row],[game_year]],0)&amp;"-"&amp;olympic_medals_year_country[[#This Row],[WB_country_code]]</f>
        <v>2016-CHN</v>
      </c>
      <c r="E826" s="1">
        <v>32</v>
      </c>
      <c r="F826" s="1">
        <v>19</v>
      </c>
      <c r="G826" s="1">
        <v>31</v>
      </c>
      <c r="H826" s="1">
        <v>82</v>
      </c>
    </row>
    <row r="827" spans="1:8" ht="15" customHeight="1" x14ac:dyDescent="0.2">
      <c r="A827" s="1">
        <v>2016</v>
      </c>
      <c r="B827" s="1" t="s">
        <v>49</v>
      </c>
      <c r="C827" s="1" t="s">
        <v>50</v>
      </c>
      <c r="D827" s="1" t="str">
        <f>TEXT(olympic_medals_year_country[[#This Row],[game_year]],0)&amp;"-"&amp;olympic_medals_year_country[[#This Row],[WB_country_code]]</f>
        <v>2016-CIV</v>
      </c>
      <c r="E827" s="1">
        <v>1</v>
      </c>
      <c r="F827" s="1">
        <v>0</v>
      </c>
      <c r="G827" s="1">
        <v>1</v>
      </c>
      <c r="H827" s="1">
        <v>2</v>
      </c>
    </row>
    <row r="828" spans="1:8" ht="15" customHeight="1" x14ac:dyDescent="0.2">
      <c r="A828" s="1">
        <v>2016</v>
      </c>
      <c r="B828" s="1" t="s">
        <v>53</v>
      </c>
      <c r="C828" s="1" t="s">
        <v>54</v>
      </c>
      <c r="D828" s="1" t="str">
        <f>TEXT(olympic_medals_year_country[[#This Row],[game_year]],0)&amp;"-"&amp;olympic_medals_year_country[[#This Row],[WB_country_code]]</f>
        <v>2016-COL</v>
      </c>
      <c r="E828" s="1">
        <v>3</v>
      </c>
      <c r="F828" s="1">
        <v>2</v>
      </c>
      <c r="G828" s="1">
        <v>3</v>
      </c>
      <c r="H828" s="1">
        <v>8</v>
      </c>
    </row>
    <row r="829" spans="1:8" ht="15" customHeight="1" x14ac:dyDescent="0.2">
      <c r="A829" s="1">
        <v>2016</v>
      </c>
      <c r="B829" s="1" t="s">
        <v>57</v>
      </c>
      <c r="C829" s="1" t="s">
        <v>58</v>
      </c>
      <c r="D829" s="1" t="str">
        <f>TEXT(olympic_medals_year_country[[#This Row],[game_year]],0)&amp;"-"&amp;olympic_medals_year_country[[#This Row],[WB_country_code]]</f>
        <v>2016-CUB</v>
      </c>
      <c r="E829" s="1">
        <v>5</v>
      </c>
      <c r="F829" s="1">
        <v>2</v>
      </c>
      <c r="G829" s="1">
        <v>4</v>
      </c>
      <c r="H829" s="1">
        <v>11</v>
      </c>
    </row>
    <row r="830" spans="1:8" ht="15" customHeight="1" x14ac:dyDescent="0.2">
      <c r="A830" s="1">
        <v>2016</v>
      </c>
      <c r="B830" s="1" t="s">
        <v>61</v>
      </c>
      <c r="C830" s="1" t="s">
        <v>62</v>
      </c>
      <c r="D830" s="1" t="str">
        <f>TEXT(olympic_medals_year_country[[#This Row],[game_year]],0)&amp;"-"&amp;olympic_medals_year_country[[#This Row],[WB_country_code]]</f>
        <v>2016-CZE</v>
      </c>
      <c r="E830" s="1">
        <v>1</v>
      </c>
      <c r="F830" s="1">
        <v>2</v>
      </c>
      <c r="G830" s="1">
        <v>9</v>
      </c>
      <c r="H830" s="1">
        <v>12</v>
      </c>
    </row>
    <row r="831" spans="1:8" ht="15" customHeight="1" x14ac:dyDescent="0.2">
      <c r="A831" s="1">
        <v>2016</v>
      </c>
      <c r="B831" s="1" t="s">
        <v>63</v>
      </c>
      <c r="C831" s="1" t="s">
        <v>64</v>
      </c>
      <c r="D831" s="1" t="str">
        <f>TEXT(olympic_medals_year_country[[#This Row],[game_year]],0)&amp;"-"&amp;olympic_medals_year_country[[#This Row],[WB_country_code]]</f>
        <v>2016-DEU</v>
      </c>
      <c r="E831" s="1">
        <v>20</v>
      </c>
      <c r="F831" s="1">
        <v>11</v>
      </c>
      <c r="G831" s="1">
        <v>17</v>
      </c>
      <c r="H831" s="1">
        <v>48</v>
      </c>
    </row>
    <row r="832" spans="1:8" ht="15" customHeight="1" x14ac:dyDescent="0.2">
      <c r="A832" s="1">
        <v>2016</v>
      </c>
      <c r="B832" s="1" t="s">
        <v>67</v>
      </c>
      <c r="C832" s="1" t="s">
        <v>68</v>
      </c>
      <c r="D832" s="1" t="str">
        <f>TEXT(olympic_medals_year_country[[#This Row],[game_year]],0)&amp;"-"&amp;olympic_medals_year_country[[#This Row],[WB_country_code]]</f>
        <v>2016-DNK</v>
      </c>
      <c r="E832" s="1">
        <v>2</v>
      </c>
      <c r="F832" s="1">
        <v>7</v>
      </c>
      <c r="G832" s="1">
        <v>9</v>
      </c>
      <c r="H832" s="1">
        <v>18</v>
      </c>
    </row>
    <row r="833" spans="1:8" ht="15" customHeight="1" x14ac:dyDescent="0.2">
      <c r="A833" s="1">
        <v>2016</v>
      </c>
      <c r="B833" s="1" t="s">
        <v>69</v>
      </c>
      <c r="C833" s="1" t="s">
        <v>70</v>
      </c>
      <c r="D833" s="1" t="str">
        <f>TEXT(olympic_medals_year_country[[#This Row],[game_year]],0)&amp;"-"&amp;olympic_medals_year_country[[#This Row],[WB_country_code]]</f>
        <v>2016-DOM</v>
      </c>
      <c r="E833" s="1">
        <v>0</v>
      </c>
      <c r="F833" s="1">
        <v>0</v>
      </c>
      <c r="G833" s="1">
        <v>1</v>
      </c>
      <c r="H833" s="1">
        <v>1</v>
      </c>
    </row>
    <row r="834" spans="1:8" ht="15" customHeight="1" x14ac:dyDescent="0.2">
      <c r="A834" s="1">
        <v>2016</v>
      </c>
      <c r="B834" s="1" t="s">
        <v>71</v>
      </c>
      <c r="C834" s="1" t="s">
        <v>72</v>
      </c>
      <c r="D834" s="1" t="str">
        <f>TEXT(olympic_medals_year_country[[#This Row],[game_year]],0)&amp;"-"&amp;olympic_medals_year_country[[#This Row],[WB_country_code]]</f>
        <v>2016-DZA</v>
      </c>
      <c r="E834" s="1">
        <v>0</v>
      </c>
      <c r="F834" s="1">
        <v>2</v>
      </c>
      <c r="G834" s="1">
        <v>0</v>
      </c>
      <c r="H834" s="1">
        <v>2</v>
      </c>
    </row>
    <row r="835" spans="1:8" ht="15" customHeight="1" x14ac:dyDescent="0.2">
      <c r="A835" s="1">
        <v>2016</v>
      </c>
      <c r="B835" s="1" t="s">
        <v>75</v>
      </c>
      <c r="C835" s="1" t="s">
        <v>76</v>
      </c>
      <c r="D835" s="1" t="str">
        <f>TEXT(olympic_medals_year_country[[#This Row],[game_year]],0)&amp;"-"&amp;olympic_medals_year_country[[#This Row],[WB_country_code]]</f>
        <v>2016-EGY</v>
      </c>
      <c r="E835" s="1">
        <v>0</v>
      </c>
      <c r="F835" s="1">
        <v>0</v>
      </c>
      <c r="G835" s="1">
        <v>3</v>
      </c>
      <c r="H835" s="1">
        <v>3</v>
      </c>
    </row>
    <row r="836" spans="1:8" ht="15" customHeight="1" x14ac:dyDescent="0.2">
      <c r="A836" s="1">
        <v>2016</v>
      </c>
      <c r="B836" s="1" t="s">
        <v>79</v>
      </c>
      <c r="C836" s="1" t="s">
        <v>80</v>
      </c>
      <c r="D836" s="1" t="str">
        <f>TEXT(olympic_medals_year_country[[#This Row],[game_year]],0)&amp;"-"&amp;olympic_medals_year_country[[#This Row],[WB_country_code]]</f>
        <v>2016-ESP</v>
      </c>
      <c r="E836" s="1">
        <v>9</v>
      </c>
      <c r="F836" s="1">
        <v>4</v>
      </c>
      <c r="G836" s="1">
        <v>6</v>
      </c>
      <c r="H836" s="1">
        <v>19</v>
      </c>
    </row>
    <row r="837" spans="1:8" ht="15" customHeight="1" x14ac:dyDescent="0.2">
      <c r="A837" s="1">
        <v>2016</v>
      </c>
      <c r="B837" s="1" t="s">
        <v>81</v>
      </c>
      <c r="C837" s="1" t="s">
        <v>82</v>
      </c>
      <c r="D837" s="1" t="str">
        <f>TEXT(olympic_medals_year_country[[#This Row],[game_year]],0)&amp;"-"&amp;olympic_medals_year_country[[#This Row],[WB_country_code]]</f>
        <v>2016-EST</v>
      </c>
      <c r="E837" s="1">
        <v>0</v>
      </c>
      <c r="F837" s="1">
        <v>0</v>
      </c>
      <c r="G837" s="1">
        <v>1</v>
      </c>
      <c r="H837" s="1">
        <v>1</v>
      </c>
    </row>
    <row r="838" spans="1:8" ht="15" customHeight="1" x14ac:dyDescent="0.2">
      <c r="A838" s="1">
        <v>2016</v>
      </c>
      <c r="B838" s="1" t="s">
        <v>83</v>
      </c>
      <c r="C838" s="1" t="s">
        <v>84</v>
      </c>
      <c r="D838" s="1" t="str">
        <f>TEXT(olympic_medals_year_country[[#This Row],[game_year]],0)&amp;"-"&amp;olympic_medals_year_country[[#This Row],[WB_country_code]]</f>
        <v>2016-ETH</v>
      </c>
      <c r="E838" s="1">
        <v>1</v>
      </c>
      <c r="F838" s="1">
        <v>2</v>
      </c>
      <c r="G838" s="1">
        <v>5</v>
      </c>
      <c r="H838" s="1">
        <v>8</v>
      </c>
    </row>
    <row r="839" spans="1:8" ht="15" customHeight="1" x14ac:dyDescent="0.2">
      <c r="A839" s="1">
        <v>2016</v>
      </c>
      <c r="B839" s="1" t="s">
        <v>85</v>
      </c>
      <c r="C839" s="1" t="s">
        <v>86</v>
      </c>
      <c r="D839" s="1" t="str">
        <f>TEXT(olympic_medals_year_country[[#This Row],[game_year]],0)&amp;"-"&amp;olympic_medals_year_country[[#This Row],[WB_country_code]]</f>
        <v>2016-FIN</v>
      </c>
      <c r="E839" s="1">
        <v>0</v>
      </c>
      <c r="F839" s="1">
        <v>0</v>
      </c>
      <c r="G839" s="1">
        <v>1</v>
      </c>
      <c r="H839" s="1">
        <v>1</v>
      </c>
    </row>
    <row r="840" spans="1:8" ht="15" customHeight="1" x14ac:dyDescent="0.2">
      <c r="A840" s="1">
        <v>2016</v>
      </c>
      <c r="B840" s="1" t="s">
        <v>87</v>
      </c>
      <c r="C840" s="1" t="s">
        <v>88</v>
      </c>
      <c r="D840" s="1" t="str">
        <f>TEXT(olympic_medals_year_country[[#This Row],[game_year]],0)&amp;"-"&amp;olympic_medals_year_country[[#This Row],[WB_country_code]]</f>
        <v>2016-FJI</v>
      </c>
      <c r="E840" s="1">
        <v>1</v>
      </c>
      <c r="F840" s="1">
        <v>0</v>
      </c>
      <c r="G840" s="1">
        <v>0</v>
      </c>
      <c r="H840" s="1">
        <v>1</v>
      </c>
    </row>
    <row r="841" spans="1:8" ht="15" customHeight="1" x14ac:dyDescent="0.2">
      <c r="A841" s="1">
        <v>2016</v>
      </c>
      <c r="B841" s="1" t="s">
        <v>89</v>
      </c>
      <c r="C841" s="1" t="s">
        <v>90</v>
      </c>
      <c r="D841" s="1" t="str">
        <f>TEXT(olympic_medals_year_country[[#This Row],[game_year]],0)&amp;"-"&amp;olympic_medals_year_country[[#This Row],[WB_country_code]]</f>
        <v>2016-FRA</v>
      </c>
      <c r="E841" s="1">
        <v>11</v>
      </c>
      <c r="F841" s="1">
        <v>18</v>
      </c>
      <c r="G841" s="1">
        <v>16</v>
      </c>
      <c r="H841" s="1">
        <v>45</v>
      </c>
    </row>
    <row r="842" spans="1:8" ht="15" customHeight="1" x14ac:dyDescent="0.2">
      <c r="A842" s="1">
        <v>2016</v>
      </c>
      <c r="B842" s="1" t="s">
        <v>93</v>
      </c>
      <c r="C842" s="1" t="s">
        <v>94</v>
      </c>
      <c r="D842" s="1" t="str">
        <f>TEXT(olympic_medals_year_country[[#This Row],[game_year]],0)&amp;"-"&amp;olympic_medals_year_country[[#This Row],[WB_country_code]]</f>
        <v>2016-GBR</v>
      </c>
      <c r="E842" s="1">
        <v>30</v>
      </c>
      <c r="F842" s="1">
        <v>26</v>
      </c>
      <c r="G842" s="1">
        <v>19</v>
      </c>
      <c r="H842" s="1">
        <v>75</v>
      </c>
    </row>
    <row r="843" spans="1:8" ht="15" customHeight="1" x14ac:dyDescent="0.2">
      <c r="A843" s="1">
        <v>2016</v>
      </c>
      <c r="B843" s="1" t="s">
        <v>95</v>
      </c>
      <c r="C843" s="1" t="s">
        <v>96</v>
      </c>
      <c r="D843" s="1" t="str">
        <f>TEXT(olympic_medals_year_country[[#This Row],[game_year]],0)&amp;"-"&amp;olympic_medals_year_country[[#This Row],[WB_country_code]]</f>
        <v>2016-GEO</v>
      </c>
      <c r="E843" s="1">
        <v>2</v>
      </c>
      <c r="F843" s="1">
        <v>1</v>
      </c>
      <c r="G843" s="1">
        <v>4</v>
      </c>
      <c r="H843" s="1">
        <v>7</v>
      </c>
    </row>
    <row r="844" spans="1:8" ht="15" customHeight="1" x14ac:dyDescent="0.2">
      <c r="A844" s="1">
        <v>2016</v>
      </c>
      <c r="B844" s="1" t="s">
        <v>99</v>
      </c>
      <c r="C844" s="1" t="s">
        <v>100</v>
      </c>
      <c r="D844" s="1" t="str">
        <f>TEXT(olympic_medals_year_country[[#This Row],[game_year]],0)&amp;"-"&amp;olympic_medals_year_country[[#This Row],[WB_country_code]]</f>
        <v>2016-GRC</v>
      </c>
      <c r="E844" s="1">
        <v>3</v>
      </c>
      <c r="F844" s="1">
        <v>1</v>
      </c>
      <c r="G844" s="1">
        <v>3</v>
      </c>
      <c r="H844" s="1">
        <v>7</v>
      </c>
    </row>
    <row r="845" spans="1:8" ht="15" customHeight="1" x14ac:dyDescent="0.2">
      <c r="A845" s="1">
        <v>2016</v>
      </c>
      <c r="B845" s="1" t="s">
        <v>101</v>
      </c>
      <c r="C845" s="1" t="s">
        <v>102</v>
      </c>
      <c r="D845" s="1" t="str">
        <f>TEXT(olympic_medals_year_country[[#This Row],[game_year]],0)&amp;"-"&amp;olympic_medals_year_country[[#This Row],[WB_country_code]]</f>
        <v>2016-GRD</v>
      </c>
      <c r="E845" s="1">
        <v>0</v>
      </c>
      <c r="F845" s="1">
        <v>1</v>
      </c>
      <c r="G845" s="1">
        <v>0</v>
      </c>
      <c r="H845" s="1">
        <v>1</v>
      </c>
    </row>
    <row r="846" spans="1:8" ht="15" customHeight="1" x14ac:dyDescent="0.2">
      <c r="A846" s="1">
        <v>2016</v>
      </c>
      <c r="B846" s="1" t="s">
        <v>109</v>
      </c>
      <c r="C846" s="1" t="s">
        <v>110</v>
      </c>
      <c r="D846" s="1" t="str">
        <f>TEXT(olympic_medals_year_country[[#This Row],[game_year]],0)&amp;"-"&amp;olympic_medals_year_country[[#This Row],[WB_country_code]]</f>
        <v>2016-HRV</v>
      </c>
      <c r="E846" s="1">
        <v>7</v>
      </c>
      <c r="F846" s="1">
        <v>3</v>
      </c>
      <c r="G846" s="1">
        <v>2</v>
      </c>
      <c r="H846" s="1">
        <v>12</v>
      </c>
    </row>
    <row r="847" spans="1:8" ht="15" customHeight="1" x14ac:dyDescent="0.2">
      <c r="A847" s="1">
        <v>2016</v>
      </c>
      <c r="B847" s="1" t="s">
        <v>111</v>
      </c>
      <c r="C847" s="1" t="s">
        <v>112</v>
      </c>
      <c r="D847" s="1" t="str">
        <f>TEXT(olympic_medals_year_country[[#This Row],[game_year]],0)&amp;"-"&amp;olympic_medals_year_country[[#This Row],[WB_country_code]]</f>
        <v>2016-HUN</v>
      </c>
      <c r="E847" s="1">
        <v>9</v>
      </c>
      <c r="F847" s="1">
        <v>3</v>
      </c>
      <c r="G847" s="1">
        <v>4</v>
      </c>
      <c r="H847" s="1">
        <v>16</v>
      </c>
    </row>
    <row r="848" spans="1:8" ht="15" customHeight="1" x14ac:dyDescent="0.2">
      <c r="A848" s="1">
        <v>2016</v>
      </c>
      <c r="B848" s="1" t="s">
        <v>113</v>
      </c>
      <c r="C848" s="1" t="s">
        <v>114</v>
      </c>
      <c r="D848" s="1" t="str">
        <f>TEXT(olympic_medals_year_country[[#This Row],[game_year]],0)&amp;"-"&amp;olympic_medals_year_country[[#This Row],[WB_country_code]]</f>
        <v>2016-IDN</v>
      </c>
      <c r="E848" s="1">
        <v>2</v>
      </c>
      <c r="F848" s="1">
        <v>2</v>
      </c>
      <c r="G848" s="1">
        <v>0</v>
      </c>
      <c r="H848" s="1">
        <v>4</v>
      </c>
    </row>
    <row r="849" spans="1:8" ht="15" customHeight="1" x14ac:dyDescent="0.2">
      <c r="A849" s="1">
        <v>2016</v>
      </c>
      <c r="B849" s="1" t="s">
        <v>115</v>
      </c>
      <c r="C849" s="1" t="s">
        <v>116</v>
      </c>
      <c r="D849" s="1" t="str">
        <f>TEXT(olympic_medals_year_country[[#This Row],[game_year]],0)&amp;"-"&amp;olympic_medals_year_country[[#This Row],[WB_country_code]]</f>
        <v>2016-IND</v>
      </c>
      <c r="E849" s="1">
        <v>0</v>
      </c>
      <c r="F849" s="1">
        <v>1</v>
      </c>
      <c r="G849" s="1">
        <v>1</v>
      </c>
      <c r="H849" s="1">
        <v>2</v>
      </c>
    </row>
    <row r="850" spans="1:8" ht="15" customHeight="1" x14ac:dyDescent="0.2">
      <c r="A850" s="1">
        <v>2016</v>
      </c>
      <c r="B850" s="1" t="s">
        <v>117</v>
      </c>
      <c r="C850" s="1" t="s">
        <v>118</v>
      </c>
      <c r="D850" s="1" t="str">
        <f>TEXT(olympic_medals_year_country[[#This Row],[game_year]],0)&amp;"-"&amp;olympic_medals_year_country[[#This Row],[WB_country_code]]</f>
        <v>2016-IRL</v>
      </c>
      <c r="E850" s="1">
        <v>0</v>
      </c>
      <c r="F850" s="1">
        <v>3</v>
      </c>
      <c r="G850" s="1">
        <v>0</v>
      </c>
      <c r="H850" s="1">
        <v>3</v>
      </c>
    </row>
    <row r="851" spans="1:8" ht="15" customHeight="1" x14ac:dyDescent="0.2">
      <c r="A851" s="1">
        <v>2016</v>
      </c>
      <c r="B851" s="1" t="s">
        <v>119</v>
      </c>
      <c r="C851" s="1" t="s">
        <v>120</v>
      </c>
      <c r="D851" s="1" t="str">
        <f>TEXT(olympic_medals_year_country[[#This Row],[game_year]],0)&amp;"-"&amp;olympic_medals_year_country[[#This Row],[WB_country_code]]</f>
        <v>2016-IRN</v>
      </c>
      <c r="E851" s="1">
        <v>3</v>
      </c>
      <c r="F851" s="1">
        <v>1</v>
      </c>
      <c r="G851" s="1">
        <v>4</v>
      </c>
      <c r="H851" s="1">
        <v>8</v>
      </c>
    </row>
    <row r="852" spans="1:8" ht="15" customHeight="1" x14ac:dyDescent="0.2">
      <c r="A852" s="1">
        <v>2016</v>
      </c>
      <c r="B852" s="1" t="s">
        <v>125</v>
      </c>
      <c r="C852" s="1" t="s">
        <v>126</v>
      </c>
      <c r="D852" s="1" t="str">
        <f>TEXT(olympic_medals_year_country[[#This Row],[game_year]],0)&amp;"-"&amp;olympic_medals_year_country[[#This Row],[WB_country_code]]</f>
        <v>2016-ISR</v>
      </c>
      <c r="E852" s="1">
        <v>0</v>
      </c>
      <c r="F852" s="1">
        <v>0</v>
      </c>
      <c r="G852" s="1">
        <v>2</v>
      </c>
      <c r="H852" s="1">
        <v>2</v>
      </c>
    </row>
    <row r="853" spans="1:8" ht="15" customHeight="1" x14ac:dyDescent="0.2">
      <c r="A853" s="1">
        <v>2016</v>
      </c>
      <c r="B853" s="1" t="s">
        <v>127</v>
      </c>
      <c r="C853" s="1" t="s">
        <v>128</v>
      </c>
      <c r="D853" s="1" t="str">
        <f>TEXT(olympic_medals_year_country[[#This Row],[game_year]],0)&amp;"-"&amp;olympic_medals_year_country[[#This Row],[WB_country_code]]</f>
        <v>2016-ITA</v>
      </c>
      <c r="E853" s="1">
        <v>8</v>
      </c>
      <c r="F853" s="1">
        <v>14</v>
      </c>
      <c r="G853" s="1">
        <v>9</v>
      </c>
      <c r="H853" s="1">
        <v>31</v>
      </c>
    </row>
    <row r="854" spans="1:8" ht="15" customHeight="1" x14ac:dyDescent="0.2">
      <c r="A854" s="1">
        <v>2016</v>
      </c>
      <c r="B854" s="1" t="s">
        <v>129</v>
      </c>
      <c r="C854" s="1" t="s">
        <v>130</v>
      </c>
      <c r="D854" s="1" t="str">
        <f>TEXT(olympic_medals_year_country[[#This Row],[game_year]],0)&amp;"-"&amp;olympic_medals_year_country[[#This Row],[WB_country_code]]</f>
        <v>2016-JAM</v>
      </c>
      <c r="E854" s="1">
        <v>6</v>
      </c>
      <c r="F854" s="1">
        <v>3</v>
      </c>
      <c r="G854" s="1">
        <v>2</v>
      </c>
      <c r="H854" s="1">
        <v>11</v>
      </c>
    </row>
    <row r="855" spans="1:8" ht="15" customHeight="1" x14ac:dyDescent="0.2">
      <c r="A855" s="1">
        <v>2016</v>
      </c>
      <c r="B855" s="1" t="s">
        <v>131</v>
      </c>
      <c r="C855" s="1" t="s">
        <v>132</v>
      </c>
      <c r="D855" s="1" t="str">
        <f>TEXT(olympic_medals_year_country[[#This Row],[game_year]],0)&amp;"-"&amp;olympic_medals_year_country[[#This Row],[WB_country_code]]</f>
        <v>2016-JOR</v>
      </c>
      <c r="E855" s="1">
        <v>1</v>
      </c>
      <c r="F855" s="1">
        <v>0</v>
      </c>
      <c r="G855" s="1">
        <v>0</v>
      </c>
      <c r="H855" s="1">
        <v>1</v>
      </c>
    </row>
    <row r="856" spans="1:8" ht="15" customHeight="1" x14ac:dyDescent="0.2">
      <c r="A856" s="1">
        <v>2016</v>
      </c>
      <c r="B856" s="1" t="s">
        <v>133</v>
      </c>
      <c r="C856" s="1" t="s">
        <v>134</v>
      </c>
      <c r="D856" s="1" t="str">
        <f>TEXT(olympic_medals_year_country[[#This Row],[game_year]],0)&amp;"-"&amp;olympic_medals_year_country[[#This Row],[WB_country_code]]</f>
        <v>2016-JPN</v>
      </c>
      <c r="E856" s="1">
        <v>13</v>
      </c>
      <c r="F856" s="1">
        <v>8</v>
      </c>
      <c r="G856" s="1">
        <v>22</v>
      </c>
      <c r="H856" s="1">
        <v>43</v>
      </c>
    </row>
    <row r="857" spans="1:8" ht="15" customHeight="1" x14ac:dyDescent="0.2">
      <c r="A857" s="1">
        <v>2016</v>
      </c>
      <c r="B857" s="1" t="s">
        <v>135</v>
      </c>
      <c r="C857" s="1" t="s">
        <v>136</v>
      </c>
      <c r="D857" s="1" t="str">
        <f>TEXT(olympic_medals_year_country[[#This Row],[game_year]],0)&amp;"-"&amp;olympic_medals_year_country[[#This Row],[WB_country_code]]</f>
        <v>2016-KAZ</v>
      </c>
      <c r="E857" s="1">
        <v>3</v>
      </c>
      <c r="F857" s="1">
        <v>5</v>
      </c>
      <c r="G857" s="1">
        <v>10</v>
      </c>
      <c r="H857" s="1">
        <v>18</v>
      </c>
    </row>
    <row r="858" spans="1:8" ht="15" customHeight="1" x14ac:dyDescent="0.2">
      <c r="A858" s="1">
        <v>2016</v>
      </c>
      <c r="B858" s="1" t="s">
        <v>137</v>
      </c>
      <c r="C858" s="1" t="s">
        <v>138</v>
      </c>
      <c r="D858" s="1" t="str">
        <f>TEXT(olympic_medals_year_country[[#This Row],[game_year]],0)&amp;"-"&amp;olympic_medals_year_country[[#This Row],[WB_country_code]]</f>
        <v>2016-KEN</v>
      </c>
      <c r="E858" s="1">
        <v>6</v>
      </c>
      <c r="F858" s="1">
        <v>6</v>
      </c>
      <c r="G858" s="1">
        <v>1</v>
      </c>
      <c r="H858" s="1">
        <v>13</v>
      </c>
    </row>
    <row r="859" spans="1:8" ht="15" customHeight="1" x14ac:dyDescent="0.2">
      <c r="A859" s="1">
        <v>2016</v>
      </c>
      <c r="B859" s="1" t="s">
        <v>141</v>
      </c>
      <c r="C859" s="1" t="s">
        <v>142</v>
      </c>
      <c r="D859" s="1" t="str">
        <f>TEXT(olympic_medals_year_country[[#This Row],[game_year]],0)&amp;"-"&amp;olympic_medals_year_country[[#This Row],[WB_country_code]]</f>
        <v>2016-KOR</v>
      </c>
      <c r="E859" s="1">
        <v>9</v>
      </c>
      <c r="F859" s="1">
        <v>3</v>
      </c>
      <c r="G859" s="1">
        <v>10</v>
      </c>
      <c r="H859" s="1">
        <v>22</v>
      </c>
    </row>
    <row r="860" spans="1:8" ht="15" customHeight="1" x14ac:dyDescent="0.2">
      <c r="A860" s="1">
        <v>2016</v>
      </c>
      <c r="B860" s="1" t="s">
        <v>149</v>
      </c>
      <c r="C860" s="1" t="s">
        <v>150</v>
      </c>
      <c r="D860" s="1" t="str">
        <f>TEXT(olympic_medals_year_country[[#This Row],[game_year]],0)&amp;"-"&amp;olympic_medals_year_country[[#This Row],[WB_country_code]]</f>
        <v>2016-LTU</v>
      </c>
      <c r="E860" s="1">
        <v>0</v>
      </c>
      <c r="F860" s="1">
        <v>2</v>
      </c>
      <c r="G860" s="1">
        <v>5</v>
      </c>
      <c r="H860" s="1">
        <v>7</v>
      </c>
    </row>
    <row r="861" spans="1:8" ht="15" customHeight="1" x14ac:dyDescent="0.2">
      <c r="A861" s="1">
        <v>2016</v>
      </c>
      <c r="B861" s="1" t="s">
        <v>153</v>
      </c>
      <c r="C861" s="1" t="s">
        <v>154</v>
      </c>
      <c r="D861" s="1" t="str">
        <f>TEXT(olympic_medals_year_country[[#This Row],[game_year]],0)&amp;"-"&amp;olympic_medals_year_country[[#This Row],[WB_country_code]]</f>
        <v>2016-MAR</v>
      </c>
      <c r="E861" s="1">
        <v>0</v>
      </c>
      <c r="F861" s="1">
        <v>0</v>
      </c>
      <c r="G861" s="1">
        <v>1</v>
      </c>
      <c r="H861" s="1">
        <v>1</v>
      </c>
    </row>
    <row r="862" spans="1:8" ht="15" customHeight="1" x14ac:dyDescent="0.2">
      <c r="A862" s="1">
        <v>2016</v>
      </c>
      <c r="B862" s="1" t="s">
        <v>157</v>
      </c>
      <c r="C862" s="1" t="s">
        <v>158</v>
      </c>
      <c r="D862" s="1" t="str">
        <f>TEXT(olympic_medals_year_country[[#This Row],[game_year]],0)&amp;"-"&amp;olympic_medals_year_country[[#This Row],[WB_country_code]]</f>
        <v>2016-MEX</v>
      </c>
      <c r="E862" s="1">
        <v>0</v>
      </c>
      <c r="F862" s="1">
        <v>3</v>
      </c>
      <c r="G862" s="1">
        <v>2</v>
      </c>
      <c r="H862" s="1">
        <v>5</v>
      </c>
    </row>
    <row r="863" spans="1:8" ht="15" customHeight="1" x14ac:dyDescent="0.2">
      <c r="A863" s="1">
        <v>2016</v>
      </c>
      <c r="B863" s="1" t="s">
        <v>163</v>
      </c>
      <c r="C863" s="1" t="s">
        <v>164</v>
      </c>
      <c r="D863" s="1" t="str">
        <f>TEXT(olympic_medals_year_country[[#This Row],[game_year]],0)&amp;"-"&amp;olympic_medals_year_country[[#This Row],[WB_country_code]]</f>
        <v>2016-MNG</v>
      </c>
      <c r="E863" s="1">
        <v>0</v>
      </c>
      <c r="F863" s="1">
        <v>1</v>
      </c>
      <c r="G863" s="1">
        <v>1</v>
      </c>
      <c r="H863" s="1">
        <v>2</v>
      </c>
    </row>
    <row r="864" spans="1:8" ht="15" customHeight="1" x14ac:dyDescent="0.2">
      <c r="A864" s="1">
        <v>2016</v>
      </c>
      <c r="B864" s="1" t="s">
        <v>169</v>
      </c>
      <c r="C864" s="1" t="s">
        <v>170</v>
      </c>
      <c r="D864" s="1" t="str">
        <f>TEXT(olympic_medals_year_country[[#This Row],[game_year]],0)&amp;"-"&amp;olympic_medals_year_country[[#This Row],[WB_country_code]]</f>
        <v>2016-MYS</v>
      </c>
      <c r="E864" s="1">
        <v>0</v>
      </c>
      <c r="F864" s="1">
        <v>7</v>
      </c>
      <c r="G864" s="1">
        <v>1</v>
      </c>
      <c r="H864" s="1">
        <v>8</v>
      </c>
    </row>
    <row r="865" spans="1:8" ht="15" customHeight="1" x14ac:dyDescent="0.2">
      <c r="A865" s="1">
        <v>2016</v>
      </c>
      <c r="B865" s="1" t="s">
        <v>173</v>
      </c>
      <c r="C865" s="1" t="s">
        <v>174</v>
      </c>
      <c r="D865" s="1" t="str">
        <f>TEXT(olympic_medals_year_country[[#This Row],[game_year]],0)&amp;"-"&amp;olympic_medals_year_country[[#This Row],[WB_country_code]]</f>
        <v>2016-NER</v>
      </c>
      <c r="E865" s="1">
        <v>0</v>
      </c>
      <c r="F865" s="1">
        <v>1</v>
      </c>
      <c r="G865" s="1">
        <v>0</v>
      </c>
      <c r="H865" s="1">
        <v>1</v>
      </c>
    </row>
    <row r="866" spans="1:8" ht="15" customHeight="1" x14ac:dyDescent="0.2">
      <c r="A866" s="1">
        <v>2016</v>
      </c>
      <c r="B866" s="1" t="s">
        <v>175</v>
      </c>
      <c r="C866" s="1" t="s">
        <v>176</v>
      </c>
      <c r="D866" s="1" t="str">
        <f>TEXT(olympic_medals_year_country[[#This Row],[game_year]],0)&amp;"-"&amp;olympic_medals_year_country[[#This Row],[WB_country_code]]</f>
        <v>2016-NGA</v>
      </c>
      <c r="E866" s="1">
        <v>0</v>
      </c>
      <c r="F866" s="1">
        <v>0</v>
      </c>
      <c r="G866" s="1">
        <v>1</v>
      </c>
      <c r="H866" s="1">
        <v>1</v>
      </c>
    </row>
    <row r="867" spans="1:8" ht="15" customHeight="1" x14ac:dyDescent="0.2">
      <c r="A867" s="1">
        <v>2016</v>
      </c>
      <c r="B867" s="1" t="s">
        <v>177</v>
      </c>
      <c r="C867" s="1" t="s">
        <v>178</v>
      </c>
      <c r="D867" s="1" t="str">
        <f>TEXT(olympic_medals_year_country[[#This Row],[game_year]],0)&amp;"-"&amp;olympic_medals_year_country[[#This Row],[WB_country_code]]</f>
        <v>2016-NLD</v>
      </c>
      <c r="E867" s="1">
        <v>9</v>
      </c>
      <c r="F867" s="1">
        <v>7</v>
      </c>
      <c r="G867" s="1">
        <v>5</v>
      </c>
      <c r="H867" s="1">
        <v>21</v>
      </c>
    </row>
    <row r="868" spans="1:8" ht="15" customHeight="1" x14ac:dyDescent="0.2">
      <c r="A868" s="1">
        <v>2016</v>
      </c>
      <c r="B868" s="1" t="s">
        <v>179</v>
      </c>
      <c r="C868" s="1" t="s">
        <v>180</v>
      </c>
      <c r="D868" s="1" t="str">
        <f>TEXT(olympic_medals_year_country[[#This Row],[game_year]],0)&amp;"-"&amp;olympic_medals_year_country[[#This Row],[WB_country_code]]</f>
        <v>2016-NOR</v>
      </c>
      <c r="E868" s="1">
        <v>0</v>
      </c>
      <c r="F868" s="1">
        <v>0</v>
      </c>
      <c r="G868" s="1">
        <v>6</v>
      </c>
      <c r="H868" s="1">
        <v>6</v>
      </c>
    </row>
    <row r="869" spans="1:8" ht="15" customHeight="1" x14ac:dyDescent="0.2">
      <c r="A869" s="1">
        <v>2016</v>
      </c>
      <c r="B869" s="1" t="s">
        <v>181</v>
      </c>
      <c r="C869" s="1" t="s">
        <v>182</v>
      </c>
      <c r="D869" s="1" t="str">
        <f>TEXT(olympic_medals_year_country[[#This Row],[game_year]],0)&amp;"-"&amp;olympic_medals_year_country[[#This Row],[WB_country_code]]</f>
        <v>2016-NZL</v>
      </c>
      <c r="E869" s="1">
        <v>6</v>
      </c>
      <c r="F869" s="1">
        <v>12</v>
      </c>
      <c r="G869" s="1">
        <v>5</v>
      </c>
      <c r="H869" s="1">
        <v>23</v>
      </c>
    </row>
    <row r="870" spans="1:8" ht="15" customHeight="1" x14ac:dyDescent="0.2">
      <c r="A870" s="1">
        <v>2016</v>
      </c>
      <c r="B870" s="1" t="s">
        <v>189</v>
      </c>
      <c r="C870" s="1" t="s">
        <v>190</v>
      </c>
      <c r="D870" s="1" t="str">
        <f>TEXT(olympic_medals_year_country[[#This Row],[game_year]],0)&amp;"-"&amp;olympic_medals_year_country[[#This Row],[WB_country_code]]</f>
        <v>2016-PHL</v>
      </c>
      <c r="E870" s="1">
        <v>0</v>
      </c>
      <c r="F870" s="1">
        <v>1</v>
      </c>
      <c r="G870" s="1">
        <v>0</v>
      </c>
      <c r="H870" s="1">
        <v>1</v>
      </c>
    </row>
    <row r="871" spans="1:8" ht="15" customHeight="1" x14ac:dyDescent="0.2">
      <c r="A871" s="1">
        <v>2016</v>
      </c>
      <c r="B871" s="1" t="s">
        <v>191</v>
      </c>
      <c r="C871" s="1" t="s">
        <v>192</v>
      </c>
      <c r="D871" s="1" t="str">
        <f>TEXT(olympic_medals_year_country[[#This Row],[game_year]],0)&amp;"-"&amp;olympic_medals_year_country[[#This Row],[WB_country_code]]</f>
        <v>2016-POL</v>
      </c>
      <c r="E871" s="1">
        <v>3</v>
      </c>
      <c r="F871" s="1">
        <v>3</v>
      </c>
      <c r="G871" s="1">
        <v>7</v>
      </c>
      <c r="H871" s="1">
        <v>13</v>
      </c>
    </row>
    <row r="872" spans="1:8" ht="15" customHeight="1" x14ac:dyDescent="0.2">
      <c r="A872" s="1">
        <v>2016</v>
      </c>
      <c r="B872" s="1" t="s">
        <v>193</v>
      </c>
      <c r="C872" s="1" t="s">
        <v>194</v>
      </c>
      <c r="D872" s="1" t="str">
        <f>TEXT(olympic_medals_year_country[[#This Row],[game_year]],0)&amp;"-"&amp;olympic_medals_year_country[[#This Row],[WB_country_code]]</f>
        <v>2016-PRI</v>
      </c>
      <c r="E872" s="1">
        <v>1</v>
      </c>
      <c r="F872" s="1">
        <v>0</v>
      </c>
      <c r="G872" s="1">
        <v>0</v>
      </c>
      <c r="H872" s="1">
        <v>1</v>
      </c>
    </row>
    <row r="873" spans="1:8" ht="15" customHeight="1" x14ac:dyDescent="0.2">
      <c r="A873" s="1">
        <v>2016</v>
      </c>
      <c r="B873" s="1" t="s">
        <v>195</v>
      </c>
      <c r="C873" s="1" t="s">
        <v>196</v>
      </c>
      <c r="D873" s="1" t="str">
        <f>TEXT(olympic_medals_year_country[[#This Row],[game_year]],0)&amp;"-"&amp;olympic_medals_year_country[[#This Row],[WB_country_code]]</f>
        <v>2016-PRK</v>
      </c>
      <c r="E873" s="1">
        <v>2</v>
      </c>
      <c r="F873" s="1">
        <v>3</v>
      </c>
      <c r="G873" s="1">
        <v>2</v>
      </c>
      <c r="H873" s="1">
        <v>7</v>
      </c>
    </row>
    <row r="874" spans="1:8" ht="15" customHeight="1" x14ac:dyDescent="0.2">
      <c r="A874" s="1">
        <v>2016</v>
      </c>
      <c r="B874" s="1" t="s">
        <v>197</v>
      </c>
      <c r="C874" s="1" t="s">
        <v>198</v>
      </c>
      <c r="D874" s="1" t="str">
        <f>TEXT(olympic_medals_year_country[[#This Row],[game_year]],0)&amp;"-"&amp;olympic_medals_year_country[[#This Row],[WB_country_code]]</f>
        <v>2016-PRT</v>
      </c>
      <c r="E874" s="1">
        <v>0</v>
      </c>
      <c r="F874" s="1">
        <v>0</v>
      </c>
      <c r="G874" s="1">
        <v>1</v>
      </c>
      <c r="H874" s="1">
        <v>1</v>
      </c>
    </row>
    <row r="875" spans="1:8" ht="15" customHeight="1" x14ac:dyDescent="0.2">
      <c r="A875" s="1">
        <v>2016</v>
      </c>
      <c r="B875" s="1" t="s">
        <v>201</v>
      </c>
      <c r="C875" s="1" t="s">
        <v>202</v>
      </c>
      <c r="D875" s="1" t="str">
        <f>TEXT(olympic_medals_year_country[[#This Row],[game_year]],0)&amp;"-"&amp;olympic_medals_year_country[[#This Row],[WB_country_code]]</f>
        <v>2016-QAT</v>
      </c>
      <c r="E875" s="1">
        <v>0</v>
      </c>
      <c r="F875" s="1">
        <v>1</v>
      </c>
      <c r="G875" s="1">
        <v>0</v>
      </c>
      <c r="H875" s="1">
        <v>1</v>
      </c>
    </row>
    <row r="876" spans="1:8" ht="15" customHeight="1" x14ac:dyDescent="0.2">
      <c r="A876" s="1">
        <v>2016</v>
      </c>
      <c r="B876" s="1" t="s">
        <v>203</v>
      </c>
      <c r="C876" s="1" t="s">
        <v>204</v>
      </c>
      <c r="D876" s="1" t="str">
        <f>TEXT(olympic_medals_year_country[[#This Row],[game_year]],0)&amp;"-"&amp;olympic_medals_year_country[[#This Row],[WB_country_code]]</f>
        <v>2016-ROU</v>
      </c>
      <c r="E876" s="1">
        <v>1</v>
      </c>
      <c r="F876" s="1">
        <v>2</v>
      </c>
      <c r="G876" s="1">
        <v>2</v>
      </c>
      <c r="H876" s="1">
        <v>5</v>
      </c>
    </row>
    <row r="877" spans="1:8" ht="15" customHeight="1" x14ac:dyDescent="0.2">
      <c r="A877" s="1">
        <v>2016</v>
      </c>
      <c r="B877" s="1" t="s">
        <v>205</v>
      </c>
      <c r="C877" s="1" t="s">
        <v>206</v>
      </c>
      <c r="D877" s="1" t="str">
        <f>TEXT(olympic_medals_year_country[[#This Row],[game_year]],0)&amp;"-"&amp;olympic_medals_year_country[[#This Row],[WB_country_code]]</f>
        <v>2016-RUS</v>
      </c>
      <c r="E877" s="1">
        <v>21</v>
      </c>
      <c r="F877" s="1">
        <v>18</v>
      </c>
      <c r="G877" s="1">
        <v>20</v>
      </c>
      <c r="H877" s="1">
        <v>59</v>
      </c>
    </row>
    <row r="878" spans="1:8" ht="15" customHeight="1" x14ac:dyDescent="0.2">
      <c r="A878" s="1">
        <v>2016</v>
      </c>
      <c r="B878" s="1" t="s">
        <v>213</v>
      </c>
      <c r="C878" s="1" t="s">
        <v>214</v>
      </c>
      <c r="D878" s="1" t="str">
        <f>TEXT(olympic_medals_year_country[[#This Row],[game_year]],0)&amp;"-"&amp;olympic_medals_year_country[[#This Row],[WB_country_code]]</f>
        <v>2016-SGP</v>
      </c>
      <c r="E878" s="1">
        <v>1</v>
      </c>
      <c r="F878" s="1">
        <v>0</v>
      </c>
      <c r="G878" s="1">
        <v>0</v>
      </c>
      <c r="H878" s="1">
        <v>1</v>
      </c>
    </row>
    <row r="879" spans="1:8" ht="15" customHeight="1" x14ac:dyDescent="0.2">
      <c r="A879" s="1">
        <v>2016</v>
      </c>
      <c r="B879" s="1" t="s">
        <v>217</v>
      </c>
      <c r="C879" s="1" t="s">
        <v>218</v>
      </c>
      <c r="D879" s="1" t="str">
        <f>TEXT(olympic_medals_year_country[[#This Row],[game_year]],0)&amp;"-"&amp;olympic_medals_year_country[[#This Row],[WB_country_code]]</f>
        <v>2016-SRB</v>
      </c>
      <c r="E879" s="1">
        <v>2</v>
      </c>
      <c r="F879" s="1">
        <v>5</v>
      </c>
      <c r="G879" s="1">
        <v>2</v>
      </c>
      <c r="H879" s="1">
        <v>9</v>
      </c>
    </row>
    <row r="880" spans="1:8" ht="15" customHeight="1" x14ac:dyDescent="0.2">
      <c r="A880" s="1">
        <v>2016</v>
      </c>
      <c r="B880" s="1" t="s">
        <v>221</v>
      </c>
      <c r="C880" s="1" t="s">
        <v>222</v>
      </c>
      <c r="D880" s="1" t="str">
        <f>TEXT(olympic_medals_year_country[[#This Row],[game_year]],0)&amp;"-"&amp;olympic_medals_year_country[[#This Row],[WB_country_code]]</f>
        <v>2016-SVK</v>
      </c>
      <c r="E880" s="1">
        <v>3</v>
      </c>
      <c r="F880" s="1">
        <v>2</v>
      </c>
      <c r="G880" s="1">
        <v>0</v>
      </c>
      <c r="H880" s="1">
        <v>5</v>
      </c>
    </row>
    <row r="881" spans="1:8" ht="15" customHeight="1" x14ac:dyDescent="0.2">
      <c r="A881" s="1">
        <v>2016</v>
      </c>
      <c r="B881" s="1" t="s">
        <v>223</v>
      </c>
      <c r="C881" s="1" t="s">
        <v>224</v>
      </c>
      <c r="D881" s="1" t="str">
        <f>TEXT(olympic_medals_year_country[[#This Row],[game_year]],0)&amp;"-"&amp;olympic_medals_year_country[[#This Row],[WB_country_code]]</f>
        <v>2016-SVN</v>
      </c>
      <c r="E881" s="1">
        <v>1</v>
      </c>
      <c r="F881" s="1">
        <v>2</v>
      </c>
      <c r="G881" s="1">
        <v>1</v>
      </c>
      <c r="H881" s="1">
        <v>4</v>
      </c>
    </row>
    <row r="882" spans="1:8" ht="15" customHeight="1" x14ac:dyDescent="0.2">
      <c r="A882" s="1">
        <v>2016</v>
      </c>
      <c r="B882" s="1" t="s">
        <v>225</v>
      </c>
      <c r="C882" s="1" t="s">
        <v>226</v>
      </c>
      <c r="D882" s="1" t="str">
        <f>TEXT(olympic_medals_year_country[[#This Row],[game_year]],0)&amp;"-"&amp;olympic_medals_year_country[[#This Row],[WB_country_code]]</f>
        <v>2016-SWE</v>
      </c>
      <c r="E882" s="1">
        <v>2</v>
      </c>
      <c r="F882" s="1">
        <v>6</v>
      </c>
      <c r="G882" s="1">
        <v>3</v>
      </c>
      <c r="H882" s="1">
        <v>11</v>
      </c>
    </row>
    <row r="883" spans="1:8" ht="15" customHeight="1" x14ac:dyDescent="0.2">
      <c r="A883" s="1">
        <v>2016</v>
      </c>
      <c r="B883" s="1" t="s">
        <v>231</v>
      </c>
      <c r="C883" s="1" t="s">
        <v>232</v>
      </c>
      <c r="D883" s="1" t="str">
        <f>TEXT(olympic_medals_year_country[[#This Row],[game_year]],0)&amp;"-"&amp;olympic_medals_year_country[[#This Row],[WB_country_code]]</f>
        <v>2016-THA</v>
      </c>
      <c r="E883" s="1">
        <v>2</v>
      </c>
      <c r="F883" s="1">
        <v>2</v>
      </c>
      <c r="G883" s="1">
        <v>2</v>
      </c>
      <c r="H883" s="1">
        <v>6</v>
      </c>
    </row>
    <row r="884" spans="1:8" ht="15" customHeight="1" x14ac:dyDescent="0.2">
      <c r="A884" s="1">
        <v>2016</v>
      </c>
      <c r="B884" s="1" t="s">
        <v>233</v>
      </c>
      <c r="C884" s="1" t="s">
        <v>234</v>
      </c>
      <c r="D884" s="1" t="str">
        <f>TEXT(olympic_medals_year_country[[#This Row],[game_year]],0)&amp;"-"&amp;olympic_medals_year_country[[#This Row],[WB_country_code]]</f>
        <v>2016-TJK</v>
      </c>
      <c r="E884" s="1">
        <v>1</v>
      </c>
      <c r="F884" s="1">
        <v>0</v>
      </c>
      <c r="G884" s="1">
        <v>0</v>
      </c>
      <c r="H884" s="1">
        <v>1</v>
      </c>
    </row>
    <row r="885" spans="1:8" ht="15" customHeight="1" x14ac:dyDescent="0.2">
      <c r="A885" s="1">
        <v>2016</v>
      </c>
      <c r="B885" s="1" t="s">
        <v>239</v>
      </c>
      <c r="C885" s="1" t="s">
        <v>240</v>
      </c>
      <c r="D885" s="1" t="str">
        <f>TEXT(olympic_medals_year_country[[#This Row],[game_year]],0)&amp;"-"&amp;olympic_medals_year_country[[#This Row],[WB_country_code]]</f>
        <v>2016-TTO</v>
      </c>
      <c r="E885" s="1">
        <v>0</v>
      </c>
      <c r="F885" s="1">
        <v>0</v>
      </c>
      <c r="G885" s="1">
        <v>1</v>
      </c>
      <c r="H885" s="1">
        <v>1</v>
      </c>
    </row>
    <row r="886" spans="1:8" ht="15" customHeight="1" x14ac:dyDescent="0.2">
      <c r="A886" s="1">
        <v>2016</v>
      </c>
      <c r="B886" s="1" t="s">
        <v>241</v>
      </c>
      <c r="C886" s="1" t="s">
        <v>242</v>
      </c>
      <c r="D886" s="1" t="str">
        <f>TEXT(olympic_medals_year_country[[#This Row],[game_year]],0)&amp;"-"&amp;olympic_medals_year_country[[#This Row],[WB_country_code]]</f>
        <v>2016-TUN</v>
      </c>
      <c r="E886" s="1">
        <v>0</v>
      </c>
      <c r="F886" s="1">
        <v>0</v>
      </c>
      <c r="G886" s="1">
        <v>3</v>
      </c>
      <c r="H886" s="1">
        <v>3</v>
      </c>
    </row>
    <row r="887" spans="1:8" ht="15" customHeight="1" x14ac:dyDescent="0.2">
      <c r="A887" s="1">
        <v>2016</v>
      </c>
      <c r="B887" s="1" t="s">
        <v>243</v>
      </c>
      <c r="C887" s="1" t="s">
        <v>244</v>
      </c>
      <c r="D887" s="1" t="str">
        <f>TEXT(olympic_medals_year_country[[#This Row],[game_year]],0)&amp;"-"&amp;olympic_medals_year_country[[#This Row],[WB_country_code]]</f>
        <v>2016-TUR</v>
      </c>
      <c r="E887" s="1">
        <v>1</v>
      </c>
      <c r="F887" s="1">
        <v>3</v>
      </c>
      <c r="G887" s="1">
        <v>4</v>
      </c>
      <c r="H887" s="1">
        <v>8</v>
      </c>
    </row>
    <row r="888" spans="1:8" ht="15" customHeight="1" x14ac:dyDescent="0.2">
      <c r="A888" s="1">
        <v>2016</v>
      </c>
      <c r="B888" s="1" t="s">
        <v>249</v>
      </c>
      <c r="C888" s="1" t="s">
        <v>250</v>
      </c>
      <c r="D888" s="1" t="str">
        <f>TEXT(olympic_medals_year_country[[#This Row],[game_year]],0)&amp;"-"&amp;olympic_medals_year_country[[#This Row],[WB_country_code]]</f>
        <v>2016-UKR</v>
      </c>
      <c r="E888" s="1">
        <v>2</v>
      </c>
      <c r="F888" s="1">
        <v>5</v>
      </c>
      <c r="G888" s="1">
        <v>5</v>
      </c>
      <c r="H888" s="1">
        <v>12</v>
      </c>
    </row>
    <row r="889" spans="1:8" ht="15" customHeight="1" x14ac:dyDescent="0.2">
      <c r="A889" s="1">
        <v>2016</v>
      </c>
      <c r="B889" s="1" t="s">
        <v>253</v>
      </c>
      <c r="C889" s="1" t="s">
        <v>254</v>
      </c>
      <c r="D889" s="1" t="str">
        <f>TEXT(olympic_medals_year_country[[#This Row],[game_year]],0)&amp;"-"&amp;olympic_medals_year_country[[#This Row],[WB_country_code]]</f>
        <v>2016-USA</v>
      </c>
      <c r="E889" s="1">
        <v>47</v>
      </c>
      <c r="F889" s="1">
        <v>40</v>
      </c>
      <c r="G889" s="1">
        <v>40</v>
      </c>
      <c r="H889" s="1">
        <v>127</v>
      </c>
    </row>
    <row r="890" spans="1:8" ht="15" customHeight="1" x14ac:dyDescent="0.2">
      <c r="A890" s="1">
        <v>2016</v>
      </c>
      <c r="B890" s="1" t="s">
        <v>255</v>
      </c>
      <c r="C890" s="1" t="s">
        <v>256</v>
      </c>
      <c r="D890" s="1" t="str">
        <f>TEXT(olympic_medals_year_country[[#This Row],[game_year]],0)&amp;"-"&amp;olympic_medals_year_country[[#This Row],[WB_country_code]]</f>
        <v>2016-UZB</v>
      </c>
      <c r="E890" s="1">
        <v>4</v>
      </c>
      <c r="F890" s="1">
        <v>2</v>
      </c>
      <c r="G890" s="1">
        <v>7</v>
      </c>
      <c r="H890" s="1">
        <v>13</v>
      </c>
    </row>
    <row r="891" spans="1:8" ht="15" customHeight="1" x14ac:dyDescent="0.2">
      <c r="A891" s="1">
        <v>2016</v>
      </c>
      <c r="B891" s="1" t="s">
        <v>257</v>
      </c>
      <c r="C891" s="1" t="s">
        <v>258</v>
      </c>
      <c r="D891" s="1" t="str">
        <f>TEXT(olympic_medals_year_country[[#This Row],[game_year]],0)&amp;"-"&amp;olympic_medals_year_country[[#This Row],[WB_country_code]]</f>
        <v>2016-VEN</v>
      </c>
      <c r="E891" s="1">
        <v>0</v>
      </c>
      <c r="F891" s="1">
        <v>2</v>
      </c>
      <c r="G891" s="1">
        <v>1</v>
      </c>
      <c r="H891" s="1">
        <v>3</v>
      </c>
    </row>
    <row r="892" spans="1:8" ht="15" customHeight="1" x14ac:dyDescent="0.2">
      <c r="A892" s="1">
        <v>2016</v>
      </c>
      <c r="B892" s="1" t="s">
        <v>261</v>
      </c>
      <c r="C892" s="1" t="s">
        <v>262</v>
      </c>
      <c r="D892" s="1" t="str">
        <f>TEXT(olympic_medals_year_country[[#This Row],[game_year]],0)&amp;"-"&amp;olympic_medals_year_country[[#This Row],[WB_country_code]]</f>
        <v>2016-VNM</v>
      </c>
      <c r="E892" s="1">
        <v>1</v>
      </c>
      <c r="F892" s="1">
        <v>1</v>
      </c>
      <c r="G892" s="1">
        <v>0</v>
      </c>
      <c r="H892" s="1">
        <v>2</v>
      </c>
    </row>
    <row r="893" spans="1:8" ht="15" customHeight="1" x14ac:dyDescent="0.2">
      <c r="A893" s="1">
        <v>2016</v>
      </c>
      <c r="B893" s="1" t="s">
        <v>265</v>
      </c>
      <c r="C893" s="1" t="s">
        <v>266</v>
      </c>
      <c r="D893" s="1" t="str">
        <f>TEXT(olympic_medals_year_country[[#This Row],[game_year]],0)&amp;"-"&amp;olympic_medals_year_country[[#This Row],[WB_country_code]]</f>
        <v>2016-XKX</v>
      </c>
      <c r="E893" s="1">
        <v>1</v>
      </c>
      <c r="F893" s="1">
        <v>0</v>
      </c>
      <c r="G893" s="1">
        <v>0</v>
      </c>
      <c r="H893" s="1">
        <v>1</v>
      </c>
    </row>
    <row r="894" spans="1:8" ht="15" customHeight="1" x14ac:dyDescent="0.2">
      <c r="A894" s="1">
        <v>2016</v>
      </c>
      <c r="B894" s="1" t="s">
        <v>269</v>
      </c>
      <c r="C894" s="1" t="s">
        <v>270</v>
      </c>
      <c r="D894" s="1" t="str">
        <f>TEXT(olympic_medals_year_country[[#This Row],[game_year]],0)&amp;"-"&amp;olympic_medals_year_country[[#This Row],[WB_country_code]]</f>
        <v>2016-ZAF</v>
      </c>
      <c r="E894" s="1">
        <v>2</v>
      </c>
      <c r="F894" s="1">
        <v>7</v>
      </c>
      <c r="G894" s="1">
        <v>2</v>
      </c>
      <c r="H894" s="1">
        <v>11</v>
      </c>
    </row>
    <row r="895" spans="1:8" ht="15" customHeight="1" x14ac:dyDescent="0.2">
      <c r="A895" s="1">
        <v>2020</v>
      </c>
      <c r="B895" s="1" t="s">
        <v>9</v>
      </c>
      <c r="C895" s="1" t="s">
        <v>10</v>
      </c>
      <c r="D895" s="1" t="str">
        <f>TEXT(olympic_medals_year_country[[#This Row],[game_year]],0)&amp;"-"&amp;olympic_medals_year_country[[#This Row],[WB_country_code]]</f>
        <v>2020-ARG</v>
      </c>
      <c r="E895" s="1">
        <v>0</v>
      </c>
      <c r="F895" s="1">
        <v>1</v>
      </c>
      <c r="G895" s="1">
        <v>2</v>
      </c>
      <c r="H895" s="1">
        <v>3</v>
      </c>
    </row>
    <row r="896" spans="1:8" ht="15" customHeight="1" x14ac:dyDescent="0.2">
      <c r="A896" s="1">
        <v>2020</v>
      </c>
      <c r="B896" s="1" t="s">
        <v>11</v>
      </c>
      <c r="C896" s="1" t="s">
        <v>12</v>
      </c>
      <c r="D896" s="1" t="str">
        <f>TEXT(olympic_medals_year_country[[#This Row],[game_year]],0)&amp;"-"&amp;olympic_medals_year_country[[#This Row],[WB_country_code]]</f>
        <v>2020-ARM</v>
      </c>
      <c r="E896" s="1">
        <v>0</v>
      </c>
      <c r="F896" s="1">
        <v>2</v>
      </c>
      <c r="G896" s="1">
        <v>2</v>
      </c>
      <c r="H896" s="1">
        <v>4</v>
      </c>
    </row>
    <row r="897" spans="1:8" ht="15" customHeight="1" x14ac:dyDescent="0.2">
      <c r="A897" s="1">
        <v>2020</v>
      </c>
      <c r="B897" s="1" t="s">
        <v>13</v>
      </c>
      <c r="C897" s="1" t="s">
        <v>14</v>
      </c>
      <c r="D897" s="1" t="str">
        <f>TEXT(olympic_medals_year_country[[#This Row],[game_year]],0)&amp;"-"&amp;olympic_medals_year_country[[#This Row],[WB_country_code]]</f>
        <v>2020-AUS</v>
      </c>
      <c r="E897" s="1">
        <v>19</v>
      </c>
      <c r="F897" s="1">
        <v>8</v>
      </c>
      <c r="G897" s="1">
        <v>23</v>
      </c>
      <c r="H897" s="1">
        <v>50</v>
      </c>
    </row>
    <row r="898" spans="1:8" ht="15" customHeight="1" x14ac:dyDescent="0.2">
      <c r="A898" s="1">
        <v>2020</v>
      </c>
      <c r="B898" s="1" t="s">
        <v>15</v>
      </c>
      <c r="C898" s="1" t="s">
        <v>16</v>
      </c>
      <c r="D898" s="1" t="str">
        <f>TEXT(olympic_medals_year_country[[#This Row],[game_year]],0)&amp;"-"&amp;olympic_medals_year_country[[#This Row],[WB_country_code]]</f>
        <v>2020-AUT</v>
      </c>
      <c r="E898" s="1">
        <v>1</v>
      </c>
      <c r="F898" s="1">
        <v>1</v>
      </c>
      <c r="G898" s="1">
        <v>5</v>
      </c>
      <c r="H898" s="1">
        <v>7</v>
      </c>
    </row>
    <row r="899" spans="1:8" ht="15" customHeight="1" x14ac:dyDescent="0.2">
      <c r="A899" s="1">
        <v>2020</v>
      </c>
      <c r="B899" s="1" t="s">
        <v>17</v>
      </c>
      <c r="C899" s="1" t="s">
        <v>18</v>
      </c>
      <c r="D899" s="1" t="str">
        <f>TEXT(olympic_medals_year_country[[#This Row],[game_year]],0)&amp;"-"&amp;olympic_medals_year_country[[#This Row],[WB_country_code]]</f>
        <v>2020-AZE</v>
      </c>
      <c r="E899" s="1">
        <v>0</v>
      </c>
      <c r="F899" s="1">
        <v>3</v>
      </c>
      <c r="G899" s="1">
        <v>4</v>
      </c>
      <c r="H899" s="1">
        <v>7</v>
      </c>
    </row>
    <row r="900" spans="1:8" ht="15" customHeight="1" x14ac:dyDescent="0.2">
      <c r="A900" s="1">
        <v>2020</v>
      </c>
      <c r="B900" s="1" t="s">
        <v>21</v>
      </c>
      <c r="C900" s="1" t="s">
        <v>22</v>
      </c>
      <c r="D900" s="1" t="str">
        <f>TEXT(olympic_medals_year_country[[#This Row],[game_year]],0)&amp;"-"&amp;olympic_medals_year_country[[#This Row],[WB_country_code]]</f>
        <v>2020-BEL</v>
      </c>
      <c r="E900" s="1">
        <v>3</v>
      </c>
      <c r="F900" s="1">
        <v>1</v>
      </c>
      <c r="G900" s="1">
        <v>3</v>
      </c>
      <c r="H900" s="1">
        <v>7</v>
      </c>
    </row>
    <row r="901" spans="1:8" ht="15" customHeight="1" x14ac:dyDescent="0.2">
      <c r="A901" s="1">
        <v>2020</v>
      </c>
      <c r="B901" s="1" t="s">
        <v>23</v>
      </c>
      <c r="C901" s="1" t="s">
        <v>24</v>
      </c>
      <c r="D901" s="1" t="str">
        <f>TEXT(olympic_medals_year_country[[#This Row],[game_year]],0)&amp;"-"&amp;olympic_medals_year_country[[#This Row],[WB_country_code]]</f>
        <v>2020-BFA</v>
      </c>
      <c r="E901" s="1">
        <v>0</v>
      </c>
      <c r="F901" s="1">
        <v>0</v>
      </c>
      <c r="G901" s="1">
        <v>1</v>
      </c>
      <c r="H901" s="1">
        <v>1</v>
      </c>
    </row>
    <row r="902" spans="1:8" ht="15" customHeight="1" x14ac:dyDescent="0.2">
      <c r="A902" s="1">
        <v>2020</v>
      </c>
      <c r="B902" s="1" t="s">
        <v>25</v>
      </c>
      <c r="C902" s="1" t="s">
        <v>26</v>
      </c>
      <c r="D902" s="1" t="str">
        <f>TEXT(olympic_medals_year_country[[#This Row],[game_year]],0)&amp;"-"&amp;olympic_medals_year_country[[#This Row],[WB_country_code]]</f>
        <v>2020-BGR</v>
      </c>
      <c r="E902" s="1">
        <v>3</v>
      </c>
      <c r="F902" s="1">
        <v>1</v>
      </c>
      <c r="G902" s="1">
        <v>2</v>
      </c>
      <c r="H902" s="1">
        <v>6</v>
      </c>
    </row>
    <row r="903" spans="1:8" ht="15" customHeight="1" x14ac:dyDescent="0.2">
      <c r="A903" s="1">
        <v>2020</v>
      </c>
      <c r="B903" s="1" t="s">
        <v>27</v>
      </c>
      <c r="C903" s="1" t="s">
        <v>28</v>
      </c>
      <c r="D903" s="1" t="str">
        <f>TEXT(olympic_medals_year_country[[#This Row],[game_year]],0)&amp;"-"&amp;olympic_medals_year_country[[#This Row],[WB_country_code]]</f>
        <v>2020-BHR</v>
      </c>
      <c r="E903" s="1">
        <v>0</v>
      </c>
      <c r="F903" s="1">
        <v>1</v>
      </c>
      <c r="G903" s="1">
        <v>0</v>
      </c>
      <c r="H903" s="1">
        <v>1</v>
      </c>
    </row>
    <row r="904" spans="1:8" ht="15" customHeight="1" x14ac:dyDescent="0.2">
      <c r="A904" s="1">
        <v>2020</v>
      </c>
      <c r="B904" s="1" t="s">
        <v>29</v>
      </c>
      <c r="C904" s="1" t="s">
        <v>30</v>
      </c>
      <c r="D904" s="1" t="str">
        <f>TEXT(olympic_medals_year_country[[#This Row],[game_year]],0)&amp;"-"&amp;olympic_medals_year_country[[#This Row],[WB_country_code]]</f>
        <v>2020-BHS</v>
      </c>
      <c r="E904" s="1">
        <v>2</v>
      </c>
      <c r="F904" s="1">
        <v>0</v>
      </c>
      <c r="G904" s="1">
        <v>0</v>
      </c>
      <c r="H904" s="1">
        <v>2</v>
      </c>
    </row>
    <row r="905" spans="1:8" ht="15" customHeight="1" x14ac:dyDescent="0.2">
      <c r="A905" s="1">
        <v>2020</v>
      </c>
      <c r="B905" s="1" t="s">
        <v>31</v>
      </c>
      <c r="C905" s="1" t="s">
        <v>32</v>
      </c>
      <c r="D905" s="1" t="str">
        <f>TEXT(olympic_medals_year_country[[#This Row],[game_year]],0)&amp;"-"&amp;olympic_medals_year_country[[#This Row],[WB_country_code]]</f>
        <v>2020-BLR</v>
      </c>
      <c r="E905" s="1">
        <v>1</v>
      </c>
      <c r="F905" s="1">
        <v>3</v>
      </c>
      <c r="G905" s="1">
        <v>3</v>
      </c>
      <c r="H905" s="1">
        <v>7</v>
      </c>
    </row>
    <row r="906" spans="1:8" ht="15" customHeight="1" x14ac:dyDescent="0.2">
      <c r="A906" s="1">
        <v>2020</v>
      </c>
      <c r="B906" s="1" t="s">
        <v>33</v>
      </c>
      <c r="C906" s="1" t="s">
        <v>34</v>
      </c>
      <c r="D906" s="1" t="str">
        <f>TEXT(olympic_medals_year_country[[#This Row],[game_year]],0)&amp;"-"&amp;olympic_medals_year_country[[#This Row],[WB_country_code]]</f>
        <v>2020-BMU</v>
      </c>
      <c r="E906" s="1">
        <v>1</v>
      </c>
      <c r="F906" s="1">
        <v>0</v>
      </c>
      <c r="G906" s="1">
        <v>0</v>
      </c>
      <c r="H906" s="1">
        <v>1</v>
      </c>
    </row>
    <row r="907" spans="1:8" ht="15" customHeight="1" x14ac:dyDescent="0.2">
      <c r="A907" s="1">
        <v>2020</v>
      </c>
      <c r="B907" s="1" t="s">
        <v>35</v>
      </c>
      <c r="C907" s="1" t="s">
        <v>36</v>
      </c>
      <c r="D907" s="1" t="str">
        <f>TEXT(olympic_medals_year_country[[#This Row],[game_year]],0)&amp;"-"&amp;olympic_medals_year_country[[#This Row],[WB_country_code]]</f>
        <v>2020-BRA</v>
      </c>
      <c r="E907" s="1">
        <v>8</v>
      </c>
      <c r="F907" s="1">
        <v>6</v>
      </c>
      <c r="G907" s="1">
        <v>9</v>
      </c>
      <c r="H907" s="1">
        <v>23</v>
      </c>
    </row>
    <row r="908" spans="1:8" ht="15" customHeight="1" x14ac:dyDescent="0.2">
      <c r="A908" s="1">
        <v>2020</v>
      </c>
      <c r="B908" s="1" t="s">
        <v>39</v>
      </c>
      <c r="C908" s="1" t="s">
        <v>40</v>
      </c>
      <c r="D908" s="1" t="str">
        <f>TEXT(olympic_medals_year_country[[#This Row],[game_year]],0)&amp;"-"&amp;olympic_medals_year_country[[#This Row],[WB_country_code]]</f>
        <v>2020-BWA</v>
      </c>
      <c r="E908" s="1">
        <v>0</v>
      </c>
      <c r="F908" s="1">
        <v>0</v>
      </c>
      <c r="G908" s="1">
        <v>1</v>
      </c>
      <c r="H908" s="1">
        <v>1</v>
      </c>
    </row>
    <row r="909" spans="1:8" ht="15" customHeight="1" x14ac:dyDescent="0.2">
      <c r="A909" s="1">
        <v>2020</v>
      </c>
      <c r="B909" s="1" t="s">
        <v>41</v>
      </c>
      <c r="C909" s="1" t="s">
        <v>42</v>
      </c>
      <c r="D909" s="1" t="str">
        <f>TEXT(olympic_medals_year_country[[#This Row],[game_year]],0)&amp;"-"&amp;olympic_medals_year_country[[#This Row],[WB_country_code]]</f>
        <v>2020-CAN</v>
      </c>
      <c r="E909" s="1">
        <v>7</v>
      </c>
      <c r="F909" s="1">
        <v>7</v>
      </c>
      <c r="G909" s="1">
        <v>13</v>
      </c>
      <c r="H909" s="1">
        <v>27</v>
      </c>
    </row>
    <row r="910" spans="1:8" ht="15" customHeight="1" x14ac:dyDescent="0.2">
      <c r="A910" s="1">
        <v>2020</v>
      </c>
      <c r="B910" s="1" t="s">
        <v>43</v>
      </c>
      <c r="C910" s="1" t="s">
        <v>44</v>
      </c>
      <c r="D910" s="1" t="str">
        <f>TEXT(olympic_medals_year_country[[#This Row],[game_year]],0)&amp;"-"&amp;olympic_medals_year_country[[#This Row],[WB_country_code]]</f>
        <v>2020-CHE</v>
      </c>
      <c r="E910" s="1">
        <v>3</v>
      </c>
      <c r="F910" s="1">
        <v>5</v>
      </c>
      <c r="G910" s="1">
        <v>7</v>
      </c>
      <c r="H910" s="1">
        <v>15</v>
      </c>
    </row>
    <row r="911" spans="1:8" ht="15" customHeight="1" x14ac:dyDescent="0.2">
      <c r="A911" s="1">
        <v>2020</v>
      </c>
      <c r="B911" s="1" t="s">
        <v>47</v>
      </c>
      <c r="C911" s="1" t="s">
        <v>48</v>
      </c>
      <c r="D911" s="1" t="str">
        <f>TEXT(olympic_medals_year_country[[#This Row],[game_year]],0)&amp;"-"&amp;olympic_medals_year_country[[#This Row],[WB_country_code]]</f>
        <v>2020-CHN</v>
      </c>
      <c r="E911" s="1">
        <v>49</v>
      </c>
      <c r="F911" s="1">
        <v>43</v>
      </c>
      <c r="G911" s="1">
        <v>26</v>
      </c>
      <c r="H911" s="1">
        <v>118</v>
      </c>
    </row>
    <row r="912" spans="1:8" ht="15" customHeight="1" x14ac:dyDescent="0.2">
      <c r="A912" s="1">
        <v>2020</v>
      </c>
      <c r="B912" s="1" t="s">
        <v>49</v>
      </c>
      <c r="C912" s="1" t="s">
        <v>50</v>
      </c>
      <c r="D912" s="1" t="str">
        <f>TEXT(olympic_medals_year_country[[#This Row],[game_year]],0)&amp;"-"&amp;olympic_medals_year_country[[#This Row],[WB_country_code]]</f>
        <v>2020-CIV</v>
      </c>
      <c r="E912" s="1">
        <v>0</v>
      </c>
      <c r="F912" s="1">
        <v>0</v>
      </c>
      <c r="G912" s="1">
        <v>1</v>
      </c>
      <c r="H912" s="1">
        <v>1</v>
      </c>
    </row>
    <row r="913" spans="1:8" ht="15" customHeight="1" x14ac:dyDescent="0.2">
      <c r="A913" s="1">
        <v>2020</v>
      </c>
      <c r="B913" s="1" t="s">
        <v>53</v>
      </c>
      <c r="C913" s="1" t="s">
        <v>54</v>
      </c>
      <c r="D913" s="1" t="str">
        <f>TEXT(olympic_medals_year_country[[#This Row],[game_year]],0)&amp;"-"&amp;olympic_medals_year_country[[#This Row],[WB_country_code]]</f>
        <v>2020-COL</v>
      </c>
      <c r="E913" s="1">
        <v>0</v>
      </c>
      <c r="F913" s="1">
        <v>4</v>
      </c>
      <c r="G913" s="1">
        <v>1</v>
      </c>
      <c r="H913" s="1">
        <v>5</v>
      </c>
    </row>
    <row r="914" spans="1:8" ht="15" customHeight="1" x14ac:dyDescent="0.2">
      <c r="A914" s="1">
        <v>2020</v>
      </c>
      <c r="B914" s="1" t="s">
        <v>57</v>
      </c>
      <c r="C914" s="1" t="s">
        <v>58</v>
      </c>
      <c r="D914" s="1" t="str">
        <f>TEXT(olympic_medals_year_country[[#This Row],[game_year]],0)&amp;"-"&amp;olympic_medals_year_country[[#This Row],[WB_country_code]]</f>
        <v>2020-CUB</v>
      </c>
      <c r="E914" s="1">
        <v>8</v>
      </c>
      <c r="F914" s="1">
        <v>3</v>
      </c>
      <c r="G914" s="1">
        <v>5</v>
      </c>
      <c r="H914" s="1">
        <v>16</v>
      </c>
    </row>
    <row r="915" spans="1:8" ht="15" customHeight="1" x14ac:dyDescent="0.2">
      <c r="A915" s="1">
        <v>2020</v>
      </c>
      <c r="B915" s="1" t="s">
        <v>61</v>
      </c>
      <c r="C915" s="1" t="s">
        <v>62</v>
      </c>
      <c r="D915" s="1" t="str">
        <f>TEXT(olympic_medals_year_country[[#This Row],[game_year]],0)&amp;"-"&amp;olympic_medals_year_country[[#This Row],[WB_country_code]]</f>
        <v>2020-CZE</v>
      </c>
      <c r="E915" s="1">
        <v>5</v>
      </c>
      <c r="F915" s="1">
        <v>4</v>
      </c>
      <c r="G915" s="1">
        <v>4</v>
      </c>
      <c r="H915" s="1">
        <v>13</v>
      </c>
    </row>
    <row r="916" spans="1:8" ht="15" customHeight="1" x14ac:dyDescent="0.2">
      <c r="A916" s="1">
        <v>2020</v>
      </c>
      <c r="B916" s="1" t="s">
        <v>63</v>
      </c>
      <c r="C916" s="1" t="s">
        <v>64</v>
      </c>
      <c r="D916" s="1" t="str">
        <f>TEXT(olympic_medals_year_country[[#This Row],[game_year]],0)&amp;"-"&amp;olympic_medals_year_country[[#This Row],[WB_country_code]]</f>
        <v>2020-DEU</v>
      </c>
      <c r="E916" s="1">
        <v>10</v>
      </c>
      <c r="F916" s="1">
        <v>15</v>
      </c>
      <c r="G916" s="1">
        <v>21</v>
      </c>
      <c r="H916" s="1">
        <v>46</v>
      </c>
    </row>
    <row r="917" spans="1:8" ht="15" customHeight="1" x14ac:dyDescent="0.2">
      <c r="A917" s="1">
        <v>2020</v>
      </c>
      <c r="B917" s="1" t="s">
        <v>67</v>
      </c>
      <c r="C917" s="1" t="s">
        <v>68</v>
      </c>
      <c r="D917" s="1" t="str">
        <f>TEXT(olympic_medals_year_country[[#This Row],[game_year]],0)&amp;"-"&amp;olympic_medals_year_country[[#This Row],[WB_country_code]]</f>
        <v>2020-DNK</v>
      </c>
      <c r="E917" s="1">
        <v>4</v>
      </c>
      <c r="F917" s="1">
        <v>5</v>
      </c>
      <c r="G917" s="1">
        <v>5</v>
      </c>
      <c r="H917" s="1">
        <v>14</v>
      </c>
    </row>
    <row r="918" spans="1:8" ht="15" customHeight="1" x14ac:dyDescent="0.2">
      <c r="A918" s="1">
        <v>2020</v>
      </c>
      <c r="B918" s="1" t="s">
        <v>69</v>
      </c>
      <c r="C918" s="1" t="s">
        <v>70</v>
      </c>
      <c r="D918" s="1" t="str">
        <f>TEXT(olympic_medals_year_country[[#This Row],[game_year]],0)&amp;"-"&amp;olympic_medals_year_country[[#This Row],[WB_country_code]]</f>
        <v>2020-DOM</v>
      </c>
      <c r="E918" s="1">
        <v>0</v>
      </c>
      <c r="F918" s="1">
        <v>3</v>
      </c>
      <c r="G918" s="1">
        <v>2</v>
      </c>
      <c r="H918" s="1">
        <v>5</v>
      </c>
    </row>
    <row r="919" spans="1:8" ht="15" customHeight="1" x14ac:dyDescent="0.2">
      <c r="A919" s="1">
        <v>2020</v>
      </c>
      <c r="B919" s="1" t="s">
        <v>73</v>
      </c>
      <c r="C919" s="1" t="s">
        <v>74</v>
      </c>
      <c r="D919" s="1" t="str">
        <f>TEXT(olympic_medals_year_country[[#This Row],[game_year]],0)&amp;"-"&amp;olympic_medals_year_country[[#This Row],[WB_country_code]]</f>
        <v>2020-ECU</v>
      </c>
      <c r="E919" s="1">
        <v>2</v>
      </c>
      <c r="F919" s="1">
        <v>1</v>
      </c>
      <c r="G919" s="1">
        <v>0</v>
      </c>
      <c r="H919" s="1">
        <v>3</v>
      </c>
    </row>
    <row r="920" spans="1:8" ht="15" customHeight="1" x14ac:dyDescent="0.2">
      <c r="A920" s="1">
        <v>2020</v>
      </c>
      <c r="B920" s="1" t="s">
        <v>75</v>
      </c>
      <c r="C920" s="1" t="s">
        <v>76</v>
      </c>
      <c r="D920" s="1" t="str">
        <f>TEXT(olympic_medals_year_country[[#This Row],[game_year]],0)&amp;"-"&amp;olympic_medals_year_country[[#This Row],[WB_country_code]]</f>
        <v>2020-EGY</v>
      </c>
      <c r="E920" s="1">
        <v>1</v>
      </c>
      <c r="F920" s="1">
        <v>1</v>
      </c>
      <c r="G920" s="1">
        <v>4</v>
      </c>
      <c r="H920" s="1">
        <v>6</v>
      </c>
    </row>
    <row r="921" spans="1:8" ht="15" customHeight="1" x14ac:dyDescent="0.2">
      <c r="A921" s="1">
        <v>2020</v>
      </c>
      <c r="B921" s="1" t="s">
        <v>79</v>
      </c>
      <c r="C921" s="1" t="s">
        <v>80</v>
      </c>
      <c r="D921" s="1" t="str">
        <f>TEXT(olympic_medals_year_country[[#This Row],[game_year]],0)&amp;"-"&amp;olympic_medals_year_country[[#This Row],[WB_country_code]]</f>
        <v>2020-ESP</v>
      </c>
      <c r="E921" s="1">
        <v>4</v>
      </c>
      <c r="F921" s="1">
        <v>8</v>
      </c>
      <c r="G921" s="1">
        <v>7</v>
      </c>
      <c r="H921" s="1">
        <v>19</v>
      </c>
    </row>
    <row r="922" spans="1:8" ht="15" customHeight="1" x14ac:dyDescent="0.2">
      <c r="A922" s="1">
        <v>2020</v>
      </c>
      <c r="B922" s="1" t="s">
        <v>81</v>
      </c>
      <c r="C922" s="1" t="s">
        <v>82</v>
      </c>
      <c r="D922" s="1" t="str">
        <f>TEXT(olympic_medals_year_country[[#This Row],[game_year]],0)&amp;"-"&amp;olympic_medals_year_country[[#This Row],[WB_country_code]]</f>
        <v>2020-EST</v>
      </c>
      <c r="E922" s="1">
        <v>1</v>
      </c>
      <c r="F922" s="1">
        <v>0</v>
      </c>
      <c r="G922" s="1">
        <v>1</v>
      </c>
      <c r="H922" s="1">
        <v>2</v>
      </c>
    </row>
    <row r="923" spans="1:8" ht="15" customHeight="1" x14ac:dyDescent="0.2">
      <c r="A923" s="1">
        <v>2020</v>
      </c>
      <c r="B923" s="1" t="s">
        <v>83</v>
      </c>
      <c r="C923" s="1" t="s">
        <v>84</v>
      </c>
      <c r="D923" s="1" t="str">
        <f>TEXT(olympic_medals_year_country[[#This Row],[game_year]],0)&amp;"-"&amp;olympic_medals_year_country[[#This Row],[WB_country_code]]</f>
        <v>2020-ETH</v>
      </c>
      <c r="E923" s="1">
        <v>1</v>
      </c>
      <c r="F923" s="1">
        <v>1</v>
      </c>
      <c r="G923" s="1">
        <v>2</v>
      </c>
      <c r="H923" s="1">
        <v>4</v>
      </c>
    </row>
    <row r="924" spans="1:8" ht="15" customHeight="1" x14ac:dyDescent="0.2">
      <c r="A924" s="1">
        <v>2020</v>
      </c>
      <c r="B924" s="1" t="s">
        <v>85</v>
      </c>
      <c r="C924" s="1" t="s">
        <v>86</v>
      </c>
      <c r="D924" s="1" t="str">
        <f>TEXT(olympic_medals_year_country[[#This Row],[game_year]],0)&amp;"-"&amp;olympic_medals_year_country[[#This Row],[WB_country_code]]</f>
        <v>2020-FIN</v>
      </c>
      <c r="E924" s="1">
        <v>0</v>
      </c>
      <c r="F924" s="1">
        <v>0</v>
      </c>
      <c r="G924" s="1">
        <v>2</v>
      </c>
      <c r="H924" s="1">
        <v>2</v>
      </c>
    </row>
    <row r="925" spans="1:8" ht="15" customHeight="1" x14ac:dyDescent="0.2">
      <c r="A925" s="1">
        <v>2020</v>
      </c>
      <c r="B925" s="1" t="s">
        <v>87</v>
      </c>
      <c r="C925" s="1" t="s">
        <v>88</v>
      </c>
      <c r="D925" s="1" t="str">
        <f>TEXT(olympic_medals_year_country[[#This Row],[game_year]],0)&amp;"-"&amp;olympic_medals_year_country[[#This Row],[WB_country_code]]</f>
        <v>2020-FJI</v>
      </c>
      <c r="E925" s="1">
        <v>1</v>
      </c>
      <c r="F925" s="1">
        <v>0</v>
      </c>
      <c r="G925" s="1">
        <v>1</v>
      </c>
      <c r="H925" s="1">
        <v>2</v>
      </c>
    </row>
    <row r="926" spans="1:8" ht="15" customHeight="1" x14ac:dyDescent="0.2">
      <c r="A926" s="1">
        <v>2020</v>
      </c>
      <c r="B926" s="1" t="s">
        <v>89</v>
      </c>
      <c r="C926" s="1" t="s">
        <v>90</v>
      </c>
      <c r="D926" s="1" t="str">
        <f>TEXT(olympic_medals_year_country[[#This Row],[game_year]],0)&amp;"-"&amp;olympic_medals_year_country[[#This Row],[WB_country_code]]</f>
        <v>2020-FRA</v>
      </c>
      <c r="E926" s="1">
        <v>11</v>
      </c>
      <c r="F926" s="1">
        <v>13</v>
      </c>
      <c r="G926" s="1">
        <v>13</v>
      </c>
      <c r="H926" s="1">
        <v>37</v>
      </c>
    </row>
    <row r="927" spans="1:8" ht="15" customHeight="1" x14ac:dyDescent="0.2">
      <c r="A927" s="1">
        <v>2020</v>
      </c>
      <c r="B927" s="1" t="s">
        <v>93</v>
      </c>
      <c r="C927" s="1" t="s">
        <v>94</v>
      </c>
      <c r="D927" s="1" t="str">
        <f>TEXT(olympic_medals_year_country[[#This Row],[game_year]],0)&amp;"-"&amp;olympic_medals_year_country[[#This Row],[WB_country_code]]</f>
        <v>2020-GBR</v>
      </c>
      <c r="E927" s="1">
        <v>26</v>
      </c>
      <c r="F927" s="1">
        <v>23</v>
      </c>
      <c r="G927" s="1">
        <v>22</v>
      </c>
      <c r="H927" s="1">
        <v>71</v>
      </c>
    </row>
    <row r="928" spans="1:8" ht="15" customHeight="1" x14ac:dyDescent="0.2">
      <c r="A928" s="1">
        <v>2020</v>
      </c>
      <c r="B928" s="1" t="s">
        <v>95</v>
      </c>
      <c r="C928" s="1" t="s">
        <v>96</v>
      </c>
      <c r="D928" s="1" t="str">
        <f>TEXT(olympic_medals_year_country[[#This Row],[game_year]],0)&amp;"-"&amp;olympic_medals_year_country[[#This Row],[WB_country_code]]</f>
        <v>2020-GEO</v>
      </c>
      <c r="E928" s="1">
        <v>2</v>
      </c>
      <c r="F928" s="1">
        <v>5</v>
      </c>
      <c r="G928" s="1">
        <v>1</v>
      </c>
      <c r="H928" s="1">
        <v>8</v>
      </c>
    </row>
    <row r="929" spans="1:8" ht="15" customHeight="1" x14ac:dyDescent="0.2">
      <c r="A929" s="1">
        <v>2020</v>
      </c>
      <c r="B929" s="1" t="s">
        <v>97</v>
      </c>
      <c r="C929" s="1" t="s">
        <v>98</v>
      </c>
      <c r="D929" s="1" t="str">
        <f>TEXT(olympic_medals_year_country[[#This Row],[game_year]],0)&amp;"-"&amp;olympic_medals_year_country[[#This Row],[WB_country_code]]</f>
        <v>2020-GHA</v>
      </c>
      <c r="E929" s="1">
        <v>0</v>
      </c>
      <c r="F929" s="1">
        <v>0</v>
      </c>
      <c r="G929" s="1">
        <v>1</v>
      </c>
      <c r="H929" s="1">
        <v>1</v>
      </c>
    </row>
    <row r="930" spans="1:8" ht="15" customHeight="1" x14ac:dyDescent="0.2">
      <c r="A930" s="1">
        <v>2020</v>
      </c>
      <c r="B930" s="1" t="s">
        <v>99</v>
      </c>
      <c r="C930" s="1" t="s">
        <v>100</v>
      </c>
      <c r="D930" s="1" t="str">
        <f>TEXT(olympic_medals_year_country[[#This Row],[game_year]],0)&amp;"-"&amp;olympic_medals_year_country[[#This Row],[WB_country_code]]</f>
        <v>2020-GRC</v>
      </c>
      <c r="E930" s="1">
        <v>2</v>
      </c>
      <c r="F930" s="1">
        <v>1</v>
      </c>
      <c r="G930" s="1">
        <v>1</v>
      </c>
      <c r="H930" s="1">
        <v>4</v>
      </c>
    </row>
    <row r="931" spans="1:8" ht="15" customHeight="1" x14ac:dyDescent="0.2">
      <c r="A931" s="1">
        <v>2020</v>
      </c>
      <c r="B931" s="1" t="s">
        <v>101</v>
      </c>
      <c r="C931" s="1" t="s">
        <v>102</v>
      </c>
      <c r="D931" s="1" t="str">
        <f>TEXT(olympic_medals_year_country[[#This Row],[game_year]],0)&amp;"-"&amp;olympic_medals_year_country[[#This Row],[WB_country_code]]</f>
        <v>2020-GRD</v>
      </c>
      <c r="E931" s="1">
        <v>0</v>
      </c>
      <c r="F931" s="1">
        <v>0</v>
      </c>
      <c r="G931" s="1">
        <v>1</v>
      </c>
      <c r="H931" s="1">
        <v>1</v>
      </c>
    </row>
    <row r="932" spans="1:8" ht="15" customHeight="1" x14ac:dyDescent="0.2">
      <c r="A932" s="1">
        <v>2020</v>
      </c>
      <c r="B932" s="1" t="s">
        <v>107</v>
      </c>
      <c r="C932" s="1" t="s">
        <v>108</v>
      </c>
      <c r="D932" s="1" t="str">
        <f>TEXT(olympic_medals_year_country[[#This Row],[game_year]],0)&amp;"-"&amp;olympic_medals_year_country[[#This Row],[WB_country_code]]</f>
        <v>2020-HKG</v>
      </c>
      <c r="E932" s="1">
        <v>1</v>
      </c>
      <c r="F932" s="1">
        <v>2</v>
      </c>
      <c r="G932" s="1">
        <v>3</v>
      </c>
      <c r="H932" s="1">
        <v>6</v>
      </c>
    </row>
    <row r="933" spans="1:8" ht="15" customHeight="1" x14ac:dyDescent="0.2">
      <c r="A933" s="1">
        <v>2020</v>
      </c>
      <c r="B933" s="1" t="s">
        <v>109</v>
      </c>
      <c r="C933" s="1" t="s">
        <v>110</v>
      </c>
      <c r="D933" s="1" t="str">
        <f>TEXT(olympic_medals_year_country[[#This Row],[game_year]],0)&amp;"-"&amp;olympic_medals_year_country[[#This Row],[WB_country_code]]</f>
        <v>2020-HRV</v>
      </c>
      <c r="E933" s="1">
        <v>5</v>
      </c>
      <c r="F933" s="1">
        <v>4</v>
      </c>
      <c r="G933" s="1">
        <v>2</v>
      </c>
      <c r="H933" s="1">
        <v>11</v>
      </c>
    </row>
    <row r="934" spans="1:8" ht="15" customHeight="1" x14ac:dyDescent="0.2">
      <c r="A934" s="1">
        <v>2020</v>
      </c>
      <c r="B934" s="1" t="s">
        <v>111</v>
      </c>
      <c r="C934" s="1" t="s">
        <v>112</v>
      </c>
      <c r="D934" s="1" t="str">
        <f>TEXT(olympic_medals_year_country[[#This Row],[game_year]],0)&amp;"-"&amp;olympic_medals_year_country[[#This Row],[WB_country_code]]</f>
        <v>2020-HUN</v>
      </c>
      <c r="E934" s="1">
        <v>6</v>
      </c>
      <c r="F934" s="1">
        <v>7</v>
      </c>
      <c r="G934" s="1">
        <v>8</v>
      </c>
      <c r="H934" s="1">
        <v>21</v>
      </c>
    </row>
    <row r="935" spans="1:8" ht="15" customHeight="1" x14ac:dyDescent="0.2">
      <c r="A935" s="1">
        <v>2020</v>
      </c>
      <c r="B935" s="1" t="s">
        <v>113</v>
      </c>
      <c r="C935" s="1" t="s">
        <v>114</v>
      </c>
      <c r="D935" s="1" t="str">
        <f>TEXT(olympic_medals_year_country[[#This Row],[game_year]],0)&amp;"-"&amp;olympic_medals_year_country[[#This Row],[WB_country_code]]</f>
        <v>2020-IDN</v>
      </c>
      <c r="E935" s="1">
        <v>2</v>
      </c>
      <c r="F935" s="1">
        <v>1</v>
      </c>
      <c r="G935" s="1">
        <v>3</v>
      </c>
      <c r="H935" s="1">
        <v>6</v>
      </c>
    </row>
    <row r="936" spans="1:8" ht="15" customHeight="1" x14ac:dyDescent="0.2">
      <c r="A936" s="1">
        <v>2020</v>
      </c>
      <c r="B936" s="1" t="s">
        <v>115</v>
      </c>
      <c r="C936" s="1" t="s">
        <v>116</v>
      </c>
      <c r="D936" s="1" t="str">
        <f>TEXT(olympic_medals_year_country[[#This Row],[game_year]],0)&amp;"-"&amp;olympic_medals_year_country[[#This Row],[WB_country_code]]</f>
        <v>2020-IND</v>
      </c>
      <c r="E936" s="1">
        <v>1</v>
      </c>
      <c r="F936" s="1">
        <v>2</v>
      </c>
      <c r="G936" s="1">
        <v>4</v>
      </c>
      <c r="H936" s="1">
        <v>7</v>
      </c>
    </row>
    <row r="937" spans="1:8" ht="15" customHeight="1" x14ac:dyDescent="0.2">
      <c r="A937" s="1">
        <v>2020</v>
      </c>
      <c r="B937" s="1" t="s">
        <v>117</v>
      </c>
      <c r="C937" s="1" t="s">
        <v>118</v>
      </c>
      <c r="D937" s="1" t="str">
        <f>TEXT(olympic_medals_year_country[[#This Row],[game_year]],0)&amp;"-"&amp;olympic_medals_year_country[[#This Row],[WB_country_code]]</f>
        <v>2020-IRL</v>
      </c>
      <c r="E937" s="1">
        <v>3</v>
      </c>
      <c r="F937" s="1">
        <v>0</v>
      </c>
      <c r="G937" s="1">
        <v>2</v>
      </c>
      <c r="H937" s="1">
        <v>5</v>
      </c>
    </row>
    <row r="938" spans="1:8" ht="15" customHeight="1" x14ac:dyDescent="0.2">
      <c r="A938" s="1">
        <v>2020</v>
      </c>
      <c r="B938" s="1" t="s">
        <v>119</v>
      </c>
      <c r="C938" s="1" t="s">
        <v>120</v>
      </c>
      <c r="D938" s="1" t="str">
        <f>TEXT(olympic_medals_year_country[[#This Row],[game_year]],0)&amp;"-"&amp;olympic_medals_year_country[[#This Row],[WB_country_code]]</f>
        <v>2020-IRN</v>
      </c>
      <c r="E938" s="1">
        <v>3</v>
      </c>
      <c r="F938" s="1">
        <v>2</v>
      </c>
      <c r="G938" s="1">
        <v>2</v>
      </c>
      <c r="H938" s="1">
        <v>7</v>
      </c>
    </row>
    <row r="939" spans="1:8" ht="15" customHeight="1" x14ac:dyDescent="0.2">
      <c r="A939" s="1">
        <v>2020</v>
      </c>
      <c r="B939" s="1" t="s">
        <v>125</v>
      </c>
      <c r="C939" s="1" t="s">
        <v>126</v>
      </c>
      <c r="D939" s="1" t="str">
        <f>TEXT(olympic_medals_year_country[[#This Row],[game_year]],0)&amp;"-"&amp;olympic_medals_year_country[[#This Row],[WB_country_code]]</f>
        <v>2020-ISR</v>
      </c>
      <c r="E939" s="1">
        <v>2</v>
      </c>
      <c r="F939" s="1">
        <v>0</v>
      </c>
      <c r="G939" s="1">
        <v>2</v>
      </c>
      <c r="H939" s="1">
        <v>4</v>
      </c>
    </row>
    <row r="940" spans="1:8" ht="15" customHeight="1" x14ac:dyDescent="0.2">
      <c r="A940" s="1">
        <v>2020</v>
      </c>
      <c r="B940" s="1" t="s">
        <v>127</v>
      </c>
      <c r="C940" s="1" t="s">
        <v>128</v>
      </c>
      <c r="D940" s="1" t="str">
        <f>TEXT(olympic_medals_year_country[[#This Row],[game_year]],0)&amp;"-"&amp;olympic_medals_year_country[[#This Row],[WB_country_code]]</f>
        <v>2020-ITA</v>
      </c>
      <c r="E940" s="1">
        <v>12</v>
      </c>
      <c r="F940" s="1">
        <v>10</v>
      </c>
      <c r="G940" s="1">
        <v>21</v>
      </c>
      <c r="H940" s="1">
        <v>43</v>
      </c>
    </row>
    <row r="941" spans="1:8" ht="15" customHeight="1" x14ac:dyDescent="0.2">
      <c r="A941" s="1">
        <v>2020</v>
      </c>
      <c r="B941" s="1" t="s">
        <v>129</v>
      </c>
      <c r="C941" s="1" t="s">
        <v>130</v>
      </c>
      <c r="D941" s="1" t="str">
        <f>TEXT(olympic_medals_year_country[[#This Row],[game_year]],0)&amp;"-"&amp;olympic_medals_year_country[[#This Row],[WB_country_code]]</f>
        <v>2020-JAM</v>
      </c>
      <c r="E941" s="1">
        <v>4</v>
      </c>
      <c r="F941" s="1">
        <v>1</v>
      </c>
      <c r="G941" s="1">
        <v>4</v>
      </c>
      <c r="H941" s="1">
        <v>9</v>
      </c>
    </row>
    <row r="942" spans="1:8" ht="15" customHeight="1" x14ac:dyDescent="0.2">
      <c r="A942" s="1">
        <v>2020</v>
      </c>
      <c r="B942" s="1" t="s">
        <v>131</v>
      </c>
      <c r="C942" s="1" t="s">
        <v>132</v>
      </c>
      <c r="D942" s="1" t="str">
        <f>TEXT(olympic_medals_year_country[[#This Row],[game_year]],0)&amp;"-"&amp;olympic_medals_year_country[[#This Row],[WB_country_code]]</f>
        <v>2020-JOR</v>
      </c>
      <c r="E942" s="1">
        <v>0</v>
      </c>
      <c r="F942" s="1">
        <v>1</v>
      </c>
      <c r="G942" s="1">
        <v>1</v>
      </c>
      <c r="H942" s="1">
        <v>2</v>
      </c>
    </row>
    <row r="943" spans="1:8" ht="15" customHeight="1" x14ac:dyDescent="0.2">
      <c r="A943" s="1">
        <v>2020</v>
      </c>
      <c r="B943" s="1" t="s">
        <v>133</v>
      </c>
      <c r="C943" s="1" t="s">
        <v>134</v>
      </c>
      <c r="D943" s="1" t="str">
        <f>TEXT(olympic_medals_year_country[[#This Row],[game_year]],0)&amp;"-"&amp;olympic_medals_year_country[[#This Row],[WB_country_code]]</f>
        <v>2020-JPN</v>
      </c>
      <c r="E943" s="1">
        <v>28</v>
      </c>
      <c r="F943" s="1">
        <v>14</v>
      </c>
      <c r="G943" s="1">
        <v>18</v>
      </c>
      <c r="H943" s="1">
        <v>60</v>
      </c>
    </row>
    <row r="944" spans="1:8" ht="15" customHeight="1" x14ac:dyDescent="0.2">
      <c r="A944" s="1">
        <v>2020</v>
      </c>
      <c r="B944" s="1" t="s">
        <v>135</v>
      </c>
      <c r="C944" s="1" t="s">
        <v>136</v>
      </c>
      <c r="D944" s="1" t="str">
        <f>TEXT(olympic_medals_year_country[[#This Row],[game_year]],0)&amp;"-"&amp;olympic_medals_year_country[[#This Row],[WB_country_code]]</f>
        <v>2020-KAZ</v>
      </c>
      <c r="E944" s="1">
        <v>0</v>
      </c>
      <c r="F944" s="1">
        <v>0</v>
      </c>
      <c r="G944" s="1">
        <v>8</v>
      </c>
      <c r="H944" s="1">
        <v>8</v>
      </c>
    </row>
    <row r="945" spans="1:8" ht="15" customHeight="1" x14ac:dyDescent="0.2">
      <c r="A945" s="1">
        <v>2020</v>
      </c>
      <c r="B945" s="1" t="s">
        <v>137</v>
      </c>
      <c r="C945" s="1" t="s">
        <v>138</v>
      </c>
      <c r="D945" s="1" t="str">
        <f>TEXT(olympic_medals_year_country[[#This Row],[game_year]],0)&amp;"-"&amp;olympic_medals_year_country[[#This Row],[WB_country_code]]</f>
        <v>2020-KEN</v>
      </c>
      <c r="E945" s="1">
        <v>4</v>
      </c>
      <c r="F945" s="1">
        <v>4</v>
      </c>
      <c r="G945" s="1">
        <v>2</v>
      </c>
      <c r="H945" s="1">
        <v>10</v>
      </c>
    </row>
    <row r="946" spans="1:8" ht="15" customHeight="1" x14ac:dyDescent="0.2">
      <c r="A946" s="1">
        <v>2020</v>
      </c>
      <c r="B946" s="1" t="s">
        <v>139</v>
      </c>
      <c r="C946" s="1" t="s">
        <v>140</v>
      </c>
      <c r="D946" s="1" t="str">
        <f>TEXT(olympic_medals_year_country[[#This Row],[game_year]],0)&amp;"-"&amp;olympic_medals_year_country[[#This Row],[WB_country_code]]</f>
        <v>2020-KGZ</v>
      </c>
      <c r="E946" s="1">
        <v>0</v>
      </c>
      <c r="F946" s="1">
        <v>2</v>
      </c>
      <c r="G946" s="1">
        <v>1</v>
      </c>
      <c r="H946" s="1">
        <v>3</v>
      </c>
    </row>
    <row r="947" spans="1:8" ht="15" customHeight="1" x14ac:dyDescent="0.2">
      <c r="A947" s="1">
        <v>2020</v>
      </c>
      <c r="B947" s="1" t="s">
        <v>141</v>
      </c>
      <c r="C947" s="1" t="s">
        <v>142</v>
      </c>
      <c r="D947" s="1" t="str">
        <f>TEXT(olympic_medals_year_country[[#This Row],[game_year]],0)&amp;"-"&amp;olympic_medals_year_country[[#This Row],[WB_country_code]]</f>
        <v>2020-KOR</v>
      </c>
      <c r="E947" s="1">
        <v>7</v>
      </c>
      <c r="F947" s="1">
        <v>4</v>
      </c>
      <c r="G947" s="1">
        <v>11</v>
      </c>
      <c r="H947" s="1">
        <v>22</v>
      </c>
    </row>
    <row r="948" spans="1:8" ht="15" customHeight="1" x14ac:dyDescent="0.2">
      <c r="A948" s="1">
        <v>2020</v>
      </c>
      <c r="B948" s="1" t="s">
        <v>143</v>
      </c>
      <c r="C948" s="1" t="s">
        <v>144</v>
      </c>
      <c r="D948" s="1" t="str">
        <f>TEXT(olympic_medals_year_country[[#This Row],[game_year]],0)&amp;"-"&amp;olympic_medals_year_country[[#This Row],[WB_country_code]]</f>
        <v>2020-KWT</v>
      </c>
      <c r="E948" s="1">
        <v>0</v>
      </c>
      <c r="F948" s="1">
        <v>0</v>
      </c>
      <c r="G948" s="1">
        <v>1</v>
      </c>
      <c r="H948" s="1">
        <v>1</v>
      </c>
    </row>
    <row r="949" spans="1:8" ht="15" customHeight="1" x14ac:dyDescent="0.2">
      <c r="A949" s="1">
        <v>2020</v>
      </c>
      <c r="B949" s="1" t="s">
        <v>149</v>
      </c>
      <c r="C949" s="1" t="s">
        <v>150</v>
      </c>
      <c r="D949" s="1" t="str">
        <f>TEXT(olympic_medals_year_country[[#This Row],[game_year]],0)&amp;"-"&amp;olympic_medals_year_country[[#This Row],[WB_country_code]]</f>
        <v>2020-LTU</v>
      </c>
      <c r="E949" s="1">
        <v>0</v>
      </c>
      <c r="F949" s="1">
        <v>1</v>
      </c>
      <c r="G949" s="1">
        <v>0</v>
      </c>
      <c r="H949" s="1">
        <v>1</v>
      </c>
    </row>
    <row r="950" spans="1:8" ht="15" customHeight="1" x14ac:dyDescent="0.2">
      <c r="A950" s="1">
        <v>2020</v>
      </c>
      <c r="B950" s="1" t="s">
        <v>151</v>
      </c>
      <c r="C950" s="1" t="s">
        <v>152</v>
      </c>
      <c r="D950" s="1" t="str">
        <f>TEXT(olympic_medals_year_country[[#This Row],[game_year]],0)&amp;"-"&amp;olympic_medals_year_country[[#This Row],[WB_country_code]]</f>
        <v>2020-LVA</v>
      </c>
      <c r="E950" s="1">
        <v>1</v>
      </c>
      <c r="F950" s="1">
        <v>0</v>
      </c>
      <c r="G950" s="1">
        <v>1</v>
      </c>
      <c r="H950" s="1">
        <v>2</v>
      </c>
    </row>
    <row r="951" spans="1:8" ht="15" customHeight="1" x14ac:dyDescent="0.2">
      <c r="A951" s="1">
        <v>2020</v>
      </c>
      <c r="B951" s="1" t="s">
        <v>153</v>
      </c>
      <c r="C951" s="1" t="s">
        <v>154</v>
      </c>
      <c r="D951" s="1" t="str">
        <f>TEXT(olympic_medals_year_country[[#This Row],[game_year]],0)&amp;"-"&amp;olympic_medals_year_country[[#This Row],[WB_country_code]]</f>
        <v>2020-MAR</v>
      </c>
      <c r="E951" s="1">
        <v>1</v>
      </c>
      <c r="F951" s="1">
        <v>0</v>
      </c>
      <c r="G951" s="1">
        <v>0</v>
      </c>
      <c r="H951" s="1">
        <v>1</v>
      </c>
    </row>
    <row r="952" spans="1:8" ht="15" customHeight="1" x14ac:dyDescent="0.2">
      <c r="A952" s="1">
        <v>2020</v>
      </c>
      <c r="B952" s="1" t="s">
        <v>155</v>
      </c>
      <c r="C952" s="1" t="s">
        <v>156</v>
      </c>
      <c r="D952" s="1" t="str">
        <f>TEXT(olympic_medals_year_country[[#This Row],[game_year]],0)&amp;"-"&amp;olympic_medals_year_country[[#This Row],[WB_country_code]]</f>
        <v>2020-MDA</v>
      </c>
      <c r="E952" s="1">
        <v>0</v>
      </c>
      <c r="F952" s="1">
        <v>0</v>
      </c>
      <c r="G952" s="1">
        <v>1</v>
      </c>
      <c r="H952" s="1">
        <v>1</v>
      </c>
    </row>
    <row r="953" spans="1:8" ht="15" customHeight="1" x14ac:dyDescent="0.2">
      <c r="A953" s="1">
        <v>2020</v>
      </c>
      <c r="B953" s="1" t="s">
        <v>157</v>
      </c>
      <c r="C953" s="1" t="s">
        <v>158</v>
      </c>
      <c r="D953" s="1" t="str">
        <f>TEXT(olympic_medals_year_country[[#This Row],[game_year]],0)&amp;"-"&amp;olympic_medals_year_country[[#This Row],[WB_country_code]]</f>
        <v>2020-MEX</v>
      </c>
      <c r="E953" s="1">
        <v>0</v>
      </c>
      <c r="F953" s="1">
        <v>0</v>
      </c>
      <c r="G953" s="1">
        <v>6</v>
      </c>
      <c r="H953" s="1">
        <v>6</v>
      </c>
    </row>
    <row r="954" spans="1:8" ht="15" customHeight="1" x14ac:dyDescent="0.2">
      <c r="A954" s="1">
        <v>2020</v>
      </c>
      <c r="B954" s="1" t="s">
        <v>159</v>
      </c>
      <c r="C954" s="1" t="s">
        <v>160</v>
      </c>
      <c r="D954" s="1" t="str">
        <f>TEXT(olympic_medals_year_country[[#This Row],[game_year]],0)&amp;"-"&amp;olympic_medals_year_country[[#This Row],[WB_country_code]]</f>
        <v>2020-MKD</v>
      </c>
      <c r="E954" s="1">
        <v>0</v>
      </c>
      <c r="F954" s="1">
        <v>1</v>
      </c>
      <c r="G954" s="1">
        <v>0</v>
      </c>
      <c r="H954" s="1">
        <v>1</v>
      </c>
    </row>
    <row r="955" spans="1:8" ht="15" customHeight="1" x14ac:dyDescent="0.2">
      <c r="A955" s="1">
        <v>2020</v>
      </c>
      <c r="B955" s="1" t="s">
        <v>163</v>
      </c>
      <c r="C955" s="1" t="s">
        <v>164</v>
      </c>
      <c r="D955" s="1" t="str">
        <f>TEXT(olympic_medals_year_country[[#This Row],[game_year]],0)&amp;"-"&amp;olympic_medals_year_country[[#This Row],[WB_country_code]]</f>
        <v>2020-MNG</v>
      </c>
      <c r="E955" s="1">
        <v>0</v>
      </c>
      <c r="F955" s="1">
        <v>1</v>
      </c>
      <c r="G955" s="1">
        <v>3</v>
      </c>
      <c r="H955" s="1">
        <v>4</v>
      </c>
    </row>
    <row r="956" spans="1:8" ht="15" customHeight="1" x14ac:dyDescent="0.2">
      <c r="A956" s="1">
        <v>2020</v>
      </c>
      <c r="B956" s="1" t="s">
        <v>169</v>
      </c>
      <c r="C956" s="1" t="s">
        <v>170</v>
      </c>
      <c r="D956" s="1" t="str">
        <f>TEXT(olympic_medals_year_country[[#This Row],[game_year]],0)&amp;"-"&amp;olympic_medals_year_country[[#This Row],[WB_country_code]]</f>
        <v>2020-MYS</v>
      </c>
      <c r="E956" s="1">
        <v>0</v>
      </c>
      <c r="F956" s="1">
        <v>1</v>
      </c>
      <c r="G956" s="1">
        <v>2</v>
      </c>
      <c r="H956" s="1">
        <v>3</v>
      </c>
    </row>
    <row r="957" spans="1:8" ht="15" customHeight="1" x14ac:dyDescent="0.2">
      <c r="A957" s="1">
        <v>2020</v>
      </c>
      <c r="B957" s="1" t="s">
        <v>171</v>
      </c>
      <c r="C957" s="1" t="s">
        <v>172</v>
      </c>
      <c r="D957" s="1" t="str">
        <f>TEXT(olympic_medals_year_country[[#This Row],[game_year]],0)&amp;"-"&amp;olympic_medals_year_country[[#This Row],[WB_country_code]]</f>
        <v>2020-NAM</v>
      </c>
      <c r="E957" s="1">
        <v>0</v>
      </c>
      <c r="F957" s="1">
        <v>1</v>
      </c>
      <c r="G957" s="1">
        <v>0</v>
      </c>
      <c r="H957" s="1">
        <v>1</v>
      </c>
    </row>
    <row r="958" spans="1:8" ht="15" customHeight="1" x14ac:dyDescent="0.2">
      <c r="A958" s="1">
        <v>2020</v>
      </c>
      <c r="B958" s="1" t="s">
        <v>175</v>
      </c>
      <c r="C958" s="1" t="s">
        <v>176</v>
      </c>
      <c r="D958" s="1" t="str">
        <f>TEXT(olympic_medals_year_country[[#This Row],[game_year]],0)&amp;"-"&amp;olympic_medals_year_country[[#This Row],[WB_country_code]]</f>
        <v>2020-NGA</v>
      </c>
      <c r="E958" s="1">
        <v>0</v>
      </c>
      <c r="F958" s="1">
        <v>1</v>
      </c>
      <c r="G958" s="1">
        <v>1</v>
      </c>
      <c r="H958" s="1">
        <v>2</v>
      </c>
    </row>
    <row r="959" spans="1:8" ht="15" customHeight="1" x14ac:dyDescent="0.2">
      <c r="A959" s="1">
        <v>2020</v>
      </c>
      <c r="B959" s="1" t="s">
        <v>177</v>
      </c>
      <c r="C959" s="1" t="s">
        <v>178</v>
      </c>
      <c r="D959" s="1" t="str">
        <f>TEXT(olympic_medals_year_country[[#This Row],[game_year]],0)&amp;"-"&amp;olympic_medals_year_country[[#This Row],[WB_country_code]]</f>
        <v>2020-NLD</v>
      </c>
      <c r="E959" s="1">
        <v>10</v>
      </c>
      <c r="F959" s="1">
        <v>14</v>
      </c>
      <c r="G959" s="1">
        <v>17</v>
      </c>
      <c r="H959" s="1">
        <v>41</v>
      </c>
    </row>
    <row r="960" spans="1:8" ht="15" customHeight="1" x14ac:dyDescent="0.2">
      <c r="A960" s="1">
        <v>2020</v>
      </c>
      <c r="B960" s="1" t="s">
        <v>179</v>
      </c>
      <c r="C960" s="1" t="s">
        <v>180</v>
      </c>
      <c r="D960" s="1" t="str">
        <f>TEXT(olympic_medals_year_country[[#This Row],[game_year]],0)&amp;"-"&amp;olympic_medals_year_country[[#This Row],[WB_country_code]]</f>
        <v>2020-NOR</v>
      </c>
      <c r="E960" s="1">
        <v>5</v>
      </c>
      <c r="F960" s="1">
        <v>2</v>
      </c>
      <c r="G960" s="1">
        <v>2</v>
      </c>
      <c r="H960" s="1">
        <v>9</v>
      </c>
    </row>
    <row r="961" spans="1:8" ht="15" customHeight="1" x14ac:dyDescent="0.2">
      <c r="A961" s="1">
        <v>2020</v>
      </c>
      <c r="B961" s="1" t="s">
        <v>181</v>
      </c>
      <c r="C961" s="1" t="s">
        <v>182</v>
      </c>
      <c r="D961" s="1" t="str">
        <f>TEXT(olympic_medals_year_country[[#This Row],[game_year]],0)&amp;"-"&amp;olympic_medals_year_country[[#This Row],[WB_country_code]]</f>
        <v>2020-NZL</v>
      </c>
      <c r="E961" s="1">
        <v>9</v>
      </c>
      <c r="F961" s="1">
        <v>8</v>
      </c>
      <c r="G961" s="1">
        <v>8</v>
      </c>
      <c r="H961" s="1">
        <v>25</v>
      </c>
    </row>
    <row r="962" spans="1:8" ht="15" customHeight="1" x14ac:dyDescent="0.2">
      <c r="A962" s="1">
        <v>2020</v>
      </c>
      <c r="B962" s="1" t="s">
        <v>189</v>
      </c>
      <c r="C962" s="1" t="s">
        <v>190</v>
      </c>
      <c r="D962" s="1" t="str">
        <f>TEXT(olympic_medals_year_country[[#This Row],[game_year]],0)&amp;"-"&amp;olympic_medals_year_country[[#This Row],[WB_country_code]]</f>
        <v>2020-PHL</v>
      </c>
      <c r="E962" s="1">
        <v>1</v>
      </c>
      <c r="F962" s="1">
        <v>2</v>
      </c>
      <c r="G962" s="1">
        <v>1</v>
      </c>
      <c r="H962" s="1">
        <v>4</v>
      </c>
    </row>
    <row r="963" spans="1:8" ht="15" customHeight="1" x14ac:dyDescent="0.2">
      <c r="A963" s="1">
        <v>2020</v>
      </c>
      <c r="B963" s="1" t="s">
        <v>191</v>
      </c>
      <c r="C963" s="1" t="s">
        <v>192</v>
      </c>
      <c r="D963" s="1" t="str">
        <f>TEXT(olympic_medals_year_country[[#This Row],[game_year]],0)&amp;"-"&amp;olympic_medals_year_country[[#This Row],[WB_country_code]]</f>
        <v>2020-POL</v>
      </c>
      <c r="E963" s="1">
        <v>4</v>
      </c>
      <c r="F963" s="1">
        <v>7</v>
      </c>
      <c r="G963" s="1">
        <v>5</v>
      </c>
      <c r="H963" s="1">
        <v>16</v>
      </c>
    </row>
    <row r="964" spans="1:8" ht="15" customHeight="1" x14ac:dyDescent="0.2">
      <c r="A964" s="1">
        <v>2020</v>
      </c>
      <c r="B964" s="1" t="s">
        <v>193</v>
      </c>
      <c r="C964" s="1" t="s">
        <v>194</v>
      </c>
      <c r="D964" s="1" t="str">
        <f>TEXT(olympic_medals_year_country[[#This Row],[game_year]],0)&amp;"-"&amp;olympic_medals_year_country[[#This Row],[WB_country_code]]</f>
        <v>2020-PRI</v>
      </c>
      <c r="E964" s="1">
        <v>1</v>
      </c>
      <c r="F964" s="1">
        <v>0</v>
      </c>
      <c r="G964" s="1">
        <v>0</v>
      </c>
      <c r="H964" s="1">
        <v>1</v>
      </c>
    </row>
    <row r="965" spans="1:8" ht="15" customHeight="1" x14ac:dyDescent="0.2">
      <c r="A965" s="1">
        <v>2020</v>
      </c>
      <c r="B965" s="1" t="s">
        <v>197</v>
      </c>
      <c r="C965" s="1" t="s">
        <v>198</v>
      </c>
      <c r="D965" s="1" t="str">
        <f>TEXT(olympic_medals_year_country[[#This Row],[game_year]],0)&amp;"-"&amp;olympic_medals_year_country[[#This Row],[WB_country_code]]</f>
        <v>2020-PRT</v>
      </c>
      <c r="E965" s="1">
        <v>1</v>
      </c>
      <c r="F965" s="1">
        <v>1</v>
      </c>
      <c r="G965" s="1">
        <v>2</v>
      </c>
      <c r="H965" s="1">
        <v>4</v>
      </c>
    </row>
    <row r="966" spans="1:8" ht="15" customHeight="1" x14ac:dyDescent="0.2">
      <c r="A966" s="1">
        <v>2020</v>
      </c>
      <c r="B966" s="1" t="s">
        <v>201</v>
      </c>
      <c r="C966" s="1" t="s">
        <v>202</v>
      </c>
      <c r="D966" s="1" t="str">
        <f>TEXT(olympic_medals_year_country[[#This Row],[game_year]],0)&amp;"-"&amp;olympic_medals_year_country[[#This Row],[WB_country_code]]</f>
        <v>2020-QAT</v>
      </c>
      <c r="E966" s="1">
        <v>2</v>
      </c>
      <c r="F966" s="1">
        <v>0</v>
      </c>
      <c r="G966" s="1">
        <v>2</v>
      </c>
      <c r="H966" s="1">
        <v>4</v>
      </c>
    </row>
    <row r="967" spans="1:8" ht="15" customHeight="1" x14ac:dyDescent="0.2">
      <c r="A967" s="1">
        <v>2020</v>
      </c>
      <c r="B967" s="1" t="s">
        <v>203</v>
      </c>
      <c r="C967" s="1" t="s">
        <v>204</v>
      </c>
      <c r="D967" s="1" t="str">
        <f>TEXT(olympic_medals_year_country[[#This Row],[game_year]],0)&amp;"-"&amp;olympic_medals_year_country[[#This Row],[WB_country_code]]</f>
        <v>2020-ROU</v>
      </c>
      <c r="E967" s="1">
        <v>2</v>
      </c>
      <c r="F967" s="1">
        <v>4</v>
      </c>
      <c r="G967" s="1">
        <v>0</v>
      </c>
      <c r="H967" s="1">
        <v>6</v>
      </c>
    </row>
    <row r="968" spans="1:8" ht="15" customHeight="1" x14ac:dyDescent="0.2">
      <c r="A968" s="1">
        <v>2020</v>
      </c>
      <c r="B968" s="1" t="s">
        <v>205</v>
      </c>
      <c r="C968" s="1" t="s">
        <v>206</v>
      </c>
      <c r="D968" s="1" t="str">
        <f>TEXT(olympic_medals_year_country[[#This Row],[game_year]],0)&amp;"-"&amp;olympic_medals_year_country[[#This Row],[WB_country_code]]</f>
        <v>2020-RUS</v>
      </c>
      <c r="E968" s="1">
        <v>22</v>
      </c>
      <c r="F968" s="1">
        <v>32</v>
      </c>
      <c r="G968" s="1">
        <v>27</v>
      </c>
      <c r="H968" s="1">
        <v>81</v>
      </c>
    </row>
    <row r="969" spans="1:8" ht="15" customHeight="1" x14ac:dyDescent="0.2">
      <c r="A969" s="1">
        <v>2020</v>
      </c>
      <c r="B969" s="1" t="s">
        <v>207</v>
      </c>
      <c r="C969" s="1" t="s">
        <v>208</v>
      </c>
      <c r="D969" s="1" t="str">
        <f>TEXT(olympic_medals_year_country[[#This Row],[game_year]],0)&amp;"-"&amp;olympic_medals_year_country[[#This Row],[WB_country_code]]</f>
        <v>2020-SAU</v>
      </c>
      <c r="E969" s="1">
        <v>0</v>
      </c>
      <c r="F969" s="1">
        <v>1</v>
      </c>
      <c r="G969" s="1">
        <v>0</v>
      </c>
      <c r="H969" s="1">
        <v>1</v>
      </c>
    </row>
    <row r="970" spans="1:8" ht="15" customHeight="1" x14ac:dyDescent="0.2">
      <c r="A970" s="1">
        <v>2020</v>
      </c>
      <c r="B970" s="1" t="s">
        <v>215</v>
      </c>
      <c r="C970" s="1" t="s">
        <v>216</v>
      </c>
      <c r="D970" s="1" t="str">
        <f>TEXT(olympic_medals_year_country[[#This Row],[game_year]],0)&amp;"-"&amp;olympic_medals_year_country[[#This Row],[WB_country_code]]</f>
        <v>2020-SMR</v>
      </c>
      <c r="E970" s="1">
        <v>0</v>
      </c>
      <c r="F970" s="1">
        <v>2</v>
      </c>
      <c r="G970" s="1">
        <v>2</v>
      </c>
      <c r="H970" s="1">
        <v>4</v>
      </c>
    </row>
    <row r="971" spans="1:8" ht="15" customHeight="1" x14ac:dyDescent="0.2">
      <c r="A971" s="1">
        <v>2020</v>
      </c>
      <c r="B971" s="1" t="s">
        <v>217</v>
      </c>
      <c r="C971" s="1" t="s">
        <v>218</v>
      </c>
      <c r="D971" s="1" t="str">
        <f>TEXT(olympic_medals_year_country[[#This Row],[game_year]],0)&amp;"-"&amp;olympic_medals_year_country[[#This Row],[WB_country_code]]</f>
        <v>2020-SRB</v>
      </c>
      <c r="E971" s="1">
        <v>3</v>
      </c>
      <c r="F971" s="1">
        <v>1</v>
      </c>
      <c r="G971" s="1">
        <v>5</v>
      </c>
      <c r="H971" s="1">
        <v>9</v>
      </c>
    </row>
    <row r="972" spans="1:8" ht="15" customHeight="1" x14ac:dyDescent="0.2">
      <c r="A972" s="1">
        <v>2020</v>
      </c>
      <c r="B972" s="1" t="s">
        <v>221</v>
      </c>
      <c r="C972" s="1" t="s">
        <v>222</v>
      </c>
      <c r="D972" s="1" t="str">
        <f>TEXT(olympic_medals_year_country[[#This Row],[game_year]],0)&amp;"-"&amp;olympic_medals_year_country[[#This Row],[WB_country_code]]</f>
        <v>2020-SVK</v>
      </c>
      <c r="E972" s="1">
        <v>1</v>
      </c>
      <c r="F972" s="1">
        <v>2</v>
      </c>
      <c r="G972" s="1">
        <v>1</v>
      </c>
      <c r="H972" s="1">
        <v>4</v>
      </c>
    </row>
    <row r="973" spans="1:8" ht="15" customHeight="1" x14ac:dyDescent="0.2">
      <c r="A973" s="1">
        <v>2020</v>
      </c>
      <c r="B973" s="1" t="s">
        <v>223</v>
      </c>
      <c r="C973" s="1" t="s">
        <v>224</v>
      </c>
      <c r="D973" s="1" t="str">
        <f>TEXT(olympic_medals_year_country[[#This Row],[game_year]],0)&amp;"-"&amp;olympic_medals_year_country[[#This Row],[WB_country_code]]</f>
        <v>2020-SVN</v>
      </c>
      <c r="E973" s="1">
        <v>3</v>
      </c>
      <c r="F973" s="1">
        <v>1</v>
      </c>
      <c r="G973" s="1">
        <v>1</v>
      </c>
      <c r="H973" s="1">
        <v>5</v>
      </c>
    </row>
    <row r="974" spans="1:8" ht="15" customHeight="1" x14ac:dyDescent="0.2">
      <c r="A974" s="1">
        <v>2020</v>
      </c>
      <c r="B974" s="1" t="s">
        <v>225</v>
      </c>
      <c r="C974" s="1" t="s">
        <v>226</v>
      </c>
      <c r="D974" s="1" t="str">
        <f>TEXT(olympic_medals_year_country[[#This Row],[game_year]],0)&amp;"-"&amp;olympic_medals_year_country[[#This Row],[WB_country_code]]</f>
        <v>2020-SWE</v>
      </c>
      <c r="E974" s="1">
        <v>3</v>
      </c>
      <c r="F974" s="1">
        <v>7</v>
      </c>
      <c r="G974" s="1">
        <v>0</v>
      </c>
      <c r="H974" s="1">
        <v>10</v>
      </c>
    </row>
    <row r="975" spans="1:8" ht="15" customHeight="1" x14ac:dyDescent="0.2">
      <c r="A975" s="1">
        <v>2020</v>
      </c>
      <c r="B975" s="1" t="s">
        <v>227</v>
      </c>
      <c r="C975" s="1" t="s">
        <v>228</v>
      </c>
      <c r="D975" s="1" t="str">
        <f>TEXT(olympic_medals_year_country[[#This Row],[game_year]],0)&amp;"-"&amp;olympic_medals_year_country[[#This Row],[WB_country_code]]</f>
        <v>2020-SYR</v>
      </c>
      <c r="E975" s="1">
        <v>0</v>
      </c>
      <c r="F975" s="1">
        <v>0</v>
      </c>
      <c r="G975" s="1">
        <v>1</v>
      </c>
      <c r="H975" s="1">
        <v>1</v>
      </c>
    </row>
    <row r="976" spans="1:8" ht="15" customHeight="1" x14ac:dyDescent="0.2">
      <c r="A976" s="1">
        <v>2020</v>
      </c>
      <c r="B976" s="1" t="s">
        <v>231</v>
      </c>
      <c r="C976" s="1" t="s">
        <v>232</v>
      </c>
      <c r="D976" s="1" t="str">
        <f>TEXT(olympic_medals_year_country[[#This Row],[game_year]],0)&amp;"-"&amp;olympic_medals_year_country[[#This Row],[WB_country_code]]</f>
        <v>2020-THA</v>
      </c>
      <c r="E976" s="1">
        <v>1</v>
      </c>
      <c r="F976" s="1">
        <v>0</v>
      </c>
      <c r="G976" s="1">
        <v>1</v>
      </c>
      <c r="H976" s="1">
        <v>2</v>
      </c>
    </row>
    <row r="977" spans="1:8" ht="15" customHeight="1" x14ac:dyDescent="0.2">
      <c r="A977" s="1">
        <v>2020</v>
      </c>
      <c r="B977" s="1" t="s">
        <v>235</v>
      </c>
      <c r="C977" s="1" t="s">
        <v>236</v>
      </c>
      <c r="D977" s="1" t="str">
        <f>TEXT(olympic_medals_year_country[[#This Row],[game_year]],0)&amp;"-"&amp;olympic_medals_year_country[[#This Row],[WB_country_code]]</f>
        <v>2020-TKM</v>
      </c>
      <c r="E977" s="1">
        <v>0</v>
      </c>
      <c r="F977" s="1">
        <v>1</v>
      </c>
      <c r="G977" s="1">
        <v>0</v>
      </c>
      <c r="H977" s="1">
        <v>1</v>
      </c>
    </row>
    <row r="978" spans="1:8" ht="15" customHeight="1" x14ac:dyDescent="0.2">
      <c r="A978" s="1">
        <v>2020</v>
      </c>
      <c r="B978" s="1" t="s">
        <v>241</v>
      </c>
      <c r="C978" s="1" t="s">
        <v>242</v>
      </c>
      <c r="D978" s="1" t="str">
        <f>TEXT(olympic_medals_year_country[[#This Row],[game_year]],0)&amp;"-"&amp;olympic_medals_year_country[[#This Row],[WB_country_code]]</f>
        <v>2020-TUN</v>
      </c>
      <c r="E978" s="1">
        <v>1</v>
      </c>
      <c r="F978" s="1">
        <v>1</v>
      </c>
      <c r="G978" s="1">
        <v>0</v>
      </c>
      <c r="H978" s="1">
        <v>2</v>
      </c>
    </row>
    <row r="979" spans="1:8" ht="15" customHeight="1" x14ac:dyDescent="0.2">
      <c r="A979" s="1">
        <v>2020</v>
      </c>
      <c r="B979" s="1" t="s">
        <v>243</v>
      </c>
      <c r="C979" s="1" t="s">
        <v>244</v>
      </c>
      <c r="D979" s="1" t="str">
        <f>TEXT(olympic_medals_year_country[[#This Row],[game_year]],0)&amp;"-"&amp;olympic_medals_year_country[[#This Row],[WB_country_code]]</f>
        <v>2020-TUR</v>
      </c>
      <c r="E979" s="1">
        <v>2</v>
      </c>
      <c r="F979" s="1">
        <v>2</v>
      </c>
      <c r="G979" s="1">
        <v>9</v>
      </c>
      <c r="H979" s="1">
        <v>13</v>
      </c>
    </row>
    <row r="980" spans="1:8" ht="15" customHeight="1" x14ac:dyDescent="0.2">
      <c r="A980" s="1">
        <v>2020</v>
      </c>
      <c r="B980" s="1" t="s">
        <v>247</v>
      </c>
      <c r="C980" s="1" t="s">
        <v>248</v>
      </c>
      <c r="D980" s="1" t="str">
        <f>TEXT(olympic_medals_year_country[[#This Row],[game_year]],0)&amp;"-"&amp;olympic_medals_year_country[[#This Row],[WB_country_code]]</f>
        <v>2020-UGA</v>
      </c>
      <c r="E980" s="1">
        <v>2</v>
      </c>
      <c r="F980" s="1">
        <v>1</v>
      </c>
      <c r="G980" s="1">
        <v>1</v>
      </c>
      <c r="H980" s="1">
        <v>4</v>
      </c>
    </row>
    <row r="981" spans="1:8" ht="15" customHeight="1" x14ac:dyDescent="0.2">
      <c r="A981" s="1">
        <v>2020</v>
      </c>
      <c r="B981" s="1" t="s">
        <v>249</v>
      </c>
      <c r="C981" s="1" t="s">
        <v>250</v>
      </c>
      <c r="D981" s="1" t="str">
        <f>TEXT(olympic_medals_year_country[[#This Row],[game_year]],0)&amp;"-"&amp;olympic_medals_year_country[[#This Row],[WB_country_code]]</f>
        <v>2020-UKR</v>
      </c>
      <c r="E981" s="1">
        <v>1</v>
      </c>
      <c r="F981" s="1">
        <v>7</v>
      </c>
      <c r="G981" s="1">
        <v>14</v>
      </c>
      <c r="H981" s="1">
        <v>22</v>
      </c>
    </row>
    <row r="982" spans="1:8" ht="15" customHeight="1" x14ac:dyDescent="0.2">
      <c r="A982" s="1">
        <v>2020</v>
      </c>
      <c r="B982" s="1" t="s">
        <v>253</v>
      </c>
      <c r="C982" s="1" t="s">
        <v>254</v>
      </c>
      <c r="D982" s="1" t="str">
        <f>TEXT(olympic_medals_year_country[[#This Row],[game_year]],0)&amp;"-"&amp;olympic_medals_year_country[[#This Row],[WB_country_code]]</f>
        <v>2020-USA</v>
      </c>
      <c r="E982" s="1">
        <v>40</v>
      </c>
      <c r="F982" s="1">
        <v>44</v>
      </c>
      <c r="G982" s="1">
        <v>34</v>
      </c>
      <c r="H982" s="1">
        <v>118</v>
      </c>
    </row>
    <row r="983" spans="1:8" ht="15" customHeight="1" x14ac:dyDescent="0.2">
      <c r="A983" s="1">
        <v>2020</v>
      </c>
      <c r="B983" s="1" t="s">
        <v>255</v>
      </c>
      <c r="C983" s="1" t="s">
        <v>256</v>
      </c>
      <c r="D983" s="1" t="str">
        <f>TEXT(olympic_medals_year_country[[#This Row],[game_year]],0)&amp;"-"&amp;olympic_medals_year_country[[#This Row],[WB_country_code]]</f>
        <v>2020-UZB</v>
      </c>
      <c r="E983" s="1">
        <v>3</v>
      </c>
      <c r="F983" s="1">
        <v>0</v>
      </c>
      <c r="G983" s="1">
        <v>2</v>
      </c>
      <c r="H983" s="1">
        <v>5</v>
      </c>
    </row>
    <row r="984" spans="1:8" ht="15" customHeight="1" x14ac:dyDescent="0.2">
      <c r="A984" s="1">
        <v>2020</v>
      </c>
      <c r="B984" s="1" t="s">
        <v>257</v>
      </c>
      <c r="C984" s="1" t="s">
        <v>258</v>
      </c>
      <c r="D984" s="1" t="str">
        <f>TEXT(olympic_medals_year_country[[#This Row],[game_year]],0)&amp;"-"&amp;olympic_medals_year_country[[#This Row],[WB_country_code]]</f>
        <v>2020-VEN</v>
      </c>
      <c r="E984" s="1">
        <v>1</v>
      </c>
      <c r="F984" s="1">
        <v>3</v>
      </c>
      <c r="G984" s="1">
        <v>0</v>
      </c>
      <c r="H984" s="1">
        <v>4</v>
      </c>
    </row>
    <row r="985" spans="1:8" ht="15" customHeight="1" x14ac:dyDescent="0.2">
      <c r="A985" s="1">
        <v>2020</v>
      </c>
      <c r="B985" s="1" t="s">
        <v>265</v>
      </c>
      <c r="C985" s="1" t="s">
        <v>266</v>
      </c>
      <c r="D985" s="1" t="str">
        <f>TEXT(olympic_medals_year_country[[#This Row],[game_year]],0)&amp;"-"&amp;olympic_medals_year_country[[#This Row],[WB_country_code]]</f>
        <v>2020-XKX</v>
      </c>
      <c r="E985" s="1">
        <v>2</v>
      </c>
      <c r="F985" s="1">
        <v>0</v>
      </c>
      <c r="G985" s="1">
        <v>0</v>
      </c>
      <c r="H985" s="1">
        <v>2</v>
      </c>
    </row>
    <row r="986" spans="1:8" ht="15" customHeight="1" x14ac:dyDescent="0.2">
      <c r="A986" s="1">
        <v>2020</v>
      </c>
      <c r="B986" s="1" t="s">
        <v>269</v>
      </c>
      <c r="C986" s="1" t="s">
        <v>270</v>
      </c>
      <c r="D986" s="1" t="str">
        <f>TEXT(olympic_medals_year_country[[#This Row],[game_year]],0)&amp;"-"&amp;olympic_medals_year_country[[#This Row],[WB_country_code]]</f>
        <v>2020-ZAF</v>
      </c>
      <c r="E986" s="1">
        <v>1</v>
      </c>
      <c r="F986" s="1">
        <v>2</v>
      </c>
      <c r="G986" s="1">
        <v>0</v>
      </c>
      <c r="H986" s="1"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88371-2D64-4D5A-9FFC-BAA5141B1BD6}">
  <dimension ref="A1:C209"/>
  <sheetViews>
    <sheetView workbookViewId="0"/>
  </sheetViews>
  <sheetFormatPr baseColWidth="10" defaultRowHeight="12.75" x14ac:dyDescent="0.2"/>
  <cols>
    <col min="1" max="1" width="24.28515625" bestFit="1" customWidth="1"/>
    <col min="2" max="2" width="9.7109375" bestFit="1" customWidth="1"/>
    <col min="3" max="3" width="46" bestFit="1" customWidth="1"/>
  </cols>
  <sheetData>
    <row r="1" spans="1:3" s="8" customFormat="1" x14ac:dyDescent="0.2">
      <c r="A1" s="8" t="s">
        <v>1</v>
      </c>
      <c r="B1" s="8" t="s">
        <v>2446</v>
      </c>
      <c r="C1" s="8" t="s">
        <v>2731</v>
      </c>
    </row>
    <row r="2" spans="1:3" x14ac:dyDescent="0.2">
      <c r="A2" t="s">
        <v>6</v>
      </c>
      <c r="B2" t="s">
        <v>2447</v>
      </c>
      <c r="C2" t="s">
        <v>2448</v>
      </c>
    </row>
    <row r="3" spans="1:3" x14ac:dyDescent="0.2">
      <c r="A3" t="s">
        <v>2449</v>
      </c>
      <c r="B3" t="s">
        <v>2450</v>
      </c>
      <c r="C3" t="s">
        <v>2451</v>
      </c>
    </row>
    <row r="4" spans="1:3" x14ac:dyDescent="0.2">
      <c r="A4" t="s">
        <v>72</v>
      </c>
      <c r="B4" t="s">
        <v>2452</v>
      </c>
      <c r="C4" t="s">
        <v>2453</v>
      </c>
    </row>
    <row r="5" spans="1:3" x14ac:dyDescent="0.2">
      <c r="A5" t="s">
        <v>264</v>
      </c>
      <c r="B5" t="s">
        <v>2454</v>
      </c>
      <c r="C5" t="s">
        <v>2455</v>
      </c>
    </row>
    <row r="6" spans="1:3" x14ac:dyDescent="0.2">
      <c r="A6" t="s">
        <v>2456</v>
      </c>
      <c r="B6" t="s">
        <v>2450</v>
      </c>
      <c r="C6" t="s">
        <v>2457</v>
      </c>
    </row>
    <row r="7" spans="1:3" x14ac:dyDescent="0.2">
      <c r="A7" t="s">
        <v>2458</v>
      </c>
      <c r="B7" t="s">
        <v>2452</v>
      </c>
      <c r="C7" t="s">
        <v>2459</v>
      </c>
    </row>
    <row r="8" spans="1:3" x14ac:dyDescent="0.2">
      <c r="A8" t="s">
        <v>2460</v>
      </c>
      <c r="B8" t="s">
        <v>2461</v>
      </c>
      <c r="C8" t="s">
        <v>2462</v>
      </c>
    </row>
    <row r="9" spans="1:3" x14ac:dyDescent="0.2">
      <c r="A9" t="s">
        <v>10</v>
      </c>
      <c r="B9" t="s">
        <v>2461</v>
      </c>
      <c r="C9" t="s">
        <v>2463</v>
      </c>
    </row>
    <row r="10" spans="1:3" x14ac:dyDescent="0.2">
      <c r="A10" t="s">
        <v>12</v>
      </c>
      <c r="B10" t="s">
        <v>2447</v>
      </c>
      <c r="C10" t="s">
        <v>2464</v>
      </c>
    </row>
    <row r="11" spans="1:3" x14ac:dyDescent="0.2">
      <c r="A11" t="s">
        <v>2465</v>
      </c>
      <c r="B11" t="s">
        <v>2461</v>
      </c>
      <c r="C11" t="s">
        <v>2466</v>
      </c>
    </row>
    <row r="12" spans="1:3" x14ac:dyDescent="0.2">
      <c r="A12" t="s">
        <v>14</v>
      </c>
      <c r="B12" t="s">
        <v>2454</v>
      </c>
      <c r="C12" t="s">
        <v>2467</v>
      </c>
    </row>
    <row r="13" spans="1:3" x14ac:dyDescent="0.2">
      <c r="A13" t="s">
        <v>16</v>
      </c>
      <c r="B13" t="s">
        <v>2450</v>
      </c>
      <c r="C13" t="s">
        <v>2468</v>
      </c>
    </row>
    <row r="14" spans="1:3" x14ac:dyDescent="0.2">
      <c r="A14" t="s">
        <v>18</v>
      </c>
      <c r="B14" t="s">
        <v>2447</v>
      </c>
      <c r="C14" t="s">
        <v>2469</v>
      </c>
    </row>
    <row r="15" spans="1:3" x14ac:dyDescent="0.2">
      <c r="A15" t="s">
        <v>30</v>
      </c>
      <c r="B15" t="s">
        <v>2461</v>
      </c>
      <c r="C15" t="s">
        <v>2470</v>
      </c>
    </row>
    <row r="16" spans="1:3" x14ac:dyDescent="0.2">
      <c r="A16" t="s">
        <v>28</v>
      </c>
      <c r="B16" t="s">
        <v>2447</v>
      </c>
      <c r="C16" t="s">
        <v>2471</v>
      </c>
    </row>
    <row r="17" spans="1:3" x14ac:dyDescent="0.2">
      <c r="A17" t="s">
        <v>2472</v>
      </c>
      <c r="B17" t="s">
        <v>2447</v>
      </c>
      <c r="C17" t="s">
        <v>2473</v>
      </c>
    </row>
    <row r="18" spans="1:3" x14ac:dyDescent="0.2">
      <c r="A18" t="s">
        <v>38</v>
      </c>
      <c r="B18" t="s">
        <v>2461</v>
      </c>
      <c r="C18" t="s">
        <v>2474</v>
      </c>
    </row>
    <row r="19" spans="1:3" x14ac:dyDescent="0.2">
      <c r="A19" t="s">
        <v>32</v>
      </c>
      <c r="B19" t="s">
        <v>2450</v>
      </c>
      <c r="C19" t="s">
        <v>2475</v>
      </c>
    </row>
    <row r="20" spans="1:3" x14ac:dyDescent="0.2">
      <c r="A20" t="s">
        <v>22</v>
      </c>
      <c r="B20" t="s">
        <v>2450</v>
      </c>
      <c r="C20" t="s">
        <v>2476</v>
      </c>
    </row>
    <row r="21" spans="1:3" x14ac:dyDescent="0.2">
      <c r="A21" t="s">
        <v>2477</v>
      </c>
      <c r="B21" t="s">
        <v>2461</v>
      </c>
      <c r="C21" t="s">
        <v>2478</v>
      </c>
    </row>
    <row r="22" spans="1:3" x14ac:dyDescent="0.2">
      <c r="A22" t="s">
        <v>2479</v>
      </c>
      <c r="B22" t="s">
        <v>2452</v>
      </c>
      <c r="C22" t="s">
        <v>2480</v>
      </c>
    </row>
    <row r="23" spans="1:3" x14ac:dyDescent="0.2">
      <c r="A23" t="s">
        <v>34</v>
      </c>
      <c r="B23" t="s">
        <v>2461</v>
      </c>
      <c r="C23" t="s">
        <v>2481</v>
      </c>
    </row>
    <row r="24" spans="1:3" x14ac:dyDescent="0.2">
      <c r="A24" t="s">
        <v>2482</v>
      </c>
      <c r="B24" t="s">
        <v>2447</v>
      </c>
      <c r="C24" t="s">
        <v>2483</v>
      </c>
    </row>
    <row r="25" spans="1:3" x14ac:dyDescent="0.2">
      <c r="A25" t="s">
        <v>2484</v>
      </c>
      <c r="B25" t="s">
        <v>2461</v>
      </c>
      <c r="C25" t="s">
        <v>2485</v>
      </c>
    </row>
    <row r="26" spans="1:3" x14ac:dyDescent="0.2">
      <c r="A26" t="s">
        <v>2486</v>
      </c>
      <c r="B26" t="s">
        <v>2450</v>
      </c>
      <c r="C26" t="s">
        <v>2487</v>
      </c>
    </row>
    <row r="27" spans="1:3" x14ac:dyDescent="0.2">
      <c r="A27" t="s">
        <v>40</v>
      </c>
      <c r="B27" t="s">
        <v>2452</v>
      </c>
      <c r="C27" t="s">
        <v>2488</v>
      </c>
    </row>
    <row r="28" spans="1:3" x14ac:dyDescent="0.2">
      <c r="A28" t="s">
        <v>36</v>
      </c>
      <c r="B28" t="s">
        <v>2461</v>
      </c>
      <c r="C28" t="s">
        <v>2489</v>
      </c>
    </row>
    <row r="29" spans="1:3" x14ac:dyDescent="0.2">
      <c r="A29" t="s">
        <v>2490</v>
      </c>
      <c r="B29" t="s">
        <v>2461</v>
      </c>
      <c r="C29" t="s">
        <v>2491</v>
      </c>
    </row>
    <row r="30" spans="1:3" x14ac:dyDescent="0.2">
      <c r="A30" t="s">
        <v>2492</v>
      </c>
      <c r="B30" t="s">
        <v>2447</v>
      </c>
      <c r="C30" t="s">
        <v>2493</v>
      </c>
    </row>
    <row r="31" spans="1:3" x14ac:dyDescent="0.2">
      <c r="A31" t="s">
        <v>26</v>
      </c>
      <c r="B31" t="s">
        <v>2450</v>
      </c>
      <c r="C31" t="s">
        <v>2494</v>
      </c>
    </row>
    <row r="32" spans="1:3" x14ac:dyDescent="0.2">
      <c r="A32" t="s">
        <v>24</v>
      </c>
      <c r="B32" t="s">
        <v>2452</v>
      </c>
      <c r="C32" t="s">
        <v>2495</v>
      </c>
    </row>
    <row r="33" spans="1:3" x14ac:dyDescent="0.2">
      <c r="A33" t="s">
        <v>20</v>
      </c>
      <c r="B33" t="s">
        <v>2452</v>
      </c>
      <c r="C33" t="s">
        <v>2496</v>
      </c>
    </row>
    <row r="34" spans="1:3" x14ac:dyDescent="0.2">
      <c r="A34" t="s">
        <v>2497</v>
      </c>
      <c r="B34" t="s">
        <v>2452</v>
      </c>
      <c r="C34" t="s">
        <v>2498</v>
      </c>
    </row>
    <row r="35" spans="1:3" x14ac:dyDescent="0.2">
      <c r="A35" t="s">
        <v>2499</v>
      </c>
      <c r="B35" t="s">
        <v>2447</v>
      </c>
      <c r="C35" t="s">
        <v>2500</v>
      </c>
    </row>
    <row r="36" spans="1:3" x14ac:dyDescent="0.2">
      <c r="A36" t="s">
        <v>52</v>
      </c>
      <c r="B36" t="s">
        <v>2452</v>
      </c>
      <c r="C36" t="s">
        <v>2501</v>
      </c>
    </row>
    <row r="37" spans="1:3" x14ac:dyDescent="0.2">
      <c r="A37" t="s">
        <v>42</v>
      </c>
      <c r="B37" t="s">
        <v>2461</v>
      </c>
      <c r="C37" t="s">
        <v>2502</v>
      </c>
    </row>
    <row r="38" spans="1:3" x14ac:dyDescent="0.2">
      <c r="A38" t="s">
        <v>2503</v>
      </c>
      <c r="B38" t="s">
        <v>2461</v>
      </c>
      <c r="C38" t="s">
        <v>2504</v>
      </c>
    </row>
    <row r="39" spans="1:3" x14ac:dyDescent="0.2">
      <c r="A39" t="s">
        <v>2505</v>
      </c>
      <c r="B39" t="s">
        <v>2452</v>
      </c>
      <c r="C39" t="s">
        <v>2506</v>
      </c>
    </row>
    <row r="40" spans="1:3" x14ac:dyDescent="0.2">
      <c r="A40" t="s">
        <v>2507</v>
      </c>
      <c r="B40" t="s">
        <v>2452</v>
      </c>
      <c r="C40" t="s">
        <v>2508</v>
      </c>
    </row>
    <row r="41" spans="1:3" x14ac:dyDescent="0.2">
      <c r="A41" t="s">
        <v>46</v>
      </c>
      <c r="B41" t="s">
        <v>2461</v>
      </c>
      <c r="C41" t="s">
        <v>2509</v>
      </c>
    </row>
    <row r="42" spans="1:3" x14ac:dyDescent="0.2">
      <c r="A42" t="s">
        <v>48</v>
      </c>
      <c r="B42" t="s">
        <v>2447</v>
      </c>
      <c r="C42" t="s">
        <v>2510</v>
      </c>
    </row>
    <row r="43" spans="1:3" x14ac:dyDescent="0.2">
      <c r="A43" t="s">
        <v>54</v>
      </c>
      <c r="B43" t="s">
        <v>2461</v>
      </c>
      <c r="C43" t="s">
        <v>2511</v>
      </c>
    </row>
    <row r="44" spans="1:3" x14ac:dyDescent="0.2">
      <c r="A44" t="s">
        <v>2512</v>
      </c>
      <c r="B44" t="s">
        <v>2452</v>
      </c>
      <c r="C44" t="s">
        <v>2513</v>
      </c>
    </row>
    <row r="45" spans="1:3" x14ac:dyDescent="0.2">
      <c r="A45" t="s">
        <v>2514</v>
      </c>
      <c r="B45" t="s">
        <v>2452</v>
      </c>
      <c r="C45" t="s">
        <v>2515</v>
      </c>
    </row>
    <row r="46" spans="1:3" x14ac:dyDescent="0.2">
      <c r="A46" t="s">
        <v>56</v>
      </c>
      <c r="B46" t="s">
        <v>2461</v>
      </c>
      <c r="C46" t="s">
        <v>2516</v>
      </c>
    </row>
    <row r="47" spans="1:3" x14ac:dyDescent="0.2">
      <c r="A47" t="s">
        <v>50</v>
      </c>
      <c r="B47" t="s">
        <v>2452</v>
      </c>
      <c r="C47" t="s">
        <v>2517</v>
      </c>
    </row>
    <row r="48" spans="1:3" x14ac:dyDescent="0.2">
      <c r="A48" t="s">
        <v>110</v>
      </c>
      <c r="B48" t="s">
        <v>2450</v>
      </c>
      <c r="C48" t="s">
        <v>2518</v>
      </c>
    </row>
    <row r="49" spans="1:3" x14ac:dyDescent="0.2">
      <c r="A49" t="s">
        <v>58</v>
      </c>
      <c r="B49" t="s">
        <v>2461</v>
      </c>
      <c r="C49" t="s">
        <v>2519</v>
      </c>
    </row>
    <row r="50" spans="1:3" x14ac:dyDescent="0.2">
      <c r="A50" t="s">
        <v>2520</v>
      </c>
      <c r="B50" t="s">
        <v>2461</v>
      </c>
      <c r="C50" t="s">
        <v>2521</v>
      </c>
    </row>
    <row r="51" spans="1:3" x14ac:dyDescent="0.2">
      <c r="A51" t="s">
        <v>60</v>
      </c>
      <c r="B51" t="s">
        <v>2447</v>
      </c>
      <c r="C51" t="s">
        <v>2522</v>
      </c>
    </row>
    <row r="52" spans="1:3" x14ac:dyDescent="0.2">
      <c r="A52" t="s">
        <v>62</v>
      </c>
      <c r="B52" t="s">
        <v>2450</v>
      </c>
      <c r="C52" t="s">
        <v>2523</v>
      </c>
    </row>
    <row r="53" spans="1:3" x14ac:dyDescent="0.2">
      <c r="A53" t="s">
        <v>68</v>
      </c>
      <c r="B53" t="s">
        <v>2450</v>
      </c>
      <c r="C53" t="s">
        <v>2524</v>
      </c>
    </row>
    <row r="54" spans="1:3" x14ac:dyDescent="0.2">
      <c r="A54" t="s">
        <v>66</v>
      </c>
      <c r="B54" t="s">
        <v>2452</v>
      </c>
      <c r="C54" t="s">
        <v>2525</v>
      </c>
    </row>
    <row r="55" spans="1:3" x14ac:dyDescent="0.2">
      <c r="A55" t="s">
        <v>2526</v>
      </c>
      <c r="B55" t="s">
        <v>2461</v>
      </c>
      <c r="C55" t="s">
        <v>2527</v>
      </c>
    </row>
    <row r="56" spans="1:3" x14ac:dyDescent="0.2">
      <c r="A56" t="s">
        <v>70</v>
      </c>
      <c r="B56" t="s">
        <v>2461</v>
      </c>
      <c r="C56" t="s">
        <v>2528</v>
      </c>
    </row>
    <row r="57" spans="1:3" x14ac:dyDescent="0.2">
      <c r="A57" t="s">
        <v>74</v>
      </c>
      <c r="B57" t="s">
        <v>2461</v>
      </c>
      <c r="C57" t="s">
        <v>2529</v>
      </c>
    </row>
    <row r="58" spans="1:3" x14ac:dyDescent="0.2">
      <c r="A58" t="s">
        <v>76</v>
      </c>
      <c r="B58" t="s">
        <v>2452</v>
      </c>
      <c r="C58" t="s">
        <v>2530</v>
      </c>
    </row>
    <row r="59" spans="1:3" x14ac:dyDescent="0.2">
      <c r="A59" t="s">
        <v>2531</v>
      </c>
      <c r="B59" t="s">
        <v>2461</v>
      </c>
      <c r="C59" t="s">
        <v>2532</v>
      </c>
    </row>
    <row r="60" spans="1:3" x14ac:dyDescent="0.2">
      <c r="A60" t="s">
        <v>2533</v>
      </c>
      <c r="B60" t="s">
        <v>2452</v>
      </c>
      <c r="C60" t="s">
        <v>2534</v>
      </c>
    </row>
    <row r="61" spans="1:3" x14ac:dyDescent="0.2">
      <c r="A61" t="s">
        <v>78</v>
      </c>
      <c r="B61" t="s">
        <v>2452</v>
      </c>
      <c r="C61" t="s">
        <v>2535</v>
      </c>
    </row>
    <row r="62" spans="1:3" x14ac:dyDescent="0.2">
      <c r="A62" t="s">
        <v>82</v>
      </c>
      <c r="B62" t="s">
        <v>2450</v>
      </c>
      <c r="C62" t="s">
        <v>2536</v>
      </c>
    </row>
    <row r="63" spans="1:3" x14ac:dyDescent="0.2">
      <c r="A63" t="s">
        <v>84</v>
      </c>
      <c r="B63" t="s">
        <v>2452</v>
      </c>
      <c r="C63" t="s">
        <v>2537</v>
      </c>
    </row>
    <row r="64" spans="1:3" x14ac:dyDescent="0.2">
      <c r="A64" t="s">
        <v>2538</v>
      </c>
      <c r="B64" t="s">
        <v>2450</v>
      </c>
      <c r="C64" t="s">
        <v>2539</v>
      </c>
    </row>
    <row r="65" spans="1:3" x14ac:dyDescent="0.2">
      <c r="A65" t="s">
        <v>88</v>
      </c>
      <c r="B65" t="s">
        <v>2454</v>
      </c>
      <c r="C65" t="s">
        <v>2540</v>
      </c>
    </row>
    <row r="66" spans="1:3" x14ac:dyDescent="0.2">
      <c r="A66" t="s">
        <v>86</v>
      </c>
      <c r="B66" t="s">
        <v>2450</v>
      </c>
      <c r="C66" t="s">
        <v>2541</v>
      </c>
    </row>
    <row r="67" spans="1:3" x14ac:dyDescent="0.2">
      <c r="A67" t="s">
        <v>90</v>
      </c>
      <c r="B67" t="s">
        <v>2450</v>
      </c>
      <c r="C67" t="s">
        <v>2542</v>
      </c>
    </row>
    <row r="68" spans="1:3" x14ac:dyDescent="0.2">
      <c r="A68" t="s">
        <v>2543</v>
      </c>
      <c r="B68" t="s">
        <v>2454</v>
      </c>
      <c r="C68" t="s">
        <v>2544</v>
      </c>
    </row>
    <row r="69" spans="1:3" x14ac:dyDescent="0.2">
      <c r="A69" t="s">
        <v>92</v>
      </c>
      <c r="B69" t="s">
        <v>2452</v>
      </c>
      <c r="C69" t="s">
        <v>2545</v>
      </c>
    </row>
    <row r="70" spans="1:3" x14ac:dyDescent="0.2">
      <c r="A70" t="s">
        <v>2546</v>
      </c>
      <c r="B70" t="s">
        <v>2452</v>
      </c>
      <c r="C70" t="s">
        <v>2547</v>
      </c>
    </row>
    <row r="71" spans="1:3" x14ac:dyDescent="0.2">
      <c r="A71" t="s">
        <v>96</v>
      </c>
      <c r="B71" t="s">
        <v>2447</v>
      </c>
      <c r="C71" t="s">
        <v>2548</v>
      </c>
    </row>
    <row r="72" spans="1:3" x14ac:dyDescent="0.2">
      <c r="A72" t="s">
        <v>64</v>
      </c>
      <c r="B72" t="s">
        <v>2450</v>
      </c>
      <c r="C72" t="s">
        <v>2549</v>
      </c>
    </row>
    <row r="73" spans="1:3" x14ac:dyDescent="0.2">
      <c r="A73" t="s">
        <v>98</v>
      </c>
      <c r="B73" t="s">
        <v>2452</v>
      </c>
      <c r="C73" t="s">
        <v>2550</v>
      </c>
    </row>
    <row r="74" spans="1:3" x14ac:dyDescent="0.2">
      <c r="A74" t="s">
        <v>2551</v>
      </c>
      <c r="B74" t="s">
        <v>2450</v>
      </c>
      <c r="C74" t="s">
        <v>2552</v>
      </c>
    </row>
    <row r="75" spans="1:3" x14ac:dyDescent="0.2">
      <c r="A75" t="s">
        <v>94</v>
      </c>
      <c r="B75" t="s">
        <v>2450</v>
      </c>
      <c r="C75" t="s">
        <v>2553</v>
      </c>
    </row>
    <row r="76" spans="1:3" x14ac:dyDescent="0.2">
      <c r="A76" t="s">
        <v>100</v>
      </c>
      <c r="B76" t="s">
        <v>2450</v>
      </c>
      <c r="C76" t="s">
        <v>2554</v>
      </c>
    </row>
    <row r="77" spans="1:3" x14ac:dyDescent="0.2">
      <c r="A77" t="s">
        <v>2555</v>
      </c>
      <c r="B77" t="s">
        <v>2461</v>
      </c>
      <c r="C77" t="s">
        <v>2556</v>
      </c>
    </row>
    <row r="78" spans="1:3" x14ac:dyDescent="0.2">
      <c r="A78" t="s">
        <v>102</v>
      </c>
      <c r="B78" t="s">
        <v>2461</v>
      </c>
      <c r="C78" t="s">
        <v>2557</v>
      </c>
    </row>
    <row r="79" spans="1:3" x14ac:dyDescent="0.2">
      <c r="A79" t="s">
        <v>2558</v>
      </c>
      <c r="B79" t="s">
        <v>2454</v>
      </c>
      <c r="C79" t="s">
        <v>2559</v>
      </c>
    </row>
    <row r="80" spans="1:3" x14ac:dyDescent="0.2">
      <c r="A80" t="s">
        <v>104</v>
      </c>
      <c r="B80" t="s">
        <v>2461</v>
      </c>
      <c r="C80" t="s">
        <v>2560</v>
      </c>
    </row>
    <row r="81" spans="1:3" x14ac:dyDescent="0.2">
      <c r="A81" t="s">
        <v>2561</v>
      </c>
      <c r="B81" t="s">
        <v>2452</v>
      </c>
      <c r="C81" t="s">
        <v>2562</v>
      </c>
    </row>
    <row r="82" spans="1:3" x14ac:dyDescent="0.2">
      <c r="A82" t="s">
        <v>2563</v>
      </c>
      <c r="B82" t="s">
        <v>2452</v>
      </c>
      <c r="C82" t="s">
        <v>2564</v>
      </c>
    </row>
    <row r="83" spans="1:3" x14ac:dyDescent="0.2">
      <c r="A83" t="s">
        <v>106</v>
      </c>
      <c r="B83" t="s">
        <v>2461</v>
      </c>
      <c r="C83" t="s">
        <v>2565</v>
      </c>
    </row>
    <row r="84" spans="1:3" x14ac:dyDescent="0.2">
      <c r="A84" t="s">
        <v>2566</v>
      </c>
      <c r="B84" t="s">
        <v>2461</v>
      </c>
      <c r="C84" t="s">
        <v>2567</v>
      </c>
    </row>
    <row r="85" spans="1:3" x14ac:dyDescent="0.2">
      <c r="A85" t="s">
        <v>2568</v>
      </c>
      <c r="B85" t="s">
        <v>2461</v>
      </c>
      <c r="C85" t="s">
        <v>2569</v>
      </c>
    </row>
    <row r="86" spans="1:3" x14ac:dyDescent="0.2">
      <c r="A86" t="s">
        <v>108</v>
      </c>
      <c r="B86" t="s">
        <v>2447</v>
      </c>
      <c r="C86" t="s">
        <v>2570</v>
      </c>
    </row>
    <row r="87" spans="1:3" x14ac:dyDescent="0.2">
      <c r="A87" t="s">
        <v>112</v>
      </c>
      <c r="B87" t="s">
        <v>2450</v>
      </c>
      <c r="C87" t="s">
        <v>2571</v>
      </c>
    </row>
    <row r="88" spans="1:3" x14ac:dyDescent="0.2">
      <c r="A88" t="s">
        <v>124</v>
      </c>
      <c r="B88" t="s">
        <v>2450</v>
      </c>
      <c r="C88" t="s">
        <v>2572</v>
      </c>
    </row>
    <row r="89" spans="1:3" x14ac:dyDescent="0.2">
      <c r="A89" t="s">
        <v>116</v>
      </c>
      <c r="B89" t="s">
        <v>2447</v>
      </c>
      <c r="C89" t="s">
        <v>2573</v>
      </c>
    </row>
    <row r="90" spans="1:3" x14ac:dyDescent="0.2">
      <c r="A90" t="s">
        <v>114</v>
      </c>
      <c r="B90" t="s">
        <v>2447</v>
      </c>
      <c r="C90" t="s">
        <v>2574</v>
      </c>
    </row>
    <row r="91" spans="1:3" x14ac:dyDescent="0.2">
      <c r="A91" t="s">
        <v>120</v>
      </c>
      <c r="B91" t="s">
        <v>2447</v>
      </c>
      <c r="C91" t="s">
        <v>2575</v>
      </c>
    </row>
    <row r="92" spans="1:3" x14ac:dyDescent="0.2">
      <c r="A92" t="s">
        <v>122</v>
      </c>
      <c r="B92" t="s">
        <v>2447</v>
      </c>
      <c r="C92" t="s">
        <v>2576</v>
      </c>
    </row>
    <row r="93" spans="1:3" x14ac:dyDescent="0.2">
      <c r="A93" t="s">
        <v>118</v>
      </c>
      <c r="B93" t="s">
        <v>2450</v>
      </c>
      <c r="C93" t="s">
        <v>2577</v>
      </c>
    </row>
    <row r="94" spans="1:3" x14ac:dyDescent="0.2">
      <c r="A94" t="s">
        <v>2578</v>
      </c>
      <c r="B94" t="s">
        <v>2450</v>
      </c>
      <c r="C94" t="s">
        <v>2579</v>
      </c>
    </row>
    <row r="95" spans="1:3" x14ac:dyDescent="0.2">
      <c r="A95" t="s">
        <v>126</v>
      </c>
      <c r="B95" t="s">
        <v>2447</v>
      </c>
      <c r="C95" t="s">
        <v>2580</v>
      </c>
    </row>
    <row r="96" spans="1:3" x14ac:dyDescent="0.2">
      <c r="A96" t="s">
        <v>128</v>
      </c>
      <c r="B96" t="s">
        <v>2450</v>
      </c>
      <c r="C96" t="s">
        <v>2581</v>
      </c>
    </row>
    <row r="97" spans="1:3" x14ac:dyDescent="0.2">
      <c r="A97" t="s">
        <v>130</v>
      </c>
      <c r="B97" t="s">
        <v>2461</v>
      </c>
      <c r="C97" t="s">
        <v>2582</v>
      </c>
    </row>
    <row r="98" spans="1:3" x14ac:dyDescent="0.2">
      <c r="A98" t="s">
        <v>134</v>
      </c>
      <c r="B98" t="s">
        <v>2447</v>
      </c>
      <c r="C98" t="s">
        <v>2583</v>
      </c>
    </row>
    <row r="99" spans="1:3" x14ac:dyDescent="0.2">
      <c r="A99" t="s">
        <v>132</v>
      </c>
      <c r="B99" t="s">
        <v>2447</v>
      </c>
      <c r="C99" t="s">
        <v>2584</v>
      </c>
    </row>
    <row r="100" spans="1:3" x14ac:dyDescent="0.2">
      <c r="A100" t="s">
        <v>136</v>
      </c>
      <c r="B100" t="s">
        <v>2447</v>
      </c>
      <c r="C100" t="s">
        <v>2585</v>
      </c>
    </row>
    <row r="101" spans="1:3" x14ac:dyDescent="0.2">
      <c r="A101" t="s">
        <v>138</v>
      </c>
      <c r="B101" t="s">
        <v>2452</v>
      </c>
      <c r="C101" t="s">
        <v>2586</v>
      </c>
    </row>
    <row r="102" spans="1:3" x14ac:dyDescent="0.2">
      <c r="A102" t="s">
        <v>2587</v>
      </c>
      <c r="B102" t="s">
        <v>2454</v>
      </c>
      <c r="C102" t="s">
        <v>2588</v>
      </c>
    </row>
    <row r="103" spans="1:3" x14ac:dyDescent="0.2">
      <c r="A103" t="s">
        <v>196</v>
      </c>
      <c r="B103" t="s">
        <v>2447</v>
      </c>
      <c r="C103" t="s">
        <v>2589</v>
      </c>
    </row>
    <row r="104" spans="1:3" x14ac:dyDescent="0.2">
      <c r="A104" t="s">
        <v>142</v>
      </c>
      <c r="B104" t="s">
        <v>2447</v>
      </c>
      <c r="C104" t="s">
        <v>2590</v>
      </c>
    </row>
    <row r="105" spans="1:3" x14ac:dyDescent="0.2">
      <c r="A105" t="s">
        <v>266</v>
      </c>
      <c r="B105" t="s">
        <v>2450</v>
      </c>
      <c r="C105" t="s">
        <v>2591</v>
      </c>
    </row>
    <row r="106" spans="1:3" x14ac:dyDescent="0.2">
      <c r="A106" t="s">
        <v>144</v>
      </c>
      <c r="B106" t="s">
        <v>2447</v>
      </c>
      <c r="C106" t="s">
        <v>2592</v>
      </c>
    </row>
    <row r="107" spans="1:3" x14ac:dyDescent="0.2">
      <c r="A107" t="s">
        <v>140</v>
      </c>
      <c r="B107" t="s">
        <v>2447</v>
      </c>
      <c r="C107" t="s">
        <v>2593</v>
      </c>
    </row>
    <row r="108" spans="1:3" x14ac:dyDescent="0.2">
      <c r="A108" t="s">
        <v>2594</v>
      </c>
      <c r="B108" t="s">
        <v>2447</v>
      </c>
      <c r="C108" t="s">
        <v>2595</v>
      </c>
    </row>
    <row r="109" spans="1:3" x14ac:dyDescent="0.2">
      <c r="A109" t="s">
        <v>152</v>
      </c>
      <c r="B109" t="s">
        <v>2450</v>
      </c>
      <c r="C109" t="s">
        <v>2596</v>
      </c>
    </row>
    <row r="110" spans="1:3" x14ac:dyDescent="0.2">
      <c r="A110" t="s">
        <v>146</v>
      </c>
      <c r="B110" t="s">
        <v>2447</v>
      </c>
      <c r="C110" t="s">
        <v>2597</v>
      </c>
    </row>
    <row r="111" spans="1:3" x14ac:dyDescent="0.2">
      <c r="A111" t="s">
        <v>2598</v>
      </c>
      <c r="B111" t="s">
        <v>2452</v>
      </c>
      <c r="C111" t="s">
        <v>2599</v>
      </c>
    </row>
    <row r="112" spans="1:3" x14ac:dyDescent="0.2">
      <c r="A112" t="s">
        <v>2600</v>
      </c>
      <c r="B112" t="s">
        <v>2452</v>
      </c>
      <c r="C112" t="s">
        <v>2601</v>
      </c>
    </row>
    <row r="113" spans="1:3" x14ac:dyDescent="0.2">
      <c r="A113" t="s">
        <v>2602</v>
      </c>
      <c r="B113" t="s">
        <v>2452</v>
      </c>
      <c r="C113" t="s">
        <v>2603</v>
      </c>
    </row>
    <row r="114" spans="1:3" x14ac:dyDescent="0.2">
      <c r="A114" t="s">
        <v>2604</v>
      </c>
      <c r="B114" t="s">
        <v>2450</v>
      </c>
      <c r="C114" t="s">
        <v>2605</v>
      </c>
    </row>
    <row r="115" spans="1:3" x14ac:dyDescent="0.2">
      <c r="A115" t="s">
        <v>150</v>
      </c>
      <c r="B115" t="s">
        <v>2450</v>
      </c>
      <c r="C115" t="s">
        <v>2606</v>
      </c>
    </row>
    <row r="116" spans="1:3" x14ac:dyDescent="0.2">
      <c r="A116" t="s">
        <v>2607</v>
      </c>
      <c r="B116" t="s">
        <v>2450</v>
      </c>
      <c r="C116" t="s">
        <v>2608</v>
      </c>
    </row>
    <row r="117" spans="1:3" x14ac:dyDescent="0.2">
      <c r="A117" t="s">
        <v>160</v>
      </c>
      <c r="B117" t="s">
        <v>2450</v>
      </c>
      <c r="C117" t="s">
        <v>2609</v>
      </c>
    </row>
    <row r="118" spans="1:3" x14ac:dyDescent="0.2">
      <c r="A118" t="s">
        <v>2610</v>
      </c>
      <c r="B118" t="s">
        <v>2452</v>
      </c>
      <c r="C118" t="s">
        <v>2611</v>
      </c>
    </row>
    <row r="119" spans="1:3" x14ac:dyDescent="0.2">
      <c r="A119" t="s">
        <v>2612</v>
      </c>
      <c r="B119" t="s">
        <v>2452</v>
      </c>
      <c r="C119" t="s">
        <v>2613</v>
      </c>
    </row>
    <row r="120" spans="1:3" x14ac:dyDescent="0.2">
      <c r="A120" t="s">
        <v>170</v>
      </c>
      <c r="B120" t="s">
        <v>2447</v>
      </c>
      <c r="C120" t="s">
        <v>2614</v>
      </c>
    </row>
    <row r="121" spans="1:3" x14ac:dyDescent="0.2">
      <c r="A121" t="s">
        <v>2615</v>
      </c>
      <c r="B121" t="s">
        <v>2447</v>
      </c>
      <c r="C121" t="s">
        <v>2616</v>
      </c>
    </row>
    <row r="122" spans="1:3" x14ac:dyDescent="0.2">
      <c r="A122" t="s">
        <v>2617</v>
      </c>
      <c r="B122" t="s">
        <v>2452</v>
      </c>
      <c r="C122" t="s">
        <v>2618</v>
      </c>
    </row>
    <row r="123" spans="1:3" x14ac:dyDescent="0.2">
      <c r="A123" t="s">
        <v>2619</v>
      </c>
      <c r="B123" t="s">
        <v>2450</v>
      </c>
      <c r="C123" t="s">
        <v>2620</v>
      </c>
    </row>
    <row r="124" spans="1:3" x14ac:dyDescent="0.2">
      <c r="A124" t="s">
        <v>2621</v>
      </c>
      <c r="B124" t="s">
        <v>2454</v>
      </c>
      <c r="C124" t="s">
        <v>2622</v>
      </c>
    </row>
    <row r="125" spans="1:3" x14ac:dyDescent="0.2">
      <c r="A125" t="s">
        <v>2623</v>
      </c>
      <c r="B125" t="s">
        <v>2452</v>
      </c>
      <c r="C125" t="s">
        <v>2624</v>
      </c>
    </row>
    <row r="126" spans="1:3" x14ac:dyDescent="0.2">
      <c r="A126" t="s">
        <v>168</v>
      </c>
      <c r="B126" t="s">
        <v>2452</v>
      </c>
      <c r="C126" t="s">
        <v>2625</v>
      </c>
    </row>
    <row r="127" spans="1:3" x14ac:dyDescent="0.2">
      <c r="A127" t="s">
        <v>158</v>
      </c>
      <c r="B127" t="s">
        <v>2461</v>
      </c>
      <c r="C127" t="s">
        <v>2626</v>
      </c>
    </row>
    <row r="128" spans="1:3" x14ac:dyDescent="0.2">
      <c r="A128" t="s">
        <v>156</v>
      </c>
      <c r="B128" t="s">
        <v>2450</v>
      </c>
      <c r="C128" t="s">
        <v>2627</v>
      </c>
    </row>
    <row r="129" spans="1:3" x14ac:dyDescent="0.2">
      <c r="A129" t="s">
        <v>2628</v>
      </c>
      <c r="B129" t="s">
        <v>2450</v>
      </c>
      <c r="C129" t="s">
        <v>2629</v>
      </c>
    </row>
    <row r="130" spans="1:3" x14ac:dyDescent="0.2">
      <c r="A130" t="s">
        <v>164</v>
      </c>
      <c r="B130" t="s">
        <v>2447</v>
      </c>
      <c r="C130" t="s">
        <v>2630</v>
      </c>
    </row>
    <row r="131" spans="1:3" x14ac:dyDescent="0.2">
      <c r="A131" t="s">
        <v>162</v>
      </c>
      <c r="B131" t="s">
        <v>2450</v>
      </c>
      <c r="C131" t="s">
        <v>2631</v>
      </c>
    </row>
    <row r="132" spans="1:3" x14ac:dyDescent="0.2">
      <c r="A132" t="s">
        <v>154</v>
      </c>
      <c r="B132" t="s">
        <v>2452</v>
      </c>
      <c r="C132" t="s">
        <v>2632</v>
      </c>
    </row>
    <row r="133" spans="1:3" x14ac:dyDescent="0.2">
      <c r="A133" t="s">
        <v>166</v>
      </c>
      <c r="B133" t="s">
        <v>2452</v>
      </c>
      <c r="C133" t="s">
        <v>2633</v>
      </c>
    </row>
    <row r="134" spans="1:3" x14ac:dyDescent="0.2">
      <c r="A134" t="s">
        <v>2634</v>
      </c>
      <c r="B134" t="s">
        <v>2447</v>
      </c>
      <c r="C134" t="s">
        <v>2635</v>
      </c>
    </row>
    <row r="135" spans="1:3" x14ac:dyDescent="0.2">
      <c r="A135" t="s">
        <v>172</v>
      </c>
      <c r="B135" t="s">
        <v>2452</v>
      </c>
      <c r="C135" t="s">
        <v>2636</v>
      </c>
    </row>
    <row r="136" spans="1:3" x14ac:dyDescent="0.2">
      <c r="A136" t="s">
        <v>2637</v>
      </c>
      <c r="B136" t="s">
        <v>2454</v>
      </c>
      <c r="C136" t="s">
        <v>2638</v>
      </c>
    </row>
    <row r="137" spans="1:3" x14ac:dyDescent="0.2">
      <c r="A137" t="s">
        <v>2639</v>
      </c>
      <c r="B137" t="s">
        <v>2447</v>
      </c>
      <c r="C137" t="s">
        <v>2640</v>
      </c>
    </row>
    <row r="138" spans="1:3" x14ac:dyDescent="0.2">
      <c r="A138" t="s">
        <v>178</v>
      </c>
      <c r="B138" t="s">
        <v>2450</v>
      </c>
      <c r="C138" t="s">
        <v>2641</v>
      </c>
    </row>
    <row r="139" spans="1:3" x14ac:dyDescent="0.2">
      <c r="A139" t="s">
        <v>2642</v>
      </c>
      <c r="B139" t="s">
        <v>2454</v>
      </c>
      <c r="C139" t="s">
        <v>2643</v>
      </c>
    </row>
    <row r="140" spans="1:3" x14ac:dyDescent="0.2">
      <c r="A140" t="s">
        <v>182</v>
      </c>
      <c r="B140" t="s">
        <v>2454</v>
      </c>
      <c r="C140" t="s">
        <v>2644</v>
      </c>
    </row>
    <row r="141" spans="1:3" x14ac:dyDescent="0.2">
      <c r="A141" t="s">
        <v>2645</v>
      </c>
      <c r="B141" t="s">
        <v>2461</v>
      </c>
      <c r="C141" t="s">
        <v>2646</v>
      </c>
    </row>
    <row r="142" spans="1:3" x14ac:dyDescent="0.2">
      <c r="A142" t="s">
        <v>174</v>
      </c>
      <c r="B142" t="s">
        <v>2452</v>
      </c>
      <c r="C142" t="s">
        <v>2647</v>
      </c>
    </row>
    <row r="143" spans="1:3" x14ac:dyDescent="0.2">
      <c r="A143" t="s">
        <v>176</v>
      </c>
      <c r="B143" t="s">
        <v>2452</v>
      </c>
      <c r="C143" t="s">
        <v>2648</v>
      </c>
    </row>
    <row r="144" spans="1:3" x14ac:dyDescent="0.2">
      <c r="A144" t="s">
        <v>2649</v>
      </c>
      <c r="B144" t="s">
        <v>2454</v>
      </c>
      <c r="C144" t="s">
        <v>2650</v>
      </c>
    </row>
    <row r="145" spans="1:3" x14ac:dyDescent="0.2">
      <c r="A145" t="s">
        <v>180</v>
      </c>
      <c r="B145" t="s">
        <v>2450</v>
      </c>
      <c r="C145" t="s">
        <v>2651</v>
      </c>
    </row>
    <row r="146" spans="1:3" x14ac:dyDescent="0.2">
      <c r="A146" t="s">
        <v>2652</v>
      </c>
      <c r="B146" t="s">
        <v>2447</v>
      </c>
      <c r="C146" t="s">
        <v>2653</v>
      </c>
    </row>
    <row r="147" spans="1:3" x14ac:dyDescent="0.2">
      <c r="A147" t="s">
        <v>184</v>
      </c>
      <c r="B147" t="s">
        <v>2447</v>
      </c>
      <c r="C147" t="s">
        <v>2654</v>
      </c>
    </row>
    <row r="148" spans="1:3" x14ac:dyDescent="0.2">
      <c r="A148" t="s">
        <v>2655</v>
      </c>
      <c r="B148" t="s">
        <v>2454</v>
      </c>
      <c r="C148" t="s">
        <v>2656</v>
      </c>
    </row>
    <row r="149" spans="1:3" x14ac:dyDescent="0.2">
      <c r="A149" t="s">
        <v>186</v>
      </c>
      <c r="B149" t="s">
        <v>2461</v>
      </c>
      <c r="C149" t="s">
        <v>2657</v>
      </c>
    </row>
    <row r="150" spans="1:3" x14ac:dyDescent="0.2">
      <c r="A150" t="s">
        <v>2658</v>
      </c>
      <c r="B150" t="s">
        <v>2454</v>
      </c>
      <c r="C150" t="s">
        <v>2659</v>
      </c>
    </row>
    <row r="151" spans="1:3" x14ac:dyDescent="0.2">
      <c r="A151" t="s">
        <v>200</v>
      </c>
      <c r="B151" t="s">
        <v>2461</v>
      </c>
      <c r="C151" t="s">
        <v>2660</v>
      </c>
    </row>
    <row r="152" spans="1:3" x14ac:dyDescent="0.2">
      <c r="A152" t="s">
        <v>188</v>
      </c>
      <c r="B152" t="s">
        <v>2461</v>
      </c>
      <c r="C152" t="s">
        <v>2661</v>
      </c>
    </row>
    <row r="153" spans="1:3" x14ac:dyDescent="0.2">
      <c r="A153" t="s">
        <v>190</v>
      </c>
      <c r="B153" t="s">
        <v>2447</v>
      </c>
      <c r="C153" t="s">
        <v>2662</v>
      </c>
    </row>
    <row r="154" spans="1:3" x14ac:dyDescent="0.2">
      <c r="A154" t="s">
        <v>192</v>
      </c>
      <c r="B154" t="s">
        <v>2450</v>
      </c>
      <c r="C154" t="s">
        <v>2663</v>
      </c>
    </row>
    <row r="155" spans="1:3" x14ac:dyDescent="0.2">
      <c r="A155" t="s">
        <v>198</v>
      </c>
      <c r="B155" t="s">
        <v>2450</v>
      </c>
      <c r="C155" t="s">
        <v>2664</v>
      </c>
    </row>
    <row r="156" spans="1:3" x14ac:dyDescent="0.2">
      <c r="A156" t="s">
        <v>194</v>
      </c>
      <c r="B156" t="s">
        <v>2461</v>
      </c>
      <c r="C156" t="s">
        <v>2665</v>
      </c>
    </row>
    <row r="157" spans="1:3" x14ac:dyDescent="0.2">
      <c r="A157" t="s">
        <v>202</v>
      </c>
      <c r="B157" t="s">
        <v>2447</v>
      </c>
      <c r="C157" t="s">
        <v>2666</v>
      </c>
    </row>
    <row r="158" spans="1:3" x14ac:dyDescent="0.2">
      <c r="A158" t="s">
        <v>204</v>
      </c>
      <c r="B158" t="s">
        <v>2450</v>
      </c>
      <c r="C158" t="s">
        <v>2667</v>
      </c>
    </row>
    <row r="159" spans="1:3" x14ac:dyDescent="0.2">
      <c r="A159" t="s">
        <v>206</v>
      </c>
      <c r="B159" t="s">
        <v>2450</v>
      </c>
      <c r="C159" t="s">
        <v>2668</v>
      </c>
    </row>
    <row r="160" spans="1:3" x14ac:dyDescent="0.2">
      <c r="A160" t="s">
        <v>2669</v>
      </c>
      <c r="B160" t="s">
        <v>2452</v>
      </c>
      <c r="C160" t="s">
        <v>2670</v>
      </c>
    </row>
    <row r="161" spans="1:3" x14ac:dyDescent="0.2">
      <c r="A161" t="s">
        <v>264</v>
      </c>
      <c r="B161" t="s">
        <v>2454</v>
      </c>
      <c r="C161" t="s">
        <v>2671</v>
      </c>
    </row>
    <row r="162" spans="1:3" x14ac:dyDescent="0.2">
      <c r="A162" t="s">
        <v>216</v>
      </c>
      <c r="B162" t="s">
        <v>2450</v>
      </c>
      <c r="C162" t="s">
        <v>2672</v>
      </c>
    </row>
    <row r="163" spans="1:3" x14ac:dyDescent="0.2">
      <c r="A163" t="s">
        <v>2673</v>
      </c>
      <c r="B163" t="s">
        <v>2452</v>
      </c>
      <c r="C163" t="s">
        <v>2674</v>
      </c>
    </row>
    <row r="164" spans="1:3" x14ac:dyDescent="0.2">
      <c r="A164" t="s">
        <v>208</v>
      </c>
      <c r="B164" t="s">
        <v>2447</v>
      </c>
      <c r="C164" t="s">
        <v>2675</v>
      </c>
    </row>
    <row r="165" spans="1:3" x14ac:dyDescent="0.2">
      <c r="A165" t="s">
        <v>212</v>
      </c>
      <c r="B165" t="s">
        <v>2452</v>
      </c>
      <c r="C165" t="s">
        <v>2676</v>
      </c>
    </row>
    <row r="166" spans="1:3" x14ac:dyDescent="0.2">
      <c r="A166" t="s">
        <v>218</v>
      </c>
      <c r="B166" t="s">
        <v>2450</v>
      </c>
      <c r="C166" t="s">
        <v>2677</v>
      </c>
    </row>
    <row r="167" spans="1:3" x14ac:dyDescent="0.2">
      <c r="A167" t="s">
        <v>2678</v>
      </c>
      <c r="B167" t="s">
        <v>2452</v>
      </c>
      <c r="C167" t="s">
        <v>2679</v>
      </c>
    </row>
    <row r="168" spans="1:3" x14ac:dyDescent="0.2">
      <c r="A168" t="s">
        <v>2680</v>
      </c>
      <c r="B168" t="s">
        <v>2452</v>
      </c>
      <c r="C168" t="s">
        <v>2681</v>
      </c>
    </row>
    <row r="169" spans="1:3" x14ac:dyDescent="0.2">
      <c r="A169" t="s">
        <v>214</v>
      </c>
      <c r="B169" t="s">
        <v>2447</v>
      </c>
      <c r="C169" t="s">
        <v>2682</v>
      </c>
    </row>
    <row r="170" spans="1:3" x14ac:dyDescent="0.2">
      <c r="A170" t="s">
        <v>2683</v>
      </c>
      <c r="B170" t="s">
        <v>2461</v>
      </c>
      <c r="C170" t="s">
        <v>2684</v>
      </c>
    </row>
    <row r="171" spans="1:3" x14ac:dyDescent="0.2">
      <c r="A171" t="s">
        <v>222</v>
      </c>
      <c r="B171" t="s">
        <v>2450</v>
      </c>
      <c r="C171" t="s">
        <v>2685</v>
      </c>
    </row>
    <row r="172" spans="1:3" x14ac:dyDescent="0.2">
      <c r="A172" t="s">
        <v>224</v>
      </c>
      <c r="B172" t="s">
        <v>2450</v>
      </c>
      <c r="C172" t="s">
        <v>2686</v>
      </c>
    </row>
    <row r="173" spans="1:3" x14ac:dyDescent="0.2">
      <c r="A173" t="s">
        <v>2687</v>
      </c>
      <c r="B173" t="s">
        <v>2454</v>
      </c>
      <c r="C173" t="s">
        <v>2688</v>
      </c>
    </row>
    <row r="174" spans="1:3" x14ac:dyDescent="0.2">
      <c r="A174" t="s">
        <v>2689</v>
      </c>
      <c r="B174" t="s">
        <v>2452</v>
      </c>
      <c r="C174" t="s">
        <v>2690</v>
      </c>
    </row>
    <row r="175" spans="1:3" x14ac:dyDescent="0.2">
      <c r="A175" t="s">
        <v>270</v>
      </c>
      <c r="B175" t="s">
        <v>2452</v>
      </c>
      <c r="C175" t="s">
        <v>2691</v>
      </c>
    </row>
    <row r="176" spans="1:3" x14ac:dyDescent="0.2">
      <c r="A176" t="s">
        <v>2692</v>
      </c>
      <c r="B176" t="s">
        <v>2452</v>
      </c>
      <c r="C176" t="s">
        <v>2693</v>
      </c>
    </row>
    <row r="177" spans="1:3" x14ac:dyDescent="0.2">
      <c r="A177" t="s">
        <v>80</v>
      </c>
      <c r="B177" t="s">
        <v>2450</v>
      </c>
      <c r="C177" t="s">
        <v>2694</v>
      </c>
    </row>
    <row r="178" spans="1:3" x14ac:dyDescent="0.2">
      <c r="A178" t="s">
        <v>148</v>
      </c>
      <c r="B178" t="s">
        <v>2447</v>
      </c>
      <c r="C178" t="s">
        <v>2695</v>
      </c>
    </row>
    <row r="179" spans="1:3" x14ac:dyDescent="0.2">
      <c r="A179" t="s">
        <v>210</v>
      </c>
      <c r="B179" t="s">
        <v>2452</v>
      </c>
      <c r="C179" t="s">
        <v>2696</v>
      </c>
    </row>
    <row r="180" spans="1:3" x14ac:dyDescent="0.2">
      <c r="A180" t="s">
        <v>220</v>
      </c>
      <c r="B180" t="s">
        <v>2461</v>
      </c>
      <c r="C180" t="s">
        <v>2697</v>
      </c>
    </row>
    <row r="181" spans="1:3" x14ac:dyDescent="0.2">
      <c r="A181" t="s">
        <v>226</v>
      </c>
      <c r="B181" t="s">
        <v>2450</v>
      </c>
      <c r="C181" t="s">
        <v>2698</v>
      </c>
    </row>
    <row r="182" spans="1:3" x14ac:dyDescent="0.2">
      <c r="A182" t="s">
        <v>44</v>
      </c>
      <c r="B182" t="s">
        <v>2450</v>
      </c>
      <c r="C182" t="s">
        <v>2699</v>
      </c>
    </row>
    <row r="183" spans="1:3" x14ac:dyDescent="0.2">
      <c r="A183" t="s">
        <v>228</v>
      </c>
      <c r="B183" t="s">
        <v>2447</v>
      </c>
      <c r="C183" t="s">
        <v>2700</v>
      </c>
    </row>
    <row r="184" spans="1:3" x14ac:dyDescent="0.2">
      <c r="A184" t="s">
        <v>234</v>
      </c>
      <c r="B184" t="s">
        <v>2447</v>
      </c>
      <c r="C184" t="s">
        <v>2701</v>
      </c>
    </row>
    <row r="185" spans="1:3" x14ac:dyDescent="0.2">
      <c r="A185" t="s">
        <v>246</v>
      </c>
      <c r="B185" t="s">
        <v>2452</v>
      </c>
      <c r="C185" t="s">
        <v>2702</v>
      </c>
    </row>
    <row r="186" spans="1:3" x14ac:dyDescent="0.2">
      <c r="A186" t="s">
        <v>232</v>
      </c>
      <c r="B186" t="s">
        <v>2447</v>
      </c>
      <c r="C186" t="s">
        <v>2703</v>
      </c>
    </row>
    <row r="187" spans="1:3" x14ac:dyDescent="0.2">
      <c r="A187" t="s">
        <v>2704</v>
      </c>
      <c r="B187" t="s">
        <v>2447</v>
      </c>
      <c r="C187" t="s">
        <v>2705</v>
      </c>
    </row>
    <row r="188" spans="1:3" x14ac:dyDescent="0.2">
      <c r="A188" t="s">
        <v>230</v>
      </c>
      <c r="B188" t="s">
        <v>2452</v>
      </c>
      <c r="C188" t="s">
        <v>2706</v>
      </c>
    </row>
    <row r="189" spans="1:3" x14ac:dyDescent="0.2">
      <c r="A189" t="s">
        <v>238</v>
      </c>
      <c r="B189" t="s">
        <v>2454</v>
      </c>
      <c r="C189" t="s">
        <v>2707</v>
      </c>
    </row>
    <row r="190" spans="1:3" x14ac:dyDescent="0.2">
      <c r="A190" t="s">
        <v>240</v>
      </c>
      <c r="B190" t="s">
        <v>2461</v>
      </c>
      <c r="C190" t="s">
        <v>2708</v>
      </c>
    </row>
    <row r="191" spans="1:3" x14ac:dyDescent="0.2">
      <c r="A191" t="s">
        <v>242</v>
      </c>
      <c r="B191" t="s">
        <v>2452</v>
      </c>
      <c r="C191" t="s">
        <v>2709</v>
      </c>
    </row>
    <row r="192" spans="1:3" x14ac:dyDescent="0.2">
      <c r="A192" t="s">
        <v>244</v>
      </c>
      <c r="B192" t="s">
        <v>2447</v>
      </c>
      <c r="C192" t="s">
        <v>2710</v>
      </c>
    </row>
    <row r="193" spans="1:3" x14ac:dyDescent="0.2">
      <c r="A193" t="s">
        <v>236</v>
      </c>
      <c r="B193" t="s">
        <v>2447</v>
      </c>
      <c r="C193" t="s">
        <v>2711</v>
      </c>
    </row>
    <row r="194" spans="1:3" x14ac:dyDescent="0.2">
      <c r="A194" t="s">
        <v>2712</v>
      </c>
      <c r="B194" t="s">
        <v>2461</v>
      </c>
      <c r="C194" t="s">
        <v>2713</v>
      </c>
    </row>
    <row r="195" spans="1:3" x14ac:dyDescent="0.2">
      <c r="A195" t="s">
        <v>2714</v>
      </c>
      <c r="B195" t="s">
        <v>2454</v>
      </c>
      <c r="C195" t="s">
        <v>2715</v>
      </c>
    </row>
    <row r="196" spans="1:3" x14ac:dyDescent="0.2">
      <c r="A196" t="s">
        <v>248</v>
      </c>
      <c r="B196" t="s">
        <v>2452</v>
      </c>
      <c r="C196" t="s">
        <v>2716</v>
      </c>
    </row>
    <row r="197" spans="1:3" x14ac:dyDescent="0.2">
      <c r="A197" t="s">
        <v>250</v>
      </c>
      <c r="B197" t="s">
        <v>2450</v>
      </c>
      <c r="C197" t="s">
        <v>2717</v>
      </c>
    </row>
    <row r="198" spans="1:3" x14ac:dyDescent="0.2">
      <c r="A198" t="s">
        <v>8</v>
      </c>
      <c r="B198" t="s">
        <v>2447</v>
      </c>
      <c r="C198" t="s">
        <v>2718</v>
      </c>
    </row>
    <row r="199" spans="1:3" x14ac:dyDescent="0.2">
      <c r="A199" t="s">
        <v>252</v>
      </c>
      <c r="B199" t="s">
        <v>2461</v>
      </c>
      <c r="C199" t="s">
        <v>2719</v>
      </c>
    </row>
    <row r="200" spans="1:3" x14ac:dyDescent="0.2">
      <c r="A200" t="s">
        <v>254</v>
      </c>
      <c r="B200" t="s">
        <v>2461</v>
      </c>
      <c r="C200" t="s">
        <v>2720</v>
      </c>
    </row>
    <row r="201" spans="1:3" x14ac:dyDescent="0.2">
      <c r="A201" t="s">
        <v>256</v>
      </c>
      <c r="B201" t="s">
        <v>2447</v>
      </c>
      <c r="C201" t="s">
        <v>2721</v>
      </c>
    </row>
    <row r="202" spans="1:3" x14ac:dyDescent="0.2">
      <c r="A202" t="s">
        <v>2722</v>
      </c>
      <c r="B202" t="s">
        <v>2454</v>
      </c>
      <c r="C202" t="s">
        <v>2723</v>
      </c>
    </row>
    <row r="203" spans="1:3" x14ac:dyDescent="0.2">
      <c r="A203" t="s">
        <v>258</v>
      </c>
      <c r="B203" t="s">
        <v>2461</v>
      </c>
      <c r="C203" t="s">
        <v>2724</v>
      </c>
    </row>
    <row r="204" spans="1:3" x14ac:dyDescent="0.2">
      <c r="A204" t="s">
        <v>262</v>
      </c>
      <c r="B204" t="s">
        <v>2447</v>
      </c>
      <c r="C204" t="s">
        <v>2725</v>
      </c>
    </row>
    <row r="205" spans="1:3" x14ac:dyDescent="0.2">
      <c r="A205" t="s">
        <v>260</v>
      </c>
      <c r="B205" t="s">
        <v>2461</v>
      </c>
      <c r="C205" t="s">
        <v>2726</v>
      </c>
    </row>
    <row r="206" spans="1:3" x14ac:dyDescent="0.2">
      <c r="A206" t="s">
        <v>2727</v>
      </c>
      <c r="B206" t="s">
        <v>2447</v>
      </c>
      <c r="C206" t="s">
        <v>2728</v>
      </c>
    </row>
    <row r="207" spans="1:3" x14ac:dyDescent="0.2">
      <c r="A207" t="s">
        <v>268</v>
      </c>
      <c r="B207" t="s">
        <v>2450</v>
      </c>
      <c r="C207" t="s">
        <v>2591</v>
      </c>
    </row>
    <row r="208" spans="1:3" x14ac:dyDescent="0.2">
      <c r="A208" t="s">
        <v>272</v>
      </c>
      <c r="B208" t="s">
        <v>2452</v>
      </c>
      <c r="C208" t="s">
        <v>2729</v>
      </c>
    </row>
    <row r="209" spans="1:3" x14ac:dyDescent="0.2">
      <c r="A209" t="s">
        <v>274</v>
      </c>
      <c r="B209" t="s">
        <v>2452</v>
      </c>
      <c r="C209" t="s">
        <v>2730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F44EC-667A-4E1D-B0FB-5BD0EB0590C4}">
  <dimension ref="A1:B136"/>
  <sheetViews>
    <sheetView workbookViewId="0"/>
  </sheetViews>
  <sheetFormatPr baseColWidth="10" defaultRowHeight="12.75" x14ac:dyDescent="0.2"/>
  <cols>
    <col min="1" max="1" width="19.7109375" bestFit="1" customWidth="1"/>
    <col min="2" max="2" width="18.5703125" bestFit="1" customWidth="1"/>
  </cols>
  <sheetData>
    <row r="1" spans="1:2" s="8" customFormat="1" x14ac:dyDescent="0.2">
      <c r="A1" s="8" t="s">
        <v>0</v>
      </c>
      <c r="B1" s="8" t="s">
        <v>2733</v>
      </c>
    </row>
    <row r="2" spans="1:2" x14ac:dyDescent="0.2">
      <c r="A2" t="s">
        <v>253</v>
      </c>
      <c r="B2">
        <v>1653</v>
      </c>
    </row>
    <row r="3" spans="1:2" x14ac:dyDescent="0.2">
      <c r="A3" t="s">
        <v>205</v>
      </c>
      <c r="B3">
        <v>1525</v>
      </c>
    </row>
    <row r="4" spans="1:2" x14ac:dyDescent="0.2">
      <c r="A4" t="s">
        <v>63</v>
      </c>
      <c r="B4">
        <v>1225</v>
      </c>
    </row>
    <row r="5" spans="1:2" x14ac:dyDescent="0.2">
      <c r="A5" t="s">
        <v>47</v>
      </c>
      <c r="B5">
        <v>761</v>
      </c>
    </row>
    <row r="6" spans="1:2" x14ac:dyDescent="0.2">
      <c r="A6" t="s">
        <v>93</v>
      </c>
      <c r="B6">
        <v>561</v>
      </c>
    </row>
    <row r="7" spans="1:2" x14ac:dyDescent="0.2">
      <c r="A7" t="s">
        <v>13</v>
      </c>
      <c r="B7">
        <v>514</v>
      </c>
    </row>
    <row r="8" spans="1:2" x14ac:dyDescent="0.2">
      <c r="A8" t="s">
        <v>89</v>
      </c>
      <c r="B8">
        <v>441</v>
      </c>
    </row>
    <row r="9" spans="1:2" x14ac:dyDescent="0.2">
      <c r="A9" t="s">
        <v>127</v>
      </c>
      <c r="B9">
        <v>438</v>
      </c>
    </row>
    <row r="10" spans="1:2" x14ac:dyDescent="0.2">
      <c r="A10" t="s">
        <v>133</v>
      </c>
      <c r="B10">
        <v>438</v>
      </c>
    </row>
    <row r="11" spans="1:2" x14ac:dyDescent="0.2">
      <c r="A11" t="s">
        <v>111</v>
      </c>
      <c r="B11">
        <v>366</v>
      </c>
    </row>
    <row r="12" spans="1:2" x14ac:dyDescent="0.2">
      <c r="A12" t="s">
        <v>203</v>
      </c>
      <c r="B12">
        <v>319</v>
      </c>
    </row>
    <row r="13" spans="1:2" x14ac:dyDescent="0.2">
      <c r="A13" t="s">
        <v>141</v>
      </c>
      <c r="B13">
        <v>308</v>
      </c>
    </row>
    <row r="14" spans="1:2" x14ac:dyDescent="0.2">
      <c r="A14" t="s">
        <v>191</v>
      </c>
      <c r="B14">
        <v>286</v>
      </c>
    </row>
    <row r="15" spans="1:2" x14ac:dyDescent="0.2">
      <c r="A15" t="s">
        <v>41</v>
      </c>
      <c r="B15">
        <v>258</v>
      </c>
    </row>
    <row r="16" spans="1:2" x14ac:dyDescent="0.2">
      <c r="A16" t="s">
        <v>177</v>
      </c>
      <c r="B16">
        <v>252</v>
      </c>
    </row>
    <row r="17" spans="1:2" x14ac:dyDescent="0.2">
      <c r="A17" t="s">
        <v>57</v>
      </c>
      <c r="B17">
        <v>232</v>
      </c>
    </row>
    <row r="18" spans="1:2" x14ac:dyDescent="0.2">
      <c r="A18" t="s">
        <v>25</v>
      </c>
      <c r="B18">
        <v>228</v>
      </c>
    </row>
    <row r="19" spans="1:2" x14ac:dyDescent="0.2">
      <c r="A19" t="s">
        <v>79</v>
      </c>
      <c r="B19">
        <v>193</v>
      </c>
    </row>
    <row r="20" spans="1:2" x14ac:dyDescent="0.2">
      <c r="A20" t="s">
        <v>225</v>
      </c>
      <c r="B20">
        <v>174</v>
      </c>
    </row>
    <row r="21" spans="1:2" x14ac:dyDescent="0.2">
      <c r="A21" t="s">
        <v>35</v>
      </c>
      <c r="B21">
        <v>172</v>
      </c>
    </row>
    <row r="22" spans="1:2" x14ac:dyDescent="0.2">
      <c r="A22" t="s">
        <v>61</v>
      </c>
      <c r="B22">
        <v>163</v>
      </c>
    </row>
    <row r="23" spans="1:2" x14ac:dyDescent="0.2">
      <c r="A23" t="s">
        <v>181</v>
      </c>
      <c r="B23">
        <v>155</v>
      </c>
    </row>
    <row r="24" spans="1:2" x14ac:dyDescent="0.2">
      <c r="A24" t="s">
        <v>249</v>
      </c>
      <c r="B24">
        <v>149</v>
      </c>
    </row>
    <row r="25" spans="1:2" x14ac:dyDescent="0.2">
      <c r="A25" t="s">
        <v>67</v>
      </c>
      <c r="B25">
        <v>129</v>
      </c>
    </row>
    <row r="26" spans="1:2" x14ac:dyDescent="0.2">
      <c r="A26" t="s">
        <v>137</v>
      </c>
      <c r="B26">
        <v>112</v>
      </c>
    </row>
    <row r="27" spans="1:2" x14ac:dyDescent="0.2">
      <c r="A27" t="s">
        <v>43</v>
      </c>
      <c r="B27">
        <v>99</v>
      </c>
    </row>
    <row r="28" spans="1:2" x14ac:dyDescent="0.2">
      <c r="A28" t="s">
        <v>31</v>
      </c>
      <c r="B28">
        <v>93</v>
      </c>
    </row>
    <row r="29" spans="1:2" x14ac:dyDescent="0.2">
      <c r="A29" t="s">
        <v>179</v>
      </c>
      <c r="B29">
        <v>84</v>
      </c>
    </row>
    <row r="30" spans="1:2" x14ac:dyDescent="0.2">
      <c r="A30" t="s">
        <v>85</v>
      </c>
      <c r="B30">
        <v>81</v>
      </c>
    </row>
    <row r="31" spans="1:2" x14ac:dyDescent="0.2">
      <c r="A31" t="s">
        <v>129</v>
      </c>
      <c r="B31">
        <v>80</v>
      </c>
    </row>
    <row r="32" spans="1:2" x14ac:dyDescent="0.2">
      <c r="A32" t="s">
        <v>243</v>
      </c>
      <c r="B32">
        <v>79</v>
      </c>
    </row>
    <row r="33" spans="1:2" x14ac:dyDescent="0.2">
      <c r="A33" t="s">
        <v>267</v>
      </c>
      <c r="B33">
        <v>74</v>
      </c>
    </row>
    <row r="34" spans="1:2" x14ac:dyDescent="0.2">
      <c r="A34" t="s">
        <v>135</v>
      </c>
      <c r="B34">
        <v>72</v>
      </c>
    </row>
    <row r="35" spans="1:2" x14ac:dyDescent="0.2">
      <c r="A35" t="s">
        <v>99</v>
      </c>
      <c r="B35">
        <v>70</v>
      </c>
    </row>
    <row r="36" spans="1:2" x14ac:dyDescent="0.2">
      <c r="A36" t="s">
        <v>157</v>
      </c>
      <c r="B36">
        <v>64</v>
      </c>
    </row>
    <row r="37" spans="1:2" x14ac:dyDescent="0.2">
      <c r="A37" t="s">
        <v>21</v>
      </c>
      <c r="B37">
        <v>63</v>
      </c>
    </row>
    <row r="38" spans="1:2" x14ac:dyDescent="0.2">
      <c r="A38" t="s">
        <v>119</v>
      </c>
      <c r="B38">
        <v>63</v>
      </c>
    </row>
    <row r="39" spans="1:2" x14ac:dyDescent="0.2">
      <c r="A39" t="s">
        <v>83</v>
      </c>
      <c r="B39">
        <v>57</v>
      </c>
    </row>
    <row r="40" spans="1:2" x14ac:dyDescent="0.2">
      <c r="A40" t="s">
        <v>195</v>
      </c>
      <c r="B40">
        <v>56</v>
      </c>
    </row>
    <row r="41" spans="1:2" x14ac:dyDescent="0.2">
      <c r="A41" t="s">
        <v>15</v>
      </c>
      <c r="B41">
        <v>51</v>
      </c>
    </row>
    <row r="42" spans="1:2" x14ac:dyDescent="0.2">
      <c r="A42" t="s">
        <v>17</v>
      </c>
      <c r="B42">
        <v>50</v>
      </c>
    </row>
    <row r="43" spans="1:2" x14ac:dyDescent="0.2">
      <c r="A43" t="s">
        <v>109</v>
      </c>
      <c r="B43">
        <v>49</v>
      </c>
    </row>
    <row r="44" spans="1:2" x14ac:dyDescent="0.2">
      <c r="A44" t="s">
        <v>9</v>
      </c>
      <c r="B44">
        <v>47</v>
      </c>
    </row>
    <row r="45" spans="1:2" x14ac:dyDescent="0.2">
      <c r="A45" t="s">
        <v>113</v>
      </c>
      <c r="B45">
        <v>47</v>
      </c>
    </row>
    <row r="46" spans="1:2" x14ac:dyDescent="0.2">
      <c r="A46" t="s">
        <v>269</v>
      </c>
      <c r="B46">
        <v>44</v>
      </c>
    </row>
    <row r="47" spans="1:2" x14ac:dyDescent="0.2">
      <c r="A47" t="s">
        <v>95</v>
      </c>
      <c r="B47">
        <v>40</v>
      </c>
    </row>
    <row r="48" spans="1:2" x14ac:dyDescent="0.2">
      <c r="A48" t="s">
        <v>221</v>
      </c>
      <c r="B48">
        <v>37</v>
      </c>
    </row>
    <row r="49" spans="1:2" x14ac:dyDescent="0.2">
      <c r="A49" t="s">
        <v>231</v>
      </c>
      <c r="B49">
        <v>35</v>
      </c>
    </row>
    <row r="50" spans="1:2" x14ac:dyDescent="0.2">
      <c r="A50" t="s">
        <v>255</v>
      </c>
      <c r="B50">
        <v>35</v>
      </c>
    </row>
    <row r="51" spans="1:2" x14ac:dyDescent="0.2">
      <c r="A51" t="s">
        <v>53</v>
      </c>
      <c r="B51">
        <v>34</v>
      </c>
    </row>
    <row r="52" spans="1:2" x14ac:dyDescent="0.2">
      <c r="A52" t="s">
        <v>217</v>
      </c>
      <c r="B52">
        <v>34</v>
      </c>
    </row>
    <row r="53" spans="1:2" x14ac:dyDescent="0.2">
      <c r="A53" t="s">
        <v>223</v>
      </c>
      <c r="B53">
        <v>32</v>
      </c>
    </row>
    <row r="54" spans="1:2" x14ac:dyDescent="0.2">
      <c r="A54" t="s">
        <v>149</v>
      </c>
      <c r="B54">
        <v>30</v>
      </c>
    </row>
    <row r="55" spans="1:2" x14ac:dyDescent="0.2">
      <c r="A55" t="s">
        <v>163</v>
      </c>
      <c r="B55">
        <v>30</v>
      </c>
    </row>
    <row r="56" spans="1:2" x14ac:dyDescent="0.2">
      <c r="A56" t="s">
        <v>117</v>
      </c>
      <c r="B56">
        <v>29</v>
      </c>
    </row>
    <row r="57" spans="1:2" x14ac:dyDescent="0.2">
      <c r="A57" t="s">
        <v>175</v>
      </c>
      <c r="B57">
        <v>27</v>
      </c>
    </row>
    <row r="58" spans="1:2" x14ac:dyDescent="0.2">
      <c r="A58" t="s">
        <v>115</v>
      </c>
      <c r="B58">
        <v>26</v>
      </c>
    </row>
    <row r="59" spans="1:2" x14ac:dyDescent="0.2">
      <c r="A59" t="s">
        <v>197</v>
      </c>
      <c r="B59">
        <v>25</v>
      </c>
    </row>
    <row r="60" spans="1:2" x14ac:dyDescent="0.2">
      <c r="A60" t="s">
        <v>153</v>
      </c>
      <c r="B60">
        <v>24</v>
      </c>
    </row>
    <row r="61" spans="1:2" x14ac:dyDescent="0.2">
      <c r="A61" t="s">
        <v>75</v>
      </c>
      <c r="B61">
        <v>23</v>
      </c>
    </row>
    <row r="62" spans="1:2" x14ac:dyDescent="0.2">
      <c r="A62" t="s">
        <v>151</v>
      </c>
      <c r="B62">
        <v>19</v>
      </c>
    </row>
    <row r="63" spans="1:2" x14ac:dyDescent="0.2">
      <c r="A63" t="s">
        <v>169</v>
      </c>
      <c r="B63">
        <v>19</v>
      </c>
    </row>
    <row r="64" spans="1:2" x14ac:dyDescent="0.2">
      <c r="A64" t="s">
        <v>11</v>
      </c>
      <c r="B64">
        <v>18</v>
      </c>
    </row>
    <row r="65" spans="1:2" x14ac:dyDescent="0.2">
      <c r="A65" t="s">
        <v>257</v>
      </c>
      <c r="B65">
        <v>18</v>
      </c>
    </row>
    <row r="66" spans="1:2" x14ac:dyDescent="0.2">
      <c r="A66" t="s">
        <v>71</v>
      </c>
      <c r="B66">
        <v>17</v>
      </c>
    </row>
    <row r="67" spans="1:2" x14ac:dyDescent="0.2">
      <c r="A67" t="s">
        <v>81</v>
      </c>
      <c r="B67">
        <v>17</v>
      </c>
    </row>
    <row r="68" spans="1:2" x14ac:dyDescent="0.2">
      <c r="A68" t="s">
        <v>29</v>
      </c>
      <c r="B68">
        <v>16</v>
      </c>
    </row>
    <row r="69" spans="1:2" x14ac:dyDescent="0.2">
      <c r="A69" t="s">
        <v>239</v>
      </c>
      <c r="B69">
        <v>16</v>
      </c>
    </row>
    <row r="70" spans="1:2" x14ac:dyDescent="0.2">
      <c r="A70" t="s">
        <v>241</v>
      </c>
      <c r="B70">
        <v>15</v>
      </c>
    </row>
    <row r="71" spans="1:2" x14ac:dyDescent="0.2">
      <c r="A71" t="s">
        <v>125</v>
      </c>
      <c r="B71">
        <v>13</v>
      </c>
    </row>
    <row r="72" spans="1:2" x14ac:dyDescent="0.2">
      <c r="A72" t="s">
        <v>69</v>
      </c>
      <c r="B72">
        <v>12</v>
      </c>
    </row>
    <row r="73" spans="1:2" x14ac:dyDescent="0.2">
      <c r="A73" t="s">
        <v>247</v>
      </c>
      <c r="B73">
        <v>11</v>
      </c>
    </row>
    <row r="74" spans="1:2" x14ac:dyDescent="0.2">
      <c r="A74" t="s">
        <v>107</v>
      </c>
      <c r="B74">
        <v>10</v>
      </c>
    </row>
    <row r="75" spans="1:2" x14ac:dyDescent="0.2">
      <c r="A75" t="s">
        <v>183</v>
      </c>
      <c r="B75">
        <v>9</v>
      </c>
    </row>
    <row r="76" spans="1:2" x14ac:dyDescent="0.2">
      <c r="A76" t="s">
        <v>189</v>
      </c>
      <c r="B76">
        <v>9</v>
      </c>
    </row>
    <row r="77" spans="1:2" x14ac:dyDescent="0.2">
      <c r="A77" t="s">
        <v>193</v>
      </c>
      <c r="B77">
        <v>9</v>
      </c>
    </row>
    <row r="78" spans="1:2" x14ac:dyDescent="0.2">
      <c r="A78" t="s">
        <v>201</v>
      </c>
      <c r="B78">
        <v>9</v>
      </c>
    </row>
    <row r="79" spans="1:2" x14ac:dyDescent="0.2">
      <c r="A79" t="s">
        <v>273</v>
      </c>
      <c r="B79">
        <v>8</v>
      </c>
    </row>
    <row r="80" spans="1:2" x14ac:dyDescent="0.2">
      <c r="A80" t="s">
        <v>45</v>
      </c>
      <c r="B80">
        <v>7</v>
      </c>
    </row>
    <row r="81" spans="1:2" x14ac:dyDescent="0.2">
      <c r="A81" t="s">
        <v>139</v>
      </c>
      <c r="B81">
        <v>7</v>
      </c>
    </row>
    <row r="82" spans="1:2" x14ac:dyDescent="0.2">
      <c r="A82" t="s">
        <v>155</v>
      </c>
      <c r="B82">
        <v>7</v>
      </c>
    </row>
    <row r="83" spans="1:2" x14ac:dyDescent="0.2">
      <c r="A83" t="s">
        <v>51</v>
      </c>
      <c r="B83">
        <v>6</v>
      </c>
    </row>
    <row r="84" spans="1:2" x14ac:dyDescent="0.2">
      <c r="A84" t="s">
        <v>73</v>
      </c>
      <c r="B84">
        <v>5</v>
      </c>
    </row>
    <row r="85" spans="1:2" x14ac:dyDescent="0.2">
      <c r="A85" t="s">
        <v>97</v>
      </c>
      <c r="B85">
        <v>5</v>
      </c>
    </row>
    <row r="86" spans="1:2" x14ac:dyDescent="0.2">
      <c r="A86" t="s">
        <v>171</v>
      </c>
      <c r="B86">
        <v>5</v>
      </c>
    </row>
    <row r="87" spans="1:2" x14ac:dyDescent="0.2">
      <c r="A87" t="s">
        <v>213</v>
      </c>
      <c r="B87">
        <v>5</v>
      </c>
    </row>
    <row r="88" spans="1:2" x14ac:dyDescent="0.2">
      <c r="A88" t="s">
        <v>27</v>
      </c>
      <c r="B88">
        <v>4</v>
      </c>
    </row>
    <row r="89" spans="1:2" x14ac:dyDescent="0.2">
      <c r="A89" t="s">
        <v>49</v>
      </c>
      <c r="B89">
        <v>4</v>
      </c>
    </row>
    <row r="90" spans="1:2" x14ac:dyDescent="0.2">
      <c r="A90" t="s">
        <v>55</v>
      </c>
      <c r="B90">
        <v>4</v>
      </c>
    </row>
    <row r="91" spans="1:2" x14ac:dyDescent="0.2">
      <c r="A91" t="s">
        <v>207</v>
      </c>
      <c r="B91">
        <v>4</v>
      </c>
    </row>
    <row r="92" spans="1:2" x14ac:dyDescent="0.2">
      <c r="A92" t="s">
        <v>215</v>
      </c>
      <c r="B92">
        <v>4</v>
      </c>
    </row>
    <row r="93" spans="1:2" x14ac:dyDescent="0.2">
      <c r="A93" t="s">
        <v>227</v>
      </c>
      <c r="B93">
        <v>4</v>
      </c>
    </row>
    <row r="94" spans="1:2" x14ac:dyDescent="0.2">
      <c r="A94" t="s">
        <v>233</v>
      </c>
      <c r="B94">
        <v>4</v>
      </c>
    </row>
    <row r="95" spans="1:2" x14ac:dyDescent="0.2">
      <c r="A95" t="s">
        <v>261</v>
      </c>
      <c r="B95">
        <v>4</v>
      </c>
    </row>
    <row r="96" spans="1:2" x14ac:dyDescent="0.2">
      <c r="A96" t="s">
        <v>87</v>
      </c>
      <c r="B96">
        <v>3</v>
      </c>
    </row>
    <row r="97" spans="1:2" x14ac:dyDescent="0.2">
      <c r="A97" t="s">
        <v>101</v>
      </c>
      <c r="B97">
        <v>3</v>
      </c>
    </row>
    <row r="98" spans="1:2" x14ac:dyDescent="0.2">
      <c r="A98" t="s">
        <v>123</v>
      </c>
      <c r="B98">
        <v>3</v>
      </c>
    </row>
    <row r="99" spans="1:2" x14ac:dyDescent="0.2">
      <c r="A99" t="s">
        <v>131</v>
      </c>
      <c r="B99">
        <v>3</v>
      </c>
    </row>
    <row r="100" spans="1:2" x14ac:dyDescent="0.2">
      <c r="A100" t="s">
        <v>143</v>
      </c>
      <c r="B100">
        <v>3</v>
      </c>
    </row>
    <row r="101" spans="1:2" x14ac:dyDescent="0.2">
      <c r="A101" t="s">
        <v>187</v>
      </c>
      <c r="B101">
        <v>3</v>
      </c>
    </row>
    <row r="102" spans="1:2" x14ac:dyDescent="0.2">
      <c r="A102" t="s">
        <v>265</v>
      </c>
      <c r="B102">
        <v>3</v>
      </c>
    </row>
    <row r="103" spans="1:2" x14ac:dyDescent="0.2">
      <c r="A103" t="s">
        <v>5</v>
      </c>
      <c r="B103">
        <v>2</v>
      </c>
    </row>
    <row r="104" spans="1:2" x14ac:dyDescent="0.2">
      <c r="A104" t="s">
        <v>7</v>
      </c>
      <c r="B104">
        <v>2</v>
      </c>
    </row>
    <row r="105" spans="1:2" x14ac:dyDescent="0.2">
      <c r="A105" t="s">
        <v>19</v>
      </c>
      <c r="B105">
        <v>2</v>
      </c>
    </row>
    <row r="106" spans="1:2" x14ac:dyDescent="0.2">
      <c r="A106" t="s">
        <v>33</v>
      </c>
      <c r="B106">
        <v>2</v>
      </c>
    </row>
    <row r="107" spans="1:2" x14ac:dyDescent="0.2">
      <c r="A107" t="s">
        <v>39</v>
      </c>
      <c r="B107">
        <v>2</v>
      </c>
    </row>
    <row r="108" spans="1:2" x14ac:dyDescent="0.2">
      <c r="A108" t="s">
        <v>145</v>
      </c>
      <c r="B108">
        <v>2</v>
      </c>
    </row>
    <row r="109" spans="1:2" x14ac:dyDescent="0.2">
      <c r="A109" t="s">
        <v>159</v>
      </c>
      <c r="B109">
        <v>2</v>
      </c>
    </row>
    <row r="110" spans="1:2" x14ac:dyDescent="0.2">
      <c r="A110" t="s">
        <v>165</v>
      </c>
      <c r="B110">
        <v>2</v>
      </c>
    </row>
    <row r="111" spans="1:2" x14ac:dyDescent="0.2">
      <c r="A111" t="s">
        <v>173</v>
      </c>
      <c r="B111">
        <v>2</v>
      </c>
    </row>
    <row r="112" spans="1:2" x14ac:dyDescent="0.2">
      <c r="A112" t="s">
        <v>219</v>
      </c>
      <c r="B112">
        <v>2</v>
      </c>
    </row>
    <row r="113" spans="1:2" x14ac:dyDescent="0.2">
      <c r="A113" t="s">
        <v>245</v>
      </c>
      <c r="B113">
        <v>2</v>
      </c>
    </row>
    <row r="114" spans="1:2" x14ac:dyDescent="0.2">
      <c r="A114" t="s">
        <v>251</v>
      </c>
      <c r="B114">
        <v>2</v>
      </c>
    </row>
    <row r="115" spans="1:2" x14ac:dyDescent="0.2">
      <c r="A115" t="s">
        <v>271</v>
      </c>
      <c r="B115">
        <v>2</v>
      </c>
    </row>
    <row r="116" spans="1:2" x14ac:dyDescent="0.2">
      <c r="A116" t="s">
        <v>23</v>
      </c>
      <c r="B116">
        <v>1</v>
      </c>
    </row>
    <row r="117" spans="1:2" x14ac:dyDescent="0.2">
      <c r="A117" t="s">
        <v>37</v>
      </c>
      <c r="B117">
        <v>1</v>
      </c>
    </row>
    <row r="118" spans="1:2" x14ac:dyDescent="0.2">
      <c r="A118" t="s">
        <v>59</v>
      </c>
      <c r="B118">
        <v>1</v>
      </c>
    </row>
    <row r="119" spans="1:2" x14ac:dyDescent="0.2">
      <c r="A119" t="s">
        <v>65</v>
      </c>
      <c r="B119">
        <v>1</v>
      </c>
    </row>
    <row r="120" spans="1:2" x14ac:dyDescent="0.2">
      <c r="A120" t="s">
        <v>77</v>
      </c>
      <c r="B120">
        <v>1</v>
      </c>
    </row>
    <row r="121" spans="1:2" x14ac:dyDescent="0.2">
      <c r="A121" t="s">
        <v>91</v>
      </c>
      <c r="B121">
        <v>1</v>
      </c>
    </row>
    <row r="122" spans="1:2" x14ac:dyDescent="0.2">
      <c r="A122" t="s">
        <v>103</v>
      </c>
      <c r="B122">
        <v>1</v>
      </c>
    </row>
    <row r="123" spans="1:2" x14ac:dyDescent="0.2">
      <c r="A123" t="s">
        <v>105</v>
      </c>
      <c r="B123">
        <v>1</v>
      </c>
    </row>
    <row r="124" spans="1:2" x14ac:dyDescent="0.2">
      <c r="A124" t="s">
        <v>121</v>
      </c>
      <c r="B124">
        <v>1</v>
      </c>
    </row>
    <row r="125" spans="1:2" x14ac:dyDescent="0.2">
      <c r="A125" t="s">
        <v>147</v>
      </c>
      <c r="B125">
        <v>1</v>
      </c>
    </row>
    <row r="126" spans="1:2" x14ac:dyDescent="0.2">
      <c r="A126" t="s">
        <v>161</v>
      </c>
      <c r="B126">
        <v>1</v>
      </c>
    </row>
    <row r="127" spans="1:2" x14ac:dyDescent="0.2">
      <c r="A127" t="s">
        <v>167</v>
      </c>
      <c r="B127">
        <v>1</v>
      </c>
    </row>
    <row r="128" spans="1:2" x14ac:dyDescent="0.2">
      <c r="A128" t="s">
        <v>185</v>
      </c>
      <c r="B128">
        <v>1</v>
      </c>
    </row>
    <row r="129" spans="1:2" x14ac:dyDescent="0.2">
      <c r="A129" t="s">
        <v>199</v>
      </c>
      <c r="B129">
        <v>1</v>
      </c>
    </row>
    <row r="130" spans="1:2" x14ac:dyDescent="0.2">
      <c r="A130" t="s">
        <v>209</v>
      </c>
      <c r="B130">
        <v>1</v>
      </c>
    </row>
    <row r="131" spans="1:2" x14ac:dyDescent="0.2">
      <c r="A131" t="s">
        <v>211</v>
      </c>
      <c r="B131">
        <v>1</v>
      </c>
    </row>
    <row r="132" spans="1:2" x14ac:dyDescent="0.2">
      <c r="A132" t="s">
        <v>229</v>
      </c>
      <c r="B132">
        <v>1</v>
      </c>
    </row>
    <row r="133" spans="1:2" x14ac:dyDescent="0.2">
      <c r="A133" t="s">
        <v>235</v>
      </c>
      <c r="B133">
        <v>1</v>
      </c>
    </row>
    <row r="134" spans="1:2" x14ac:dyDescent="0.2">
      <c r="A134" t="s">
        <v>237</v>
      </c>
      <c r="B134">
        <v>1</v>
      </c>
    </row>
    <row r="135" spans="1:2" x14ac:dyDescent="0.2">
      <c r="A135" t="s">
        <v>259</v>
      </c>
      <c r="B135">
        <v>1</v>
      </c>
    </row>
    <row r="136" spans="1:2" x14ac:dyDescent="0.2">
      <c r="A136" t="s">
        <v>263</v>
      </c>
      <c r="B136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DAA5D-9145-43D3-9EBA-CC2D5E667419}">
  <dimension ref="A1:G8443"/>
  <sheetViews>
    <sheetView workbookViewId="0"/>
  </sheetViews>
  <sheetFormatPr baseColWidth="10" defaultRowHeight="12.75" x14ac:dyDescent="0.2"/>
  <cols>
    <col min="1" max="1" width="19.7109375" bestFit="1" customWidth="1"/>
    <col min="2" max="2" width="24.28515625" bestFit="1" customWidth="1"/>
    <col min="3" max="3" width="10.7109375" bestFit="1" customWidth="1"/>
    <col min="4" max="4" width="12.42578125" bestFit="1" customWidth="1"/>
    <col min="5" max="5" width="7.28515625" bestFit="1" customWidth="1"/>
    <col min="6" max="6" width="15.42578125" bestFit="1" customWidth="1"/>
    <col min="7" max="7" width="21.42578125" bestFit="1" customWidth="1"/>
  </cols>
  <sheetData>
    <row r="1" spans="1:7" s="8" customForma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1" t="s">
        <v>281</v>
      </c>
      <c r="G1" s="10" t="s">
        <v>2734</v>
      </c>
    </row>
    <row r="2" spans="1:7" x14ac:dyDescent="0.2">
      <c r="A2" s="9" t="s">
        <v>5</v>
      </c>
      <c r="B2" s="9" t="s">
        <v>6</v>
      </c>
      <c r="C2" s="9" t="s">
        <v>2735</v>
      </c>
      <c r="D2" s="9" t="s">
        <v>2736</v>
      </c>
      <c r="E2" s="9" t="s">
        <v>2737</v>
      </c>
      <c r="F2" s="9" t="str">
        <f>TEXT(gdp_capita_rank__2[[#This Row],[year]],0)&amp;"-"&amp;gdp_capita_rank__2[[#This Row],[WB_country_code]]</f>
        <v>1960-AFG</v>
      </c>
      <c r="G2" s="9" t="s">
        <v>2738</v>
      </c>
    </row>
    <row r="3" spans="1:7" x14ac:dyDescent="0.2">
      <c r="A3" s="9" t="s">
        <v>7</v>
      </c>
      <c r="B3" s="9" t="s">
        <v>8</v>
      </c>
      <c r="C3" s="9" t="s">
        <v>2739</v>
      </c>
      <c r="D3" s="9" t="s">
        <v>2740</v>
      </c>
      <c r="E3" s="9" t="s">
        <v>2737</v>
      </c>
      <c r="F3" s="9" t="str">
        <f>TEXT(gdp_capita_rank__2[[#This Row],[year]],0)&amp;"-"&amp;gdp_capita_rank__2[[#This Row],[WB_country_code]]</f>
        <v>1960-ARE</v>
      </c>
      <c r="G3" s="9" t="s">
        <v>2741</v>
      </c>
    </row>
    <row r="4" spans="1:7" x14ac:dyDescent="0.2">
      <c r="A4" s="9" t="s">
        <v>9</v>
      </c>
      <c r="B4" s="9" t="s">
        <v>10</v>
      </c>
      <c r="C4" s="9" t="s">
        <v>2742</v>
      </c>
      <c r="D4" s="9" t="s">
        <v>2743</v>
      </c>
      <c r="E4" s="9" t="s">
        <v>2737</v>
      </c>
      <c r="F4" s="9" t="str">
        <f>TEXT(gdp_capita_rank__2[[#This Row],[year]],0)&amp;"-"&amp;gdp_capita_rank__2[[#This Row],[WB_country_code]]</f>
        <v>1960-ARG</v>
      </c>
      <c r="G4" s="9" t="s">
        <v>2741</v>
      </c>
    </row>
    <row r="5" spans="1:7" x14ac:dyDescent="0.2">
      <c r="A5" s="9" t="s">
        <v>11</v>
      </c>
      <c r="B5" s="9" t="s">
        <v>12</v>
      </c>
      <c r="C5" s="9" t="s">
        <v>2744</v>
      </c>
      <c r="D5" s="9" t="s">
        <v>2745</v>
      </c>
      <c r="E5" s="9" t="s">
        <v>2737</v>
      </c>
      <c r="F5" s="9" t="str">
        <f>TEXT(gdp_capita_rank__2[[#This Row],[year]],0)&amp;"-"&amp;gdp_capita_rank__2[[#This Row],[WB_country_code]]</f>
        <v>1960-ARM</v>
      </c>
      <c r="G5" s="9" t="s">
        <v>2741</v>
      </c>
    </row>
    <row r="6" spans="1:7" x14ac:dyDescent="0.2">
      <c r="A6" s="9" t="s">
        <v>13</v>
      </c>
      <c r="B6" s="9" t="s">
        <v>14</v>
      </c>
      <c r="C6" s="9" t="s">
        <v>2746</v>
      </c>
      <c r="D6" s="9" t="s">
        <v>2747</v>
      </c>
      <c r="E6" s="9" t="s">
        <v>2737</v>
      </c>
      <c r="F6" s="9" t="str">
        <f>TEXT(gdp_capita_rank__2[[#This Row],[year]],0)&amp;"-"&amp;gdp_capita_rank__2[[#This Row],[WB_country_code]]</f>
        <v>1960-AUS</v>
      </c>
      <c r="G6" s="9" t="s">
        <v>2748</v>
      </c>
    </row>
    <row r="7" spans="1:7" x14ac:dyDescent="0.2">
      <c r="A7" s="9" t="s">
        <v>15</v>
      </c>
      <c r="B7" s="9" t="s">
        <v>16</v>
      </c>
      <c r="C7" s="9" t="s">
        <v>2749</v>
      </c>
      <c r="D7" s="9" t="s">
        <v>2750</v>
      </c>
      <c r="E7" s="9" t="s">
        <v>2737</v>
      </c>
      <c r="F7" s="9" t="str">
        <f>TEXT(gdp_capita_rank__2[[#This Row],[year]],0)&amp;"-"&amp;gdp_capita_rank__2[[#This Row],[WB_country_code]]</f>
        <v>1960-AUT</v>
      </c>
      <c r="G7" s="9" t="s">
        <v>2751</v>
      </c>
    </row>
    <row r="8" spans="1:7" x14ac:dyDescent="0.2">
      <c r="A8" s="9" t="s">
        <v>17</v>
      </c>
      <c r="B8" s="9" t="s">
        <v>18</v>
      </c>
      <c r="C8" s="9" t="s">
        <v>2752</v>
      </c>
      <c r="D8" s="9" t="s">
        <v>2753</v>
      </c>
      <c r="E8" s="9" t="s">
        <v>2737</v>
      </c>
      <c r="F8" s="9" t="str">
        <f>TEXT(gdp_capita_rank__2[[#This Row],[year]],0)&amp;"-"&amp;gdp_capita_rank__2[[#This Row],[WB_country_code]]</f>
        <v>1960-AZE</v>
      </c>
      <c r="G8" s="9" t="s">
        <v>2741</v>
      </c>
    </row>
    <row r="9" spans="1:7" x14ac:dyDescent="0.2">
      <c r="A9" s="9" t="s">
        <v>19</v>
      </c>
      <c r="B9" s="9" t="s">
        <v>20</v>
      </c>
      <c r="C9" s="9" t="s">
        <v>2754</v>
      </c>
      <c r="D9" s="9" t="s">
        <v>2755</v>
      </c>
      <c r="E9" s="9" t="s">
        <v>2737</v>
      </c>
      <c r="F9" s="9" t="str">
        <f>TEXT(gdp_capita_rank__2[[#This Row],[year]],0)&amp;"-"&amp;gdp_capita_rank__2[[#This Row],[WB_country_code]]</f>
        <v>1960-BDI</v>
      </c>
      <c r="G9" s="9" t="s">
        <v>2756</v>
      </c>
    </row>
    <row r="10" spans="1:7" x14ac:dyDescent="0.2">
      <c r="A10" s="9" t="s">
        <v>21</v>
      </c>
      <c r="B10" s="9" t="s">
        <v>22</v>
      </c>
      <c r="C10" s="9" t="s">
        <v>2757</v>
      </c>
      <c r="D10" s="9" t="s">
        <v>2758</v>
      </c>
      <c r="E10" s="9" t="s">
        <v>2737</v>
      </c>
      <c r="F10" s="9" t="str">
        <f>TEXT(gdp_capita_rank__2[[#This Row],[year]],0)&amp;"-"&amp;gdp_capita_rank__2[[#This Row],[WB_country_code]]</f>
        <v>1960-BEL</v>
      </c>
      <c r="G10" s="9" t="s">
        <v>2759</v>
      </c>
    </row>
    <row r="11" spans="1:7" x14ac:dyDescent="0.2">
      <c r="A11" s="9" t="s">
        <v>23</v>
      </c>
      <c r="B11" s="9" t="s">
        <v>24</v>
      </c>
      <c r="C11" s="9" t="s">
        <v>2760</v>
      </c>
      <c r="D11" s="9" t="s">
        <v>2761</v>
      </c>
      <c r="E11" s="9" t="s">
        <v>2737</v>
      </c>
      <c r="F11" s="9" t="str">
        <f>TEXT(gdp_capita_rank__2[[#This Row],[year]],0)&amp;"-"&amp;gdp_capita_rank__2[[#This Row],[WB_country_code]]</f>
        <v>1960-BFA</v>
      </c>
      <c r="G11" s="9" t="s">
        <v>2762</v>
      </c>
    </row>
    <row r="12" spans="1:7" x14ac:dyDescent="0.2">
      <c r="A12" s="9" t="s">
        <v>25</v>
      </c>
      <c r="B12" s="9" t="s">
        <v>26</v>
      </c>
      <c r="C12" s="9" t="s">
        <v>2763</v>
      </c>
      <c r="D12" s="9" t="s">
        <v>2764</v>
      </c>
      <c r="E12" s="9" t="s">
        <v>2737</v>
      </c>
      <c r="F12" s="9" t="str">
        <f>TEXT(gdp_capita_rank__2[[#This Row],[year]],0)&amp;"-"&amp;gdp_capita_rank__2[[#This Row],[WB_country_code]]</f>
        <v>1960-BGR</v>
      </c>
      <c r="G12" s="9" t="s">
        <v>2741</v>
      </c>
    </row>
    <row r="13" spans="1:7" x14ac:dyDescent="0.2">
      <c r="A13" s="9" t="s">
        <v>27</v>
      </c>
      <c r="B13" s="9" t="s">
        <v>28</v>
      </c>
      <c r="C13" s="9" t="s">
        <v>2765</v>
      </c>
      <c r="D13" s="9" t="s">
        <v>2766</v>
      </c>
      <c r="E13" s="9" t="s">
        <v>2737</v>
      </c>
      <c r="F13" s="9" t="str">
        <f>TEXT(gdp_capita_rank__2[[#This Row],[year]],0)&amp;"-"&amp;gdp_capita_rank__2[[#This Row],[WB_country_code]]</f>
        <v>1960-BHR</v>
      </c>
      <c r="G13" s="9" t="s">
        <v>2741</v>
      </c>
    </row>
    <row r="14" spans="1:7" x14ac:dyDescent="0.2">
      <c r="A14" s="9" t="s">
        <v>29</v>
      </c>
      <c r="B14" s="9" t="s">
        <v>30</v>
      </c>
      <c r="C14" s="9" t="s">
        <v>2767</v>
      </c>
      <c r="D14" s="9" t="s">
        <v>2768</v>
      </c>
      <c r="E14" s="9" t="s">
        <v>2737</v>
      </c>
      <c r="F14" s="9" t="str">
        <f>TEXT(gdp_capita_rank__2[[#This Row],[year]],0)&amp;"-"&amp;gdp_capita_rank__2[[#This Row],[WB_country_code]]</f>
        <v>1960-BHS</v>
      </c>
      <c r="G14" s="9" t="s">
        <v>2769</v>
      </c>
    </row>
    <row r="15" spans="1:7" x14ac:dyDescent="0.2">
      <c r="A15" s="9" t="s">
        <v>31</v>
      </c>
      <c r="B15" s="9" t="s">
        <v>32</v>
      </c>
      <c r="C15" s="9" t="s">
        <v>2770</v>
      </c>
      <c r="D15" s="9" t="s">
        <v>2771</v>
      </c>
      <c r="E15" s="9" t="s">
        <v>2737</v>
      </c>
      <c r="F15" s="9" t="str">
        <f>TEXT(gdp_capita_rank__2[[#This Row],[year]],0)&amp;"-"&amp;gdp_capita_rank__2[[#This Row],[WB_country_code]]</f>
        <v>1960-BLR</v>
      </c>
      <c r="G15" s="9" t="s">
        <v>2741</v>
      </c>
    </row>
    <row r="16" spans="1:7" x14ac:dyDescent="0.2">
      <c r="A16" s="9" t="s">
        <v>33</v>
      </c>
      <c r="B16" s="9" t="s">
        <v>34</v>
      </c>
      <c r="C16" s="9" t="s">
        <v>2772</v>
      </c>
      <c r="D16" s="9" t="s">
        <v>2773</v>
      </c>
      <c r="E16" s="9" t="s">
        <v>2737</v>
      </c>
      <c r="F16" s="9" t="str">
        <f>TEXT(gdp_capita_rank__2[[#This Row],[year]],0)&amp;"-"&amp;gdp_capita_rank__2[[#This Row],[WB_country_code]]</f>
        <v>1960-BMU</v>
      </c>
      <c r="G16" s="9" t="s">
        <v>2774</v>
      </c>
    </row>
    <row r="17" spans="1:7" x14ac:dyDescent="0.2">
      <c r="A17" s="9" t="s">
        <v>35</v>
      </c>
      <c r="B17" s="9" t="s">
        <v>36</v>
      </c>
      <c r="C17" s="9" t="s">
        <v>2775</v>
      </c>
      <c r="D17" s="9" t="s">
        <v>2776</v>
      </c>
      <c r="E17" s="9" t="s">
        <v>2737</v>
      </c>
      <c r="F17" s="9" t="str">
        <f>TEXT(gdp_capita_rank__2[[#This Row],[year]],0)&amp;"-"&amp;gdp_capita_rank__2[[#This Row],[WB_country_code]]</f>
        <v>1960-BRA</v>
      </c>
      <c r="G17" s="9" t="s">
        <v>2741</v>
      </c>
    </row>
    <row r="18" spans="1:7" x14ac:dyDescent="0.2">
      <c r="A18" s="9" t="s">
        <v>37</v>
      </c>
      <c r="B18" s="9" t="s">
        <v>38</v>
      </c>
      <c r="C18" s="9" t="s">
        <v>2777</v>
      </c>
      <c r="D18" s="9" t="s">
        <v>2778</v>
      </c>
      <c r="E18" s="9" t="s">
        <v>2737</v>
      </c>
      <c r="F18" s="9" t="str">
        <f>TEXT(gdp_capita_rank__2[[#This Row],[year]],0)&amp;"-"&amp;gdp_capita_rank__2[[#This Row],[WB_country_code]]</f>
        <v>1960-BRB</v>
      </c>
      <c r="G18" s="9" t="s">
        <v>2741</v>
      </c>
    </row>
    <row r="19" spans="1:7" x14ac:dyDescent="0.2">
      <c r="A19" s="9" t="s">
        <v>39</v>
      </c>
      <c r="B19" s="9" t="s">
        <v>40</v>
      </c>
      <c r="C19" s="9" t="s">
        <v>2779</v>
      </c>
      <c r="D19" s="9" t="s">
        <v>2780</v>
      </c>
      <c r="E19" s="9" t="s">
        <v>2737</v>
      </c>
      <c r="F19" s="9" t="str">
        <f>TEXT(gdp_capita_rank__2[[#This Row],[year]],0)&amp;"-"&amp;gdp_capita_rank__2[[#This Row],[WB_country_code]]</f>
        <v>1960-BWA</v>
      </c>
      <c r="G19" s="9" t="s">
        <v>2781</v>
      </c>
    </row>
    <row r="20" spans="1:7" x14ac:dyDescent="0.2">
      <c r="A20" s="9" t="s">
        <v>41</v>
      </c>
      <c r="B20" s="9" t="s">
        <v>42</v>
      </c>
      <c r="C20" s="9" t="s">
        <v>2782</v>
      </c>
      <c r="D20" s="9" t="s">
        <v>2783</v>
      </c>
      <c r="E20" s="9" t="s">
        <v>2737</v>
      </c>
      <c r="F20" s="9" t="str">
        <f>TEXT(gdp_capita_rank__2[[#This Row],[year]],0)&amp;"-"&amp;gdp_capita_rank__2[[#This Row],[WB_country_code]]</f>
        <v>1960-CAN</v>
      </c>
      <c r="G20" s="9" t="s">
        <v>2784</v>
      </c>
    </row>
    <row r="21" spans="1:7" x14ac:dyDescent="0.2">
      <c r="A21" s="9" t="s">
        <v>43</v>
      </c>
      <c r="B21" s="9" t="s">
        <v>44</v>
      </c>
      <c r="C21" s="9" t="s">
        <v>2785</v>
      </c>
      <c r="D21" s="9" t="s">
        <v>2786</v>
      </c>
      <c r="E21" s="9" t="s">
        <v>2737</v>
      </c>
      <c r="F21" s="9" t="str">
        <f>TEXT(gdp_capita_rank__2[[#This Row],[year]],0)&amp;"-"&amp;gdp_capita_rank__2[[#This Row],[WB_country_code]]</f>
        <v>1960-CHE</v>
      </c>
      <c r="G21" s="9" t="s">
        <v>2787</v>
      </c>
    </row>
    <row r="22" spans="1:7" x14ac:dyDescent="0.2">
      <c r="A22" s="9" t="s">
        <v>45</v>
      </c>
      <c r="B22" s="9" t="s">
        <v>46</v>
      </c>
      <c r="C22" s="9" t="s">
        <v>2788</v>
      </c>
      <c r="D22" s="9" t="s">
        <v>2789</v>
      </c>
      <c r="E22" s="9" t="s">
        <v>2737</v>
      </c>
      <c r="F22" s="9" t="str">
        <f>TEXT(gdp_capita_rank__2[[#This Row],[year]],0)&amp;"-"&amp;gdp_capita_rank__2[[#This Row],[WB_country_code]]</f>
        <v>1960-CHL</v>
      </c>
      <c r="G22" s="9" t="s">
        <v>2790</v>
      </c>
    </row>
    <row r="23" spans="1:7" x14ac:dyDescent="0.2">
      <c r="A23" s="9" t="s">
        <v>47</v>
      </c>
      <c r="B23" s="9" t="s">
        <v>48</v>
      </c>
      <c r="C23" s="9" t="s">
        <v>2791</v>
      </c>
      <c r="D23" s="9" t="s">
        <v>2792</v>
      </c>
      <c r="E23" s="9" t="s">
        <v>2737</v>
      </c>
      <c r="F23" s="9" t="str">
        <f>TEXT(gdp_capita_rank__2[[#This Row],[year]],0)&amp;"-"&amp;gdp_capita_rank__2[[#This Row],[WB_country_code]]</f>
        <v>1960-CHN</v>
      </c>
      <c r="G23" s="9" t="s">
        <v>2793</v>
      </c>
    </row>
    <row r="24" spans="1:7" x14ac:dyDescent="0.2">
      <c r="A24" s="9" t="s">
        <v>49</v>
      </c>
      <c r="B24" s="9" t="s">
        <v>50</v>
      </c>
      <c r="C24" s="9" t="s">
        <v>2794</v>
      </c>
      <c r="D24" s="9" t="s">
        <v>2795</v>
      </c>
      <c r="E24" s="9" t="s">
        <v>2737</v>
      </c>
      <c r="F24" s="9" t="str">
        <f>TEXT(gdp_capita_rank__2[[#This Row],[year]],0)&amp;"-"&amp;gdp_capita_rank__2[[#This Row],[WB_country_code]]</f>
        <v>1960-CIV</v>
      </c>
      <c r="G24" s="9" t="s">
        <v>2796</v>
      </c>
    </row>
    <row r="25" spans="1:7" x14ac:dyDescent="0.2">
      <c r="A25" s="9" t="s">
        <v>51</v>
      </c>
      <c r="B25" s="9" t="s">
        <v>52</v>
      </c>
      <c r="C25" s="9" t="s">
        <v>2797</v>
      </c>
      <c r="D25" s="9" t="s">
        <v>2798</v>
      </c>
      <c r="E25" s="9" t="s">
        <v>2737</v>
      </c>
      <c r="F25" s="9" t="str">
        <f>TEXT(gdp_capita_rank__2[[#This Row],[year]],0)&amp;"-"&amp;gdp_capita_rank__2[[#This Row],[WB_country_code]]</f>
        <v>1960-CMR</v>
      </c>
      <c r="G25" s="9" t="s">
        <v>2799</v>
      </c>
    </row>
    <row r="26" spans="1:7" x14ac:dyDescent="0.2">
      <c r="A26" s="9" t="s">
        <v>53</v>
      </c>
      <c r="B26" s="9" t="s">
        <v>54</v>
      </c>
      <c r="C26" s="9" t="s">
        <v>2800</v>
      </c>
      <c r="D26" s="9" t="s">
        <v>2801</v>
      </c>
      <c r="E26" s="9" t="s">
        <v>2737</v>
      </c>
      <c r="F26" s="9" t="str">
        <f>TEXT(gdp_capita_rank__2[[#This Row],[year]],0)&amp;"-"&amp;gdp_capita_rank__2[[#This Row],[WB_country_code]]</f>
        <v>1960-COL</v>
      </c>
      <c r="G26" s="9" t="s">
        <v>2802</v>
      </c>
    </row>
    <row r="27" spans="1:7" x14ac:dyDescent="0.2">
      <c r="A27" s="9" t="s">
        <v>55</v>
      </c>
      <c r="B27" s="9" t="s">
        <v>56</v>
      </c>
      <c r="C27" s="9" t="s">
        <v>2803</v>
      </c>
      <c r="D27" s="9" t="s">
        <v>2804</v>
      </c>
      <c r="E27" s="9" t="s">
        <v>2737</v>
      </c>
      <c r="F27" s="9" t="str">
        <f>TEXT(gdp_capita_rank__2[[#This Row],[year]],0)&amp;"-"&amp;gdp_capita_rank__2[[#This Row],[WB_country_code]]</f>
        <v>1960-CRI</v>
      </c>
      <c r="G27" s="9" t="s">
        <v>2805</v>
      </c>
    </row>
    <row r="28" spans="1:7" x14ac:dyDescent="0.2">
      <c r="A28" s="9" t="s">
        <v>57</v>
      </c>
      <c r="B28" s="9" t="s">
        <v>58</v>
      </c>
      <c r="C28" s="9" t="s">
        <v>2806</v>
      </c>
      <c r="D28" s="9" t="s">
        <v>2807</v>
      </c>
      <c r="E28" s="9" t="s">
        <v>2737</v>
      </c>
      <c r="F28" s="9" t="str">
        <f>TEXT(gdp_capita_rank__2[[#This Row],[year]],0)&amp;"-"&amp;gdp_capita_rank__2[[#This Row],[WB_country_code]]</f>
        <v>1960-CUB</v>
      </c>
      <c r="G28" s="9" t="s">
        <v>2741</v>
      </c>
    </row>
    <row r="29" spans="1:7" x14ac:dyDescent="0.2">
      <c r="A29" s="9" t="s">
        <v>59</v>
      </c>
      <c r="B29" s="9" t="s">
        <v>60</v>
      </c>
      <c r="C29" s="9" t="s">
        <v>2808</v>
      </c>
      <c r="D29" s="9" t="s">
        <v>2809</v>
      </c>
      <c r="E29" s="9" t="s">
        <v>2737</v>
      </c>
      <c r="F29" s="9" t="str">
        <f>TEXT(gdp_capita_rank__2[[#This Row],[year]],0)&amp;"-"&amp;gdp_capita_rank__2[[#This Row],[WB_country_code]]</f>
        <v>1960-CYP</v>
      </c>
      <c r="G29" s="9" t="s">
        <v>2741</v>
      </c>
    </row>
    <row r="30" spans="1:7" x14ac:dyDescent="0.2">
      <c r="A30" s="9" t="s">
        <v>61</v>
      </c>
      <c r="B30" s="9" t="s">
        <v>62</v>
      </c>
      <c r="C30" s="9" t="s">
        <v>2810</v>
      </c>
      <c r="D30" s="9" t="s">
        <v>2811</v>
      </c>
      <c r="E30" s="9" t="s">
        <v>2737</v>
      </c>
      <c r="F30" s="9" t="str">
        <f>TEXT(gdp_capita_rank__2[[#This Row],[year]],0)&amp;"-"&amp;gdp_capita_rank__2[[#This Row],[WB_country_code]]</f>
        <v>1960-CZE</v>
      </c>
      <c r="G30" s="9" t="s">
        <v>2741</v>
      </c>
    </row>
    <row r="31" spans="1:7" x14ac:dyDescent="0.2">
      <c r="A31" s="9" t="s">
        <v>63</v>
      </c>
      <c r="B31" s="9" t="s">
        <v>64</v>
      </c>
      <c r="C31" s="9" t="s">
        <v>2812</v>
      </c>
      <c r="D31" s="9" t="s">
        <v>2813</v>
      </c>
      <c r="E31" s="9" t="s">
        <v>2737</v>
      </c>
      <c r="F31" s="9" t="str">
        <f>TEXT(gdp_capita_rank__2[[#This Row],[year]],0)&amp;"-"&amp;gdp_capita_rank__2[[#This Row],[WB_country_code]]</f>
        <v>1960-DEU</v>
      </c>
      <c r="G31" s="9" t="s">
        <v>2741</v>
      </c>
    </row>
    <row r="32" spans="1:7" x14ac:dyDescent="0.2">
      <c r="A32" s="9" t="s">
        <v>65</v>
      </c>
      <c r="B32" s="9" t="s">
        <v>66</v>
      </c>
      <c r="C32" s="9" t="s">
        <v>2814</v>
      </c>
      <c r="D32" s="9" t="s">
        <v>2815</v>
      </c>
      <c r="E32" s="9" t="s">
        <v>2737</v>
      </c>
      <c r="F32" s="9" t="str">
        <f>TEXT(gdp_capita_rank__2[[#This Row],[year]],0)&amp;"-"&amp;gdp_capita_rank__2[[#This Row],[WB_country_code]]</f>
        <v>1960-DJI</v>
      </c>
      <c r="G32" s="9" t="s">
        <v>2741</v>
      </c>
    </row>
    <row r="33" spans="1:7" x14ac:dyDescent="0.2">
      <c r="A33" s="9" t="s">
        <v>67</v>
      </c>
      <c r="B33" s="9" t="s">
        <v>68</v>
      </c>
      <c r="C33" s="9" t="s">
        <v>2816</v>
      </c>
      <c r="D33" s="9" t="s">
        <v>2817</v>
      </c>
      <c r="E33" s="9" t="s">
        <v>2737</v>
      </c>
      <c r="F33" s="9" t="str">
        <f>TEXT(gdp_capita_rank__2[[#This Row],[year]],0)&amp;"-"&amp;gdp_capita_rank__2[[#This Row],[WB_country_code]]</f>
        <v>1960-DNK</v>
      </c>
      <c r="G33" s="9" t="s">
        <v>2741</v>
      </c>
    </row>
    <row r="34" spans="1:7" x14ac:dyDescent="0.2">
      <c r="A34" s="9" t="s">
        <v>69</v>
      </c>
      <c r="B34" s="9" t="s">
        <v>70</v>
      </c>
      <c r="C34" s="9" t="s">
        <v>2818</v>
      </c>
      <c r="D34" s="9" t="s">
        <v>2819</v>
      </c>
      <c r="E34" s="9" t="s">
        <v>2737</v>
      </c>
      <c r="F34" s="9" t="str">
        <f>TEXT(gdp_capita_rank__2[[#This Row],[year]],0)&amp;"-"&amp;gdp_capita_rank__2[[#This Row],[WB_country_code]]</f>
        <v>1960-DOM</v>
      </c>
      <c r="G34" s="9" t="s">
        <v>2820</v>
      </c>
    </row>
    <row r="35" spans="1:7" x14ac:dyDescent="0.2">
      <c r="A35" s="9" t="s">
        <v>71</v>
      </c>
      <c r="B35" s="9" t="s">
        <v>72</v>
      </c>
      <c r="C35" s="9" t="s">
        <v>2821</v>
      </c>
      <c r="D35" s="9" t="s">
        <v>2822</v>
      </c>
      <c r="E35" s="9" t="s">
        <v>2737</v>
      </c>
      <c r="F35" s="9" t="str">
        <f>TEXT(gdp_capita_rank__2[[#This Row],[year]],0)&amp;"-"&amp;gdp_capita_rank__2[[#This Row],[WB_country_code]]</f>
        <v>1960-DZA</v>
      </c>
      <c r="G35" s="9" t="s">
        <v>2823</v>
      </c>
    </row>
    <row r="36" spans="1:7" x14ac:dyDescent="0.2">
      <c r="A36" s="9" t="s">
        <v>73</v>
      </c>
      <c r="B36" s="9" t="s">
        <v>74</v>
      </c>
      <c r="C36" s="9" t="s">
        <v>2824</v>
      </c>
      <c r="D36" s="9" t="s">
        <v>2825</v>
      </c>
      <c r="E36" s="9" t="s">
        <v>2737</v>
      </c>
      <c r="F36" s="9" t="str">
        <f>TEXT(gdp_capita_rank__2[[#This Row],[year]],0)&amp;"-"&amp;gdp_capita_rank__2[[#This Row],[WB_country_code]]</f>
        <v>1960-ECU</v>
      </c>
      <c r="G36" s="9" t="s">
        <v>2826</v>
      </c>
    </row>
    <row r="37" spans="1:7" x14ac:dyDescent="0.2">
      <c r="A37" s="9" t="s">
        <v>75</v>
      </c>
      <c r="B37" s="9" t="s">
        <v>76</v>
      </c>
      <c r="C37" s="9" t="s">
        <v>2827</v>
      </c>
      <c r="D37" s="9" t="s">
        <v>2828</v>
      </c>
      <c r="E37" s="9" t="s">
        <v>2737</v>
      </c>
      <c r="F37" s="9" t="str">
        <f>TEXT(gdp_capita_rank__2[[#This Row],[year]],0)&amp;"-"&amp;gdp_capita_rank__2[[#This Row],[WB_country_code]]</f>
        <v>1960-EGY</v>
      </c>
      <c r="G37" s="9" t="s">
        <v>2741</v>
      </c>
    </row>
    <row r="38" spans="1:7" x14ac:dyDescent="0.2">
      <c r="A38" s="9" t="s">
        <v>77</v>
      </c>
      <c r="B38" s="9" t="s">
        <v>78</v>
      </c>
      <c r="C38" s="9" t="s">
        <v>2829</v>
      </c>
      <c r="D38" s="9" t="s">
        <v>2830</v>
      </c>
      <c r="E38" s="9" t="s">
        <v>2737</v>
      </c>
      <c r="F38" s="9" t="str">
        <f>TEXT(gdp_capita_rank__2[[#This Row],[year]],0)&amp;"-"&amp;gdp_capita_rank__2[[#This Row],[WB_country_code]]</f>
        <v>1960-ERI</v>
      </c>
      <c r="G38" s="9" t="s">
        <v>2741</v>
      </c>
    </row>
    <row r="39" spans="1:7" x14ac:dyDescent="0.2">
      <c r="A39" s="9" t="s">
        <v>79</v>
      </c>
      <c r="B39" s="9" t="s">
        <v>80</v>
      </c>
      <c r="C39" s="9" t="s">
        <v>2831</v>
      </c>
      <c r="D39" s="9" t="s">
        <v>2832</v>
      </c>
      <c r="E39" s="9" t="s">
        <v>2737</v>
      </c>
      <c r="F39" s="9" t="str">
        <f>TEXT(gdp_capita_rank__2[[#This Row],[year]],0)&amp;"-"&amp;gdp_capita_rank__2[[#This Row],[WB_country_code]]</f>
        <v>1960-ESP</v>
      </c>
      <c r="G39" s="9" t="s">
        <v>2833</v>
      </c>
    </row>
    <row r="40" spans="1:7" x14ac:dyDescent="0.2">
      <c r="A40" s="9" t="s">
        <v>81</v>
      </c>
      <c r="B40" s="9" t="s">
        <v>82</v>
      </c>
      <c r="C40" s="9" t="s">
        <v>2834</v>
      </c>
      <c r="D40" s="9" t="s">
        <v>2835</v>
      </c>
      <c r="E40" s="9" t="s">
        <v>2737</v>
      </c>
      <c r="F40" s="9" t="str">
        <f>TEXT(gdp_capita_rank__2[[#This Row],[year]],0)&amp;"-"&amp;gdp_capita_rank__2[[#This Row],[WB_country_code]]</f>
        <v>1960-EST</v>
      </c>
      <c r="G40" s="9" t="s">
        <v>2741</v>
      </c>
    </row>
    <row r="41" spans="1:7" x14ac:dyDescent="0.2">
      <c r="A41" s="9" t="s">
        <v>83</v>
      </c>
      <c r="B41" s="9" t="s">
        <v>84</v>
      </c>
      <c r="C41" s="9" t="s">
        <v>2836</v>
      </c>
      <c r="D41" s="9" t="s">
        <v>2837</v>
      </c>
      <c r="E41" s="9" t="s">
        <v>2737</v>
      </c>
      <c r="F41" s="9" t="str">
        <f>TEXT(gdp_capita_rank__2[[#This Row],[year]],0)&amp;"-"&amp;gdp_capita_rank__2[[#This Row],[WB_country_code]]</f>
        <v>1960-ETH</v>
      </c>
      <c r="G41" s="9" t="s">
        <v>2741</v>
      </c>
    </row>
    <row r="42" spans="1:7" x14ac:dyDescent="0.2">
      <c r="A42" s="9" t="s">
        <v>85</v>
      </c>
      <c r="B42" s="9" t="s">
        <v>86</v>
      </c>
      <c r="C42" s="9" t="s">
        <v>2838</v>
      </c>
      <c r="D42" s="9" t="s">
        <v>2839</v>
      </c>
      <c r="E42" s="9" t="s">
        <v>2737</v>
      </c>
      <c r="F42" s="9" t="str">
        <f>TEXT(gdp_capita_rank__2[[#This Row],[year]],0)&amp;"-"&amp;gdp_capita_rank__2[[#This Row],[WB_country_code]]</f>
        <v>1960-FIN</v>
      </c>
      <c r="G42" s="9" t="s">
        <v>2840</v>
      </c>
    </row>
    <row r="43" spans="1:7" x14ac:dyDescent="0.2">
      <c r="A43" s="9" t="s">
        <v>87</v>
      </c>
      <c r="B43" s="9" t="s">
        <v>88</v>
      </c>
      <c r="C43" s="9" t="s">
        <v>2841</v>
      </c>
      <c r="D43" s="9" t="s">
        <v>2842</v>
      </c>
      <c r="E43" s="9" t="s">
        <v>2737</v>
      </c>
      <c r="F43" s="9" t="str">
        <f>TEXT(gdp_capita_rank__2[[#This Row],[year]],0)&amp;"-"&amp;gdp_capita_rank__2[[#This Row],[WB_country_code]]</f>
        <v>1960-FJI</v>
      </c>
      <c r="G43" s="9" t="s">
        <v>2843</v>
      </c>
    </row>
    <row r="44" spans="1:7" x14ac:dyDescent="0.2">
      <c r="A44" s="9" t="s">
        <v>89</v>
      </c>
      <c r="B44" s="9" t="s">
        <v>90</v>
      </c>
      <c r="C44" s="9" t="s">
        <v>2844</v>
      </c>
      <c r="D44" s="9" t="s">
        <v>2845</v>
      </c>
      <c r="E44" s="9" t="s">
        <v>2737</v>
      </c>
      <c r="F44" s="9" t="str">
        <f>TEXT(gdp_capita_rank__2[[#This Row],[year]],0)&amp;"-"&amp;gdp_capita_rank__2[[#This Row],[WB_country_code]]</f>
        <v>1960-FRA</v>
      </c>
      <c r="G44" s="9" t="s">
        <v>2846</v>
      </c>
    </row>
    <row r="45" spans="1:7" x14ac:dyDescent="0.2">
      <c r="A45" s="9" t="s">
        <v>91</v>
      </c>
      <c r="B45" s="9" t="s">
        <v>92</v>
      </c>
      <c r="C45" s="9" t="s">
        <v>2847</v>
      </c>
      <c r="D45" s="9" t="s">
        <v>2848</v>
      </c>
      <c r="E45" s="9" t="s">
        <v>2737</v>
      </c>
      <c r="F45" s="9" t="str">
        <f>TEXT(gdp_capita_rank__2[[#This Row],[year]],0)&amp;"-"&amp;gdp_capita_rank__2[[#This Row],[WB_country_code]]</f>
        <v>1960-GAB</v>
      </c>
      <c r="G45" s="9" t="s">
        <v>2849</v>
      </c>
    </row>
    <row r="46" spans="1:7" x14ac:dyDescent="0.2">
      <c r="A46" s="9" t="s">
        <v>93</v>
      </c>
      <c r="B46" s="9" t="s">
        <v>94</v>
      </c>
      <c r="C46" s="9" t="s">
        <v>2850</v>
      </c>
      <c r="D46" s="9" t="s">
        <v>2851</v>
      </c>
      <c r="E46" s="9" t="s">
        <v>2737</v>
      </c>
      <c r="F46" s="9" t="str">
        <f>TEXT(gdp_capita_rank__2[[#This Row],[year]],0)&amp;"-"&amp;gdp_capita_rank__2[[#This Row],[WB_country_code]]</f>
        <v>1960-GBR</v>
      </c>
      <c r="G46" s="9" t="s">
        <v>2852</v>
      </c>
    </row>
    <row r="47" spans="1:7" x14ac:dyDescent="0.2">
      <c r="A47" s="9" t="s">
        <v>95</v>
      </c>
      <c r="B47" s="9" t="s">
        <v>96</v>
      </c>
      <c r="C47" s="9" t="s">
        <v>2853</v>
      </c>
      <c r="D47" s="9" t="s">
        <v>2854</v>
      </c>
      <c r="E47" s="9" t="s">
        <v>2737</v>
      </c>
      <c r="F47" s="9" t="str">
        <f>TEXT(gdp_capita_rank__2[[#This Row],[year]],0)&amp;"-"&amp;gdp_capita_rank__2[[#This Row],[WB_country_code]]</f>
        <v>1960-GEO</v>
      </c>
      <c r="G47" s="9" t="s">
        <v>2741</v>
      </c>
    </row>
    <row r="48" spans="1:7" x14ac:dyDescent="0.2">
      <c r="A48" s="9" t="s">
        <v>97</v>
      </c>
      <c r="B48" s="9" t="s">
        <v>98</v>
      </c>
      <c r="C48" s="9" t="s">
        <v>2855</v>
      </c>
      <c r="D48" s="9" t="s">
        <v>2824</v>
      </c>
      <c r="E48" s="9" t="s">
        <v>2737</v>
      </c>
      <c r="F48" s="9" t="str">
        <f>TEXT(gdp_capita_rank__2[[#This Row],[year]],0)&amp;"-"&amp;gdp_capita_rank__2[[#This Row],[WB_country_code]]</f>
        <v>1960-GHA</v>
      </c>
      <c r="G48" s="9" t="s">
        <v>2856</v>
      </c>
    </row>
    <row r="49" spans="1:7" x14ac:dyDescent="0.2">
      <c r="A49" s="9" t="s">
        <v>99</v>
      </c>
      <c r="B49" s="9" t="s">
        <v>100</v>
      </c>
      <c r="C49" s="9" t="s">
        <v>2857</v>
      </c>
      <c r="D49" s="9" t="s">
        <v>2858</v>
      </c>
      <c r="E49" s="9" t="s">
        <v>2737</v>
      </c>
      <c r="F49" s="9" t="str">
        <f>TEXT(gdp_capita_rank__2[[#This Row],[year]],0)&amp;"-"&amp;gdp_capita_rank__2[[#This Row],[WB_country_code]]</f>
        <v>1960-GRC</v>
      </c>
      <c r="G49" s="9" t="s">
        <v>2859</v>
      </c>
    </row>
    <row r="50" spans="1:7" x14ac:dyDescent="0.2">
      <c r="A50" s="9" t="s">
        <v>101</v>
      </c>
      <c r="B50" s="9" t="s">
        <v>102</v>
      </c>
      <c r="C50" s="9" t="s">
        <v>2860</v>
      </c>
      <c r="D50" s="9" t="s">
        <v>2861</v>
      </c>
      <c r="E50" s="9" t="s">
        <v>2737</v>
      </c>
      <c r="F50" s="9" t="str">
        <f>TEXT(gdp_capita_rank__2[[#This Row],[year]],0)&amp;"-"&amp;gdp_capita_rank__2[[#This Row],[WB_country_code]]</f>
        <v>1960-GRD</v>
      </c>
      <c r="G50" s="9" t="s">
        <v>2741</v>
      </c>
    </row>
    <row r="51" spans="1:7" x14ac:dyDescent="0.2">
      <c r="A51" s="9" t="s">
        <v>103</v>
      </c>
      <c r="B51" s="9" t="s">
        <v>104</v>
      </c>
      <c r="C51" s="9" t="s">
        <v>2862</v>
      </c>
      <c r="D51" s="9" t="s">
        <v>2863</v>
      </c>
      <c r="E51" s="9" t="s">
        <v>2737</v>
      </c>
      <c r="F51" s="9" t="str">
        <f>TEXT(gdp_capita_rank__2[[#This Row],[year]],0)&amp;"-"&amp;gdp_capita_rank__2[[#This Row],[WB_country_code]]</f>
        <v>1960-GTM</v>
      </c>
      <c r="G51" s="9" t="s">
        <v>2864</v>
      </c>
    </row>
    <row r="52" spans="1:7" x14ac:dyDescent="0.2">
      <c r="A52" s="9" t="s">
        <v>105</v>
      </c>
      <c r="B52" s="9" t="s">
        <v>106</v>
      </c>
      <c r="C52" s="9" t="s">
        <v>2865</v>
      </c>
      <c r="D52" s="9" t="s">
        <v>2866</v>
      </c>
      <c r="E52" s="9" t="s">
        <v>2737</v>
      </c>
      <c r="F52" s="9" t="str">
        <f>TEXT(gdp_capita_rank__2[[#This Row],[year]],0)&amp;"-"&amp;gdp_capita_rank__2[[#This Row],[WB_country_code]]</f>
        <v>1960-GUY</v>
      </c>
      <c r="G52" s="9" t="s">
        <v>2867</v>
      </c>
    </row>
    <row r="53" spans="1:7" x14ac:dyDescent="0.2">
      <c r="A53" s="9" t="s">
        <v>107</v>
      </c>
      <c r="B53" s="9" t="s">
        <v>108</v>
      </c>
      <c r="C53" s="9" t="s">
        <v>2868</v>
      </c>
      <c r="D53" s="9" t="s">
        <v>2869</v>
      </c>
      <c r="E53" s="9" t="s">
        <v>2737</v>
      </c>
      <c r="F53" s="9" t="str">
        <f>TEXT(gdp_capita_rank__2[[#This Row],[year]],0)&amp;"-"&amp;gdp_capita_rank__2[[#This Row],[WB_country_code]]</f>
        <v>1960-HKG</v>
      </c>
      <c r="G53" s="9" t="s">
        <v>2870</v>
      </c>
    </row>
    <row r="54" spans="1:7" x14ac:dyDescent="0.2">
      <c r="A54" s="9" t="s">
        <v>109</v>
      </c>
      <c r="B54" s="9" t="s">
        <v>110</v>
      </c>
      <c r="C54" s="9" t="s">
        <v>2871</v>
      </c>
      <c r="D54" s="9" t="s">
        <v>2872</v>
      </c>
      <c r="E54" s="9" t="s">
        <v>2737</v>
      </c>
      <c r="F54" s="9" t="str">
        <f>TEXT(gdp_capita_rank__2[[#This Row],[year]],0)&amp;"-"&amp;gdp_capita_rank__2[[#This Row],[WB_country_code]]</f>
        <v>1960-HRV</v>
      </c>
      <c r="G54" s="9" t="s">
        <v>2741</v>
      </c>
    </row>
    <row r="55" spans="1:7" x14ac:dyDescent="0.2">
      <c r="A55" s="9" t="s">
        <v>111</v>
      </c>
      <c r="B55" s="9" t="s">
        <v>112</v>
      </c>
      <c r="C55" s="9" t="s">
        <v>2873</v>
      </c>
      <c r="D55" s="9" t="s">
        <v>2874</v>
      </c>
      <c r="E55" s="9" t="s">
        <v>2737</v>
      </c>
      <c r="F55" s="9" t="str">
        <f>TEXT(gdp_capita_rank__2[[#This Row],[year]],0)&amp;"-"&amp;gdp_capita_rank__2[[#This Row],[WB_country_code]]</f>
        <v>1960-HUN</v>
      </c>
      <c r="G55" s="9" t="s">
        <v>2741</v>
      </c>
    </row>
    <row r="56" spans="1:7" x14ac:dyDescent="0.2">
      <c r="A56" s="9" t="s">
        <v>113</v>
      </c>
      <c r="B56" s="9" t="s">
        <v>114</v>
      </c>
      <c r="C56" s="9" t="s">
        <v>2875</v>
      </c>
      <c r="D56" s="9" t="s">
        <v>2876</v>
      </c>
      <c r="E56" s="9" t="s">
        <v>2737</v>
      </c>
      <c r="F56" s="9" t="str">
        <f>TEXT(gdp_capita_rank__2[[#This Row],[year]],0)&amp;"-"&amp;gdp_capita_rank__2[[#This Row],[WB_country_code]]</f>
        <v>1960-IDN</v>
      </c>
      <c r="G56" s="9" t="s">
        <v>2741</v>
      </c>
    </row>
    <row r="57" spans="1:7" x14ac:dyDescent="0.2">
      <c r="A57" s="9" t="s">
        <v>115</v>
      </c>
      <c r="B57" s="9" t="s">
        <v>116</v>
      </c>
      <c r="C57" s="9" t="s">
        <v>2877</v>
      </c>
      <c r="D57" s="9" t="s">
        <v>2878</v>
      </c>
      <c r="E57" s="9" t="s">
        <v>2737</v>
      </c>
      <c r="F57" s="9" t="str">
        <f>TEXT(gdp_capita_rank__2[[#This Row],[year]],0)&amp;"-"&amp;gdp_capita_rank__2[[#This Row],[WB_country_code]]</f>
        <v>1960-IND</v>
      </c>
      <c r="G57" s="9" t="s">
        <v>2879</v>
      </c>
    </row>
    <row r="58" spans="1:7" x14ac:dyDescent="0.2">
      <c r="A58" s="9" t="s">
        <v>117</v>
      </c>
      <c r="B58" s="9" t="s">
        <v>118</v>
      </c>
      <c r="C58" s="9" t="s">
        <v>2880</v>
      </c>
      <c r="D58" s="9" t="s">
        <v>2881</v>
      </c>
      <c r="E58" s="9" t="s">
        <v>2737</v>
      </c>
      <c r="F58" s="9" t="str">
        <f>TEXT(gdp_capita_rank__2[[#This Row],[year]],0)&amp;"-"&amp;gdp_capita_rank__2[[#This Row],[WB_country_code]]</f>
        <v>1960-IRL</v>
      </c>
      <c r="G58" s="9" t="s">
        <v>2882</v>
      </c>
    </row>
    <row r="59" spans="1:7" x14ac:dyDescent="0.2">
      <c r="A59" s="9" t="s">
        <v>119</v>
      </c>
      <c r="B59" s="9" t="s">
        <v>120</v>
      </c>
      <c r="C59" s="9" t="s">
        <v>2883</v>
      </c>
      <c r="D59" s="9" t="s">
        <v>2884</v>
      </c>
      <c r="E59" s="9" t="s">
        <v>2737</v>
      </c>
      <c r="F59" s="9" t="str">
        <f>TEXT(gdp_capita_rank__2[[#This Row],[year]],0)&amp;"-"&amp;gdp_capita_rank__2[[#This Row],[WB_country_code]]</f>
        <v>1960-IRN</v>
      </c>
      <c r="G59" s="9" t="s">
        <v>2885</v>
      </c>
    </row>
    <row r="60" spans="1:7" x14ac:dyDescent="0.2">
      <c r="A60" s="9" t="s">
        <v>121</v>
      </c>
      <c r="B60" s="9" t="s">
        <v>122</v>
      </c>
      <c r="C60" s="9" t="s">
        <v>2886</v>
      </c>
      <c r="D60" s="9" t="s">
        <v>2887</v>
      </c>
      <c r="E60" s="9" t="s">
        <v>2737</v>
      </c>
      <c r="F60" s="9" t="str">
        <f>TEXT(gdp_capita_rank__2[[#This Row],[year]],0)&amp;"-"&amp;gdp_capita_rank__2[[#This Row],[WB_country_code]]</f>
        <v>1960-IRQ</v>
      </c>
      <c r="G60" s="9" t="s">
        <v>2888</v>
      </c>
    </row>
    <row r="61" spans="1:7" x14ac:dyDescent="0.2">
      <c r="A61" s="9" t="s">
        <v>123</v>
      </c>
      <c r="B61" s="9" t="s">
        <v>124</v>
      </c>
      <c r="C61" s="9" t="s">
        <v>2889</v>
      </c>
      <c r="D61" s="9" t="s">
        <v>2890</v>
      </c>
      <c r="E61" s="9" t="s">
        <v>2737</v>
      </c>
      <c r="F61" s="9" t="str">
        <f>TEXT(gdp_capita_rank__2[[#This Row],[year]],0)&amp;"-"&amp;gdp_capita_rank__2[[#This Row],[WB_country_code]]</f>
        <v>1960-ISL</v>
      </c>
      <c r="G61" s="9" t="s">
        <v>2891</v>
      </c>
    </row>
    <row r="62" spans="1:7" x14ac:dyDescent="0.2">
      <c r="A62" s="9" t="s">
        <v>125</v>
      </c>
      <c r="B62" s="9" t="s">
        <v>126</v>
      </c>
      <c r="C62" s="9" t="s">
        <v>2892</v>
      </c>
      <c r="D62" s="9" t="s">
        <v>2893</v>
      </c>
      <c r="E62" s="9" t="s">
        <v>2737</v>
      </c>
      <c r="F62" s="9" t="str">
        <f>TEXT(gdp_capita_rank__2[[#This Row],[year]],0)&amp;"-"&amp;gdp_capita_rank__2[[#This Row],[WB_country_code]]</f>
        <v>1960-ISR</v>
      </c>
      <c r="G62" s="9" t="s">
        <v>2894</v>
      </c>
    </row>
    <row r="63" spans="1:7" x14ac:dyDescent="0.2">
      <c r="A63" s="9" t="s">
        <v>127</v>
      </c>
      <c r="B63" s="9" t="s">
        <v>128</v>
      </c>
      <c r="C63" s="9" t="s">
        <v>2895</v>
      </c>
      <c r="D63" s="9" t="s">
        <v>2896</v>
      </c>
      <c r="E63" s="9" t="s">
        <v>2737</v>
      </c>
      <c r="F63" s="9" t="str">
        <f>TEXT(gdp_capita_rank__2[[#This Row],[year]],0)&amp;"-"&amp;gdp_capita_rank__2[[#This Row],[WB_country_code]]</f>
        <v>1960-ITA</v>
      </c>
      <c r="G63" s="9" t="s">
        <v>2897</v>
      </c>
    </row>
    <row r="64" spans="1:7" x14ac:dyDescent="0.2">
      <c r="A64" s="9" t="s">
        <v>129</v>
      </c>
      <c r="B64" s="9" t="s">
        <v>130</v>
      </c>
      <c r="C64" s="9" t="s">
        <v>2898</v>
      </c>
      <c r="D64" s="9" t="s">
        <v>2899</v>
      </c>
      <c r="E64" s="9" t="s">
        <v>2737</v>
      </c>
      <c r="F64" s="9" t="str">
        <f>TEXT(gdp_capita_rank__2[[#This Row],[year]],0)&amp;"-"&amp;gdp_capita_rank__2[[#This Row],[WB_country_code]]</f>
        <v>1960-JAM</v>
      </c>
      <c r="G64" s="9" t="s">
        <v>2900</v>
      </c>
    </row>
    <row r="65" spans="1:7" x14ac:dyDescent="0.2">
      <c r="A65" s="9" t="s">
        <v>131</v>
      </c>
      <c r="B65" s="9" t="s">
        <v>132</v>
      </c>
      <c r="C65" s="9" t="s">
        <v>2901</v>
      </c>
      <c r="D65" s="9" t="s">
        <v>2902</v>
      </c>
      <c r="E65" s="9" t="s">
        <v>2737</v>
      </c>
      <c r="F65" s="9" t="str">
        <f>TEXT(gdp_capita_rank__2[[#This Row],[year]],0)&amp;"-"&amp;gdp_capita_rank__2[[#This Row],[WB_country_code]]</f>
        <v>1960-JOR</v>
      </c>
      <c r="G65" s="9" t="s">
        <v>2741</v>
      </c>
    </row>
    <row r="66" spans="1:7" x14ac:dyDescent="0.2">
      <c r="A66" s="9" t="s">
        <v>133</v>
      </c>
      <c r="B66" s="9" t="s">
        <v>134</v>
      </c>
      <c r="C66" s="9" t="s">
        <v>2903</v>
      </c>
      <c r="D66" s="9" t="s">
        <v>2904</v>
      </c>
      <c r="E66" s="9" t="s">
        <v>2737</v>
      </c>
      <c r="F66" s="9" t="str">
        <f>TEXT(gdp_capita_rank__2[[#This Row],[year]],0)&amp;"-"&amp;gdp_capita_rank__2[[#This Row],[WB_country_code]]</f>
        <v>1960-JPN</v>
      </c>
      <c r="G66" s="9" t="s">
        <v>2905</v>
      </c>
    </row>
    <row r="67" spans="1:7" x14ac:dyDescent="0.2">
      <c r="A67" s="9" t="s">
        <v>135</v>
      </c>
      <c r="B67" s="9" t="s">
        <v>136</v>
      </c>
      <c r="C67" s="9" t="s">
        <v>2906</v>
      </c>
      <c r="D67" s="9" t="s">
        <v>2907</v>
      </c>
      <c r="E67" s="9" t="s">
        <v>2737</v>
      </c>
      <c r="F67" s="9" t="str">
        <f>TEXT(gdp_capita_rank__2[[#This Row],[year]],0)&amp;"-"&amp;gdp_capita_rank__2[[#This Row],[WB_country_code]]</f>
        <v>1960-KAZ</v>
      </c>
      <c r="G67" s="9" t="s">
        <v>2741</v>
      </c>
    </row>
    <row r="68" spans="1:7" x14ac:dyDescent="0.2">
      <c r="A68" s="9" t="s">
        <v>137</v>
      </c>
      <c r="B68" s="9" t="s">
        <v>138</v>
      </c>
      <c r="C68" s="9" t="s">
        <v>2908</v>
      </c>
      <c r="D68" s="9" t="s">
        <v>2909</v>
      </c>
      <c r="E68" s="9" t="s">
        <v>2737</v>
      </c>
      <c r="F68" s="9" t="str">
        <f>TEXT(gdp_capita_rank__2[[#This Row],[year]],0)&amp;"-"&amp;gdp_capita_rank__2[[#This Row],[WB_country_code]]</f>
        <v>1960-KEN</v>
      </c>
      <c r="G68" s="9" t="s">
        <v>2910</v>
      </c>
    </row>
    <row r="69" spans="1:7" x14ac:dyDescent="0.2">
      <c r="A69" s="9" t="s">
        <v>139</v>
      </c>
      <c r="B69" s="9" t="s">
        <v>140</v>
      </c>
      <c r="C69" s="9" t="s">
        <v>2911</v>
      </c>
      <c r="D69" s="9" t="s">
        <v>2912</v>
      </c>
      <c r="E69" s="9" t="s">
        <v>2737</v>
      </c>
      <c r="F69" s="9" t="str">
        <f>TEXT(gdp_capita_rank__2[[#This Row],[year]],0)&amp;"-"&amp;gdp_capita_rank__2[[#This Row],[WB_country_code]]</f>
        <v>1960-KGZ</v>
      </c>
      <c r="G69" s="9" t="s">
        <v>2741</v>
      </c>
    </row>
    <row r="70" spans="1:7" x14ac:dyDescent="0.2">
      <c r="A70" s="9" t="s">
        <v>141</v>
      </c>
      <c r="B70" s="9" t="s">
        <v>142</v>
      </c>
      <c r="C70" s="9" t="s">
        <v>2913</v>
      </c>
      <c r="D70" s="9" t="s">
        <v>2914</v>
      </c>
      <c r="E70" s="9" t="s">
        <v>2737</v>
      </c>
      <c r="F70" s="9" t="str">
        <f>TEXT(gdp_capita_rank__2[[#This Row],[year]],0)&amp;"-"&amp;gdp_capita_rank__2[[#This Row],[WB_country_code]]</f>
        <v>1960-KOR</v>
      </c>
      <c r="G70" s="9" t="s">
        <v>2915</v>
      </c>
    </row>
    <row r="71" spans="1:7" x14ac:dyDescent="0.2">
      <c r="A71" s="9" t="s">
        <v>143</v>
      </c>
      <c r="B71" s="9" t="s">
        <v>144</v>
      </c>
      <c r="C71" s="9" t="s">
        <v>2916</v>
      </c>
      <c r="D71" s="9" t="s">
        <v>2917</v>
      </c>
      <c r="E71" s="9" t="s">
        <v>2737</v>
      </c>
      <c r="F71" s="9" t="str">
        <f>TEXT(gdp_capita_rank__2[[#This Row],[year]],0)&amp;"-"&amp;gdp_capita_rank__2[[#This Row],[WB_country_code]]</f>
        <v>1960-KWT</v>
      </c>
      <c r="G71" s="9" t="s">
        <v>2741</v>
      </c>
    </row>
    <row r="72" spans="1:7" x14ac:dyDescent="0.2">
      <c r="A72" s="9" t="s">
        <v>145</v>
      </c>
      <c r="B72" s="9" t="s">
        <v>146</v>
      </c>
      <c r="C72" s="9" t="s">
        <v>2918</v>
      </c>
      <c r="D72" s="9" t="s">
        <v>2919</v>
      </c>
      <c r="E72" s="9" t="s">
        <v>2737</v>
      </c>
      <c r="F72" s="9" t="str">
        <f>TEXT(gdp_capita_rank__2[[#This Row],[year]],0)&amp;"-"&amp;gdp_capita_rank__2[[#This Row],[WB_country_code]]</f>
        <v>1960-LBN</v>
      </c>
      <c r="G72" s="9" t="s">
        <v>2741</v>
      </c>
    </row>
    <row r="73" spans="1:7" x14ac:dyDescent="0.2">
      <c r="A73" s="9" t="s">
        <v>147</v>
      </c>
      <c r="B73" s="9" t="s">
        <v>148</v>
      </c>
      <c r="C73" s="9" t="s">
        <v>2920</v>
      </c>
      <c r="D73" s="9" t="s">
        <v>2921</v>
      </c>
      <c r="E73" s="9" t="s">
        <v>2737</v>
      </c>
      <c r="F73" s="9" t="str">
        <f>TEXT(gdp_capita_rank__2[[#This Row],[year]],0)&amp;"-"&amp;gdp_capita_rank__2[[#This Row],[WB_country_code]]</f>
        <v>1960-LKA</v>
      </c>
      <c r="G73" s="9" t="s">
        <v>2922</v>
      </c>
    </row>
    <row r="74" spans="1:7" x14ac:dyDescent="0.2">
      <c r="A74" s="9" t="s">
        <v>149</v>
      </c>
      <c r="B74" s="9" t="s">
        <v>150</v>
      </c>
      <c r="C74" s="9" t="s">
        <v>2923</v>
      </c>
      <c r="D74" s="9" t="s">
        <v>2924</v>
      </c>
      <c r="E74" s="9" t="s">
        <v>2737</v>
      </c>
      <c r="F74" s="9" t="str">
        <f>TEXT(gdp_capita_rank__2[[#This Row],[year]],0)&amp;"-"&amp;gdp_capita_rank__2[[#This Row],[WB_country_code]]</f>
        <v>1960-LTU</v>
      </c>
      <c r="G74" s="9" t="s">
        <v>2741</v>
      </c>
    </row>
    <row r="75" spans="1:7" x14ac:dyDescent="0.2">
      <c r="A75" s="9" t="s">
        <v>151</v>
      </c>
      <c r="B75" s="9" t="s">
        <v>152</v>
      </c>
      <c r="C75" s="9" t="s">
        <v>2925</v>
      </c>
      <c r="D75" s="9" t="s">
        <v>2926</v>
      </c>
      <c r="E75" s="9" t="s">
        <v>2737</v>
      </c>
      <c r="F75" s="9" t="str">
        <f>TEXT(gdp_capita_rank__2[[#This Row],[year]],0)&amp;"-"&amp;gdp_capita_rank__2[[#This Row],[WB_country_code]]</f>
        <v>1960-LVA</v>
      </c>
      <c r="G75" s="9" t="s">
        <v>2741</v>
      </c>
    </row>
    <row r="76" spans="1:7" x14ac:dyDescent="0.2">
      <c r="A76" s="9" t="s">
        <v>153</v>
      </c>
      <c r="B76" s="9" t="s">
        <v>154</v>
      </c>
      <c r="C76" s="9" t="s">
        <v>2927</v>
      </c>
      <c r="D76" s="9" t="s">
        <v>2928</v>
      </c>
      <c r="E76" s="9" t="s">
        <v>2737</v>
      </c>
      <c r="F76" s="9" t="str">
        <f>TEXT(gdp_capita_rank__2[[#This Row],[year]],0)&amp;"-"&amp;gdp_capita_rank__2[[#This Row],[WB_country_code]]</f>
        <v>1960-MAR</v>
      </c>
      <c r="G76" s="9" t="s">
        <v>2929</v>
      </c>
    </row>
    <row r="77" spans="1:7" x14ac:dyDescent="0.2">
      <c r="A77" s="9" t="s">
        <v>155</v>
      </c>
      <c r="B77" s="9" t="s">
        <v>156</v>
      </c>
      <c r="C77" s="9" t="s">
        <v>2930</v>
      </c>
      <c r="D77" s="9" t="s">
        <v>2931</v>
      </c>
      <c r="E77" s="9" t="s">
        <v>2737</v>
      </c>
      <c r="F77" s="9" t="str">
        <f>TEXT(gdp_capita_rank__2[[#This Row],[year]],0)&amp;"-"&amp;gdp_capita_rank__2[[#This Row],[WB_country_code]]</f>
        <v>1960-MDA</v>
      </c>
      <c r="G77" s="9" t="s">
        <v>2741</v>
      </c>
    </row>
    <row r="78" spans="1:7" x14ac:dyDescent="0.2">
      <c r="A78" s="9" t="s">
        <v>157</v>
      </c>
      <c r="B78" s="9" t="s">
        <v>158</v>
      </c>
      <c r="C78" s="9" t="s">
        <v>2932</v>
      </c>
      <c r="D78" s="9" t="s">
        <v>2933</v>
      </c>
      <c r="E78" s="9" t="s">
        <v>2737</v>
      </c>
      <c r="F78" s="9" t="str">
        <f>TEXT(gdp_capita_rank__2[[#This Row],[year]],0)&amp;"-"&amp;gdp_capita_rank__2[[#This Row],[WB_country_code]]</f>
        <v>1960-MEX</v>
      </c>
      <c r="G78" s="9" t="s">
        <v>2934</v>
      </c>
    </row>
    <row r="79" spans="1:7" x14ac:dyDescent="0.2">
      <c r="A79" s="9" t="s">
        <v>159</v>
      </c>
      <c r="B79" s="9" t="s">
        <v>160</v>
      </c>
      <c r="C79" s="9" t="s">
        <v>2935</v>
      </c>
      <c r="D79" s="9" t="s">
        <v>2936</v>
      </c>
      <c r="E79" s="9" t="s">
        <v>2737</v>
      </c>
      <c r="F79" s="9" t="str">
        <f>TEXT(gdp_capita_rank__2[[#This Row],[year]],0)&amp;"-"&amp;gdp_capita_rank__2[[#This Row],[WB_country_code]]</f>
        <v>1960-MKD</v>
      </c>
      <c r="G79" s="9" t="s">
        <v>2741</v>
      </c>
    </row>
    <row r="80" spans="1:7" x14ac:dyDescent="0.2">
      <c r="A80" s="9" t="s">
        <v>161</v>
      </c>
      <c r="B80" s="9" t="s">
        <v>162</v>
      </c>
      <c r="C80" s="9" t="s">
        <v>2937</v>
      </c>
      <c r="D80" s="9" t="s">
        <v>2938</v>
      </c>
      <c r="E80" s="9" t="s">
        <v>2737</v>
      </c>
      <c r="F80" s="9" t="str">
        <f>TEXT(gdp_capita_rank__2[[#This Row],[year]],0)&amp;"-"&amp;gdp_capita_rank__2[[#This Row],[WB_country_code]]</f>
        <v>1960-MNE</v>
      </c>
      <c r="G80" s="9" t="s">
        <v>2741</v>
      </c>
    </row>
    <row r="81" spans="1:7" x14ac:dyDescent="0.2">
      <c r="A81" s="9" t="s">
        <v>163</v>
      </c>
      <c r="B81" s="9" t="s">
        <v>164</v>
      </c>
      <c r="C81" s="9" t="s">
        <v>2939</v>
      </c>
      <c r="D81" s="9" t="s">
        <v>2940</v>
      </c>
      <c r="E81" s="9" t="s">
        <v>2737</v>
      </c>
      <c r="F81" s="9" t="str">
        <f>TEXT(gdp_capita_rank__2[[#This Row],[year]],0)&amp;"-"&amp;gdp_capita_rank__2[[#This Row],[WB_country_code]]</f>
        <v>1960-MNG</v>
      </c>
      <c r="G81" s="9" t="s">
        <v>2741</v>
      </c>
    </row>
    <row r="82" spans="1:7" x14ac:dyDescent="0.2">
      <c r="A82" s="9" t="s">
        <v>165</v>
      </c>
      <c r="B82" s="9" t="s">
        <v>166</v>
      </c>
      <c r="C82" s="9" t="s">
        <v>2941</v>
      </c>
      <c r="D82" s="9" t="s">
        <v>2942</v>
      </c>
      <c r="E82" s="9" t="s">
        <v>2737</v>
      </c>
      <c r="F82" s="9" t="str">
        <f>TEXT(gdp_capita_rank__2[[#This Row],[year]],0)&amp;"-"&amp;gdp_capita_rank__2[[#This Row],[WB_country_code]]</f>
        <v>1960-MOZ</v>
      </c>
      <c r="G82" s="9" t="s">
        <v>2741</v>
      </c>
    </row>
    <row r="83" spans="1:7" x14ac:dyDescent="0.2">
      <c r="A83" s="9" t="s">
        <v>167</v>
      </c>
      <c r="B83" s="9" t="s">
        <v>168</v>
      </c>
      <c r="C83" s="9" t="s">
        <v>2943</v>
      </c>
      <c r="D83" s="9" t="s">
        <v>2944</v>
      </c>
      <c r="E83" s="9" t="s">
        <v>2737</v>
      </c>
      <c r="F83" s="9" t="str">
        <f>TEXT(gdp_capita_rank__2[[#This Row],[year]],0)&amp;"-"&amp;gdp_capita_rank__2[[#This Row],[WB_country_code]]</f>
        <v>1960-MUS</v>
      </c>
      <c r="G83" s="9" t="s">
        <v>2741</v>
      </c>
    </row>
    <row r="84" spans="1:7" x14ac:dyDescent="0.2">
      <c r="A84" s="9" t="s">
        <v>169</v>
      </c>
      <c r="B84" s="9" t="s">
        <v>170</v>
      </c>
      <c r="C84" s="9" t="s">
        <v>2945</v>
      </c>
      <c r="D84" s="9" t="s">
        <v>2946</v>
      </c>
      <c r="E84" s="9" t="s">
        <v>2737</v>
      </c>
      <c r="F84" s="9" t="str">
        <f>TEXT(gdp_capita_rank__2[[#This Row],[year]],0)&amp;"-"&amp;gdp_capita_rank__2[[#This Row],[WB_country_code]]</f>
        <v>1960-MYS</v>
      </c>
      <c r="G84" s="9" t="s">
        <v>2947</v>
      </c>
    </row>
    <row r="85" spans="1:7" x14ac:dyDescent="0.2">
      <c r="A85" s="9" t="s">
        <v>171</v>
      </c>
      <c r="B85" s="9" t="s">
        <v>172</v>
      </c>
      <c r="C85" s="9" t="s">
        <v>2948</v>
      </c>
      <c r="D85" s="9" t="s">
        <v>2949</v>
      </c>
      <c r="E85" s="9" t="s">
        <v>2737</v>
      </c>
      <c r="F85" s="9" t="str">
        <f>TEXT(gdp_capita_rank__2[[#This Row],[year]],0)&amp;"-"&amp;gdp_capita_rank__2[[#This Row],[WB_country_code]]</f>
        <v>1960-NAM</v>
      </c>
      <c r="G85" s="9" t="s">
        <v>2741</v>
      </c>
    </row>
    <row r="86" spans="1:7" x14ac:dyDescent="0.2">
      <c r="A86" s="9" t="s">
        <v>173</v>
      </c>
      <c r="B86" s="9" t="s">
        <v>174</v>
      </c>
      <c r="C86" s="9" t="s">
        <v>2950</v>
      </c>
      <c r="D86" s="9" t="s">
        <v>2951</v>
      </c>
      <c r="E86" s="9" t="s">
        <v>2737</v>
      </c>
      <c r="F86" s="9" t="str">
        <f>TEXT(gdp_capita_rank__2[[#This Row],[year]],0)&amp;"-"&amp;gdp_capita_rank__2[[#This Row],[WB_country_code]]</f>
        <v>1960-NER</v>
      </c>
      <c r="G86" s="9" t="s">
        <v>2952</v>
      </c>
    </row>
    <row r="87" spans="1:7" x14ac:dyDescent="0.2">
      <c r="A87" s="9" t="s">
        <v>175</v>
      </c>
      <c r="B87" s="9" t="s">
        <v>176</v>
      </c>
      <c r="C87" s="9" t="s">
        <v>2953</v>
      </c>
      <c r="D87" s="9" t="s">
        <v>2954</v>
      </c>
      <c r="E87" s="9" t="s">
        <v>2737</v>
      </c>
      <c r="F87" s="9" t="str">
        <f>TEXT(gdp_capita_rank__2[[#This Row],[year]],0)&amp;"-"&amp;gdp_capita_rank__2[[#This Row],[WB_country_code]]</f>
        <v>1960-NGA</v>
      </c>
      <c r="G87" s="9" t="s">
        <v>2955</v>
      </c>
    </row>
    <row r="88" spans="1:7" x14ac:dyDescent="0.2">
      <c r="A88" s="9" t="s">
        <v>177</v>
      </c>
      <c r="B88" s="9" t="s">
        <v>178</v>
      </c>
      <c r="C88" s="9" t="s">
        <v>2956</v>
      </c>
      <c r="D88" s="9" t="s">
        <v>2957</v>
      </c>
      <c r="E88" s="9" t="s">
        <v>2737</v>
      </c>
      <c r="F88" s="9" t="str">
        <f>TEXT(gdp_capita_rank__2[[#This Row],[year]],0)&amp;"-"&amp;gdp_capita_rank__2[[#This Row],[WB_country_code]]</f>
        <v>1960-NLD</v>
      </c>
      <c r="G88" s="9" t="s">
        <v>2958</v>
      </c>
    </row>
    <row r="89" spans="1:7" x14ac:dyDescent="0.2">
      <c r="A89" s="9" t="s">
        <v>179</v>
      </c>
      <c r="B89" s="9" t="s">
        <v>180</v>
      </c>
      <c r="C89" s="9" t="s">
        <v>2959</v>
      </c>
      <c r="D89" s="9" t="s">
        <v>2960</v>
      </c>
      <c r="E89" s="9" t="s">
        <v>2737</v>
      </c>
      <c r="F89" s="9" t="str">
        <f>TEXT(gdp_capita_rank__2[[#This Row],[year]],0)&amp;"-"&amp;gdp_capita_rank__2[[#This Row],[WB_country_code]]</f>
        <v>1960-NOR</v>
      </c>
      <c r="G89" s="9" t="s">
        <v>2961</v>
      </c>
    </row>
    <row r="90" spans="1:7" x14ac:dyDescent="0.2">
      <c r="A90" s="9" t="s">
        <v>181</v>
      </c>
      <c r="B90" s="9" t="s">
        <v>182</v>
      </c>
      <c r="C90" s="9" t="s">
        <v>2962</v>
      </c>
      <c r="D90" s="9" t="s">
        <v>2963</v>
      </c>
      <c r="E90" s="9" t="s">
        <v>2737</v>
      </c>
      <c r="F90" s="9" t="str">
        <f>TEXT(gdp_capita_rank__2[[#This Row],[year]],0)&amp;"-"&amp;gdp_capita_rank__2[[#This Row],[WB_country_code]]</f>
        <v>1960-NZL</v>
      </c>
      <c r="G90" s="9" t="s">
        <v>2964</v>
      </c>
    </row>
    <row r="91" spans="1:7" x14ac:dyDescent="0.2">
      <c r="A91" s="9" t="s">
        <v>183</v>
      </c>
      <c r="B91" s="9" t="s">
        <v>184</v>
      </c>
      <c r="C91" s="9" t="s">
        <v>2965</v>
      </c>
      <c r="D91" s="9" t="s">
        <v>2966</v>
      </c>
      <c r="E91" s="9" t="s">
        <v>2737</v>
      </c>
      <c r="F91" s="9" t="str">
        <f>TEXT(gdp_capita_rank__2[[#This Row],[year]],0)&amp;"-"&amp;gdp_capita_rank__2[[#This Row],[WB_country_code]]</f>
        <v>1960-PAK</v>
      </c>
      <c r="G91" s="9" t="s">
        <v>2967</v>
      </c>
    </row>
    <row r="92" spans="1:7" x14ac:dyDescent="0.2">
      <c r="A92" s="9" t="s">
        <v>185</v>
      </c>
      <c r="B92" s="9" t="s">
        <v>186</v>
      </c>
      <c r="C92" s="9" t="s">
        <v>2968</v>
      </c>
      <c r="D92" s="9" t="s">
        <v>2969</v>
      </c>
      <c r="E92" s="9" t="s">
        <v>2737</v>
      </c>
      <c r="F92" s="9" t="str">
        <f>TEXT(gdp_capita_rank__2[[#This Row],[year]],0)&amp;"-"&amp;gdp_capita_rank__2[[#This Row],[WB_country_code]]</f>
        <v>1960-PAN</v>
      </c>
      <c r="G92" s="9" t="s">
        <v>2970</v>
      </c>
    </row>
    <row r="93" spans="1:7" x14ac:dyDescent="0.2">
      <c r="A93" s="9" t="s">
        <v>187</v>
      </c>
      <c r="B93" s="9" t="s">
        <v>188</v>
      </c>
      <c r="C93" s="9" t="s">
        <v>2971</v>
      </c>
      <c r="D93" s="9" t="s">
        <v>2972</v>
      </c>
      <c r="E93" s="9" t="s">
        <v>2737</v>
      </c>
      <c r="F93" s="9" t="str">
        <f>TEXT(gdp_capita_rank__2[[#This Row],[year]],0)&amp;"-"&amp;gdp_capita_rank__2[[#This Row],[WB_country_code]]</f>
        <v>1960-PER</v>
      </c>
      <c r="G93" s="9" t="s">
        <v>2741</v>
      </c>
    </row>
    <row r="94" spans="1:7" x14ac:dyDescent="0.2">
      <c r="A94" s="9" t="s">
        <v>189</v>
      </c>
      <c r="B94" s="9" t="s">
        <v>190</v>
      </c>
      <c r="C94" s="9" t="s">
        <v>2973</v>
      </c>
      <c r="D94" s="9" t="s">
        <v>2974</v>
      </c>
      <c r="E94" s="9" t="s">
        <v>2737</v>
      </c>
      <c r="F94" s="9" t="str">
        <f>TEXT(gdp_capita_rank__2[[#This Row],[year]],0)&amp;"-"&amp;gdp_capita_rank__2[[#This Row],[WB_country_code]]</f>
        <v>1960-PHL</v>
      </c>
      <c r="G94" s="9" t="s">
        <v>2975</v>
      </c>
    </row>
    <row r="95" spans="1:7" x14ac:dyDescent="0.2">
      <c r="A95" s="9" t="s">
        <v>191</v>
      </c>
      <c r="B95" s="9" t="s">
        <v>192</v>
      </c>
      <c r="C95" s="9" t="s">
        <v>2976</v>
      </c>
      <c r="D95" s="9" t="s">
        <v>2977</v>
      </c>
      <c r="E95" s="9" t="s">
        <v>2737</v>
      </c>
      <c r="F95" s="9" t="str">
        <f>TEXT(gdp_capita_rank__2[[#This Row],[year]],0)&amp;"-"&amp;gdp_capita_rank__2[[#This Row],[WB_country_code]]</f>
        <v>1960-POL</v>
      </c>
      <c r="G95" s="9" t="s">
        <v>2741</v>
      </c>
    </row>
    <row r="96" spans="1:7" x14ac:dyDescent="0.2">
      <c r="A96" s="9" t="s">
        <v>193</v>
      </c>
      <c r="B96" s="9" t="s">
        <v>194</v>
      </c>
      <c r="C96" s="9" t="s">
        <v>2818</v>
      </c>
      <c r="D96" s="9" t="s">
        <v>2978</v>
      </c>
      <c r="E96" s="9" t="s">
        <v>2737</v>
      </c>
      <c r="F96" s="9" t="str">
        <f>TEXT(gdp_capita_rank__2[[#This Row],[year]],0)&amp;"-"&amp;gdp_capita_rank__2[[#This Row],[WB_country_code]]</f>
        <v>1960-PRI</v>
      </c>
      <c r="G96" s="9" t="s">
        <v>2979</v>
      </c>
    </row>
    <row r="97" spans="1:7" x14ac:dyDescent="0.2">
      <c r="A97" s="9" t="s">
        <v>195</v>
      </c>
      <c r="B97" s="9" t="s">
        <v>196</v>
      </c>
      <c r="C97" s="9" t="s">
        <v>2980</v>
      </c>
      <c r="D97" s="9" t="s">
        <v>2981</v>
      </c>
      <c r="E97" s="9" t="s">
        <v>2737</v>
      </c>
      <c r="F97" s="9" t="str">
        <f>TEXT(gdp_capita_rank__2[[#This Row],[year]],0)&amp;"-"&amp;gdp_capita_rank__2[[#This Row],[WB_country_code]]</f>
        <v>1960-PRK</v>
      </c>
      <c r="G97" s="9" t="s">
        <v>2741</v>
      </c>
    </row>
    <row r="98" spans="1:7" x14ac:dyDescent="0.2">
      <c r="A98" s="9" t="s">
        <v>197</v>
      </c>
      <c r="B98" s="9" t="s">
        <v>198</v>
      </c>
      <c r="C98" s="9" t="s">
        <v>2982</v>
      </c>
      <c r="D98" s="9" t="s">
        <v>2983</v>
      </c>
      <c r="E98" s="9" t="s">
        <v>2737</v>
      </c>
      <c r="F98" s="9" t="str">
        <f>TEXT(gdp_capita_rank__2[[#This Row],[year]],0)&amp;"-"&amp;gdp_capita_rank__2[[#This Row],[WB_country_code]]</f>
        <v>1960-PRT</v>
      </c>
      <c r="G98" s="9" t="s">
        <v>2984</v>
      </c>
    </row>
    <row r="99" spans="1:7" x14ac:dyDescent="0.2">
      <c r="A99" s="9" t="s">
        <v>199</v>
      </c>
      <c r="B99" s="9" t="s">
        <v>200</v>
      </c>
      <c r="C99" s="9" t="s">
        <v>2985</v>
      </c>
      <c r="D99" s="9" t="s">
        <v>2986</v>
      </c>
      <c r="E99" s="9" t="s">
        <v>2737</v>
      </c>
      <c r="F99" s="9" t="str">
        <f>TEXT(gdp_capita_rank__2[[#This Row],[year]],0)&amp;"-"&amp;gdp_capita_rank__2[[#This Row],[WB_country_code]]</f>
        <v>1960-PRY</v>
      </c>
      <c r="G99" s="9" t="s">
        <v>2741</v>
      </c>
    </row>
    <row r="100" spans="1:7" x14ac:dyDescent="0.2">
      <c r="A100" s="9" t="s">
        <v>201</v>
      </c>
      <c r="B100" s="9" t="s">
        <v>202</v>
      </c>
      <c r="C100" s="9" t="s">
        <v>2987</v>
      </c>
      <c r="D100" s="9" t="s">
        <v>2988</v>
      </c>
      <c r="E100" s="9" t="s">
        <v>2737</v>
      </c>
      <c r="F100" s="9" t="str">
        <f>TEXT(gdp_capita_rank__2[[#This Row],[year]],0)&amp;"-"&amp;gdp_capita_rank__2[[#This Row],[WB_country_code]]</f>
        <v>1960-QAT</v>
      </c>
      <c r="G100" s="9" t="s">
        <v>2741</v>
      </c>
    </row>
    <row r="101" spans="1:7" x14ac:dyDescent="0.2">
      <c r="A101" s="9" t="s">
        <v>203</v>
      </c>
      <c r="B101" s="9" t="s">
        <v>204</v>
      </c>
      <c r="C101" s="9" t="s">
        <v>2989</v>
      </c>
      <c r="D101" s="9" t="s">
        <v>2990</v>
      </c>
      <c r="E101" s="9" t="s">
        <v>2737</v>
      </c>
      <c r="F101" s="9" t="str">
        <f>TEXT(gdp_capita_rank__2[[#This Row],[year]],0)&amp;"-"&amp;gdp_capita_rank__2[[#This Row],[WB_country_code]]</f>
        <v>1960-ROU</v>
      </c>
      <c r="G101" s="9" t="s">
        <v>2741</v>
      </c>
    </row>
    <row r="102" spans="1:7" x14ac:dyDescent="0.2">
      <c r="A102" s="9" t="s">
        <v>205</v>
      </c>
      <c r="B102" s="9" t="s">
        <v>206</v>
      </c>
      <c r="C102" s="9" t="s">
        <v>2991</v>
      </c>
      <c r="D102" s="9" t="s">
        <v>2992</v>
      </c>
      <c r="E102" s="9" t="s">
        <v>2737</v>
      </c>
      <c r="F102" s="9" t="str">
        <f>TEXT(gdp_capita_rank__2[[#This Row],[year]],0)&amp;"-"&amp;gdp_capita_rank__2[[#This Row],[WB_country_code]]</f>
        <v>1960-RUS</v>
      </c>
      <c r="G102" s="9" t="s">
        <v>2741</v>
      </c>
    </row>
    <row r="103" spans="1:7" x14ac:dyDescent="0.2">
      <c r="A103" s="9" t="s">
        <v>207</v>
      </c>
      <c r="B103" s="9" t="s">
        <v>208</v>
      </c>
      <c r="C103" s="9" t="s">
        <v>2993</v>
      </c>
      <c r="D103" s="9" t="s">
        <v>2994</v>
      </c>
      <c r="E103" s="9" t="s">
        <v>2737</v>
      </c>
      <c r="F103" s="9" t="str">
        <f>TEXT(gdp_capita_rank__2[[#This Row],[year]],0)&amp;"-"&amp;gdp_capita_rank__2[[#This Row],[WB_country_code]]</f>
        <v>1960-SAU</v>
      </c>
      <c r="G103" s="9" t="s">
        <v>2741</v>
      </c>
    </row>
    <row r="104" spans="1:7" x14ac:dyDescent="0.2">
      <c r="A104" s="9" t="s">
        <v>209</v>
      </c>
      <c r="B104" s="9" t="s">
        <v>210</v>
      </c>
      <c r="C104" s="9" t="s">
        <v>2995</v>
      </c>
      <c r="D104" s="9" t="s">
        <v>2996</v>
      </c>
      <c r="E104" s="9" t="s">
        <v>2737</v>
      </c>
      <c r="F104" s="9" t="str">
        <f>TEXT(gdp_capita_rank__2[[#This Row],[year]],0)&amp;"-"&amp;gdp_capita_rank__2[[#This Row],[WB_country_code]]</f>
        <v>1960-SDN</v>
      </c>
      <c r="G104" s="9" t="s">
        <v>2997</v>
      </c>
    </row>
    <row r="105" spans="1:7" x14ac:dyDescent="0.2">
      <c r="A105" s="9" t="s">
        <v>211</v>
      </c>
      <c r="B105" s="9" t="s">
        <v>212</v>
      </c>
      <c r="C105" s="9" t="s">
        <v>2998</v>
      </c>
      <c r="D105" s="9" t="s">
        <v>2999</v>
      </c>
      <c r="E105" s="9" t="s">
        <v>2737</v>
      </c>
      <c r="F105" s="9" t="str">
        <f>TEXT(gdp_capita_rank__2[[#This Row],[year]],0)&amp;"-"&amp;gdp_capita_rank__2[[#This Row],[WB_country_code]]</f>
        <v>1960-SEN</v>
      </c>
      <c r="G105" s="9" t="s">
        <v>3000</v>
      </c>
    </row>
    <row r="106" spans="1:7" x14ac:dyDescent="0.2">
      <c r="A106" s="9" t="s">
        <v>213</v>
      </c>
      <c r="B106" s="9" t="s">
        <v>214</v>
      </c>
      <c r="C106" s="9" t="s">
        <v>3001</v>
      </c>
      <c r="D106" s="9" t="s">
        <v>3002</v>
      </c>
      <c r="E106" s="9" t="s">
        <v>2737</v>
      </c>
      <c r="F106" s="9" t="str">
        <f>TEXT(gdp_capita_rank__2[[#This Row],[year]],0)&amp;"-"&amp;gdp_capita_rank__2[[#This Row],[WB_country_code]]</f>
        <v>1960-SGP</v>
      </c>
      <c r="G106" s="9" t="s">
        <v>3003</v>
      </c>
    </row>
    <row r="107" spans="1:7" x14ac:dyDescent="0.2">
      <c r="A107" s="9" t="s">
        <v>215</v>
      </c>
      <c r="B107" s="9" t="s">
        <v>216</v>
      </c>
      <c r="C107" s="9" t="s">
        <v>3004</v>
      </c>
      <c r="D107" s="9" t="s">
        <v>3005</v>
      </c>
      <c r="E107" s="9" t="s">
        <v>2737</v>
      </c>
      <c r="F107" s="9" t="str">
        <f>TEXT(gdp_capita_rank__2[[#This Row],[year]],0)&amp;"-"&amp;gdp_capita_rank__2[[#This Row],[WB_country_code]]</f>
        <v>1960-SMR</v>
      </c>
      <c r="G107" s="9" t="s">
        <v>2741</v>
      </c>
    </row>
    <row r="108" spans="1:7" x14ac:dyDescent="0.2">
      <c r="A108" s="9" t="s">
        <v>217</v>
      </c>
      <c r="B108" s="9" t="s">
        <v>218</v>
      </c>
      <c r="C108" s="9" t="s">
        <v>2854</v>
      </c>
      <c r="D108" s="9" t="s">
        <v>3006</v>
      </c>
      <c r="E108" s="9" t="s">
        <v>2737</v>
      </c>
      <c r="F108" s="9" t="str">
        <f>TEXT(gdp_capita_rank__2[[#This Row],[year]],0)&amp;"-"&amp;gdp_capita_rank__2[[#This Row],[WB_country_code]]</f>
        <v>1960-SRB</v>
      </c>
      <c r="G108" s="9" t="s">
        <v>2741</v>
      </c>
    </row>
    <row r="109" spans="1:7" x14ac:dyDescent="0.2">
      <c r="A109" s="9" t="s">
        <v>219</v>
      </c>
      <c r="B109" s="9" t="s">
        <v>220</v>
      </c>
      <c r="C109" s="9" t="s">
        <v>3007</v>
      </c>
      <c r="D109" s="9" t="s">
        <v>3008</v>
      </c>
      <c r="E109" s="9" t="s">
        <v>2737</v>
      </c>
      <c r="F109" s="9" t="str">
        <f>TEXT(gdp_capita_rank__2[[#This Row],[year]],0)&amp;"-"&amp;gdp_capita_rank__2[[#This Row],[WB_country_code]]</f>
        <v>1960-SUR</v>
      </c>
      <c r="G109" s="9" t="s">
        <v>3009</v>
      </c>
    </row>
    <row r="110" spans="1:7" x14ac:dyDescent="0.2">
      <c r="A110" s="9" t="s">
        <v>221</v>
      </c>
      <c r="B110" s="9" t="s">
        <v>222</v>
      </c>
      <c r="C110" s="9" t="s">
        <v>3010</v>
      </c>
      <c r="D110" s="9" t="s">
        <v>3011</v>
      </c>
      <c r="E110" s="9" t="s">
        <v>2737</v>
      </c>
      <c r="F110" s="9" t="str">
        <f>TEXT(gdp_capita_rank__2[[#This Row],[year]],0)&amp;"-"&amp;gdp_capita_rank__2[[#This Row],[WB_country_code]]</f>
        <v>1960-SVK</v>
      </c>
      <c r="G110" s="9" t="s">
        <v>2741</v>
      </c>
    </row>
    <row r="111" spans="1:7" x14ac:dyDescent="0.2">
      <c r="A111" s="9" t="s">
        <v>223</v>
      </c>
      <c r="B111" s="9" t="s">
        <v>224</v>
      </c>
      <c r="C111" s="9" t="s">
        <v>3012</v>
      </c>
      <c r="D111" s="9" t="s">
        <v>3013</v>
      </c>
      <c r="E111" s="9" t="s">
        <v>2737</v>
      </c>
      <c r="F111" s="9" t="str">
        <f>TEXT(gdp_capita_rank__2[[#This Row],[year]],0)&amp;"-"&amp;gdp_capita_rank__2[[#This Row],[WB_country_code]]</f>
        <v>1960-SVN</v>
      </c>
      <c r="G111" s="9" t="s">
        <v>2741</v>
      </c>
    </row>
    <row r="112" spans="1:7" x14ac:dyDescent="0.2">
      <c r="A112" s="9" t="s">
        <v>225</v>
      </c>
      <c r="B112" s="9" t="s">
        <v>226</v>
      </c>
      <c r="C112" s="9" t="s">
        <v>3014</v>
      </c>
      <c r="D112" s="9" t="s">
        <v>3015</v>
      </c>
      <c r="E112" s="9" t="s">
        <v>2737</v>
      </c>
      <c r="F112" s="9" t="str">
        <f>TEXT(gdp_capita_rank__2[[#This Row],[year]],0)&amp;"-"&amp;gdp_capita_rank__2[[#This Row],[WB_country_code]]</f>
        <v>1960-SWE</v>
      </c>
      <c r="G112" s="9" t="s">
        <v>3016</v>
      </c>
    </row>
    <row r="113" spans="1:7" x14ac:dyDescent="0.2">
      <c r="A113" s="9" t="s">
        <v>227</v>
      </c>
      <c r="B113" s="9" t="s">
        <v>228</v>
      </c>
      <c r="C113" s="9" t="s">
        <v>3017</v>
      </c>
      <c r="D113" s="9" t="s">
        <v>3018</v>
      </c>
      <c r="E113" s="9" t="s">
        <v>2737</v>
      </c>
      <c r="F113" s="9" t="str">
        <f>TEXT(gdp_capita_rank__2[[#This Row],[year]],0)&amp;"-"&amp;gdp_capita_rank__2[[#This Row],[WB_country_code]]</f>
        <v>1960-SYR</v>
      </c>
      <c r="G113" s="9" t="s">
        <v>3019</v>
      </c>
    </row>
    <row r="114" spans="1:7" x14ac:dyDescent="0.2">
      <c r="A114" s="9" t="s">
        <v>229</v>
      </c>
      <c r="B114" s="9" t="s">
        <v>230</v>
      </c>
      <c r="C114" s="9" t="s">
        <v>3020</v>
      </c>
      <c r="D114" s="9" t="s">
        <v>3021</v>
      </c>
      <c r="E114" s="9" t="s">
        <v>2737</v>
      </c>
      <c r="F114" s="9" t="str">
        <f>TEXT(gdp_capita_rank__2[[#This Row],[year]],0)&amp;"-"&amp;gdp_capita_rank__2[[#This Row],[WB_country_code]]</f>
        <v>1960-TGO</v>
      </c>
      <c r="G114" s="9" t="s">
        <v>3022</v>
      </c>
    </row>
    <row r="115" spans="1:7" x14ac:dyDescent="0.2">
      <c r="A115" s="9" t="s">
        <v>231</v>
      </c>
      <c r="B115" s="9" t="s">
        <v>232</v>
      </c>
      <c r="C115" s="9" t="s">
        <v>3023</v>
      </c>
      <c r="D115" s="9" t="s">
        <v>3024</v>
      </c>
      <c r="E115" s="9" t="s">
        <v>2737</v>
      </c>
      <c r="F115" s="9" t="str">
        <f>TEXT(gdp_capita_rank__2[[#This Row],[year]],0)&amp;"-"&amp;gdp_capita_rank__2[[#This Row],[WB_country_code]]</f>
        <v>1960-THA</v>
      </c>
      <c r="G115" s="9" t="s">
        <v>3025</v>
      </c>
    </row>
    <row r="116" spans="1:7" x14ac:dyDescent="0.2">
      <c r="A116" s="9" t="s">
        <v>233</v>
      </c>
      <c r="B116" s="9" t="s">
        <v>234</v>
      </c>
      <c r="C116" s="9" t="s">
        <v>3026</v>
      </c>
      <c r="D116" s="9" t="s">
        <v>3027</v>
      </c>
      <c r="E116" s="9" t="s">
        <v>2737</v>
      </c>
      <c r="F116" s="9" t="str">
        <f>TEXT(gdp_capita_rank__2[[#This Row],[year]],0)&amp;"-"&amp;gdp_capita_rank__2[[#This Row],[WB_country_code]]</f>
        <v>1960-TJK</v>
      </c>
      <c r="G116" s="9" t="s">
        <v>2741</v>
      </c>
    </row>
    <row r="117" spans="1:7" x14ac:dyDescent="0.2">
      <c r="A117" s="9" t="s">
        <v>235</v>
      </c>
      <c r="B117" s="9" t="s">
        <v>236</v>
      </c>
      <c r="C117" s="9" t="s">
        <v>3028</v>
      </c>
      <c r="D117" s="9" t="s">
        <v>3029</v>
      </c>
      <c r="E117" s="9" t="s">
        <v>2737</v>
      </c>
      <c r="F117" s="9" t="str">
        <f>TEXT(gdp_capita_rank__2[[#This Row],[year]],0)&amp;"-"&amp;gdp_capita_rank__2[[#This Row],[WB_country_code]]</f>
        <v>1960-TKM</v>
      </c>
      <c r="G117" s="9" t="s">
        <v>2741</v>
      </c>
    </row>
    <row r="118" spans="1:7" x14ac:dyDescent="0.2">
      <c r="A118" s="9" t="s">
        <v>237</v>
      </c>
      <c r="B118" s="9" t="s">
        <v>238</v>
      </c>
      <c r="C118" s="9" t="s">
        <v>3030</v>
      </c>
      <c r="D118" s="9" t="s">
        <v>3031</v>
      </c>
      <c r="E118" s="9" t="s">
        <v>2737</v>
      </c>
      <c r="F118" s="9" t="str">
        <f>TEXT(gdp_capita_rank__2[[#This Row],[year]],0)&amp;"-"&amp;gdp_capita_rank__2[[#This Row],[WB_country_code]]</f>
        <v>1960-TON</v>
      </c>
      <c r="G118" s="9" t="s">
        <v>2741</v>
      </c>
    </row>
    <row r="119" spans="1:7" x14ac:dyDescent="0.2">
      <c r="A119" s="9" t="s">
        <v>239</v>
      </c>
      <c r="B119" s="9" t="s">
        <v>240</v>
      </c>
      <c r="C119" s="9" t="s">
        <v>3032</v>
      </c>
      <c r="D119" s="9" t="s">
        <v>3033</v>
      </c>
      <c r="E119" s="9" t="s">
        <v>2737</v>
      </c>
      <c r="F119" s="9" t="str">
        <f>TEXT(gdp_capita_rank__2[[#This Row],[year]],0)&amp;"-"&amp;gdp_capita_rank__2[[#This Row],[WB_country_code]]</f>
        <v>1960-TTO</v>
      </c>
      <c r="G119" s="9" t="s">
        <v>3034</v>
      </c>
    </row>
    <row r="120" spans="1:7" x14ac:dyDescent="0.2">
      <c r="A120" s="9" t="s">
        <v>241</v>
      </c>
      <c r="B120" s="9" t="s">
        <v>242</v>
      </c>
      <c r="C120" s="9" t="s">
        <v>3035</v>
      </c>
      <c r="D120" s="9" t="s">
        <v>3036</v>
      </c>
      <c r="E120" s="9" t="s">
        <v>2737</v>
      </c>
      <c r="F120" s="9" t="str">
        <f>TEXT(gdp_capita_rank__2[[#This Row],[year]],0)&amp;"-"&amp;gdp_capita_rank__2[[#This Row],[WB_country_code]]</f>
        <v>1960-TUN</v>
      </c>
      <c r="G120" s="9" t="s">
        <v>2741</v>
      </c>
    </row>
    <row r="121" spans="1:7" x14ac:dyDescent="0.2">
      <c r="A121" s="9" t="s">
        <v>243</v>
      </c>
      <c r="B121" s="9" t="s">
        <v>244</v>
      </c>
      <c r="C121" s="9" t="s">
        <v>3037</v>
      </c>
      <c r="D121" s="9" t="s">
        <v>3038</v>
      </c>
      <c r="E121" s="9" t="s">
        <v>2737</v>
      </c>
      <c r="F121" s="9" t="str">
        <f>TEXT(gdp_capita_rank__2[[#This Row],[year]],0)&amp;"-"&amp;gdp_capita_rank__2[[#This Row],[WB_country_code]]</f>
        <v>1960-TUR</v>
      </c>
      <c r="G121" s="9" t="s">
        <v>3039</v>
      </c>
    </row>
    <row r="122" spans="1:7" x14ac:dyDescent="0.2">
      <c r="A122" s="9" t="s">
        <v>245</v>
      </c>
      <c r="B122" s="9" t="s">
        <v>246</v>
      </c>
      <c r="C122" s="9" t="s">
        <v>3040</v>
      </c>
      <c r="D122" s="9" t="s">
        <v>3041</v>
      </c>
      <c r="E122" s="9" t="s">
        <v>2737</v>
      </c>
      <c r="F122" s="9" t="str">
        <f>TEXT(gdp_capita_rank__2[[#This Row],[year]],0)&amp;"-"&amp;gdp_capita_rank__2[[#This Row],[WB_country_code]]</f>
        <v>1960-TZA</v>
      </c>
      <c r="G122" s="9" t="s">
        <v>2741</v>
      </c>
    </row>
    <row r="123" spans="1:7" x14ac:dyDescent="0.2">
      <c r="A123" s="9" t="s">
        <v>247</v>
      </c>
      <c r="B123" s="9" t="s">
        <v>248</v>
      </c>
      <c r="C123" s="9" t="s">
        <v>3042</v>
      </c>
      <c r="D123" s="9" t="s">
        <v>3043</v>
      </c>
      <c r="E123" s="9" t="s">
        <v>2737</v>
      </c>
      <c r="F123" s="9" t="str">
        <f>TEXT(gdp_capita_rank__2[[#This Row],[year]],0)&amp;"-"&amp;gdp_capita_rank__2[[#This Row],[WB_country_code]]</f>
        <v>1960-UGA</v>
      </c>
      <c r="G123" s="9" t="s">
        <v>3044</v>
      </c>
    </row>
    <row r="124" spans="1:7" x14ac:dyDescent="0.2">
      <c r="A124" s="9" t="s">
        <v>249</v>
      </c>
      <c r="B124" s="9" t="s">
        <v>250</v>
      </c>
      <c r="C124" s="9" t="s">
        <v>3045</v>
      </c>
      <c r="D124" s="9" t="s">
        <v>3046</v>
      </c>
      <c r="E124" s="9" t="s">
        <v>2737</v>
      </c>
      <c r="F124" s="9" t="str">
        <f>TEXT(gdp_capita_rank__2[[#This Row],[year]],0)&amp;"-"&amp;gdp_capita_rank__2[[#This Row],[WB_country_code]]</f>
        <v>1960-UKR</v>
      </c>
      <c r="G124" s="9" t="s">
        <v>2741</v>
      </c>
    </row>
    <row r="125" spans="1:7" x14ac:dyDescent="0.2">
      <c r="A125" s="9" t="s">
        <v>251</v>
      </c>
      <c r="B125" s="9" t="s">
        <v>252</v>
      </c>
      <c r="C125" s="9" t="s">
        <v>3047</v>
      </c>
      <c r="D125" s="9" t="s">
        <v>3048</v>
      </c>
      <c r="E125" s="9" t="s">
        <v>2737</v>
      </c>
      <c r="F125" s="9" t="str">
        <f>TEXT(gdp_capita_rank__2[[#This Row],[year]],0)&amp;"-"&amp;gdp_capita_rank__2[[#This Row],[WB_country_code]]</f>
        <v>1960-URY</v>
      </c>
      <c r="G125" s="9" t="s">
        <v>3049</v>
      </c>
    </row>
    <row r="126" spans="1:7" x14ac:dyDescent="0.2">
      <c r="A126" s="9" t="s">
        <v>253</v>
      </c>
      <c r="B126" s="9" t="s">
        <v>254</v>
      </c>
      <c r="C126" s="9" t="s">
        <v>3050</v>
      </c>
      <c r="D126" s="9" t="s">
        <v>3051</v>
      </c>
      <c r="E126" s="9" t="s">
        <v>2737</v>
      </c>
      <c r="F126" s="9" t="str">
        <f>TEXT(gdp_capita_rank__2[[#This Row],[year]],0)&amp;"-"&amp;gdp_capita_rank__2[[#This Row],[WB_country_code]]</f>
        <v>1960-USA</v>
      </c>
      <c r="G126" s="9" t="s">
        <v>3052</v>
      </c>
    </row>
    <row r="127" spans="1:7" x14ac:dyDescent="0.2">
      <c r="A127" s="9" t="s">
        <v>255</v>
      </c>
      <c r="B127" s="9" t="s">
        <v>256</v>
      </c>
      <c r="C127" s="9" t="s">
        <v>3053</v>
      </c>
      <c r="D127" s="9" t="s">
        <v>3054</v>
      </c>
      <c r="E127" s="9" t="s">
        <v>2737</v>
      </c>
      <c r="F127" s="9" t="str">
        <f>TEXT(gdp_capita_rank__2[[#This Row],[year]],0)&amp;"-"&amp;gdp_capita_rank__2[[#This Row],[WB_country_code]]</f>
        <v>1960-UZB</v>
      </c>
      <c r="G127" s="9" t="s">
        <v>2741</v>
      </c>
    </row>
    <row r="128" spans="1:7" x14ac:dyDescent="0.2">
      <c r="A128" s="9" t="s">
        <v>257</v>
      </c>
      <c r="B128" s="9" t="s">
        <v>258</v>
      </c>
      <c r="C128" s="9" t="s">
        <v>3055</v>
      </c>
      <c r="D128" s="9" t="s">
        <v>3056</v>
      </c>
      <c r="E128" s="9" t="s">
        <v>2737</v>
      </c>
      <c r="F128" s="9" t="str">
        <f>TEXT(gdp_capita_rank__2[[#This Row],[year]],0)&amp;"-"&amp;gdp_capita_rank__2[[#This Row],[WB_country_code]]</f>
        <v>1960-VEN</v>
      </c>
      <c r="G128" s="9" t="s">
        <v>3057</v>
      </c>
    </row>
    <row r="129" spans="1:7" x14ac:dyDescent="0.2">
      <c r="A129" s="9" t="s">
        <v>259</v>
      </c>
      <c r="B129" s="9" t="s">
        <v>260</v>
      </c>
      <c r="C129" s="9" t="s">
        <v>3058</v>
      </c>
      <c r="D129" s="9" t="s">
        <v>3059</v>
      </c>
      <c r="E129" s="9" t="s">
        <v>2737</v>
      </c>
      <c r="F129" s="9" t="str">
        <f>TEXT(gdp_capita_rank__2[[#This Row],[year]],0)&amp;"-"&amp;gdp_capita_rank__2[[#This Row],[WB_country_code]]</f>
        <v>1960-VIR</v>
      </c>
      <c r="G129" s="9" t="s">
        <v>2741</v>
      </c>
    </row>
    <row r="130" spans="1:7" x14ac:dyDescent="0.2">
      <c r="A130" s="9" t="s">
        <v>261</v>
      </c>
      <c r="B130" s="9" t="s">
        <v>262</v>
      </c>
      <c r="C130" s="9" t="s">
        <v>3060</v>
      </c>
      <c r="D130" s="9" t="s">
        <v>3061</v>
      </c>
      <c r="E130" s="9" t="s">
        <v>2737</v>
      </c>
      <c r="F130" s="9" t="str">
        <f>TEXT(gdp_capita_rank__2[[#This Row],[year]],0)&amp;"-"&amp;gdp_capita_rank__2[[#This Row],[WB_country_code]]</f>
        <v>1960-VNM</v>
      </c>
      <c r="G130" s="9" t="s">
        <v>2741</v>
      </c>
    </row>
    <row r="131" spans="1:7" x14ac:dyDescent="0.2">
      <c r="A131" s="9" t="s">
        <v>263</v>
      </c>
      <c r="B131" s="9" t="s">
        <v>264</v>
      </c>
      <c r="C131" s="9" t="s">
        <v>3062</v>
      </c>
      <c r="D131" s="9" t="s">
        <v>3063</v>
      </c>
      <c r="E131" s="9" t="s">
        <v>2737</v>
      </c>
      <c r="F131" s="9" t="str">
        <f>TEXT(gdp_capita_rank__2[[#This Row],[year]],0)&amp;"-"&amp;gdp_capita_rank__2[[#This Row],[WB_country_code]]</f>
        <v>1960-WSM</v>
      </c>
      <c r="G131" s="9" t="s">
        <v>2741</v>
      </c>
    </row>
    <row r="132" spans="1:7" x14ac:dyDescent="0.2">
      <c r="A132" s="9" t="s">
        <v>265</v>
      </c>
      <c r="B132" s="9" t="s">
        <v>266</v>
      </c>
      <c r="C132" s="9" t="s">
        <v>3064</v>
      </c>
      <c r="D132" s="9" t="s">
        <v>3065</v>
      </c>
      <c r="E132" s="9" t="s">
        <v>2737</v>
      </c>
      <c r="F132" s="9" t="str">
        <f>TEXT(gdp_capita_rank__2[[#This Row],[year]],0)&amp;"-"&amp;gdp_capita_rank__2[[#This Row],[WB_country_code]]</f>
        <v>1960-XKX</v>
      </c>
      <c r="G132" s="9" t="s">
        <v>2741</v>
      </c>
    </row>
    <row r="133" spans="1:7" x14ac:dyDescent="0.2">
      <c r="A133" s="9" t="s">
        <v>269</v>
      </c>
      <c r="B133" s="9" t="s">
        <v>270</v>
      </c>
      <c r="C133" s="9" t="s">
        <v>3066</v>
      </c>
      <c r="D133" s="9" t="s">
        <v>3067</v>
      </c>
      <c r="E133" s="9" t="s">
        <v>2737</v>
      </c>
      <c r="F133" s="9" t="str">
        <f>TEXT(gdp_capita_rank__2[[#This Row],[year]],0)&amp;"-"&amp;gdp_capita_rank__2[[#This Row],[WB_country_code]]</f>
        <v>1960-ZAF</v>
      </c>
      <c r="G133" s="9" t="s">
        <v>3068</v>
      </c>
    </row>
    <row r="134" spans="1:7" x14ac:dyDescent="0.2">
      <c r="A134" s="9" t="s">
        <v>271</v>
      </c>
      <c r="B134" s="9" t="s">
        <v>272</v>
      </c>
      <c r="C134" s="9" t="s">
        <v>3069</v>
      </c>
      <c r="D134" s="9" t="s">
        <v>3070</v>
      </c>
      <c r="E134" s="9" t="s">
        <v>2737</v>
      </c>
      <c r="F134" s="9" t="str">
        <f>TEXT(gdp_capita_rank__2[[#This Row],[year]],0)&amp;"-"&amp;gdp_capita_rank__2[[#This Row],[WB_country_code]]</f>
        <v>1960-ZMB</v>
      </c>
      <c r="G134" s="9" t="s">
        <v>3071</v>
      </c>
    </row>
    <row r="135" spans="1:7" x14ac:dyDescent="0.2">
      <c r="A135" s="9" t="s">
        <v>273</v>
      </c>
      <c r="B135" s="9" t="s">
        <v>274</v>
      </c>
      <c r="C135" s="9" t="s">
        <v>3072</v>
      </c>
      <c r="D135" s="9" t="s">
        <v>3073</v>
      </c>
      <c r="E135" s="9" t="s">
        <v>2737</v>
      </c>
      <c r="F135" s="9" t="str">
        <f>TEXT(gdp_capita_rank__2[[#This Row],[year]],0)&amp;"-"&amp;gdp_capita_rank__2[[#This Row],[WB_country_code]]</f>
        <v>1960-ZWE</v>
      </c>
      <c r="G135" s="9" t="s">
        <v>3074</v>
      </c>
    </row>
    <row r="136" spans="1:7" x14ac:dyDescent="0.2">
      <c r="A136" s="9" t="s">
        <v>5</v>
      </c>
      <c r="B136" s="9" t="s">
        <v>6</v>
      </c>
      <c r="C136" s="9" t="s">
        <v>2735</v>
      </c>
      <c r="D136" s="9" t="s">
        <v>2736</v>
      </c>
      <c r="E136" s="9" t="s">
        <v>3075</v>
      </c>
      <c r="F136" s="9" t="str">
        <f>TEXT(gdp_capita_rank__2[[#This Row],[year]],0)&amp;"-"&amp;gdp_capita_rank__2[[#This Row],[WB_country_code]]</f>
        <v>1961-AFG</v>
      </c>
      <c r="G136" s="9" t="s">
        <v>3076</v>
      </c>
    </row>
    <row r="137" spans="1:7" x14ac:dyDescent="0.2">
      <c r="A137" s="9" t="s">
        <v>7</v>
      </c>
      <c r="B137" s="9" t="s">
        <v>8</v>
      </c>
      <c r="C137" s="9" t="s">
        <v>2739</v>
      </c>
      <c r="D137" s="9" t="s">
        <v>2740</v>
      </c>
      <c r="E137" s="9" t="s">
        <v>3075</v>
      </c>
      <c r="F137" s="9" t="str">
        <f>TEXT(gdp_capita_rank__2[[#This Row],[year]],0)&amp;"-"&amp;gdp_capita_rank__2[[#This Row],[WB_country_code]]</f>
        <v>1961-ARE</v>
      </c>
      <c r="G137" s="9" t="s">
        <v>2741</v>
      </c>
    </row>
    <row r="138" spans="1:7" x14ac:dyDescent="0.2">
      <c r="A138" s="9" t="s">
        <v>9</v>
      </c>
      <c r="B138" s="9" t="s">
        <v>10</v>
      </c>
      <c r="C138" s="9" t="s">
        <v>2742</v>
      </c>
      <c r="D138" s="9" t="s">
        <v>2743</v>
      </c>
      <c r="E138" s="9" t="s">
        <v>3075</v>
      </c>
      <c r="F138" s="9" t="str">
        <f>TEXT(gdp_capita_rank__2[[#This Row],[year]],0)&amp;"-"&amp;gdp_capita_rank__2[[#This Row],[WB_country_code]]</f>
        <v>1961-ARG</v>
      </c>
      <c r="G138" s="9" t="s">
        <v>2741</v>
      </c>
    </row>
    <row r="139" spans="1:7" x14ac:dyDescent="0.2">
      <c r="A139" s="9" t="s">
        <v>11</v>
      </c>
      <c r="B139" s="9" t="s">
        <v>12</v>
      </c>
      <c r="C139" s="9" t="s">
        <v>2744</v>
      </c>
      <c r="D139" s="9" t="s">
        <v>2745</v>
      </c>
      <c r="E139" s="9" t="s">
        <v>3075</v>
      </c>
      <c r="F139" s="9" t="str">
        <f>TEXT(gdp_capita_rank__2[[#This Row],[year]],0)&amp;"-"&amp;gdp_capita_rank__2[[#This Row],[WB_country_code]]</f>
        <v>1961-ARM</v>
      </c>
      <c r="G139" s="9" t="s">
        <v>2741</v>
      </c>
    </row>
    <row r="140" spans="1:7" x14ac:dyDescent="0.2">
      <c r="A140" s="9" t="s">
        <v>13</v>
      </c>
      <c r="B140" s="9" t="s">
        <v>14</v>
      </c>
      <c r="C140" s="9" t="s">
        <v>2746</v>
      </c>
      <c r="D140" s="9" t="s">
        <v>2747</v>
      </c>
      <c r="E140" s="9" t="s">
        <v>3075</v>
      </c>
      <c r="F140" s="9" t="str">
        <f>TEXT(gdp_capita_rank__2[[#This Row],[year]],0)&amp;"-"&amp;gdp_capita_rank__2[[#This Row],[WB_country_code]]</f>
        <v>1961-AUS</v>
      </c>
      <c r="G140" s="9" t="s">
        <v>3077</v>
      </c>
    </row>
    <row r="141" spans="1:7" x14ac:dyDescent="0.2">
      <c r="A141" s="9" t="s">
        <v>15</v>
      </c>
      <c r="B141" s="9" t="s">
        <v>16</v>
      </c>
      <c r="C141" s="9" t="s">
        <v>2749</v>
      </c>
      <c r="D141" s="9" t="s">
        <v>2750</v>
      </c>
      <c r="E141" s="9" t="s">
        <v>3075</v>
      </c>
      <c r="F141" s="9" t="str">
        <f>TEXT(gdp_capita_rank__2[[#This Row],[year]],0)&amp;"-"&amp;gdp_capita_rank__2[[#This Row],[WB_country_code]]</f>
        <v>1961-AUT</v>
      </c>
      <c r="G141" s="9" t="s">
        <v>3078</v>
      </c>
    </row>
    <row r="142" spans="1:7" x14ac:dyDescent="0.2">
      <c r="A142" s="9" t="s">
        <v>17</v>
      </c>
      <c r="B142" s="9" t="s">
        <v>18</v>
      </c>
      <c r="C142" s="9" t="s">
        <v>2752</v>
      </c>
      <c r="D142" s="9" t="s">
        <v>2753</v>
      </c>
      <c r="E142" s="9" t="s">
        <v>3075</v>
      </c>
      <c r="F142" s="9" t="str">
        <f>TEXT(gdp_capita_rank__2[[#This Row],[year]],0)&amp;"-"&amp;gdp_capita_rank__2[[#This Row],[WB_country_code]]</f>
        <v>1961-AZE</v>
      </c>
      <c r="G142" s="9" t="s">
        <v>2741</v>
      </c>
    </row>
    <row r="143" spans="1:7" x14ac:dyDescent="0.2">
      <c r="A143" s="9" t="s">
        <v>19</v>
      </c>
      <c r="B143" s="9" t="s">
        <v>20</v>
      </c>
      <c r="C143" s="9" t="s">
        <v>2754</v>
      </c>
      <c r="D143" s="9" t="s">
        <v>2755</v>
      </c>
      <c r="E143" s="9" t="s">
        <v>3075</v>
      </c>
      <c r="F143" s="9" t="str">
        <f>TEXT(gdp_capita_rank__2[[#This Row],[year]],0)&amp;"-"&amp;gdp_capita_rank__2[[#This Row],[WB_country_code]]</f>
        <v>1961-BDI</v>
      </c>
      <c r="G143" s="9" t="s">
        <v>3079</v>
      </c>
    </row>
    <row r="144" spans="1:7" x14ac:dyDescent="0.2">
      <c r="A144" s="9" t="s">
        <v>21</v>
      </c>
      <c r="B144" s="9" t="s">
        <v>22</v>
      </c>
      <c r="C144" s="9" t="s">
        <v>2757</v>
      </c>
      <c r="D144" s="9" t="s">
        <v>2758</v>
      </c>
      <c r="E144" s="9" t="s">
        <v>3075</v>
      </c>
      <c r="F144" s="9" t="str">
        <f>TEXT(gdp_capita_rank__2[[#This Row],[year]],0)&amp;"-"&amp;gdp_capita_rank__2[[#This Row],[WB_country_code]]</f>
        <v>1961-BEL</v>
      </c>
      <c r="G144" s="9" t="s">
        <v>3080</v>
      </c>
    </row>
    <row r="145" spans="1:7" x14ac:dyDescent="0.2">
      <c r="A145" s="9" t="s">
        <v>23</v>
      </c>
      <c r="B145" s="9" t="s">
        <v>24</v>
      </c>
      <c r="C145" s="9" t="s">
        <v>2760</v>
      </c>
      <c r="D145" s="9" t="s">
        <v>2761</v>
      </c>
      <c r="E145" s="9" t="s">
        <v>3075</v>
      </c>
      <c r="F145" s="9" t="str">
        <f>TEXT(gdp_capita_rank__2[[#This Row],[year]],0)&amp;"-"&amp;gdp_capita_rank__2[[#This Row],[WB_country_code]]</f>
        <v>1961-BFA</v>
      </c>
      <c r="G145" s="9" t="s">
        <v>3081</v>
      </c>
    </row>
    <row r="146" spans="1:7" x14ac:dyDescent="0.2">
      <c r="A146" s="9" t="s">
        <v>25</v>
      </c>
      <c r="B146" s="9" t="s">
        <v>26</v>
      </c>
      <c r="C146" s="9" t="s">
        <v>2763</v>
      </c>
      <c r="D146" s="9" t="s">
        <v>2764</v>
      </c>
      <c r="E146" s="9" t="s">
        <v>3075</v>
      </c>
      <c r="F146" s="9" t="str">
        <f>TEXT(gdp_capita_rank__2[[#This Row],[year]],0)&amp;"-"&amp;gdp_capita_rank__2[[#This Row],[WB_country_code]]</f>
        <v>1961-BGR</v>
      </c>
      <c r="G146" s="9" t="s">
        <v>2741</v>
      </c>
    </row>
    <row r="147" spans="1:7" x14ac:dyDescent="0.2">
      <c r="A147" s="9" t="s">
        <v>27</v>
      </c>
      <c r="B147" s="9" t="s">
        <v>28</v>
      </c>
      <c r="C147" s="9" t="s">
        <v>2765</v>
      </c>
      <c r="D147" s="9" t="s">
        <v>2766</v>
      </c>
      <c r="E147" s="9" t="s">
        <v>3075</v>
      </c>
      <c r="F147" s="9" t="str">
        <f>TEXT(gdp_capita_rank__2[[#This Row],[year]],0)&amp;"-"&amp;gdp_capita_rank__2[[#This Row],[WB_country_code]]</f>
        <v>1961-BHR</v>
      </c>
      <c r="G147" s="9" t="s">
        <v>2741</v>
      </c>
    </row>
    <row r="148" spans="1:7" x14ac:dyDescent="0.2">
      <c r="A148" s="9" t="s">
        <v>29</v>
      </c>
      <c r="B148" s="9" t="s">
        <v>30</v>
      </c>
      <c r="C148" s="9" t="s">
        <v>2767</v>
      </c>
      <c r="D148" s="9" t="s">
        <v>2768</v>
      </c>
      <c r="E148" s="9" t="s">
        <v>3075</v>
      </c>
      <c r="F148" s="9" t="str">
        <f>TEXT(gdp_capita_rank__2[[#This Row],[year]],0)&amp;"-"&amp;gdp_capita_rank__2[[#This Row],[WB_country_code]]</f>
        <v>1961-BHS</v>
      </c>
      <c r="G148" s="9" t="s">
        <v>3082</v>
      </c>
    </row>
    <row r="149" spans="1:7" x14ac:dyDescent="0.2">
      <c r="A149" s="9" t="s">
        <v>31</v>
      </c>
      <c r="B149" s="9" t="s">
        <v>32</v>
      </c>
      <c r="C149" s="9" t="s">
        <v>2770</v>
      </c>
      <c r="D149" s="9" t="s">
        <v>2771</v>
      </c>
      <c r="E149" s="9" t="s">
        <v>3075</v>
      </c>
      <c r="F149" s="9" t="str">
        <f>TEXT(gdp_capita_rank__2[[#This Row],[year]],0)&amp;"-"&amp;gdp_capita_rank__2[[#This Row],[WB_country_code]]</f>
        <v>1961-BLR</v>
      </c>
      <c r="G149" s="9" t="s">
        <v>2741</v>
      </c>
    </row>
    <row r="150" spans="1:7" x14ac:dyDescent="0.2">
      <c r="A150" s="9" t="s">
        <v>33</v>
      </c>
      <c r="B150" s="9" t="s">
        <v>34</v>
      </c>
      <c r="C150" s="9" t="s">
        <v>2772</v>
      </c>
      <c r="D150" s="9" t="s">
        <v>2773</v>
      </c>
      <c r="E150" s="9" t="s">
        <v>3075</v>
      </c>
      <c r="F150" s="9" t="str">
        <f>TEXT(gdp_capita_rank__2[[#This Row],[year]],0)&amp;"-"&amp;gdp_capita_rank__2[[#This Row],[WB_country_code]]</f>
        <v>1961-BMU</v>
      </c>
      <c r="G150" s="9" t="s">
        <v>3083</v>
      </c>
    </row>
    <row r="151" spans="1:7" x14ac:dyDescent="0.2">
      <c r="A151" s="9" t="s">
        <v>35</v>
      </c>
      <c r="B151" s="9" t="s">
        <v>36</v>
      </c>
      <c r="C151" s="9" t="s">
        <v>2775</v>
      </c>
      <c r="D151" s="9" t="s">
        <v>2776</v>
      </c>
      <c r="E151" s="9" t="s">
        <v>3075</v>
      </c>
      <c r="F151" s="9" t="str">
        <f>TEXT(gdp_capita_rank__2[[#This Row],[year]],0)&amp;"-"&amp;gdp_capita_rank__2[[#This Row],[WB_country_code]]</f>
        <v>1961-BRA</v>
      </c>
      <c r="G151" s="9" t="s">
        <v>2741</v>
      </c>
    </row>
    <row r="152" spans="1:7" x14ac:dyDescent="0.2">
      <c r="A152" s="9" t="s">
        <v>37</v>
      </c>
      <c r="B152" s="9" t="s">
        <v>38</v>
      </c>
      <c r="C152" s="9" t="s">
        <v>2777</v>
      </c>
      <c r="D152" s="9" t="s">
        <v>2778</v>
      </c>
      <c r="E152" s="9" t="s">
        <v>3075</v>
      </c>
      <c r="F152" s="9" t="str">
        <f>TEXT(gdp_capita_rank__2[[#This Row],[year]],0)&amp;"-"&amp;gdp_capita_rank__2[[#This Row],[WB_country_code]]</f>
        <v>1961-BRB</v>
      </c>
      <c r="G152" s="9" t="s">
        <v>2741</v>
      </c>
    </row>
    <row r="153" spans="1:7" x14ac:dyDescent="0.2">
      <c r="A153" s="9" t="s">
        <v>39</v>
      </c>
      <c r="B153" s="9" t="s">
        <v>40</v>
      </c>
      <c r="C153" s="9" t="s">
        <v>2779</v>
      </c>
      <c r="D153" s="9" t="s">
        <v>2780</v>
      </c>
      <c r="E153" s="9" t="s">
        <v>3075</v>
      </c>
      <c r="F153" s="9" t="str">
        <f>TEXT(gdp_capita_rank__2[[#This Row],[year]],0)&amp;"-"&amp;gdp_capita_rank__2[[#This Row],[WB_country_code]]</f>
        <v>1961-BWA</v>
      </c>
      <c r="G153" s="9" t="s">
        <v>3084</v>
      </c>
    </row>
    <row r="154" spans="1:7" x14ac:dyDescent="0.2">
      <c r="A154" s="9" t="s">
        <v>41</v>
      </c>
      <c r="B154" s="9" t="s">
        <v>42</v>
      </c>
      <c r="C154" s="9" t="s">
        <v>2782</v>
      </c>
      <c r="D154" s="9" t="s">
        <v>2783</v>
      </c>
      <c r="E154" s="9" t="s">
        <v>3075</v>
      </c>
      <c r="F154" s="9" t="str">
        <f>TEXT(gdp_capita_rank__2[[#This Row],[year]],0)&amp;"-"&amp;gdp_capita_rank__2[[#This Row],[WB_country_code]]</f>
        <v>1961-CAN</v>
      </c>
      <c r="G154" s="9" t="s">
        <v>3085</v>
      </c>
    </row>
    <row r="155" spans="1:7" x14ac:dyDescent="0.2">
      <c r="A155" s="9" t="s">
        <v>43</v>
      </c>
      <c r="B155" s="9" t="s">
        <v>44</v>
      </c>
      <c r="C155" s="9" t="s">
        <v>2785</v>
      </c>
      <c r="D155" s="9" t="s">
        <v>2786</v>
      </c>
      <c r="E155" s="9" t="s">
        <v>3075</v>
      </c>
      <c r="F155" s="9" t="str">
        <f>TEXT(gdp_capita_rank__2[[#This Row],[year]],0)&amp;"-"&amp;gdp_capita_rank__2[[#This Row],[WB_country_code]]</f>
        <v>1961-CHE</v>
      </c>
      <c r="G155" s="9" t="s">
        <v>3086</v>
      </c>
    </row>
    <row r="156" spans="1:7" x14ac:dyDescent="0.2">
      <c r="A156" s="9" t="s">
        <v>45</v>
      </c>
      <c r="B156" s="9" t="s">
        <v>46</v>
      </c>
      <c r="C156" s="9" t="s">
        <v>2788</v>
      </c>
      <c r="D156" s="9" t="s">
        <v>2789</v>
      </c>
      <c r="E156" s="9" t="s">
        <v>3075</v>
      </c>
      <c r="F156" s="9" t="str">
        <f>TEXT(gdp_capita_rank__2[[#This Row],[year]],0)&amp;"-"&amp;gdp_capita_rank__2[[#This Row],[WB_country_code]]</f>
        <v>1961-CHL</v>
      </c>
      <c r="G156" s="9" t="s">
        <v>3087</v>
      </c>
    </row>
    <row r="157" spans="1:7" x14ac:dyDescent="0.2">
      <c r="A157" s="9" t="s">
        <v>47</v>
      </c>
      <c r="B157" s="9" t="s">
        <v>48</v>
      </c>
      <c r="C157" s="9" t="s">
        <v>2791</v>
      </c>
      <c r="D157" s="9" t="s">
        <v>2792</v>
      </c>
      <c r="E157" s="9" t="s">
        <v>3075</v>
      </c>
      <c r="F157" s="9" t="str">
        <f>TEXT(gdp_capita_rank__2[[#This Row],[year]],0)&amp;"-"&amp;gdp_capita_rank__2[[#This Row],[WB_country_code]]</f>
        <v>1961-CHN</v>
      </c>
      <c r="G157" s="9" t="s">
        <v>3088</v>
      </c>
    </row>
    <row r="158" spans="1:7" x14ac:dyDescent="0.2">
      <c r="A158" s="9" t="s">
        <v>49</v>
      </c>
      <c r="B158" s="9" t="s">
        <v>50</v>
      </c>
      <c r="C158" s="9" t="s">
        <v>2794</v>
      </c>
      <c r="D158" s="9" t="s">
        <v>2795</v>
      </c>
      <c r="E158" s="9" t="s">
        <v>3075</v>
      </c>
      <c r="F158" s="9" t="str">
        <f>TEXT(gdp_capita_rank__2[[#This Row],[year]],0)&amp;"-"&amp;gdp_capita_rank__2[[#This Row],[WB_country_code]]</f>
        <v>1961-CIV</v>
      </c>
      <c r="G158" s="9" t="s">
        <v>3089</v>
      </c>
    </row>
    <row r="159" spans="1:7" x14ac:dyDescent="0.2">
      <c r="A159" s="9" t="s">
        <v>51</v>
      </c>
      <c r="B159" s="9" t="s">
        <v>52</v>
      </c>
      <c r="C159" s="9" t="s">
        <v>2797</v>
      </c>
      <c r="D159" s="9" t="s">
        <v>2798</v>
      </c>
      <c r="E159" s="9" t="s">
        <v>3075</v>
      </c>
      <c r="F159" s="9" t="str">
        <f>TEXT(gdp_capita_rank__2[[#This Row],[year]],0)&amp;"-"&amp;gdp_capita_rank__2[[#This Row],[WB_country_code]]</f>
        <v>1961-CMR</v>
      </c>
      <c r="G159" s="9" t="s">
        <v>3090</v>
      </c>
    </row>
    <row r="160" spans="1:7" x14ac:dyDescent="0.2">
      <c r="A160" s="9" t="s">
        <v>53</v>
      </c>
      <c r="B160" s="9" t="s">
        <v>54</v>
      </c>
      <c r="C160" s="9" t="s">
        <v>2800</v>
      </c>
      <c r="D160" s="9" t="s">
        <v>2801</v>
      </c>
      <c r="E160" s="9" t="s">
        <v>3075</v>
      </c>
      <c r="F160" s="9" t="str">
        <f>TEXT(gdp_capita_rank__2[[#This Row],[year]],0)&amp;"-"&amp;gdp_capita_rank__2[[#This Row],[WB_country_code]]</f>
        <v>1961-COL</v>
      </c>
      <c r="G160" s="9" t="s">
        <v>3091</v>
      </c>
    </row>
    <row r="161" spans="1:7" x14ac:dyDescent="0.2">
      <c r="A161" s="9" t="s">
        <v>55</v>
      </c>
      <c r="B161" s="9" t="s">
        <v>56</v>
      </c>
      <c r="C161" s="9" t="s">
        <v>2803</v>
      </c>
      <c r="D161" s="9" t="s">
        <v>2804</v>
      </c>
      <c r="E161" s="9" t="s">
        <v>3075</v>
      </c>
      <c r="F161" s="9" t="str">
        <f>TEXT(gdp_capita_rank__2[[#This Row],[year]],0)&amp;"-"&amp;gdp_capita_rank__2[[#This Row],[WB_country_code]]</f>
        <v>1961-CRI</v>
      </c>
      <c r="G161" s="9" t="s">
        <v>3092</v>
      </c>
    </row>
    <row r="162" spans="1:7" x14ac:dyDescent="0.2">
      <c r="A162" s="9" t="s">
        <v>57</v>
      </c>
      <c r="B162" s="9" t="s">
        <v>58</v>
      </c>
      <c r="C162" s="9" t="s">
        <v>2806</v>
      </c>
      <c r="D162" s="9" t="s">
        <v>2807</v>
      </c>
      <c r="E162" s="9" t="s">
        <v>3075</v>
      </c>
      <c r="F162" s="9" t="str">
        <f>TEXT(gdp_capita_rank__2[[#This Row],[year]],0)&amp;"-"&amp;gdp_capita_rank__2[[#This Row],[WB_country_code]]</f>
        <v>1961-CUB</v>
      </c>
      <c r="G162" s="9" t="s">
        <v>2741</v>
      </c>
    </row>
    <row r="163" spans="1:7" x14ac:dyDescent="0.2">
      <c r="A163" s="9" t="s">
        <v>59</v>
      </c>
      <c r="B163" s="9" t="s">
        <v>60</v>
      </c>
      <c r="C163" s="9" t="s">
        <v>2808</v>
      </c>
      <c r="D163" s="9" t="s">
        <v>2809</v>
      </c>
      <c r="E163" s="9" t="s">
        <v>3075</v>
      </c>
      <c r="F163" s="9" t="str">
        <f>TEXT(gdp_capita_rank__2[[#This Row],[year]],0)&amp;"-"&amp;gdp_capita_rank__2[[#This Row],[WB_country_code]]</f>
        <v>1961-CYP</v>
      </c>
      <c r="G163" s="9" t="s">
        <v>2741</v>
      </c>
    </row>
    <row r="164" spans="1:7" x14ac:dyDescent="0.2">
      <c r="A164" s="9" t="s">
        <v>61</v>
      </c>
      <c r="B164" s="9" t="s">
        <v>62</v>
      </c>
      <c r="C164" s="9" t="s">
        <v>2810</v>
      </c>
      <c r="D164" s="9" t="s">
        <v>2811</v>
      </c>
      <c r="E164" s="9" t="s">
        <v>3075</v>
      </c>
      <c r="F164" s="9" t="str">
        <f>TEXT(gdp_capita_rank__2[[#This Row],[year]],0)&amp;"-"&amp;gdp_capita_rank__2[[#This Row],[WB_country_code]]</f>
        <v>1961-CZE</v>
      </c>
      <c r="G164" s="9" t="s">
        <v>2741</v>
      </c>
    </row>
    <row r="165" spans="1:7" x14ac:dyDescent="0.2">
      <c r="A165" s="9" t="s">
        <v>63</v>
      </c>
      <c r="B165" s="9" t="s">
        <v>64</v>
      </c>
      <c r="C165" s="9" t="s">
        <v>2812</v>
      </c>
      <c r="D165" s="9" t="s">
        <v>2813</v>
      </c>
      <c r="E165" s="9" t="s">
        <v>3075</v>
      </c>
      <c r="F165" s="9" t="str">
        <f>TEXT(gdp_capita_rank__2[[#This Row],[year]],0)&amp;"-"&amp;gdp_capita_rank__2[[#This Row],[WB_country_code]]</f>
        <v>1961-DEU</v>
      </c>
      <c r="G165" s="9" t="s">
        <v>2741</v>
      </c>
    </row>
    <row r="166" spans="1:7" x14ac:dyDescent="0.2">
      <c r="A166" s="9" t="s">
        <v>65</v>
      </c>
      <c r="B166" s="9" t="s">
        <v>66</v>
      </c>
      <c r="C166" s="9" t="s">
        <v>2814</v>
      </c>
      <c r="D166" s="9" t="s">
        <v>2815</v>
      </c>
      <c r="E166" s="9" t="s">
        <v>3075</v>
      </c>
      <c r="F166" s="9" t="str">
        <f>TEXT(gdp_capita_rank__2[[#This Row],[year]],0)&amp;"-"&amp;gdp_capita_rank__2[[#This Row],[WB_country_code]]</f>
        <v>1961-DJI</v>
      </c>
      <c r="G166" s="9" t="s">
        <v>2741</v>
      </c>
    </row>
    <row r="167" spans="1:7" x14ac:dyDescent="0.2">
      <c r="A167" s="9" t="s">
        <v>67</v>
      </c>
      <c r="B167" s="9" t="s">
        <v>68</v>
      </c>
      <c r="C167" s="9" t="s">
        <v>2816</v>
      </c>
      <c r="D167" s="9" t="s">
        <v>2817</v>
      </c>
      <c r="E167" s="9" t="s">
        <v>3075</v>
      </c>
      <c r="F167" s="9" t="str">
        <f>TEXT(gdp_capita_rank__2[[#This Row],[year]],0)&amp;"-"&amp;gdp_capita_rank__2[[#This Row],[WB_country_code]]</f>
        <v>1961-DNK</v>
      </c>
      <c r="G167" s="9" t="s">
        <v>2741</v>
      </c>
    </row>
    <row r="168" spans="1:7" x14ac:dyDescent="0.2">
      <c r="A168" s="9" t="s">
        <v>69</v>
      </c>
      <c r="B168" s="9" t="s">
        <v>70</v>
      </c>
      <c r="C168" s="9" t="s">
        <v>2818</v>
      </c>
      <c r="D168" s="9" t="s">
        <v>2819</v>
      </c>
      <c r="E168" s="9" t="s">
        <v>3075</v>
      </c>
      <c r="F168" s="9" t="str">
        <f>TEXT(gdp_capita_rank__2[[#This Row],[year]],0)&amp;"-"&amp;gdp_capita_rank__2[[#This Row],[WB_country_code]]</f>
        <v>1961-DOM</v>
      </c>
      <c r="G168" s="9" t="s">
        <v>3093</v>
      </c>
    </row>
    <row r="169" spans="1:7" x14ac:dyDescent="0.2">
      <c r="A169" s="9" t="s">
        <v>71</v>
      </c>
      <c r="B169" s="9" t="s">
        <v>72</v>
      </c>
      <c r="C169" s="9" t="s">
        <v>2821</v>
      </c>
      <c r="D169" s="9" t="s">
        <v>2822</v>
      </c>
      <c r="E169" s="9" t="s">
        <v>3075</v>
      </c>
      <c r="F169" s="9" t="str">
        <f>TEXT(gdp_capita_rank__2[[#This Row],[year]],0)&amp;"-"&amp;gdp_capita_rank__2[[#This Row],[WB_country_code]]</f>
        <v>1961-DZA</v>
      </c>
      <c r="G169" s="9" t="s">
        <v>3094</v>
      </c>
    </row>
    <row r="170" spans="1:7" x14ac:dyDescent="0.2">
      <c r="A170" s="9" t="s">
        <v>73</v>
      </c>
      <c r="B170" s="9" t="s">
        <v>74</v>
      </c>
      <c r="C170" s="9" t="s">
        <v>2824</v>
      </c>
      <c r="D170" s="9" t="s">
        <v>2825</v>
      </c>
      <c r="E170" s="9" t="s">
        <v>3075</v>
      </c>
      <c r="F170" s="9" t="str">
        <f>TEXT(gdp_capita_rank__2[[#This Row],[year]],0)&amp;"-"&amp;gdp_capita_rank__2[[#This Row],[WB_country_code]]</f>
        <v>1961-ECU</v>
      </c>
      <c r="G170" s="9" t="s">
        <v>3095</v>
      </c>
    </row>
    <row r="171" spans="1:7" x14ac:dyDescent="0.2">
      <c r="A171" s="9" t="s">
        <v>75</v>
      </c>
      <c r="B171" s="9" t="s">
        <v>76</v>
      </c>
      <c r="C171" s="9" t="s">
        <v>2827</v>
      </c>
      <c r="D171" s="9" t="s">
        <v>2828</v>
      </c>
      <c r="E171" s="9" t="s">
        <v>3075</v>
      </c>
      <c r="F171" s="9" t="str">
        <f>TEXT(gdp_capita_rank__2[[#This Row],[year]],0)&amp;"-"&amp;gdp_capita_rank__2[[#This Row],[WB_country_code]]</f>
        <v>1961-EGY</v>
      </c>
      <c r="G171" s="9" t="s">
        <v>2741</v>
      </c>
    </row>
    <row r="172" spans="1:7" x14ac:dyDescent="0.2">
      <c r="A172" s="9" t="s">
        <v>77</v>
      </c>
      <c r="B172" s="9" t="s">
        <v>78</v>
      </c>
      <c r="C172" s="9" t="s">
        <v>2829</v>
      </c>
      <c r="D172" s="9" t="s">
        <v>2830</v>
      </c>
      <c r="E172" s="9" t="s">
        <v>3075</v>
      </c>
      <c r="F172" s="9" t="str">
        <f>TEXT(gdp_capita_rank__2[[#This Row],[year]],0)&amp;"-"&amp;gdp_capita_rank__2[[#This Row],[WB_country_code]]</f>
        <v>1961-ERI</v>
      </c>
      <c r="G172" s="9" t="s">
        <v>2741</v>
      </c>
    </row>
    <row r="173" spans="1:7" x14ac:dyDescent="0.2">
      <c r="A173" s="9" t="s">
        <v>79</v>
      </c>
      <c r="B173" s="9" t="s">
        <v>80</v>
      </c>
      <c r="C173" s="9" t="s">
        <v>2831</v>
      </c>
      <c r="D173" s="9" t="s">
        <v>2832</v>
      </c>
      <c r="E173" s="9" t="s">
        <v>3075</v>
      </c>
      <c r="F173" s="9" t="str">
        <f>TEXT(gdp_capita_rank__2[[#This Row],[year]],0)&amp;"-"&amp;gdp_capita_rank__2[[#This Row],[WB_country_code]]</f>
        <v>1961-ESP</v>
      </c>
      <c r="G173" s="9" t="s">
        <v>3096</v>
      </c>
    </row>
    <row r="174" spans="1:7" x14ac:dyDescent="0.2">
      <c r="A174" s="9" t="s">
        <v>81</v>
      </c>
      <c r="B174" s="9" t="s">
        <v>82</v>
      </c>
      <c r="C174" s="9" t="s">
        <v>2834</v>
      </c>
      <c r="D174" s="9" t="s">
        <v>2835</v>
      </c>
      <c r="E174" s="9" t="s">
        <v>3075</v>
      </c>
      <c r="F174" s="9" t="str">
        <f>TEXT(gdp_capita_rank__2[[#This Row],[year]],0)&amp;"-"&amp;gdp_capita_rank__2[[#This Row],[WB_country_code]]</f>
        <v>1961-EST</v>
      </c>
      <c r="G174" s="9" t="s">
        <v>2741</v>
      </c>
    </row>
    <row r="175" spans="1:7" x14ac:dyDescent="0.2">
      <c r="A175" s="9" t="s">
        <v>83</v>
      </c>
      <c r="B175" s="9" t="s">
        <v>84</v>
      </c>
      <c r="C175" s="9" t="s">
        <v>2836</v>
      </c>
      <c r="D175" s="9" t="s">
        <v>2837</v>
      </c>
      <c r="E175" s="9" t="s">
        <v>3075</v>
      </c>
      <c r="F175" s="9" t="str">
        <f>TEXT(gdp_capita_rank__2[[#This Row],[year]],0)&amp;"-"&amp;gdp_capita_rank__2[[#This Row],[WB_country_code]]</f>
        <v>1961-ETH</v>
      </c>
      <c r="G175" s="9" t="s">
        <v>2741</v>
      </c>
    </row>
    <row r="176" spans="1:7" x14ac:dyDescent="0.2">
      <c r="A176" s="9" t="s">
        <v>85</v>
      </c>
      <c r="B176" s="9" t="s">
        <v>86</v>
      </c>
      <c r="C176" s="9" t="s">
        <v>2838</v>
      </c>
      <c r="D176" s="9" t="s">
        <v>2839</v>
      </c>
      <c r="E176" s="9" t="s">
        <v>3075</v>
      </c>
      <c r="F176" s="9" t="str">
        <f>TEXT(gdp_capita_rank__2[[#This Row],[year]],0)&amp;"-"&amp;gdp_capita_rank__2[[#This Row],[WB_country_code]]</f>
        <v>1961-FIN</v>
      </c>
      <c r="G176" s="9" t="s">
        <v>3097</v>
      </c>
    </row>
    <row r="177" spans="1:7" x14ac:dyDescent="0.2">
      <c r="A177" s="9" t="s">
        <v>87</v>
      </c>
      <c r="B177" s="9" t="s">
        <v>88</v>
      </c>
      <c r="C177" s="9" t="s">
        <v>2841</v>
      </c>
      <c r="D177" s="9" t="s">
        <v>2842</v>
      </c>
      <c r="E177" s="9" t="s">
        <v>3075</v>
      </c>
      <c r="F177" s="9" t="str">
        <f>TEXT(gdp_capita_rank__2[[#This Row],[year]],0)&amp;"-"&amp;gdp_capita_rank__2[[#This Row],[WB_country_code]]</f>
        <v>1961-FJI</v>
      </c>
      <c r="G177" s="9" t="s">
        <v>3098</v>
      </c>
    </row>
    <row r="178" spans="1:7" x14ac:dyDescent="0.2">
      <c r="A178" s="9" t="s">
        <v>89</v>
      </c>
      <c r="B178" s="9" t="s">
        <v>90</v>
      </c>
      <c r="C178" s="9" t="s">
        <v>2844</v>
      </c>
      <c r="D178" s="9" t="s">
        <v>2845</v>
      </c>
      <c r="E178" s="9" t="s">
        <v>3075</v>
      </c>
      <c r="F178" s="9" t="str">
        <f>TEXT(gdp_capita_rank__2[[#This Row],[year]],0)&amp;"-"&amp;gdp_capita_rank__2[[#This Row],[WB_country_code]]</f>
        <v>1961-FRA</v>
      </c>
      <c r="G178" s="9" t="s">
        <v>3099</v>
      </c>
    </row>
    <row r="179" spans="1:7" x14ac:dyDescent="0.2">
      <c r="A179" s="9" t="s">
        <v>91</v>
      </c>
      <c r="B179" s="9" t="s">
        <v>92</v>
      </c>
      <c r="C179" s="9" t="s">
        <v>2847</v>
      </c>
      <c r="D179" s="9" t="s">
        <v>2848</v>
      </c>
      <c r="E179" s="9" t="s">
        <v>3075</v>
      </c>
      <c r="F179" s="9" t="str">
        <f>TEXT(gdp_capita_rank__2[[#This Row],[year]],0)&amp;"-"&amp;gdp_capita_rank__2[[#This Row],[WB_country_code]]</f>
        <v>1961-GAB</v>
      </c>
      <c r="G179" s="9" t="s">
        <v>3100</v>
      </c>
    </row>
    <row r="180" spans="1:7" x14ac:dyDescent="0.2">
      <c r="A180" s="9" t="s">
        <v>93</v>
      </c>
      <c r="B180" s="9" t="s">
        <v>94</v>
      </c>
      <c r="C180" s="9" t="s">
        <v>2850</v>
      </c>
      <c r="D180" s="9" t="s">
        <v>2851</v>
      </c>
      <c r="E180" s="9" t="s">
        <v>3075</v>
      </c>
      <c r="F180" s="9" t="str">
        <f>TEXT(gdp_capita_rank__2[[#This Row],[year]],0)&amp;"-"&amp;gdp_capita_rank__2[[#This Row],[WB_country_code]]</f>
        <v>1961-GBR</v>
      </c>
      <c r="G180" s="9" t="s">
        <v>3101</v>
      </c>
    </row>
    <row r="181" spans="1:7" x14ac:dyDescent="0.2">
      <c r="A181" s="9" t="s">
        <v>95</v>
      </c>
      <c r="B181" s="9" t="s">
        <v>96</v>
      </c>
      <c r="C181" s="9" t="s">
        <v>2853</v>
      </c>
      <c r="D181" s="9" t="s">
        <v>2854</v>
      </c>
      <c r="E181" s="9" t="s">
        <v>3075</v>
      </c>
      <c r="F181" s="9" t="str">
        <f>TEXT(gdp_capita_rank__2[[#This Row],[year]],0)&amp;"-"&amp;gdp_capita_rank__2[[#This Row],[WB_country_code]]</f>
        <v>1961-GEO</v>
      </c>
      <c r="G181" s="9" t="s">
        <v>2741</v>
      </c>
    </row>
    <row r="182" spans="1:7" x14ac:dyDescent="0.2">
      <c r="A182" s="9" t="s">
        <v>97</v>
      </c>
      <c r="B182" s="9" t="s">
        <v>98</v>
      </c>
      <c r="C182" s="9" t="s">
        <v>2855</v>
      </c>
      <c r="D182" s="9" t="s">
        <v>2824</v>
      </c>
      <c r="E182" s="9" t="s">
        <v>3075</v>
      </c>
      <c r="F182" s="9" t="str">
        <f>TEXT(gdp_capita_rank__2[[#This Row],[year]],0)&amp;"-"&amp;gdp_capita_rank__2[[#This Row],[WB_country_code]]</f>
        <v>1961-GHA</v>
      </c>
      <c r="G182" s="9" t="s">
        <v>3102</v>
      </c>
    </row>
    <row r="183" spans="1:7" x14ac:dyDescent="0.2">
      <c r="A183" s="9" t="s">
        <v>99</v>
      </c>
      <c r="B183" s="9" t="s">
        <v>100</v>
      </c>
      <c r="C183" s="9" t="s">
        <v>2857</v>
      </c>
      <c r="D183" s="9" t="s">
        <v>2858</v>
      </c>
      <c r="E183" s="9" t="s">
        <v>3075</v>
      </c>
      <c r="F183" s="9" t="str">
        <f>TEXT(gdp_capita_rank__2[[#This Row],[year]],0)&amp;"-"&amp;gdp_capita_rank__2[[#This Row],[WB_country_code]]</f>
        <v>1961-GRC</v>
      </c>
      <c r="G183" s="9" t="s">
        <v>3103</v>
      </c>
    </row>
    <row r="184" spans="1:7" x14ac:dyDescent="0.2">
      <c r="A184" s="9" t="s">
        <v>101</v>
      </c>
      <c r="B184" s="9" t="s">
        <v>102</v>
      </c>
      <c r="C184" s="9" t="s">
        <v>2860</v>
      </c>
      <c r="D184" s="9" t="s">
        <v>2861</v>
      </c>
      <c r="E184" s="9" t="s">
        <v>3075</v>
      </c>
      <c r="F184" s="9" t="str">
        <f>TEXT(gdp_capita_rank__2[[#This Row],[year]],0)&amp;"-"&amp;gdp_capita_rank__2[[#This Row],[WB_country_code]]</f>
        <v>1961-GRD</v>
      </c>
      <c r="G184" s="9" t="s">
        <v>2741</v>
      </c>
    </row>
    <row r="185" spans="1:7" x14ac:dyDescent="0.2">
      <c r="A185" s="9" t="s">
        <v>103</v>
      </c>
      <c r="B185" s="9" t="s">
        <v>104</v>
      </c>
      <c r="C185" s="9" t="s">
        <v>2862</v>
      </c>
      <c r="D185" s="9" t="s">
        <v>2863</v>
      </c>
      <c r="E185" s="9" t="s">
        <v>3075</v>
      </c>
      <c r="F185" s="9" t="str">
        <f>TEXT(gdp_capita_rank__2[[#This Row],[year]],0)&amp;"-"&amp;gdp_capita_rank__2[[#This Row],[WB_country_code]]</f>
        <v>1961-GTM</v>
      </c>
      <c r="G185" s="9" t="s">
        <v>3104</v>
      </c>
    </row>
    <row r="186" spans="1:7" x14ac:dyDescent="0.2">
      <c r="A186" s="9" t="s">
        <v>105</v>
      </c>
      <c r="B186" s="9" t="s">
        <v>106</v>
      </c>
      <c r="C186" s="9" t="s">
        <v>2865</v>
      </c>
      <c r="D186" s="9" t="s">
        <v>2866</v>
      </c>
      <c r="E186" s="9" t="s">
        <v>3075</v>
      </c>
      <c r="F186" s="9" t="str">
        <f>TEXT(gdp_capita_rank__2[[#This Row],[year]],0)&amp;"-"&amp;gdp_capita_rank__2[[#This Row],[WB_country_code]]</f>
        <v>1961-GUY</v>
      </c>
      <c r="G186" s="9" t="s">
        <v>3105</v>
      </c>
    </row>
    <row r="187" spans="1:7" x14ac:dyDescent="0.2">
      <c r="A187" s="9" t="s">
        <v>107</v>
      </c>
      <c r="B187" s="9" t="s">
        <v>108</v>
      </c>
      <c r="C187" s="9" t="s">
        <v>2868</v>
      </c>
      <c r="D187" s="9" t="s">
        <v>2869</v>
      </c>
      <c r="E187" s="9" t="s">
        <v>3075</v>
      </c>
      <c r="F187" s="9" t="str">
        <f>TEXT(gdp_capita_rank__2[[#This Row],[year]],0)&amp;"-"&amp;gdp_capita_rank__2[[#This Row],[WB_country_code]]</f>
        <v>1961-HKG</v>
      </c>
      <c r="G187" s="9" t="s">
        <v>3106</v>
      </c>
    </row>
    <row r="188" spans="1:7" x14ac:dyDescent="0.2">
      <c r="A188" s="9" t="s">
        <v>109</v>
      </c>
      <c r="B188" s="9" t="s">
        <v>110</v>
      </c>
      <c r="C188" s="9" t="s">
        <v>2871</v>
      </c>
      <c r="D188" s="9" t="s">
        <v>2872</v>
      </c>
      <c r="E188" s="9" t="s">
        <v>3075</v>
      </c>
      <c r="F188" s="9" t="str">
        <f>TEXT(gdp_capita_rank__2[[#This Row],[year]],0)&amp;"-"&amp;gdp_capita_rank__2[[#This Row],[WB_country_code]]</f>
        <v>1961-HRV</v>
      </c>
      <c r="G188" s="9" t="s">
        <v>2741</v>
      </c>
    </row>
    <row r="189" spans="1:7" x14ac:dyDescent="0.2">
      <c r="A189" s="9" t="s">
        <v>111</v>
      </c>
      <c r="B189" s="9" t="s">
        <v>112</v>
      </c>
      <c r="C189" s="9" t="s">
        <v>2873</v>
      </c>
      <c r="D189" s="9" t="s">
        <v>2874</v>
      </c>
      <c r="E189" s="9" t="s">
        <v>3075</v>
      </c>
      <c r="F189" s="9" t="str">
        <f>TEXT(gdp_capita_rank__2[[#This Row],[year]],0)&amp;"-"&amp;gdp_capita_rank__2[[#This Row],[WB_country_code]]</f>
        <v>1961-HUN</v>
      </c>
      <c r="G189" s="9" t="s">
        <v>2741</v>
      </c>
    </row>
    <row r="190" spans="1:7" x14ac:dyDescent="0.2">
      <c r="A190" s="9" t="s">
        <v>113</v>
      </c>
      <c r="B190" s="9" t="s">
        <v>114</v>
      </c>
      <c r="C190" s="9" t="s">
        <v>2875</v>
      </c>
      <c r="D190" s="9" t="s">
        <v>2876</v>
      </c>
      <c r="E190" s="9" t="s">
        <v>3075</v>
      </c>
      <c r="F190" s="9" t="str">
        <f>TEXT(gdp_capita_rank__2[[#This Row],[year]],0)&amp;"-"&amp;gdp_capita_rank__2[[#This Row],[WB_country_code]]</f>
        <v>1961-IDN</v>
      </c>
      <c r="G190" s="9" t="s">
        <v>2741</v>
      </c>
    </row>
    <row r="191" spans="1:7" x14ac:dyDescent="0.2">
      <c r="A191" s="9" t="s">
        <v>115</v>
      </c>
      <c r="B191" s="9" t="s">
        <v>116</v>
      </c>
      <c r="C191" s="9" t="s">
        <v>2877</v>
      </c>
      <c r="D191" s="9" t="s">
        <v>2878</v>
      </c>
      <c r="E191" s="9" t="s">
        <v>3075</v>
      </c>
      <c r="F191" s="9" t="str">
        <f>TEXT(gdp_capita_rank__2[[#This Row],[year]],0)&amp;"-"&amp;gdp_capita_rank__2[[#This Row],[WB_country_code]]</f>
        <v>1961-IND</v>
      </c>
      <c r="G191" s="9" t="s">
        <v>3107</v>
      </c>
    </row>
    <row r="192" spans="1:7" x14ac:dyDescent="0.2">
      <c r="A192" s="9" t="s">
        <v>117</v>
      </c>
      <c r="B192" s="9" t="s">
        <v>118</v>
      </c>
      <c r="C192" s="9" t="s">
        <v>2880</v>
      </c>
      <c r="D192" s="9" t="s">
        <v>2881</v>
      </c>
      <c r="E192" s="9" t="s">
        <v>3075</v>
      </c>
      <c r="F192" s="9" t="str">
        <f>TEXT(gdp_capita_rank__2[[#This Row],[year]],0)&amp;"-"&amp;gdp_capita_rank__2[[#This Row],[WB_country_code]]</f>
        <v>1961-IRL</v>
      </c>
      <c r="G192" s="9" t="s">
        <v>3108</v>
      </c>
    </row>
    <row r="193" spans="1:7" x14ac:dyDescent="0.2">
      <c r="A193" s="9" t="s">
        <v>119</v>
      </c>
      <c r="B193" s="9" t="s">
        <v>120</v>
      </c>
      <c r="C193" s="9" t="s">
        <v>2883</v>
      </c>
      <c r="D193" s="9" t="s">
        <v>2884</v>
      </c>
      <c r="E193" s="9" t="s">
        <v>3075</v>
      </c>
      <c r="F193" s="9" t="str">
        <f>TEXT(gdp_capita_rank__2[[#This Row],[year]],0)&amp;"-"&amp;gdp_capita_rank__2[[#This Row],[WB_country_code]]</f>
        <v>1961-IRN</v>
      </c>
      <c r="G193" s="9" t="s">
        <v>3109</v>
      </c>
    </row>
    <row r="194" spans="1:7" x14ac:dyDescent="0.2">
      <c r="A194" s="9" t="s">
        <v>121</v>
      </c>
      <c r="B194" s="9" t="s">
        <v>122</v>
      </c>
      <c r="C194" s="9" t="s">
        <v>2886</v>
      </c>
      <c r="D194" s="9" t="s">
        <v>2887</v>
      </c>
      <c r="E194" s="9" t="s">
        <v>3075</v>
      </c>
      <c r="F194" s="9" t="str">
        <f>TEXT(gdp_capita_rank__2[[#This Row],[year]],0)&amp;"-"&amp;gdp_capita_rank__2[[#This Row],[WB_country_code]]</f>
        <v>1961-IRQ</v>
      </c>
      <c r="G194" s="9" t="s">
        <v>3110</v>
      </c>
    </row>
    <row r="195" spans="1:7" x14ac:dyDescent="0.2">
      <c r="A195" s="9" t="s">
        <v>123</v>
      </c>
      <c r="B195" s="9" t="s">
        <v>124</v>
      </c>
      <c r="C195" s="9" t="s">
        <v>2889</v>
      </c>
      <c r="D195" s="9" t="s">
        <v>2890</v>
      </c>
      <c r="E195" s="9" t="s">
        <v>3075</v>
      </c>
      <c r="F195" s="9" t="str">
        <f>TEXT(gdp_capita_rank__2[[#This Row],[year]],0)&amp;"-"&amp;gdp_capita_rank__2[[#This Row],[WB_country_code]]</f>
        <v>1961-ISL</v>
      </c>
      <c r="G195" s="9" t="s">
        <v>3111</v>
      </c>
    </row>
    <row r="196" spans="1:7" x14ac:dyDescent="0.2">
      <c r="A196" s="9" t="s">
        <v>125</v>
      </c>
      <c r="B196" s="9" t="s">
        <v>126</v>
      </c>
      <c r="C196" s="9" t="s">
        <v>2892</v>
      </c>
      <c r="D196" s="9" t="s">
        <v>2893</v>
      </c>
      <c r="E196" s="9" t="s">
        <v>3075</v>
      </c>
      <c r="F196" s="9" t="str">
        <f>TEXT(gdp_capita_rank__2[[#This Row],[year]],0)&amp;"-"&amp;gdp_capita_rank__2[[#This Row],[WB_country_code]]</f>
        <v>1961-ISR</v>
      </c>
      <c r="G196" s="9" t="s">
        <v>3112</v>
      </c>
    </row>
    <row r="197" spans="1:7" x14ac:dyDescent="0.2">
      <c r="A197" s="9" t="s">
        <v>127</v>
      </c>
      <c r="B197" s="9" t="s">
        <v>128</v>
      </c>
      <c r="C197" s="9" t="s">
        <v>2895</v>
      </c>
      <c r="D197" s="9" t="s">
        <v>2896</v>
      </c>
      <c r="E197" s="9" t="s">
        <v>3075</v>
      </c>
      <c r="F197" s="9" t="str">
        <f>TEXT(gdp_capita_rank__2[[#This Row],[year]],0)&amp;"-"&amp;gdp_capita_rank__2[[#This Row],[WB_country_code]]</f>
        <v>1961-ITA</v>
      </c>
      <c r="G197" s="9" t="s">
        <v>3113</v>
      </c>
    </row>
    <row r="198" spans="1:7" x14ac:dyDescent="0.2">
      <c r="A198" s="9" t="s">
        <v>129</v>
      </c>
      <c r="B198" s="9" t="s">
        <v>130</v>
      </c>
      <c r="C198" s="9" t="s">
        <v>2898</v>
      </c>
      <c r="D198" s="9" t="s">
        <v>2899</v>
      </c>
      <c r="E198" s="9" t="s">
        <v>3075</v>
      </c>
      <c r="F198" s="9" t="str">
        <f>TEXT(gdp_capita_rank__2[[#This Row],[year]],0)&amp;"-"&amp;gdp_capita_rank__2[[#This Row],[WB_country_code]]</f>
        <v>1961-JAM</v>
      </c>
      <c r="G198" s="9" t="s">
        <v>3114</v>
      </c>
    </row>
    <row r="199" spans="1:7" x14ac:dyDescent="0.2">
      <c r="A199" s="9" t="s">
        <v>131</v>
      </c>
      <c r="B199" s="9" t="s">
        <v>132</v>
      </c>
      <c r="C199" s="9" t="s">
        <v>2901</v>
      </c>
      <c r="D199" s="9" t="s">
        <v>2902</v>
      </c>
      <c r="E199" s="9" t="s">
        <v>3075</v>
      </c>
      <c r="F199" s="9" t="str">
        <f>TEXT(gdp_capita_rank__2[[#This Row],[year]],0)&amp;"-"&amp;gdp_capita_rank__2[[#This Row],[WB_country_code]]</f>
        <v>1961-JOR</v>
      </c>
      <c r="G199" s="9" t="s">
        <v>2741</v>
      </c>
    </row>
    <row r="200" spans="1:7" x14ac:dyDescent="0.2">
      <c r="A200" s="9" t="s">
        <v>133</v>
      </c>
      <c r="B200" s="9" t="s">
        <v>134</v>
      </c>
      <c r="C200" s="9" t="s">
        <v>2903</v>
      </c>
      <c r="D200" s="9" t="s">
        <v>2904</v>
      </c>
      <c r="E200" s="9" t="s">
        <v>3075</v>
      </c>
      <c r="F200" s="9" t="str">
        <f>TEXT(gdp_capita_rank__2[[#This Row],[year]],0)&amp;"-"&amp;gdp_capita_rank__2[[#This Row],[WB_country_code]]</f>
        <v>1961-JPN</v>
      </c>
      <c r="G200" s="9" t="s">
        <v>3115</v>
      </c>
    </row>
    <row r="201" spans="1:7" x14ac:dyDescent="0.2">
      <c r="A201" s="9" t="s">
        <v>135</v>
      </c>
      <c r="B201" s="9" t="s">
        <v>136</v>
      </c>
      <c r="C201" s="9" t="s">
        <v>2906</v>
      </c>
      <c r="D201" s="9" t="s">
        <v>2907</v>
      </c>
      <c r="E201" s="9" t="s">
        <v>3075</v>
      </c>
      <c r="F201" s="9" t="str">
        <f>TEXT(gdp_capita_rank__2[[#This Row],[year]],0)&amp;"-"&amp;gdp_capita_rank__2[[#This Row],[WB_country_code]]</f>
        <v>1961-KAZ</v>
      </c>
      <c r="G201" s="9" t="s">
        <v>2741</v>
      </c>
    </row>
    <row r="202" spans="1:7" x14ac:dyDescent="0.2">
      <c r="A202" s="9" t="s">
        <v>137</v>
      </c>
      <c r="B202" s="9" t="s">
        <v>138</v>
      </c>
      <c r="C202" s="9" t="s">
        <v>2908</v>
      </c>
      <c r="D202" s="9" t="s">
        <v>2909</v>
      </c>
      <c r="E202" s="9" t="s">
        <v>3075</v>
      </c>
      <c r="F202" s="9" t="str">
        <f>TEXT(gdp_capita_rank__2[[#This Row],[year]],0)&amp;"-"&amp;gdp_capita_rank__2[[#This Row],[WB_country_code]]</f>
        <v>1961-KEN</v>
      </c>
      <c r="G202" s="9" t="s">
        <v>3116</v>
      </c>
    </row>
    <row r="203" spans="1:7" x14ac:dyDescent="0.2">
      <c r="A203" s="9" t="s">
        <v>139</v>
      </c>
      <c r="B203" s="9" t="s">
        <v>140</v>
      </c>
      <c r="C203" s="9" t="s">
        <v>2911</v>
      </c>
      <c r="D203" s="9" t="s">
        <v>2912</v>
      </c>
      <c r="E203" s="9" t="s">
        <v>3075</v>
      </c>
      <c r="F203" s="9" t="str">
        <f>TEXT(gdp_capita_rank__2[[#This Row],[year]],0)&amp;"-"&amp;gdp_capita_rank__2[[#This Row],[WB_country_code]]</f>
        <v>1961-KGZ</v>
      </c>
      <c r="G203" s="9" t="s">
        <v>2741</v>
      </c>
    </row>
    <row r="204" spans="1:7" x14ac:dyDescent="0.2">
      <c r="A204" s="9" t="s">
        <v>141</v>
      </c>
      <c r="B204" s="9" t="s">
        <v>142</v>
      </c>
      <c r="C204" s="9" t="s">
        <v>2913</v>
      </c>
      <c r="D204" s="9" t="s">
        <v>2914</v>
      </c>
      <c r="E204" s="9" t="s">
        <v>3075</v>
      </c>
      <c r="F204" s="9" t="str">
        <f>TEXT(gdp_capita_rank__2[[#This Row],[year]],0)&amp;"-"&amp;gdp_capita_rank__2[[#This Row],[WB_country_code]]</f>
        <v>1961-KOR</v>
      </c>
      <c r="G204" s="9" t="s">
        <v>3117</v>
      </c>
    </row>
    <row r="205" spans="1:7" x14ac:dyDescent="0.2">
      <c r="A205" s="9" t="s">
        <v>143</v>
      </c>
      <c r="B205" s="9" t="s">
        <v>144</v>
      </c>
      <c r="C205" s="9" t="s">
        <v>2916</v>
      </c>
      <c r="D205" s="9" t="s">
        <v>2917</v>
      </c>
      <c r="E205" s="9" t="s">
        <v>3075</v>
      </c>
      <c r="F205" s="9" t="str">
        <f>TEXT(gdp_capita_rank__2[[#This Row],[year]],0)&amp;"-"&amp;gdp_capita_rank__2[[#This Row],[WB_country_code]]</f>
        <v>1961-KWT</v>
      </c>
      <c r="G205" s="9" t="s">
        <v>2741</v>
      </c>
    </row>
    <row r="206" spans="1:7" x14ac:dyDescent="0.2">
      <c r="A206" s="9" t="s">
        <v>145</v>
      </c>
      <c r="B206" s="9" t="s">
        <v>146</v>
      </c>
      <c r="C206" s="9" t="s">
        <v>2918</v>
      </c>
      <c r="D206" s="9" t="s">
        <v>2919</v>
      </c>
      <c r="E206" s="9" t="s">
        <v>3075</v>
      </c>
      <c r="F206" s="9" t="str">
        <f>TEXT(gdp_capita_rank__2[[#This Row],[year]],0)&amp;"-"&amp;gdp_capita_rank__2[[#This Row],[WB_country_code]]</f>
        <v>1961-LBN</v>
      </c>
      <c r="G206" s="9" t="s">
        <v>2741</v>
      </c>
    </row>
    <row r="207" spans="1:7" x14ac:dyDescent="0.2">
      <c r="A207" s="9" t="s">
        <v>147</v>
      </c>
      <c r="B207" s="9" t="s">
        <v>148</v>
      </c>
      <c r="C207" s="9" t="s">
        <v>2920</v>
      </c>
      <c r="D207" s="9" t="s">
        <v>2921</v>
      </c>
      <c r="E207" s="9" t="s">
        <v>3075</v>
      </c>
      <c r="F207" s="9" t="str">
        <f>TEXT(gdp_capita_rank__2[[#This Row],[year]],0)&amp;"-"&amp;gdp_capita_rank__2[[#This Row],[WB_country_code]]</f>
        <v>1961-LKA</v>
      </c>
      <c r="G207" s="9" t="s">
        <v>3118</v>
      </c>
    </row>
    <row r="208" spans="1:7" x14ac:dyDescent="0.2">
      <c r="A208" s="9" t="s">
        <v>149</v>
      </c>
      <c r="B208" s="9" t="s">
        <v>150</v>
      </c>
      <c r="C208" s="9" t="s">
        <v>2923</v>
      </c>
      <c r="D208" s="9" t="s">
        <v>2924</v>
      </c>
      <c r="E208" s="9" t="s">
        <v>3075</v>
      </c>
      <c r="F208" s="9" t="str">
        <f>TEXT(gdp_capita_rank__2[[#This Row],[year]],0)&amp;"-"&amp;gdp_capita_rank__2[[#This Row],[WB_country_code]]</f>
        <v>1961-LTU</v>
      </c>
      <c r="G208" s="9" t="s">
        <v>2741</v>
      </c>
    </row>
    <row r="209" spans="1:7" x14ac:dyDescent="0.2">
      <c r="A209" s="9" t="s">
        <v>151</v>
      </c>
      <c r="B209" s="9" t="s">
        <v>152</v>
      </c>
      <c r="C209" s="9" t="s">
        <v>2925</v>
      </c>
      <c r="D209" s="9" t="s">
        <v>2926</v>
      </c>
      <c r="E209" s="9" t="s">
        <v>3075</v>
      </c>
      <c r="F209" s="9" t="str">
        <f>TEXT(gdp_capita_rank__2[[#This Row],[year]],0)&amp;"-"&amp;gdp_capita_rank__2[[#This Row],[WB_country_code]]</f>
        <v>1961-LVA</v>
      </c>
      <c r="G209" s="9" t="s">
        <v>2741</v>
      </c>
    </row>
    <row r="210" spans="1:7" x14ac:dyDescent="0.2">
      <c r="A210" s="9" t="s">
        <v>153</v>
      </c>
      <c r="B210" s="9" t="s">
        <v>154</v>
      </c>
      <c r="C210" s="9" t="s">
        <v>2927</v>
      </c>
      <c r="D210" s="9" t="s">
        <v>2928</v>
      </c>
      <c r="E210" s="9" t="s">
        <v>3075</v>
      </c>
      <c r="F210" s="9" t="str">
        <f>TEXT(gdp_capita_rank__2[[#This Row],[year]],0)&amp;"-"&amp;gdp_capita_rank__2[[#This Row],[WB_country_code]]</f>
        <v>1961-MAR</v>
      </c>
      <c r="G210" s="9" t="s">
        <v>3119</v>
      </c>
    </row>
    <row r="211" spans="1:7" x14ac:dyDescent="0.2">
      <c r="A211" s="9" t="s">
        <v>155</v>
      </c>
      <c r="B211" s="9" t="s">
        <v>156</v>
      </c>
      <c r="C211" s="9" t="s">
        <v>2930</v>
      </c>
      <c r="D211" s="9" t="s">
        <v>2931</v>
      </c>
      <c r="E211" s="9" t="s">
        <v>3075</v>
      </c>
      <c r="F211" s="9" t="str">
        <f>TEXT(gdp_capita_rank__2[[#This Row],[year]],0)&amp;"-"&amp;gdp_capita_rank__2[[#This Row],[WB_country_code]]</f>
        <v>1961-MDA</v>
      </c>
      <c r="G211" s="9" t="s">
        <v>2741</v>
      </c>
    </row>
    <row r="212" spans="1:7" x14ac:dyDescent="0.2">
      <c r="A212" s="9" t="s">
        <v>157</v>
      </c>
      <c r="B212" s="9" t="s">
        <v>158</v>
      </c>
      <c r="C212" s="9" t="s">
        <v>2932</v>
      </c>
      <c r="D212" s="9" t="s">
        <v>2933</v>
      </c>
      <c r="E212" s="9" t="s">
        <v>3075</v>
      </c>
      <c r="F212" s="9" t="str">
        <f>TEXT(gdp_capita_rank__2[[#This Row],[year]],0)&amp;"-"&amp;gdp_capita_rank__2[[#This Row],[WB_country_code]]</f>
        <v>1961-MEX</v>
      </c>
      <c r="G212" s="9" t="s">
        <v>3120</v>
      </c>
    </row>
    <row r="213" spans="1:7" x14ac:dyDescent="0.2">
      <c r="A213" s="9" t="s">
        <v>159</v>
      </c>
      <c r="B213" s="9" t="s">
        <v>160</v>
      </c>
      <c r="C213" s="9" t="s">
        <v>2935</v>
      </c>
      <c r="D213" s="9" t="s">
        <v>2936</v>
      </c>
      <c r="E213" s="9" t="s">
        <v>3075</v>
      </c>
      <c r="F213" s="9" t="str">
        <f>TEXT(gdp_capita_rank__2[[#This Row],[year]],0)&amp;"-"&amp;gdp_capita_rank__2[[#This Row],[WB_country_code]]</f>
        <v>1961-MKD</v>
      </c>
      <c r="G213" s="9" t="s">
        <v>2741</v>
      </c>
    </row>
    <row r="214" spans="1:7" x14ac:dyDescent="0.2">
      <c r="A214" s="9" t="s">
        <v>161</v>
      </c>
      <c r="B214" s="9" t="s">
        <v>162</v>
      </c>
      <c r="C214" s="9" t="s">
        <v>2937</v>
      </c>
      <c r="D214" s="9" t="s">
        <v>2938</v>
      </c>
      <c r="E214" s="9" t="s">
        <v>3075</v>
      </c>
      <c r="F214" s="9" t="str">
        <f>TEXT(gdp_capita_rank__2[[#This Row],[year]],0)&amp;"-"&amp;gdp_capita_rank__2[[#This Row],[WB_country_code]]</f>
        <v>1961-MNE</v>
      </c>
      <c r="G214" s="9" t="s">
        <v>2741</v>
      </c>
    </row>
    <row r="215" spans="1:7" x14ac:dyDescent="0.2">
      <c r="A215" s="9" t="s">
        <v>163</v>
      </c>
      <c r="B215" s="9" t="s">
        <v>164</v>
      </c>
      <c r="C215" s="9" t="s">
        <v>2939</v>
      </c>
      <c r="D215" s="9" t="s">
        <v>2940</v>
      </c>
      <c r="E215" s="9" t="s">
        <v>3075</v>
      </c>
      <c r="F215" s="9" t="str">
        <f>TEXT(gdp_capita_rank__2[[#This Row],[year]],0)&amp;"-"&amp;gdp_capita_rank__2[[#This Row],[WB_country_code]]</f>
        <v>1961-MNG</v>
      </c>
      <c r="G215" s="9" t="s">
        <v>2741</v>
      </c>
    </row>
    <row r="216" spans="1:7" x14ac:dyDescent="0.2">
      <c r="A216" s="9" t="s">
        <v>165</v>
      </c>
      <c r="B216" s="9" t="s">
        <v>166</v>
      </c>
      <c r="C216" s="9" t="s">
        <v>2941</v>
      </c>
      <c r="D216" s="9" t="s">
        <v>2942</v>
      </c>
      <c r="E216" s="9" t="s">
        <v>3075</v>
      </c>
      <c r="F216" s="9" t="str">
        <f>TEXT(gdp_capita_rank__2[[#This Row],[year]],0)&amp;"-"&amp;gdp_capita_rank__2[[#This Row],[WB_country_code]]</f>
        <v>1961-MOZ</v>
      </c>
      <c r="G216" s="9" t="s">
        <v>2741</v>
      </c>
    </row>
    <row r="217" spans="1:7" x14ac:dyDescent="0.2">
      <c r="A217" s="9" t="s">
        <v>167</v>
      </c>
      <c r="B217" s="9" t="s">
        <v>168</v>
      </c>
      <c r="C217" s="9" t="s">
        <v>2943</v>
      </c>
      <c r="D217" s="9" t="s">
        <v>2944</v>
      </c>
      <c r="E217" s="9" t="s">
        <v>3075</v>
      </c>
      <c r="F217" s="9" t="str">
        <f>TEXT(gdp_capita_rank__2[[#This Row],[year]],0)&amp;"-"&amp;gdp_capita_rank__2[[#This Row],[WB_country_code]]</f>
        <v>1961-MUS</v>
      </c>
      <c r="G217" s="9" t="s">
        <v>2741</v>
      </c>
    </row>
    <row r="218" spans="1:7" x14ac:dyDescent="0.2">
      <c r="A218" s="9" t="s">
        <v>169</v>
      </c>
      <c r="B218" s="9" t="s">
        <v>170</v>
      </c>
      <c r="C218" s="9" t="s">
        <v>2945</v>
      </c>
      <c r="D218" s="9" t="s">
        <v>2946</v>
      </c>
      <c r="E218" s="9" t="s">
        <v>3075</v>
      </c>
      <c r="F218" s="9" t="str">
        <f>TEXT(gdp_capita_rank__2[[#This Row],[year]],0)&amp;"-"&amp;gdp_capita_rank__2[[#This Row],[WB_country_code]]</f>
        <v>1961-MYS</v>
      </c>
      <c r="G218" s="9" t="s">
        <v>3121</v>
      </c>
    </row>
    <row r="219" spans="1:7" x14ac:dyDescent="0.2">
      <c r="A219" s="9" t="s">
        <v>171</v>
      </c>
      <c r="B219" s="9" t="s">
        <v>172</v>
      </c>
      <c r="C219" s="9" t="s">
        <v>2948</v>
      </c>
      <c r="D219" s="9" t="s">
        <v>2949</v>
      </c>
      <c r="E219" s="9" t="s">
        <v>3075</v>
      </c>
      <c r="F219" s="9" t="str">
        <f>TEXT(gdp_capita_rank__2[[#This Row],[year]],0)&amp;"-"&amp;gdp_capita_rank__2[[#This Row],[WB_country_code]]</f>
        <v>1961-NAM</v>
      </c>
      <c r="G219" s="9" t="s">
        <v>2741</v>
      </c>
    </row>
    <row r="220" spans="1:7" x14ac:dyDescent="0.2">
      <c r="A220" s="9" t="s">
        <v>173</v>
      </c>
      <c r="B220" s="9" t="s">
        <v>174</v>
      </c>
      <c r="C220" s="9" t="s">
        <v>2950</v>
      </c>
      <c r="D220" s="9" t="s">
        <v>2951</v>
      </c>
      <c r="E220" s="9" t="s">
        <v>3075</v>
      </c>
      <c r="F220" s="9" t="str">
        <f>TEXT(gdp_capita_rank__2[[#This Row],[year]],0)&amp;"-"&amp;gdp_capita_rank__2[[#This Row],[WB_country_code]]</f>
        <v>1961-NER</v>
      </c>
      <c r="G220" s="9" t="s">
        <v>3122</v>
      </c>
    </row>
    <row r="221" spans="1:7" x14ac:dyDescent="0.2">
      <c r="A221" s="9" t="s">
        <v>175</v>
      </c>
      <c r="B221" s="9" t="s">
        <v>176</v>
      </c>
      <c r="C221" s="9" t="s">
        <v>2953</v>
      </c>
      <c r="D221" s="9" t="s">
        <v>2954</v>
      </c>
      <c r="E221" s="9" t="s">
        <v>3075</v>
      </c>
      <c r="F221" s="9" t="str">
        <f>TEXT(gdp_capita_rank__2[[#This Row],[year]],0)&amp;"-"&amp;gdp_capita_rank__2[[#This Row],[WB_country_code]]</f>
        <v>1961-NGA</v>
      </c>
      <c r="G221" s="9" t="s">
        <v>3123</v>
      </c>
    </row>
    <row r="222" spans="1:7" x14ac:dyDescent="0.2">
      <c r="A222" s="9" t="s">
        <v>177</v>
      </c>
      <c r="B222" s="9" t="s">
        <v>178</v>
      </c>
      <c r="C222" s="9" t="s">
        <v>2956</v>
      </c>
      <c r="D222" s="9" t="s">
        <v>2957</v>
      </c>
      <c r="E222" s="9" t="s">
        <v>3075</v>
      </c>
      <c r="F222" s="9" t="str">
        <f>TEXT(gdp_capita_rank__2[[#This Row],[year]],0)&amp;"-"&amp;gdp_capita_rank__2[[#This Row],[WB_country_code]]</f>
        <v>1961-NLD</v>
      </c>
      <c r="G222" s="9" t="s">
        <v>3124</v>
      </c>
    </row>
    <row r="223" spans="1:7" x14ac:dyDescent="0.2">
      <c r="A223" s="9" t="s">
        <v>179</v>
      </c>
      <c r="B223" s="9" t="s">
        <v>180</v>
      </c>
      <c r="C223" s="9" t="s">
        <v>2959</v>
      </c>
      <c r="D223" s="9" t="s">
        <v>2960</v>
      </c>
      <c r="E223" s="9" t="s">
        <v>3075</v>
      </c>
      <c r="F223" s="9" t="str">
        <f>TEXT(gdp_capita_rank__2[[#This Row],[year]],0)&amp;"-"&amp;gdp_capita_rank__2[[#This Row],[WB_country_code]]</f>
        <v>1961-NOR</v>
      </c>
      <c r="G223" s="9" t="s">
        <v>3125</v>
      </c>
    </row>
    <row r="224" spans="1:7" x14ac:dyDescent="0.2">
      <c r="A224" s="9" t="s">
        <v>181</v>
      </c>
      <c r="B224" s="9" t="s">
        <v>182</v>
      </c>
      <c r="C224" s="9" t="s">
        <v>2962</v>
      </c>
      <c r="D224" s="9" t="s">
        <v>2963</v>
      </c>
      <c r="E224" s="9" t="s">
        <v>3075</v>
      </c>
      <c r="F224" s="9" t="str">
        <f>TEXT(gdp_capita_rank__2[[#This Row],[year]],0)&amp;"-"&amp;gdp_capita_rank__2[[#This Row],[WB_country_code]]</f>
        <v>1961-NZL</v>
      </c>
      <c r="G224" s="9" t="s">
        <v>3126</v>
      </c>
    </row>
    <row r="225" spans="1:7" x14ac:dyDescent="0.2">
      <c r="A225" s="9" t="s">
        <v>183</v>
      </c>
      <c r="B225" s="9" t="s">
        <v>184</v>
      </c>
      <c r="C225" s="9" t="s">
        <v>2965</v>
      </c>
      <c r="D225" s="9" t="s">
        <v>2966</v>
      </c>
      <c r="E225" s="9" t="s">
        <v>3075</v>
      </c>
      <c r="F225" s="9" t="str">
        <f>TEXT(gdp_capita_rank__2[[#This Row],[year]],0)&amp;"-"&amp;gdp_capita_rank__2[[#This Row],[WB_country_code]]</f>
        <v>1961-PAK</v>
      </c>
      <c r="G225" s="9" t="s">
        <v>3127</v>
      </c>
    </row>
    <row r="226" spans="1:7" x14ac:dyDescent="0.2">
      <c r="A226" s="9" t="s">
        <v>185</v>
      </c>
      <c r="B226" s="9" t="s">
        <v>186</v>
      </c>
      <c r="C226" s="9" t="s">
        <v>2968</v>
      </c>
      <c r="D226" s="9" t="s">
        <v>2969</v>
      </c>
      <c r="E226" s="9" t="s">
        <v>3075</v>
      </c>
      <c r="F226" s="9" t="str">
        <f>TEXT(gdp_capita_rank__2[[#This Row],[year]],0)&amp;"-"&amp;gdp_capita_rank__2[[#This Row],[WB_country_code]]</f>
        <v>1961-PAN</v>
      </c>
      <c r="G226" s="9" t="s">
        <v>3128</v>
      </c>
    </row>
    <row r="227" spans="1:7" x14ac:dyDescent="0.2">
      <c r="A227" s="9" t="s">
        <v>187</v>
      </c>
      <c r="B227" s="9" t="s">
        <v>188</v>
      </c>
      <c r="C227" s="9" t="s">
        <v>2971</v>
      </c>
      <c r="D227" s="9" t="s">
        <v>2972</v>
      </c>
      <c r="E227" s="9" t="s">
        <v>3075</v>
      </c>
      <c r="F227" s="9" t="str">
        <f>TEXT(gdp_capita_rank__2[[#This Row],[year]],0)&amp;"-"&amp;gdp_capita_rank__2[[#This Row],[WB_country_code]]</f>
        <v>1961-PER</v>
      </c>
      <c r="G227" s="9" t="s">
        <v>2741</v>
      </c>
    </row>
    <row r="228" spans="1:7" x14ac:dyDescent="0.2">
      <c r="A228" s="9" t="s">
        <v>189</v>
      </c>
      <c r="B228" s="9" t="s">
        <v>190</v>
      </c>
      <c r="C228" s="9" t="s">
        <v>2973</v>
      </c>
      <c r="D228" s="9" t="s">
        <v>2974</v>
      </c>
      <c r="E228" s="9" t="s">
        <v>3075</v>
      </c>
      <c r="F228" s="9" t="str">
        <f>TEXT(gdp_capita_rank__2[[#This Row],[year]],0)&amp;"-"&amp;gdp_capita_rank__2[[#This Row],[WB_country_code]]</f>
        <v>1961-PHL</v>
      </c>
      <c r="G228" s="9" t="s">
        <v>3129</v>
      </c>
    </row>
    <row r="229" spans="1:7" x14ac:dyDescent="0.2">
      <c r="A229" s="9" t="s">
        <v>191</v>
      </c>
      <c r="B229" s="9" t="s">
        <v>192</v>
      </c>
      <c r="C229" s="9" t="s">
        <v>2976</v>
      </c>
      <c r="D229" s="9" t="s">
        <v>2977</v>
      </c>
      <c r="E229" s="9" t="s">
        <v>3075</v>
      </c>
      <c r="F229" s="9" t="str">
        <f>TEXT(gdp_capita_rank__2[[#This Row],[year]],0)&amp;"-"&amp;gdp_capita_rank__2[[#This Row],[WB_country_code]]</f>
        <v>1961-POL</v>
      </c>
      <c r="G229" s="9" t="s">
        <v>2741</v>
      </c>
    </row>
    <row r="230" spans="1:7" x14ac:dyDescent="0.2">
      <c r="A230" s="9" t="s">
        <v>193</v>
      </c>
      <c r="B230" s="9" t="s">
        <v>194</v>
      </c>
      <c r="C230" s="9" t="s">
        <v>2818</v>
      </c>
      <c r="D230" s="9" t="s">
        <v>2978</v>
      </c>
      <c r="E230" s="9" t="s">
        <v>3075</v>
      </c>
      <c r="F230" s="9" t="str">
        <f>TEXT(gdp_capita_rank__2[[#This Row],[year]],0)&amp;"-"&amp;gdp_capita_rank__2[[#This Row],[WB_country_code]]</f>
        <v>1961-PRI</v>
      </c>
      <c r="G230" s="9" t="s">
        <v>3130</v>
      </c>
    </row>
    <row r="231" spans="1:7" x14ac:dyDescent="0.2">
      <c r="A231" s="9" t="s">
        <v>195</v>
      </c>
      <c r="B231" s="9" t="s">
        <v>196</v>
      </c>
      <c r="C231" s="9" t="s">
        <v>2980</v>
      </c>
      <c r="D231" s="9" t="s">
        <v>2981</v>
      </c>
      <c r="E231" s="9" t="s">
        <v>3075</v>
      </c>
      <c r="F231" s="9" t="str">
        <f>TEXT(gdp_capita_rank__2[[#This Row],[year]],0)&amp;"-"&amp;gdp_capita_rank__2[[#This Row],[WB_country_code]]</f>
        <v>1961-PRK</v>
      </c>
      <c r="G231" s="9" t="s">
        <v>2741</v>
      </c>
    </row>
    <row r="232" spans="1:7" x14ac:dyDescent="0.2">
      <c r="A232" s="9" t="s">
        <v>197</v>
      </c>
      <c r="B232" s="9" t="s">
        <v>198</v>
      </c>
      <c r="C232" s="9" t="s">
        <v>2982</v>
      </c>
      <c r="D232" s="9" t="s">
        <v>2983</v>
      </c>
      <c r="E232" s="9" t="s">
        <v>3075</v>
      </c>
      <c r="F232" s="9" t="str">
        <f>TEXT(gdp_capita_rank__2[[#This Row],[year]],0)&amp;"-"&amp;gdp_capita_rank__2[[#This Row],[WB_country_code]]</f>
        <v>1961-PRT</v>
      </c>
      <c r="G232" s="9" t="s">
        <v>3131</v>
      </c>
    </row>
    <row r="233" spans="1:7" x14ac:dyDescent="0.2">
      <c r="A233" s="9" t="s">
        <v>199</v>
      </c>
      <c r="B233" s="9" t="s">
        <v>200</v>
      </c>
      <c r="C233" s="9" t="s">
        <v>2985</v>
      </c>
      <c r="D233" s="9" t="s">
        <v>2986</v>
      </c>
      <c r="E233" s="9" t="s">
        <v>3075</v>
      </c>
      <c r="F233" s="9" t="str">
        <f>TEXT(gdp_capita_rank__2[[#This Row],[year]],0)&amp;"-"&amp;gdp_capita_rank__2[[#This Row],[WB_country_code]]</f>
        <v>1961-PRY</v>
      </c>
      <c r="G233" s="9" t="s">
        <v>2741</v>
      </c>
    </row>
    <row r="234" spans="1:7" x14ac:dyDescent="0.2">
      <c r="A234" s="9" t="s">
        <v>201</v>
      </c>
      <c r="B234" s="9" t="s">
        <v>202</v>
      </c>
      <c r="C234" s="9" t="s">
        <v>2987</v>
      </c>
      <c r="D234" s="9" t="s">
        <v>2988</v>
      </c>
      <c r="E234" s="9" t="s">
        <v>3075</v>
      </c>
      <c r="F234" s="9" t="str">
        <f>TEXT(gdp_capita_rank__2[[#This Row],[year]],0)&amp;"-"&amp;gdp_capita_rank__2[[#This Row],[WB_country_code]]</f>
        <v>1961-QAT</v>
      </c>
      <c r="G234" s="9" t="s">
        <v>2741</v>
      </c>
    </row>
    <row r="235" spans="1:7" x14ac:dyDescent="0.2">
      <c r="A235" s="9" t="s">
        <v>203</v>
      </c>
      <c r="B235" s="9" t="s">
        <v>204</v>
      </c>
      <c r="C235" s="9" t="s">
        <v>2989</v>
      </c>
      <c r="D235" s="9" t="s">
        <v>2990</v>
      </c>
      <c r="E235" s="9" t="s">
        <v>3075</v>
      </c>
      <c r="F235" s="9" t="str">
        <f>TEXT(gdp_capita_rank__2[[#This Row],[year]],0)&amp;"-"&amp;gdp_capita_rank__2[[#This Row],[WB_country_code]]</f>
        <v>1961-ROU</v>
      </c>
      <c r="G235" s="9" t="s">
        <v>2741</v>
      </c>
    </row>
    <row r="236" spans="1:7" x14ac:dyDescent="0.2">
      <c r="A236" s="9" t="s">
        <v>205</v>
      </c>
      <c r="B236" s="9" t="s">
        <v>206</v>
      </c>
      <c r="C236" s="9" t="s">
        <v>2991</v>
      </c>
      <c r="D236" s="9" t="s">
        <v>2992</v>
      </c>
      <c r="E236" s="9" t="s">
        <v>3075</v>
      </c>
      <c r="F236" s="9" t="str">
        <f>TEXT(gdp_capita_rank__2[[#This Row],[year]],0)&amp;"-"&amp;gdp_capita_rank__2[[#This Row],[WB_country_code]]</f>
        <v>1961-RUS</v>
      </c>
      <c r="G236" s="9" t="s">
        <v>2741</v>
      </c>
    </row>
    <row r="237" spans="1:7" x14ac:dyDescent="0.2">
      <c r="A237" s="9" t="s">
        <v>207</v>
      </c>
      <c r="B237" s="9" t="s">
        <v>208</v>
      </c>
      <c r="C237" s="9" t="s">
        <v>2993</v>
      </c>
      <c r="D237" s="9" t="s">
        <v>2994</v>
      </c>
      <c r="E237" s="9" t="s">
        <v>3075</v>
      </c>
      <c r="F237" s="9" t="str">
        <f>TEXT(gdp_capita_rank__2[[#This Row],[year]],0)&amp;"-"&amp;gdp_capita_rank__2[[#This Row],[WB_country_code]]</f>
        <v>1961-SAU</v>
      </c>
      <c r="G237" s="9" t="s">
        <v>2741</v>
      </c>
    </row>
    <row r="238" spans="1:7" x14ac:dyDescent="0.2">
      <c r="A238" s="9" t="s">
        <v>209</v>
      </c>
      <c r="B238" s="9" t="s">
        <v>210</v>
      </c>
      <c r="C238" s="9" t="s">
        <v>2995</v>
      </c>
      <c r="D238" s="9" t="s">
        <v>2996</v>
      </c>
      <c r="E238" s="9" t="s">
        <v>3075</v>
      </c>
      <c r="F238" s="9" t="str">
        <f>TEXT(gdp_capita_rank__2[[#This Row],[year]],0)&amp;"-"&amp;gdp_capita_rank__2[[#This Row],[WB_country_code]]</f>
        <v>1961-SDN</v>
      </c>
      <c r="G238" s="9" t="s">
        <v>3132</v>
      </c>
    </row>
    <row r="239" spans="1:7" x14ac:dyDescent="0.2">
      <c r="A239" s="9" t="s">
        <v>211</v>
      </c>
      <c r="B239" s="9" t="s">
        <v>212</v>
      </c>
      <c r="C239" s="9" t="s">
        <v>2998</v>
      </c>
      <c r="D239" s="9" t="s">
        <v>2999</v>
      </c>
      <c r="E239" s="9" t="s">
        <v>3075</v>
      </c>
      <c r="F239" s="9" t="str">
        <f>TEXT(gdp_capita_rank__2[[#This Row],[year]],0)&amp;"-"&amp;gdp_capita_rank__2[[#This Row],[WB_country_code]]</f>
        <v>1961-SEN</v>
      </c>
      <c r="G239" s="9" t="s">
        <v>3133</v>
      </c>
    </row>
    <row r="240" spans="1:7" x14ac:dyDescent="0.2">
      <c r="A240" s="9" t="s">
        <v>213</v>
      </c>
      <c r="B240" s="9" t="s">
        <v>214</v>
      </c>
      <c r="C240" s="9" t="s">
        <v>3001</v>
      </c>
      <c r="D240" s="9" t="s">
        <v>3002</v>
      </c>
      <c r="E240" s="9" t="s">
        <v>3075</v>
      </c>
      <c r="F240" s="9" t="str">
        <f>TEXT(gdp_capita_rank__2[[#This Row],[year]],0)&amp;"-"&amp;gdp_capita_rank__2[[#This Row],[WB_country_code]]</f>
        <v>1961-SGP</v>
      </c>
      <c r="G240" s="9" t="s">
        <v>3134</v>
      </c>
    </row>
    <row r="241" spans="1:7" x14ac:dyDescent="0.2">
      <c r="A241" s="9" t="s">
        <v>215</v>
      </c>
      <c r="B241" s="9" t="s">
        <v>216</v>
      </c>
      <c r="C241" s="9" t="s">
        <v>3004</v>
      </c>
      <c r="D241" s="9" t="s">
        <v>3005</v>
      </c>
      <c r="E241" s="9" t="s">
        <v>3075</v>
      </c>
      <c r="F241" s="9" t="str">
        <f>TEXT(gdp_capita_rank__2[[#This Row],[year]],0)&amp;"-"&amp;gdp_capita_rank__2[[#This Row],[WB_country_code]]</f>
        <v>1961-SMR</v>
      </c>
      <c r="G241" s="9" t="s">
        <v>2741</v>
      </c>
    </row>
    <row r="242" spans="1:7" x14ac:dyDescent="0.2">
      <c r="A242" s="9" t="s">
        <v>217</v>
      </c>
      <c r="B242" s="9" t="s">
        <v>218</v>
      </c>
      <c r="C242" s="9" t="s">
        <v>2854</v>
      </c>
      <c r="D242" s="9" t="s">
        <v>3006</v>
      </c>
      <c r="E242" s="9" t="s">
        <v>3075</v>
      </c>
      <c r="F242" s="9" t="str">
        <f>TEXT(gdp_capita_rank__2[[#This Row],[year]],0)&amp;"-"&amp;gdp_capita_rank__2[[#This Row],[WB_country_code]]</f>
        <v>1961-SRB</v>
      </c>
      <c r="G242" s="9" t="s">
        <v>2741</v>
      </c>
    </row>
    <row r="243" spans="1:7" x14ac:dyDescent="0.2">
      <c r="A243" s="9" t="s">
        <v>219</v>
      </c>
      <c r="B243" s="9" t="s">
        <v>220</v>
      </c>
      <c r="C243" s="9" t="s">
        <v>3007</v>
      </c>
      <c r="D243" s="9" t="s">
        <v>3008</v>
      </c>
      <c r="E243" s="9" t="s">
        <v>3075</v>
      </c>
      <c r="F243" s="9" t="str">
        <f>TEXT(gdp_capita_rank__2[[#This Row],[year]],0)&amp;"-"&amp;gdp_capita_rank__2[[#This Row],[WB_country_code]]</f>
        <v>1961-SUR</v>
      </c>
      <c r="G243" s="9" t="s">
        <v>3135</v>
      </c>
    </row>
    <row r="244" spans="1:7" x14ac:dyDescent="0.2">
      <c r="A244" s="9" t="s">
        <v>221</v>
      </c>
      <c r="B244" s="9" t="s">
        <v>222</v>
      </c>
      <c r="C244" s="9" t="s">
        <v>3010</v>
      </c>
      <c r="D244" s="9" t="s">
        <v>3011</v>
      </c>
      <c r="E244" s="9" t="s">
        <v>3075</v>
      </c>
      <c r="F244" s="9" t="str">
        <f>TEXT(gdp_capita_rank__2[[#This Row],[year]],0)&amp;"-"&amp;gdp_capita_rank__2[[#This Row],[WB_country_code]]</f>
        <v>1961-SVK</v>
      </c>
      <c r="G244" s="9" t="s">
        <v>2741</v>
      </c>
    </row>
    <row r="245" spans="1:7" x14ac:dyDescent="0.2">
      <c r="A245" s="9" t="s">
        <v>223</v>
      </c>
      <c r="B245" s="9" t="s">
        <v>224</v>
      </c>
      <c r="C245" s="9" t="s">
        <v>3012</v>
      </c>
      <c r="D245" s="9" t="s">
        <v>3013</v>
      </c>
      <c r="E245" s="9" t="s">
        <v>3075</v>
      </c>
      <c r="F245" s="9" t="str">
        <f>TEXT(gdp_capita_rank__2[[#This Row],[year]],0)&amp;"-"&amp;gdp_capita_rank__2[[#This Row],[WB_country_code]]</f>
        <v>1961-SVN</v>
      </c>
      <c r="G245" s="9" t="s">
        <v>2741</v>
      </c>
    </row>
    <row r="246" spans="1:7" x14ac:dyDescent="0.2">
      <c r="A246" s="9" t="s">
        <v>225</v>
      </c>
      <c r="B246" s="9" t="s">
        <v>226</v>
      </c>
      <c r="C246" s="9" t="s">
        <v>3014</v>
      </c>
      <c r="D246" s="9" t="s">
        <v>3015</v>
      </c>
      <c r="E246" s="9" t="s">
        <v>3075</v>
      </c>
      <c r="F246" s="9" t="str">
        <f>TEXT(gdp_capita_rank__2[[#This Row],[year]],0)&amp;"-"&amp;gdp_capita_rank__2[[#This Row],[WB_country_code]]</f>
        <v>1961-SWE</v>
      </c>
      <c r="G246" s="9" t="s">
        <v>3136</v>
      </c>
    </row>
    <row r="247" spans="1:7" x14ac:dyDescent="0.2">
      <c r="A247" s="9" t="s">
        <v>227</v>
      </c>
      <c r="B247" s="9" t="s">
        <v>228</v>
      </c>
      <c r="C247" s="9" t="s">
        <v>3017</v>
      </c>
      <c r="D247" s="9" t="s">
        <v>3018</v>
      </c>
      <c r="E247" s="9" t="s">
        <v>3075</v>
      </c>
      <c r="F247" s="9" t="str">
        <f>TEXT(gdp_capita_rank__2[[#This Row],[year]],0)&amp;"-"&amp;gdp_capita_rank__2[[#This Row],[WB_country_code]]</f>
        <v>1961-SYR</v>
      </c>
      <c r="G247" s="9" t="s">
        <v>3137</v>
      </c>
    </row>
    <row r="248" spans="1:7" x14ac:dyDescent="0.2">
      <c r="A248" s="9" t="s">
        <v>229</v>
      </c>
      <c r="B248" s="9" t="s">
        <v>230</v>
      </c>
      <c r="C248" s="9" t="s">
        <v>3020</v>
      </c>
      <c r="D248" s="9" t="s">
        <v>3021</v>
      </c>
      <c r="E248" s="9" t="s">
        <v>3075</v>
      </c>
      <c r="F248" s="9" t="str">
        <f>TEXT(gdp_capita_rank__2[[#This Row],[year]],0)&amp;"-"&amp;gdp_capita_rank__2[[#This Row],[WB_country_code]]</f>
        <v>1961-TGO</v>
      </c>
      <c r="G248" s="9" t="s">
        <v>3138</v>
      </c>
    </row>
    <row r="249" spans="1:7" x14ac:dyDescent="0.2">
      <c r="A249" s="9" t="s">
        <v>231</v>
      </c>
      <c r="B249" s="9" t="s">
        <v>232</v>
      </c>
      <c r="C249" s="9" t="s">
        <v>3023</v>
      </c>
      <c r="D249" s="9" t="s">
        <v>3024</v>
      </c>
      <c r="E249" s="9" t="s">
        <v>3075</v>
      </c>
      <c r="F249" s="9" t="str">
        <f>TEXT(gdp_capita_rank__2[[#This Row],[year]],0)&amp;"-"&amp;gdp_capita_rank__2[[#This Row],[WB_country_code]]</f>
        <v>1961-THA</v>
      </c>
      <c r="G249" s="9" t="s">
        <v>3139</v>
      </c>
    </row>
    <row r="250" spans="1:7" x14ac:dyDescent="0.2">
      <c r="A250" s="9" t="s">
        <v>233</v>
      </c>
      <c r="B250" s="9" t="s">
        <v>234</v>
      </c>
      <c r="C250" s="9" t="s">
        <v>3026</v>
      </c>
      <c r="D250" s="9" t="s">
        <v>3027</v>
      </c>
      <c r="E250" s="9" t="s">
        <v>3075</v>
      </c>
      <c r="F250" s="9" t="str">
        <f>TEXT(gdp_capita_rank__2[[#This Row],[year]],0)&amp;"-"&amp;gdp_capita_rank__2[[#This Row],[WB_country_code]]</f>
        <v>1961-TJK</v>
      </c>
      <c r="G250" s="9" t="s">
        <v>2741</v>
      </c>
    </row>
    <row r="251" spans="1:7" x14ac:dyDescent="0.2">
      <c r="A251" s="9" t="s">
        <v>235</v>
      </c>
      <c r="B251" s="9" t="s">
        <v>236</v>
      </c>
      <c r="C251" s="9" t="s">
        <v>3028</v>
      </c>
      <c r="D251" s="9" t="s">
        <v>3029</v>
      </c>
      <c r="E251" s="9" t="s">
        <v>3075</v>
      </c>
      <c r="F251" s="9" t="str">
        <f>TEXT(gdp_capita_rank__2[[#This Row],[year]],0)&amp;"-"&amp;gdp_capita_rank__2[[#This Row],[WB_country_code]]</f>
        <v>1961-TKM</v>
      </c>
      <c r="G251" s="9" t="s">
        <v>2741</v>
      </c>
    </row>
    <row r="252" spans="1:7" x14ac:dyDescent="0.2">
      <c r="A252" s="9" t="s">
        <v>237</v>
      </c>
      <c r="B252" s="9" t="s">
        <v>238</v>
      </c>
      <c r="C252" s="9" t="s">
        <v>3030</v>
      </c>
      <c r="D252" s="9" t="s">
        <v>3031</v>
      </c>
      <c r="E252" s="9" t="s">
        <v>3075</v>
      </c>
      <c r="F252" s="9" t="str">
        <f>TEXT(gdp_capita_rank__2[[#This Row],[year]],0)&amp;"-"&amp;gdp_capita_rank__2[[#This Row],[WB_country_code]]</f>
        <v>1961-TON</v>
      </c>
      <c r="G252" s="9" t="s">
        <v>2741</v>
      </c>
    </row>
    <row r="253" spans="1:7" x14ac:dyDescent="0.2">
      <c r="A253" s="9" t="s">
        <v>239</v>
      </c>
      <c r="B253" s="9" t="s">
        <v>240</v>
      </c>
      <c r="C253" s="9" t="s">
        <v>3032</v>
      </c>
      <c r="D253" s="9" t="s">
        <v>3033</v>
      </c>
      <c r="E253" s="9" t="s">
        <v>3075</v>
      </c>
      <c r="F253" s="9" t="str">
        <f>TEXT(gdp_capita_rank__2[[#This Row],[year]],0)&amp;"-"&amp;gdp_capita_rank__2[[#This Row],[WB_country_code]]</f>
        <v>1961-TTO</v>
      </c>
      <c r="G253" s="9" t="s">
        <v>3140</v>
      </c>
    </row>
    <row r="254" spans="1:7" x14ac:dyDescent="0.2">
      <c r="A254" s="9" t="s">
        <v>241</v>
      </c>
      <c r="B254" s="9" t="s">
        <v>242</v>
      </c>
      <c r="C254" s="9" t="s">
        <v>3035</v>
      </c>
      <c r="D254" s="9" t="s">
        <v>3036</v>
      </c>
      <c r="E254" s="9" t="s">
        <v>3075</v>
      </c>
      <c r="F254" s="9" t="str">
        <f>TEXT(gdp_capita_rank__2[[#This Row],[year]],0)&amp;"-"&amp;gdp_capita_rank__2[[#This Row],[WB_country_code]]</f>
        <v>1961-TUN</v>
      </c>
      <c r="G254" s="9" t="s">
        <v>2741</v>
      </c>
    </row>
    <row r="255" spans="1:7" x14ac:dyDescent="0.2">
      <c r="A255" s="9" t="s">
        <v>243</v>
      </c>
      <c r="B255" s="9" t="s">
        <v>244</v>
      </c>
      <c r="C255" s="9" t="s">
        <v>3037</v>
      </c>
      <c r="D255" s="9" t="s">
        <v>3038</v>
      </c>
      <c r="E255" s="9" t="s">
        <v>3075</v>
      </c>
      <c r="F255" s="9" t="str">
        <f>TEXT(gdp_capita_rank__2[[#This Row],[year]],0)&amp;"-"&amp;gdp_capita_rank__2[[#This Row],[WB_country_code]]</f>
        <v>1961-TUR</v>
      </c>
      <c r="G255" s="9" t="s">
        <v>3141</v>
      </c>
    </row>
    <row r="256" spans="1:7" x14ac:dyDescent="0.2">
      <c r="A256" s="9" t="s">
        <v>245</v>
      </c>
      <c r="B256" s="9" t="s">
        <v>246</v>
      </c>
      <c r="C256" s="9" t="s">
        <v>3040</v>
      </c>
      <c r="D256" s="9" t="s">
        <v>3041</v>
      </c>
      <c r="E256" s="9" t="s">
        <v>3075</v>
      </c>
      <c r="F256" s="9" t="str">
        <f>TEXT(gdp_capita_rank__2[[#This Row],[year]],0)&amp;"-"&amp;gdp_capita_rank__2[[#This Row],[WB_country_code]]</f>
        <v>1961-TZA</v>
      </c>
      <c r="G256" s="9" t="s">
        <v>2741</v>
      </c>
    </row>
    <row r="257" spans="1:7" x14ac:dyDescent="0.2">
      <c r="A257" s="9" t="s">
        <v>247</v>
      </c>
      <c r="B257" s="9" t="s">
        <v>248</v>
      </c>
      <c r="C257" s="9" t="s">
        <v>3042</v>
      </c>
      <c r="D257" s="9" t="s">
        <v>3043</v>
      </c>
      <c r="E257" s="9" t="s">
        <v>3075</v>
      </c>
      <c r="F257" s="9" t="str">
        <f>TEXT(gdp_capita_rank__2[[#This Row],[year]],0)&amp;"-"&amp;gdp_capita_rank__2[[#This Row],[WB_country_code]]</f>
        <v>1961-UGA</v>
      </c>
      <c r="G257" s="9" t="s">
        <v>3142</v>
      </c>
    </row>
    <row r="258" spans="1:7" x14ac:dyDescent="0.2">
      <c r="A258" s="9" t="s">
        <v>249</v>
      </c>
      <c r="B258" s="9" t="s">
        <v>250</v>
      </c>
      <c r="C258" s="9" t="s">
        <v>3045</v>
      </c>
      <c r="D258" s="9" t="s">
        <v>3046</v>
      </c>
      <c r="E258" s="9" t="s">
        <v>3075</v>
      </c>
      <c r="F258" s="9" t="str">
        <f>TEXT(gdp_capita_rank__2[[#This Row],[year]],0)&amp;"-"&amp;gdp_capita_rank__2[[#This Row],[WB_country_code]]</f>
        <v>1961-UKR</v>
      </c>
      <c r="G258" s="9" t="s">
        <v>2741</v>
      </c>
    </row>
    <row r="259" spans="1:7" x14ac:dyDescent="0.2">
      <c r="A259" s="9" t="s">
        <v>251</v>
      </c>
      <c r="B259" s="9" t="s">
        <v>252</v>
      </c>
      <c r="C259" s="9" t="s">
        <v>3047</v>
      </c>
      <c r="D259" s="9" t="s">
        <v>3048</v>
      </c>
      <c r="E259" s="9" t="s">
        <v>3075</v>
      </c>
      <c r="F259" s="9" t="str">
        <f>TEXT(gdp_capita_rank__2[[#This Row],[year]],0)&amp;"-"&amp;gdp_capita_rank__2[[#This Row],[WB_country_code]]</f>
        <v>1961-URY</v>
      </c>
      <c r="G259" s="9" t="s">
        <v>3143</v>
      </c>
    </row>
    <row r="260" spans="1:7" x14ac:dyDescent="0.2">
      <c r="A260" s="9" t="s">
        <v>253</v>
      </c>
      <c r="B260" s="9" t="s">
        <v>254</v>
      </c>
      <c r="C260" s="9" t="s">
        <v>3050</v>
      </c>
      <c r="D260" s="9" t="s">
        <v>3051</v>
      </c>
      <c r="E260" s="9" t="s">
        <v>3075</v>
      </c>
      <c r="F260" s="9" t="str">
        <f>TEXT(gdp_capita_rank__2[[#This Row],[year]],0)&amp;"-"&amp;gdp_capita_rank__2[[#This Row],[WB_country_code]]</f>
        <v>1961-USA</v>
      </c>
      <c r="G260" s="9" t="s">
        <v>3144</v>
      </c>
    </row>
    <row r="261" spans="1:7" x14ac:dyDescent="0.2">
      <c r="A261" s="9" t="s">
        <v>255</v>
      </c>
      <c r="B261" s="9" t="s">
        <v>256</v>
      </c>
      <c r="C261" s="9" t="s">
        <v>3053</v>
      </c>
      <c r="D261" s="9" t="s">
        <v>3054</v>
      </c>
      <c r="E261" s="9" t="s">
        <v>3075</v>
      </c>
      <c r="F261" s="9" t="str">
        <f>TEXT(gdp_capita_rank__2[[#This Row],[year]],0)&amp;"-"&amp;gdp_capita_rank__2[[#This Row],[WB_country_code]]</f>
        <v>1961-UZB</v>
      </c>
      <c r="G261" s="9" t="s">
        <v>2741</v>
      </c>
    </row>
    <row r="262" spans="1:7" x14ac:dyDescent="0.2">
      <c r="A262" s="9" t="s">
        <v>257</v>
      </c>
      <c r="B262" s="9" t="s">
        <v>258</v>
      </c>
      <c r="C262" s="9" t="s">
        <v>3055</v>
      </c>
      <c r="D262" s="9" t="s">
        <v>3056</v>
      </c>
      <c r="E262" s="9" t="s">
        <v>3075</v>
      </c>
      <c r="F262" s="9" t="str">
        <f>TEXT(gdp_capita_rank__2[[#This Row],[year]],0)&amp;"-"&amp;gdp_capita_rank__2[[#This Row],[WB_country_code]]</f>
        <v>1961-VEN</v>
      </c>
      <c r="G262" s="9" t="s">
        <v>3145</v>
      </c>
    </row>
    <row r="263" spans="1:7" x14ac:dyDescent="0.2">
      <c r="A263" s="9" t="s">
        <v>259</v>
      </c>
      <c r="B263" s="9" t="s">
        <v>260</v>
      </c>
      <c r="C263" s="9" t="s">
        <v>3058</v>
      </c>
      <c r="D263" s="9" t="s">
        <v>3059</v>
      </c>
      <c r="E263" s="9" t="s">
        <v>3075</v>
      </c>
      <c r="F263" s="9" t="str">
        <f>TEXT(gdp_capita_rank__2[[#This Row],[year]],0)&amp;"-"&amp;gdp_capita_rank__2[[#This Row],[WB_country_code]]</f>
        <v>1961-VIR</v>
      </c>
      <c r="G263" s="9" t="s">
        <v>2741</v>
      </c>
    </row>
    <row r="264" spans="1:7" x14ac:dyDescent="0.2">
      <c r="A264" s="9" t="s">
        <v>261</v>
      </c>
      <c r="B264" s="9" t="s">
        <v>262</v>
      </c>
      <c r="C264" s="9" t="s">
        <v>3060</v>
      </c>
      <c r="D264" s="9" t="s">
        <v>3061</v>
      </c>
      <c r="E264" s="9" t="s">
        <v>3075</v>
      </c>
      <c r="F264" s="9" t="str">
        <f>TEXT(gdp_capita_rank__2[[#This Row],[year]],0)&amp;"-"&amp;gdp_capita_rank__2[[#This Row],[WB_country_code]]</f>
        <v>1961-VNM</v>
      </c>
      <c r="G264" s="9" t="s">
        <v>2741</v>
      </c>
    </row>
    <row r="265" spans="1:7" x14ac:dyDescent="0.2">
      <c r="A265" s="9" t="s">
        <v>263</v>
      </c>
      <c r="B265" s="9" t="s">
        <v>264</v>
      </c>
      <c r="C265" s="9" t="s">
        <v>3062</v>
      </c>
      <c r="D265" s="9" t="s">
        <v>3063</v>
      </c>
      <c r="E265" s="9" t="s">
        <v>3075</v>
      </c>
      <c r="F265" s="9" t="str">
        <f>TEXT(gdp_capita_rank__2[[#This Row],[year]],0)&amp;"-"&amp;gdp_capita_rank__2[[#This Row],[WB_country_code]]</f>
        <v>1961-WSM</v>
      </c>
      <c r="G265" s="9" t="s">
        <v>2741</v>
      </c>
    </row>
    <row r="266" spans="1:7" x14ac:dyDescent="0.2">
      <c r="A266" s="9" t="s">
        <v>265</v>
      </c>
      <c r="B266" s="9" t="s">
        <v>266</v>
      </c>
      <c r="C266" s="9" t="s">
        <v>3064</v>
      </c>
      <c r="D266" s="9" t="s">
        <v>3065</v>
      </c>
      <c r="E266" s="9" t="s">
        <v>3075</v>
      </c>
      <c r="F266" s="9" t="str">
        <f>TEXT(gdp_capita_rank__2[[#This Row],[year]],0)&amp;"-"&amp;gdp_capita_rank__2[[#This Row],[WB_country_code]]</f>
        <v>1961-XKX</v>
      </c>
      <c r="G266" s="9" t="s">
        <v>2741</v>
      </c>
    </row>
    <row r="267" spans="1:7" x14ac:dyDescent="0.2">
      <c r="A267" s="9" t="s">
        <v>269</v>
      </c>
      <c r="B267" s="9" t="s">
        <v>270</v>
      </c>
      <c r="C267" s="9" t="s">
        <v>3066</v>
      </c>
      <c r="D267" s="9" t="s">
        <v>3067</v>
      </c>
      <c r="E267" s="9" t="s">
        <v>3075</v>
      </c>
      <c r="F267" s="9" t="str">
        <f>TEXT(gdp_capita_rank__2[[#This Row],[year]],0)&amp;"-"&amp;gdp_capita_rank__2[[#This Row],[WB_country_code]]</f>
        <v>1961-ZAF</v>
      </c>
      <c r="G267" s="9" t="s">
        <v>3146</v>
      </c>
    </row>
    <row r="268" spans="1:7" x14ac:dyDescent="0.2">
      <c r="A268" s="9" t="s">
        <v>271</v>
      </c>
      <c r="B268" s="9" t="s">
        <v>272</v>
      </c>
      <c r="C268" s="9" t="s">
        <v>3069</v>
      </c>
      <c r="D268" s="9" t="s">
        <v>3070</v>
      </c>
      <c r="E268" s="9" t="s">
        <v>3075</v>
      </c>
      <c r="F268" s="9" t="str">
        <f>TEXT(gdp_capita_rank__2[[#This Row],[year]],0)&amp;"-"&amp;gdp_capita_rank__2[[#This Row],[WB_country_code]]</f>
        <v>1961-ZMB</v>
      </c>
      <c r="G268" s="9" t="s">
        <v>3147</v>
      </c>
    </row>
    <row r="269" spans="1:7" x14ac:dyDescent="0.2">
      <c r="A269" s="9" t="s">
        <v>273</v>
      </c>
      <c r="B269" s="9" t="s">
        <v>274</v>
      </c>
      <c r="C269" s="9" t="s">
        <v>3072</v>
      </c>
      <c r="D269" s="9" t="s">
        <v>3073</v>
      </c>
      <c r="E269" s="9" t="s">
        <v>3075</v>
      </c>
      <c r="F269" s="9" t="str">
        <f>TEXT(gdp_capita_rank__2[[#This Row],[year]],0)&amp;"-"&amp;gdp_capita_rank__2[[#This Row],[WB_country_code]]</f>
        <v>1961-ZWE</v>
      </c>
      <c r="G269" s="9" t="s">
        <v>3148</v>
      </c>
    </row>
    <row r="270" spans="1:7" x14ac:dyDescent="0.2">
      <c r="A270" s="9" t="s">
        <v>5</v>
      </c>
      <c r="B270" s="9" t="s">
        <v>6</v>
      </c>
      <c r="C270" s="9" t="s">
        <v>2735</v>
      </c>
      <c r="D270" s="9" t="s">
        <v>2736</v>
      </c>
      <c r="E270" s="9" t="s">
        <v>3149</v>
      </c>
      <c r="F270" s="9" t="str">
        <f>TEXT(gdp_capita_rank__2[[#This Row],[year]],0)&amp;"-"&amp;gdp_capita_rank__2[[#This Row],[WB_country_code]]</f>
        <v>1962-AFG</v>
      </c>
      <c r="G270" s="9" t="s">
        <v>3150</v>
      </c>
    </row>
    <row r="271" spans="1:7" x14ac:dyDescent="0.2">
      <c r="A271" s="9" t="s">
        <v>7</v>
      </c>
      <c r="B271" s="9" t="s">
        <v>8</v>
      </c>
      <c r="C271" s="9" t="s">
        <v>2739</v>
      </c>
      <c r="D271" s="9" t="s">
        <v>2740</v>
      </c>
      <c r="E271" s="9" t="s">
        <v>3149</v>
      </c>
      <c r="F271" s="9" t="str">
        <f>TEXT(gdp_capita_rank__2[[#This Row],[year]],0)&amp;"-"&amp;gdp_capita_rank__2[[#This Row],[WB_country_code]]</f>
        <v>1962-ARE</v>
      </c>
      <c r="G271" s="9" t="s">
        <v>2741</v>
      </c>
    </row>
    <row r="272" spans="1:7" x14ac:dyDescent="0.2">
      <c r="A272" s="9" t="s">
        <v>9</v>
      </c>
      <c r="B272" s="9" t="s">
        <v>10</v>
      </c>
      <c r="C272" s="9" t="s">
        <v>2742</v>
      </c>
      <c r="D272" s="9" t="s">
        <v>2743</v>
      </c>
      <c r="E272" s="9" t="s">
        <v>3149</v>
      </c>
      <c r="F272" s="9" t="str">
        <f>TEXT(gdp_capita_rank__2[[#This Row],[year]],0)&amp;"-"&amp;gdp_capita_rank__2[[#This Row],[WB_country_code]]</f>
        <v>1962-ARG</v>
      </c>
      <c r="G272" s="9" t="s">
        <v>2741</v>
      </c>
    </row>
    <row r="273" spans="1:7" x14ac:dyDescent="0.2">
      <c r="A273" s="9" t="s">
        <v>11</v>
      </c>
      <c r="B273" s="9" t="s">
        <v>12</v>
      </c>
      <c r="C273" s="9" t="s">
        <v>2744</v>
      </c>
      <c r="D273" s="9" t="s">
        <v>2745</v>
      </c>
      <c r="E273" s="9" t="s">
        <v>3149</v>
      </c>
      <c r="F273" s="9" t="str">
        <f>TEXT(gdp_capita_rank__2[[#This Row],[year]],0)&amp;"-"&amp;gdp_capita_rank__2[[#This Row],[WB_country_code]]</f>
        <v>1962-ARM</v>
      </c>
      <c r="G273" s="9" t="s">
        <v>2741</v>
      </c>
    </row>
    <row r="274" spans="1:7" x14ac:dyDescent="0.2">
      <c r="A274" s="9" t="s">
        <v>13</v>
      </c>
      <c r="B274" s="9" t="s">
        <v>14</v>
      </c>
      <c r="C274" s="9" t="s">
        <v>2746</v>
      </c>
      <c r="D274" s="9" t="s">
        <v>2747</v>
      </c>
      <c r="E274" s="9" t="s">
        <v>3149</v>
      </c>
      <c r="F274" s="9" t="str">
        <f>TEXT(gdp_capita_rank__2[[#This Row],[year]],0)&amp;"-"&amp;gdp_capita_rank__2[[#This Row],[WB_country_code]]</f>
        <v>1962-AUS</v>
      </c>
      <c r="G274" s="9" t="s">
        <v>3151</v>
      </c>
    </row>
    <row r="275" spans="1:7" x14ac:dyDescent="0.2">
      <c r="A275" s="9" t="s">
        <v>15</v>
      </c>
      <c r="B275" s="9" t="s">
        <v>16</v>
      </c>
      <c r="C275" s="9" t="s">
        <v>2749</v>
      </c>
      <c r="D275" s="9" t="s">
        <v>2750</v>
      </c>
      <c r="E275" s="9" t="s">
        <v>3149</v>
      </c>
      <c r="F275" s="9" t="str">
        <f>TEXT(gdp_capita_rank__2[[#This Row],[year]],0)&amp;"-"&amp;gdp_capita_rank__2[[#This Row],[WB_country_code]]</f>
        <v>1962-AUT</v>
      </c>
      <c r="G275" s="9" t="s">
        <v>3152</v>
      </c>
    </row>
    <row r="276" spans="1:7" x14ac:dyDescent="0.2">
      <c r="A276" s="9" t="s">
        <v>17</v>
      </c>
      <c r="B276" s="9" t="s">
        <v>18</v>
      </c>
      <c r="C276" s="9" t="s">
        <v>2752</v>
      </c>
      <c r="D276" s="9" t="s">
        <v>2753</v>
      </c>
      <c r="E276" s="9" t="s">
        <v>3149</v>
      </c>
      <c r="F276" s="9" t="str">
        <f>TEXT(gdp_capita_rank__2[[#This Row],[year]],0)&amp;"-"&amp;gdp_capita_rank__2[[#This Row],[WB_country_code]]</f>
        <v>1962-AZE</v>
      </c>
      <c r="G276" s="9" t="s">
        <v>2741</v>
      </c>
    </row>
    <row r="277" spans="1:7" x14ac:dyDescent="0.2">
      <c r="A277" s="9" t="s">
        <v>19</v>
      </c>
      <c r="B277" s="9" t="s">
        <v>20</v>
      </c>
      <c r="C277" s="9" t="s">
        <v>2754</v>
      </c>
      <c r="D277" s="9" t="s">
        <v>2755</v>
      </c>
      <c r="E277" s="9" t="s">
        <v>3149</v>
      </c>
      <c r="F277" s="9" t="str">
        <f>TEXT(gdp_capita_rank__2[[#This Row],[year]],0)&amp;"-"&amp;gdp_capita_rank__2[[#This Row],[WB_country_code]]</f>
        <v>1962-BDI</v>
      </c>
      <c r="G277" s="9" t="s">
        <v>3153</v>
      </c>
    </row>
    <row r="278" spans="1:7" x14ac:dyDescent="0.2">
      <c r="A278" s="9" t="s">
        <v>21</v>
      </c>
      <c r="B278" s="9" t="s">
        <v>22</v>
      </c>
      <c r="C278" s="9" t="s">
        <v>2757</v>
      </c>
      <c r="D278" s="9" t="s">
        <v>2758</v>
      </c>
      <c r="E278" s="9" t="s">
        <v>3149</v>
      </c>
      <c r="F278" s="9" t="str">
        <f>TEXT(gdp_capita_rank__2[[#This Row],[year]],0)&amp;"-"&amp;gdp_capita_rank__2[[#This Row],[WB_country_code]]</f>
        <v>1962-BEL</v>
      </c>
      <c r="G278" s="9" t="s">
        <v>3154</v>
      </c>
    </row>
    <row r="279" spans="1:7" x14ac:dyDescent="0.2">
      <c r="A279" s="9" t="s">
        <v>23</v>
      </c>
      <c r="B279" s="9" t="s">
        <v>24</v>
      </c>
      <c r="C279" s="9" t="s">
        <v>2760</v>
      </c>
      <c r="D279" s="9" t="s">
        <v>2761</v>
      </c>
      <c r="E279" s="9" t="s">
        <v>3149</v>
      </c>
      <c r="F279" s="9" t="str">
        <f>TEXT(gdp_capita_rank__2[[#This Row],[year]],0)&amp;"-"&amp;gdp_capita_rank__2[[#This Row],[WB_country_code]]</f>
        <v>1962-BFA</v>
      </c>
      <c r="G279" s="9" t="s">
        <v>3155</v>
      </c>
    </row>
    <row r="280" spans="1:7" x14ac:dyDescent="0.2">
      <c r="A280" s="9" t="s">
        <v>25</v>
      </c>
      <c r="B280" s="9" t="s">
        <v>26</v>
      </c>
      <c r="C280" s="9" t="s">
        <v>2763</v>
      </c>
      <c r="D280" s="9" t="s">
        <v>2764</v>
      </c>
      <c r="E280" s="9" t="s">
        <v>3149</v>
      </c>
      <c r="F280" s="9" t="str">
        <f>TEXT(gdp_capita_rank__2[[#This Row],[year]],0)&amp;"-"&amp;gdp_capita_rank__2[[#This Row],[WB_country_code]]</f>
        <v>1962-BGR</v>
      </c>
      <c r="G280" s="9" t="s">
        <v>2741</v>
      </c>
    </row>
    <row r="281" spans="1:7" x14ac:dyDescent="0.2">
      <c r="A281" s="9" t="s">
        <v>27</v>
      </c>
      <c r="B281" s="9" t="s">
        <v>28</v>
      </c>
      <c r="C281" s="9" t="s">
        <v>2765</v>
      </c>
      <c r="D281" s="9" t="s">
        <v>2766</v>
      </c>
      <c r="E281" s="9" t="s">
        <v>3149</v>
      </c>
      <c r="F281" s="9" t="str">
        <f>TEXT(gdp_capita_rank__2[[#This Row],[year]],0)&amp;"-"&amp;gdp_capita_rank__2[[#This Row],[WB_country_code]]</f>
        <v>1962-BHR</v>
      </c>
      <c r="G281" s="9" t="s">
        <v>2741</v>
      </c>
    </row>
    <row r="282" spans="1:7" x14ac:dyDescent="0.2">
      <c r="A282" s="9" t="s">
        <v>29</v>
      </c>
      <c r="B282" s="9" t="s">
        <v>30</v>
      </c>
      <c r="C282" s="9" t="s">
        <v>2767</v>
      </c>
      <c r="D282" s="9" t="s">
        <v>2768</v>
      </c>
      <c r="E282" s="9" t="s">
        <v>3149</v>
      </c>
      <c r="F282" s="9" t="str">
        <f>TEXT(gdp_capita_rank__2[[#This Row],[year]],0)&amp;"-"&amp;gdp_capita_rank__2[[#This Row],[WB_country_code]]</f>
        <v>1962-BHS</v>
      </c>
      <c r="G282" s="9" t="s">
        <v>3156</v>
      </c>
    </row>
    <row r="283" spans="1:7" x14ac:dyDescent="0.2">
      <c r="A283" s="9" t="s">
        <v>31</v>
      </c>
      <c r="B283" s="9" t="s">
        <v>32</v>
      </c>
      <c r="C283" s="9" t="s">
        <v>2770</v>
      </c>
      <c r="D283" s="9" t="s">
        <v>2771</v>
      </c>
      <c r="E283" s="9" t="s">
        <v>3149</v>
      </c>
      <c r="F283" s="9" t="str">
        <f>TEXT(gdp_capita_rank__2[[#This Row],[year]],0)&amp;"-"&amp;gdp_capita_rank__2[[#This Row],[WB_country_code]]</f>
        <v>1962-BLR</v>
      </c>
      <c r="G283" s="9" t="s">
        <v>2741</v>
      </c>
    </row>
    <row r="284" spans="1:7" x14ac:dyDescent="0.2">
      <c r="A284" s="9" t="s">
        <v>33</v>
      </c>
      <c r="B284" s="9" t="s">
        <v>34</v>
      </c>
      <c r="C284" s="9" t="s">
        <v>2772</v>
      </c>
      <c r="D284" s="9" t="s">
        <v>2773</v>
      </c>
      <c r="E284" s="9" t="s">
        <v>3149</v>
      </c>
      <c r="F284" s="9" t="str">
        <f>TEXT(gdp_capita_rank__2[[#This Row],[year]],0)&amp;"-"&amp;gdp_capita_rank__2[[#This Row],[WB_country_code]]</f>
        <v>1962-BMU</v>
      </c>
      <c r="G284" s="9" t="s">
        <v>3157</v>
      </c>
    </row>
    <row r="285" spans="1:7" x14ac:dyDescent="0.2">
      <c r="A285" s="9" t="s">
        <v>35</v>
      </c>
      <c r="B285" s="9" t="s">
        <v>36</v>
      </c>
      <c r="C285" s="9" t="s">
        <v>2775</v>
      </c>
      <c r="D285" s="9" t="s">
        <v>2776</v>
      </c>
      <c r="E285" s="9" t="s">
        <v>3149</v>
      </c>
      <c r="F285" s="9" t="str">
        <f>TEXT(gdp_capita_rank__2[[#This Row],[year]],0)&amp;"-"&amp;gdp_capita_rank__2[[#This Row],[WB_country_code]]</f>
        <v>1962-BRA</v>
      </c>
      <c r="G285" s="9" t="s">
        <v>2741</v>
      </c>
    </row>
    <row r="286" spans="1:7" x14ac:dyDescent="0.2">
      <c r="A286" s="9" t="s">
        <v>37</v>
      </c>
      <c r="B286" s="9" t="s">
        <v>38</v>
      </c>
      <c r="C286" s="9" t="s">
        <v>2777</v>
      </c>
      <c r="D286" s="9" t="s">
        <v>2778</v>
      </c>
      <c r="E286" s="9" t="s">
        <v>3149</v>
      </c>
      <c r="F286" s="9" t="str">
        <f>TEXT(gdp_capita_rank__2[[#This Row],[year]],0)&amp;"-"&amp;gdp_capita_rank__2[[#This Row],[WB_country_code]]</f>
        <v>1962-BRB</v>
      </c>
      <c r="G286" s="9" t="s">
        <v>2741</v>
      </c>
    </row>
    <row r="287" spans="1:7" x14ac:dyDescent="0.2">
      <c r="A287" s="9" t="s">
        <v>39</v>
      </c>
      <c r="B287" s="9" t="s">
        <v>40</v>
      </c>
      <c r="C287" s="9" t="s">
        <v>2779</v>
      </c>
      <c r="D287" s="9" t="s">
        <v>2780</v>
      </c>
      <c r="E287" s="9" t="s">
        <v>3149</v>
      </c>
      <c r="F287" s="9" t="str">
        <f>TEXT(gdp_capita_rank__2[[#This Row],[year]],0)&amp;"-"&amp;gdp_capita_rank__2[[#This Row],[WB_country_code]]</f>
        <v>1962-BWA</v>
      </c>
      <c r="G287" s="9" t="s">
        <v>3158</v>
      </c>
    </row>
    <row r="288" spans="1:7" x14ac:dyDescent="0.2">
      <c r="A288" s="9" t="s">
        <v>41</v>
      </c>
      <c r="B288" s="9" t="s">
        <v>42</v>
      </c>
      <c r="C288" s="9" t="s">
        <v>2782</v>
      </c>
      <c r="D288" s="9" t="s">
        <v>2783</v>
      </c>
      <c r="E288" s="9" t="s">
        <v>3149</v>
      </c>
      <c r="F288" s="9" t="str">
        <f>TEXT(gdp_capita_rank__2[[#This Row],[year]],0)&amp;"-"&amp;gdp_capita_rank__2[[#This Row],[WB_country_code]]</f>
        <v>1962-CAN</v>
      </c>
      <c r="G288" s="9" t="s">
        <v>3159</v>
      </c>
    </row>
    <row r="289" spans="1:7" x14ac:dyDescent="0.2">
      <c r="A289" s="9" t="s">
        <v>43</v>
      </c>
      <c r="B289" s="9" t="s">
        <v>44</v>
      </c>
      <c r="C289" s="9" t="s">
        <v>2785</v>
      </c>
      <c r="D289" s="9" t="s">
        <v>2786</v>
      </c>
      <c r="E289" s="9" t="s">
        <v>3149</v>
      </c>
      <c r="F289" s="9" t="str">
        <f>TEXT(gdp_capita_rank__2[[#This Row],[year]],0)&amp;"-"&amp;gdp_capita_rank__2[[#This Row],[WB_country_code]]</f>
        <v>1962-CHE</v>
      </c>
      <c r="G289" s="9" t="s">
        <v>3160</v>
      </c>
    </row>
    <row r="290" spans="1:7" x14ac:dyDescent="0.2">
      <c r="A290" s="9" t="s">
        <v>45</v>
      </c>
      <c r="B290" s="9" t="s">
        <v>46</v>
      </c>
      <c r="C290" s="9" t="s">
        <v>2788</v>
      </c>
      <c r="D290" s="9" t="s">
        <v>2789</v>
      </c>
      <c r="E290" s="9" t="s">
        <v>3149</v>
      </c>
      <c r="F290" s="9" t="str">
        <f>TEXT(gdp_capita_rank__2[[#This Row],[year]],0)&amp;"-"&amp;gdp_capita_rank__2[[#This Row],[WB_country_code]]</f>
        <v>1962-CHL</v>
      </c>
      <c r="G290" s="9" t="s">
        <v>3161</v>
      </c>
    </row>
    <row r="291" spans="1:7" x14ac:dyDescent="0.2">
      <c r="A291" s="9" t="s">
        <v>47</v>
      </c>
      <c r="B291" s="9" t="s">
        <v>48</v>
      </c>
      <c r="C291" s="9" t="s">
        <v>2791</v>
      </c>
      <c r="D291" s="9" t="s">
        <v>2792</v>
      </c>
      <c r="E291" s="9" t="s">
        <v>3149</v>
      </c>
      <c r="F291" s="9" t="str">
        <f>TEXT(gdp_capita_rank__2[[#This Row],[year]],0)&amp;"-"&amp;gdp_capita_rank__2[[#This Row],[WB_country_code]]</f>
        <v>1962-CHN</v>
      </c>
      <c r="G291" s="9" t="s">
        <v>3162</v>
      </c>
    </row>
    <row r="292" spans="1:7" x14ac:dyDescent="0.2">
      <c r="A292" s="9" t="s">
        <v>49</v>
      </c>
      <c r="B292" s="9" t="s">
        <v>50</v>
      </c>
      <c r="C292" s="9" t="s">
        <v>2794</v>
      </c>
      <c r="D292" s="9" t="s">
        <v>2795</v>
      </c>
      <c r="E292" s="9" t="s">
        <v>3149</v>
      </c>
      <c r="F292" s="9" t="str">
        <f>TEXT(gdp_capita_rank__2[[#This Row],[year]],0)&amp;"-"&amp;gdp_capita_rank__2[[#This Row],[WB_country_code]]</f>
        <v>1962-CIV</v>
      </c>
      <c r="G292" s="9" t="s">
        <v>3163</v>
      </c>
    </row>
    <row r="293" spans="1:7" x14ac:dyDescent="0.2">
      <c r="A293" s="9" t="s">
        <v>51</v>
      </c>
      <c r="B293" s="9" t="s">
        <v>52</v>
      </c>
      <c r="C293" s="9" t="s">
        <v>2797</v>
      </c>
      <c r="D293" s="9" t="s">
        <v>2798</v>
      </c>
      <c r="E293" s="9" t="s">
        <v>3149</v>
      </c>
      <c r="F293" s="9" t="str">
        <f>TEXT(gdp_capita_rank__2[[#This Row],[year]],0)&amp;"-"&amp;gdp_capita_rank__2[[#This Row],[WB_country_code]]</f>
        <v>1962-CMR</v>
      </c>
      <c r="G293" s="9" t="s">
        <v>3164</v>
      </c>
    </row>
    <row r="294" spans="1:7" x14ac:dyDescent="0.2">
      <c r="A294" s="9" t="s">
        <v>53</v>
      </c>
      <c r="B294" s="9" t="s">
        <v>54</v>
      </c>
      <c r="C294" s="9" t="s">
        <v>2800</v>
      </c>
      <c r="D294" s="9" t="s">
        <v>2801</v>
      </c>
      <c r="E294" s="9" t="s">
        <v>3149</v>
      </c>
      <c r="F294" s="9" t="str">
        <f>TEXT(gdp_capita_rank__2[[#This Row],[year]],0)&amp;"-"&amp;gdp_capita_rank__2[[#This Row],[WB_country_code]]</f>
        <v>1962-COL</v>
      </c>
      <c r="G294" s="9" t="s">
        <v>3165</v>
      </c>
    </row>
    <row r="295" spans="1:7" x14ac:dyDescent="0.2">
      <c r="A295" s="9" t="s">
        <v>55</v>
      </c>
      <c r="B295" s="9" t="s">
        <v>56</v>
      </c>
      <c r="C295" s="9" t="s">
        <v>2803</v>
      </c>
      <c r="D295" s="9" t="s">
        <v>2804</v>
      </c>
      <c r="E295" s="9" t="s">
        <v>3149</v>
      </c>
      <c r="F295" s="9" t="str">
        <f>TEXT(gdp_capita_rank__2[[#This Row],[year]],0)&amp;"-"&amp;gdp_capita_rank__2[[#This Row],[WB_country_code]]</f>
        <v>1962-CRI</v>
      </c>
      <c r="G295" s="9" t="s">
        <v>3166</v>
      </c>
    </row>
    <row r="296" spans="1:7" x14ac:dyDescent="0.2">
      <c r="A296" s="9" t="s">
        <v>57</v>
      </c>
      <c r="B296" s="9" t="s">
        <v>58</v>
      </c>
      <c r="C296" s="9" t="s">
        <v>2806</v>
      </c>
      <c r="D296" s="9" t="s">
        <v>2807</v>
      </c>
      <c r="E296" s="9" t="s">
        <v>3149</v>
      </c>
      <c r="F296" s="9" t="str">
        <f>TEXT(gdp_capita_rank__2[[#This Row],[year]],0)&amp;"-"&amp;gdp_capita_rank__2[[#This Row],[WB_country_code]]</f>
        <v>1962-CUB</v>
      </c>
      <c r="G296" s="9" t="s">
        <v>2741</v>
      </c>
    </row>
    <row r="297" spans="1:7" x14ac:dyDescent="0.2">
      <c r="A297" s="9" t="s">
        <v>59</v>
      </c>
      <c r="B297" s="9" t="s">
        <v>60</v>
      </c>
      <c r="C297" s="9" t="s">
        <v>2808</v>
      </c>
      <c r="D297" s="9" t="s">
        <v>2809</v>
      </c>
      <c r="E297" s="9" t="s">
        <v>3149</v>
      </c>
      <c r="F297" s="9" t="str">
        <f>TEXT(gdp_capita_rank__2[[#This Row],[year]],0)&amp;"-"&amp;gdp_capita_rank__2[[#This Row],[WB_country_code]]</f>
        <v>1962-CYP</v>
      </c>
      <c r="G297" s="9" t="s">
        <v>2741</v>
      </c>
    </row>
    <row r="298" spans="1:7" x14ac:dyDescent="0.2">
      <c r="A298" s="9" t="s">
        <v>61</v>
      </c>
      <c r="B298" s="9" t="s">
        <v>62</v>
      </c>
      <c r="C298" s="9" t="s">
        <v>2810</v>
      </c>
      <c r="D298" s="9" t="s">
        <v>2811</v>
      </c>
      <c r="E298" s="9" t="s">
        <v>3149</v>
      </c>
      <c r="F298" s="9" t="str">
        <f>TEXT(gdp_capita_rank__2[[#This Row],[year]],0)&amp;"-"&amp;gdp_capita_rank__2[[#This Row],[WB_country_code]]</f>
        <v>1962-CZE</v>
      </c>
      <c r="G298" s="9" t="s">
        <v>2741</v>
      </c>
    </row>
    <row r="299" spans="1:7" x14ac:dyDescent="0.2">
      <c r="A299" s="9" t="s">
        <v>63</v>
      </c>
      <c r="B299" s="9" t="s">
        <v>64</v>
      </c>
      <c r="C299" s="9" t="s">
        <v>2812</v>
      </c>
      <c r="D299" s="9" t="s">
        <v>2813</v>
      </c>
      <c r="E299" s="9" t="s">
        <v>3149</v>
      </c>
      <c r="F299" s="9" t="str">
        <f>TEXT(gdp_capita_rank__2[[#This Row],[year]],0)&amp;"-"&amp;gdp_capita_rank__2[[#This Row],[WB_country_code]]</f>
        <v>1962-DEU</v>
      </c>
      <c r="G299" s="9" t="s">
        <v>2741</v>
      </c>
    </row>
    <row r="300" spans="1:7" x14ac:dyDescent="0.2">
      <c r="A300" s="9" t="s">
        <v>65</v>
      </c>
      <c r="B300" s="9" t="s">
        <v>66</v>
      </c>
      <c r="C300" s="9" t="s">
        <v>2814</v>
      </c>
      <c r="D300" s="9" t="s">
        <v>2815</v>
      </c>
      <c r="E300" s="9" t="s">
        <v>3149</v>
      </c>
      <c r="F300" s="9" t="str">
        <f>TEXT(gdp_capita_rank__2[[#This Row],[year]],0)&amp;"-"&amp;gdp_capita_rank__2[[#This Row],[WB_country_code]]</f>
        <v>1962-DJI</v>
      </c>
      <c r="G300" s="9" t="s">
        <v>2741</v>
      </c>
    </row>
    <row r="301" spans="1:7" x14ac:dyDescent="0.2">
      <c r="A301" s="9" t="s">
        <v>67</v>
      </c>
      <c r="B301" s="9" t="s">
        <v>68</v>
      </c>
      <c r="C301" s="9" t="s">
        <v>2816</v>
      </c>
      <c r="D301" s="9" t="s">
        <v>2817</v>
      </c>
      <c r="E301" s="9" t="s">
        <v>3149</v>
      </c>
      <c r="F301" s="9" t="str">
        <f>TEXT(gdp_capita_rank__2[[#This Row],[year]],0)&amp;"-"&amp;gdp_capita_rank__2[[#This Row],[WB_country_code]]</f>
        <v>1962-DNK</v>
      </c>
      <c r="G301" s="9" t="s">
        <v>2741</v>
      </c>
    </row>
    <row r="302" spans="1:7" x14ac:dyDescent="0.2">
      <c r="A302" s="9" t="s">
        <v>69</v>
      </c>
      <c r="B302" s="9" t="s">
        <v>70</v>
      </c>
      <c r="C302" s="9" t="s">
        <v>2818</v>
      </c>
      <c r="D302" s="9" t="s">
        <v>2819</v>
      </c>
      <c r="E302" s="9" t="s">
        <v>3149</v>
      </c>
      <c r="F302" s="9" t="str">
        <f>TEXT(gdp_capita_rank__2[[#This Row],[year]],0)&amp;"-"&amp;gdp_capita_rank__2[[#This Row],[WB_country_code]]</f>
        <v>1962-DOM</v>
      </c>
      <c r="G302" s="9" t="s">
        <v>3167</v>
      </c>
    </row>
    <row r="303" spans="1:7" x14ac:dyDescent="0.2">
      <c r="A303" s="9" t="s">
        <v>71</v>
      </c>
      <c r="B303" s="9" t="s">
        <v>72</v>
      </c>
      <c r="C303" s="9" t="s">
        <v>2821</v>
      </c>
      <c r="D303" s="9" t="s">
        <v>2822</v>
      </c>
      <c r="E303" s="9" t="s">
        <v>3149</v>
      </c>
      <c r="F303" s="9" t="str">
        <f>TEXT(gdp_capita_rank__2[[#This Row],[year]],0)&amp;"-"&amp;gdp_capita_rank__2[[#This Row],[WB_country_code]]</f>
        <v>1962-DZA</v>
      </c>
      <c r="G303" s="9" t="s">
        <v>3168</v>
      </c>
    </row>
    <row r="304" spans="1:7" x14ac:dyDescent="0.2">
      <c r="A304" s="9" t="s">
        <v>73</v>
      </c>
      <c r="B304" s="9" t="s">
        <v>74</v>
      </c>
      <c r="C304" s="9" t="s">
        <v>2824</v>
      </c>
      <c r="D304" s="9" t="s">
        <v>2825</v>
      </c>
      <c r="E304" s="9" t="s">
        <v>3149</v>
      </c>
      <c r="F304" s="9" t="str">
        <f>TEXT(gdp_capita_rank__2[[#This Row],[year]],0)&amp;"-"&amp;gdp_capita_rank__2[[#This Row],[WB_country_code]]</f>
        <v>1962-ECU</v>
      </c>
      <c r="G304" s="9" t="s">
        <v>3169</v>
      </c>
    </row>
    <row r="305" spans="1:7" x14ac:dyDescent="0.2">
      <c r="A305" s="9" t="s">
        <v>75</v>
      </c>
      <c r="B305" s="9" t="s">
        <v>76</v>
      </c>
      <c r="C305" s="9" t="s">
        <v>2827</v>
      </c>
      <c r="D305" s="9" t="s">
        <v>2828</v>
      </c>
      <c r="E305" s="9" t="s">
        <v>3149</v>
      </c>
      <c r="F305" s="9" t="str">
        <f>TEXT(gdp_capita_rank__2[[#This Row],[year]],0)&amp;"-"&amp;gdp_capita_rank__2[[#This Row],[WB_country_code]]</f>
        <v>1962-EGY</v>
      </c>
      <c r="G305" s="9" t="s">
        <v>2741</v>
      </c>
    </row>
    <row r="306" spans="1:7" x14ac:dyDescent="0.2">
      <c r="A306" s="9" t="s">
        <v>77</v>
      </c>
      <c r="B306" s="9" t="s">
        <v>78</v>
      </c>
      <c r="C306" s="9" t="s">
        <v>2829</v>
      </c>
      <c r="D306" s="9" t="s">
        <v>2830</v>
      </c>
      <c r="E306" s="9" t="s">
        <v>3149</v>
      </c>
      <c r="F306" s="9" t="str">
        <f>TEXT(gdp_capita_rank__2[[#This Row],[year]],0)&amp;"-"&amp;gdp_capita_rank__2[[#This Row],[WB_country_code]]</f>
        <v>1962-ERI</v>
      </c>
      <c r="G306" s="9" t="s">
        <v>2741</v>
      </c>
    </row>
    <row r="307" spans="1:7" x14ac:dyDescent="0.2">
      <c r="A307" s="9" t="s">
        <v>79</v>
      </c>
      <c r="B307" s="9" t="s">
        <v>80</v>
      </c>
      <c r="C307" s="9" t="s">
        <v>2831</v>
      </c>
      <c r="D307" s="9" t="s">
        <v>2832</v>
      </c>
      <c r="E307" s="9" t="s">
        <v>3149</v>
      </c>
      <c r="F307" s="9" t="str">
        <f>TEXT(gdp_capita_rank__2[[#This Row],[year]],0)&amp;"-"&amp;gdp_capita_rank__2[[#This Row],[WB_country_code]]</f>
        <v>1962-ESP</v>
      </c>
      <c r="G307" s="9" t="s">
        <v>3170</v>
      </c>
    </row>
    <row r="308" spans="1:7" x14ac:dyDescent="0.2">
      <c r="A308" s="9" t="s">
        <v>81</v>
      </c>
      <c r="B308" s="9" t="s">
        <v>82</v>
      </c>
      <c r="C308" s="9" t="s">
        <v>2834</v>
      </c>
      <c r="D308" s="9" t="s">
        <v>2835</v>
      </c>
      <c r="E308" s="9" t="s">
        <v>3149</v>
      </c>
      <c r="F308" s="9" t="str">
        <f>TEXT(gdp_capita_rank__2[[#This Row],[year]],0)&amp;"-"&amp;gdp_capita_rank__2[[#This Row],[WB_country_code]]</f>
        <v>1962-EST</v>
      </c>
      <c r="G308" s="9" t="s">
        <v>2741</v>
      </c>
    </row>
    <row r="309" spans="1:7" x14ac:dyDescent="0.2">
      <c r="A309" s="9" t="s">
        <v>83</v>
      </c>
      <c r="B309" s="9" t="s">
        <v>84</v>
      </c>
      <c r="C309" s="9" t="s">
        <v>2836</v>
      </c>
      <c r="D309" s="9" t="s">
        <v>2837</v>
      </c>
      <c r="E309" s="9" t="s">
        <v>3149</v>
      </c>
      <c r="F309" s="9" t="str">
        <f>TEXT(gdp_capita_rank__2[[#This Row],[year]],0)&amp;"-"&amp;gdp_capita_rank__2[[#This Row],[WB_country_code]]</f>
        <v>1962-ETH</v>
      </c>
      <c r="G309" s="9" t="s">
        <v>2741</v>
      </c>
    </row>
    <row r="310" spans="1:7" x14ac:dyDescent="0.2">
      <c r="A310" s="9" t="s">
        <v>85</v>
      </c>
      <c r="B310" s="9" t="s">
        <v>86</v>
      </c>
      <c r="C310" s="9" t="s">
        <v>2838</v>
      </c>
      <c r="D310" s="9" t="s">
        <v>2839</v>
      </c>
      <c r="E310" s="9" t="s">
        <v>3149</v>
      </c>
      <c r="F310" s="9" t="str">
        <f>TEXT(gdp_capita_rank__2[[#This Row],[year]],0)&amp;"-"&amp;gdp_capita_rank__2[[#This Row],[WB_country_code]]</f>
        <v>1962-FIN</v>
      </c>
      <c r="G310" s="9" t="s">
        <v>3171</v>
      </c>
    </row>
    <row r="311" spans="1:7" x14ac:dyDescent="0.2">
      <c r="A311" s="9" t="s">
        <v>87</v>
      </c>
      <c r="B311" s="9" t="s">
        <v>88</v>
      </c>
      <c r="C311" s="9" t="s">
        <v>2841</v>
      </c>
      <c r="D311" s="9" t="s">
        <v>2842</v>
      </c>
      <c r="E311" s="9" t="s">
        <v>3149</v>
      </c>
      <c r="F311" s="9" t="str">
        <f>TEXT(gdp_capita_rank__2[[#This Row],[year]],0)&amp;"-"&amp;gdp_capita_rank__2[[#This Row],[WB_country_code]]</f>
        <v>1962-FJI</v>
      </c>
      <c r="G311" s="9" t="s">
        <v>3172</v>
      </c>
    </row>
    <row r="312" spans="1:7" x14ac:dyDescent="0.2">
      <c r="A312" s="9" t="s">
        <v>89</v>
      </c>
      <c r="B312" s="9" t="s">
        <v>90</v>
      </c>
      <c r="C312" s="9" t="s">
        <v>2844</v>
      </c>
      <c r="D312" s="9" t="s">
        <v>2845</v>
      </c>
      <c r="E312" s="9" t="s">
        <v>3149</v>
      </c>
      <c r="F312" s="9" t="str">
        <f>TEXT(gdp_capita_rank__2[[#This Row],[year]],0)&amp;"-"&amp;gdp_capita_rank__2[[#This Row],[WB_country_code]]</f>
        <v>1962-FRA</v>
      </c>
      <c r="G312" s="9" t="s">
        <v>3173</v>
      </c>
    </row>
    <row r="313" spans="1:7" x14ac:dyDescent="0.2">
      <c r="A313" s="9" t="s">
        <v>91</v>
      </c>
      <c r="B313" s="9" t="s">
        <v>92</v>
      </c>
      <c r="C313" s="9" t="s">
        <v>2847</v>
      </c>
      <c r="D313" s="9" t="s">
        <v>2848</v>
      </c>
      <c r="E313" s="9" t="s">
        <v>3149</v>
      </c>
      <c r="F313" s="9" t="str">
        <f>TEXT(gdp_capita_rank__2[[#This Row],[year]],0)&amp;"-"&amp;gdp_capita_rank__2[[#This Row],[WB_country_code]]</f>
        <v>1962-GAB</v>
      </c>
      <c r="G313" s="9" t="s">
        <v>3174</v>
      </c>
    </row>
    <row r="314" spans="1:7" x14ac:dyDescent="0.2">
      <c r="A314" s="9" t="s">
        <v>93</v>
      </c>
      <c r="B314" s="9" t="s">
        <v>94</v>
      </c>
      <c r="C314" s="9" t="s">
        <v>2850</v>
      </c>
      <c r="D314" s="9" t="s">
        <v>2851</v>
      </c>
      <c r="E314" s="9" t="s">
        <v>3149</v>
      </c>
      <c r="F314" s="9" t="str">
        <f>TEXT(gdp_capita_rank__2[[#This Row],[year]],0)&amp;"-"&amp;gdp_capita_rank__2[[#This Row],[WB_country_code]]</f>
        <v>1962-GBR</v>
      </c>
      <c r="G314" s="9" t="s">
        <v>3175</v>
      </c>
    </row>
    <row r="315" spans="1:7" x14ac:dyDescent="0.2">
      <c r="A315" s="9" t="s">
        <v>95</v>
      </c>
      <c r="B315" s="9" t="s">
        <v>96</v>
      </c>
      <c r="C315" s="9" t="s">
        <v>2853</v>
      </c>
      <c r="D315" s="9" t="s">
        <v>2854</v>
      </c>
      <c r="E315" s="9" t="s">
        <v>3149</v>
      </c>
      <c r="F315" s="9" t="str">
        <f>TEXT(gdp_capita_rank__2[[#This Row],[year]],0)&amp;"-"&amp;gdp_capita_rank__2[[#This Row],[WB_country_code]]</f>
        <v>1962-GEO</v>
      </c>
      <c r="G315" s="9" t="s">
        <v>2741</v>
      </c>
    </row>
    <row r="316" spans="1:7" x14ac:dyDescent="0.2">
      <c r="A316" s="9" t="s">
        <v>97</v>
      </c>
      <c r="B316" s="9" t="s">
        <v>98</v>
      </c>
      <c r="C316" s="9" t="s">
        <v>2855</v>
      </c>
      <c r="D316" s="9" t="s">
        <v>2824</v>
      </c>
      <c r="E316" s="9" t="s">
        <v>3149</v>
      </c>
      <c r="F316" s="9" t="str">
        <f>TEXT(gdp_capita_rank__2[[#This Row],[year]],0)&amp;"-"&amp;gdp_capita_rank__2[[#This Row],[WB_country_code]]</f>
        <v>1962-GHA</v>
      </c>
      <c r="G316" s="9" t="s">
        <v>3176</v>
      </c>
    </row>
    <row r="317" spans="1:7" x14ac:dyDescent="0.2">
      <c r="A317" s="9" t="s">
        <v>99</v>
      </c>
      <c r="B317" s="9" t="s">
        <v>100</v>
      </c>
      <c r="C317" s="9" t="s">
        <v>2857</v>
      </c>
      <c r="D317" s="9" t="s">
        <v>2858</v>
      </c>
      <c r="E317" s="9" t="s">
        <v>3149</v>
      </c>
      <c r="F317" s="9" t="str">
        <f>TEXT(gdp_capita_rank__2[[#This Row],[year]],0)&amp;"-"&amp;gdp_capita_rank__2[[#This Row],[WB_country_code]]</f>
        <v>1962-GRC</v>
      </c>
      <c r="G317" s="9" t="s">
        <v>3177</v>
      </c>
    </row>
    <row r="318" spans="1:7" x14ac:dyDescent="0.2">
      <c r="A318" s="9" t="s">
        <v>101</v>
      </c>
      <c r="B318" s="9" t="s">
        <v>102</v>
      </c>
      <c r="C318" s="9" t="s">
        <v>2860</v>
      </c>
      <c r="D318" s="9" t="s">
        <v>2861</v>
      </c>
      <c r="E318" s="9" t="s">
        <v>3149</v>
      </c>
      <c r="F318" s="9" t="str">
        <f>TEXT(gdp_capita_rank__2[[#This Row],[year]],0)&amp;"-"&amp;gdp_capita_rank__2[[#This Row],[WB_country_code]]</f>
        <v>1962-GRD</v>
      </c>
      <c r="G318" s="9" t="s">
        <v>2741</v>
      </c>
    </row>
    <row r="319" spans="1:7" x14ac:dyDescent="0.2">
      <c r="A319" s="9" t="s">
        <v>103</v>
      </c>
      <c r="B319" s="9" t="s">
        <v>104</v>
      </c>
      <c r="C319" s="9" t="s">
        <v>2862</v>
      </c>
      <c r="D319" s="9" t="s">
        <v>2863</v>
      </c>
      <c r="E319" s="9" t="s">
        <v>3149</v>
      </c>
      <c r="F319" s="9" t="str">
        <f>TEXT(gdp_capita_rank__2[[#This Row],[year]],0)&amp;"-"&amp;gdp_capita_rank__2[[#This Row],[WB_country_code]]</f>
        <v>1962-GTM</v>
      </c>
      <c r="G319" s="9" t="s">
        <v>3178</v>
      </c>
    </row>
    <row r="320" spans="1:7" x14ac:dyDescent="0.2">
      <c r="A320" s="9" t="s">
        <v>105</v>
      </c>
      <c r="B320" s="9" t="s">
        <v>106</v>
      </c>
      <c r="C320" s="9" t="s">
        <v>2865</v>
      </c>
      <c r="D320" s="9" t="s">
        <v>2866</v>
      </c>
      <c r="E320" s="9" t="s">
        <v>3149</v>
      </c>
      <c r="F320" s="9" t="str">
        <f>TEXT(gdp_capita_rank__2[[#This Row],[year]],0)&amp;"-"&amp;gdp_capita_rank__2[[#This Row],[WB_country_code]]</f>
        <v>1962-GUY</v>
      </c>
      <c r="G320" s="9" t="s">
        <v>3179</v>
      </c>
    </row>
    <row r="321" spans="1:7" x14ac:dyDescent="0.2">
      <c r="A321" s="9" t="s">
        <v>107</v>
      </c>
      <c r="B321" s="9" t="s">
        <v>108</v>
      </c>
      <c r="C321" s="9" t="s">
        <v>2868</v>
      </c>
      <c r="D321" s="9" t="s">
        <v>2869</v>
      </c>
      <c r="E321" s="9" t="s">
        <v>3149</v>
      </c>
      <c r="F321" s="9" t="str">
        <f>TEXT(gdp_capita_rank__2[[#This Row],[year]],0)&amp;"-"&amp;gdp_capita_rank__2[[#This Row],[WB_country_code]]</f>
        <v>1962-HKG</v>
      </c>
      <c r="G321" s="9" t="s">
        <v>3180</v>
      </c>
    </row>
    <row r="322" spans="1:7" x14ac:dyDescent="0.2">
      <c r="A322" s="9" t="s">
        <v>109</v>
      </c>
      <c r="B322" s="9" t="s">
        <v>110</v>
      </c>
      <c r="C322" s="9" t="s">
        <v>2871</v>
      </c>
      <c r="D322" s="9" t="s">
        <v>2872</v>
      </c>
      <c r="E322" s="9" t="s">
        <v>3149</v>
      </c>
      <c r="F322" s="9" t="str">
        <f>TEXT(gdp_capita_rank__2[[#This Row],[year]],0)&amp;"-"&amp;gdp_capita_rank__2[[#This Row],[WB_country_code]]</f>
        <v>1962-HRV</v>
      </c>
      <c r="G322" s="9" t="s">
        <v>2741</v>
      </c>
    </row>
    <row r="323" spans="1:7" x14ac:dyDescent="0.2">
      <c r="A323" s="9" t="s">
        <v>111</v>
      </c>
      <c r="B323" s="9" t="s">
        <v>112</v>
      </c>
      <c r="C323" s="9" t="s">
        <v>2873</v>
      </c>
      <c r="D323" s="9" t="s">
        <v>2874</v>
      </c>
      <c r="E323" s="9" t="s">
        <v>3149</v>
      </c>
      <c r="F323" s="9" t="str">
        <f>TEXT(gdp_capita_rank__2[[#This Row],[year]],0)&amp;"-"&amp;gdp_capita_rank__2[[#This Row],[WB_country_code]]</f>
        <v>1962-HUN</v>
      </c>
      <c r="G323" s="9" t="s">
        <v>2741</v>
      </c>
    </row>
    <row r="324" spans="1:7" x14ac:dyDescent="0.2">
      <c r="A324" s="9" t="s">
        <v>113</v>
      </c>
      <c r="B324" s="9" t="s">
        <v>114</v>
      </c>
      <c r="C324" s="9" t="s">
        <v>2875</v>
      </c>
      <c r="D324" s="9" t="s">
        <v>2876</v>
      </c>
      <c r="E324" s="9" t="s">
        <v>3149</v>
      </c>
      <c r="F324" s="9" t="str">
        <f>TEXT(gdp_capita_rank__2[[#This Row],[year]],0)&amp;"-"&amp;gdp_capita_rank__2[[#This Row],[WB_country_code]]</f>
        <v>1962-IDN</v>
      </c>
      <c r="G324" s="9" t="s">
        <v>2741</v>
      </c>
    </row>
    <row r="325" spans="1:7" x14ac:dyDescent="0.2">
      <c r="A325" s="9" t="s">
        <v>115</v>
      </c>
      <c r="B325" s="9" t="s">
        <v>116</v>
      </c>
      <c r="C325" s="9" t="s">
        <v>2877</v>
      </c>
      <c r="D325" s="9" t="s">
        <v>2878</v>
      </c>
      <c r="E325" s="9" t="s">
        <v>3149</v>
      </c>
      <c r="F325" s="9" t="str">
        <f>TEXT(gdp_capita_rank__2[[#This Row],[year]],0)&amp;"-"&amp;gdp_capita_rank__2[[#This Row],[WB_country_code]]</f>
        <v>1962-IND</v>
      </c>
      <c r="G325" s="9" t="s">
        <v>3181</v>
      </c>
    </row>
    <row r="326" spans="1:7" x14ac:dyDescent="0.2">
      <c r="A326" s="9" t="s">
        <v>117</v>
      </c>
      <c r="B326" s="9" t="s">
        <v>118</v>
      </c>
      <c r="C326" s="9" t="s">
        <v>2880</v>
      </c>
      <c r="D326" s="9" t="s">
        <v>2881</v>
      </c>
      <c r="E326" s="9" t="s">
        <v>3149</v>
      </c>
      <c r="F326" s="9" t="str">
        <f>TEXT(gdp_capita_rank__2[[#This Row],[year]],0)&amp;"-"&amp;gdp_capita_rank__2[[#This Row],[WB_country_code]]</f>
        <v>1962-IRL</v>
      </c>
      <c r="G326" s="9" t="s">
        <v>3182</v>
      </c>
    </row>
    <row r="327" spans="1:7" x14ac:dyDescent="0.2">
      <c r="A327" s="9" t="s">
        <v>119</v>
      </c>
      <c r="B327" s="9" t="s">
        <v>120</v>
      </c>
      <c r="C327" s="9" t="s">
        <v>2883</v>
      </c>
      <c r="D327" s="9" t="s">
        <v>2884</v>
      </c>
      <c r="E327" s="9" t="s">
        <v>3149</v>
      </c>
      <c r="F327" s="9" t="str">
        <f>TEXT(gdp_capita_rank__2[[#This Row],[year]],0)&amp;"-"&amp;gdp_capita_rank__2[[#This Row],[WB_country_code]]</f>
        <v>1962-IRN</v>
      </c>
      <c r="G327" s="9" t="s">
        <v>3183</v>
      </c>
    </row>
    <row r="328" spans="1:7" x14ac:dyDescent="0.2">
      <c r="A328" s="9" t="s">
        <v>121</v>
      </c>
      <c r="B328" s="9" t="s">
        <v>122</v>
      </c>
      <c r="C328" s="9" t="s">
        <v>2886</v>
      </c>
      <c r="D328" s="9" t="s">
        <v>2887</v>
      </c>
      <c r="E328" s="9" t="s">
        <v>3149</v>
      </c>
      <c r="F328" s="9" t="str">
        <f>TEXT(gdp_capita_rank__2[[#This Row],[year]],0)&amp;"-"&amp;gdp_capita_rank__2[[#This Row],[WB_country_code]]</f>
        <v>1962-IRQ</v>
      </c>
      <c r="G328" s="9" t="s">
        <v>3184</v>
      </c>
    </row>
    <row r="329" spans="1:7" x14ac:dyDescent="0.2">
      <c r="A329" s="9" t="s">
        <v>123</v>
      </c>
      <c r="B329" s="9" t="s">
        <v>124</v>
      </c>
      <c r="C329" s="9" t="s">
        <v>2889</v>
      </c>
      <c r="D329" s="9" t="s">
        <v>2890</v>
      </c>
      <c r="E329" s="9" t="s">
        <v>3149</v>
      </c>
      <c r="F329" s="9" t="str">
        <f>TEXT(gdp_capita_rank__2[[#This Row],[year]],0)&amp;"-"&amp;gdp_capita_rank__2[[#This Row],[WB_country_code]]</f>
        <v>1962-ISL</v>
      </c>
      <c r="G329" s="9" t="s">
        <v>3185</v>
      </c>
    </row>
    <row r="330" spans="1:7" x14ac:dyDescent="0.2">
      <c r="A330" s="9" t="s">
        <v>125</v>
      </c>
      <c r="B330" s="9" t="s">
        <v>126</v>
      </c>
      <c r="C330" s="9" t="s">
        <v>2892</v>
      </c>
      <c r="D330" s="9" t="s">
        <v>2893</v>
      </c>
      <c r="E330" s="9" t="s">
        <v>3149</v>
      </c>
      <c r="F330" s="9" t="str">
        <f>TEXT(gdp_capita_rank__2[[#This Row],[year]],0)&amp;"-"&amp;gdp_capita_rank__2[[#This Row],[WB_country_code]]</f>
        <v>1962-ISR</v>
      </c>
      <c r="G330" s="9" t="s">
        <v>3186</v>
      </c>
    </row>
    <row r="331" spans="1:7" x14ac:dyDescent="0.2">
      <c r="A331" s="9" t="s">
        <v>127</v>
      </c>
      <c r="B331" s="9" t="s">
        <v>128</v>
      </c>
      <c r="C331" s="9" t="s">
        <v>2895</v>
      </c>
      <c r="D331" s="9" t="s">
        <v>2896</v>
      </c>
      <c r="E331" s="9" t="s">
        <v>3149</v>
      </c>
      <c r="F331" s="9" t="str">
        <f>TEXT(gdp_capita_rank__2[[#This Row],[year]],0)&amp;"-"&amp;gdp_capita_rank__2[[#This Row],[WB_country_code]]</f>
        <v>1962-ITA</v>
      </c>
      <c r="G331" s="9" t="s">
        <v>3187</v>
      </c>
    </row>
    <row r="332" spans="1:7" x14ac:dyDescent="0.2">
      <c r="A332" s="9" t="s">
        <v>129</v>
      </c>
      <c r="B332" s="9" t="s">
        <v>130</v>
      </c>
      <c r="C332" s="9" t="s">
        <v>2898</v>
      </c>
      <c r="D332" s="9" t="s">
        <v>2899</v>
      </c>
      <c r="E332" s="9" t="s">
        <v>3149</v>
      </c>
      <c r="F332" s="9" t="str">
        <f>TEXT(gdp_capita_rank__2[[#This Row],[year]],0)&amp;"-"&amp;gdp_capita_rank__2[[#This Row],[WB_country_code]]</f>
        <v>1962-JAM</v>
      </c>
      <c r="G332" s="9" t="s">
        <v>3188</v>
      </c>
    </row>
    <row r="333" spans="1:7" x14ac:dyDescent="0.2">
      <c r="A333" s="9" t="s">
        <v>131</v>
      </c>
      <c r="B333" s="9" t="s">
        <v>132</v>
      </c>
      <c r="C333" s="9" t="s">
        <v>2901</v>
      </c>
      <c r="D333" s="9" t="s">
        <v>2902</v>
      </c>
      <c r="E333" s="9" t="s">
        <v>3149</v>
      </c>
      <c r="F333" s="9" t="str">
        <f>TEXT(gdp_capita_rank__2[[#This Row],[year]],0)&amp;"-"&amp;gdp_capita_rank__2[[#This Row],[WB_country_code]]</f>
        <v>1962-JOR</v>
      </c>
      <c r="G333" s="9" t="s">
        <v>2741</v>
      </c>
    </row>
    <row r="334" spans="1:7" x14ac:dyDescent="0.2">
      <c r="A334" s="9" t="s">
        <v>133</v>
      </c>
      <c r="B334" s="9" t="s">
        <v>134</v>
      </c>
      <c r="C334" s="9" t="s">
        <v>2903</v>
      </c>
      <c r="D334" s="9" t="s">
        <v>2904</v>
      </c>
      <c r="E334" s="9" t="s">
        <v>3149</v>
      </c>
      <c r="F334" s="9" t="str">
        <f>TEXT(gdp_capita_rank__2[[#This Row],[year]],0)&amp;"-"&amp;gdp_capita_rank__2[[#This Row],[WB_country_code]]</f>
        <v>1962-JPN</v>
      </c>
      <c r="G334" s="9" t="s">
        <v>3189</v>
      </c>
    </row>
    <row r="335" spans="1:7" x14ac:dyDescent="0.2">
      <c r="A335" s="9" t="s">
        <v>135</v>
      </c>
      <c r="B335" s="9" t="s">
        <v>136</v>
      </c>
      <c r="C335" s="9" t="s">
        <v>2906</v>
      </c>
      <c r="D335" s="9" t="s">
        <v>2907</v>
      </c>
      <c r="E335" s="9" t="s">
        <v>3149</v>
      </c>
      <c r="F335" s="9" t="str">
        <f>TEXT(gdp_capita_rank__2[[#This Row],[year]],0)&amp;"-"&amp;gdp_capita_rank__2[[#This Row],[WB_country_code]]</f>
        <v>1962-KAZ</v>
      </c>
      <c r="G335" s="9" t="s">
        <v>2741</v>
      </c>
    </row>
    <row r="336" spans="1:7" x14ac:dyDescent="0.2">
      <c r="A336" s="9" t="s">
        <v>137</v>
      </c>
      <c r="B336" s="9" t="s">
        <v>138</v>
      </c>
      <c r="C336" s="9" t="s">
        <v>2908</v>
      </c>
      <c r="D336" s="9" t="s">
        <v>2909</v>
      </c>
      <c r="E336" s="9" t="s">
        <v>3149</v>
      </c>
      <c r="F336" s="9" t="str">
        <f>TEXT(gdp_capita_rank__2[[#This Row],[year]],0)&amp;"-"&amp;gdp_capita_rank__2[[#This Row],[WB_country_code]]</f>
        <v>1962-KEN</v>
      </c>
      <c r="G336" s="9" t="s">
        <v>3190</v>
      </c>
    </row>
    <row r="337" spans="1:7" x14ac:dyDescent="0.2">
      <c r="A337" s="9" t="s">
        <v>139</v>
      </c>
      <c r="B337" s="9" t="s">
        <v>140</v>
      </c>
      <c r="C337" s="9" t="s">
        <v>2911</v>
      </c>
      <c r="D337" s="9" t="s">
        <v>2912</v>
      </c>
      <c r="E337" s="9" t="s">
        <v>3149</v>
      </c>
      <c r="F337" s="9" t="str">
        <f>TEXT(gdp_capita_rank__2[[#This Row],[year]],0)&amp;"-"&amp;gdp_capita_rank__2[[#This Row],[WB_country_code]]</f>
        <v>1962-KGZ</v>
      </c>
      <c r="G337" s="9" t="s">
        <v>2741</v>
      </c>
    </row>
    <row r="338" spans="1:7" x14ac:dyDescent="0.2">
      <c r="A338" s="9" t="s">
        <v>141</v>
      </c>
      <c r="B338" s="9" t="s">
        <v>142</v>
      </c>
      <c r="C338" s="9" t="s">
        <v>2913</v>
      </c>
      <c r="D338" s="9" t="s">
        <v>2914</v>
      </c>
      <c r="E338" s="9" t="s">
        <v>3149</v>
      </c>
      <c r="F338" s="9" t="str">
        <f>TEXT(gdp_capita_rank__2[[#This Row],[year]],0)&amp;"-"&amp;gdp_capita_rank__2[[#This Row],[WB_country_code]]</f>
        <v>1962-KOR</v>
      </c>
      <c r="G338" s="9" t="s">
        <v>3191</v>
      </c>
    </row>
    <row r="339" spans="1:7" x14ac:dyDescent="0.2">
      <c r="A339" s="9" t="s">
        <v>143</v>
      </c>
      <c r="B339" s="9" t="s">
        <v>144</v>
      </c>
      <c r="C339" s="9" t="s">
        <v>2916</v>
      </c>
      <c r="D339" s="9" t="s">
        <v>2917</v>
      </c>
      <c r="E339" s="9" t="s">
        <v>3149</v>
      </c>
      <c r="F339" s="9" t="str">
        <f>TEXT(gdp_capita_rank__2[[#This Row],[year]],0)&amp;"-"&amp;gdp_capita_rank__2[[#This Row],[WB_country_code]]</f>
        <v>1962-KWT</v>
      </c>
      <c r="G339" s="9" t="s">
        <v>2741</v>
      </c>
    </row>
    <row r="340" spans="1:7" x14ac:dyDescent="0.2">
      <c r="A340" s="9" t="s">
        <v>145</v>
      </c>
      <c r="B340" s="9" t="s">
        <v>146</v>
      </c>
      <c r="C340" s="9" t="s">
        <v>2918</v>
      </c>
      <c r="D340" s="9" t="s">
        <v>2919</v>
      </c>
      <c r="E340" s="9" t="s">
        <v>3149</v>
      </c>
      <c r="F340" s="9" t="str">
        <f>TEXT(gdp_capita_rank__2[[#This Row],[year]],0)&amp;"-"&amp;gdp_capita_rank__2[[#This Row],[WB_country_code]]</f>
        <v>1962-LBN</v>
      </c>
      <c r="G340" s="9" t="s">
        <v>2741</v>
      </c>
    </row>
    <row r="341" spans="1:7" x14ac:dyDescent="0.2">
      <c r="A341" s="9" t="s">
        <v>147</v>
      </c>
      <c r="B341" s="9" t="s">
        <v>148</v>
      </c>
      <c r="C341" s="9" t="s">
        <v>2920</v>
      </c>
      <c r="D341" s="9" t="s">
        <v>2921</v>
      </c>
      <c r="E341" s="9" t="s">
        <v>3149</v>
      </c>
      <c r="F341" s="9" t="str">
        <f>TEXT(gdp_capita_rank__2[[#This Row],[year]],0)&amp;"-"&amp;gdp_capita_rank__2[[#This Row],[WB_country_code]]</f>
        <v>1962-LKA</v>
      </c>
      <c r="G341" s="9" t="s">
        <v>3192</v>
      </c>
    </row>
    <row r="342" spans="1:7" x14ac:dyDescent="0.2">
      <c r="A342" s="9" t="s">
        <v>149</v>
      </c>
      <c r="B342" s="9" t="s">
        <v>150</v>
      </c>
      <c r="C342" s="9" t="s">
        <v>2923</v>
      </c>
      <c r="D342" s="9" t="s">
        <v>2924</v>
      </c>
      <c r="E342" s="9" t="s">
        <v>3149</v>
      </c>
      <c r="F342" s="9" t="str">
        <f>TEXT(gdp_capita_rank__2[[#This Row],[year]],0)&amp;"-"&amp;gdp_capita_rank__2[[#This Row],[WB_country_code]]</f>
        <v>1962-LTU</v>
      </c>
      <c r="G342" s="9" t="s">
        <v>2741</v>
      </c>
    </row>
    <row r="343" spans="1:7" x14ac:dyDescent="0.2">
      <c r="A343" s="9" t="s">
        <v>151</v>
      </c>
      <c r="B343" s="9" t="s">
        <v>152</v>
      </c>
      <c r="C343" s="9" t="s">
        <v>2925</v>
      </c>
      <c r="D343" s="9" t="s">
        <v>2926</v>
      </c>
      <c r="E343" s="9" t="s">
        <v>3149</v>
      </c>
      <c r="F343" s="9" t="str">
        <f>TEXT(gdp_capita_rank__2[[#This Row],[year]],0)&amp;"-"&amp;gdp_capita_rank__2[[#This Row],[WB_country_code]]</f>
        <v>1962-LVA</v>
      </c>
      <c r="G343" s="9" t="s">
        <v>2741</v>
      </c>
    </row>
    <row r="344" spans="1:7" x14ac:dyDescent="0.2">
      <c r="A344" s="9" t="s">
        <v>153</v>
      </c>
      <c r="B344" s="9" t="s">
        <v>154</v>
      </c>
      <c r="C344" s="9" t="s">
        <v>2927</v>
      </c>
      <c r="D344" s="9" t="s">
        <v>2928</v>
      </c>
      <c r="E344" s="9" t="s">
        <v>3149</v>
      </c>
      <c r="F344" s="9" t="str">
        <f>TEXT(gdp_capita_rank__2[[#This Row],[year]],0)&amp;"-"&amp;gdp_capita_rank__2[[#This Row],[WB_country_code]]</f>
        <v>1962-MAR</v>
      </c>
      <c r="G344" s="9" t="s">
        <v>3193</v>
      </c>
    </row>
    <row r="345" spans="1:7" x14ac:dyDescent="0.2">
      <c r="A345" s="9" t="s">
        <v>155</v>
      </c>
      <c r="B345" s="9" t="s">
        <v>156</v>
      </c>
      <c r="C345" s="9" t="s">
        <v>2930</v>
      </c>
      <c r="D345" s="9" t="s">
        <v>2931</v>
      </c>
      <c r="E345" s="9" t="s">
        <v>3149</v>
      </c>
      <c r="F345" s="9" t="str">
        <f>TEXT(gdp_capita_rank__2[[#This Row],[year]],0)&amp;"-"&amp;gdp_capita_rank__2[[#This Row],[WB_country_code]]</f>
        <v>1962-MDA</v>
      </c>
      <c r="G345" s="9" t="s">
        <v>2741</v>
      </c>
    </row>
    <row r="346" spans="1:7" x14ac:dyDescent="0.2">
      <c r="A346" s="9" t="s">
        <v>157</v>
      </c>
      <c r="B346" s="9" t="s">
        <v>158</v>
      </c>
      <c r="C346" s="9" t="s">
        <v>2932</v>
      </c>
      <c r="D346" s="9" t="s">
        <v>2933</v>
      </c>
      <c r="E346" s="9" t="s">
        <v>3149</v>
      </c>
      <c r="F346" s="9" t="str">
        <f>TEXT(gdp_capita_rank__2[[#This Row],[year]],0)&amp;"-"&amp;gdp_capita_rank__2[[#This Row],[WB_country_code]]</f>
        <v>1962-MEX</v>
      </c>
      <c r="G346" s="9" t="s">
        <v>3194</v>
      </c>
    </row>
    <row r="347" spans="1:7" x14ac:dyDescent="0.2">
      <c r="A347" s="9" t="s">
        <v>159</v>
      </c>
      <c r="B347" s="9" t="s">
        <v>160</v>
      </c>
      <c r="C347" s="9" t="s">
        <v>2935</v>
      </c>
      <c r="D347" s="9" t="s">
        <v>2936</v>
      </c>
      <c r="E347" s="9" t="s">
        <v>3149</v>
      </c>
      <c r="F347" s="9" t="str">
        <f>TEXT(gdp_capita_rank__2[[#This Row],[year]],0)&amp;"-"&amp;gdp_capita_rank__2[[#This Row],[WB_country_code]]</f>
        <v>1962-MKD</v>
      </c>
      <c r="G347" s="9" t="s">
        <v>2741</v>
      </c>
    </row>
    <row r="348" spans="1:7" x14ac:dyDescent="0.2">
      <c r="A348" s="9" t="s">
        <v>161</v>
      </c>
      <c r="B348" s="9" t="s">
        <v>162</v>
      </c>
      <c r="C348" s="9" t="s">
        <v>2937</v>
      </c>
      <c r="D348" s="9" t="s">
        <v>2938</v>
      </c>
      <c r="E348" s="9" t="s">
        <v>3149</v>
      </c>
      <c r="F348" s="9" t="str">
        <f>TEXT(gdp_capita_rank__2[[#This Row],[year]],0)&amp;"-"&amp;gdp_capita_rank__2[[#This Row],[WB_country_code]]</f>
        <v>1962-MNE</v>
      </c>
      <c r="G348" s="9" t="s">
        <v>2741</v>
      </c>
    </row>
    <row r="349" spans="1:7" x14ac:dyDescent="0.2">
      <c r="A349" s="9" t="s">
        <v>163</v>
      </c>
      <c r="B349" s="9" t="s">
        <v>164</v>
      </c>
      <c r="C349" s="9" t="s">
        <v>2939</v>
      </c>
      <c r="D349" s="9" t="s">
        <v>2940</v>
      </c>
      <c r="E349" s="9" t="s">
        <v>3149</v>
      </c>
      <c r="F349" s="9" t="str">
        <f>TEXT(gdp_capita_rank__2[[#This Row],[year]],0)&amp;"-"&amp;gdp_capita_rank__2[[#This Row],[WB_country_code]]</f>
        <v>1962-MNG</v>
      </c>
      <c r="G349" s="9" t="s">
        <v>2741</v>
      </c>
    </row>
    <row r="350" spans="1:7" x14ac:dyDescent="0.2">
      <c r="A350" s="9" t="s">
        <v>165</v>
      </c>
      <c r="B350" s="9" t="s">
        <v>166</v>
      </c>
      <c r="C350" s="9" t="s">
        <v>2941</v>
      </c>
      <c r="D350" s="9" t="s">
        <v>2942</v>
      </c>
      <c r="E350" s="9" t="s">
        <v>3149</v>
      </c>
      <c r="F350" s="9" t="str">
        <f>TEXT(gdp_capita_rank__2[[#This Row],[year]],0)&amp;"-"&amp;gdp_capita_rank__2[[#This Row],[WB_country_code]]</f>
        <v>1962-MOZ</v>
      </c>
      <c r="G350" s="9" t="s">
        <v>2741</v>
      </c>
    </row>
    <row r="351" spans="1:7" x14ac:dyDescent="0.2">
      <c r="A351" s="9" t="s">
        <v>167</v>
      </c>
      <c r="B351" s="9" t="s">
        <v>168</v>
      </c>
      <c r="C351" s="9" t="s">
        <v>2943</v>
      </c>
      <c r="D351" s="9" t="s">
        <v>2944</v>
      </c>
      <c r="E351" s="9" t="s">
        <v>3149</v>
      </c>
      <c r="F351" s="9" t="str">
        <f>TEXT(gdp_capita_rank__2[[#This Row],[year]],0)&amp;"-"&amp;gdp_capita_rank__2[[#This Row],[WB_country_code]]</f>
        <v>1962-MUS</v>
      </c>
      <c r="G351" s="9" t="s">
        <v>2741</v>
      </c>
    </row>
    <row r="352" spans="1:7" x14ac:dyDescent="0.2">
      <c r="A352" s="9" t="s">
        <v>169</v>
      </c>
      <c r="B352" s="9" t="s">
        <v>170</v>
      </c>
      <c r="C352" s="9" t="s">
        <v>2945</v>
      </c>
      <c r="D352" s="9" t="s">
        <v>2946</v>
      </c>
      <c r="E352" s="9" t="s">
        <v>3149</v>
      </c>
      <c r="F352" s="9" t="str">
        <f>TEXT(gdp_capita_rank__2[[#This Row],[year]],0)&amp;"-"&amp;gdp_capita_rank__2[[#This Row],[WB_country_code]]</f>
        <v>1962-MYS</v>
      </c>
      <c r="G352" s="9" t="s">
        <v>3195</v>
      </c>
    </row>
    <row r="353" spans="1:7" x14ac:dyDescent="0.2">
      <c r="A353" s="9" t="s">
        <v>171</v>
      </c>
      <c r="B353" s="9" t="s">
        <v>172</v>
      </c>
      <c r="C353" s="9" t="s">
        <v>2948</v>
      </c>
      <c r="D353" s="9" t="s">
        <v>2949</v>
      </c>
      <c r="E353" s="9" t="s">
        <v>3149</v>
      </c>
      <c r="F353" s="9" t="str">
        <f>TEXT(gdp_capita_rank__2[[#This Row],[year]],0)&amp;"-"&amp;gdp_capita_rank__2[[#This Row],[WB_country_code]]</f>
        <v>1962-NAM</v>
      </c>
      <c r="G353" s="9" t="s">
        <v>2741</v>
      </c>
    </row>
    <row r="354" spans="1:7" x14ac:dyDescent="0.2">
      <c r="A354" s="9" t="s">
        <v>173</v>
      </c>
      <c r="B354" s="9" t="s">
        <v>174</v>
      </c>
      <c r="C354" s="9" t="s">
        <v>2950</v>
      </c>
      <c r="D354" s="9" t="s">
        <v>2951</v>
      </c>
      <c r="E354" s="9" t="s">
        <v>3149</v>
      </c>
      <c r="F354" s="9" t="str">
        <f>TEXT(gdp_capita_rank__2[[#This Row],[year]],0)&amp;"-"&amp;gdp_capita_rank__2[[#This Row],[WB_country_code]]</f>
        <v>1962-NER</v>
      </c>
      <c r="G354" s="9" t="s">
        <v>3196</v>
      </c>
    </row>
    <row r="355" spans="1:7" x14ac:dyDescent="0.2">
      <c r="A355" s="9" t="s">
        <v>175</v>
      </c>
      <c r="B355" s="9" t="s">
        <v>176</v>
      </c>
      <c r="C355" s="9" t="s">
        <v>2953</v>
      </c>
      <c r="D355" s="9" t="s">
        <v>2954</v>
      </c>
      <c r="E355" s="9" t="s">
        <v>3149</v>
      </c>
      <c r="F355" s="9" t="str">
        <f>TEXT(gdp_capita_rank__2[[#This Row],[year]],0)&amp;"-"&amp;gdp_capita_rank__2[[#This Row],[WB_country_code]]</f>
        <v>1962-NGA</v>
      </c>
      <c r="G355" s="9" t="s">
        <v>3197</v>
      </c>
    </row>
    <row r="356" spans="1:7" x14ac:dyDescent="0.2">
      <c r="A356" s="9" t="s">
        <v>177</v>
      </c>
      <c r="B356" s="9" t="s">
        <v>178</v>
      </c>
      <c r="C356" s="9" t="s">
        <v>2956</v>
      </c>
      <c r="D356" s="9" t="s">
        <v>2957</v>
      </c>
      <c r="E356" s="9" t="s">
        <v>3149</v>
      </c>
      <c r="F356" s="9" t="str">
        <f>TEXT(gdp_capita_rank__2[[#This Row],[year]],0)&amp;"-"&amp;gdp_capita_rank__2[[#This Row],[WB_country_code]]</f>
        <v>1962-NLD</v>
      </c>
      <c r="G356" s="9" t="s">
        <v>3198</v>
      </c>
    </row>
    <row r="357" spans="1:7" x14ac:dyDescent="0.2">
      <c r="A357" s="9" t="s">
        <v>179</v>
      </c>
      <c r="B357" s="9" t="s">
        <v>180</v>
      </c>
      <c r="C357" s="9" t="s">
        <v>2959</v>
      </c>
      <c r="D357" s="9" t="s">
        <v>2960</v>
      </c>
      <c r="E357" s="9" t="s">
        <v>3149</v>
      </c>
      <c r="F357" s="9" t="str">
        <f>TEXT(gdp_capita_rank__2[[#This Row],[year]],0)&amp;"-"&amp;gdp_capita_rank__2[[#This Row],[WB_country_code]]</f>
        <v>1962-NOR</v>
      </c>
      <c r="G357" s="9" t="s">
        <v>3199</v>
      </c>
    </row>
    <row r="358" spans="1:7" x14ac:dyDescent="0.2">
      <c r="A358" s="9" t="s">
        <v>181</v>
      </c>
      <c r="B358" s="9" t="s">
        <v>182</v>
      </c>
      <c r="C358" s="9" t="s">
        <v>2962</v>
      </c>
      <c r="D358" s="9" t="s">
        <v>2963</v>
      </c>
      <c r="E358" s="9" t="s">
        <v>3149</v>
      </c>
      <c r="F358" s="9" t="str">
        <f>TEXT(gdp_capita_rank__2[[#This Row],[year]],0)&amp;"-"&amp;gdp_capita_rank__2[[#This Row],[WB_country_code]]</f>
        <v>1962-NZL</v>
      </c>
      <c r="G358" s="9" t="s">
        <v>3200</v>
      </c>
    </row>
    <row r="359" spans="1:7" x14ac:dyDescent="0.2">
      <c r="A359" s="9" t="s">
        <v>183</v>
      </c>
      <c r="B359" s="9" t="s">
        <v>184</v>
      </c>
      <c r="C359" s="9" t="s">
        <v>2965</v>
      </c>
      <c r="D359" s="9" t="s">
        <v>2966</v>
      </c>
      <c r="E359" s="9" t="s">
        <v>3149</v>
      </c>
      <c r="F359" s="9" t="str">
        <f>TEXT(gdp_capita_rank__2[[#This Row],[year]],0)&amp;"-"&amp;gdp_capita_rank__2[[#This Row],[WB_country_code]]</f>
        <v>1962-PAK</v>
      </c>
      <c r="G359" s="9" t="s">
        <v>3201</v>
      </c>
    </row>
    <row r="360" spans="1:7" x14ac:dyDescent="0.2">
      <c r="A360" s="9" t="s">
        <v>185</v>
      </c>
      <c r="B360" s="9" t="s">
        <v>186</v>
      </c>
      <c r="C360" s="9" t="s">
        <v>2968</v>
      </c>
      <c r="D360" s="9" t="s">
        <v>2969</v>
      </c>
      <c r="E360" s="9" t="s">
        <v>3149</v>
      </c>
      <c r="F360" s="9" t="str">
        <f>TEXT(gdp_capita_rank__2[[#This Row],[year]],0)&amp;"-"&amp;gdp_capita_rank__2[[#This Row],[WB_country_code]]</f>
        <v>1962-PAN</v>
      </c>
      <c r="G360" s="9" t="s">
        <v>3202</v>
      </c>
    </row>
    <row r="361" spans="1:7" x14ac:dyDescent="0.2">
      <c r="A361" s="9" t="s">
        <v>187</v>
      </c>
      <c r="B361" s="9" t="s">
        <v>188</v>
      </c>
      <c r="C361" s="9" t="s">
        <v>2971</v>
      </c>
      <c r="D361" s="9" t="s">
        <v>2972</v>
      </c>
      <c r="E361" s="9" t="s">
        <v>3149</v>
      </c>
      <c r="F361" s="9" t="str">
        <f>TEXT(gdp_capita_rank__2[[#This Row],[year]],0)&amp;"-"&amp;gdp_capita_rank__2[[#This Row],[WB_country_code]]</f>
        <v>1962-PER</v>
      </c>
      <c r="G361" s="9" t="s">
        <v>2741</v>
      </c>
    </row>
    <row r="362" spans="1:7" x14ac:dyDescent="0.2">
      <c r="A362" s="9" t="s">
        <v>189</v>
      </c>
      <c r="B362" s="9" t="s">
        <v>190</v>
      </c>
      <c r="C362" s="9" t="s">
        <v>2973</v>
      </c>
      <c r="D362" s="9" t="s">
        <v>2974</v>
      </c>
      <c r="E362" s="9" t="s">
        <v>3149</v>
      </c>
      <c r="F362" s="9" t="str">
        <f>TEXT(gdp_capita_rank__2[[#This Row],[year]],0)&amp;"-"&amp;gdp_capita_rank__2[[#This Row],[WB_country_code]]</f>
        <v>1962-PHL</v>
      </c>
      <c r="G362" s="9" t="s">
        <v>3203</v>
      </c>
    </row>
    <row r="363" spans="1:7" x14ac:dyDescent="0.2">
      <c r="A363" s="9" t="s">
        <v>191</v>
      </c>
      <c r="B363" s="9" t="s">
        <v>192</v>
      </c>
      <c r="C363" s="9" t="s">
        <v>2976</v>
      </c>
      <c r="D363" s="9" t="s">
        <v>2977</v>
      </c>
      <c r="E363" s="9" t="s">
        <v>3149</v>
      </c>
      <c r="F363" s="9" t="str">
        <f>TEXT(gdp_capita_rank__2[[#This Row],[year]],0)&amp;"-"&amp;gdp_capita_rank__2[[#This Row],[WB_country_code]]</f>
        <v>1962-POL</v>
      </c>
      <c r="G363" s="9" t="s">
        <v>2741</v>
      </c>
    </row>
    <row r="364" spans="1:7" x14ac:dyDescent="0.2">
      <c r="A364" s="9" t="s">
        <v>193</v>
      </c>
      <c r="B364" s="9" t="s">
        <v>194</v>
      </c>
      <c r="C364" s="9" t="s">
        <v>2818</v>
      </c>
      <c r="D364" s="9" t="s">
        <v>2978</v>
      </c>
      <c r="E364" s="9" t="s">
        <v>3149</v>
      </c>
      <c r="F364" s="9" t="str">
        <f>TEXT(gdp_capita_rank__2[[#This Row],[year]],0)&amp;"-"&amp;gdp_capita_rank__2[[#This Row],[WB_country_code]]</f>
        <v>1962-PRI</v>
      </c>
      <c r="G364" s="9" t="s">
        <v>3204</v>
      </c>
    </row>
    <row r="365" spans="1:7" x14ac:dyDescent="0.2">
      <c r="A365" s="9" t="s">
        <v>195</v>
      </c>
      <c r="B365" s="9" t="s">
        <v>196</v>
      </c>
      <c r="C365" s="9" t="s">
        <v>2980</v>
      </c>
      <c r="D365" s="9" t="s">
        <v>2981</v>
      </c>
      <c r="E365" s="9" t="s">
        <v>3149</v>
      </c>
      <c r="F365" s="9" t="str">
        <f>TEXT(gdp_capita_rank__2[[#This Row],[year]],0)&amp;"-"&amp;gdp_capita_rank__2[[#This Row],[WB_country_code]]</f>
        <v>1962-PRK</v>
      </c>
      <c r="G365" s="9" t="s">
        <v>2741</v>
      </c>
    </row>
    <row r="366" spans="1:7" x14ac:dyDescent="0.2">
      <c r="A366" s="9" t="s">
        <v>197</v>
      </c>
      <c r="B366" s="9" t="s">
        <v>198</v>
      </c>
      <c r="C366" s="9" t="s">
        <v>2982</v>
      </c>
      <c r="D366" s="9" t="s">
        <v>2983</v>
      </c>
      <c r="E366" s="9" t="s">
        <v>3149</v>
      </c>
      <c r="F366" s="9" t="str">
        <f>TEXT(gdp_capita_rank__2[[#This Row],[year]],0)&amp;"-"&amp;gdp_capita_rank__2[[#This Row],[WB_country_code]]</f>
        <v>1962-PRT</v>
      </c>
      <c r="G366" s="9" t="s">
        <v>3205</v>
      </c>
    </row>
    <row r="367" spans="1:7" x14ac:dyDescent="0.2">
      <c r="A367" s="9" t="s">
        <v>199</v>
      </c>
      <c r="B367" s="9" t="s">
        <v>200</v>
      </c>
      <c r="C367" s="9" t="s">
        <v>2985</v>
      </c>
      <c r="D367" s="9" t="s">
        <v>2986</v>
      </c>
      <c r="E367" s="9" t="s">
        <v>3149</v>
      </c>
      <c r="F367" s="9" t="str">
        <f>TEXT(gdp_capita_rank__2[[#This Row],[year]],0)&amp;"-"&amp;gdp_capita_rank__2[[#This Row],[WB_country_code]]</f>
        <v>1962-PRY</v>
      </c>
      <c r="G367" s="9" t="s">
        <v>2741</v>
      </c>
    </row>
    <row r="368" spans="1:7" x14ac:dyDescent="0.2">
      <c r="A368" s="9" t="s">
        <v>201</v>
      </c>
      <c r="B368" s="9" t="s">
        <v>202</v>
      </c>
      <c r="C368" s="9" t="s">
        <v>2987</v>
      </c>
      <c r="D368" s="9" t="s">
        <v>2988</v>
      </c>
      <c r="E368" s="9" t="s">
        <v>3149</v>
      </c>
      <c r="F368" s="9" t="str">
        <f>TEXT(gdp_capita_rank__2[[#This Row],[year]],0)&amp;"-"&amp;gdp_capita_rank__2[[#This Row],[WB_country_code]]</f>
        <v>1962-QAT</v>
      </c>
      <c r="G368" s="9" t="s">
        <v>2741</v>
      </c>
    </row>
    <row r="369" spans="1:7" x14ac:dyDescent="0.2">
      <c r="A369" s="9" t="s">
        <v>203</v>
      </c>
      <c r="B369" s="9" t="s">
        <v>204</v>
      </c>
      <c r="C369" s="9" t="s">
        <v>2989</v>
      </c>
      <c r="D369" s="9" t="s">
        <v>2990</v>
      </c>
      <c r="E369" s="9" t="s">
        <v>3149</v>
      </c>
      <c r="F369" s="9" t="str">
        <f>TEXT(gdp_capita_rank__2[[#This Row],[year]],0)&amp;"-"&amp;gdp_capita_rank__2[[#This Row],[WB_country_code]]</f>
        <v>1962-ROU</v>
      </c>
      <c r="G369" s="9" t="s">
        <v>2741</v>
      </c>
    </row>
    <row r="370" spans="1:7" x14ac:dyDescent="0.2">
      <c r="A370" s="9" t="s">
        <v>205</v>
      </c>
      <c r="B370" s="9" t="s">
        <v>206</v>
      </c>
      <c r="C370" s="9" t="s">
        <v>2991</v>
      </c>
      <c r="D370" s="9" t="s">
        <v>2992</v>
      </c>
      <c r="E370" s="9" t="s">
        <v>3149</v>
      </c>
      <c r="F370" s="9" t="str">
        <f>TEXT(gdp_capita_rank__2[[#This Row],[year]],0)&amp;"-"&amp;gdp_capita_rank__2[[#This Row],[WB_country_code]]</f>
        <v>1962-RUS</v>
      </c>
      <c r="G370" s="9" t="s">
        <v>2741</v>
      </c>
    </row>
    <row r="371" spans="1:7" x14ac:dyDescent="0.2">
      <c r="A371" s="9" t="s">
        <v>207</v>
      </c>
      <c r="B371" s="9" t="s">
        <v>208</v>
      </c>
      <c r="C371" s="9" t="s">
        <v>2993</v>
      </c>
      <c r="D371" s="9" t="s">
        <v>2994</v>
      </c>
      <c r="E371" s="9" t="s">
        <v>3149</v>
      </c>
      <c r="F371" s="9" t="str">
        <f>TEXT(gdp_capita_rank__2[[#This Row],[year]],0)&amp;"-"&amp;gdp_capita_rank__2[[#This Row],[WB_country_code]]</f>
        <v>1962-SAU</v>
      </c>
      <c r="G371" s="9" t="s">
        <v>2741</v>
      </c>
    </row>
    <row r="372" spans="1:7" x14ac:dyDescent="0.2">
      <c r="A372" s="9" t="s">
        <v>209</v>
      </c>
      <c r="B372" s="9" t="s">
        <v>210</v>
      </c>
      <c r="C372" s="9" t="s">
        <v>2995</v>
      </c>
      <c r="D372" s="9" t="s">
        <v>2996</v>
      </c>
      <c r="E372" s="9" t="s">
        <v>3149</v>
      </c>
      <c r="F372" s="9" t="str">
        <f>TEXT(gdp_capita_rank__2[[#This Row],[year]],0)&amp;"-"&amp;gdp_capita_rank__2[[#This Row],[WB_country_code]]</f>
        <v>1962-SDN</v>
      </c>
      <c r="G372" s="9" t="s">
        <v>3206</v>
      </c>
    </row>
    <row r="373" spans="1:7" x14ac:dyDescent="0.2">
      <c r="A373" s="9" t="s">
        <v>211</v>
      </c>
      <c r="B373" s="9" t="s">
        <v>212</v>
      </c>
      <c r="C373" s="9" t="s">
        <v>2998</v>
      </c>
      <c r="D373" s="9" t="s">
        <v>2999</v>
      </c>
      <c r="E373" s="9" t="s">
        <v>3149</v>
      </c>
      <c r="F373" s="9" t="str">
        <f>TEXT(gdp_capita_rank__2[[#This Row],[year]],0)&amp;"-"&amp;gdp_capita_rank__2[[#This Row],[WB_country_code]]</f>
        <v>1962-SEN</v>
      </c>
      <c r="G373" s="9" t="s">
        <v>3207</v>
      </c>
    </row>
    <row r="374" spans="1:7" x14ac:dyDescent="0.2">
      <c r="A374" s="9" t="s">
        <v>213</v>
      </c>
      <c r="B374" s="9" t="s">
        <v>214</v>
      </c>
      <c r="C374" s="9" t="s">
        <v>3001</v>
      </c>
      <c r="D374" s="9" t="s">
        <v>3002</v>
      </c>
      <c r="E374" s="9" t="s">
        <v>3149</v>
      </c>
      <c r="F374" s="9" t="str">
        <f>TEXT(gdp_capita_rank__2[[#This Row],[year]],0)&amp;"-"&amp;gdp_capita_rank__2[[#This Row],[WB_country_code]]</f>
        <v>1962-SGP</v>
      </c>
      <c r="G374" s="9" t="s">
        <v>3208</v>
      </c>
    </row>
    <row r="375" spans="1:7" x14ac:dyDescent="0.2">
      <c r="A375" s="9" t="s">
        <v>215</v>
      </c>
      <c r="B375" s="9" t="s">
        <v>216</v>
      </c>
      <c r="C375" s="9" t="s">
        <v>3004</v>
      </c>
      <c r="D375" s="9" t="s">
        <v>3005</v>
      </c>
      <c r="E375" s="9" t="s">
        <v>3149</v>
      </c>
      <c r="F375" s="9" t="str">
        <f>TEXT(gdp_capita_rank__2[[#This Row],[year]],0)&amp;"-"&amp;gdp_capita_rank__2[[#This Row],[WB_country_code]]</f>
        <v>1962-SMR</v>
      </c>
      <c r="G375" s="9" t="s">
        <v>2741</v>
      </c>
    </row>
    <row r="376" spans="1:7" x14ac:dyDescent="0.2">
      <c r="A376" s="9" t="s">
        <v>217</v>
      </c>
      <c r="B376" s="9" t="s">
        <v>218</v>
      </c>
      <c r="C376" s="9" t="s">
        <v>2854</v>
      </c>
      <c r="D376" s="9" t="s">
        <v>3006</v>
      </c>
      <c r="E376" s="9" t="s">
        <v>3149</v>
      </c>
      <c r="F376" s="9" t="str">
        <f>TEXT(gdp_capita_rank__2[[#This Row],[year]],0)&amp;"-"&amp;gdp_capita_rank__2[[#This Row],[WB_country_code]]</f>
        <v>1962-SRB</v>
      </c>
      <c r="G376" s="9" t="s">
        <v>2741</v>
      </c>
    </row>
    <row r="377" spans="1:7" x14ac:dyDescent="0.2">
      <c r="A377" s="9" t="s">
        <v>219</v>
      </c>
      <c r="B377" s="9" t="s">
        <v>220</v>
      </c>
      <c r="C377" s="9" t="s">
        <v>3007</v>
      </c>
      <c r="D377" s="9" t="s">
        <v>3008</v>
      </c>
      <c r="E377" s="9" t="s">
        <v>3149</v>
      </c>
      <c r="F377" s="9" t="str">
        <f>TEXT(gdp_capita_rank__2[[#This Row],[year]],0)&amp;"-"&amp;gdp_capita_rank__2[[#This Row],[WB_country_code]]</f>
        <v>1962-SUR</v>
      </c>
      <c r="G377" s="9" t="s">
        <v>3209</v>
      </c>
    </row>
    <row r="378" spans="1:7" x14ac:dyDescent="0.2">
      <c r="A378" s="9" t="s">
        <v>221</v>
      </c>
      <c r="B378" s="9" t="s">
        <v>222</v>
      </c>
      <c r="C378" s="9" t="s">
        <v>3010</v>
      </c>
      <c r="D378" s="9" t="s">
        <v>3011</v>
      </c>
      <c r="E378" s="9" t="s">
        <v>3149</v>
      </c>
      <c r="F378" s="9" t="str">
        <f>TEXT(gdp_capita_rank__2[[#This Row],[year]],0)&amp;"-"&amp;gdp_capita_rank__2[[#This Row],[WB_country_code]]</f>
        <v>1962-SVK</v>
      </c>
      <c r="G378" s="9" t="s">
        <v>2741</v>
      </c>
    </row>
    <row r="379" spans="1:7" x14ac:dyDescent="0.2">
      <c r="A379" s="9" t="s">
        <v>223</v>
      </c>
      <c r="B379" s="9" t="s">
        <v>224</v>
      </c>
      <c r="C379" s="9" t="s">
        <v>3012</v>
      </c>
      <c r="D379" s="9" t="s">
        <v>3013</v>
      </c>
      <c r="E379" s="9" t="s">
        <v>3149</v>
      </c>
      <c r="F379" s="9" t="str">
        <f>TEXT(gdp_capita_rank__2[[#This Row],[year]],0)&amp;"-"&amp;gdp_capita_rank__2[[#This Row],[WB_country_code]]</f>
        <v>1962-SVN</v>
      </c>
      <c r="G379" s="9" t="s">
        <v>2741</v>
      </c>
    </row>
    <row r="380" spans="1:7" x14ac:dyDescent="0.2">
      <c r="A380" s="9" t="s">
        <v>225</v>
      </c>
      <c r="B380" s="9" t="s">
        <v>226</v>
      </c>
      <c r="C380" s="9" t="s">
        <v>3014</v>
      </c>
      <c r="D380" s="9" t="s">
        <v>3015</v>
      </c>
      <c r="E380" s="9" t="s">
        <v>3149</v>
      </c>
      <c r="F380" s="9" t="str">
        <f>TEXT(gdp_capita_rank__2[[#This Row],[year]],0)&amp;"-"&amp;gdp_capita_rank__2[[#This Row],[WB_country_code]]</f>
        <v>1962-SWE</v>
      </c>
      <c r="G380" s="9" t="s">
        <v>3210</v>
      </c>
    </row>
    <row r="381" spans="1:7" x14ac:dyDescent="0.2">
      <c r="A381" s="9" t="s">
        <v>227</v>
      </c>
      <c r="B381" s="9" t="s">
        <v>228</v>
      </c>
      <c r="C381" s="9" t="s">
        <v>3017</v>
      </c>
      <c r="D381" s="9" t="s">
        <v>3018</v>
      </c>
      <c r="E381" s="9" t="s">
        <v>3149</v>
      </c>
      <c r="F381" s="9" t="str">
        <f>TEXT(gdp_capita_rank__2[[#This Row],[year]],0)&amp;"-"&amp;gdp_capita_rank__2[[#This Row],[WB_country_code]]</f>
        <v>1962-SYR</v>
      </c>
      <c r="G381" s="9" t="s">
        <v>3211</v>
      </c>
    </row>
    <row r="382" spans="1:7" x14ac:dyDescent="0.2">
      <c r="A382" s="9" t="s">
        <v>229</v>
      </c>
      <c r="B382" s="9" t="s">
        <v>230</v>
      </c>
      <c r="C382" s="9" t="s">
        <v>3020</v>
      </c>
      <c r="D382" s="9" t="s">
        <v>3021</v>
      </c>
      <c r="E382" s="9" t="s">
        <v>3149</v>
      </c>
      <c r="F382" s="9" t="str">
        <f>TEXT(gdp_capita_rank__2[[#This Row],[year]],0)&amp;"-"&amp;gdp_capita_rank__2[[#This Row],[WB_country_code]]</f>
        <v>1962-TGO</v>
      </c>
      <c r="G382" s="9" t="s">
        <v>3212</v>
      </c>
    </row>
    <row r="383" spans="1:7" x14ac:dyDescent="0.2">
      <c r="A383" s="9" t="s">
        <v>231</v>
      </c>
      <c r="B383" s="9" t="s">
        <v>232</v>
      </c>
      <c r="C383" s="9" t="s">
        <v>3023</v>
      </c>
      <c r="D383" s="9" t="s">
        <v>3024</v>
      </c>
      <c r="E383" s="9" t="s">
        <v>3149</v>
      </c>
      <c r="F383" s="9" t="str">
        <f>TEXT(gdp_capita_rank__2[[#This Row],[year]],0)&amp;"-"&amp;gdp_capita_rank__2[[#This Row],[WB_country_code]]</f>
        <v>1962-THA</v>
      </c>
      <c r="G383" s="9" t="s">
        <v>3213</v>
      </c>
    </row>
    <row r="384" spans="1:7" x14ac:dyDescent="0.2">
      <c r="A384" s="9" t="s">
        <v>233</v>
      </c>
      <c r="B384" s="9" t="s">
        <v>234</v>
      </c>
      <c r="C384" s="9" t="s">
        <v>3026</v>
      </c>
      <c r="D384" s="9" t="s">
        <v>3027</v>
      </c>
      <c r="E384" s="9" t="s">
        <v>3149</v>
      </c>
      <c r="F384" s="9" t="str">
        <f>TEXT(gdp_capita_rank__2[[#This Row],[year]],0)&amp;"-"&amp;gdp_capita_rank__2[[#This Row],[WB_country_code]]</f>
        <v>1962-TJK</v>
      </c>
      <c r="G384" s="9" t="s">
        <v>2741</v>
      </c>
    </row>
    <row r="385" spans="1:7" x14ac:dyDescent="0.2">
      <c r="A385" s="9" t="s">
        <v>235</v>
      </c>
      <c r="B385" s="9" t="s">
        <v>236</v>
      </c>
      <c r="C385" s="9" t="s">
        <v>3028</v>
      </c>
      <c r="D385" s="9" t="s">
        <v>3029</v>
      </c>
      <c r="E385" s="9" t="s">
        <v>3149</v>
      </c>
      <c r="F385" s="9" t="str">
        <f>TEXT(gdp_capita_rank__2[[#This Row],[year]],0)&amp;"-"&amp;gdp_capita_rank__2[[#This Row],[WB_country_code]]</f>
        <v>1962-TKM</v>
      </c>
      <c r="G385" s="9" t="s">
        <v>2741</v>
      </c>
    </row>
    <row r="386" spans="1:7" x14ac:dyDescent="0.2">
      <c r="A386" s="9" t="s">
        <v>237</v>
      </c>
      <c r="B386" s="9" t="s">
        <v>238</v>
      </c>
      <c r="C386" s="9" t="s">
        <v>3030</v>
      </c>
      <c r="D386" s="9" t="s">
        <v>3031</v>
      </c>
      <c r="E386" s="9" t="s">
        <v>3149</v>
      </c>
      <c r="F386" s="9" t="str">
        <f>TEXT(gdp_capita_rank__2[[#This Row],[year]],0)&amp;"-"&amp;gdp_capita_rank__2[[#This Row],[WB_country_code]]</f>
        <v>1962-TON</v>
      </c>
      <c r="G386" s="9" t="s">
        <v>2741</v>
      </c>
    </row>
    <row r="387" spans="1:7" x14ac:dyDescent="0.2">
      <c r="A387" s="9" t="s">
        <v>239</v>
      </c>
      <c r="B387" s="9" t="s">
        <v>240</v>
      </c>
      <c r="C387" s="9" t="s">
        <v>3032</v>
      </c>
      <c r="D387" s="9" t="s">
        <v>3033</v>
      </c>
      <c r="E387" s="9" t="s">
        <v>3149</v>
      </c>
      <c r="F387" s="9" t="str">
        <f>TEXT(gdp_capita_rank__2[[#This Row],[year]],0)&amp;"-"&amp;gdp_capita_rank__2[[#This Row],[WB_country_code]]</f>
        <v>1962-TTO</v>
      </c>
      <c r="G387" s="9" t="s">
        <v>3214</v>
      </c>
    </row>
    <row r="388" spans="1:7" x14ac:dyDescent="0.2">
      <c r="A388" s="9" t="s">
        <v>241</v>
      </c>
      <c r="B388" s="9" t="s">
        <v>242</v>
      </c>
      <c r="C388" s="9" t="s">
        <v>3035</v>
      </c>
      <c r="D388" s="9" t="s">
        <v>3036</v>
      </c>
      <c r="E388" s="9" t="s">
        <v>3149</v>
      </c>
      <c r="F388" s="9" t="str">
        <f>TEXT(gdp_capita_rank__2[[#This Row],[year]],0)&amp;"-"&amp;gdp_capita_rank__2[[#This Row],[WB_country_code]]</f>
        <v>1962-TUN</v>
      </c>
      <c r="G388" s="9" t="s">
        <v>2741</v>
      </c>
    </row>
    <row r="389" spans="1:7" x14ac:dyDescent="0.2">
      <c r="A389" s="9" t="s">
        <v>243</v>
      </c>
      <c r="B389" s="9" t="s">
        <v>244</v>
      </c>
      <c r="C389" s="9" t="s">
        <v>3037</v>
      </c>
      <c r="D389" s="9" t="s">
        <v>3038</v>
      </c>
      <c r="E389" s="9" t="s">
        <v>3149</v>
      </c>
      <c r="F389" s="9" t="str">
        <f>TEXT(gdp_capita_rank__2[[#This Row],[year]],0)&amp;"-"&amp;gdp_capita_rank__2[[#This Row],[WB_country_code]]</f>
        <v>1962-TUR</v>
      </c>
      <c r="G389" s="9" t="s">
        <v>3215</v>
      </c>
    </row>
    <row r="390" spans="1:7" x14ac:dyDescent="0.2">
      <c r="A390" s="9" t="s">
        <v>245</v>
      </c>
      <c r="B390" s="9" t="s">
        <v>246</v>
      </c>
      <c r="C390" s="9" t="s">
        <v>3040</v>
      </c>
      <c r="D390" s="9" t="s">
        <v>3041</v>
      </c>
      <c r="E390" s="9" t="s">
        <v>3149</v>
      </c>
      <c r="F390" s="9" t="str">
        <f>TEXT(gdp_capita_rank__2[[#This Row],[year]],0)&amp;"-"&amp;gdp_capita_rank__2[[#This Row],[WB_country_code]]</f>
        <v>1962-TZA</v>
      </c>
      <c r="G390" s="9" t="s">
        <v>2741</v>
      </c>
    </row>
    <row r="391" spans="1:7" x14ac:dyDescent="0.2">
      <c r="A391" s="9" t="s">
        <v>247</v>
      </c>
      <c r="B391" s="9" t="s">
        <v>248</v>
      </c>
      <c r="C391" s="9" t="s">
        <v>3042</v>
      </c>
      <c r="D391" s="9" t="s">
        <v>3043</v>
      </c>
      <c r="E391" s="9" t="s">
        <v>3149</v>
      </c>
      <c r="F391" s="9" t="str">
        <f>TEXT(gdp_capita_rank__2[[#This Row],[year]],0)&amp;"-"&amp;gdp_capita_rank__2[[#This Row],[WB_country_code]]</f>
        <v>1962-UGA</v>
      </c>
      <c r="G391" s="9" t="s">
        <v>3216</v>
      </c>
    </row>
    <row r="392" spans="1:7" x14ac:dyDescent="0.2">
      <c r="A392" s="9" t="s">
        <v>249</v>
      </c>
      <c r="B392" s="9" t="s">
        <v>250</v>
      </c>
      <c r="C392" s="9" t="s">
        <v>3045</v>
      </c>
      <c r="D392" s="9" t="s">
        <v>3046</v>
      </c>
      <c r="E392" s="9" t="s">
        <v>3149</v>
      </c>
      <c r="F392" s="9" t="str">
        <f>TEXT(gdp_capita_rank__2[[#This Row],[year]],0)&amp;"-"&amp;gdp_capita_rank__2[[#This Row],[WB_country_code]]</f>
        <v>1962-UKR</v>
      </c>
      <c r="G392" s="9" t="s">
        <v>2741</v>
      </c>
    </row>
    <row r="393" spans="1:7" x14ac:dyDescent="0.2">
      <c r="A393" s="9" t="s">
        <v>251</v>
      </c>
      <c r="B393" s="9" t="s">
        <v>252</v>
      </c>
      <c r="C393" s="9" t="s">
        <v>3047</v>
      </c>
      <c r="D393" s="9" t="s">
        <v>3048</v>
      </c>
      <c r="E393" s="9" t="s">
        <v>3149</v>
      </c>
      <c r="F393" s="9" t="str">
        <f>TEXT(gdp_capita_rank__2[[#This Row],[year]],0)&amp;"-"&amp;gdp_capita_rank__2[[#This Row],[WB_country_code]]</f>
        <v>1962-URY</v>
      </c>
      <c r="G393" s="9" t="s">
        <v>3217</v>
      </c>
    </row>
    <row r="394" spans="1:7" x14ac:dyDescent="0.2">
      <c r="A394" s="9" t="s">
        <v>253</v>
      </c>
      <c r="B394" s="9" t="s">
        <v>254</v>
      </c>
      <c r="C394" s="9" t="s">
        <v>3050</v>
      </c>
      <c r="D394" s="9" t="s">
        <v>3051</v>
      </c>
      <c r="E394" s="9" t="s">
        <v>3149</v>
      </c>
      <c r="F394" s="9" t="str">
        <f>TEXT(gdp_capita_rank__2[[#This Row],[year]],0)&amp;"-"&amp;gdp_capita_rank__2[[#This Row],[WB_country_code]]</f>
        <v>1962-USA</v>
      </c>
      <c r="G394" s="9" t="s">
        <v>3218</v>
      </c>
    </row>
    <row r="395" spans="1:7" x14ac:dyDescent="0.2">
      <c r="A395" s="9" t="s">
        <v>255</v>
      </c>
      <c r="B395" s="9" t="s">
        <v>256</v>
      </c>
      <c r="C395" s="9" t="s">
        <v>3053</v>
      </c>
      <c r="D395" s="9" t="s">
        <v>3054</v>
      </c>
      <c r="E395" s="9" t="s">
        <v>3149</v>
      </c>
      <c r="F395" s="9" t="str">
        <f>TEXT(gdp_capita_rank__2[[#This Row],[year]],0)&amp;"-"&amp;gdp_capita_rank__2[[#This Row],[WB_country_code]]</f>
        <v>1962-UZB</v>
      </c>
      <c r="G395" s="9" t="s">
        <v>2741</v>
      </c>
    </row>
    <row r="396" spans="1:7" x14ac:dyDescent="0.2">
      <c r="A396" s="9" t="s">
        <v>257</v>
      </c>
      <c r="B396" s="9" t="s">
        <v>258</v>
      </c>
      <c r="C396" s="9" t="s">
        <v>3055</v>
      </c>
      <c r="D396" s="9" t="s">
        <v>3056</v>
      </c>
      <c r="E396" s="9" t="s">
        <v>3149</v>
      </c>
      <c r="F396" s="9" t="str">
        <f>TEXT(gdp_capita_rank__2[[#This Row],[year]],0)&amp;"-"&amp;gdp_capita_rank__2[[#This Row],[WB_country_code]]</f>
        <v>1962-VEN</v>
      </c>
      <c r="G396" s="9" t="s">
        <v>3219</v>
      </c>
    </row>
    <row r="397" spans="1:7" x14ac:dyDescent="0.2">
      <c r="A397" s="9" t="s">
        <v>259</v>
      </c>
      <c r="B397" s="9" t="s">
        <v>260</v>
      </c>
      <c r="C397" s="9" t="s">
        <v>3058</v>
      </c>
      <c r="D397" s="9" t="s">
        <v>3059</v>
      </c>
      <c r="E397" s="9" t="s">
        <v>3149</v>
      </c>
      <c r="F397" s="9" t="str">
        <f>TEXT(gdp_capita_rank__2[[#This Row],[year]],0)&amp;"-"&amp;gdp_capita_rank__2[[#This Row],[WB_country_code]]</f>
        <v>1962-VIR</v>
      </c>
      <c r="G397" s="9" t="s">
        <v>2741</v>
      </c>
    </row>
    <row r="398" spans="1:7" x14ac:dyDescent="0.2">
      <c r="A398" s="9" t="s">
        <v>261</v>
      </c>
      <c r="B398" s="9" t="s">
        <v>262</v>
      </c>
      <c r="C398" s="9" t="s">
        <v>3060</v>
      </c>
      <c r="D398" s="9" t="s">
        <v>3061</v>
      </c>
      <c r="E398" s="9" t="s">
        <v>3149</v>
      </c>
      <c r="F398" s="9" t="str">
        <f>TEXT(gdp_capita_rank__2[[#This Row],[year]],0)&amp;"-"&amp;gdp_capita_rank__2[[#This Row],[WB_country_code]]</f>
        <v>1962-VNM</v>
      </c>
      <c r="G398" s="9" t="s">
        <v>2741</v>
      </c>
    </row>
    <row r="399" spans="1:7" x14ac:dyDescent="0.2">
      <c r="A399" s="9" t="s">
        <v>263</v>
      </c>
      <c r="B399" s="9" t="s">
        <v>264</v>
      </c>
      <c r="C399" s="9" t="s">
        <v>3062</v>
      </c>
      <c r="D399" s="9" t="s">
        <v>3063</v>
      </c>
      <c r="E399" s="9" t="s">
        <v>3149</v>
      </c>
      <c r="F399" s="9" t="str">
        <f>TEXT(gdp_capita_rank__2[[#This Row],[year]],0)&amp;"-"&amp;gdp_capita_rank__2[[#This Row],[WB_country_code]]</f>
        <v>1962-WSM</v>
      </c>
      <c r="G399" s="9" t="s">
        <v>2741</v>
      </c>
    </row>
    <row r="400" spans="1:7" x14ac:dyDescent="0.2">
      <c r="A400" s="9" t="s">
        <v>265</v>
      </c>
      <c r="B400" s="9" t="s">
        <v>266</v>
      </c>
      <c r="C400" s="9" t="s">
        <v>3064</v>
      </c>
      <c r="D400" s="9" t="s">
        <v>3065</v>
      </c>
      <c r="E400" s="9" t="s">
        <v>3149</v>
      </c>
      <c r="F400" s="9" t="str">
        <f>TEXT(gdp_capita_rank__2[[#This Row],[year]],0)&amp;"-"&amp;gdp_capita_rank__2[[#This Row],[WB_country_code]]</f>
        <v>1962-XKX</v>
      </c>
      <c r="G400" s="9" t="s">
        <v>2741</v>
      </c>
    </row>
    <row r="401" spans="1:7" x14ac:dyDescent="0.2">
      <c r="A401" s="9" t="s">
        <v>269</v>
      </c>
      <c r="B401" s="9" t="s">
        <v>270</v>
      </c>
      <c r="C401" s="9" t="s">
        <v>3066</v>
      </c>
      <c r="D401" s="9" t="s">
        <v>3067</v>
      </c>
      <c r="E401" s="9" t="s">
        <v>3149</v>
      </c>
      <c r="F401" s="9" t="str">
        <f>TEXT(gdp_capita_rank__2[[#This Row],[year]],0)&amp;"-"&amp;gdp_capita_rank__2[[#This Row],[WB_country_code]]</f>
        <v>1962-ZAF</v>
      </c>
      <c r="G401" s="9" t="s">
        <v>3220</v>
      </c>
    </row>
    <row r="402" spans="1:7" x14ac:dyDescent="0.2">
      <c r="A402" s="9" t="s">
        <v>271</v>
      </c>
      <c r="B402" s="9" t="s">
        <v>272</v>
      </c>
      <c r="C402" s="9" t="s">
        <v>3069</v>
      </c>
      <c r="D402" s="9" t="s">
        <v>3070</v>
      </c>
      <c r="E402" s="9" t="s">
        <v>3149</v>
      </c>
      <c r="F402" s="9" t="str">
        <f>TEXT(gdp_capita_rank__2[[#This Row],[year]],0)&amp;"-"&amp;gdp_capita_rank__2[[#This Row],[WB_country_code]]</f>
        <v>1962-ZMB</v>
      </c>
      <c r="G402" s="9" t="s">
        <v>3221</v>
      </c>
    </row>
    <row r="403" spans="1:7" x14ac:dyDescent="0.2">
      <c r="A403" s="9" t="s">
        <v>273</v>
      </c>
      <c r="B403" s="9" t="s">
        <v>274</v>
      </c>
      <c r="C403" s="9" t="s">
        <v>3072</v>
      </c>
      <c r="D403" s="9" t="s">
        <v>3073</v>
      </c>
      <c r="E403" s="9" t="s">
        <v>3149</v>
      </c>
      <c r="F403" s="9" t="str">
        <f>TEXT(gdp_capita_rank__2[[#This Row],[year]],0)&amp;"-"&amp;gdp_capita_rank__2[[#This Row],[WB_country_code]]</f>
        <v>1962-ZWE</v>
      </c>
      <c r="G403" s="9" t="s">
        <v>3222</v>
      </c>
    </row>
    <row r="404" spans="1:7" x14ac:dyDescent="0.2">
      <c r="A404" s="9" t="s">
        <v>5</v>
      </c>
      <c r="B404" s="9" t="s">
        <v>6</v>
      </c>
      <c r="C404" s="9" t="s">
        <v>2735</v>
      </c>
      <c r="D404" s="9" t="s">
        <v>2736</v>
      </c>
      <c r="E404" s="9" t="s">
        <v>3223</v>
      </c>
      <c r="F404" s="9" t="str">
        <f>TEXT(gdp_capita_rank__2[[#This Row],[year]],0)&amp;"-"&amp;gdp_capita_rank__2[[#This Row],[WB_country_code]]</f>
        <v>1963-AFG</v>
      </c>
      <c r="G404" s="9" t="s">
        <v>3224</v>
      </c>
    </row>
    <row r="405" spans="1:7" x14ac:dyDescent="0.2">
      <c r="A405" s="9" t="s">
        <v>7</v>
      </c>
      <c r="B405" s="9" t="s">
        <v>8</v>
      </c>
      <c r="C405" s="9" t="s">
        <v>2739</v>
      </c>
      <c r="D405" s="9" t="s">
        <v>2740</v>
      </c>
      <c r="E405" s="9" t="s">
        <v>3223</v>
      </c>
      <c r="F405" s="9" t="str">
        <f>TEXT(gdp_capita_rank__2[[#This Row],[year]],0)&amp;"-"&amp;gdp_capita_rank__2[[#This Row],[WB_country_code]]</f>
        <v>1963-ARE</v>
      </c>
      <c r="G405" s="9" t="s">
        <v>2741</v>
      </c>
    </row>
    <row r="406" spans="1:7" x14ac:dyDescent="0.2">
      <c r="A406" s="9" t="s">
        <v>9</v>
      </c>
      <c r="B406" s="9" t="s">
        <v>10</v>
      </c>
      <c r="C406" s="9" t="s">
        <v>2742</v>
      </c>
      <c r="D406" s="9" t="s">
        <v>2743</v>
      </c>
      <c r="E406" s="9" t="s">
        <v>3223</v>
      </c>
      <c r="F406" s="9" t="str">
        <f>TEXT(gdp_capita_rank__2[[#This Row],[year]],0)&amp;"-"&amp;gdp_capita_rank__2[[#This Row],[WB_country_code]]</f>
        <v>1963-ARG</v>
      </c>
      <c r="G406" s="9" t="s">
        <v>2741</v>
      </c>
    </row>
    <row r="407" spans="1:7" x14ac:dyDescent="0.2">
      <c r="A407" s="9" t="s">
        <v>11</v>
      </c>
      <c r="B407" s="9" t="s">
        <v>12</v>
      </c>
      <c r="C407" s="9" t="s">
        <v>2744</v>
      </c>
      <c r="D407" s="9" t="s">
        <v>2745</v>
      </c>
      <c r="E407" s="9" t="s">
        <v>3223</v>
      </c>
      <c r="F407" s="9" t="str">
        <f>TEXT(gdp_capita_rank__2[[#This Row],[year]],0)&amp;"-"&amp;gdp_capita_rank__2[[#This Row],[WB_country_code]]</f>
        <v>1963-ARM</v>
      </c>
      <c r="G407" s="9" t="s">
        <v>2741</v>
      </c>
    </row>
    <row r="408" spans="1:7" x14ac:dyDescent="0.2">
      <c r="A408" s="9" t="s">
        <v>13</v>
      </c>
      <c r="B408" s="9" t="s">
        <v>14</v>
      </c>
      <c r="C408" s="9" t="s">
        <v>2746</v>
      </c>
      <c r="D408" s="9" t="s">
        <v>2747</v>
      </c>
      <c r="E408" s="9" t="s">
        <v>3223</v>
      </c>
      <c r="F408" s="9" t="str">
        <f>TEXT(gdp_capita_rank__2[[#This Row],[year]],0)&amp;"-"&amp;gdp_capita_rank__2[[#This Row],[WB_country_code]]</f>
        <v>1963-AUS</v>
      </c>
      <c r="G408" s="9" t="s">
        <v>3225</v>
      </c>
    </row>
    <row r="409" spans="1:7" x14ac:dyDescent="0.2">
      <c r="A409" s="9" t="s">
        <v>15</v>
      </c>
      <c r="B409" s="9" t="s">
        <v>16</v>
      </c>
      <c r="C409" s="9" t="s">
        <v>2749</v>
      </c>
      <c r="D409" s="9" t="s">
        <v>2750</v>
      </c>
      <c r="E409" s="9" t="s">
        <v>3223</v>
      </c>
      <c r="F409" s="9" t="str">
        <f>TEXT(gdp_capita_rank__2[[#This Row],[year]],0)&amp;"-"&amp;gdp_capita_rank__2[[#This Row],[WB_country_code]]</f>
        <v>1963-AUT</v>
      </c>
      <c r="G409" s="9" t="s">
        <v>3226</v>
      </c>
    </row>
    <row r="410" spans="1:7" x14ac:dyDescent="0.2">
      <c r="A410" s="9" t="s">
        <v>17</v>
      </c>
      <c r="B410" s="9" t="s">
        <v>18</v>
      </c>
      <c r="C410" s="9" t="s">
        <v>2752</v>
      </c>
      <c r="D410" s="9" t="s">
        <v>2753</v>
      </c>
      <c r="E410" s="9" t="s">
        <v>3223</v>
      </c>
      <c r="F410" s="9" t="str">
        <f>TEXT(gdp_capita_rank__2[[#This Row],[year]],0)&amp;"-"&amp;gdp_capita_rank__2[[#This Row],[WB_country_code]]</f>
        <v>1963-AZE</v>
      </c>
      <c r="G410" s="9" t="s">
        <v>2741</v>
      </c>
    </row>
    <row r="411" spans="1:7" x14ac:dyDescent="0.2">
      <c r="A411" s="9" t="s">
        <v>19</v>
      </c>
      <c r="B411" s="9" t="s">
        <v>20</v>
      </c>
      <c r="C411" s="9" t="s">
        <v>2754</v>
      </c>
      <c r="D411" s="9" t="s">
        <v>2755</v>
      </c>
      <c r="E411" s="9" t="s">
        <v>3223</v>
      </c>
      <c r="F411" s="9" t="str">
        <f>TEXT(gdp_capita_rank__2[[#This Row],[year]],0)&amp;"-"&amp;gdp_capita_rank__2[[#This Row],[WB_country_code]]</f>
        <v>1963-BDI</v>
      </c>
      <c r="G411" s="9" t="s">
        <v>3227</v>
      </c>
    </row>
    <row r="412" spans="1:7" x14ac:dyDescent="0.2">
      <c r="A412" s="9" t="s">
        <v>21</v>
      </c>
      <c r="B412" s="9" t="s">
        <v>22</v>
      </c>
      <c r="C412" s="9" t="s">
        <v>2757</v>
      </c>
      <c r="D412" s="9" t="s">
        <v>2758</v>
      </c>
      <c r="E412" s="9" t="s">
        <v>3223</v>
      </c>
      <c r="F412" s="9" t="str">
        <f>TEXT(gdp_capita_rank__2[[#This Row],[year]],0)&amp;"-"&amp;gdp_capita_rank__2[[#This Row],[WB_country_code]]</f>
        <v>1963-BEL</v>
      </c>
      <c r="G412" s="9" t="s">
        <v>3228</v>
      </c>
    </row>
    <row r="413" spans="1:7" x14ac:dyDescent="0.2">
      <c r="A413" s="9" t="s">
        <v>23</v>
      </c>
      <c r="B413" s="9" t="s">
        <v>24</v>
      </c>
      <c r="C413" s="9" t="s">
        <v>2760</v>
      </c>
      <c r="D413" s="9" t="s">
        <v>2761</v>
      </c>
      <c r="E413" s="9" t="s">
        <v>3223</v>
      </c>
      <c r="F413" s="9" t="str">
        <f>TEXT(gdp_capita_rank__2[[#This Row],[year]],0)&amp;"-"&amp;gdp_capita_rank__2[[#This Row],[WB_country_code]]</f>
        <v>1963-BFA</v>
      </c>
      <c r="G413" s="9" t="s">
        <v>3229</v>
      </c>
    </row>
    <row r="414" spans="1:7" x14ac:dyDescent="0.2">
      <c r="A414" s="9" t="s">
        <v>25</v>
      </c>
      <c r="B414" s="9" t="s">
        <v>26</v>
      </c>
      <c r="C414" s="9" t="s">
        <v>2763</v>
      </c>
      <c r="D414" s="9" t="s">
        <v>2764</v>
      </c>
      <c r="E414" s="9" t="s">
        <v>3223</v>
      </c>
      <c r="F414" s="9" t="str">
        <f>TEXT(gdp_capita_rank__2[[#This Row],[year]],0)&amp;"-"&amp;gdp_capita_rank__2[[#This Row],[WB_country_code]]</f>
        <v>1963-BGR</v>
      </c>
      <c r="G414" s="9" t="s">
        <v>2741</v>
      </c>
    </row>
    <row r="415" spans="1:7" x14ac:dyDescent="0.2">
      <c r="A415" s="9" t="s">
        <v>27</v>
      </c>
      <c r="B415" s="9" t="s">
        <v>28</v>
      </c>
      <c r="C415" s="9" t="s">
        <v>2765</v>
      </c>
      <c r="D415" s="9" t="s">
        <v>2766</v>
      </c>
      <c r="E415" s="9" t="s">
        <v>3223</v>
      </c>
      <c r="F415" s="9" t="str">
        <f>TEXT(gdp_capita_rank__2[[#This Row],[year]],0)&amp;"-"&amp;gdp_capita_rank__2[[#This Row],[WB_country_code]]</f>
        <v>1963-BHR</v>
      </c>
      <c r="G415" s="9" t="s">
        <v>2741</v>
      </c>
    </row>
    <row r="416" spans="1:7" x14ac:dyDescent="0.2">
      <c r="A416" s="9" t="s">
        <v>29</v>
      </c>
      <c r="B416" s="9" t="s">
        <v>30</v>
      </c>
      <c r="C416" s="9" t="s">
        <v>2767</v>
      </c>
      <c r="D416" s="9" t="s">
        <v>2768</v>
      </c>
      <c r="E416" s="9" t="s">
        <v>3223</v>
      </c>
      <c r="F416" s="9" t="str">
        <f>TEXT(gdp_capita_rank__2[[#This Row],[year]],0)&amp;"-"&amp;gdp_capita_rank__2[[#This Row],[WB_country_code]]</f>
        <v>1963-BHS</v>
      </c>
      <c r="G416" s="9" t="s">
        <v>3230</v>
      </c>
    </row>
    <row r="417" spans="1:7" x14ac:dyDescent="0.2">
      <c r="A417" s="9" t="s">
        <v>31</v>
      </c>
      <c r="B417" s="9" t="s">
        <v>32</v>
      </c>
      <c r="C417" s="9" t="s">
        <v>2770</v>
      </c>
      <c r="D417" s="9" t="s">
        <v>2771</v>
      </c>
      <c r="E417" s="9" t="s">
        <v>3223</v>
      </c>
      <c r="F417" s="9" t="str">
        <f>TEXT(gdp_capita_rank__2[[#This Row],[year]],0)&amp;"-"&amp;gdp_capita_rank__2[[#This Row],[WB_country_code]]</f>
        <v>1963-BLR</v>
      </c>
      <c r="G417" s="9" t="s">
        <v>2741</v>
      </c>
    </row>
    <row r="418" spans="1:7" x14ac:dyDescent="0.2">
      <c r="A418" s="9" t="s">
        <v>33</v>
      </c>
      <c r="B418" s="9" t="s">
        <v>34</v>
      </c>
      <c r="C418" s="9" t="s">
        <v>2772</v>
      </c>
      <c r="D418" s="9" t="s">
        <v>2773</v>
      </c>
      <c r="E418" s="9" t="s">
        <v>3223</v>
      </c>
      <c r="F418" s="9" t="str">
        <f>TEXT(gdp_capita_rank__2[[#This Row],[year]],0)&amp;"-"&amp;gdp_capita_rank__2[[#This Row],[WB_country_code]]</f>
        <v>1963-BMU</v>
      </c>
      <c r="G418" s="9" t="s">
        <v>3231</v>
      </c>
    </row>
    <row r="419" spans="1:7" x14ac:dyDescent="0.2">
      <c r="A419" s="9" t="s">
        <v>35</v>
      </c>
      <c r="B419" s="9" t="s">
        <v>36</v>
      </c>
      <c r="C419" s="9" t="s">
        <v>2775</v>
      </c>
      <c r="D419" s="9" t="s">
        <v>2776</v>
      </c>
      <c r="E419" s="9" t="s">
        <v>3223</v>
      </c>
      <c r="F419" s="9" t="str">
        <f>TEXT(gdp_capita_rank__2[[#This Row],[year]],0)&amp;"-"&amp;gdp_capita_rank__2[[#This Row],[WB_country_code]]</f>
        <v>1963-BRA</v>
      </c>
      <c r="G419" s="9" t="s">
        <v>2741</v>
      </c>
    </row>
    <row r="420" spans="1:7" x14ac:dyDescent="0.2">
      <c r="A420" s="9" t="s">
        <v>37</v>
      </c>
      <c r="B420" s="9" t="s">
        <v>38</v>
      </c>
      <c r="C420" s="9" t="s">
        <v>2777</v>
      </c>
      <c r="D420" s="9" t="s">
        <v>2778</v>
      </c>
      <c r="E420" s="9" t="s">
        <v>3223</v>
      </c>
      <c r="F420" s="9" t="str">
        <f>TEXT(gdp_capita_rank__2[[#This Row],[year]],0)&amp;"-"&amp;gdp_capita_rank__2[[#This Row],[WB_country_code]]</f>
        <v>1963-BRB</v>
      </c>
      <c r="G420" s="9" t="s">
        <v>2741</v>
      </c>
    </row>
    <row r="421" spans="1:7" x14ac:dyDescent="0.2">
      <c r="A421" s="9" t="s">
        <v>39</v>
      </c>
      <c r="B421" s="9" t="s">
        <v>40</v>
      </c>
      <c r="C421" s="9" t="s">
        <v>2779</v>
      </c>
      <c r="D421" s="9" t="s">
        <v>2780</v>
      </c>
      <c r="E421" s="9" t="s">
        <v>3223</v>
      </c>
      <c r="F421" s="9" t="str">
        <f>TEXT(gdp_capita_rank__2[[#This Row],[year]],0)&amp;"-"&amp;gdp_capita_rank__2[[#This Row],[WB_country_code]]</f>
        <v>1963-BWA</v>
      </c>
      <c r="G421" s="9" t="s">
        <v>3232</v>
      </c>
    </row>
    <row r="422" spans="1:7" x14ac:dyDescent="0.2">
      <c r="A422" s="9" t="s">
        <v>41</v>
      </c>
      <c r="B422" s="9" t="s">
        <v>42</v>
      </c>
      <c r="C422" s="9" t="s">
        <v>2782</v>
      </c>
      <c r="D422" s="9" t="s">
        <v>2783</v>
      </c>
      <c r="E422" s="9" t="s">
        <v>3223</v>
      </c>
      <c r="F422" s="9" t="str">
        <f>TEXT(gdp_capita_rank__2[[#This Row],[year]],0)&amp;"-"&amp;gdp_capita_rank__2[[#This Row],[WB_country_code]]</f>
        <v>1963-CAN</v>
      </c>
      <c r="G422" s="9" t="s">
        <v>3233</v>
      </c>
    </row>
    <row r="423" spans="1:7" x14ac:dyDescent="0.2">
      <c r="A423" s="9" t="s">
        <v>43</v>
      </c>
      <c r="B423" s="9" t="s">
        <v>44</v>
      </c>
      <c r="C423" s="9" t="s">
        <v>2785</v>
      </c>
      <c r="D423" s="9" t="s">
        <v>2786</v>
      </c>
      <c r="E423" s="9" t="s">
        <v>3223</v>
      </c>
      <c r="F423" s="9" t="str">
        <f>TEXT(gdp_capita_rank__2[[#This Row],[year]],0)&amp;"-"&amp;gdp_capita_rank__2[[#This Row],[WB_country_code]]</f>
        <v>1963-CHE</v>
      </c>
      <c r="G423" s="9" t="s">
        <v>3234</v>
      </c>
    </row>
    <row r="424" spans="1:7" x14ac:dyDescent="0.2">
      <c r="A424" s="9" t="s">
        <v>45</v>
      </c>
      <c r="B424" s="9" t="s">
        <v>46</v>
      </c>
      <c r="C424" s="9" t="s">
        <v>2788</v>
      </c>
      <c r="D424" s="9" t="s">
        <v>2789</v>
      </c>
      <c r="E424" s="9" t="s">
        <v>3223</v>
      </c>
      <c r="F424" s="9" t="str">
        <f>TEXT(gdp_capita_rank__2[[#This Row],[year]],0)&amp;"-"&amp;gdp_capita_rank__2[[#This Row],[WB_country_code]]</f>
        <v>1963-CHL</v>
      </c>
      <c r="G424" s="9" t="s">
        <v>3235</v>
      </c>
    </row>
    <row r="425" spans="1:7" x14ac:dyDescent="0.2">
      <c r="A425" s="9" t="s">
        <v>47</v>
      </c>
      <c r="B425" s="9" t="s">
        <v>48</v>
      </c>
      <c r="C425" s="9" t="s">
        <v>2791</v>
      </c>
      <c r="D425" s="9" t="s">
        <v>2792</v>
      </c>
      <c r="E425" s="9" t="s">
        <v>3223</v>
      </c>
      <c r="F425" s="9" t="str">
        <f>TEXT(gdp_capita_rank__2[[#This Row],[year]],0)&amp;"-"&amp;gdp_capita_rank__2[[#This Row],[WB_country_code]]</f>
        <v>1963-CHN</v>
      </c>
      <c r="G425" s="9" t="s">
        <v>3236</v>
      </c>
    </row>
    <row r="426" spans="1:7" x14ac:dyDescent="0.2">
      <c r="A426" s="9" t="s">
        <v>49</v>
      </c>
      <c r="B426" s="9" t="s">
        <v>50</v>
      </c>
      <c r="C426" s="9" t="s">
        <v>2794</v>
      </c>
      <c r="D426" s="9" t="s">
        <v>2795</v>
      </c>
      <c r="E426" s="9" t="s">
        <v>3223</v>
      </c>
      <c r="F426" s="9" t="str">
        <f>TEXT(gdp_capita_rank__2[[#This Row],[year]],0)&amp;"-"&amp;gdp_capita_rank__2[[#This Row],[WB_country_code]]</f>
        <v>1963-CIV</v>
      </c>
      <c r="G426" s="9" t="s">
        <v>3237</v>
      </c>
    </row>
    <row r="427" spans="1:7" x14ac:dyDescent="0.2">
      <c r="A427" s="9" t="s">
        <v>51</v>
      </c>
      <c r="B427" s="9" t="s">
        <v>52</v>
      </c>
      <c r="C427" s="9" t="s">
        <v>2797</v>
      </c>
      <c r="D427" s="9" t="s">
        <v>2798</v>
      </c>
      <c r="E427" s="9" t="s">
        <v>3223</v>
      </c>
      <c r="F427" s="9" t="str">
        <f>TEXT(gdp_capita_rank__2[[#This Row],[year]],0)&amp;"-"&amp;gdp_capita_rank__2[[#This Row],[WB_country_code]]</f>
        <v>1963-CMR</v>
      </c>
      <c r="G427" s="9" t="s">
        <v>3238</v>
      </c>
    </row>
    <row r="428" spans="1:7" x14ac:dyDescent="0.2">
      <c r="A428" s="9" t="s">
        <v>53</v>
      </c>
      <c r="B428" s="9" t="s">
        <v>54</v>
      </c>
      <c r="C428" s="9" t="s">
        <v>2800</v>
      </c>
      <c r="D428" s="9" t="s">
        <v>2801</v>
      </c>
      <c r="E428" s="9" t="s">
        <v>3223</v>
      </c>
      <c r="F428" s="9" t="str">
        <f>TEXT(gdp_capita_rank__2[[#This Row],[year]],0)&amp;"-"&amp;gdp_capita_rank__2[[#This Row],[WB_country_code]]</f>
        <v>1963-COL</v>
      </c>
      <c r="G428" s="9" t="s">
        <v>3239</v>
      </c>
    </row>
    <row r="429" spans="1:7" x14ac:dyDescent="0.2">
      <c r="A429" s="9" t="s">
        <v>55</v>
      </c>
      <c r="B429" s="9" t="s">
        <v>56</v>
      </c>
      <c r="C429" s="9" t="s">
        <v>2803</v>
      </c>
      <c r="D429" s="9" t="s">
        <v>2804</v>
      </c>
      <c r="E429" s="9" t="s">
        <v>3223</v>
      </c>
      <c r="F429" s="9" t="str">
        <f>TEXT(gdp_capita_rank__2[[#This Row],[year]],0)&amp;"-"&amp;gdp_capita_rank__2[[#This Row],[WB_country_code]]</f>
        <v>1963-CRI</v>
      </c>
      <c r="G429" s="9" t="s">
        <v>3240</v>
      </c>
    </row>
    <row r="430" spans="1:7" x14ac:dyDescent="0.2">
      <c r="A430" s="9" t="s">
        <v>57</v>
      </c>
      <c r="B430" s="9" t="s">
        <v>58</v>
      </c>
      <c r="C430" s="9" t="s">
        <v>2806</v>
      </c>
      <c r="D430" s="9" t="s">
        <v>2807</v>
      </c>
      <c r="E430" s="9" t="s">
        <v>3223</v>
      </c>
      <c r="F430" s="9" t="str">
        <f>TEXT(gdp_capita_rank__2[[#This Row],[year]],0)&amp;"-"&amp;gdp_capita_rank__2[[#This Row],[WB_country_code]]</f>
        <v>1963-CUB</v>
      </c>
      <c r="G430" s="9" t="s">
        <v>2741</v>
      </c>
    </row>
    <row r="431" spans="1:7" x14ac:dyDescent="0.2">
      <c r="A431" s="9" t="s">
        <v>59</v>
      </c>
      <c r="B431" s="9" t="s">
        <v>60</v>
      </c>
      <c r="C431" s="9" t="s">
        <v>2808</v>
      </c>
      <c r="D431" s="9" t="s">
        <v>2809</v>
      </c>
      <c r="E431" s="9" t="s">
        <v>3223</v>
      </c>
      <c r="F431" s="9" t="str">
        <f>TEXT(gdp_capita_rank__2[[#This Row],[year]],0)&amp;"-"&amp;gdp_capita_rank__2[[#This Row],[WB_country_code]]</f>
        <v>1963-CYP</v>
      </c>
      <c r="G431" s="9" t="s">
        <v>2741</v>
      </c>
    </row>
    <row r="432" spans="1:7" x14ac:dyDescent="0.2">
      <c r="A432" s="9" t="s">
        <v>61</v>
      </c>
      <c r="B432" s="9" t="s">
        <v>62</v>
      </c>
      <c r="C432" s="9" t="s">
        <v>2810</v>
      </c>
      <c r="D432" s="9" t="s">
        <v>2811</v>
      </c>
      <c r="E432" s="9" t="s">
        <v>3223</v>
      </c>
      <c r="F432" s="9" t="str">
        <f>TEXT(gdp_capita_rank__2[[#This Row],[year]],0)&amp;"-"&amp;gdp_capita_rank__2[[#This Row],[WB_country_code]]</f>
        <v>1963-CZE</v>
      </c>
      <c r="G432" s="9" t="s">
        <v>2741</v>
      </c>
    </row>
    <row r="433" spans="1:7" x14ac:dyDescent="0.2">
      <c r="A433" s="9" t="s">
        <v>63</v>
      </c>
      <c r="B433" s="9" t="s">
        <v>64</v>
      </c>
      <c r="C433" s="9" t="s">
        <v>2812</v>
      </c>
      <c r="D433" s="9" t="s">
        <v>2813</v>
      </c>
      <c r="E433" s="9" t="s">
        <v>3223</v>
      </c>
      <c r="F433" s="9" t="str">
        <f>TEXT(gdp_capita_rank__2[[#This Row],[year]],0)&amp;"-"&amp;gdp_capita_rank__2[[#This Row],[WB_country_code]]</f>
        <v>1963-DEU</v>
      </c>
      <c r="G433" s="9" t="s">
        <v>2741</v>
      </c>
    </row>
    <row r="434" spans="1:7" x14ac:dyDescent="0.2">
      <c r="A434" s="9" t="s">
        <v>65</v>
      </c>
      <c r="B434" s="9" t="s">
        <v>66</v>
      </c>
      <c r="C434" s="9" t="s">
        <v>2814</v>
      </c>
      <c r="D434" s="9" t="s">
        <v>2815</v>
      </c>
      <c r="E434" s="9" t="s">
        <v>3223</v>
      </c>
      <c r="F434" s="9" t="str">
        <f>TEXT(gdp_capita_rank__2[[#This Row],[year]],0)&amp;"-"&amp;gdp_capita_rank__2[[#This Row],[WB_country_code]]</f>
        <v>1963-DJI</v>
      </c>
      <c r="G434" s="9" t="s">
        <v>2741</v>
      </c>
    </row>
    <row r="435" spans="1:7" x14ac:dyDescent="0.2">
      <c r="A435" s="9" t="s">
        <v>67</v>
      </c>
      <c r="B435" s="9" t="s">
        <v>68</v>
      </c>
      <c r="C435" s="9" t="s">
        <v>2816</v>
      </c>
      <c r="D435" s="9" t="s">
        <v>2817</v>
      </c>
      <c r="E435" s="9" t="s">
        <v>3223</v>
      </c>
      <c r="F435" s="9" t="str">
        <f>TEXT(gdp_capita_rank__2[[#This Row],[year]],0)&amp;"-"&amp;gdp_capita_rank__2[[#This Row],[WB_country_code]]</f>
        <v>1963-DNK</v>
      </c>
      <c r="G435" s="9" t="s">
        <v>2741</v>
      </c>
    </row>
    <row r="436" spans="1:7" x14ac:dyDescent="0.2">
      <c r="A436" s="9" t="s">
        <v>69</v>
      </c>
      <c r="B436" s="9" t="s">
        <v>70</v>
      </c>
      <c r="C436" s="9" t="s">
        <v>2818</v>
      </c>
      <c r="D436" s="9" t="s">
        <v>2819</v>
      </c>
      <c r="E436" s="9" t="s">
        <v>3223</v>
      </c>
      <c r="F436" s="9" t="str">
        <f>TEXT(gdp_capita_rank__2[[#This Row],[year]],0)&amp;"-"&amp;gdp_capita_rank__2[[#This Row],[WB_country_code]]</f>
        <v>1963-DOM</v>
      </c>
      <c r="G436" s="9" t="s">
        <v>3241</v>
      </c>
    </row>
    <row r="437" spans="1:7" x14ac:dyDescent="0.2">
      <c r="A437" s="9" t="s">
        <v>71</v>
      </c>
      <c r="B437" s="9" t="s">
        <v>72</v>
      </c>
      <c r="C437" s="9" t="s">
        <v>2821</v>
      </c>
      <c r="D437" s="9" t="s">
        <v>2822</v>
      </c>
      <c r="E437" s="9" t="s">
        <v>3223</v>
      </c>
      <c r="F437" s="9" t="str">
        <f>TEXT(gdp_capita_rank__2[[#This Row],[year]],0)&amp;"-"&amp;gdp_capita_rank__2[[#This Row],[WB_country_code]]</f>
        <v>1963-DZA</v>
      </c>
      <c r="G437" s="9" t="s">
        <v>3242</v>
      </c>
    </row>
    <row r="438" spans="1:7" x14ac:dyDescent="0.2">
      <c r="A438" s="9" t="s">
        <v>73</v>
      </c>
      <c r="B438" s="9" t="s">
        <v>74</v>
      </c>
      <c r="C438" s="9" t="s">
        <v>2824</v>
      </c>
      <c r="D438" s="9" t="s">
        <v>2825</v>
      </c>
      <c r="E438" s="9" t="s">
        <v>3223</v>
      </c>
      <c r="F438" s="9" t="str">
        <f>TEXT(gdp_capita_rank__2[[#This Row],[year]],0)&amp;"-"&amp;gdp_capita_rank__2[[#This Row],[WB_country_code]]</f>
        <v>1963-ECU</v>
      </c>
      <c r="G438" s="9" t="s">
        <v>3243</v>
      </c>
    </row>
    <row r="439" spans="1:7" x14ac:dyDescent="0.2">
      <c r="A439" s="9" t="s">
        <v>75</v>
      </c>
      <c r="B439" s="9" t="s">
        <v>76</v>
      </c>
      <c r="C439" s="9" t="s">
        <v>2827</v>
      </c>
      <c r="D439" s="9" t="s">
        <v>2828</v>
      </c>
      <c r="E439" s="9" t="s">
        <v>3223</v>
      </c>
      <c r="F439" s="9" t="str">
        <f>TEXT(gdp_capita_rank__2[[#This Row],[year]],0)&amp;"-"&amp;gdp_capita_rank__2[[#This Row],[WB_country_code]]</f>
        <v>1963-EGY</v>
      </c>
      <c r="G439" s="9" t="s">
        <v>2741</v>
      </c>
    </row>
    <row r="440" spans="1:7" x14ac:dyDescent="0.2">
      <c r="A440" s="9" t="s">
        <v>77</v>
      </c>
      <c r="B440" s="9" t="s">
        <v>78</v>
      </c>
      <c r="C440" s="9" t="s">
        <v>2829</v>
      </c>
      <c r="D440" s="9" t="s">
        <v>2830</v>
      </c>
      <c r="E440" s="9" t="s">
        <v>3223</v>
      </c>
      <c r="F440" s="9" t="str">
        <f>TEXT(gdp_capita_rank__2[[#This Row],[year]],0)&amp;"-"&amp;gdp_capita_rank__2[[#This Row],[WB_country_code]]</f>
        <v>1963-ERI</v>
      </c>
      <c r="G440" s="9" t="s">
        <v>2741</v>
      </c>
    </row>
    <row r="441" spans="1:7" x14ac:dyDescent="0.2">
      <c r="A441" s="9" t="s">
        <v>79</v>
      </c>
      <c r="B441" s="9" t="s">
        <v>80</v>
      </c>
      <c r="C441" s="9" t="s">
        <v>2831</v>
      </c>
      <c r="D441" s="9" t="s">
        <v>2832</v>
      </c>
      <c r="E441" s="9" t="s">
        <v>3223</v>
      </c>
      <c r="F441" s="9" t="str">
        <f>TEXT(gdp_capita_rank__2[[#This Row],[year]],0)&amp;"-"&amp;gdp_capita_rank__2[[#This Row],[WB_country_code]]</f>
        <v>1963-ESP</v>
      </c>
      <c r="G441" s="9" t="s">
        <v>3244</v>
      </c>
    </row>
    <row r="442" spans="1:7" x14ac:dyDescent="0.2">
      <c r="A442" s="9" t="s">
        <v>81</v>
      </c>
      <c r="B442" s="9" t="s">
        <v>82</v>
      </c>
      <c r="C442" s="9" t="s">
        <v>2834</v>
      </c>
      <c r="D442" s="9" t="s">
        <v>2835</v>
      </c>
      <c r="E442" s="9" t="s">
        <v>3223</v>
      </c>
      <c r="F442" s="9" t="str">
        <f>TEXT(gdp_capita_rank__2[[#This Row],[year]],0)&amp;"-"&amp;gdp_capita_rank__2[[#This Row],[WB_country_code]]</f>
        <v>1963-EST</v>
      </c>
      <c r="G442" s="9" t="s">
        <v>2741</v>
      </c>
    </row>
    <row r="443" spans="1:7" x14ac:dyDescent="0.2">
      <c r="A443" s="9" t="s">
        <v>83</v>
      </c>
      <c r="B443" s="9" t="s">
        <v>84</v>
      </c>
      <c r="C443" s="9" t="s">
        <v>2836</v>
      </c>
      <c r="D443" s="9" t="s">
        <v>2837</v>
      </c>
      <c r="E443" s="9" t="s">
        <v>3223</v>
      </c>
      <c r="F443" s="9" t="str">
        <f>TEXT(gdp_capita_rank__2[[#This Row],[year]],0)&amp;"-"&amp;gdp_capita_rank__2[[#This Row],[WB_country_code]]</f>
        <v>1963-ETH</v>
      </c>
      <c r="G443" s="9" t="s">
        <v>2741</v>
      </c>
    </row>
    <row r="444" spans="1:7" x14ac:dyDescent="0.2">
      <c r="A444" s="9" t="s">
        <v>85</v>
      </c>
      <c r="B444" s="9" t="s">
        <v>86</v>
      </c>
      <c r="C444" s="9" t="s">
        <v>2838</v>
      </c>
      <c r="D444" s="9" t="s">
        <v>2839</v>
      </c>
      <c r="E444" s="9" t="s">
        <v>3223</v>
      </c>
      <c r="F444" s="9" t="str">
        <f>TEXT(gdp_capita_rank__2[[#This Row],[year]],0)&amp;"-"&amp;gdp_capita_rank__2[[#This Row],[WB_country_code]]</f>
        <v>1963-FIN</v>
      </c>
      <c r="G444" s="9" t="s">
        <v>3245</v>
      </c>
    </row>
    <row r="445" spans="1:7" x14ac:dyDescent="0.2">
      <c r="A445" s="9" t="s">
        <v>87</v>
      </c>
      <c r="B445" s="9" t="s">
        <v>88</v>
      </c>
      <c r="C445" s="9" t="s">
        <v>2841</v>
      </c>
      <c r="D445" s="9" t="s">
        <v>2842</v>
      </c>
      <c r="E445" s="9" t="s">
        <v>3223</v>
      </c>
      <c r="F445" s="9" t="str">
        <f>TEXT(gdp_capita_rank__2[[#This Row],[year]],0)&amp;"-"&amp;gdp_capita_rank__2[[#This Row],[WB_country_code]]</f>
        <v>1963-FJI</v>
      </c>
      <c r="G445" s="9" t="s">
        <v>3246</v>
      </c>
    </row>
    <row r="446" spans="1:7" x14ac:dyDescent="0.2">
      <c r="A446" s="9" t="s">
        <v>89</v>
      </c>
      <c r="B446" s="9" t="s">
        <v>90</v>
      </c>
      <c r="C446" s="9" t="s">
        <v>2844</v>
      </c>
      <c r="D446" s="9" t="s">
        <v>2845</v>
      </c>
      <c r="E446" s="9" t="s">
        <v>3223</v>
      </c>
      <c r="F446" s="9" t="str">
        <f>TEXT(gdp_capita_rank__2[[#This Row],[year]],0)&amp;"-"&amp;gdp_capita_rank__2[[#This Row],[WB_country_code]]</f>
        <v>1963-FRA</v>
      </c>
      <c r="G446" s="9" t="s">
        <v>3247</v>
      </c>
    </row>
    <row r="447" spans="1:7" x14ac:dyDescent="0.2">
      <c r="A447" s="9" t="s">
        <v>91</v>
      </c>
      <c r="B447" s="9" t="s">
        <v>92</v>
      </c>
      <c r="C447" s="9" t="s">
        <v>2847</v>
      </c>
      <c r="D447" s="9" t="s">
        <v>2848</v>
      </c>
      <c r="E447" s="9" t="s">
        <v>3223</v>
      </c>
      <c r="F447" s="9" t="str">
        <f>TEXT(gdp_capita_rank__2[[#This Row],[year]],0)&amp;"-"&amp;gdp_capita_rank__2[[#This Row],[WB_country_code]]</f>
        <v>1963-GAB</v>
      </c>
      <c r="G447" s="9" t="s">
        <v>3248</v>
      </c>
    </row>
    <row r="448" spans="1:7" x14ac:dyDescent="0.2">
      <c r="A448" s="9" t="s">
        <v>93</v>
      </c>
      <c r="B448" s="9" t="s">
        <v>94</v>
      </c>
      <c r="C448" s="9" t="s">
        <v>2850</v>
      </c>
      <c r="D448" s="9" t="s">
        <v>2851</v>
      </c>
      <c r="E448" s="9" t="s">
        <v>3223</v>
      </c>
      <c r="F448" s="9" t="str">
        <f>TEXT(gdp_capita_rank__2[[#This Row],[year]],0)&amp;"-"&amp;gdp_capita_rank__2[[#This Row],[WB_country_code]]</f>
        <v>1963-GBR</v>
      </c>
      <c r="G448" s="9" t="s">
        <v>3249</v>
      </c>
    </row>
    <row r="449" spans="1:7" x14ac:dyDescent="0.2">
      <c r="A449" s="9" t="s">
        <v>95</v>
      </c>
      <c r="B449" s="9" t="s">
        <v>96</v>
      </c>
      <c r="C449" s="9" t="s">
        <v>2853</v>
      </c>
      <c r="D449" s="9" t="s">
        <v>2854</v>
      </c>
      <c r="E449" s="9" t="s">
        <v>3223</v>
      </c>
      <c r="F449" s="9" t="str">
        <f>TEXT(gdp_capita_rank__2[[#This Row],[year]],0)&amp;"-"&amp;gdp_capita_rank__2[[#This Row],[WB_country_code]]</f>
        <v>1963-GEO</v>
      </c>
      <c r="G449" s="9" t="s">
        <v>2741</v>
      </c>
    </row>
    <row r="450" spans="1:7" x14ac:dyDescent="0.2">
      <c r="A450" s="9" t="s">
        <v>97</v>
      </c>
      <c r="B450" s="9" t="s">
        <v>98</v>
      </c>
      <c r="C450" s="9" t="s">
        <v>2855</v>
      </c>
      <c r="D450" s="9" t="s">
        <v>2824</v>
      </c>
      <c r="E450" s="9" t="s">
        <v>3223</v>
      </c>
      <c r="F450" s="9" t="str">
        <f>TEXT(gdp_capita_rank__2[[#This Row],[year]],0)&amp;"-"&amp;gdp_capita_rank__2[[#This Row],[WB_country_code]]</f>
        <v>1963-GHA</v>
      </c>
      <c r="G450" s="9" t="s">
        <v>3250</v>
      </c>
    </row>
    <row r="451" spans="1:7" x14ac:dyDescent="0.2">
      <c r="A451" s="9" t="s">
        <v>99</v>
      </c>
      <c r="B451" s="9" t="s">
        <v>100</v>
      </c>
      <c r="C451" s="9" t="s">
        <v>2857</v>
      </c>
      <c r="D451" s="9" t="s">
        <v>2858</v>
      </c>
      <c r="E451" s="9" t="s">
        <v>3223</v>
      </c>
      <c r="F451" s="9" t="str">
        <f>TEXT(gdp_capita_rank__2[[#This Row],[year]],0)&amp;"-"&amp;gdp_capita_rank__2[[#This Row],[WB_country_code]]</f>
        <v>1963-GRC</v>
      </c>
      <c r="G451" s="9" t="s">
        <v>3251</v>
      </c>
    </row>
    <row r="452" spans="1:7" x14ac:dyDescent="0.2">
      <c r="A452" s="9" t="s">
        <v>101</v>
      </c>
      <c r="B452" s="9" t="s">
        <v>102</v>
      </c>
      <c r="C452" s="9" t="s">
        <v>2860</v>
      </c>
      <c r="D452" s="9" t="s">
        <v>2861</v>
      </c>
      <c r="E452" s="9" t="s">
        <v>3223</v>
      </c>
      <c r="F452" s="9" t="str">
        <f>TEXT(gdp_capita_rank__2[[#This Row],[year]],0)&amp;"-"&amp;gdp_capita_rank__2[[#This Row],[WB_country_code]]</f>
        <v>1963-GRD</v>
      </c>
      <c r="G452" s="9" t="s">
        <v>2741</v>
      </c>
    </row>
    <row r="453" spans="1:7" x14ac:dyDescent="0.2">
      <c r="A453" s="9" t="s">
        <v>103</v>
      </c>
      <c r="B453" s="9" t="s">
        <v>104</v>
      </c>
      <c r="C453" s="9" t="s">
        <v>2862</v>
      </c>
      <c r="D453" s="9" t="s">
        <v>2863</v>
      </c>
      <c r="E453" s="9" t="s">
        <v>3223</v>
      </c>
      <c r="F453" s="9" t="str">
        <f>TEXT(gdp_capita_rank__2[[#This Row],[year]],0)&amp;"-"&amp;gdp_capita_rank__2[[#This Row],[WB_country_code]]</f>
        <v>1963-GTM</v>
      </c>
      <c r="G453" s="9" t="s">
        <v>3252</v>
      </c>
    </row>
    <row r="454" spans="1:7" x14ac:dyDescent="0.2">
      <c r="A454" s="9" t="s">
        <v>105</v>
      </c>
      <c r="B454" s="9" t="s">
        <v>106</v>
      </c>
      <c r="C454" s="9" t="s">
        <v>2865</v>
      </c>
      <c r="D454" s="9" t="s">
        <v>2866</v>
      </c>
      <c r="E454" s="9" t="s">
        <v>3223</v>
      </c>
      <c r="F454" s="9" t="str">
        <f>TEXT(gdp_capita_rank__2[[#This Row],[year]],0)&amp;"-"&amp;gdp_capita_rank__2[[#This Row],[WB_country_code]]</f>
        <v>1963-GUY</v>
      </c>
      <c r="G454" s="9" t="s">
        <v>3253</v>
      </c>
    </row>
    <row r="455" spans="1:7" x14ac:dyDescent="0.2">
      <c r="A455" s="9" t="s">
        <v>107</v>
      </c>
      <c r="B455" s="9" t="s">
        <v>108</v>
      </c>
      <c r="C455" s="9" t="s">
        <v>2868</v>
      </c>
      <c r="D455" s="9" t="s">
        <v>2869</v>
      </c>
      <c r="E455" s="9" t="s">
        <v>3223</v>
      </c>
      <c r="F455" s="9" t="str">
        <f>TEXT(gdp_capita_rank__2[[#This Row],[year]],0)&amp;"-"&amp;gdp_capita_rank__2[[#This Row],[WB_country_code]]</f>
        <v>1963-HKG</v>
      </c>
      <c r="G455" s="9" t="s">
        <v>3254</v>
      </c>
    </row>
    <row r="456" spans="1:7" x14ac:dyDescent="0.2">
      <c r="A456" s="9" t="s">
        <v>109</v>
      </c>
      <c r="B456" s="9" t="s">
        <v>110</v>
      </c>
      <c r="C456" s="9" t="s">
        <v>2871</v>
      </c>
      <c r="D456" s="9" t="s">
        <v>2872</v>
      </c>
      <c r="E456" s="9" t="s">
        <v>3223</v>
      </c>
      <c r="F456" s="9" t="str">
        <f>TEXT(gdp_capita_rank__2[[#This Row],[year]],0)&amp;"-"&amp;gdp_capita_rank__2[[#This Row],[WB_country_code]]</f>
        <v>1963-HRV</v>
      </c>
      <c r="G456" s="9" t="s">
        <v>2741</v>
      </c>
    </row>
    <row r="457" spans="1:7" x14ac:dyDescent="0.2">
      <c r="A457" s="9" t="s">
        <v>111</v>
      </c>
      <c r="B457" s="9" t="s">
        <v>112</v>
      </c>
      <c r="C457" s="9" t="s">
        <v>2873</v>
      </c>
      <c r="D457" s="9" t="s">
        <v>2874</v>
      </c>
      <c r="E457" s="9" t="s">
        <v>3223</v>
      </c>
      <c r="F457" s="9" t="str">
        <f>TEXT(gdp_capita_rank__2[[#This Row],[year]],0)&amp;"-"&amp;gdp_capita_rank__2[[#This Row],[WB_country_code]]</f>
        <v>1963-HUN</v>
      </c>
      <c r="G457" s="9" t="s">
        <v>2741</v>
      </c>
    </row>
    <row r="458" spans="1:7" x14ac:dyDescent="0.2">
      <c r="A458" s="9" t="s">
        <v>113</v>
      </c>
      <c r="B458" s="9" t="s">
        <v>114</v>
      </c>
      <c r="C458" s="9" t="s">
        <v>2875</v>
      </c>
      <c r="D458" s="9" t="s">
        <v>2876</v>
      </c>
      <c r="E458" s="9" t="s">
        <v>3223</v>
      </c>
      <c r="F458" s="9" t="str">
        <f>TEXT(gdp_capita_rank__2[[#This Row],[year]],0)&amp;"-"&amp;gdp_capita_rank__2[[#This Row],[WB_country_code]]</f>
        <v>1963-IDN</v>
      </c>
      <c r="G458" s="9" t="s">
        <v>2741</v>
      </c>
    </row>
    <row r="459" spans="1:7" x14ac:dyDescent="0.2">
      <c r="A459" s="9" t="s">
        <v>115</v>
      </c>
      <c r="B459" s="9" t="s">
        <v>116</v>
      </c>
      <c r="C459" s="9" t="s">
        <v>2877</v>
      </c>
      <c r="D459" s="9" t="s">
        <v>2878</v>
      </c>
      <c r="E459" s="9" t="s">
        <v>3223</v>
      </c>
      <c r="F459" s="9" t="str">
        <f>TEXT(gdp_capita_rank__2[[#This Row],[year]],0)&amp;"-"&amp;gdp_capita_rank__2[[#This Row],[WB_country_code]]</f>
        <v>1963-IND</v>
      </c>
      <c r="G459" s="9" t="s">
        <v>3255</v>
      </c>
    </row>
    <row r="460" spans="1:7" x14ac:dyDescent="0.2">
      <c r="A460" s="9" t="s">
        <v>117</v>
      </c>
      <c r="B460" s="9" t="s">
        <v>118</v>
      </c>
      <c r="C460" s="9" t="s">
        <v>2880</v>
      </c>
      <c r="D460" s="9" t="s">
        <v>2881</v>
      </c>
      <c r="E460" s="9" t="s">
        <v>3223</v>
      </c>
      <c r="F460" s="9" t="str">
        <f>TEXT(gdp_capita_rank__2[[#This Row],[year]],0)&amp;"-"&amp;gdp_capita_rank__2[[#This Row],[WB_country_code]]</f>
        <v>1963-IRL</v>
      </c>
      <c r="G460" s="9" t="s">
        <v>3256</v>
      </c>
    </row>
    <row r="461" spans="1:7" x14ac:dyDescent="0.2">
      <c r="A461" s="9" t="s">
        <v>119</v>
      </c>
      <c r="B461" s="9" t="s">
        <v>120</v>
      </c>
      <c r="C461" s="9" t="s">
        <v>2883</v>
      </c>
      <c r="D461" s="9" t="s">
        <v>2884</v>
      </c>
      <c r="E461" s="9" t="s">
        <v>3223</v>
      </c>
      <c r="F461" s="9" t="str">
        <f>TEXT(gdp_capita_rank__2[[#This Row],[year]],0)&amp;"-"&amp;gdp_capita_rank__2[[#This Row],[WB_country_code]]</f>
        <v>1963-IRN</v>
      </c>
      <c r="G461" s="9" t="s">
        <v>3257</v>
      </c>
    </row>
    <row r="462" spans="1:7" x14ac:dyDescent="0.2">
      <c r="A462" s="9" t="s">
        <v>121</v>
      </c>
      <c r="B462" s="9" t="s">
        <v>122</v>
      </c>
      <c r="C462" s="9" t="s">
        <v>2886</v>
      </c>
      <c r="D462" s="9" t="s">
        <v>2887</v>
      </c>
      <c r="E462" s="9" t="s">
        <v>3223</v>
      </c>
      <c r="F462" s="9" t="str">
        <f>TEXT(gdp_capita_rank__2[[#This Row],[year]],0)&amp;"-"&amp;gdp_capita_rank__2[[#This Row],[WB_country_code]]</f>
        <v>1963-IRQ</v>
      </c>
      <c r="G462" s="9" t="s">
        <v>3258</v>
      </c>
    </row>
    <row r="463" spans="1:7" x14ac:dyDescent="0.2">
      <c r="A463" s="9" t="s">
        <v>123</v>
      </c>
      <c r="B463" s="9" t="s">
        <v>124</v>
      </c>
      <c r="C463" s="9" t="s">
        <v>2889</v>
      </c>
      <c r="D463" s="9" t="s">
        <v>2890</v>
      </c>
      <c r="E463" s="9" t="s">
        <v>3223</v>
      </c>
      <c r="F463" s="9" t="str">
        <f>TEXT(gdp_capita_rank__2[[#This Row],[year]],0)&amp;"-"&amp;gdp_capita_rank__2[[#This Row],[WB_country_code]]</f>
        <v>1963-ISL</v>
      </c>
      <c r="G463" s="9" t="s">
        <v>3259</v>
      </c>
    </row>
    <row r="464" spans="1:7" x14ac:dyDescent="0.2">
      <c r="A464" s="9" t="s">
        <v>125</v>
      </c>
      <c r="B464" s="9" t="s">
        <v>126</v>
      </c>
      <c r="C464" s="9" t="s">
        <v>2892</v>
      </c>
      <c r="D464" s="9" t="s">
        <v>2893</v>
      </c>
      <c r="E464" s="9" t="s">
        <v>3223</v>
      </c>
      <c r="F464" s="9" t="str">
        <f>TEXT(gdp_capita_rank__2[[#This Row],[year]],0)&amp;"-"&amp;gdp_capita_rank__2[[#This Row],[WB_country_code]]</f>
        <v>1963-ISR</v>
      </c>
      <c r="G464" s="9" t="s">
        <v>3260</v>
      </c>
    </row>
    <row r="465" spans="1:7" x14ac:dyDescent="0.2">
      <c r="A465" s="9" t="s">
        <v>127</v>
      </c>
      <c r="B465" s="9" t="s">
        <v>128</v>
      </c>
      <c r="C465" s="9" t="s">
        <v>2895</v>
      </c>
      <c r="D465" s="9" t="s">
        <v>2896</v>
      </c>
      <c r="E465" s="9" t="s">
        <v>3223</v>
      </c>
      <c r="F465" s="9" t="str">
        <f>TEXT(gdp_capita_rank__2[[#This Row],[year]],0)&amp;"-"&amp;gdp_capita_rank__2[[#This Row],[WB_country_code]]</f>
        <v>1963-ITA</v>
      </c>
      <c r="G465" s="9" t="s">
        <v>3261</v>
      </c>
    </row>
    <row r="466" spans="1:7" x14ac:dyDescent="0.2">
      <c r="A466" s="9" t="s">
        <v>129</v>
      </c>
      <c r="B466" s="9" t="s">
        <v>130</v>
      </c>
      <c r="C466" s="9" t="s">
        <v>2898</v>
      </c>
      <c r="D466" s="9" t="s">
        <v>2899</v>
      </c>
      <c r="E466" s="9" t="s">
        <v>3223</v>
      </c>
      <c r="F466" s="9" t="str">
        <f>TEXT(gdp_capita_rank__2[[#This Row],[year]],0)&amp;"-"&amp;gdp_capita_rank__2[[#This Row],[WB_country_code]]</f>
        <v>1963-JAM</v>
      </c>
      <c r="G466" s="9" t="s">
        <v>3262</v>
      </c>
    </row>
    <row r="467" spans="1:7" x14ac:dyDescent="0.2">
      <c r="A467" s="9" t="s">
        <v>131</v>
      </c>
      <c r="B467" s="9" t="s">
        <v>132</v>
      </c>
      <c r="C467" s="9" t="s">
        <v>2901</v>
      </c>
      <c r="D467" s="9" t="s">
        <v>2902</v>
      </c>
      <c r="E467" s="9" t="s">
        <v>3223</v>
      </c>
      <c r="F467" s="9" t="str">
        <f>TEXT(gdp_capita_rank__2[[#This Row],[year]],0)&amp;"-"&amp;gdp_capita_rank__2[[#This Row],[WB_country_code]]</f>
        <v>1963-JOR</v>
      </c>
      <c r="G467" s="9" t="s">
        <v>2741</v>
      </c>
    </row>
    <row r="468" spans="1:7" x14ac:dyDescent="0.2">
      <c r="A468" s="9" t="s">
        <v>133</v>
      </c>
      <c r="B468" s="9" t="s">
        <v>134</v>
      </c>
      <c r="C468" s="9" t="s">
        <v>2903</v>
      </c>
      <c r="D468" s="9" t="s">
        <v>2904</v>
      </c>
      <c r="E468" s="9" t="s">
        <v>3223</v>
      </c>
      <c r="F468" s="9" t="str">
        <f>TEXT(gdp_capita_rank__2[[#This Row],[year]],0)&amp;"-"&amp;gdp_capita_rank__2[[#This Row],[WB_country_code]]</f>
        <v>1963-JPN</v>
      </c>
      <c r="G468" s="9" t="s">
        <v>3263</v>
      </c>
    </row>
    <row r="469" spans="1:7" x14ac:dyDescent="0.2">
      <c r="A469" s="9" t="s">
        <v>135</v>
      </c>
      <c r="B469" s="9" t="s">
        <v>136</v>
      </c>
      <c r="C469" s="9" t="s">
        <v>2906</v>
      </c>
      <c r="D469" s="9" t="s">
        <v>2907</v>
      </c>
      <c r="E469" s="9" t="s">
        <v>3223</v>
      </c>
      <c r="F469" s="9" t="str">
        <f>TEXT(gdp_capita_rank__2[[#This Row],[year]],0)&amp;"-"&amp;gdp_capita_rank__2[[#This Row],[WB_country_code]]</f>
        <v>1963-KAZ</v>
      </c>
      <c r="G469" s="9" t="s">
        <v>2741</v>
      </c>
    </row>
    <row r="470" spans="1:7" x14ac:dyDescent="0.2">
      <c r="A470" s="9" t="s">
        <v>137</v>
      </c>
      <c r="B470" s="9" t="s">
        <v>138</v>
      </c>
      <c r="C470" s="9" t="s">
        <v>2908</v>
      </c>
      <c r="D470" s="9" t="s">
        <v>2909</v>
      </c>
      <c r="E470" s="9" t="s">
        <v>3223</v>
      </c>
      <c r="F470" s="9" t="str">
        <f>TEXT(gdp_capita_rank__2[[#This Row],[year]],0)&amp;"-"&amp;gdp_capita_rank__2[[#This Row],[WB_country_code]]</f>
        <v>1963-KEN</v>
      </c>
      <c r="G470" s="9" t="s">
        <v>3264</v>
      </c>
    </row>
    <row r="471" spans="1:7" x14ac:dyDescent="0.2">
      <c r="A471" s="9" t="s">
        <v>139</v>
      </c>
      <c r="B471" s="9" t="s">
        <v>140</v>
      </c>
      <c r="C471" s="9" t="s">
        <v>2911</v>
      </c>
      <c r="D471" s="9" t="s">
        <v>2912</v>
      </c>
      <c r="E471" s="9" t="s">
        <v>3223</v>
      </c>
      <c r="F471" s="9" t="str">
        <f>TEXT(gdp_capita_rank__2[[#This Row],[year]],0)&amp;"-"&amp;gdp_capita_rank__2[[#This Row],[WB_country_code]]</f>
        <v>1963-KGZ</v>
      </c>
      <c r="G471" s="9" t="s">
        <v>2741</v>
      </c>
    </row>
    <row r="472" spans="1:7" x14ac:dyDescent="0.2">
      <c r="A472" s="9" t="s">
        <v>141</v>
      </c>
      <c r="B472" s="9" t="s">
        <v>142</v>
      </c>
      <c r="C472" s="9" t="s">
        <v>2913</v>
      </c>
      <c r="D472" s="9" t="s">
        <v>2914</v>
      </c>
      <c r="E472" s="9" t="s">
        <v>3223</v>
      </c>
      <c r="F472" s="9" t="str">
        <f>TEXT(gdp_capita_rank__2[[#This Row],[year]],0)&amp;"-"&amp;gdp_capita_rank__2[[#This Row],[WB_country_code]]</f>
        <v>1963-KOR</v>
      </c>
      <c r="G472" s="9" t="s">
        <v>3265</v>
      </c>
    </row>
    <row r="473" spans="1:7" x14ac:dyDescent="0.2">
      <c r="A473" s="9" t="s">
        <v>143</v>
      </c>
      <c r="B473" s="9" t="s">
        <v>144</v>
      </c>
      <c r="C473" s="9" t="s">
        <v>2916</v>
      </c>
      <c r="D473" s="9" t="s">
        <v>2917</v>
      </c>
      <c r="E473" s="9" t="s">
        <v>3223</v>
      </c>
      <c r="F473" s="9" t="str">
        <f>TEXT(gdp_capita_rank__2[[#This Row],[year]],0)&amp;"-"&amp;gdp_capita_rank__2[[#This Row],[WB_country_code]]</f>
        <v>1963-KWT</v>
      </c>
      <c r="G473" s="9" t="s">
        <v>2741</v>
      </c>
    </row>
    <row r="474" spans="1:7" x14ac:dyDescent="0.2">
      <c r="A474" s="9" t="s">
        <v>145</v>
      </c>
      <c r="B474" s="9" t="s">
        <v>146</v>
      </c>
      <c r="C474" s="9" t="s">
        <v>2918</v>
      </c>
      <c r="D474" s="9" t="s">
        <v>2919</v>
      </c>
      <c r="E474" s="9" t="s">
        <v>3223</v>
      </c>
      <c r="F474" s="9" t="str">
        <f>TEXT(gdp_capita_rank__2[[#This Row],[year]],0)&amp;"-"&amp;gdp_capita_rank__2[[#This Row],[WB_country_code]]</f>
        <v>1963-LBN</v>
      </c>
      <c r="G474" s="9" t="s">
        <v>2741</v>
      </c>
    </row>
    <row r="475" spans="1:7" x14ac:dyDescent="0.2">
      <c r="A475" s="9" t="s">
        <v>147</v>
      </c>
      <c r="B475" s="9" t="s">
        <v>148</v>
      </c>
      <c r="C475" s="9" t="s">
        <v>2920</v>
      </c>
      <c r="D475" s="9" t="s">
        <v>2921</v>
      </c>
      <c r="E475" s="9" t="s">
        <v>3223</v>
      </c>
      <c r="F475" s="9" t="str">
        <f>TEXT(gdp_capita_rank__2[[#This Row],[year]],0)&amp;"-"&amp;gdp_capita_rank__2[[#This Row],[WB_country_code]]</f>
        <v>1963-LKA</v>
      </c>
      <c r="G475" s="9" t="s">
        <v>3266</v>
      </c>
    </row>
    <row r="476" spans="1:7" x14ac:dyDescent="0.2">
      <c r="A476" s="9" t="s">
        <v>149</v>
      </c>
      <c r="B476" s="9" t="s">
        <v>150</v>
      </c>
      <c r="C476" s="9" t="s">
        <v>2923</v>
      </c>
      <c r="D476" s="9" t="s">
        <v>2924</v>
      </c>
      <c r="E476" s="9" t="s">
        <v>3223</v>
      </c>
      <c r="F476" s="9" t="str">
        <f>TEXT(gdp_capita_rank__2[[#This Row],[year]],0)&amp;"-"&amp;gdp_capita_rank__2[[#This Row],[WB_country_code]]</f>
        <v>1963-LTU</v>
      </c>
      <c r="G476" s="9" t="s">
        <v>2741</v>
      </c>
    </row>
    <row r="477" spans="1:7" x14ac:dyDescent="0.2">
      <c r="A477" s="9" t="s">
        <v>151</v>
      </c>
      <c r="B477" s="9" t="s">
        <v>152</v>
      </c>
      <c r="C477" s="9" t="s">
        <v>2925</v>
      </c>
      <c r="D477" s="9" t="s">
        <v>2926</v>
      </c>
      <c r="E477" s="9" t="s">
        <v>3223</v>
      </c>
      <c r="F477" s="9" t="str">
        <f>TEXT(gdp_capita_rank__2[[#This Row],[year]],0)&amp;"-"&amp;gdp_capita_rank__2[[#This Row],[WB_country_code]]</f>
        <v>1963-LVA</v>
      </c>
      <c r="G477" s="9" t="s">
        <v>2741</v>
      </c>
    </row>
    <row r="478" spans="1:7" x14ac:dyDescent="0.2">
      <c r="A478" s="9" t="s">
        <v>153</v>
      </c>
      <c r="B478" s="9" t="s">
        <v>154</v>
      </c>
      <c r="C478" s="9" t="s">
        <v>2927</v>
      </c>
      <c r="D478" s="9" t="s">
        <v>2928</v>
      </c>
      <c r="E478" s="9" t="s">
        <v>3223</v>
      </c>
      <c r="F478" s="9" t="str">
        <f>TEXT(gdp_capita_rank__2[[#This Row],[year]],0)&amp;"-"&amp;gdp_capita_rank__2[[#This Row],[WB_country_code]]</f>
        <v>1963-MAR</v>
      </c>
      <c r="G478" s="9" t="s">
        <v>3267</v>
      </c>
    </row>
    <row r="479" spans="1:7" x14ac:dyDescent="0.2">
      <c r="A479" s="9" t="s">
        <v>155</v>
      </c>
      <c r="B479" s="9" t="s">
        <v>156</v>
      </c>
      <c r="C479" s="9" t="s">
        <v>2930</v>
      </c>
      <c r="D479" s="9" t="s">
        <v>2931</v>
      </c>
      <c r="E479" s="9" t="s">
        <v>3223</v>
      </c>
      <c r="F479" s="9" t="str">
        <f>TEXT(gdp_capita_rank__2[[#This Row],[year]],0)&amp;"-"&amp;gdp_capita_rank__2[[#This Row],[WB_country_code]]</f>
        <v>1963-MDA</v>
      </c>
      <c r="G479" s="9" t="s">
        <v>2741</v>
      </c>
    </row>
    <row r="480" spans="1:7" x14ac:dyDescent="0.2">
      <c r="A480" s="9" t="s">
        <v>157</v>
      </c>
      <c r="B480" s="9" t="s">
        <v>158</v>
      </c>
      <c r="C480" s="9" t="s">
        <v>2932</v>
      </c>
      <c r="D480" s="9" t="s">
        <v>2933</v>
      </c>
      <c r="E480" s="9" t="s">
        <v>3223</v>
      </c>
      <c r="F480" s="9" t="str">
        <f>TEXT(gdp_capita_rank__2[[#This Row],[year]],0)&amp;"-"&amp;gdp_capita_rank__2[[#This Row],[WB_country_code]]</f>
        <v>1963-MEX</v>
      </c>
      <c r="G480" s="9" t="s">
        <v>3268</v>
      </c>
    </row>
    <row r="481" spans="1:7" x14ac:dyDescent="0.2">
      <c r="A481" s="9" t="s">
        <v>159</v>
      </c>
      <c r="B481" s="9" t="s">
        <v>160</v>
      </c>
      <c r="C481" s="9" t="s">
        <v>2935</v>
      </c>
      <c r="D481" s="9" t="s">
        <v>2936</v>
      </c>
      <c r="E481" s="9" t="s">
        <v>3223</v>
      </c>
      <c r="F481" s="9" t="str">
        <f>TEXT(gdp_capita_rank__2[[#This Row],[year]],0)&amp;"-"&amp;gdp_capita_rank__2[[#This Row],[WB_country_code]]</f>
        <v>1963-MKD</v>
      </c>
      <c r="G481" s="9" t="s">
        <v>2741</v>
      </c>
    </row>
    <row r="482" spans="1:7" x14ac:dyDescent="0.2">
      <c r="A482" s="9" t="s">
        <v>161</v>
      </c>
      <c r="B482" s="9" t="s">
        <v>162</v>
      </c>
      <c r="C482" s="9" t="s">
        <v>2937</v>
      </c>
      <c r="D482" s="9" t="s">
        <v>2938</v>
      </c>
      <c r="E482" s="9" t="s">
        <v>3223</v>
      </c>
      <c r="F482" s="9" t="str">
        <f>TEXT(gdp_capita_rank__2[[#This Row],[year]],0)&amp;"-"&amp;gdp_capita_rank__2[[#This Row],[WB_country_code]]</f>
        <v>1963-MNE</v>
      </c>
      <c r="G482" s="9" t="s">
        <v>2741</v>
      </c>
    </row>
    <row r="483" spans="1:7" x14ac:dyDescent="0.2">
      <c r="A483" s="9" t="s">
        <v>163</v>
      </c>
      <c r="B483" s="9" t="s">
        <v>164</v>
      </c>
      <c r="C483" s="9" t="s">
        <v>2939</v>
      </c>
      <c r="D483" s="9" t="s">
        <v>2940</v>
      </c>
      <c r="E483" s="9" t="s">
        <v>3223</v>
      </c>
      <c r="F483" s="9" t="str">
        <f>TEXT(gdp_capita_rank__2[[#This Row],[year]],0)&amp;"-"&amp;gdp_capita_rank__2[[#This Row],[WB_country_code]]</f>
        <v>1963-MNG</v>
      </c>
      <c r="G483" s="9" t="s">
        <v>2741</v>
      </c>
    </row>
    <row r="484" spans="1:7" x14ac:dyDescent="0.2">
      <c r="A484" s="9" t="s">
        <v>165</v>
      </c>
      <c r="B484" s="9" t="s">
        <v>166</v>
      </c>
      <c r="C484" s="9" t="s">
        <v>2941</v>
      </c>
      <c r="D484" s="9" t="s">
        <v>2942</v>
      </c>
      <c r="E484" s="9" t="s">
        <v>3223</v>
      </c>
      <c r="F484" s="9" t="str">
        <f>TEXT(gdp_capita_rank__2[[#This Row],[year]],0)&amp;"-"&amp;gdp_capita_rank__2[[#This Row],[WB_country_code]]</f>
        <v>1963-MOZ</v>
      </c>
      <c r="G484" s="9" t="s">
        <v>2741</v>
      </c>
    </row>
    <row r="485" spans="1:7" x14ac:dyDescent="0.2">
      <c r="A485" s="9" t="s">
        <v>167</v>
      </c>
      <c r="B485" s="9" t="s">
        <v>168</v>
      </c>
      <c r="C485" s="9" t="s">
        <v>2943</v>
      </c>
      <c r="D485" s="9" t="s">
        <v>2944</v>
      </c>
      <c r="E485" s="9" t="s">
        <v>3223</v>
      </c>
      <c r="F485" s="9" t="str">
        <f>TEXT(gdp_capita_rank__2[[#This Row],[year]],0)&amp;"-"&amp;gdp_capita_rank__2[[#This Row],[WB_country_code]]</f>
        <v>1963-MUS</v>
      </c>
      <c r="G485" s="9" t="s">
        <v>2741</v>
      </c>
    </row>
    <row r="486" spans="1:7" x14ac:dyDescent="0.2">
      <c r="A486" s="9" t="s">
        <v>169</v>
      </c>
      <c r="B486" s="9" t="s">
        <v>170</v>
      </c>
      <c r="C486" s="9" t="s">
        <v>2945</v>
      </c>
      <c r="D486" s="9" t="s">
        <v>2946</v>
      </c>
      <c r="E486" s="9" t="s">
        <v>3223</v>
      </c>
      <c r="F486" s="9" t="str">
        <f>TEXT(gdp_capita_rank__2[[#This Row],[year]],0)&amp;"-"&amp;gdp_capita_rank__2[[#This Row],[WB_country_code]]</f>
        <v>1963-MYS</v>
      </c>
      <c r="G486" s="9" t="s">
        <v>3269</v>
      </c>
    </row>
    <row r="487" spans="1:7" x14ac:dyDescent="0.2">
      <c r="A487" s="9" t="s">
        <v>171</v>
      </c>
      <c r="B487" s="9" t="s">
        <v>172</v>
      </c>
      <c r="C487" s="9" t="s">
        <v>2948</v>
      </c>
      <c r="D487" s="9" t="s">
        <v>2949</v>
      </c>
      <c r="E487" s="9" t="s">
        <v>3223</v>
      </c>
      <c r="F487" s="9" t="str">
        <f>TEXT(gdp_capita_rank__2[[#This Row],[year]],0)&amp;"-"&amp;gdp_capita_rank__2[[#This Row],[WB_country_code]]</f>
        <v>1963-NAM</v>
      </c>
      <c r="G487" s="9" t="s">
        <v>2741</v>
      </c>
    </row>
    <row r="488" spans="1:7" x14ac:dyDescent="0.2">
      <c r="A488" s="9" t="s">
        <v>173</v>
      </c>
      <c r="B488" s="9" t="s">
        <v>174</v>
      </c>
      <c r="C488" s="9" t="s">
        <v>2950</v>
      </c>
      <c r="D488" s="9" t="s">
        <v>2951</v>
      </c>
      <c r="E488" s="9" t="s">
        <v>3223</v>
      </c>
      <c r="F488" s="9" t="str">
        <f>TEXT(gdp_capita_rank__2[[#This Row],[year]],0)&amp;"-"&amp;gdp_capita_rank__2[[#This Row],[WB_country_code]]</f>
        <v>1963-NER</v>
      </c>
      <c r="G488" s="9" t="s">
        <v>3270</v>
      </c>
    </row>
    <row r="489" spans="1:7" x14ac:dyDescent="0.2">
      <c r="A489" s="9" t="s">
        <v>175</v>
      </c>
      <c r="B489" s="9" t="s">
        <v>176</v>
      </c>
      <c r="C489" s="9" t="s">
        <v>2953</v>
      </c>
      <c r="D489" s="9" t="s">
        <v>2954</v>
      </c>
      <c r="E489" s="9" t="s">
        <v>3223</v>
      </c>
      <c r="F489" s="9" t="str">
        <f>TEXT(gdp_capita_rank__2[[#This Row],[year]],0)&amp;"-"&amp;gdp_capita_rank__2[[#This Row],[WB_country_code]]</f>
        <v>1963-NGA</v>
      </c>
      <c r="G489" s="9" t="s">
        <v>3271</v>
      </c>
    </row>
    <row r="490" spans="1:7" x14ac:dyDescent="0.2">
      <c r="A490" s="9" t="s">
        <v>177</v>
      </c>
      <c r="B490" s="9" t="s">
        <v>178</v>
      </c>
      <c r="C490" s="9" t="s">
        <v>2956</v>
      </c>
      <c r="D490" s="9" t="s">
        <v>2957</v>
      </c>
      <c r="E490" s="9" t="s">
        <v>3223</v>
      </c>
      <c r="F490" s="9" t="str">
        <f>TEXT(gdp_capita_rank__2[[#This Row],[year]],0)&amp;"-"&amp;gdp_capita_rank__2[[#This Row],[WB_country_code]]</f>
        <v>1963-NLD</v>
      </c>
      <c r="G490" s="9" t="s">
        <v>3272</v>
      </c>
    </row>
    <row r="491" spans="1:7" x14ac:dyDescent="0.2">
      <c r="A491" s="9" t="s">
        <v>179</v>
      </c>
      <c r="B491" s="9" t="s">
        <v>180</v>
      </c>
      <c r="C491" s="9" t="s">
        <v>2959</v>
      </c>
      <c r="D491" s="9" t="s">
        <v>2960</v>
      </c>
      <c r="E491" s="9" t="s">
        <v>3223</v>
      </c>
      <c r="F491" s="9" t="str">
        <f>TEXT(gdp_capita_rank__2[[#This Row],[year]],0)&amp;"-"&amp;gdp_capita_rank__2[[#This Row],[WB_country_code]]</f>
        <v>1963-NOR</v>
      </c>
      <c r="G491" s="9" t="s">
        <v>3273</v>
      </c>
    </row>
    <row r="492" spans="1:7" x14ac:dyDescent="0.2">
      <c r="A492" s="9" t="s">
        <v>181</v>
      </c>
      <c r="B492" s="9" t="s">
        <v>182</v>
      </c>
      <c r="C492" s="9" t="s">
        <v>2962</v>
      </c>
      <c r="D492" s="9" t="s">
        <v>2963</v>
      </c>
      <c r="E492" s="9" t="s">
        <v>3223</v>
      </c>
      <c r="F492" s="9" t="str">
        <f>TEXT(gdp_capita_rank__2[[#This Row],[year]],0)&amp;"-"&amp;gdp_capita_rank__2[[#This Row],[WB_country_code]]</f>
        <v>1963-NZL</v>
      </c>
      <c r="G492" s="9" t="s">
        <v>3274</v>
      </c>
    </row>
    <row r="493" spans="1:7" x14ac:dyDescent="0.2">
      <c r="A493" s="9" t="s">
        <v>183</v>
      </c>
      <c r="B493" s="9" t="s">
        <v>184</v>
      </c>
      <c r="C493" s="9" t="s">
        <v>2965</v>
      </c>
      <c r="D493" s="9" t="s">
        <v>2966</v>
      </c>
      <c r="E493" s="9" t="s">
        <v>3223</v>
      </c>
      <c r="F493" s="9" t="str">
        <f>TEXT(gdp_capita_rank__2[[#This Row],[year]],0)&amp;"-"&amp;gdp_capita_rank__2[[#This Row],[WB_country_code]]</f>
        <v>1963-PAK</v>
      </c>
      <c r="G493" s="9" t="s">
        <v>3275</v>
      </c>
    </row>
    <row r="494" spans="1:7" x14ac:dyDescent="0.2">
      <c r="A494" s="9" t="s">
        <v>185</v>
      </c>
      <c r="B494" s="9" t="s">
        <v>186</v>
      </c>
      <c r="C494" s="9" t="s">
        <v>2968</v>
      </c>
      <c r="D494" s="9" t="s">
        <v>2969</v>
      </c>
      <c r="E494" s="9" t="s">
        <v>3223</v>
      </c>
      <c r="F494" s="9" t="str">
        <f>TEXT(gdp_capita_rank__2[[#This Row],[year]],0)&amp;"-"&amp;gdp_capita_rank__2[[#This Row],[WB_country_code]]</f>
        <v>1963-PAN</v>
      </c>
      <c r="G494" s="9" t="s">
        <v>3276</v>
      </c>
    </row>
    <row r="495" spans="1:7" x14ac:dyDescent="0.2">
      <c r="A495" s="9" t="s">
        <v>187</v>
      </c>
      <c r="B495" s="9" t="s">
        <v>188</v>
      </c>
      <c r="C495" s="9" t="s">
        <v>2971</v>
      </c>
      <c r="D495" s="9" t="s">
        <v>2972</v>
      </c>
      <c r="E495" s="9" t="s">
        <v>3223</v>
      </c>
      <c r="F495" s="9" t="str">
        <f>TEXT(gdp_capita_rank__2[[#This Row],[year]],0)&amp;"-"&amp;gdp_capita_rank__2[[#This Row],[WB_country_code]]</f>
        <v>1963-PER</v>
      </c>
      <c r="G495" s="9" t="s">
        <v>2741</v>
      </c>
    </row>
    <row r="496" spans="1:7" x14ac:dyDescent="0.2">
      <c r="A496" s="9" t="s">
        <v>189</v>
      </c>
      <c r="B496" s="9" t="s">
        <v>190</v>
      </c>
      <c r="C496" s="9" t="s">
        <v>2973</v>
      </c>
      <c r="D496" s="9" t="s">
        <v>2974</v>
      </c>
      <c r="E496" s="9" t="s">
        <v>3223</v>
      </c>
      <c r="F496" s="9" t="str">
        <f>TEXT(gdp_capita_rank__2[[#This Row],[year]],0)&amp;"-"&amp;gdp_capita_rank__2[[#This Row],[WB_country_code]]</f>
        <v>1963-PHL</v>
      </c>
      <c r="G496" s="9" t="s">
        <v>3277</v>
      </c>
    </row>
    <row r="497" spans="1:7" x14ac:dyDescent="0.2">
      <c r="A497" s="9" t="s">
        <v>191</v>
      </c>
      <c r="B497" s="9" t="s">
        <v>192</v>
      </c>
      <c r="C497" s="9" t="s">
        <v>2976</v>
      </c>
      <c r="D497" s="9" t="s">
        <v>2977</v>
      </c>
      <c r="E497" s="9" t="s">
        <v>3223</v>
      </c>
      <c r="F497" s="9" t="str">
        <f>TEXT(gdp_capita_rank__2[[#This Row],[year]],0)&amp;"-"&amp;gdp_capita_rank__2[[#This Row],[WB_country_code]]</f>
        <v>1963-POL</v>
      </c>
      <c r="G497" s="9" t="s">
        <v>2741</v>
      </c>
    </row>
    <row r="498" spans="1:7" x14ac:dyDescent="0.2">
      <c r="A498" s="9" t="s">
        <v>193</v>
      </c>
      <c r="B498" s="9" t="s">
        <v>194</v>
      </c>
      <c r="C498" s="9" t="s">
        <v>2818</v>
      </c>
      <c r="D498" s="9" t="s">
        <v>2978</v>
      </c>
      <c r="E498" s="9" t="s">
        <v>3223</v>
      </c>
      <c r="F498" s="9" t="str">
        <f>TEXT(gdp_capita_rank__2[[#This Row],[year]],0)&amp;"-"&amp;gdp_capita_rank__2[[#This Row],[WB_country_code]]</f>
        <v>1963-PRI</v>
      </c>
      <c r="G498" s="9" t="s">
        <v>3278</v>
      </c>
    </row>
    <row r="499" spans="1:7" x14ac:dyDescent="0.2">
      <c r="A499" s="9" t="s">
        <v>195</v>
      </c>
      <c r="B499" s="9" t="s">
        <v>196</v>
      </c>
      <c r="C499" s="9" t="s">
        <v>2980</v>
      </c>
      <c r="D499" s="9" t="s">
        <v>2981</v>
      </c>
      <c r="E499" s="9" t="s">
        <v>3223</v>
      </c>
      <c r="F499" s="9" t="str">
        <f>TEXT(gdp_capita_rank__2[[#This Row],[year]],0)&amp;"-"&amp;gdp_capita_rank__2[[#This Row],[WB_country_code]]</f>
        <v>1963-PRK</v>
      </c>
      <c r="G499" s="9" t="s">
        <v>2741</v>
      </c>
    </row>
    <row r="500" spans="1:7" x14ac:dyDescent="0.2">
      <c r="A500" s="9" t="s">
        <v>197</v>
      </c>
      <c r="B500" s="9" t="s">
        <v>198</v>
      </c>
      <c r="C500" s="9" t="s">
        <v>2982</v>
      </c>
      <c r="D500" s="9" t="s">
        <v>2983</v>
      </c>
      <c r="E500" s="9" t="s">
        <v>3223</v>
      </c>
      <c r="F500" s="9" t="str">
        <f>TEXT(gdp_capita_rank__2[[#This Row],[year]],0)&amp;"-"&amp;gdp_capita_rank__2[[#This Row],[WB_country_code]]</f>
        <v>1963-PRT</v>
      </c>
      <c r="G500" s="9" t="s">
        <v>3279</v>
      </c>
    </row>
    <row r="501" spans="1:7" x14ac:dyDescent="0.2">
      <c r="A501" s="9" t="s">
        <v>199</v>
      </c>
      <c r="B501" s="9" t="s">
        <v>200</v>
      </c>
      <c r="C501" s="9" t="s">
        <v>2985</v>
      </c>
      <c r="D501" s="9" t="s">
        <v>2986</v>
      </c>
      <c r="E501" s="9" t="s">
        <v>3223</v>
      </c>
      <c r="F501" s="9" t="str">
        <f>TEXT(gdp_capita_rank__2[[#This Row],[year]],0)&amp;"-"&amp;gdp_capita_rank__2[[#This Row],[WB_country_code]]</f>
        <v>1963-PRY</v>
      </c>
      <c r="G501" s="9" t="s">
        <v>2741</v>
      </c>
    </row>
    <row r="502" spans="1:7" x14ac:dyDescent="0.2">
      <c r="A502" s="9" t="s">
        <v>201</v>
      </c>
      <c r="B502" s="9" t="s">
        <v>202</v>
      </c>
      <c r="C502" s="9" t="s">
        <v>2987</v>
      </c>
      <c r="D502" s="9" t="s">
        <v>2988</v>
      </c>
      <c r="E502" s="9" t="s">
        <v>3223</v>
      </c>
      <c r="F502" s="9" t="str">
        <f>TEXT(gdp_capita_rank__2[[#This Row],[year]],0)&amp;"-"&amp;gdp_capita_rank__2[[#This Row],[WB_country_code]]</f>
        <v>1963-QAT</v>
      </c>
      <c r="G502" s="9" t="s">
        <v>2741</v>
      </c>
    </row>
    <row r="503" spans="1:7" x14ac:dyDescent="0.2">
      <c r="A503" s="9" t="s">
        <v>203</v>
      </c>
      <c r="B503" s="9" t="s">
        <v>204</v>
      </c>
      <c r="C503" s="9" t="s">
        <v>2989</v>
      </c>
      <c r="D503" s="9" t="s">
        <v>2990</v>
      </c>
      <c r="E503" s="9" t="s">
        <v>3223</v>
      </c>
      <c r="F503" s="9" t="str">
        <f>TEXT(gdp_capita_rank__2[[#This Row],[year]],0)&amp;"-"&amp;gdp_capita_rank__2[[#This Row],[WB_country_code]]</f>
        <v>1963-ROU</v>
      </c>
      <c r="G503" s="9" t="s">
        <v>2741</v>
      </c>
    </row>
    <row r="504" spans="1:7" x14ac:dyDescent="0.2">
      <c r="A504" s="9" t="s">
        <v>205</v>
      </c>
      <c r="B504" s="9" t="s">
        <v>206</v>
      </c>
      <c r="C504" s="9" t="s">
        <v>2991</v>
      </c>
      <c r="D504" s="9" t="s">
        <v>2992</v>
      </c>
      <c r="E504" s="9" t="s">
        <v>3223</v>
      </c>
      <c r="F504" s="9" t="str">
        <f>TEXT(gdp_capita_rank__2[[#This Row],[year]],0)&amp;"-"&amp;gdp_capita_rank__2[[#This Row],[WB_country_code]]</f>
        <v>1963-RUS</v>
      </c>
      <c r="G504" s="9" t="s">
        <v>2741</v>
      </c>
    </row>
    <row r="505" spans="1:7" x14ac:dyDescent="0.2">
      <c r="A505" s="9" t="s">
        <v>207</v>
      </c>
      <c r="B505" s="9" t="s">
        <v>208</v>
      </c>
      <c r="C505" s="9" t="s">
        <v>2993</v>
      </c>
      <c r="D505" s="9" t="s">
        <v>2994</v>
      </c>
      <c r="E505" s="9" t="s">
        <v>3223</v>
      </c>
      <c r="F505" s="9" t="str">
        <f>TEXT(gdp_capita_rank__2[[#This Row],[year]],0)&amp;"-"&amp;gdp_capita_rank__2[[#This Row],[WB_country_code]]</f>
        <v>1963-SAU</v>
      </c>
      <c r="G505" s="9" t="s">
        <v>2741</v>
      </c>
    </row>
    <row r="506" spans="1:7" x14ac:dyDescent="0.2">
      <c r="A506" s="9" t="s">
        <v>209</v>
      </c>
      <c r="B506" s="9" t="s">
        <v>210</v>
      </c>
      <c r="C506" s="9" t="s">
        <v>2995</v>
      </c>
      <c r="D506" s="9" t="s">
        <v>2996</v>
      </c>
      <c r="E506" s="9" t="s">
        <v>3223</v>
      </c>
      <c r="F506" s="9" t="str">
        <f>TEXT(gdp_capita_rank__2[[#This Row],[year]],0)&amp;"-"&amp;gdp_capita_rank__2[[#This Row],[WB_country_code]]</f>
        <v>1963-SDN</v>
      </c>
      <c r="G506" s="9" t="s">
        <v>3280</v>
      </c>
    </row>
    <row r="507" spans="1:7" x14ac:dyDescent="0.2">
      <c r="A507" s="9" t="s">
        <v>211</v>
      </c>
      <c r="B507" s="9" t="s">
        <v>212</v>
      </c>
      <c r="C507" s="9" t="s">
        <v>2998</v>
      </c>
      <c r="D507" s="9" t="s">
        <v>2999</v>
      </c>
      <c r="E507" s="9" t="s">
        <v>3223</v>
      </c>
      <c r="F507" s="9" t="str">
        <f>TEXT(gdp_capita_rank__2[[#This Row],[year]],0)&amp;"-"&amp;gdp_capita_rank__2[[#This Row],[WB_country_code]]</f>
        <v>1963-SEN</v>
      </c>
      <c r="G507" s="9" t="s">
        <v>3281</v>
      </c>
    </row>
    <row r="508" spans="1:7" x14ac:dyDescent="0.2">
      <c r="A508" s="9" t="s">
        <v>213</v>
      </c>
      <c r="B508" s="9" t="s">
        <v>214</v>
      </c>
      <c r="C508" s="9" t="s">
        <v>3001</v>
      </c>
      <c r="D508" s="9" t="s">
        <v>3002</v>
      </c>
      <c r="E508" s="9" t="s">
        <v>3223</v>
      </c>
      <c r="F508" s="9" t="str">
        <f>TEXT(gdp_capita_rank__2[[#This Row],[year]],0)&amp;"-"&amp;gdp_capita_rank__2[[#This Row],[WB_country_code]]</f>
        <v>1963-SGP</v>
      </c>
      <c r="G508" s="9" t="s">
        <v>3282</v>
      </c>
    </row>
    <row r="509" spans="1:7" x14ac:dyDescent="0.2">
      <c r="A509" s="9" t="s">
        <v>215</v>
      </c>
      <c r="B509" s="9" t="s">
        <v>216</v>
      </c>
      <c r="C509" s="9" t="s">
        <v>3004</v>
      </c>
      <c r="D509" s="9" t="s">
        <v>3005</v>
      </c>
      <c r="E509" s="9" t="s">
        <v>3223</v>
      </c>
      <c r="F509" s="9" t="str">
        <f>TEXT(gdp_capita_rank__2[[#This Row],[year]],0)&amp;"-"&amp;gdp_capita_rank__2[[#This Row],[WB_country_code]]</f>
        <v>1963-SMR</v>
      </c>
      <c r="G509" s="9" t="s">
        <v>2741</v>
      </c>
    </row>
    <row r="510" spans="1:7" x14ac:dyDescent="0.2">
      <c r="A510" s="9" t="s">
        <v>217</v>
      </c>
      <c r="B510" s="9" t="s">
        <v>218</v>
      </c>
      <c r="C510" s="9" t="s">
        <v>2854</v>
      </c>
      <c r="D510" s="9" t="s">
        <v>3006</v>
      </c>
      <c r="E510" s="9" t="s">
        <v>3223</v>
      </c>
      <c r="F510" s="9" t="str">
        <f>TEXT(gdp_capita_rank__2[[#This Row],[year]],0)&amp;"-"&amp;gdp_capita_rank__2[[#This Row],[WB_country_code]]</f>
        <v>1963-SRB</v>
      </c>
      <c r="G510" s="9" t="s">
        <v>2741</v>
      </c>
    </row>
    <row r="511" spans="1:7" x14ac:dyDescent="0.2">
      <c r="A511" s="9" t="s">
        <v>219</v>
      </c>
      <c r="B511" s="9" t="s">
        <v>220</v>
      </c>
      <c r="C511" s="9" t="s">
        <v>3007</v>
      </c>
      <c r="D511" s="9" t="s">
        <v>3008</v>
      </c>
      <c r="E511" s="9" t="s">
        <v>3223</v>
      </c>
      <c r="F511" s="9" t="str">
        <f>TEXT(gdp_capita_rank__2[[#This Row],[year]],0)&amp;"-"&amp;gdp_capita_rank__2[[#This Row],[WB_country_code]]</f>
        <v>1963-SUR</v>
      </c>
      <c r="G511" s="9" t="s">
        <v>3283</v>
      </c>
    </row>
    <row r="512" spans="1:7" x14ac:dyDescent="0.2">
      <c r="A512" s="9" t="s">
        <v>221</v>
      </c>
      <c r="B512" s="9" t="s">
        <v>222</v>
      </c>
      <c r="C512" s="9" t="s">
        <v>3010</v>
      </c>
      <c r="D512" s="9" t="s">
        <v>3011</v>
      </c>
      <c r="E512" s="9" t="s">
        <v>3223</v>
      </c>
      <c r="F512" s="9" t="str">
        <f>TEXT(gdp_capita_rank__2[[#This Row],[year]],0)&amp;"-"&amp;gdp_capita_rank__2[[#This Row],[WB_country_code]]</f>
        <v>1963-SVK</v>
      </c>
      <c r="G512" s="9" t="s">
        <v>2741</v>
      </c>
    </row>
    <row r="513" spans="1:7" x14ac:dyDescent="0.2">
      <c r="A513" s="9" t="s">
        <v>223</v>
      </c>
      <c r="B513" s="9" t="s">
        <v>224</v>
      </c>
      <c r="C513" s="9" t="s">
        <v>3012</v>
      </c>
      <c r="D513" s="9" t="s">
        <v>3013</v>
      </c>
      <c r="E513" s="9" t="s">
        <v>3223</v>
      </c>
      <c r="F513" s="9" t="str">
        <f>TEXT(gdp_capita_rank__2[[#This Row],[year]],0)&amp;"-"&amp;gdp_capita_rank__2[[#This Row],[WB_country_code]]</f>
        <v>1963-SVN</v>
      </c>
      <c r="G513" s="9" t="s">
        <v>2741</v>
      </c>
    </row>
    <row r="514" spans="1:7" x14ac:dyDescent="0.2">
      <c r="A514" s="9" t="s">
        <v>225</v>
      </c>
      <c r="B514" s="9" t="s">
        <v>226</v>
      </c>
      <c r="C514" s="9" t="s">
        <v>3014</v>
      </c>
      <c r="D514" s="9" t="s">
        <v>3015</v>
      </c>
      <c r="E514" s="9" t="s">
        <v>3223</v>
      </c>
      <c r="F514" s="9" t="str">
        <f>TEXT(gdp_capita_rank__2[[#This Row],[year]],0)&amp;"-"&amp;gdp_capita_rank__2[[#This Row],[WB_country_code]]</f>
        <v>1963-SWE</v>
      </c>
      <c r="G514" s="9" t="s">
        <v>3284</v>
      </c>
    </row>
    <row r="515" spans="1:7" x14ac:dyDescent="0.2">
      <c r="A515" s="9" t="s">
        <v>227</v>
      </c>
      <c r="B515" s="9" t="s">
        <v>228</v>
      </c>
      <c r="C515" s="9" t="s">
        <v>3017</v>
      </c>
      <c r="D515" s="9" t="s">
        <v>3018</v>
      </c>
      <c r="E515" s="9" t="s">
        <v>3223</v>
      </c>
      <c r="F515" s="9" t="str">
        <f>TEXT(gdp_capita_rank__2[[#This Row],[year]],0)&amp;"-"&amp;gdp_capita_rank__2[[#This Row],[WB_country_code]]</f>
        <v>1963-SYR</v>
      </c>
      <c r="G515" s="9" t="s">
        <v>3285</v>
      </c>
    </row>
    <row r="516" spans="1:7" x14ac:dyDescent="0.2">
      <c r="A516" s="9" t="s">
        <v>229</v>
      </c>
      <c r="B516" s="9" t="s">
        <v>230</v>
      </c>
      <c r="C516" s="9" t="s">
        <v>3020</v>
      </c>
      <c r="D516" s="9" t="s">
        <v>3021</v>
      </c>
      <c r="E516" s="9" t="s">
        <v>3223</v>
      </c>
      <c r="F516" s="9" t="str">
        <f>TEXT(gdp_capita_rank__2[[#This Row],[year]],0)&amp;"-"&amp;gdp_capita_rank__2[[#This Row],[WB_country_code]]</f>
        <v>1963-TGO</v>
      </c>
      <c r="G516" s="9" t="s">
        <v>3286</v>
      </c>
    </row>
    <row r="517" spans="1:7" x14ac:dyDescent="0.2">
      <c r="A517" s="9" t="s">
        <v>231</v>
      </c>
      <c r="B517" s="9" t="s">
        <v>232</v>
      </c>
      <c r="C517" s="9" t="s">
        <v>3023</v>
      </c>
      <c r="D517" s="9" t="s">
        <v>3024</v>
      </c>
      <c r="E517" s="9" t="s">
        <v>3223</v>
      </c>
      <c r="F517" s="9" t="str">
        <f>TEXT(gdp_capita_rank__2[[#This Row],[year]],0)&amp;"-"&amp;gdp_capita_rank__2[[#This Row],[WB_country_code]]</f>
        <v>1963-THA</v>
      </c>
      <c r="G517" s="9" t="s">
        <v>3287</v>
      </c>
    </row>
    <row r="518" spans="1:7" x14ac:dyDescent="0.2">
      <c r="A518" s="9" t="s">
        <v>233</v>
      </c>
      <c r="B518" s="9" t="s">
        <v>234</v>
      </c>
      <c r="C518" s="9" t="s">
        <v>3026</v>
      </c>
      <c r="D518" s="9" t="s">
        <v>3027</v>
      </c>
      <c r="E518" s="9" t="s">
        <v>3223</v>
      </c>
      <c r="F518" s="9" t="str">
        <f>TEXT(gdp_capita_rank__2[[#This Row],[year]],0)&amp;"-"&amp;gdp_capita_rank__2[[#This Row],[WB_country_code]]</f>
        <v>1963-TJK</v>
      </c>
      <c r="G518" s="9" t="s">
        <v>2741</v>
      </c>
    </row>
    <row r="519" spans="1:7" x14ac:dyDescent="0.2">
      <c r="A519" s="9" t="s">
        <v>235</v>
      </c>
      <c r="B519" s="9" t="s">
        <v>236</v>
      </c>
      <c r="C519" s="9" t="s">
        <v>3028</v>
      </c>
      <c r="D519" s="9" t="s">
        <v>3029</v>
      </c>
      <c r="E519" s="9" t="s">
        <v>3223</v>
      </c>
      <c r="F519" s="9" t="str">
        <f>TEXT(gdp_capita_rank__2[[#This Row],[year]],0)&amp;"-"&amp;gdp_capita_rank__2[[#This Row],[WB_country_code]]</f>
        <v>1963-TKM</v>
      </c>
      <c r="G519" s="9" t="s">
        <v>2741</v>
      </c>
    </row>
    <row r="520" spans="1:7" x14ac:dyDescent="0.2">
      <c r="A520" s="9" t="s">
        <v>237</v>
      </c>
      <c r="B520" s="9" t="s">
        <v>238</v>
      </c>
      <c r="C520" s="9" t="s">
        <v>3030</v>
      </c>
      <c r="D520" s="9" t="s">
        <v>3031</v>
      </c>
      <c r="E520" s="9" t="s">
        <v>3223</v>
      </c>
      <c r="F520" s="9" t="str">
        <f>TEXT(gdp_capita_rank__2[[#This Row],[year]],0)&amp;"-"&amp;gdp_capita_rank__2[[#This Row],[WB_country_code]]</f>
        <v>1963-TON</v>
      </c>
      <c r="G520" s="9" t="s">
        <v>2741</v>
      </c>
    </row>
    <row r="521" spans="1:7" x14ac:dyDescent="0.2">
      <c r="A521" s="9" t="s">
        <v>239</v>
      </c>
      <c r="B521" s="9" t="s">
        <v>240</v>
      </c>
      <c r="C521" s="9" t="s">
        <v>3032</v>
      </c>
      <c r="D521" s="9" t="s">
        <v>3033</v>
      </c>
      <c r="E521" s="9" t="s">
        <v>3223</v>
      </c>
      <c r="F521" s="9" t="str">
        <f>TEXT(gdp_capita_rank__2[[#This Row],[year]],0)&amp;"-"&amp;gdp_capita_rank__2[[#This Row],[WB_country_code]]</f>
        <v>1963-TTO</v>
      </c>
      <c r="G521" s="9" t="s">
        <v>3288</v>
      </c>
    </row>
    <row r="522" spans="1:7" x14ac:dyDescent="0.2">
      <c r="A522" s="9" t="s">
        <v>241</v>
      </c>
      <c r="B522" s="9" t="s">
        <v>242</v>
      </c>
      <c r="C522" s="9" t="s">
        <v>3035</v>
      </c>
      <c r="D522" s="9" t="s">
        <v>3036</v>
      </c>
      <c r="E522" s="9" t="s">
        <v>3223</v>
      </c>
      <c r="F522" s="9" t="str">
        <f>TEXT(gdp_capita_rank__2[[#This Row],[year]],0)&amp;"-"&amp;gdp_capita_rank__2[[#This Row],[WB_country_code]]</f>
        <v>1963-TUN</v>
      </c>
      <c r="G522" s="9" t="s">
        <v>2741</v>
      </c>
    </row>
    <row r="523" spans="1:7" x14ac:dyDescent="0.2">
      <c r="A523" s="9" t="s">
        <v>243</v>
      </c>
      <c r="B523" s="9" t="s">
        <v>244</v>
      </c>
      <c r="C523" s="9" t="s">
        <v>3037</v>
      </c>
      <c r="D523" s="9" t="s">
        <v>3038</v>
      </c>
      <c r="E523" s="9" t="s">
        <v>3223</v>
      </c>
      <c r="F523" s="9" t="str">
        <f>TEXT(gdp_capita_rank__2[[#This Row],[year]],0)&amp;"-"&amp;gdp_capita_rank__2[[#This Row],[WB_country_code]]</f>
        <v>1963-TUR</v>
      </c>
      <c r="G523" s="9" t="s">
        <v>3289</v>
      </c>
    </row>
    <row r="524" spans="1:7" x14ac:dyDescent="0.2">
      <c r="A524" s="9" t="s">
        <v>245</v>
      </c>
      <c r="B524" s="9" t="s">
        <v>246</v>
      </c>
      <c r="C524" s="9" t="s">
        <v>3040</v>
      </c>
      <c r="D524" s="9" t="s">
        <v>3041</v>
      </c>
      <c r="E524" s="9" t="s">
        <v>3223</v>
      </c>
      <c r="F524" s="9" t="str">
        <f>TEXT(gdp_capita_rank__2[[#This Row],[year]],0)&amp;"-"&amp;gdp_capita_rank__2[[#This Row],[WB_country_code]]</f>
        <v>1963-TZA</v>
      </c>
      <c r="G524" s="9" t="s">
        <v>2741</v>
      </c>
    </row>
    <row r="525" spans="1:7" x14ac:dyDescent="0.2">
      <c r="A525" s="9" t="s">
        <v>247</v>
      </c>
      <c r="B525" s="9" t="s">
        <v>248</v>
      </c>
      <c r="C525" s="9" t="s">
        <v>3042</v>
      </c>
      <c r="D525" s="9" t="s">
        <v>3043</v>
      </c>
      <c r="E525" s="9" t="s">
        <v>3223</v>
      </c>
      <c r="F525" s="9" t="str">
        <f>TEXT(gdp_capita_rank__2[[#This Row],[year]],0)&amp;"-"&amp;gdp_capita_rank__2[[#This Row],[WB_country_code]]</f>
        <v>1963-UGA</v>
      </c>
      <c r="G525" s="9" t="s">
        <v>3290</v>
      </c>
    </row>
    <row r="526" spans="1:7" x14ac:dyDescent="0.2">
      <c r="A526" s="9" t="s">
        <v>249</v>
      </c>
      <c r="B526" s="9" t="s">
        <v>250</v>
      </c>
      <c r="C526" s="9" t="s">
        <v>3045</v>
      </c>
      <c r="D526" s="9" t="s">
        <v>3046</v>
      </c>
      <c r="E526" s="9" t="s">
        <v>3223</v>
      </c>
      <c r="F526" s="9" t="str">
        <f>TEXT(gdp_capita_rank__2[[#This Row],[year]],0)&amp;"-"&amp;gdp_capita_rank__2[[#This Row],[WB_country_code]]</f>
        <v>1963-UKR</v>
      </c>
      <c r="G526" s="9" t="s">
        <v>2741</v>
      </c>
    </row>
    <row r="527" spans="1:7" x14ac:dyDescent="0.2">
      <c r="A527" s="9" t="s">
        <v>251</v>
      </c>
      <c r="B527" s="9" t="s">
        <v>252</v>
      </c>
      <c r="C527" s="9" t="s">
        <v>3047</v>
      </c>
      <c r="D527" s="9" t="s">
        <v>3048</v>
      </c>
      <c r="E527" s="9" t="s">
        <v>3223</v>
      </c>
      <c r="F527" s="9" t="str">
        <f>TEXT(gdp_capita_rank__2[[#This Row],[year]],0)&amp;"-"&amp;gdp_capita_rank__2[[#This Row],[WB_country_code]]</f>
        <v>1963-URY</v>
      </c>
      <c r="G527" s="9" t="s">
        <v>3291</v>
      </c>
    </row>
    <row r="528" spans="1:7" x14ac:dyDescent="0.2">
      <c r="A528" s="9" t="s">
        <v>253</v>
      </c>
      <c r="B528" s="9" t="s">
        <v>254</v>
      </c>
      <c r="C528" s="9" t="s">
        <v>3050</v>
      </c>
      <c r="D528" s="9" t="s">
        <v>3051</v>
      </c>
      <c r="E528" s="9" t="s">
        <v>3223</v>
      </c>
      <c r="F528" s="9" t="str">
        <f>TEXT(gdp_capita_rank__2[[#This Row],[year]],0)&amp;"-"&amp;gdp_capita_rank__2[[#This Row],[WB_country_code]]</f>
        <v>1963-USA</v>
      </c>
      <c r="G528" s="9" t="s">
        <v>3292</v>
      </c>
    </row>
    <row r="529" spans="1:7" x14ac:dyDescent="0.2">
      <c r="A529" s="9" t="s">
        <v>255</v>
      </c>
      <c r="B529" s="9" t="s">
        <v>256</v>
      </c>
      <c r="C529" s="9" t="s">
        <v>3053</v>
      </c>
      <c r="D529" s="9" t="s">
        <v>3054</v>
      </c>
      <c r="E529" s="9" t="s">
        <v>3223</v>
      </c>
      <c r="F529" s="9" t="str">
        <f>TEXT(gdp_capita_rank__2[[#This Row],[year]],0)&amp;"-"&amp;gdp_capita_rank__2[[#This Row],[WB_country_code]]</f>
        <v>1963-UZB</v>
      </c>
      <c r="G529" s="9" t="s">
        <v>2741</v>
      </c>
    </row>
    <row r="530" spans="1:7" x14ac:dyDescent="0.2">
      <c r="A530" s="9" t="s">
        <v>257</v>
      </c>
      <c r="B530" s="9" t="s">
        <v>258</v>
      </c>
      <c r="C530" s="9" t="s">
        <v>3055</v>
      </c>
      <c r="D530" s="9" t="s">
        <v>3056</v>
      </c>
      <c r="E530" s="9" t="s">
        <v>3223</v>
      </c>
      <c r="F530" s="9" t="str">
        <f>TEXT(gdp_capita_rank__2[[#This Row],[year]],0)&amp;"-"&amp;gdp_capita_rank__2[[#This Row],[WB_country_code]]</f>
        <v>1963-VEN</v>
      </c>
      <c r="G530" s="9" t="s">
        <v>3293</v>
      </c>
    </row>
    <row r="531" spans="1:7" x14ac:dyDescent="0.2">
      <c r="A531" s="9" t="s">
        <v>259</v>
      </c>
      <c r="B531" s="9" t="s">
        <v>260</v>
      </c>
      <c r="C531" s="9" t="s">
        <v>3058</v>
      </c>
      <c r="D531" s="9" t="s">
        <v>3059</v>
      </c>
      <c r="E531" s="9" t="s">
        <v>3223</v>
      </c>
      <c r="F531" s="9" t="str">
        <f>TEXT(gdp_capita_rank__2[[#This Row],[year]],0)&amp;"-"&amp;gdp_capita_rank__2[[#This Row],[WB_country_code]]</f>
        <v>1963-VIR</v>
      </c>
      <c r="G531" s="9" t="s">
        <v>2741</v>
      </c>
    </row>
    <row r="532" spans="1:7" x14ac:dyDescent="0.2">
      <c r="A532" s="9" t="s">
        <v>261</v>
      </c>
      <c r="B532" s="9" t="s">
        <v>262</v>
      </c>
      <c r="C532" s="9" t="s">
        <v>3060</v>
      </c>
      <c r="D532" s="9" t="s">
        <v>3061</v>
      </c>
      <c r="E532" s="9" t="s">
        <v>3223</v>
      </c>
      <c r="F532" s="9" t="str">
        <f>TEXT(gdp_capita_rank__2[[#This Row],[year]],0)&amp;"-"&amp;gdp_capita_rank__2[[#This Row],[WB_country_code]]</f>
        <v>1963-VNM</v>
      </c>
      <c r="G532" s="9" t="s">
        <v>2741</v>
      </c>
    </row>
    <row r="533" spans="1:7" x14ac:dyDescent="0.2">
      <c r="A533" s="9" t="s">
        <v>263</v>
      </c>
      <c r="B533" s="9" t="s">
        <v>264</v>
      </c>
      <c r="C533" s="9" t="s">
        <v>3062</v>
      </c>
      <c r="D533" s="9" t="s">
        <v>3063</v>
      </c>
      <c r="E533" s="9" t="s">
        <v>3223</v>
      </c>
      <c r="F533" s="9" t="str">
        <f>TEXT(gdp_capita_rank__2[[#This Row],[year]],0)&amp;"-"&amp;gdp_capita_rank__2[[#This Row],[WB_country_code]]</f>
        <v>1963-WSM</v>
      </c>
      <c r="G533" s="9" t="s">
        <v>2741</v>
      </c>
    </row>
    <row r="534" spans="1:7" x14ac:dyDescent="0.2">
      <c r="A534" s="9" t="s">
        <v>265</v>
      </c>
      <c r="B534" s="9" t="s">
        <v>266</v>
      </c>
      <c r="C534" s="9" t="s">
        <v>3064</v>
      </c>
      <c r="D534" s="9" t="s">
        <v>3065</v>
      </c>
      <c r="E534" s="9" t="s">
        <v>3223</v>
      </c>
      <c r="F534" s="9" t="str">
        <f>TEXT(gdp_capita_rank__2[[#This Row],[year]],0)&amp;"-"&amp;gdp_capita_rank__2[[#This Row],[WB_country_code]]</f>
        <v>1963-XKX</v>
      </c>
      <c r="G534" s="9" t="s">
        <v>2741</v>
      </c>
    </row>
    <row r="535" spans="1:7" x14ac:dyDescent="0.2">
      <c r="A535" s="9" t="s">
        <v>269</v>
      </c>
      <c r="B535" s="9" t="s">
        <v>270</v>
      </c>
      <c r="C535" s="9" t="s">
        <v>3066</v>
      </c>
      <c r="D535" s="9" t="s">
        <v>3067</v>
      </c>
      <c r="E535" s="9" t="s">
        <v>3223</v>
      </c>
      <c r="F535" s="9" t="str">
        <f>TEXT(gdp_capita_rank__2[[#This Row],[year]],0)&amp;"-"&amp;gdp_capita_rank__2[[#This Row],[WB_country_code]]</f>
        <v>1963-ZAF</v>
      </c>
      <c r="G535" s="9" t="s">
        <v>3294</v>
      </c>
    </row>
    <row r="536" spans="1:7" x14ac:dyDescent="0.2">
      <c r="A536" s="9" t="s">
        <v>271</v>
      </c>
      <c r="B536" s="9" t="s">
        <v>272</v>
      </c>
      <c r="C536" s="9" t="s">
        <v>3069</v>
      </c>
      <c r="D536" s="9" t="s">
        <v>3070</v>
      </c>
      <c r="E536" s="9" t="s">
        <v>3223</v>
      </c>
      <c r="F536" s="9" t="str">
        <f>TEXT(gdp_capita_rank__2[[#This Row],[year]],0)&amp;"-"&amp;gdp_capita_rank__2[[#This Row],[WB_country_code]]</f>
        <v>1963-ZMB</v>
      </c>
      <c r="G536" s="9" t="s">
        <v>3295</v>
      </c>
    </row>
    <row r="537" spans="1:7" x14ac:dyDescent="0.2">
      <c r="A537" s="9" t="s">
        <v>273</v>
      </c>
      <c r="B537" s="9" t="s">
        <v>274</v>
      </c>
      <c r="C537" s="9" t="s">
        <v>3072</v>
      </c>
      <c r="D537" s="9" t="s">
        <v>3073</v>
      </c>
      <c r="E537" s="9" t="s">
        <v>3223</v>
      </c>
      <c r="F537" s="9" t="str">
        <f>TEXT(gdp_capita_rank__2[[#This Row],[year]],0)&amp;"-"&amp;gdp_capita_rank__2[[#This Row],[WB_country_code]]</f>
        <v>1963-ZWE</v>
      </c>
      <c r="G537" s="9" t="s">
        <v>3296</v>
      </c>
    </row>
    <row r="538" spans="1:7" x14ac:dyDescent="0.2">
      <c r="A538" s="9" t="s">
        <v>5</v>
      </c>
      <c r="B538" s="9" t="s">
        <v>6</v>
      </c>
      <c r="C538" s="9" t="s">
        <v>2735</v>
      </c>
      <c r="D538" s="9" t="s">
        <v>2736</v>
      </c>
      <c r="E538" s="9" t="s">
        <v>3297</v>
      </c>
      <c r="F538" s="9" t="str">
        <f>TEXT(gdp_capita_rank__2[[#This Row],[year]],0)&amp;"-"&amp;gdp_capita_rank__2[[#This Row],[WB_country_code]]</f>
        <v>1964-AFG</v>
      </c>
      <c r="G538" s="9" t="s">
        <v>3298</v>
      </c>
    </row>
    <row r="539" spans="1:7" x14ac:dyDescent="0.2">
      <c r="A539" s="9" t="s">
        <v>7</v>
      </c>
      <c r="B539" s="9" t="s">
        <v>8</v>
      </c>
      <c r="C539" s="9" t="s">
        <v>2739</v>
      </c>
      <c r="D539" s="9" t="s">
        <v>2740</v>
      </c>
      <c r="E539" s="9" t="s">
        <v>3297</v>
      </c>
      <c r="F539" s="9" t="str">
        <f>TEXT(gdp_capita_rank__2[[#This Row],[year]],0)&amp;"-"&amp;gdp_capita_rank__2[[#This Row],[WB_country_code]]</f>
        <v>1964-ARE</v>
      </c>
      <c r="G539" s="9" t="s">
        <v>2741</v>
      </c>
    </row>
    <row r="540" spans="1:7" x14ac:dyDescent="0.2">
      <c r="A540" s="9" t="s">
        <v>9</v>
      </c>
      <c r="B540" s="9" t="s">
        <v>10</v>
      </c>
      <c r="C540" s="9" t="s">
        <v>2742</v>
      </c>
      <c r="D540" s="9" t="s">
        <v>2743</v>
      </c>
      <c r="E540" s="9" t="s">
        <v>3297</v>
      </c>
      <c r="F540" s="9" t="str">
        <f>TEXT(gdp_capita_rank__2[[#This Row],[year]],0)&amp;"-"&amp;gdp_capita_rank__2[[#This Row],[WB_country_code]]</f>
        <v>1964-ARG</v>
      </c>
      <c r="G540" s="9" t="s">
        <v>2741</v>
      </c>
    </row>
    <row r="541" spans="1:7" x14ac:dyDescent="0.2">
      <c r="A541" s="9" t="s">
        <v>11</v>
      </c>
      <c r="B541" s="9" t="s">
        <v>12</v>
      </c>
      <c r="C541" s="9" t="s">
        <v>2744</v>
      </c>
      <c r="D541" s="9" t="s">
        <v>2745</v>
      </c>
      <c r="E541" s="9" t="s">
        <v>3297</v>
      </c>
      <c r="F541" s="9" t="str">
        <f>TEXT(gdp_capita_rank__2[[#This Row],[year]],0)&amp;"-"&amp;gdp_capita_rank__2[[#This Row],[WB_country_code]]</f>
        <v>1964-ARM</v>
      </c>
      <c r="G541" s="9" t="s">
        <v>2741</v>
      </c>
    </row>
    <row r="542" spans="1:7" x14ac:dyDescent="0.2">
      <c r="A542" s="9" t="s">
        <v>13</v>
      </c>
      <c r="B542" s="9" t="s">
        <v>14</v>
      </c>
      <c r="C542" s="9" t="s">
        <v>2746</v>
      </c>
      <c r="D542" s="9" t="s">
        <v>2747</v>
      </c>
      <c r="E542" s="9" t="s">
        <v>3297</v>
      </c>
      <c r="F542" s="9" t="str">
        <f>TEXT(gdp_capita_rank__2[[#This Row],[year]],0)&amp;"-"&amp;gdp_capita_rank__2[[#This Row],[WB_country_code]]</f>
        <v>1964-AUS</v>
      </c>
      <c r="G542" s="9" t="s">
        <v>3299</v>
      </c>
    </row>
    <row r="543" spans="1:7" x14ac:dyDescent="0.2">
      <c r="A543" s="9" t="s">
        <v>15</v>
      </c>
      <c r="B543" s="9" t="s">
        <v>16</v>
      </c>
      <c r="C543" s="9" t="s">
        <v>2749</v>
      </c>
      <c r="D543" s="9" t="s">
        <v>2750</v>
      </c>
      <c r="E543" s="9" t="s">
        <v>3297</v>
      </c>
      <c r="F543" s="9" t="str">
        <f>TEXT(gdp_capita_rank__2[[#This Row],[year]],0)&amp;"-"&amp;gdp_capita_rank__2[[#This Row],[WB_country_code]]</f>
        <v>1964-AUT</v>
      </c>
      <c r="G543" s="9" t="s">
        <v>3300</v>
      </c>
    </row>
    <row r="544" spans="1:7" x14ac:dyDescent="0.2">
      <c r="A544" s="9" t="s">
        <v>17</v>
      </c>
      <c r="B544" s="9" t="s">
        <v>18</v>
      </c>
      <c r="C544" s="9" t="s">
        <v>2752</v>
      </c>
      <c r="D544" s="9" t="s">
        <v>2753</v>
      </c>
      <c r="E544" s="9" t="s">
        <v>3297</v>
      </c>
      <c r="F544" s="9" t="str">
        <f>TEXT(gdp_capita_rank__2[[#This Row],[year]],0)&amp;"-"&amp;gdp_capita_rank__2[[#This Row],[WB_country_code]]</f>
        <v>1964-AZE</v>
      </c>
      <c r="G544" s="9" t="s">
        <v>2741</v>
      </c>
    </row>
    <row r="545" spans="1:7" x14ac:dyDescent="0.2">
      <c r="A545" s="9" t="s">
        <v>19</v>
      </c>
      <c r="B545" s="9" t="s">
        <v>20</v>
      </c>
      <c r="C545" s="9" t="s">
        <v>2754</v>
      </c>
      <c r="D545" s="9" t="s">
        <v>2755</v>
      </c>
      <c r="E545" s="9" t="s">
        <v>3297</v>
      </c>
      <c r="F545" s="9" t="str">
        <f>TEXT(gdp_capita_rank__2[[#This Row],[year]],0)&amp;"-"&amp;gdp_capita_rank__2[[#This Row],[WB_country_code]]</f>
        <v>1964-BDI</v>
      </c>
      <c r="G545" s="9" t="s">
        <v>3301</v>
      </c>
    </row>
    <row r="546" spans="1:7" x14ac:dyDescent="0.2">
      <c r="A546" s="9" t="s">
        <v>21</v>
      </c>
      <c r="B546" s="9" t="s">
        <v>22</v>
      </c>
      <c r="C546" s="9" t="s">
        <v>2757</v>
      </c>
      <c r="D546" s="9" t="s">
        <v>2758</v>
      </c>
      <c r="E546" s="9" t="s">
        <v>3297</v>
      </c>
      <c r="F546" s="9" t="str">
        <f>TEXT(gdp_capita_rank__2[[#This Row],[year]],0)&amp;"-"&amp;gdp_capita_rank__2[[#This Row],[WB_country_code]]</f>
        <v>1964-BEL</v>
      </c>
      <c r="G546" s="9" t="s">
        <v>3302</v>
      </c>
    </row>
    <row r="547" spans="1:7" x14ac:dyDescent="0.2">
      <c r="A547" s="9" t="s">
        <v>23</v>
      </c>
      <c r="B547" s="9" t="s">
        <v>24</v>
      </c>
      <c r="C547" s="9" t="s">
        <v>2760</v>
      </c>
      <c r="D547" s="9" t="s">
        <v>2761</v>
      </c>
      <c r="E547" s="9" t="s">
        <v>3297</v>
      </c>
      <c r="F547" s="9" t="str">
        <f>TEXT(gdp_capita_rank__2[[#This Row],[year]],0)&amp;"-"&amp;gdp_capita_rank__2[[#This Row],[WB_country_code]]</f>
        <v>1964-BFA</v>
      </c>
      <c r="G547" s="9" t="s">
        <v>3303</v>
      </c>
    </row>
    <row r="548" spans="1:7" x14ac:dyDescent="0.2">
      <c r="A548" s="9" t="s">
        <v>25</v>
      </c>
      <c r="B548" s="9" t="s">
        <v>26</v>
      </c>
      <c r="C548" s="9" t="s">
        <v>2763</v>
      </c>
      <c r="D548" s="9" t="s">
        <v>2764</v>
      </c>
      <c r="E548" s="9" t="s">
        <v>3297</v>
      </c>
      <c r="F548" s="9" t="str">
        <f>TEXT(gdp_capita_rank__2[[#This Row],[year]],0)&amp;"-"&amp;gdp_capita_rank__2[[#This Row],[WB_country_code]]</f>
        <v>1964-BGR</v>
      </c>
      <c r="G548" s="9" t="s">
        <v>2741</v>
      </c>
    </row>
    <row r="549" spans="1:7" x14ac:dyDescent="0.2">
      <c r="A549" s="9" t="s">
        <v>27</v>
      </c>
      <c r="B549" s="9" t="s">
        <v>28</v>
      </c>
      <c r="C549" s="9" t="s">
        <v>2765</v>
      </c>
      <c r="D549" s="9" t="s">
        <v>2766</v>
      </c>
      <c r="E549" s="9" t="s">
        <v>3297</v>
      </c>
      <c r="F549" s="9" t="str">
        <f>TEXT(gdp_capita_rank__2[[#This Row],[year]],0)&amp;"-"&amp;gdp_capita_rank__2[[#This Row],[WB_country_code]]</f>
        <v>1964-BHR</v>
      </c>
      <c r="G549" s="9" t="s">
        <v>2741</v>
      </c>
    </row>
    <row r="550" spans="1:7" x14ac:dyDescent="0.2">
      <c r="A550" s="9" t="s">
        <v>29</v>
      </c>
      <c r="B550" s="9" t="s">
        <v>30</v>
      </c>
      <c r="C550" s="9" t="s">
        <v>2767</v>
      </c>
      <c r="D550" s="9" t="s">
        <v>2768</v>
      </c>
      <c r="E550" s="9" t="s">
        <v>3297</v>
      </c>
      <c r="F550" s="9" t="str">
        <f>TEXT(gdp_capita_rank__2[[#This Row],[year]],0)&amp;"-"&amp;gdp_capita_rank__2[[#This Row],[WB_country_code]]</f>
        <v>1964-BHS</v>
      </c>
      <c r="G550" s="9" t="s">
        <v>3304</v>
      </c>
    </row>
    <row r="551" spans="1:7" x14ac:dyDescent="0.2">
      <c r="A551" s="9" t="s">
        <v>31</v>
      </c>
      <c r="B551" s="9" t="s">
        <v>32</v>
      </c>
      <c r="C551" s="9" t="s">
        <v>2770</v>
      </c>
      <c r="D551" s="9" t="s">
        <v>2771</v>
      </c>
      <c r="E551" s="9" t="s">
        <v>3297</v>
      </c>
      <c r="F551" s="9" t="str">
        <f>TEXT(gdp_capita_rank__2[[#This Row],[year]],0)&amp;"-"&amp;gdp_capita_rank__2[[#This Row],[WB_country_code]]</f>
        <v>1964-BLR</v>
      </c>
      <c r="G551" s="9" t="s">
        <v>2741</v>
      </c>
    </row>
    <row r="552" spans="1:7" x14ac:dyDescent="0.2">
      <c r="A552" s="9" t="s">
        <v>33</v>
      </c>
      <c r="B552" s="9" t="s">
        <v>34</v>
      </c>
      <c r="C552" s="9" t="s">
        <v>2772</v>
      </c>
      <c r="D552" s="9" t="s">
        <v>2773</v>
      </c>
      <c r="E552" s="9" t="s">
        <v>3297</v>
      </c>
      <c r="F552" s="9" t="str">
        <f>TEXT(gdp_capita_rank__2[[#This Row],[year]],0)&amp;"-"&amp;gdp_capita_rank__2[[#This Row],[WB_country_code]]</f>
        <v>1964-BMU</v>
      </c>
      <c r="G552" s="9" t="s">
        <v>3305</v>
      </c>
    </row>
    <row r="553" spans="1:7" x14ac:dyDescent="0.2">
      <c r="A553" s="9" t="s">
        <v>35</v>
      </c>
      <c r="B553" s="9" t="s">
        <v>36</v>
      </c>
      <c r="C553" s="9" t="s">
        <v>2775</v>
      </c>
      <c r="D553" s="9" t="s">
        <v>2776</v>
      </c>
      <c r="E553" s="9" t="s">
        <v>3297</v>
      </c>
      <c r="F553" s="9" t="str">
        <f>TEXT(gdp_capita_rank__2[[#This Row],[year]],0)&amp;"-"&amp;gdp_capita_rank__2[[#This Row],[WB_country_code]]</f>
        <v>1964-BRA</v>
      </c>
      <c r="G553" s="9" t="s">
        <v>2741</v>
      </c>
    </row>
    <row r="554" spans="1:7" x14ac:dyDescent="0.2">
      <c r="A554" s="9" t="s">
        <v>37</v>
      </c>
      <c r="B554" s="9" t="s">
        <v>38</v>
      </c>
      <c r="C554" s="9" t="s">
        <v>2777</v>
      </c>
      <c r="D554" s="9" t="s">
        <v>2778</v>
      </c>
      <c r="E554" s="9" t="s">
        <v>3297</v>
      </c>
      <c r="F554" s="9" t="str">
        <f>TEXT(gdp_capita_rank__2[[#This Row],[year]],0)&amp;"-"&amp;gdp_capita_rank__2[[#This Row],[WB_country_code]]</f>
        <v>1964-BRB</v>
      </c>
      <c r="G554" s="9" t="s">
        <v>2741</v>
      </c>
    </row>
    <row r="555" spans="1:7" x14ac:dyDescent="0.2">
      <c r="A555" s="9" t="s">
        <v>39</v>
      </c>
      <c r="B555" s="9" t="s">
        <v>40</v>
      </c>
      <c r="C555" s="9" t="s">
        <v>2779</v>
      </c>
      <c r="D555" s="9" t="s">
        <v>2780</v>
      </c>
      <c r="E555" s="9" t="s">
        <v>3297</v>
      </c>
      <c r="F555" s="9" t="str">
        <f>TEXT(gdp_capita_rank__2[[#This Row],[year]],0)&amp;"-"&amp;gdp_capita_rank__2[[#This Row],[WB_country_code]]</f>
        <v>1964-BWA</v>
      </c>
      <c r="G555" s="9" t="s">
        <v>3306</v>
      </c>
    </row>
    <row r="556" spans="1:7" x14ac:dyDescent="0.2">
      <c r="A556" s="9" t="s">
        <v>41</v>
      </c>
      <c r="B556" s="9" t="s">
        <v>42</v>
      </c>
      <c r="C556" s="9" t="s">
        <v>2782</v>
      </c>
      <c r="D556" s="9" t="s">
        <v>2783</v>
      </c>
      <c r="E556" s="9" t="s">
        <v>3297</v>
      </c>
      <c r="F556" s="9" t="str">
        <f>TEXT(gdp_capita_rank__2[[#This Row],[year]],0)&amp;"-"&amp;gdp_capita_rank__2[[#This Row],[WB_country_code]]</f>
        <v>1964-CAN</v>
      </c>
      <c r="G556" s="9" t="s">
        <v>3307</v>
      </c>
    </row>
    <row r="557" spans="1:7" x14ac:dyDescent="0.2">
      <c r="A557" s="9" t="s">
        <v>43</v>
      </c>
      <c r="B557" s="9" t="s">
        <v>44</v>
      </c>
      <c r="C557" s="9" t="s">
        <v>2785</v>
      </c>
      <c r="D557" s="9" t="s">
        <v>2786</v>
      </c>
      <c r="E557" s="9" t="s">
        <v>3297</v>
      </c>
      <c r="F557" s="9" t="str">
        <f>TEXT(gdp_capita_rank__2[[#This Row],[year]],0)&amp;"-"&amp;gdp_capita_rank__2[[#This Row],[WB_country_code]]</f>
        <v>1964-CHE</v>
      </c>
      <c r="G557" s="9" t="s">
        <v>3308</v>
      </c>
    </row>
    <row r="558" spans="1:7" x14ac:dyDescent="0.2">
      <c r="A558" s="9" t="s">
        <v>45</v>
      </c>
      <c r="B558" s="9" t="s">
        <v>46</v>
      </c>
      <c r="C558" s="9" t="s">
        <v>2788</v>
      </c>
      <c r="D558" s="9" t="s">
        <v>2789</v>
      </c>
      <c r="E558" s="9" t="s">
        <v>3297</v>
      </c>
      <c r="F558" s="9" t="str">
        <f>TEXT(gdp_capita_rank__2[[#This Row],[year]],0)&amp;"-"&amp;gdp_capita_rank__2[[#This Row],[WB_country_code]]</f>
        <v>1964-CHL</v>
      </c>
      <c r="G558" s="9" t="s">
        <v>3309</v>
      </c>
    </row>
    <row r="559" spans="1:7" x14ac:dyDescent="0.2">
      <c r="A559" s="9" t="s">
        <v>47</v>
      </c>
      <c r="B559" s="9" t="s">
        <v>48</v>
      </c>
      <c r="C559" s="9" t="s">
        <v>2791</v>
      </c>
      <c r="D559" s="9" t="s">
        <v>2792</v>
      </c>
      <c r="E559" s="9" t="s">
        <v>3297</v>
      </c>
      <c r="F559" s="9" t="str">
        <f>TEXT(gdp_capita_rank__2[[#This Row],[year]],0)&amp;"-"&amp;gdp_capita_rank__2[[#This Row],[WB_country_code]]</f>
        <v>1964-CHN</v>
      </c>
      <c r="G559" s="9" t="s">
        <v>3310</v>
      </c>
    </row>
    <row r="560" spans="1:7" x14ac:dyDescent="0.2">
      <c r="A560" s="9" t="s">
        <v>49</v>
      </c>
      <c r="B560" s="9" t="s">
        <v>50</v>
      </c>
      <c r="C560" s="9" t="s">
        <v>2794</v>
      </c>
      <c r="D560" s="9" t="s">
        <v>2795</v>
      </c>
      <c r="E560" s="9" t="s">
        <v>3297</v>
      </c>
      <c r="F560" s="9" t="str">
        <f>TEXT(gdp_capita_rank__2[[#This Row],[year]],0)&amp;"-"&amp;gdp_capita_rank__2[[#This Row],[WB_country_code]]</f>
        <v>1964-CIV</v>
      </c>
      <c r="G560" s="9" t="s">
        <v>3311</v>
      </c>
    </row>
    <row r="561" spans="1:7" x14ac:dyDescent="0.2">
      <c r="A561" s="9" t="s">
        <v>51</v>
      </c>
      <c r="B561" s="9" t="s">
        <v>52</v>
      </c>
      <c r="C561" s="9" t="s">
        <v>2797</v>
      </c>
      <c r="D561" s="9" t="s">
        <v>2798</v>
      </c>
      <c r="E561" s="9" t="s">
        <v>3297</v>
      </c>
      <c r="F561" s="9" t="str">
        <f>TEXT(gdp_capita_rank__2[[#This Row],[year]],0)&amp;"-"&amp;gdp_capita_rank__2[[#This Row],[WB_country_code]]</f>
        <v>1964-CMR</v>
      </c>
      <c r="G561" s="9" t="s">
        <v>3312</v>
      </c>
    </row>
    <row r="562" spans="1:7" x14ac:dyDescent="0.2">
      <c r="A562" s="9" t="s">
        <v>53</v>
      </c>
      <c r="B562" s="9" t="s">
        <v>54</v>
      </c>
      <c r="C562" s="9" t="s">
        <v>2800</v>
      </c>
      <c r="D562" s="9" t="s">
        <v>2801</v>
      </c>
      <c r="E562" s="9" t="s">
        <v>3297</v>
      </c>
      <c r="F562" s="9" t="str">
        <f>TEXT(gdp_capita_rank__2[[#This Row],[year]],0)&amp;"-"&amp;gdp_capita_rank__2[[#This Row],[WB_country_code]]</f>
        <v>1964-COL</v>
      </c>
      <c r="G562" s="9" t="s">
        <v>3313</v>
      </c>
    </row>
    <row r="563" spans="1:7" x14ac:dyDescent="0.2">
      <c r="A563" s="9" t="s">
        <v>55</v>
      </c>
      <c r="B563" s="9" t="s">
        <v>56</v>
      </c>
      <c r="C563" s="9" t="s">
        <v>2803</v>
      </c>
      <c r="D563" s="9" t="s">
        <v>2804</v>
      </c>
      <c r="E563" s="9" t="s">
        <v>3297</v>
      </c>
      <c r="F563" s="9" t="str">
        <f>TEXT(gdp_capita_rank__2[[#This Row],[year]],0)&amp;"-"&amp;gdp_capita_rank__2[[#This Row],[WB_country_code]]</f>
        <v>1964-CRI</v>
      </c>
      <c r="G563" s="9" t="s">
        <v>3314</v>
      </c>
    </row>
    <row r="564" spans="1:7" x14ac:dyDescent="0.2">
      <c r="A564" s="9" t="s">
        <v>57</v>
      </c>
      <c r="B564" s="9" t="s">
        <v>58</v>
      </c>
      <c r="C564" s="9" t="s">
        <v>2806</v>
      </c>
      <c r="D564" s="9" t="s">
        <v>2807</v>
      </c>
      <c r="E564" s="9" t="s">
        <v>3297</v>
      </c>
      <c r="F564" s="9" t="str">
        <f>TEXT(gdp_capita_rank__2[[#This Row],[year]],0)&amp;"-"&amp;gdp_capita_rank__2[[#This Row],[WB_country_code]]</f>
        <v>1964-CUB</v>
      </c>
      <c r="G564" s="9" t="s">
        <v>2741</v>
      </c>
    </row>
    <row r="565" spans="1:7" x14ac:dyDescent="0.2">
      <c r="A565" s="9" t="s">
        <v>59</v>
      </c>
      <c r="B565" s="9" t="s">
        <v>60</v>
      </c>
      <c r="C565" s="9" t="s">
        <v>2808</v>
      </c>
      <c r="D565" s="9" t="s">
        <v>2809</v>
      </c>
      <c r="E565" s="9" t="s">
        <v>3297</v>
      </c>
      <c r="F565" s="9" t="str">
        <f>TEXT(gdp_capita_rank__2[[#This Row],[year]],0)&amp;"-"&amp;gdp_capita_rank__2[[#This Row],[WB_country_code]]</f>
        <v>1964-CYP</v>
      </c>
      <c r="G565" s="9" t="s">
        <v>2741</v>
      </c>
    </row>
    <row r="566" spans="1:7" x14ac:dyDescent="0.2">
      <c r="A566" s="9" t="s">
        <v>61</v>
      </c>
      <c r="B566" s="9" t="s">
        <v>62</v>
      </c>
      <c r="C566" s="9" t="s">
        <v>2810</v>
      </c>
      <c r="D566" s="9" t="s">
        <v>2811</v>
      </c>
      <c r="E566" s="9" t="s">
        <v>3297</v>
      </c>
      <c r="F566" s="9" t="str">
        <f>TEXT(gdp_capita_rank__2[[#This Row],[year]],0)&amp;"-"&amp;gdp_capita_rank__2[[#This Row],[WB_country_code]]</f>
        <v>1964-CZE</v>
      </c>
      <c r="G566" s="9" t="s">
        <v>2741</v>
      </c>
    </row>
    <row r="567" spans="1:7" x14ac:dyDescent="0.2">
      <c r="A567" s="9" t="s">
        <v>63</v>
      </c>
      <c r="B567" s="9" t="s">
        <v>64</v>
      </c>
      <c r="C567" s="9" t="s">
        <v>2812</v>
      </c>
      <c r="D567" s="9" t="s">
        <v>2813</v>
      </c>
      <c r="E567" s="9" t="s">
        <v>3297</v>
      </c>
      <c r="F567" s="9" t="str">
        <f>TEXT(gdp_capita_rank__2[[#This Row],[year]],0)&amp;"-"&amp;gdp_capita_rank__2[[#This Row],[WB_country_code]]</f>
        <v>1964-DEU</v>
      </c>
      <c r="G567" s="9" t="s">
        <v>2741</v>
      </c>
    </row>
    <row r="568" spans="1:7" x14ac:dyDescent="0.2">
      <c r="A568" s="9" t="s">
        <v>65</v>
      </c>
      <c r="B568" s="9" t="s">
        <v>66</v>
      </c>
      <c r="C568" s="9" t="s">
        <v>2814</v>
      </c>
      <c r="D568" s="9" t="s">
        <v>2815</v>
      </c>
      <c r="E568" s="9" t="s">
        <v>3297</v>
      </c>
      <c r="F568" s="9" t="str">
        <f>TEXT(gdp_capita_rank__2[[#This Row],[year]],0)&amp;"-"&amp;gdp_capita_rank__2[[#This Row],[WB_country_code]]</f>
        <v>1964-DJI</v>
      </c>
      <c r="G568" s="9" t="s">
        <v>2741</v>
      </c>
    </row>
    <row r="569" spans="1:7" x14ac:dyDescent="0.2">
      <c r="A569" s="9" t="s">
        <v>67</v>
      </c>
      <c r="B569" s="9" t="s">
        <v>68</v>
      </c>
      <c r="C569" s="9" t="s">
        <v>2816</v>
      </c>
      <c r="D569" s="9" t="s">
        <v>2817</v>
      </c>
      <c r="E569" s="9" t="s">
        <v>3297</v>
      </c>
      <c r="F569" s="9" t="str">
        <f>TEXT(gdp_capita_rank__2[[#This Row],[year]],0)&amp;"-"&amp;gdp_capita_rank__2[[#This Row],[WB_country_code]]</f>
        <v>1964-DNK</v>
      </c>
      <c r="G569" s="9" t="s">
        <v>2741</v>
      </c>
    </row>
    <row r="570" spans="1:7" x14ac:dyDescent="0.2">
      <c r="A570" s="9" t="s">
        <v>69</v>
      </c>
      <c r="B570" s="9" t="s">
        <v>70</v>
      </c>
      <c r="C570" s="9" t="s">
        <v>2818</v>
      </c>
      <c r="D570" s="9" t="s">
        <v>2819</v>
      </c>
      <c r="E570" s="9" t="s">
        <v>3297</v>
      </c>
      <c r="F570" s="9" t="str">
        <f>TEXT(gdp_capita_rank__2[[#This Row],[year]],0)&amp;"-"&amp;gdp_capita_rank__2[[#This Row],[WB_country_code]]</f>
        <v>1964-DOM</v>
      </c>
      <c r="G570" s="9" t="s">
        <v>3315</v>
      </c>
    </row>
    <row r="571" spans="1:7" x14ac:dyDescent="0.2">
      <c r="A571" s="9" t="s">
        <v>71</v>
      </c>
      <c r="B571" s="9" t="s">
        <v>72</v>
      </c>
      <c r="C571" s="9" t="s">
        <v>2821</v>
      </c>
      <c r="D571" s="9" t="s">
        <v>2822</v>
      </c>
      <c r="E571" s="9" t="s">
        <v>3297</v>
      </c>
      <c r="F571" s="9" t="str">
        <f>TEXT(gdp_capita_rank__2[[#This Row],[year]],0)&amp;"-"&amp;gdp_capita_rank__2[[#This Row],[WB_country_code]]</f>
        <v>1964-DZA</v>
      </c>
      <c r="G571" s="9" t="s">
        <v>3316</v>
      </c>
    </row>
    <row r="572" spans="1:7" x14ac:dyDescent="0.2">
      <c r="A572" s="9" t="s">
        <v>73</v>
      </c>
      <c r="B572" s="9" t="s">
        <v>74</v>
      </c>
      <c r="C572" s="9" t="s">
        <v>2824</v>
      </c>
      <c r="D572" s="9" t="s">
        <v>2825</v>
      </c>
      <c r="E572" s="9" t="s">
        <v>3297</v>
      </c>
      <c r="F572" s="9" t="str">
        <f>TEXT(gdp_capita_rank__2[[#This Row],[year]],0)&amp;"-"&amp;gdp_capita_rank__2[[#This Row],[WB_country_code]]</f>
        <v>1964-ECU</v>
      </c>
      <c r="G572" s="9" t="s">
        <v>3317</v>
      </c>
    </row>
    <row r="573" spans="1:7" x14ac:dyDescent="0.2">
      <c r="A573" s="9" t="s">
        <v>75</v>
      </c>
      <c r="B573" s="9" t="s">
        <v>76</v>
      </c>
      <c r="C573" s="9" t="s">
        <v>2827</v>
      </c>
      <c r="D573" s="9" t="s">
        <v>2828</v>
      </c>
      <c r="E573" s="9" t="s">
        <v>3297</v>
      </c>
      <c r="F573" s="9" t="str">
        <f>TEXT(gdp_capita_rank__2[[#This Row],[year]],0)&amp;"-"&amp;gdp_capita_rank__2[[#This Row],[WB_country_code]]</f>
        <v>1964-EGY</v>
      </c>
      <c r="G573" s="9" t="s">
        <v>2741</v>
      </c>
    </row>
    <row r="574" spans="1:7" x14ac:dyDescent="0.2">
      <c r="A574" s="9" t="s">
        <v>77</v>
      </c>
      <c r="B574" s="9" t="s">
        <v>78</v>
      </c>
      <c r="C574" s="9" t="s">
        <v>2829</v>
      </c>
      <c r="D574" s="9" t="s">
        <v>2830</v>
      </c>
      <c r="E574" s="9" t="s">
        <v>3297</v>
      </c>
      <c r="F574" s="9" t="str">
        <f>TEXT(gdp_capita_rank__2[[#This Row],[year]],0)&amp;"-"&amp;gdp_capita_rank__2[[#This Row],[WB_country_code]]</f>
        <v>1964-ERI</v>
      </c>
      <c r="G574" s="9" t="s">
        <v>2741</v>
      </c>
    </row>
    <row r="575" spans="1:7" x14ac:dyDescent="0.2">
      <c r="A575" s="9" t="s">
        <v>79</v>
      </c>
      <c r="B575" s="9" t="s">
        <v>80</v>
      </c>
      <c r="C575" s="9" t="s">
        <v>2831</v>
      </c>
      <c r="D575" s="9" t="s">
        <v>2832</v>
      </c>
      <c r="E575" s="9" t="s">
        <v>3297</v>
      </c>
      <c r="F575" s="9" t="str">
        <f>TEXT(gdp_capita_rank__2[[#This Row],[year]],0)&amp;"-"&amp;gdp_capita_rank__2[[#This Row],[WB_country_code]]</f>
        <v>1964-ESP</v>
      </c>
      <c r="G575" s="9" t="s">
        <v>3318</v>
      </c>
    </row>
    <row r="576" spans="1:7" x14ac:dyDescent="0.2">
      <c r="A576" s="9" t="s">
        <v>81</v>
      </c>
      <c r="B576" s="9" t="s">
        <v>82</v>
      </c>
      <c r="C576" s="9" t="s">
        <v>2834</v>
      </c>
      <c r="D576" s="9" t="s">
        <v>2835</v>
      </c>
      <c r="E576" s="9" t="s">
        <v>3297</v>
      </c>
      <c r="F576" s="9" t="str">
        <f>TEXT(gdp_capita_rank__2[[#This Row],[year]],0)&amp;"-"&amp;gdp_capita_rank__2[[#This Row],[WB_country_code]]</f>
        <v>1964-EST</v>
      </c>
      <c r="G576" s="9" t="s">
        <v>2741</v>
      </c>
    </row>
    <row r="577" spans="1:7" x14ac:dyDescent="0.2">
      <c r="A577" s="9" t="s">
        <v>83</v>
      </c>
      <c r="B577" s="9" t="s">
        <v>84</v>
      </c>
      <c r="C577" s="9" t="s">
        <v>2836</v>
      </c>
      <c r="D577" s="9" t="s">
        <v>2837</v>
      </c>
      <c r="E577" s="9" t="s">
        <v>3297</v>
      </c>
      <c r="F577" s="9" t="str">
        <f>TEXT(gdp_capita_rank__2[[#This Row],[year]],0)&amp;"-"&amp;gdp_capita_rank__2[[#This Row],[WB_country_code]]</f>
        <v>1964-ETH</v>
      </c>
      <c r="G577" s="9" t="s">
        <v>2741</v>
      </c>
    </row>
    <row r="578" spans="1:7" x14ac:dyDescent="0.2">
      <c r="A578" s="9" t="s">
        <v>85</v>
      </c>
      <c r="B578" s="9" t="s">
        <v>86</v>
      </c>
      <c r="C578" s="9" t="s">
        <v>2838</v>
      </c>
      <c r="D578" s="9" t="s">
        <v>2839</v>
      </c>
      <c r="E578" s="9" t="s">
        <v>3297</v>
      </c>
      <c r="F578" s="9" t="str">
        <f>TEXT(gdp_capita_rank__2[[#This Row],[year]],0)&amp;"-"&amp;gdp_capita_rank__2[[#This Row],[WB_country_code]]</f>
        <v>1964-FIN</v>
      </c>
      <c r="G578" s="9" t="s">
        <v>3319</v>
      </c>
    </row>
    <row r="579" spans="1:7" x14ac:dyDescent="0.2">
      <c r="A579" s="9" t="s">
        <v>87</v>
      </c>
      <c r="B579" s="9" t="s">
        <v>88</v>
      </c>
      <c r="C579" s="9" t="s">
        <v>2841</v>
      </c>
      <c r="D579" s="9" t="s">
        <v>2842</v>
      </c>
      <c r="E579" s="9" t="s">
        <v>3297</v>
      </c>
      <c r="F579" s="9" t="str">
        <f>TEXT(gdp_capita_rank__2[[#This Row],[year]],0)&amp;"-"&amp;gdp_capita_rank__2[[#This Row],[WB_country_code]]</f>
        <v>1964-FJI</v>
      </c>
      <c r="G579" s="9" t="s">
        <v>3320</v>
      </c>
    </row>
    <row r="580" spans="1:7" x14ac:dyDescent="0.2">
      <c r="A580" s="9" t="s">
        <v>89</v>
      </c>
      <c r="B580" s="9" t="s">
        <v>90</v>
      </c>
      <c r="C580" s="9" t="s">
        <v>2844</v>
      </c>
      <c r="D580" s="9" t="s">
        <v>2845</v>
      </c>
      <c r="E580" s="9" t="s">
        <v>3297</v>
      </c>
      <c r="F580" s="9" t="str">
        <f>TEXT(gdp_capita_rank__2[[#This Row],[year]],0)&amp;"-"&amp;gdp_capita_rank__2[[#This Row],[WB_country_code]]</f>
        <v>1964-FRA</v>
      </c>
      <c r="G580" s="9" t="s">
        <v>3321</v>
      </c>
    </row>
    <row r="581" spans="1:7" x14ac:dyDescent="0.2">
      <c r="A581" s="9" t="s">
        <v>91</v>
      </c>
      <c r="B581" s="9" t="s">
        <v>92</v>
      </c>
      <c r="C581" s="9" t="s">
        <v>2847</v>
      </c>
      <c r="D581" s="9" t="s">
        <v>2848</v>
      </c>
      <c r="E581" s="9" t="s">
        <v>3297</v>
      </c>
      <c r="F581" s="9" t="str">
        <f>TEXT(gdp_capita_rank__2[[#This Row],[year]],0)&amp;"-"&amp;gdp_capita_rank__2[[#This Row],[WB_country_code]]</f>
        <v>1964-GAB</v>
      </c>
      <c r="G581" s="9" t="s">
        <v>3322</v>
      </c>
    </row>
    <row r="582" spans="1:7" x14ac:dyDescent="0.2">
      <c r="A582" s="9" t="s">
        <v>93</v>
      </c>
      <c r="B582" s="9" t="s">
        <v>94</v>
      </c>
      <c r="C582" s="9" t="s">
        <v>2850</v>
      </c>
      <c r="D582" s="9" t="s">
        <v>2851</v>
      </c>
      <c r="E582" s="9" t="s">
        <v>3297</v>
      </c>
      <c r="F582" s="9" t="str">
        <f>TEXT(gdp_capita_rank__2[[#This Row],[year]],0)&amp;"-"&amp;gdp_capita_rank__2[[#This Row],[WB_country_code]]</f>
        <v>1964-GBR</v>
      </c>
      <c r="G582" s="9" t="s">
        <v>3323</v>
      </c>
    </row>
    <row r="583" spans="1:7" x14ac:dyDescent="0.2">
      <c r="A583" s="9" t="s">
        <v>95</v>
      </c>
      <c r="B583" s="9" t="s">
        <v>96</v>
      </c>
      <c r="C583" s="9" t="s">
        <v>2853</v>
      </c>
      <c r="D583" s="9" t="s">
        <v>2854</v>
      </c>
      <c r="E583" s="9" t="s">
        <v>3297</v>
      </c>
      <c r="F583" s="9" t="str">
        <f>TEXT(gdp_capita_rank__2[[#This Row],[year]],0)&amp;"-"&amp;gdp_capita_rank__2[[#This Row],[WB_country_code]]</f>
        <v>1964-GEO</v>
      </c>
      <c r="G583" s="9" t="s">
        <v>2741</v>
      </c>
    </row>
    <row r="584" spans="1:7" x14ac:dyDescent="0.2">
      <c r="A584" s="9" t="s">
        <v>97</v>
      </c>
      <c r="B584" s="9" t="s">
        <v>98</v>
      </c>
      <c r="C584" s="9" t="s">
        <v>2855</v>
      </c>
      <c r="D584" s="9" t="s">
        <v>2824</v>
      </c>
      <c r="E584" s="9" t="s">
        <v>3297</v>
      </c>
      <c r="F584" s="9" t="str">
        <f>TEXT(gdp_capita_rank__2[[#This Row],[year]],0)&amp;"-"&amp;gdp_capita_rank__2[[#This Row],[WB_country_code]]</f>
        <v>1964-GHA</v>
      </c>
      <c r="G584" s="9" t="s">
        <v>3324</v>
      </c>
    </row>
    <row r="585" spans="1:7" x14ac:dyDescent="0.2">
      <c r="A585" s="9" t="s">
        <v>99</v>
      </c>
      <c r="B585" s="9" t="s">
        <v>100</v>
      </c>
      <c r="C585" s="9" t="s">
        <v>2857</v>
      </c>
      <c r="D585" s="9" t="s">
        <v>2858</v>
      </c>
      <c r="E585" s="9" t="s">
        <v>3297</v>
      </c>
      <c r="F585" s="9" t="str">
        <f>TEXT(gdp_capita_rank__2[[#This Row],[year]],0)&amp;"-"&amp;gdp_capita_rank__2[[#This Row],[WB_country_code]]</f>
        <v>1964-GRC</v>
      </c>
      <c r="G585" s="9" t="s">
        <v>3325</v>
      </c>
    </row>
    <row r="586" spans="1:7" x14ac:dyDescent="0.2">
      <c r="A586" s="9" t="s">
        <v>101</v>
      </c>
      <c r="B586" s="9" t="s">
        <v>102</v>
      </c>
      <c r="C586" s="9" t="s">
        <v>2860</v>
      </c>
      <c r="D586" s="9" t="s">
        <v>2861</v>
      </c>
      <c r="E586" s="9" t="s">
        <v>3297</v>
      </c>
      <c r="F586" s="9" t="str">
        <f>TEXT(gdp_capita_rank__2[[#This Row],[year]],0)&amp;"-"&amp;gdp_capita_rank__2[[#This Row],[WB_country_code]]</f>
        <v>1964-GRD</v>
      </c>
      <c r="G586" s="9" t="s">
        <v>2741</v>
      </c>
    </row>
    <row r="587" spans="1:7" x14ac:dyDescent="0.2">
      <c r="A587" s="9" t="s">
        <v>103</v>
      </c>
      <c r="B587" s="9" t="s">
        <v>104</v>
      </c>
      <c r="C587" s="9" t="s">
        <v>2862</v>
      </c>
      <c r="D587" s="9" t="s">
        <v>2863</v>
      </c>
      <c r="E587" s="9" t="s">
        <v>3297</v>
      </c>
      <c r="F587" s="9" t="str">
        <f>TEXT(gdp_capita_rank__2[[#This Row],[year]],0)&amp;"-"&amp;gdp_capita_rank__2[[#This Row],[WB_country_code]]</f>
        <v>1964-GTM</v>
      </c>
      <c r="G587" s="9" t="s">
        <v>3326</v>
      </c>
    </row>
    <row r="588" spans="1:7" x14ac:dyDescent="0.2">
      <c r="A588" s="9" t="s">
        <v>105</v>
      </c>
      <c r="B588" s="9" t="s">
        <v>106</v>
      </c>
      <c r="C588" s="9" t="s">
        <v>2865</v>
      </c>
      <c r="D588" s="9" t="s">
        <v>2866</v>
      </c>
      <c r="E588" s="9" t="s">
        <v>3297</v>
      </c>
      <c r="F588" s="9" t="str">
        <f>TEXT(gdp_capita_rank__2[[#This Row],[year]],0)&amp;"-"&amp;gdp_capita_rank__2[[#This Row],[WB_country_code]]</f>
        <v>1964-GUY</v>
      </c>
      <c r="G588" s="9" t="s">
        <v>3327</v>
      </c>
    </row>
    <row r="589" spans="1:7" x14ac:dyDescent="0.2">
      <c r="A589" s="9" t="s">
        <v>107</v>
      </c>
      <c r="B589" s="9" t="s">
        <v>108</v>
      </c>
      <c r="C589" s="9" t="s">
        <v>2868</v>
      </c>
      <c r="D589" s="9" t="s">
        <v>2869</v>
      </c>
      <c r="E589" s="9" t="s">
        <v>3297</v>
      </c>
      <c r="F589" s="9" t="str">
        <f>TEXT(gdp_capita_rank__2[[#This Row],[year]],0)&amp;"-"&amp;gdp_capita_rank__2[[#This Row],[WB_country_code]]</f>
        <v>1964-HKG</v>
      </c>
      <c r="G589" s="9" t="s">
        <v>3328</v>
      </c>
    </row>
    <row r="590" spans="1:7" x14ac:dyDescent="0.2">
      <c r="A590" s="9" t="s">
        <v>109</v>
      </c>
      <c r="B590" s="9" t="s">
        <v>110</v>
      </c>
      <c r="C590" s="9" t="s">
        <v>2871</v>
      </c>
      <c r="D590" s="9" t="s">
        <v>2872</v>
      </c>
      <c r="E590" s="9" t="s">
        <v>3297</v>
      </c>
      <c r="F590" s="9" t="str">
        <f>TEXT(gdp_capita_rank__2[[#This Row],[year]],0)&amp;"-"&amp;gdp_capita_rank__2[[#This Row],[WB_country_code]]</f>
        <v>1964-HRV</v>
      </c>
      <c r="G590" s="9" t="s">
        <v>2741</v>
      </c>
    </row>
    <row r="591" spans="1:7" x14ac:dyDescent="0.2">
      <c r="A591" s="9" t="s">
        <v>111</v>
      </c>
      <c r="B591" s="9" t="s">
        <v>112</v>
      </c>
      <c r="C591" s="9" t="s">
        <v>2873</v>
      </c>
      <c r="D591" s="9" t="s">
        <v>2874</v>
      </c>
      <c r="E591" s="9" t="s">
        <v>3297</v>
      </c>
      <c r="F591" s="9" t="str">
        <f>TEXT(gdp_capita_rank__2[[#This Row],[year]],0)&amp;"-"&amp;gdp_capita_rank__2[[#This Row],[WB_country_code]]</f>
        <v>1964-HUN</v>
      </c>
      <c r="G591" s="9" t="s">
        <v>2741</v>
      </c>
    </row>
    <row r="592" spans="1:7" x14ac:dyDescent="0.2">
      <c r="A592" s="9" t="s">
        <v>113</v>
      </c>
      <c r="B592" s="9" t="s">
        <v>114</v>
      </c>
      <c r="C592" s="9" t="s">
        <v>2875</v>
      </c>
      <c r="D592" s="9" t="s">
        <v>2876</v>
      </c>
      <c r="E592" s="9" t="s">
        <v>3297</v>
      </c>
      <c r="F592" s="9" t="str">
        <f>TEXT(gdp_capita_rank__2[[#This Row],[year]],0)&amp;"-"&amp;gdp_capita_rank__2[[#This Row],[WB_country_code]]</f>
        <v>1964-IDN</v>
      </c>
      <c r="G592" s="9" t="s">
        <v>2741</v>
      </c>
    </row>
    <row r="593" spans="1:7" x14ac:dyDescent="0.2">
      <c r="A593" s="9" t="s">
        <v>115</v>
      </c>
      <c r="B593" s="9" t="s">
        <v>116</v>
      </c>
      <c r="C593" s="9" t="s">
        <v>2877</v>
      </c>
      <c r="D593" s="9" t="s">
        <v>2878</v>
      </c>
      <c r="E593" s="9" t="s">
        <v>3297</v>
      </c>
      <c r="F593" s="9" t="str">
        <f>TEXT(gdp_capita_rank__2[[#This Row],[year]],0)&amp;"-"&amp;gdp_capita_rank__2[[#This Row],[WB_country_code]]</f>
        <v>1964-IND</v>
      </c>
      <c r="G593" s="9" t="s">
        <v>3329</v>
      </c>
    </row>
    <row r="594" spans="1:7" x14ac:dyDescent="0.2">
      <c r="A594" s="9" t="s">
        <v>117</v>
      </c>
      <c r="B594" s="9" t="s">
        <v>118</v>
      </c>
      <c r="C594" s="9" t="s">
        <v>2880</v>
      </c>
      <c r="D594" s="9" t="s">
        <v>2881</v>
      </c>
      <c r="E594" s="9" t="s">
        <v>3297</v>
      </c>
      <c r="F594" s="9" t="str">
        <f>TEXT(gdp_capita_rank__2[[#This Row],[year]],0)&amp;"-"&amp;gdp_capita_rank__2[[#This Row],[WB_country_code]]</f>
        <v>1964-IRL</v>
      </c>
      <c r="G594" s="9" t="s">
        <v>3330</v>
      </c>
    </row>
    <row r="595" spans="1:7" x14ac:dyDescent="0.2">
      <c r="A595" s="9" t="s">
        <v>119</v>
      </c>
      <c r="B595" s="9" t="s">
        <v>120</v>
      </c>
      <c r="C595" s="9" t="s">
        <v>2883</v>
      </c>
      <c r="D595" s="9" t="s">
        <v>2884</v>
      </c>
      <c r="E595" s="9" t="s">
        <v>3297</v>
      </c>
      <c r="F595" s="9" t="str">
        <f>TEXT(gdp_capita_rank__2[[#This Row],[year]],0)&amp;"-"&amp;gdp_capita_rank__2[[#This Row],[WB_country_code]]</f>
        <v>1964-IRN</v>
      </c>
      <c r="G595" s="9" t="s">
        <v>3331</v>
      </c>
    </row>
    <row r="596" spans="1:7" x14ac:dyDescent="0.2">
      <c r="A596" s="9" t="s">
        <v>121</v>
      </c>
      <c r="B596" s="9" t="s">
        <v>122</v>
      </c>
      <c r="C596" s="9" t="s">
        <v>2886</v>
      </c>
      <c r="D596" s="9" t="s">
        <v>2887</v>
      </c>
      <c r="E596" s="9" t="s">
        <v>3297</v>
      </c>
      <c r="F596" s="9" t="str">
        <f>TEXT(gdp_capita_rank__2[[#This Row],[year]],0)&amp;"-"&amp;gdp_capita_rank__2[[#This Row],[WB_country_code]]</f>
        <v>1964-IRQ</v>
      </c>
      <c r="G596" s="9" t="s">
        <v>3332</v>
      </c>
    </row>
    <row r="597" spans="1:7" x14ac:dyDescent="0.2">
      <c r="A597" s="9" t="s">
        <v>123</v>
      </c>
      <c r="B597" s="9" t="s">
        <v>124</v>
      </c>
      <c r="C597" s="9" t="s">
        <v>2889</v>
      </c>
      <c r="D597" s="9" t="s">
        <v>2890</v>
      </c>
      <c r="E597" s="9" t="s">
        <v>3297</v>
      </c>
      <c r="F597" s="9" t="str">
        <f>TEXT(gdp_capita_rank__2[[#This Row],[year]],0)&amp;"-"&amp;gdp_capita_rank__2[[#This Row],[WB_country_code]]</f>
        <v>1964-ISL</v>
      </c>
      <c r="G597" s="9" t="s">
        <v>3333</v>
      </c>
    </row>
    <row r="598" spans="1:7" x14ac:dyDescent="0.2">
      <c r="A598" s="9" t="s">
        <v>125</v>
      </c>
      <c r="B598" s="9" t="s">
        <v>126</v>
      </c>
      <c r="C598" s="9" t="s">
        <v>2892</v>
      </c>
      <c r="D598" s="9" t="s">
        <v>2893</v>
      </c>
      <c r="E598" s="9" t="s">
        <v>3297</v>
      </c>
      <c r="F598" s="9" t="str">
        <f>TEXT(gdp_capita_rank__2[[#This Row],[year]],0)&amp;"-"&amp;gdp_capita_rank__2[[#This Row],[WB_country_code]]</f>
        <v>1964-ISR</v>
      </c>
      <c r="G598" s="9" t="s">
        <v>3334</v>
      </c>
    </row>
    <row r="599" spans="1:7" x14ac:dyDescent="0.2">
      <c r="A599" s="9" t="s">
        <v>127</v>
      </c>
      <c r="B599" s="9" t="s">
        <v>128</v>
      </c>
      <c r="C599" s="9" t="s">
        <v>2895</v>
      </c>
      <c r="D599" s="9" t="s">
        <v>2896</v>
      </c>
      <c r="E599" s="9" t="s">
        <v>3297</v>
      </c>
      <c r="F599" s="9" t="str">
        <f>TEXT(gdp_capita_rank__2[[#This Row],[year]],0)&amp;"-"&amp;gdp_capita_rank__2[[#This Row],[WB_country_code]]</f>
        <v>1964-ITA</v>
      </c>
      <c r="G599" s="9" t="s">
        <v>3335</v>
      </c>
    </row>
    <row r="600" spans="1:7" x14ac:dyDescent="0.2">
      <c r="A600" s="9" t="s">
        <v>129</v>
      </c>
      <c r="B600" s="9" t="s">
        <v>130</v>
      </c>
      <c r="C600" s="9" t="s">
        <v>2898</v>
      </c>
      <c r="D600" s="9" t="s">
        <v>2899</v>
      </c>
      <c r="E600" s="9" t="s">
        <v>3297</v>
      </c>
      <c r="F600" s="9" t="str">
        <f>TEXT(gdp_capita_rank__2[[#This Row],[year]],0)&amp;"-"&amp;gdp_capita_rank__2[[#This Row],[WB_country_code]]</f>
        <v>1964-JAM</v>
      </c>
      <c r="G600" s="9" t="s">
        <v>3336</v>
      </c>
    </row>
    <row r="601" spans="1:7" x14ac:dyDescent="0.2">
      <c r="A601" s="9" t="s">
        <v>131</v>
      </c>
      <c r="B601" s="9" t="s">
        <v>132</v>
      </c>
      <c r="C601" s="9" t="s">
        <v>2901</v>
      </c>
      <c r="D601" s="9" t="s">
        <v>2902</v>
      </c>
      <c r="E601" s="9" t="s">
        <v>3297</v>
      </c>
      <c r="F601" s="9" t="str">
        <f>TEXT(gdp_capita_rank__2[[#This Row],[year]],0)&amp;"-"&amp;gdp_capita_rank__2[[#This Row],[WB_country_code]]</f>
        <v>1964-JOR</v>
      </c>
      <c r="G601" s="9" t="s">
        <v>2741</v>
      </c>
    </row>
    <row r="602" spans="1:7" x14ac:dyDescent="0.2">
      <c r="A602" s="9" t="s">
        <v>133</v>
      </c>
      <c r="B602" s="9" t="s">
        <v>134</v>
      </c>
      <c r="C602" s="9" t="s">
        <v>2903</v>
      </c>
      <c r="D602" s="9" t="s">
        <v>2904</v>
      </c>
      <c r="E602" s="9" t="s">
        <v>3297</v>
      </c>
      <c r="F602" s="9" t="str">
        <f>TEXT(gdp_capita_rank__2[[#This Row],[year]],0)&amp;"-"&amp;gdp_capita_rank__2[[#This Row],[WB_country_code]]</f>
        <v>1964-JPN</v>
      </c>
      <c r="G602" s="9" t="s">
        <v>3337</v>
      </c>
    </row>
    <row r="603" spans="1:7" x14ac:dyDescent="0.2">
      <c r="A603" s="9" t="s">
        <v>135</v>
      </c>
      <c r="B603" s="9" t="s">
        <v>136</v>
      </c>
      <c r="C603" s="9" t="s">
        <v>2906</v>
      </c>
      <c r="D603" s="9" t="s">
        <v>2907</v>
      </c>
      <c r="E603" s="9" t="s">
        <v>3297</v>
      </c>
      <c r="F603" s="9" t="str">
        <f>TEXT(gdp_capita_rank__2[[#This Row],[year]],0)&amp;"-"&amp;gdp_capita_rank__2[[#This Row],[WB_country_code]]</f>
        <v>1964-KAZ</v>
      </c>
      <c r="G603" s="9" t="s">
        <v>2741</v>
      </c>
    </row>
    <row r="604" spans="1:7" x14ac:dyDescent="0.2">
      <c r="A604" s="9" t="s">
        <v>137</v>
      </c>
      <c r="B604" s="9" t="s">
        <v>138</v>
      </c>
      <c r="C604" s="9" t="s">
        <v>2908</v>
      </c>
      <c r="D604" s="9" t="s">
        <v>2909</v>
      </c>
      <c r="E604" s="9" t="s">
        <v>3297</v>
      </c>
      <c r="F604" s="9" t="str">
        <f>TEXT(gdp_capita_rank__2[[#This Row],[year]],0)&amp;"-"&amp;gdp_capita_rank__2[[#This Row],[WB_country_code]]</f>
        <v>1964-KEN</v>
      </c>
      <c r="G604" s="9" t="s">
        <v>3338</v>
      </c>
    </row>
    <row r="605" spans="1:7" x14ac:dyDescent="0.2">
      <c r="A605" s="9" t="s">
        <v>139</v>
      </c>
      <c r="B605" s="9" t="s">
        <v>140</v>
      </c>
      <c r="C605" s="9" t="s">
        <v>2911</v>
      </c>
      <c r="D605" s="9" t="s">
        <v>2912</v>
      </c>
      <c r="E605" s="9" t="s">
        <v>3297</v>
      </c>
      <c r="F605" s="9" t="str">
        <f>TEXT(gdp_capita_rank__2[[#This Row],[year]],0)&amp;"-"&amp;gdp_capita_rank__2[[#This Row],[WB_country_code]]</f>
        <v>1964-KGZ</v>
      </c>
      <c r="G605" s="9" t="s">
        <v>2741</v>
      </c>
    </row>
    <row r="606" spans="1:7" x14ac:dyDescent="0.2">
      <c r="A606" s="9" t="s">
        <v>141</v>
      </c>
      <c r="B606" s="9" t="s">
        <v>142</v>
      </c>
      <c r="C606" s="9" t="s">
        <v>2913</v>
      </c>
      <c r="D606" s="9" t="s">
        <v>2914</v>
      </c>
      <c r="E606" s="9" t="s">
        <v>3297</v>
      </c>
      <c r="F606" s="9" t="str">
        <f>TEXT(gdp_capita_rank__2[[#This Row],[year]],0)&amp;"-"&amp;gdp_capita_rank__2[[#This Row],[WB_country_code]]</f>
        <v>1964-KOR</v>
      </c>
      <c r="G606" s="9" t="s">
        <v>3339</v>
      </c>
    </row>
    <row r="607" spans="1:7" x14ac:dyDescent="0.2">
      <c r="A607" s="9" t="s">
        <v>143</v>
      </c>
      <c r="B607" s="9" t="s">
        <v>144</v>
      </c>
      <c r="C607" s="9" t="s">
        <v>2916</v>
      </c>
      <c r="D607" s="9" t="s">
        <v>2917</v>
      </c>
      <c r="E607" s="9" t="s">
        <v>3297</v>
      </c>
      <c r="F607" s="9" t="str">
        <f>TEXT(gdp_capita_rank__2[[#This Row],[year]],0)&amp;"-"&amp;gdp_capita_rank__2[[#This Row],[WB_country_code]]</f>
        <v>1964-KWT</v>
      </c>
      <c r="G607" s="9" t="s">
        <v>2741</v>
      </c>
    </row>
    <row r="608" spans="1:7" x14ac:dyDescent="0.2">
      <c r="A608" s="9" t="s">
        <v>145</v>
      </c>
      <c r="B608" s="9" t="s">
        <v>146</v>
      </c>
      <c r="C608" s="9" t="s">
        <v>2918</v>
      </c>
      <c r="D608" s="9" t="s">
        <v>2919</v>
      </c>
      <c r="E608" s="9" t="s">
        <v>3297</v>
      </c>
      <c r="F608" s="9" t="str">
        <f>TEXT(gdp_capita_rank__2[[#This Row],[year]],0)&amp;"-"&amp;gdp_capita_rank__2[[#This Row],[WB_country_code]]</f>
        <v>1964-LBN</v>
      </c>
      <c r="G608" s="9" t="s">
        <v>2741</v>
      </c>
    </row>
    <row r="609" spans="1:7" x14ac:dyDescent="0.2">
      <c r="A609" s="9" t="s">
        <v>147</v>
      </c>
      <c r="B609" s="9" t="s">
        <v>148</v>
      </c>
      <c r="C609" s="9" t="s">
        <v>2920</v>
      </c>
      <c r="D609" s="9" t="s">
        <v>2921</v>
      </c>
      <c r="E609" s="9" t="s">
        <v>3297</v>
      </c>
      <c r="F609" s="9" t="str">
        <f>TEXT(gdp_capita_rank__2[[#This Row],[year]],0)&amp;"-"&amp;gdp_capita_rank__2[[#This Row],[WB_country_code]]</f>
        <v>1964-LKA</v>
      </c>
      <c r="G609" s="9" t="s">
        <v>3340</v>
      </c>
    </row>
    <row r="610" spans="1:7" x14ac:dyDescent="0.2">
      <c r="A610" s="9" t="s">
        <v>149</v>
      </c>
      <c r="B610" s="9" t="s">
        <v>150</v>
      </c>
      <c r="C610" s="9" t="s">
        <v>2923</v>
      </c>
      <c r="D610" s="9" t="s">
        <v>2924</v>
      </c>
      <c r="E610" s="9" t="s">
        <v>3297</v>
      </c>
      <c r="F610" s="9" t="str">
        <f>TEXT(gdp_capita_rank__2[[#This Row],[year]],0)&amp;"-"&amp;gdp_capita_rank__2[[#This Row],[WB_country_code]]</f>
        <v>1964-LTU</v>
      </c>
      <c r="G610" s="9" t="s">
        <v>2741</v>
      </c>
    </row>
    <row r="611" spans="1:7" x14ac:dyDescent="0.2">
      <c r="A611" s="9" t="s">
        <v>151</v>
      </c>
      <c r="B611" s="9" t="s">
        <v>152</v>
      </c>
      <c r="C611" s="9" t="s">
        <v>2925</v>
      </c>
      <c r="D611" s="9" t="s">
        <v>2926</v>
      </c>
      <c r="E611" s="9" t="s">
        <v>3297</v>
      </c>
      <c r="F611" s="9" t="str">
        <f>TEXT(gdp_capita_rank__2[[#This Row],[year]],0)&amp;"-"&amp;gdp_capita_rank__2[[#This Row],[WB_country_code]]</f>
        <v>1964-LVA</v>
      </c>
      <c r="G611" s="9" t="s">
        <v>2741</v>
      </c>
    </row>
    <row r="612" spans="1:7" x14ac:dyDescent="0.2">
      <c r="A612" s="9" t="s">
        <v>153</v>
      </c>
      <c r="B612" s="9" t="s">
        <v>154</v>
      </c>
      <c r="C612" s="9" t="s">
        <v>2927</v>
      </c>
      <c r="D612" s="9" t="s">
        <v>2928</v>
      </c>
      <c r="E612" s="9" t="s">
        <v>3297</v>
      </c>
      <c r="F612" s="9" t="str">
        <f>TEXT(gdp_capita_rank__2[[#This Row],[year]],0)&amp;"-"&amp;gdp_capita_rank__2[[#This Row],[WB_country_code]]</f>
        <v>1964-MAR</v>
      </c>
      <c r="G612" s="9" t="s">
        <v>3341</v>
      </c>
    </row>
    <row r="613" spans="1:7" x14ac:dyDescent="0.2">
      <c r="A613" s="9" t="s">
        <v>155</v>
      </c>
      <c r="B613" s="9" t="s">
        <v>156</v>
      </c>
      <c r="C613" s="9" t="s">
        <v>2930</v>
      </c>
      <c r="D613" s="9" t="s">
        <v>2931</v>
      </c>
      <c r="E613" s="9" t="s">
        <v>3297</v>
      </c>
      <c r="F613" s="9" t="str">
        <f>TEXT(gdp_capita_rank__2[[#This Row],[year]],0)&amp;"-"&amp;gdp_capita_rank__2[[#This Row],[WB_country_code]]</f>
        <v>1964-MDA</v>
      </c>
      <c r="G613" s="9" t="s">
        <v>2741</v>
      </c>
    </row>
    <row r="614" spans="1:7" x14ac:dyDescent="0.2">
      <c r="A614" s="9" t="s">
        <v>157</v>
      </c>
      <c r="B614" s="9" t="s">
        <v>158</v>
      </c>
      <c r="C614" s="9" t="s">
        <v>2932</v>
      </c>
      <c r="D614" s="9" t="s">
        <v>2933</v>
      </c>
      <c r="E614" s="9" t="s">
        <v>3297</v>
      </c>
      <c r="F614" s="9" t="str">
        <f>TEXT(gdp_capita_rank__2[[#This Row],[year]],0)&amp;"-"&amp;gdp_capita_rank__2[[#This Row],[WB_country_code]]</f>
        <v>1964-MEX</v>
      </c>
      <c r="G614" s="9" t="s">
        <v>3342</v>
      </c>
    </row>
    <row r="615" spans="1:7" x14ac:dyDescent="0.2">
      <c r="A615" s="9" t="s">
        <v>159</v>
      </c>
      <c r="B615" s="9" t="s">
        <v>160</v>
      </c>
      <c r="C615" s="9" t="s">
        <v>2935</v>
      </c>
      <c r="D615" s="9" t="s">
        <v>2936</v>
      </c>
      <c r="E615" s="9" t="s">
        <v>3297</v>
      </c>
      <c r="F615" s="9" t="str">
        <f>TEXT(gdp_capita_rank__2[[#This Row],[year]],0)&amp;"-"&amp;gdp_capita_rank__2[[#This Row],[WB_country_code]]</f>
        <v>1964-MKD</v>
      </c>
      <c r="G615" s="9" t="s">
        <v>2741</v>
      </c>
    </row>
    <row r="616" spans="1:7" x14ac:dyDescent="0.2">
      <c r="A616" s="9" t="s">
        <v>161</v>
      </c>
      <c r="B616" s="9" t="s">
        <v>162</v>
      </c>
      <c r="C616" s="9" t="s">
        <v>2937</v>
      </c>
      <c r="D616" s="9" t="s">
        <v>2938</v>
      </c>
      <c r="E616" s="9" t="s">
        <v>3297</v>
      </c>
      <c r="F616" s="9" t="str">
        <f>TEXT(gdp_capita_rank__2[[#This Row],[year]],0)&amp;"-"&amp;gdp_capita_rank__2[[#This Row],[WB_country_code]]</f>
        <v>1964-MNE</v>
      </c>
      <c r="G616" s="9" t="s">
        <v>2741</v>
      </c>
    </row>
    <row r="617" spans="1:7" x14ac:dyDescent="0.2">
      <c r="A617" s="9" t="s">
        <v>163</v>
      </c>
      <c r="B617" s="9" t="s">
        <v>164</v>
      </c>
      <c r="C617" s="9" t="s">
        <v>2939</v>
      </c>
      <c r="D617" s="9" t="s">
        <v>2940</v>
      </c>
      <c r="E617" s="9" t="s">
        <v>3297</v>
      </c>
      <c r="F617" s="9" t="str">
        <f>TEXT(gdp_capita_rank__2[[#This Row],[year]],0)&amp;"-"&amp;gdp_capita_rank__2[[#This Row],[WB_country_code]]</f>
        <v>1964-MNG</v>
      </c>
      <c r="G617" s="9" t="s">
        <v>2741</v>
      </c>
    </row>
    <row r="618" spans="1:7" x14ac:dyDescent="0.2">
      <c r="A618" s="9" t="s">
        <v>165</v>
      </c>
      <c r="B618" s="9" t="s">
        <v>166</v>
      </c>
      <c r="C618" s="9" t="s">
        <v>2941</v>
      </c>
      <c r="D618" s="9" t="s">
        <v>2942</v>
      </c>
      <c r="E618" s="9" t="s">
        <v>3297</v>
      </c>
      <c r="F618" s="9" t="str">
        <f>TEXT(gdp_capita_rank__2[[#This Row],[year]],0)&amp;"-"&amp;gdp_capita_rank__2[[#This Row],[WB_country_code]]</f>
        <v>1964-MOZ</v>
      </c>
      <c r="G618" s="9" t="s">
        <v>2741</v>
      </c>
    </row>
    <row r="619" spans="1:7" x14ac:dyDescent="0.2">
      <c r="A619" s="9" t="s">
        <v>167</v>
      </c>
      <c r="B619" s="9" t="s">
        <v>168</v>
      </c>
      <c r="C619" s="9" t="s">
        <v>2943</v>
      </c>
      <c r="D619" s="9" t="s">
        <v>2944</v>
      </c>
      <c r="E619" s="9" t="s">
        <v>3297</v>
      </c>
      <c r="F619" s="9" t="str">
        <f>TEXT(gdp_capita_rank__2[[#This Row],[year]],0)&amp;"-"&amp;gdp_capita_rank__2[[#This Row],[WB_country_code]]</f>
        <v>1964-MUS</v>
      </c>
      <c r="G619" s="9" t="s">
        <v>2741</v>
      </c>
    </row>
    <row r="620" spans="1:7" x14ac:dyDescent="0.2">
      <c r="A620" s="9" t="s">
        <v>169</v>
      </c>
      <c r="B620" s="9" t="s">
        <v>170</v>
      </c>
      <c r="C620" s="9" t="s">
        <v>2945</v>
      </c>
      <c r="D620" s="9" t="s">
        <v>2946</v>
      </c>
      <c r="E620" s="9" t="s">
        <v>3297</v>
      </c>
      <c r="F620" s="9" t="str">
        <f>TEXT(gdp_capita_rank__2[[#This Row],[year]],0)&amp;"-"&amp;gdp_capita_rank__2[[#This Row],[WB_country_code]]</f>
        <v>1964-MYS</v>
      </c>
      <c r="G620" s="9" t="s">
        <v>3343</v>
      </c>
    </row>
    <row r="621" spans="1:7" x14ac:dyDescent="0.2">
      <c r="A621" s="9" t="s">
        <v>171</v>
      </c>
      <c r="B621" s="9" t="s">
        <v>172</v>
      </c>
      <c r="C621" s="9" t="s">
        <v>2948</v>
      </c>
      <c r="D621" s="9" t="s">
        <v>2949</v>
      </c>
      <c r="E621" s="9" t="s">
        <v>3297</v>
      </c>
      <c r="F621" s="9" t="str">
        <f>TEXT(gdp_capita_rank__2[[#This Row],[year]],0)&amp;"-"&amp;gdp_capita_rank__2[[#This Row],[WB_country_code]]</f>
        <v>1964-NAM</v>
      </c>
      <c r="G621" s="9" t="s">
        <v>2741</v>
      </c>
    </row>
    <row r="622" spans="1:7" x14ac:dyDescent="0.2">
      <c r="A622" s="9" t="s">
        <v>173</v>
      </c>
      <c r="B622" s="9" t="s">
        <v>174</v>
      </c>
      <c r="C622" s="9" t="s">
        <v>2950</v>
      </c>
      <c r="D622" s="9" t="s">
        <v>2951</v>
      </c>
      <c r="E622" s="9" t="s">
        <v>3297</v>
      </c>
      <c r="F622" s="9" t="str">
        <f>TEXT(gdp_capita_rank__2[[#This Row],[year]],0)&amp;"-"&amp;gdp_capita_rank__2[[#This Row],[WB_country_code]]</f>
        <v>1964-NER</v>
      </c>
      <c r="G622" s="9" t="s">
        <v>3344</v>
      </c>
    </row>
    <row r="623" spans="1:7" x14ac:dyDescent="0.2">
      <c r="A623" s="9" t="s">
        <v>175</v>
      </c>
      <c r="B623" s="9" t="s">
        <v>176</v>
      </c>
      <c r="C623" s="9" t="s">
        <v>2953</v>
      </c>
      <c r="D623" s="9" t="s">
        <v>2954</v>
      </c>
      <c r="E623" s="9" t="s">
        <v>3297</v>
      </c>
      <c r="F623" s="9" t="str">
        <f>TEXT(gdp_capita_rank__2[[#This Row],[year]],0)&amp;"-"&amp;gdp_capita_rank__2[[#This Row],[WB_country_code]]</f>
        <v>1964-NGA</v>
      </c>
      <c r="G623" s="9" t="s">
        <v>3345</v>
      </c>
    </row>
    <row r="624" spans="1:7" x14ac:dyDescent="0.2">
      <c r="A624" s="9" t="s">
        <v>177</v>
      </c>
      <c r="B624" s="9" t="s">
        <v>178</v>
      </c>
      <c r="C624" s="9" t="s">
        <v>2956</v>
      </c>
      <c r="D624" s="9" t="s">
        <v>2957</v>
      </c>
      <c r="E624" s="9" t="s">
        <v>3297</v>
      </c>
      <c r="F624" s="9" t="str">
        <f>TEXT(gdp_capita_rank__2[[#This Row],[year]],0)&amp;"-"&amp;gdp_capita_rank__2[[#This Row],[WB_country_code]]</f>
        <v>1964-NLD</v>
      </c>
      <c r="G624" s="9" t="s">
        <v>3346</v>
      </c>
    </row>
    <row r="625" spans="1:7" x14ac:dyDescent="0.2">
      <c r="A625" s="9" t="s">
        <v>179</v>
      </c>
      <c r="B625" s="9" t="s">
        <v>180</v>
      </c>
      <c r="C625" s="9" t="s">
        <v>2959</v>
      </c>
      <c r="D625" s="9" t="s">
        <v>2960</v>
      </c>
      <c r="E625" s="9" t="s">
        <v>3297</v>
      </c>
      <c r="F625" s="9" t="str">
        <f>TEXT(gdp_capita_rank__2[[#This Row],[year]],0)&amp;"-"&amp;gdp_capita_rank__2[[#This Row],[WB_country_code]]</f>
        <v>1964-NOR</v>
      </c>
      <c r="G625" s="9" t="s">
        <v>3347</v>
      </c>
    </row>
    <row r="626" spans="1:7" x14ac:dyDescent="0.2">
      <c r="A626" s="9" t="s">
        <v>181</v>
      </c>
      <c r="B626" s="9" t="s">
        <v>182</v>
      </c>
      <c r="C626" s="9" t="s">
        <v>2962</v>
      </c>
      <c r="D626" s="9" t="s">
        <v>2963</v>
      </c>
      <c r="E626" s="9" t="s">
        <v>3297</v>
      </c>
      <c r="F626" s="9" t="str">
        <f>TEXT(gdp_capita_rank__2[[#This Row],[year]],0)&amp;"-"&amp;gdp_capita_rank__2[[#This Row],[WB_country_code]]</f>
        <v>1964-NZL</v>
      </c>
      <c r="G626" s="9" t="s">
        <v>3348</v>
      </c>
    </row>
    <row r="627" spans="1:7" x14ac:dyDescent="0.2">
      <c r="A627" s="9" t="s">
        <v>183</v>
      </c>
      <c r="B627" s="9" t="s">
        <v>184</v>
      </c>
      <c r="C627" s="9" t="s">
        <v>2965</v>
      </c>
      <c r="D627" s="9" t="s">
        <v>2966</v>
      </c>
      <c r="E627" s="9" t="s">
        <v>3297</v>
      </c>
      <c r="F627" s="9" t="str">
        <f>TEXT(gdp_capita_rank__2[[#This Row],[year]],0)&amp;"-"&amp;gdp_capita_rank__2[[#This Row],[WB_country_code]]</f>
        <v>1964-PAK</v>
      </c>
      <c r="G627" s="9" t="s">
        <v>3349</v>
      </c>
    </row>
    <row r="628" spans="1:7" x14ac:dyDescent="0.2">
      <c r="A628" s="9" t="s">
        <v>185</v>
      </c>
      <c r="B628" s="9" t="s">
        <v>186</v>
      </c>
      <c r="C628" s="9" t="s">
        <v>2968</v>
      </c>
      <c r="D628" s="9" t="s">
        <v>2969</v>
      </c>
      <c r="E628" s="9" t="s">
        <v>3297</v>
      </c>
      <c r="F628" s="9" t="str">
        <f>TEXT(gdp_capita_rank__2[[#This Row],[year]],0)&amp;"-"&amp;gdp_capita_rank__2[[#This Row],[WB_country_code]]</f>
        <v>1964-PAN</v>
      </c>
      <c r="G628" s="9" t="s">
        <v>3350</v>
      </c>
    </row>
    <row r="629" spans="1:7" x14ac:dyDescent="0.2">
      <c r="A629" s="9" t="s">
        <v>187</v>
      </c>
      <c r="B629" s="9" t="s">
        <v>188</v>
      </c>
      <c r="C629" s="9" t="s">
        <v>2971</v>
      </c>
      <c r="D629" s="9" t="s">
        <v>2972</v>
      </c>
      <c r="E629" s="9" t="s">
        <v>3297</v>
      </c>
      <c r="F629" s="9" t="str">
        <f>TEXT(gdp_capita_rank__2[[#This Row],[year]],0)&amp;"-"&amp;gdp_capita_rank__2[[#This Row],[WB_country_code]]</f>
        <v>1964-PER</v>
      </c>
      <c r="G629" s="9" t="s">
        <v>2741</v>
      </c>
    </row>
    <row r="630" spans="1:7" x14ac:dyDescent="0.2">
      <c r="A630" s="9" t="s">
        <v>189</v>
      </c>
      <c r="B630" s="9" t="s">
        <v>190</v>
      </c>
      <c r="C630" s="9" t="s">
        <v>2973</v>
      </c>
      <c r="D630" s="9" t="s">
        <v>2974</v>
      </c>
      <c r="E630" s="9" t="s">
        <v>3297</v>
      </c>
      <c r="F630" s="9" t="str">
        <f>TEXT(gdp_capita_rank__2[[#This Row],[year]],0)&amp;"-"&amp;gdp_capita_rank__2[[#This Row],[WB_country_code]]</f>
        <v>1964-PHL</v>
      </c>
      <c r="G630" s="9" t="s">
        <v>3351</v>
      </c>
    </row>
    <row r="631" spans="1:7" x14ac:dyDescent="0.2">
      <c r="A631" s="9" t="s">
        <v>191</v>
      </c>
      <c r="B631" s="9" t="s">
        <v>192</v>
      </c>
      <c r="C631" s="9" t="s">
        <v>2976</v>
      </c>
      <c r="D631" s="9" t="s">
        <v>2977</v>
      </c>
      <c r="E631" s="9" t="s">
        <v>3297</v>
      </c>
      <c r="F631" s="9" t="str">
        <f>TEXT(gdp_capita_rank__2[[#This Row],[year]],0)&amp;"-"&amp;gdp_capita_rank__2[[#This Row],[WB_country_code]]</f>
        <v>1964-POL</v>
      </c>
      <c r="G631" s="9" t="s">
        <v>2741</v>
      </c>
    </row>
    <row r="632" spans="1:7" x14ac:dyDescent="0.2">
      <c r="A632" s="9" t="s">
        <v>193</v>
      </c>
      <c r="B632" s="9" t="s">
        <v>194</v>
      </c>
      <c r="C632" s="9" t="s">
        <v>2818</v>
      </c>
      <c r="D632" s="9" t="s">
        <v>2978</v>
      </c>
      <c r="E632" s="9" t="s">
        <v>3297</v>
      </c>
      <c r="F632" s="9" t="str">
        <f>TEXT(gdp_capita_rank__2[[#This Row],[year]],0)&amp;"-"&amp;gdp_capita_rank__2[[#This Row],[WB_country_code]]</f>
        <v>1964-PRI</v>
      </c>
      <c r="G632" s="9" t="s">
        <v>3352</v>
      </c>
    </row>
    <row r="633" spans="1:7" x14ac:dyDescent="0.2">
      <c r="A633" s="9" t="s">
        <v>195</v>
      </c>
      <c r="B633" s="9" t="s">
        <v>196</v>
      </c>
      <c r="C633" s="9" t="s">
        <v>2980</v>
      </c>
      <c r="D633" s="9" t="s">
        <v>2981</v>
      </c>
      <c r="E633" s="9" t="s">
        <v>3297</v>
      </c>
      <c r="F633" s="9" t="str">
        <f>TEXT(gdp_capita_rank__2[[#This Row],[year]],0)&amp;"-"&amp;gdp_capita_rank__2[[#This Row],[WB_country_code]]</f>
        <v>1964-PRK</v>
      </c>
      <c r="G633" s="9" t="s">
        <v>2741</v>
      </c>
    </row>
    <row r="634" spans="1:7" x14ac:dyDescent="0.2">
      <c r="A634" s="9" t="s">
        <v>197</v>
      </c>
      <c r="B634" s="9" t="s">
        <v>198</v>
      </c>
      <c r="C634" s="9" t="s">
        <v>2982</v>
      </c>
      <c r="D634" s="9" t="s">
        <v>2983</v>
      </c>
      <c r="E634" s="9" t="s">
        <v>3297</v>
      </c>
      <c r="F634" s="9" t="str">
        <f>TEXT(gdp_capita_rank__2[[#This Row],[year]],0)&amp;"-"&amp;gdp_capita_rank__2[[#This Row],[WB_country_code]]</f>
        <v>1964-PRT</v>
      </c>
      <c r="G634" s="9" t="s">
        <v>3353</v>
      </c>
    </row>
    <row r="635" spans="1:7" x14ac:dyDescent="0.2">
      <c r="A635" s="9" t="s">
        <v>199</v>
      </c>
      <c r="B635" s="9" t="s">
        <v>200</v>
      </c>
      <c r="C635" s="9" t="s">
        <v>2985</v>
      </c>
      <c r="D635" s="9" t="s">
        <v>2986</v>
      </c>
      <c r="E635" s="9" t="s">
        <v>3297</v>
      </c>
      <c r="F635" s="9" t="str">
        <f>TEXT(gdp_capita_rank__2[[#This Row],[year]],0)&amp;"-"&amp;gdp_capita_rank__2[[#This Row],[WB_country_code]]</f>
        <v>1964-PRY</v>
      </c>
      <c r="G635" s="9" t="s">
        <v>2741</v>
      </c>
    </row>
    <row r="636" spans="1:7" x14ac:dyDescent="0.2">
      <c r="A636" s="9" t="s">
        <v>201</v>
      </c>
      <c r="B636" s="9" t="s">
        <v>202</v>
      </c>
      <c r="C636" s="9" t="s">
        <v>2987</v>
      </c>
      <c r="D636" s="9" t="s">
        <v>2988</v>
      </c>
      <c r="E636" s="9" t="s">
        <v>3297</v>
      </c>
      <c r="F636" s="9" t="str">
        <f>TEXT(gdp_capita_rank__2[[#This Row],[year]],0)&amp;"-"&amp;gdp_capita_rank__2[[#This Row],[WB_country_code]]</f>
        <v>1964-QAT</v>
      </c>
      <c r="G636" s="9" t="s">
        <v>2741</v>
      </c>
    </row>
    <row r="637" spans="1:7" x14ac:dyDescent="0.2">
      <c r="A637" s="9" t="s">
        <v>203</v>
      </c>
      <c r="B637" s="9" t="s">
        <v>204</v>
      </c>
      <c r="C637" s="9" t="s">
        <v>2989</v>
      </c>
      <c r="D637" s="9" t="s">
        <v>2990</v>
      </c>
      <c r="E637" s="9" t="s">
        <v>3297</v>
      </c>
      <c r="F637" s="9" t="str">
        <f>TEXT(gdp_capita_rank__2[[#This Row],[year]],0)&amp;"-"&amp;gdp_capita_rank__2[[#This Row],[WB_country_code]]</f>
        <v>1964-ROU</v>
      </c>
      <c r="G637" s="9" t="s">
        <v>2741</v>
      </c>
    </row>
    <row r="638" spans="1:7" x14ac:dyDescent="0.2">
      <c r="A638" s="9" t="s">
        <v>205</v>
      </c>
      <c r="B638" s="9" t="s">
        <v>206</v>
      </c>
      <c r="C638" s="9" t="s">
        <v>2991</v>
      </c>
      <c r="D638" s="9" t="s">
        <v>2992</v>
      </c>
      <c r="E638" s="9" t="s">
        <v>3297</v>
      </c>
      <c r="F638" s="9" t="str">
        <f>TEXT(gdp_capita_rank__2[[#This Row],[year]],0)&amp;"-"&amp;gdp_capita_rank__2[[#This Row],[WB_country_code]]</f>
        <v>1964-RUS</v>
      </c>
      <c r="G638" s="9" t="s">
        <v>2741</v>
      </c>
    </row>
    <row r="639" spans="1:7" x14ac:dyDescent="0.2">
      <c r="A639" s="9" t="s">
        <v>207</v>
      </c>
      <c r="B639" s="9" t="s">
        <v>208</v>
      </c>
      <c r="C639" s="9" t="s">
        <v>2993</v>
      </c>
      <c r="D639" s="9" t="s">
        <v>2994</v>
      </c>
      <c r="E639" s="9" t="s">
        <v>3297</v>
      </c>
      <c r="F639" s="9" t="str">
        <f>TEXT(gdp_capita_rank__2[[#This Row],[year]],0)&amp;"-"&amp;gdp_capita_rank__2[[#This Row],[WB_country_code]]</f>
        <v>1964-SAU</v>
      </c>
      <c r="G639" s="9" t="s">
        <v>2741</v>
      </c>
    </row>
    <row r="640" spans="1:7" x14ac:dyDescent="0.2">
      <c r="A640" s="9" t="s">
        <v>209</v>
      </c>
      <c r="B640" s="9" t="s">
        <v>210</v>
      </c>
      <c r="C640" s="9" t="s">
        <v>2995</v>
      </c>
      <c r="D640" s="9" t="s">
        <v>2996</v>
      </c>
      <c r="E640" s="9" t="s">
        <v>3297</v>
      </c>
      <c r="F640" s="9" t="str">
        <f>TEXT(gdp_capita_rank__2[[#This Row],[year]],0)&amp;"-"&amp;gdp_capita_rank__2[[#This Row],[WB_country_code]]</f>
        <v>1964-SDN</v>
      </c>
      <c r="G640" s="9" t="s">
        <v>3354</v>
      </c>
    </row>
    <row r="641" spans="1:7" x14ac:dyDescent="0.2">
      <c r="A641" s="9" t="s">
        <v>211</v>
      </c>
      <c r="B641" s="9" t="s">
        <v>212</v>
      </c>
      <c r="C641" s="9" t="s">
        <v>2998</v>
      </c>
      <c r="D641" s="9" t="s">
        <v>2999</v>
      </c>
      <c r="E641" s="9" t="s">
        <v>3297</v>
      </c>
      <c r="F641" s="9" t="str">
        <f>TEXT(gdp_capita_rank__2[[#This Row],[year]],0)&amp;"-"&amp;gdp_capita_rank__2[[#This Row],[WB_country_code]]</f>
        <v>1964-SEN</v>
      </c>
      <c r="G641" s="9" t="s">
        <v>3355</v>
      </c>
    </row>
    <row r="642" spans="1:7" x14ac:dyDescent="0.2">
      <c r="A642" s="9" t="s">
        <v>213</v>
      </c>
      <c r="B642" s="9" t="s">
        <v>214</v>
      </c>
      <c r="C642" s="9" t="s">
        <v>3001</v>
      </c>
      <c r="D642" s="9" t="s">
        <v>3002</v>
      </c>
      <c r="E642" s="9" t="s">
        <v>3297</v>
      </c>
      <c r="F642" s="9" t="str">
        <f>TEXT(gdp_capita_rank__2[[#This Row],[year]],0)&amp;"-"&amp;gdp_capita_rank__2[[#This Row],[WB_country_code]]</f>
        <v>1964-SGP</v>
      </c>
      <c r="G642" s="9" t="s">
        <v>3356</v>
      </c>
    </row>
    <row r="643" spans="1:7" x14ac:dyDescent="0.2">
      <c r="A643" s="9" t="s">
        <v>215</v>
      </c>
      <c r="B643" s="9" t="s">
        <v>216</v>
      </c>
      <c r="C643" s="9" t="s">
        <v>3004</v>
      </c>
      <c r="D643" s="9" t="s">
        <v>3005</v>
      </c>
      <c r="E643" s="9" t="s">
        <v>3297</v>
      </c>
      <c r="F643" s="9" t="str">
        <f>TEXT(gdp_capita_rank__2[[#This Row],[year]],0)&amp;"-"&amp;gdp_capita_rank__2[[#This Row],[WB_country_code]]</f>
        <v>1964-SMR</v>
      </c>
      <c r="G643" s="9" t="s">
        <v>2741</v>
      </c>
    </row>
    <row r="644" spans="1:7" x14ac:dyDescent="0.2">
      <c r="A644" s="9" t="s">
        <v>217</v>
      </c>
      <c r="B644" s="9" t="s">
        <v>218</v>
      </c>
      <c r="C644" s="9" t="s">
        <v>2854</v>
      </c>
      <c r="D644" s="9" t="s">
        <v>3006</v>
      </c>
      <c r="E644" s="9" t="s">
        <v>3297</v>
      </c>
      <c r="F644" s="9" t="str">
        <f>TEXT(gdp_capita_rank__2[[#This Row],[year]],0)&amp;"-"&amp;gdp_capita_rank__2[[#This Row],[WB_country_code]]</f>
        <v>1964-SRB</v>
      </c>
      <c r="G644" s="9" t="s">
        <v>2741</v>
      </c>
    </row>
    <row r="645" spans="1:7" x14ac:dyDescent="0.2">
      <c r="A645" s="9" t="s">
        <v>219</v>
      </c>
      <c r="B645" s="9" t="s">
        <v>220</v>
      </c>
      <c r="C645" s="9" t="s">
        <v>3007</v>
      </c>
      <c r="D645" s="9" t="s">
        <v>3008</v>
      </c>
      <c r="E645" s="9" t="s">
        <v>3297</v>
      </c>
      <c r="F645" s="9" t="str">
        <f>TEXT(gdp_capita_rank__2[[#This Row],[year]],0)&amp;"-"&amp;gdp_capita_rank__2[[#This Row],[WB_country_code]]</f>
        <v>1964-SUR</v>
      </c>
      <c r="G645" s="9" t="s">
        <v>3357</v>
      </c>
    </row>
    <row r="646" spans="1:7" x14ac:dyDescent="0.2">
      <c r="A646" s="9" t="s">
        <v>221</v>
      </c>
      <c r="B646" s="9" t="s">
        <v>222</v>
      </c>
      <c r="C646" s="9" t="s">
        <v>3010</v>
      </c>
      <c r="D646" s="9" t="s">
        <v>3011</v>
      </c>
      <c r="E646" s="9" t="s">
        <v>3297</v>
      </c>
      <c r="F646" s="9" t="str">
        <f>TEXT(gdp_capita_rank__2[[#This Row],[year]],0)&amp;"-"&amp;gdp_capita_rank__2[[#This Row],[WB_country_code]]</f>
        <v>1964-SVK</v>
      </c>
      <c r="G646" s="9" t="s">
        <v>2741</v>
      </c>
    </row>
    <row r="647" spans="1:7" x14ac:dyDescent="0.2">
      <c r="A647" s="9" t="s">
        <v>223</v>
      </c>
      <c r="B647" s="9" t="s">
        <v>224</v>
      </c>
      <c r="C647" s="9" t="s">
        <v>3012</v>
      </c>
      <c r="D647" s="9" t="s">
        <v>3013</v>
      </c>
      <c r="E647" s="9" t="s">
        <v>3297</v>
      </c>
      <c r="F647" s="9" t="str">
        <f>TEXT(gdp_capita_rank__2[[#This Row],[year]],0)&amp;"-"&amp;gdp_capita_rank__2[[#This Row],[WB_country_code]]</f>
        <v>1964-SVN</v>
      </c>
      <c r="G647" s="9" t="s">
        <v>2741</v>
      </c>
    </row>
    <row r="648" spans="1:7" x14ac:dyDescent="0.2">
      <c r="A648" s="9" t="s">
        <v>225</v>
      </c>
      <c r="B648" s="9" t="s">
        <v>226</v>
      </c>
      <c r="C648" s="9" t="s">
        <v>3014</v>
      </c>
      <c r="D648" s="9" t="s">
        <v>3015</v>
      </c>
      <c r="E648" s="9" t="s">
        <v>3297</v>
      </c>
      <c r="F648" s="9" t="str">
        <f>TEXT(gdp_capita_rank__2[[#This Row],[year]],0)&amp;"-"&amp;gdp_capita_rank__2[[#This Row],[WB_country_code]]</f>
        <v>1964-SWE</v>
      </c>
      <c r="G648" s="9" t="s">
        <v>3358</v>
      </c>
    </row>
    <row r="649" spans="1:7" x14ac:dyDescent="0.2">
      <c r="A649" s="9" t="s">
        <v>227</v>
      </c>
      <c r="B649" s="9" t="s">
        <v>228</v>
      </c>
      <c r="C649" s="9" t="s">
        <v>3017</v>
      </c>
      <c r="D649" s="9" t="s">
        <v>3018</v>
      </c>
      <c r="E649" s="9" t="s">
        <v>3297</v>
      </c>
      <c r="F649" s="9" t="str">
        <f>TEXT(gdp_capita_rank__2[[#This Row],[year]],0)&amp;"-"&amp;gdp_capita_rank__2[[#This Row],[WB_country_code]]</f>
        <v>1964-SYR</v>
      </c>
      <c r="G649" s="9" t="s">
        <v>3359</v>
      </c>
    </row>
    <row r="650" spans="1:7" x14ac:dyDescent="0.2">
      <c r="A650" s="9" t="s">
        <v>229</v>
      </c>
      <c r="B650" s="9" t="s">
        <v>230</v>
      </c>
      <c r="C650" s="9" t="s">
        <v>3020</v>
      </c>
      <c r="D650" s="9" t="s">
        <v>3021</v>
      </c>
      <c r="E650" s="9" t="s">
        <v>3297</v>
      </c>
      <c r="F650" s="9" t="str">
        <f>TEXT(gdp_capita_rank__2[[#This Row],[year]],0)&amp;"-"&amp;gdp_capita_rank__2[[#This Row],[WB_country_code]]</f>
        <v>1964-TGO</v>
      </c>
      <c r="G650" s="9" t="s">
        <v>3360</v>
      </c>
    </row>
    <row r="651" spans="1:7" x14ac:dyDescent="0.2">
      <c r="A651" s="9" t="s">
        <v>231</v>
      </c>
      <c r="B651" s="9" t="s">
        <v>232</v>
      </c>
      <c r="C651" s="9" t="s">
        <v>3023</v>
      </c>
      <c r="D651" s="9" t="s">
        <v>3024</v>
      </c>
      <c r="E651" s="9" t="s">
        <v>3297</v>
      </c>
      <c r="F651" s="9" t="str">
        <f>TEXT(gdp_capita_rank__2[[#This Row],[year]],0)&amp;"-"&amp;gdp_capita_rank__2[[#This Row],[WB_country_code]]</f>
        <v>1964-THA</v>
      </c>
      <c r="G651" s="9" t="s">
        <v>3361</v>
      </c>
    </row>
    <row r="652" spans="1:7" x14ac:dyDescent="0.2">
      <c r="A652" s="9" t="s">
        <v>233</v>
      </c>
      <c r="B652" s="9" t="s">
        <v>234</v>
      </c>
      <c r="C652" s="9" t="s">
        <v>3026</v>
      </c>
      <c r="D652" s="9" t="s">
        <v>3027</v>
      </c>
      <c r="E652" s="9" t="s">
        <v>3297</v>
      </c>
      <c r="F652" s="9" t="str">
        <f>TEXT(gdp_capita_rank__2[[#This Row],[year]],0)&amp;"-"&amp;gdp_capita_rank__2[[#This Row],[WB_country_code]]</f>
        <v>1964-TJK</v>
      </c>
      <c r="G652" s="9" t="s">
        <v>2741</v>
      </c>
    </row>
    <row r="653" spans="1:7" x14ac:dyDescent="0.2">
      <c r="A653" s="9" t="s">
        <v>235</v>
      </c>
      <c r="B653" s="9" t="s">
        <v>236</v>
      </c>
      <c r="C653" s="9" t="s">
        <v>3028</v>
      </c>
      <c r="D653" s="9" t="s">
        <v>3029</v>
      </c>
      <c r="E653" s="9" t="s">
        <v>3297</v>
      </c>
      <c r="F653" s="9" t="str">
        <f>TEXT(gdp_capita_rank__2[[#This Row],[year]],0)&amp;"-"&amp;gdp_capita_rank__2[[#This Row],[WB_country_code]]</f>
        <v>1964-TKM</v>
      </c>
      <c r="G653" s="9" t="s">
        <v>2741</v>
      </c>
    </row>
    <row r="654" spans="1:7" x14ac:dyDescent="0.2">
      <c r="A654" s="9" t="s">
        <v>237</v>
      </c>
      <c r="B654" s="9" t="s">
        <v>238</v>
      </c>
      <c r="C654" s="9" t="s">
        <v>3030</v>
      </c>
      <c r="D654" s="9" t="s">
        <v>3031</v>
      </c>
      <c r="E654" s="9" t="s">
        <v>3297</v>
      </c>
      <c r="F654" s="9" t="str">
        <f>TEXT(gdp_capita_rank__2[[#This Row],[year]],0)&amp;"-"&amp;gdp_capita_rank__2[[#This Row],[WB_country_code]]</f>
        <v>1964-TON</v>
      </c>
      <c r="G654" s="9" t="s">
        <v>2741</v>
      </c>
    </row>
    <row r="655" spans="1:7" x14ac:dyDescent="0.2">
      <c r="A655" s="9" t="s">
        <v>239</v>
      </c>
      <c r="B655" s="9" t="s">
        <v>240</v>
      </c>
      <c r="C655" s="9" t="s">
        <v>3032</v>
      </c>
      <c r="D655" s="9" t="s">
        <v>3033</v>
      </c>
      <c r="E655" s="9" t="s">
        <v>3297</v>
      </c>
      <c r="F655" s="9" t="str">
        <f>TEXT(gdp_capita_rank__2[[#This Row],[year]],0)&amp;"-"&amp;gdp_capita_rank__2[[#This Row],[WB_country_code]]</f>
        <v>1964-TTO</v>
      </c>
      <c r="G655" s="9" t="s">
        <v>3362</v>
      </c>
    </row>
    <row r="656" spans="1:7" x14ac:dyDescent="0.2">
      <c r="A656" s="9" t="s">
        <v>241</v>
      </c>
      <c r="B656" s="9" t="s">
        <v>242</v>
      </c>
      <c r="C656" s="9" t="s">
        <v>3035</v>
      </c>
      <c r="D656" s="9" t="s">
        <v>3036</v>
      </c>
      <c r="E656" s="9" t="s">
        <v>3297</v>
      </c>
      <c r="F656" s="9" t="str">
        <f>TEXT(gdp_capita_rank__2[[#This Row],[year]],0)&amp;"-"&amp;gdp_capita_rank__2[[#This Row],[WB_country_code]]</f>
        <v>1964-TUN</v>
      </c>
      <c r="G656" s="9" t="s">
        <v>2741</v>
      </c>
    </row>
    <row r="657" spans="1:7" x14ac:dyDescent="0.2">
      <c r="A657" s="9" t="s">
        <v>243</v>
      </c>
      <c r="B657" s="9" t="s">
        <v>244</v>
      </c>
      <c r="C657" s="9" t="s">
        <v>3037</v>
      </c>
      <c r="D657" s="9" t="s">
        <v>3038</v>
      </c>
      <c r="E657" s="9" t="s">
        <v>3297</v>
      </c>
      <c r="F657" s="9" t="str">
        <f>TEXT(gdp_capita_rank__2[[#This Row],[year]],0)&amp;"-"&amp;gdp_capita_rank__2[[#This Row],[WB_country_code]]</f>
        <v>1964-TUR</v>
      </c>
      <c r="G657" s="9" t="s">
        <v>3363</v>
      </c>
    </row>
    <row r="658" spans="1:7" x14ac:dyDescent="0.2">
      <c r="A658" s="9" t="s">
        <v>245</v>
      </c>
      <c r="B658" s="9" t="s">
        <v>246</v>
      </c>
      <c r="C658" s="9" t="s">
        <v>3040</v>
      </c>
      <c r="D658" s="9" t="s">
        <v>3041</v>
      </c>
      <c r="E658" s="9" t="s">
        <v>3297</v>
      </c>
      <c r="F658" s="9" t="str">
        <f>TEXT(gdp_capita_rank__2[[#This Row],[year]],0)&amp;"-"&amp;gdp_capita_rank__2[[#This Row],[WB_country_code]]</f>
        <v>1964-TZA</v>
      </c>
      <c r="G658" s="9" t="s">
        <v>2741</v>
      </c>
    </row>
    <row r="659" spans="1:7" x14ac:dyDescent="0.2">
      <c r="A659" s="9" t="s">
        <v>247</v>
      </c>
      <c r="B659" s="9" t="s">
        <v>248</v>
      </c>
      <c r="C659" s="9" t="s">
        <v>3042</v>
      </c>
      <c r="D659" s="9" t="s">
        <v>3043</v>
      </c>
      <c r="E659" s="9" t="s">
        <v>3297</v>
      </c>
      <c r="F659" s="9" t="str">
        <f>TEXT(gdp_capita_rank__2[[#This Row],[year]],0)&amp;"-"&amp;gdp_capita_rank__2[[#This Row],[WB_country_code]]</f>
        <v>1964-UGA</v>
      </c>
      <c r="G659" s="9" t="s">
        <v>3364</v>
      </c>
    </row>
    <row r="660" spans="1:7" x14ac:dyDescent="0.2">
      <c r="A660" s="9" t="s">
        <v>249</v>
      </c>
      <c r="B660" s="9" t="s">
        <v>250</v>
      </c>
      <c r="C660" s="9" t="s">
        <v>3045</v>
      </c>
      <c r="D660" s="9" t="s">
        <v>3046</v>
      </c>
      <c r="E660" s="9" t="s">
        <v>3297</v>
      </c>
      <c r="F660" s="9" t="str">
        <f>TEXT(gdp_capita_rank__2[[#This Row],[year]],0)&amp;"-"&amp;gdp_capita_rank__2[[#This Row],[WB_country_code]]</f>
        <v>1964-UKR</v>
      </c>
      <c r="G660" s="9" t="s">
        <v>2741</v>
      </c>
    </row>
    <row r="661" spans="1:7" x14ac:dyDescent="0.2">
      <c r="A661" s="9" t="s">
        <v>251</v>
      </c>
      <c r="B661" s="9" t="s">
        <v>252</v>
      </c>
      <c r="C661" s="9" t="s">
        <v>3047</v>
      </c>
      <c r="D661" s="9" t="s">
        <v>3048</v>
      </c>
      <c r="E661" s="9" t="s">
        <v>3297</v>
      </c>
      <c r="F661" s="9" t="str">
        <f>TEXT(gdp_capita_rank__2[[#This Row],[year]],0)&amp;"-"&amp;gdp_capita_rank__2[[#This Row],[WB_country_code]]</f>
        <v>1964-URY</v>
      </c>
      <c r="G661" s="9" t="s">
        <v>3365</v>
      </c>
    </row>
    <row r="662" spans="1:7" x14ac:dyDescent="0.2">
      <c r="A662" s="9" t="s">
        <v>253</v>
      </c>
      <c r="B662" s="9" t="s">
        <v>254</v>
      </c>
      <c r="C662" s="9" t="s">
        <v>3050</v>
      </c>
      <c r="D662" s="9" t="s">
        <v>3051</v>
      </c>
      <c r="E662" s="9" t="s">
        <v>3297</v>
      </c>
      <c r="F662" s="9" t="str">
        <f>TEXT(gdp_capita_rank__2[[#This Row],[year]],0)&amp;"-"&amp;gdp_capita_rank__2[[#This Row],[WB_country_code]]</f>
        <v>1964-USA</v>
      </c>
      <c r="G662" s="9" t="s">
        <v>3366</v>
      </c>
    </row>
    <row r="663" spans="1:7" x14ac:dyDescent="0.2">
      <c r="A663" s="9" t="s">
        <v>255</v>
      </c>
      <c r="B663" s="9" t="s">
        <v>256</v>
      </c>
      <c r="C663" s="9" t="s">
        <v>3053</v>
      </c>
      <c r="D663" s="9" t="s">
        <v>3054</v>
      </c>
      <c r="E663" s="9" t="s">
        <v>3297</v>
      </c>
      <c r="F663" s="9" t="str">
        <f>TEXT(gdp_capita_rank__2[[#This Row],[year]],0)&amp;"-"&amp;gdp_capita_rank__2[[#This Row],[WB_country_code]]</f>
        <v>1964-UZB</v>
      </c>
      <c r="G663" s="9" t="s">
        <v>2741</v>
      </c>
    </row>
    <row r="664" spans="1:7" x14ac:dyDescent="0.2">
      <c r="A664" s="9" t="s">
        <v>257</v>
      </c>
      <c r="B664" s="9" t="s">
        <v>258</v>
      </c>
      <c r="C664" s="9" t="s">
        <v>3055</v>
      </c>
      <c r="D664" s="9" t="s">
        <v>3056</v>
      </c>
      <c r="E664" s="9" t="s">
        <v>3297</v>
      </c>
      <c r="F664" s="9" t="str">
        <f>TEXT(gdp_capita_rank__2[[#This Row],[year]],0)&amp;"-"&amp;gdp_capita_rank__2[[#This Row],[WB_country_code]]</f>
        <v>1964-VEN</v>
      </c>
      <c r="G664" s="9" t="s">
        <v>3367</v>
      </c>
    </row>
    <row r="665" spans="1:7" x14ac:dyDescent="0.2">
      <c r="A665" s="9" t="s">
        <v>259</v>
      </c>
      <c r="B665" s="9" t="s">
        <v>260</v>
      </c>
      <c r="C665" s="9" t="s">
        <v>3058</v>
      </c>
      <c r="D665" s="9" t="s">
        <v>3059</v>
      </c>
      <c r="E665" s="9" t="s">
        <v>3297</v>
      </c>
      <c r="F665" s="9" t="str">
        <f>TEXT(gdp_capita_rank__2[[#This Row],[year]],0)&amp;"-"&amp;gdp_capita_rank__2[[#This Row],[WB_country_code]]</f>
        <v>1964-VIR</v>
      </c>
      <c r="G665" s="9" t="s">
        <v>2741</v>
      </c>
    </row>
    <row r="666" spans="1:7" x14ac:dyDescent="0.2">
      <c r="A666" s="9" t="s">
        <v>261</v>
      </c>
      <c r="B666" s="9" t="s">
        <v>262</v>
      </c>
      <c r="C666" s="9" t="s">
        <v>3060</v>
      </c>
      <c r="D666" s="9" t="s">
        <v>3061</v>
      </c>
      <c r="E666" s="9" t="s">
        <v>3297</v>
      </c>
      <c r="F666" s="9" t="str">
        <f>TEXT(gdp_capita_rank__2[[#This Row],[year]],0)&amp;"-"&amp;gdp_capita_rank__2[[#This Row],[WB_country_code]]</f>
        <v>1964-VNM</v>
      </c>
      <c r="G666" s="9" t="s">
        <v>2741</v>
      </c>
    </row>
    <row r="667" spans="1:7" x14ac:dyDescent="0.2">
      <c r="A667" s="9" t="s">
        <v>263</v>
      </c>
      <c r="B667" s="9" t="s">
        <v>264</v>
      </c>
      <c r="C667" s="9" t="s">
        <v>3062</v>
      </c>
      <c r="D667" s="9" t="s">
        <v>3063</v>
      </c>
      <c r="E667" s="9" t="s">
        <v>3297</v>
      </c>
      <c r="F667" s="9" t="str">
        <f>TEXT(gdp_capita_rank__2[[#This Row],[year]],0)&amp;"-"&amp;gdp_capita_rank__2[[#This Row],[WB_country_code]]</f>
        <v>1964-WSM</v>
      </c>
      <c r="G667" s="9" t="s">
        <v>2741</v>
      </c>
    </row>
    <row r="668" spans="1:7" x14ac:dyDescent="0.2">
      <c r="A668" s="9" t="s">
        <v>265</v>
      </c>
      <c r="B668" s="9" t="s">
        <v>266</v>
      </c>
      <c r="C668" s="9" t="s">
        <v>3064</v>
      </c>
      <c r="D668" s="9" t="s">
        <v>3065</v>
      </c>
      <c r="E668" s="9" t="s">
        <v>3297</v>
      </c>
      <c r="F668" s="9" t="str">
        <f>TEXT(gdp_capita_rank__2[[#This Row],[year]],0)&amp;"-"&amp;gdp_capita_rank__2[[#This Row],[WB_country_code]]</f>
        <v>1964-XKX</v>
      </c>
      <c r="G668" s="9" t="s">
        <v>2741</v>
      </c>
    </row>
    <row r="669" spans="1:7" x14ac:dyDescent="0.2">
      <c r="A669" s="9" t="s">
        <v>269</v>
      </c>
      <c r="B669" s="9" t="s">
        <v>270</v>
      </c>
      <c r="C669" s="9" t="s">
        <v>3066</v>
      </c>
      <c r="D669" s="9" t="s">
        <v>3067</v>
      </c>
      <c r="E669" s="9" t="s">
        <v>3297</v>
      </c>
      <c r="F669" s="9" t="str">
        <f>TEXT(gdp_capita_rank__2[[#This Row],[year]],0)&amp;"-"&amp;gdp_capita_rank__2[[#This Row],[WB_country_code]]</f>
        <v>1964-ZAF</v>
      </c>
      <c r="G669" s="9" t="s">
        <v>3368</v>
      </c>
    </row>
    <row r="670" spans="1:7" x14ac:dyDescent="0.2">
      <c r="A670" s="9" t="s">
        <v>271</v>
      </c>
      <c r="B670" s="9" t="s">
        <v>272</v>
      </c>
      <c r="C670" s="9" t="s">
        <v>3069</v>
      </c>
      <c r="D670" s="9" t="s">
        <v>3070</v>
      </c>
      <c r="E670" s="9" t="s">
        <v>3297</v>
      </c>
      <c r="F670" s="9" t="str">
        <f>TEXT(gdp_capita_rank__2[[#This Row],[year]],0)&amp;"-"&amp;gdp_capita_rank__2[[#This Row],[WB_country_code]]</f>
        <v>1964-ZMB</v>
      </c>
      <c r="G670" s="9" t="s">
        <v>3369</v>
      </c>
    </row>
    <row r="671" spans="1:7" x14ac:dyDescent="0.2">
      <c r="A671" s="9" t="s">
        <v>273</v>
      </c>
      <c r="B671" s="9" t="s">
        <v>274</v>
      </c>
      <c r="C671" s="9" t="s">
        <v>3072</v>
      </c>
      <c r="D671" s="9" t="s">
        <v>3073</v>
      </c>
      <c r="E671" s="9" t="s">
        <v>3297</v>
      </c>
      <c r="F671" s="9" t="str">
        <f>TEXT(gdp_capita_rank__2[[#This Row],[year]],0)&amp;"-"&amp;gdp_capita_rank__2[[#This Row],[WB_country_code]]</f>
        <v>1964-ZWE</v>
      </c>
      <c r="G671" s="9" t="s">
        <v>3370</v>
      </c>
    </row>
    <row r="672" spans="1:7" x14ac:dyDescent="0.2">
      <c r="A672" s="9" t="s">
        <v>5</v>
      </c>
      <c r="B672" s="9" t="s">
        <v>6</v>
      </c>
      <c r="C672" s="9" t="s">
        <v>2735</v>
      </c>
      <c r="D672" s="9" t="s">
        <v>2736</v>
      </c>
      <c r="E672" s="9" t="s">
        <v>3371</v>
      </c>
      <c r="F672" s="9" t="str">
        <f>TEXT(gdp_capita_rank__2[[#This Row],[year]],0)&amp;"-"&amp;gdp_capita_rank__2[[#This Row],[WB_country_code]]</f>
        <v>1965-AFG</v>
      </c>
      <c r="G672" s="9" t="s">
        <v>3372</v>
      </c>
    </row>
    <row r="673" spans="1:7" x14ac:dyDescent="0.2">
      <c r="A673" s="9" t="s">
        <v>7</v>
      </c>
      <c r="B673" s="9" t="s">
        <v>8</v>
      </c>
      <c r="C673" s="9" t="s">
        <v>2739</v>
      </c>
      <c r="D673" s="9" t="s">
        <v>2740</v>
      </c>
      <c r="E673" s="9" t="s">
        <v>3371</v>
      </c>
      <c r="F673" s="9" t="str">
        <f>TEXT(gdp_capita_rank__2[[#This Row],[year]],0)&amp;"-"&amp;gdp_capita_rank__2[[#This Row],[WB_country_code]]</f>
        <v>1965-ARE</v>
      </c>
      <c r="G673" s="9" t="s">
        <v>2741</v>
      </c>
    </row>
    <row r="674" spans="1:7" x14ac:dyDescent="0.2">
      <c r="A674" s="9" t="s">
        <v>9</v>
      </c>
      <c r="B674" s="9" t="s">
        <v>10</v>
      </c>
      <c r="C674" s="9" t="s">
        <v>2742</v>
      </c>
      <c r="D674" s="9" t="s">
        <v>2743</v>
      </c>
      <c r="E674" s="9" t="s">
        <v>3371</v>
      </c>
      <c r="F674" s="9" t="str">
        <f>TEXT(gdp_capita_rank__2[[#This Row],[year]],0)&amp;"-"&amp;gdp_capita_rank__2[[#This Row],[WB_country_code]]</f>
        <v>1965-ARG</v>
      </c>
      <c r="G674" s="9" t="s">
        <v>2741</v>
      </c>
    </row>
    <row r="675" spans="1:7" x14ac:dyDescent="0.2">
      <c r="A675" s="9" t="s">
        <v>11</v>
      </c>
      <c r="B675" s="9" t="s">
        <v>12</v>
      </c>
      <c r="C675" s="9" t="s">
        <v>2744</v>
      </c>
      <c r="D675" s="9" t="s">
        <v>2745</v>
      </c>
      <c r="E675" s="9" t="s">
        <v>3371</v>
      </c>
      <c r="F675" s="9" t="str">
        <f>TEXT(gdp_capita_rank__2[[#This Row],[year]],0)&amp;"-"&amp;gdp_capita_rank__2[[#This Row],[WB_country_code]]</f>
        <v>1965-ARM</v>
      </c>
      <c r="G675" s="9" t="s">
        <v>2741</v>
      </c>
    </row>
    <row r="676" spans="1:7" x14ac:dyDescent="0.2">
      <c r="A676" s="9" t="s">
        <v>13</v>
      </c>
      <c r="B676" s="9" t="s">
        <v>14</v>
      </c>
      <c r="C676" s="9" t="s">
        <v>2746</v>
      </c>
      <c r="D676" s="9" t="s">
        <v>2747</v>
      </c>
      <c r="E676" s="9" t="s">
        <v>3371</v>
      </c>
      <c r="F676" s="9" t="str">
        <f>TEXT(gdp_capita_rank__2[[#This Row],[year]],0)&amp;"-"&amp;gdp_capita_rank__2[[#This Row],[WB_country_code]]</f>
        <v>1965-AUS</v>
      </c>
      <c r="G676" s="9" t="s">
        <v>3373</v>
      </c>
    </row>
    <row r="677" spans="1:7" x14ac:dyDescent="0.2">
      <c r="A677" s="9" t="s">
        <v>15</v>
      </c>
      <c r="B677" s="9" t="s">
        <v>16</v>
      </c>
      <c r="C677" s="9" t="s">
        <v>2749</v>
      </c>
      <c r="D677" s="9" t="s">
        <v>2750</v>
      </c>
      <c r="E677" s="9" t="s">
        <v>3371</v>
      </c>
      <c r="F677" s="9" t="str">
        <f>TEXT(gdp_capita_rank__2[[#This Row],[year]],0)&amp;"-"&amp;gdp_capita_rank__2[[#This Row],[WB_country_code]]</f>
        <v>1965-AUT</v>
      </c>
      <c r="G677" s="9" t="s">
        <v>3374</v>
      </c>
    </row>
    <row r="678" spans="1:7" x14ac:dyDescent="0.2">
      <c r="A678" s="9" t="s">
        <v>17</v>
      </c>
      <c r="B678" s="9" t="s">
        <v>18</v>
      </c>
      <c r="C678" s="9" t="s">
        <v>2752</v>
      </c>
      <c r="D678" s="9" t="s">
        <v>2753</v>
      </c>
      <c r="E678" s="9" t="s">
        <v>3371</v>
      </c>
      <c r="F678" s="9" t="str">
        <f>TEXT(gdp_capita_rank__2[[#This Row],[year]],0)&amp;"-"&amp;gdp_capita_rank__2[[#This Row],[WB_country_code]]</f>
        <v>1965-AZE</v>
      </c>
      <c r="G678" s="9" t="s">
        <v>2741</v>
      </c>
    </row>
    <row r="679" spans="1:7" x14ac:dyDescent="0.2">
      <c r="A679" s="9" t="s">
        <v>19</v>
      </c>
      <c r="B679" s="9" t="s">
        <v>20</v>
      </c>
      <c r="C679" s="9" t="s">
        <v>2754</v>
      </c>
      <c r="D679" s="9" t="s">
        <v>2755</v>
      </c>
      <c r="E679" s="9" t="s">
        <v>3371</v>
      </c>
      <c r="F679" s="9" t="str">
        <f>TEXT(gdp_capita_rank__2[[#This Row],[year]],0)&amp;"-"&amp;gdp_capita_rank__2[[#This Row],[WB_country_code]]</f>
        <v>1965-BDI</v>
      </c>
      <c r="G679" s="9" t="s">
        <v>3375</v>
      </c>
    </row>
    <row r="680" spans="1:7" x14ac:dyDescent="0.2">
      <c r="A680" s="9" t="s">
        <v>21</v>
      </c>
      <c r="B680" s="9" t="s">
        <v>22</v>
      </c>
      <c r="C680" s="9" t="s">
        <v>2757</v>
      </c>
      <c r="D680" s="9" t="s">
        <v>2758</v>
      </c>
      <c r="E680" s="9" t="s">
        <v>3371</v>
      </c>
      <c r="F680" s="9" t="str">
        <f>TEXT(gdp_capita_rank__2[[#This Row],[year]],0)&amp;"-"&amp;gdp_capita_rank__2[[#This Row],[WB_country_code]]</f>
        <v>1965-BEL</v>
      </c>
      <c r="G680" s="9" t="s">
        <v>3376</v>
      </c>
    </row>
    <row r="681" spans="1:7" x14ac:dyDescent="0.2">
      <c r="A681" s="9" t="s">
        <v>23</v>
      </c>
      <c r="B681" s="9" t="s">
        <v>24</v>
      </c>
      <c r="C681" s="9" t="s">
        <v>2760</v>
      </c>
      <c r="D681" s="9" t="s">
        <v>2761</v>
      </c>
      <c r="E681" s="9" t="s">
        <v>3371</v>
      </c>
      <c r="F681" s="9" t="str">
        <f>TEXT(gdp_capita_rank__2[[#This Row],[year]],0)&amp;"-"&amp;gdp_capita_rank__2[[#This Row],[WB_country_code]]</f>
        <v>1965-BFA</v>
      </c>
      <c r="G681" s="9" t="s">
        <v>3377</v>
      </c>
    </row>
    <row r="682" spans="1:7" x14ac:dyDescent="0.2">
      <c r="A682" s="9" t="s">
        <v>25</v>
      </c>
      <c r="B682" s="9" t="s">
        <v>26</v>
      </c>
      <c r="C682" s="9" t="s">
        <v>2763</v>
      </c>
      <c r="D682" s="9" t="s">
        <v>2764</v>
      </c>
      <c r="E682" s="9" t="s">
        <v>3371</v>
      </c>
      <c r="F682" s="9" t="str">
        <f>TEXT(gdp_capita_rank__2[[#This Row],[year]],0)&amp;"-"&amp;gdp_capita_rank__2[[#This Row],[WB_country_code]]</f>
        <v>1965-BGR</v>
      </c>
      <c r="G682" s="9" t="s">
        <v>2741</v>
      </c>
    </row>
    <row r="683" spans="1:7" x14ac:dyDescent="0.2">
      <c r="A683" s="9" t="s">
        <v>27</v>
      </c>
      <c r="B683" s="9" t="s">
        <v>28</v>
      </c>
      <c r="C683" s="9" t="s">
        <v>2765</v>
      </c>
      <c r="D683" s="9" t="s">
        <v>2766</v>
      </c>
      <c r="E683" s="9" t="s">
        <v>3371</v>
      </c>
      <c r="F683" s="9" t="str">
        <f>TEXT(gdp_capita_rank__2[[#This Row],[year]],0)&amp;"-"&amp;gdp_capita_rank__2[[#This Row],[WB_country_code]]</f>
        <v>1965-BHR</v>
      </c>
      <c r="G683" s="9" t="s">
        <v>2741</v>
      </c>
    </row>
    <row r="684" spans="1:7" x14ac:dyDescent="0.2">
      <c r="A684" s="9" t="s">
        <v>29</v>
      </c>
      <c r="B684" s="9" t="s">
        <v>30</v>
      </c>
      <c r="C684" s="9" t="s">
        <v>2767</v>
      </c>
      <c r="D684" s="9" t="s">
        <v>2768</v>
      </c>
      <c r="E684" s="9" t="s">
        <v>3371</v>
      </c>
      <c r="F684" s="9" t="str">
        <f>TEXT(gdp_capita_rank__2[[#This Row],[year]],0)&amp;"-"&amp;gdp_capita_rank__2[[#This Row],[WB_country_code]]</f>
        <v>1965-BHS</v>
      </c>
      <c r="G684" s="9" t="s">
        <v>3378</v>
      </c>
    </row>
    <row r="685" spans="1:7" x14ac:dyDescent="0.2">
      <c r="A685" s="9" t="s">
        <v>31</v>
      </c>
      <c r="B685" s="9" t="s">
        <v>32</v>
      </c>
      <c r="C685" s="9" t="s">
        <v>2770</v>
      </c>
      <c r="D685" s="9" t="s">
        <v>2771</v>
      </c>
      <c r="E685" s="9" t="s">
        <v>3371</v>
      </c>
      <c r="F685" s="9" t="str">
        <f>TEXT(gdp_capita_rank__2[[#This Row],[year]],0)&amp;"-"&amp;gdp_capita_rank__2[[#This Row],[WB_country_code]]</f>
        <v>1965-BLR</v>
      </c>
      <c r="G685" s="9" t="s">
        <v>2741</v>
      </c>
    </row>
    <row r="686" spans="1:7" x14ac:dyDescent="0.2">
      <c r="A686" s="9" t="s">
        <v>33</v>
      </c>
      <c r="B686" s="9" t="s">
        <v>34</v>
      </c>
      <c r="C686" s="9" t="s">
        <v>2772</v>
      </c>
      <c r="D686" s="9" t="s">
        <v>2773</v>
      </c>
      <c r="E686" s="9" t="s">
        <v>3371</v>
      </c>
      <c r="F686" s="9" t="str">
        <f>TEXT(gdp_capita_rank__2[[#This Row],[year]],0)&amp;"-"&amp;gdp_capita_rank__2[[#This Row],[WB_country_code]]</f>
        <v>1965-BMU</v>
      </c>
      <c r="G686" s="9" t="s">
        <v>3379</v>
      </c>
    </row>
    <row r="687" spans="1:7" x14ac:dyDescent="0.2">
      <c r="A687" s="9" t="s">
        <v>35</v>
      </c>
      <c r="B687" s="9" t="s">
        <v>36</v>
      </c>
      <c r="C687" s="9" t="s">
        <v>2775</v>
      </c>
      <c r="D687" s="9" t="s">
        <v>2776</v>
      </c>
      <c r="E687" s="9" t="s">
        <v>3371</v>
      </c>
      <c r="F687" s="9" t="str">
        <f>TEXT(gdp_capita_rank__2[[#This Row],[year]],0)&amp;"-"&amp;gdp_capita_rank__2[[#This Row],[WB_country_code]]</f>
        <v>1965-BRA</v>
      </c>
      <c r="G687" s="9" t="s">
        <v>2741</v>
      </c>
    </row>
    <row r="688" spans="1:7" x14ac:dyDescent="0.2">
      <c r="A688" s="9" t="s">
        <v>37</v>
      </c>
      <c r="B688" s="9" t="s">
        <v>38</v>
      </c>
      <c r="C688" s="9" t="s">
        <v>2777</v>
      </c>
      <c r="D688" s="9" t="s">
        <v>2778</v>
      </c>
      <c r="E688" s="9" t="s">
        <v>3371</v>
      </c>
      <c r="F688" s="9" t="str">
        <f>TEXT(gdp_capita_rank__2[[#This Row],[year]],0)&amp;"-"&amp;gdp_capita_rank__2[[#This Row],[WB_country_code]]</f>
        <v>1965-BRB</v>
      </c>
      <c r="G688" s="9" t="s">
        <v>2741</v>
      </c>
    </row>
    <row r="689" spans="1:7" x14ac:dyDescent="0.2">
      <c r="A689" s="9" t="s">
        <v>39</v>
      </c>
      <c r="B689" s="9" t="s">
        <v>40</v>
      </c>
      <c r="C689" s="9" t="s">
        <v>2779</v>
      </c>
      <c r="D689" s="9" t="s">
        <v>2780</v>
      </c>
      <c r="E689" s="9" t="s">
        <v>3371</v>
      </c>
      <c r="F689" s="9" t="str">
        <f>TEXT(gdp_capita_rank__2[[#This Row],[year]],0)&amp;"-"&amp;gdp_capita_rank__2[[#This Row],[WB_country_code]]</f>
        <v>1965-BWA</v>
      </c>
      <c r="G689" s="9" t="s">
        <v>3380</v>
      </c>
    </row>
    <row r="690" spans="1:7" x14ac:dyDescent="0.2">
      <c r="A690" s="9" t="s">
        <v>41</v>
      </c>
      <c r="B690" s="9" t="s">
        <v>42</v>
      </c>
      <c r="C690" s="9" t="s">
        <v>2782</v>
      </c>
      <c r="D690" s="9" t="s">
        <v>2783</v>
      </c>
      <c r="E690" s="9" t="s">
        <v>3371</v>
      </c>
      <c r="F690" s="9" t="str">
        <f>TEXT(gdp_capita_rank__2[[#This Row],[year]],0)&amp;"-"&amp;gdp_capita_rank__2[[#This Row],[WB_country_code]]</f>
        <v>1965-CAN</v>
      </c>
      <c r="G690" s="9" t="s">
        <v>3381</v>
      </c>
    </row>
    <row r="691" spans="1:7" x14ac:dyDescent="0.2">
      <c r="A691" s="9" t="s">
        <v>43</v>
      </c>
      <c r="B691" s="9" t="s">
        <v>44</v>
      </c>
      <c r="C691" s="9" t="s">
        <v>2785</v>
      </c>
      <c r="D691" s="9" t="s">
        <v>2786</v>
      </c>
      <c r="E691" s="9" t="s">
        <v>3371</v>
      </c>
      <c r="F691" s="9" t="str">
        <f>TEXT(gdp_capita_rank__2[[#This Row],[year]],0)&amp;"-"&amp;gdp_capita_rank__2[[#This Row],[WB_country_code]]</f>
        <v>1965-CHE</v>
      </c>
      <c r="G691" s="9" t="s">
        <v>3382</v>
      </c>
    </row>
    <row r="692" spans="1:7" x14ac:dyDescent="0.2">
      <c r="A692" s="9" t="s">
        <v>45</v>
      </c>
      <c r="B692" s="9" t="s">
        <v>46</v>
      </c>
      <c r="C692" s="9" t="s">
        <v>2788</v>
      </c>
      <c r="D692" s="9" t="s">
        <v>2789</v>
      </c>
      <c r="E692" s="9" t="s">
        <v>3371</v>
      </c>
      <c r="F692" s="9" t="str">
        <f>TEXT(gdp_capita_rank__2[[#This Row],[year]],0)&amp;"-"&amp;gdp_capita_rank__2[[#This Row],[WB_country_code]]</f>
        <v>1965-CHL</v>
      </c>
      <c r="G692" s="9" t="s">
        <v>3383</v>
      </c>
    </row>
    <row r="693" spans="1:7" x14ac:dyDescent="0.2">
      <c r="A693" s="9" t="s">
        <v>47</v>
      </c>
      <c r="B693" s="9" t="s">
        <v>48</v>
      </c>
      <c r="C693" s="9" t="s">
        <v>2791</v>
      </c>
      <c r="D693" s="9" t="s">
        <v>2792</v>
      </c>
      <c r="E693" s="9" t="s">
        <v>3371</v>
      </c>
      <c r="F693" s="9" t="str">
        <f>TEXT(gdp_capita_rank__2[[#This Row],[year]],0)&amp;"-"&amp;gdp_capita_rank__2[[#This Row],[WB_country_code]]</f>
        <v>1965-CHN</v>
      </c>
      <c r="G693" s="9" t="s">
        <v>3384</v>
      </c>
    </row>
    <row r="694" spans="1:7" x14ac:dyDescent="0.2">
      <c r="A694" s="9" t="s">
        <v>49</v>
      </c>
      <c r="B694" s="9" t="s">
        <v>50</v>
      </c>
      <c r="C694" s="9" t="s">
        <v>2794</v>
      </c>
      <c r="D694" s="9" t="s">
        <v>2795</v>
      </c>
      <c r="E694" s="9" t="s">
        <v>3371</v>
      </c>
      <c r="F694" s="9" t="str">
        <f>TEXT(gdp_capita_rank__2[[#This Row],[year]],0)&amp;"-"&amp;gdp_capita_rank__2[[#This Row],[WB_country_code]]</f>
        <v>1965-CIV</v>
      </c>
      <c r="G694" s="9" t="s">
        <v>3385</v>
      </c>
    </row>
    <row r="695" spans="1:7" x14ac:dyDescent="0.2">
      <c r="A695" s="9" t="s">
        <v>51</v>
      </c>
      <c r="B695" s="9" t="s">
        <v>52</v>
      </c>
      <c r="C695" s="9" t="s">
        <v>2797</v>
      </c>
      <c r="D695" s="9" t="s">
        <v>2798</v>
      </c>
      <c r="E695" s="9" t="s">
        <v>3371</v>
      </c>
      <c r="F695" s="9" t="str">
        <f>TEXT(gdp_capita_rank__2[[#This Row],[year]],0)&amp;"-"&amp;gdp_capita_rank__2[[#This Row],[WB_country_code]]</f>
        <v>1965-CMR</v>
      </c>
      <c r="G695" s="9" t="s">
        <v>3386</v>
      </c>
    </row>
    <row r="696" spans="1:7" x14ac:dyDescent="0.2">
      <c r="A696" s="9" t="s">
        <v>53</v>
      </c>
      <c r="B696" s="9" t="s">
        <v>54</v>
      </c>
      <c r="C696" s="9" t="s">
        <v>2800</v>
      </c>
      <c r="D696" s="9" t="s">
        <v>2801</v>
      </c>
      <c r="E696" s="9" t="s">
        <v>3371</v>
      </c>
      <c r="F696" s="9" t="str">
        <f>TEXT(gdp_capita_rank__2[[#This Row],[year]],0)&amp;"-"&amp;gdp_capita_rank__2[[#This Row],[WB_country_code]]</f>
        <v>1965-COL</v>
      </c>
      <c r="G696" s="9" t="s">
        <v>3387</v>
      </c>
    </row>
    <row r="697" spans="1:7" x14ac:dyDescent="0.2">
      <c r="A697" s="9" t="s">
        <v>55</v>
      </c>
      <c r="B697" s="9" t="s">
        <v>56</v>
      </c>
      <c r="C697" s="9" t="s">
        <v>2803</v>
      </c>
      <c r="D697" s="9" t="s">
        <v>2804</v>
      </c>
      <c r="E697" s="9" t="s">
        <v>3371</v>
      </c>
      <c r="F697" s="9" t="str">
        <f>TEXT(gdp_capita_rank__2[[#This Row],[year]],0)&amp;"-"&amp;gdp_capita_rank__2[[#This Row],[WB_country_code]]</f>
        <v>1965-CRI</v>
      </c>
      <c r="G697" s="9" t="s">
        <v>3388</v>
      </c>
    </row>
    <row r="698" spans="1:7" x14ac:dyDescent="0.2">
      <c r="A698" s="9" t="s">
        <v>57</v>
      </c>
      <c r="B698" s="9" t="s">
        <v>58</v>
      </c>
      <c r="C698" s="9" t="s">
        <v>2806</v>
      </c>
      <c r="D698" s="9" t="s">
        <v>2807</v>
      </c>
      <c r="E698" s="9" t="s">
        <v>3371</v>
      </c>
      <c r="F698" s="9" t="str">
        <f>TEXT(gdp_capita_rank__2[[#This Row],[year]],0)&amp;"-"&amp;gdp_capita_rank__2[[#This Row],[WB_country_code]]</f>
        <v>1965-CUB</v>
      </c>
      <c r="G698" s="9" t="s">
        <v>2741</v>
      </c>
    </row>
    <row r="699" spans="1:7" x14ac:dyDescent="0.2">
      <c r="A699" s="9" t="s">
        <v>59</v>
      </c>
      <c r="B699" s="9" t="s">
        <v>60</v>
      </c>
      <c r="C699" s="9" t="s">
        <v>2808</v>
      </c>
      <c r="D699" s="9" t="s">
        <v>2809</v>
      </c>
      <c r="E699" s="9" t="s">
        <v>3371</v>
      </c>
      <c r="F699" s="9" t="str">
        <f>TEXT(gdp_capita_rank__2[[#This Row],[year]],0)&amp;"-"&amp;gdp_capita_rank__2[[#This Row],[WB_country_code]]</f>
        <v>1965-CYP</v>
      </c>
      <c r="G699" s="9" t="s">
        <v>2741</v>
      </c>
    </row>
    <row r="700" spans="1:7" x14ac:dyDescent="0.2">
      <c r="A700" s="9" t="s">
        <v>61</v>
      </c>
      <c r="B700" s="9" t="s">
        <v>62</v>
      </c>
      <c r="C700" s="9" t="s">
        <v>2810</v>
      </c>
      <c r="D700" s="9" t="s">
        <v>2811</v>
      </c>
      <c r="E700" s="9" t="s">
        <v>3371</v>
      </c>
      <c r="F700" s="9" t="str">
        <f>TEXT(gdp_capita_rank__2[[#This Row],[year]],0)&amp;"-"&amp;gdp_capita_rank__2[[#This Row],[WB_country_code]]</f>
        <v>1965-CZE</v>
      </c>
      <c r="G700" s="9" t="s">
        <v>2741</v>
      </c>
    </row>
    <row r="701" spans="1:7" x14ac:dyDescent="0.2">
      <c r="A701" s="9" t="s">
        <v>63</v>
      </c>
      <c r="B701" s="9" t="s">
        <v>64</v>
      </c>
      <c r="C701" s="9" t="s">
        <v>2812</v>
      </c>
      <c r="D701" s="9" t="s">
        <v>2813</v>
      </c>
      <c r="E701" s="9" t="s">
        <v>3371</v>
      </c>
      <c r="F701" s="9" t="str">
        <f>TEXT(gdp_capita_rank__2[[#This Row],[year]],0)&amp;"-"&amp;gdp_capita_rank__2[[#This Row],[WB_country_code]]</f>
        <v>1965-DEU</v>
      </c>
      <c r="G701" s="9" t="s">
        <v>2741</v>
      </c>
    </row>
    <row r="702" spans="1:7" x14ac:dyDescent="0.2">
      <c r="A702" s="9" t="s">
        <v>65</v>
      </c>
      <c r="B702" s="9" t="s">
        <v>66</v>
      </c>
      <c r="C702" s="9" t="s">
        <v>2814</v>
      </c>
      <c r="D702" s="9" t="s">
        <v>2815</v>
      </c>
      <c r="E702" s="9" t="s">
        <v>3371</v>
      </c>
      <c r="F702" s="9" t="str">
        <f>TEXT(gdp_capita_rank__2[[#This Row],[year]],0)&amp;"-"&amp;gdp_capita_rank__2[[#This Row],[WB_country_code]]</f>
        <v>1965-DJI</v>
      </c>
      <c r="G702" s="9" t="s">
        <v>2741</v>
      </c>
    </row>
    <row r="703" spans="1:7" x14ac:dyDescent="0.2">
      <c r="A703" s="9" t="s">
        <v>67</v>
      </c>
      <c r="B703" s="9" t="s">
        <v>68</v>
      </c>
      <c r="C703" s="9" t="s">
        <v>2816</v>
      </c>
      <c r="D703" s="9" t="s">
        <v>2817</v>
      </c>
      <c r="E703" s="9" t="s">
        <v>3371</v>
      </c>
      <c r="F703" s="9" t="str">
        <f>TEXT(gdp_capita_rank__2[[#This Row],[year]],0)&amp;"-"&amp;gdp_capita_rank__2[[#This Row],[WB_country_code]]</f>
        <v>1965-DNK</v>
      </c>
      <c r="G703" s="9" t="s">
        <v>2741</v>
      </c>
    </row>
    <row r="704" spans="1:7" x14ac:dyDescent="0.2">
      <c r="A704" s="9" t="s">
        <v>69</v>
      </c>
      <c r="B704" s="9" t="s">
        <v>70</v>
      </c>
      <c r="C704" s="9" t="s">
        <v>2818</v>
      </c>
      <c r="D704" s="9" t="s">
        <v>2819</v>
      </c>
      <c r="E704" s="9" t="s">
        <v>3371</v>
      </c>
      <c r="F704" s="9" t="str">
        <f>TEXT(gdp_capita_rank__2[[#This Row],[year]],0)&amp;"-"&amp;gdp_capita_rank__2[[#This Row],[WB_country_code]]</f>
        <v>1965-DOM</v>
      </c>
      <c r="G704" s="9" t="s">
        <v>3389</v>
      </c>
    </row>
    <row r="705" spans="1:7" x14ac:dyDescent="0.2">
      <c r="A705" s="9" t="s">
        <v>71</v>
      </c>
      <c r="B705" s="9" t="s">
        <v>72</v>
      </c>
      <c r="C705" s="9" t="s">
        <v>2821</v>
      </c>
      <c r="D705" s="9" t="s">
        <v>2822</v>
      </c>
      <c r="E705" s="9" t="s">
        <v>3371</v>
      </c>
      <c r="F705" s="9" t="str">
        <f>TEXT(gdp_capita_rank__2[[#This Row],[year]],0)&amp;"-"&amp;gdp_capita_rank__2[[#This Row],[WB_country_code]]</f>
        <v>1965-DZA</v>
      </c>
      <c r="G705" s="9" t="s">
        <v>3390</v>
      </c>
    </row>
    <row r="706" spans="1:7" x14ac:dyDescent="0.2">
      <c r="A706" s="9" t="s">
        <v>73</v>
      </c>
      <c r="B706" s="9" t="s">
        <v>74</v>
      </c>
      <c r="C706" s="9" t="s">
        <v>2824</v>
      </c>
      <c r="D706" s="9" t="s">
        <v>2825</v>
      </c>
      <c r="E706" s="9" t="s">
        <v>3371</v>
      </c>
      <c r="F706" s="9" t="str">
        <f>TEXT(gdp_capita_rank__2[[#This Row],[year]],0)&amp;"-"&amp;gdp_capita_rank__2[[#This Row],[WB_country_code]]</f>
        <v>1965-ECU</v>
      </c>
      <c r="G706" s="9" t="s">
        <v>3391</v>
      </c>
    </row>
    <row r="707" spans="1:7" x14ac:dyDescent="0.2">
      <c r="A707" s="9" t="s">
        <v>75</v>
      </c>
      <c r="B707" s="9" t="s">
        <v>76</v>
      </c>
      <c r="C707" s="9" t="s">
        <v>2827</v>
      </c>
      <c r="D707" s="9" t="s">
        <v>2828</v>
      </c>
      <c r="E707" s="9" t="s">
        <v>3371</v>
      </c>
      <c r="F707" s="9" t="str">
        <f>TEXT(gdp_capita_rank__2[[#This Row],[year]],0)&amp;"-"&amp;gdp_capita_rank__2[[#This Row],[WB_country_code]]</f>
        <v>1965-EGY</v>
      </c>
      <c r="G707" s="9" t="s">
        <v>3392</v>
      </c>
    </row>
    <row r="708" spans="1:7" x14ac:dyDescent="0.2">
      <c r="A708" s="9" t="s">
        <v>77</v>
      </c>
      <c r="B708" s="9" t="s">
        <v>78</v>
      </c>
      <c r="C708" s="9" t="s">
        <v>2829</v>
      </c>
      <c r="D708" s="9" t="s">
        <v>2830</v>
      </c>
      <c r="E708" s="9" t="s">
        <v>3371</v>
      </c>
      <c r="F708" s="9" t="str">
        <f>TEXT(gdp_capita_rank__2[[#This Row],[year]],0)&amp;"-"&amp;gdp_capita_rank__2[[#This Row],[WB_country_code]]</f>
        <v>1965-ERI</v>
      </c>
      <c r="G708" s="9" t="s">
        <v>2741</v>
      </c>
    </row>
    <row r="709" spans="1:7" x14ac:dyDescent="0.2">
      <c r="A709" s="9" t="s">
        <v>79</v>
      </c>
      <c r="B709" s="9" t="s">
        <v>80</v>
      </c>
      <c r="C709" s="9" t="s">
        <v>2831</v>
      </c>
      <c r="D709" s="9" t="s">
        <v>2832</v>
      </c>
      <c r="E709" s="9" t="s">
        <v>3371</v>
      </c>
      <c r="F709" s="9" t="str">
        <f>TEXT(gdp_capita_rank__2[[#This Row],[year]],0)&amp;"-"&amp;gdp_capita_rank__2[[#This Row],[WB_country_code]]</f>
        <v>1965-ESP</v>
      </c>
      <c r="G709" s="9" t="s">
        <v>3393</v>
      </c>
    </row>
    <row r="710" spans="1:7" x14ac:dyDescent="0.2">
      <c r="A710" s="9" t="s">
        <v>81</v>
      </c>
      <c r="B710" s="9" t="s">
        <v>82</v>
      </c>
      <c r="C710" s="9" t="s">
        <v>2834</v>
      </c>
      <c r="D710" s="9" t="s">
        <v>2835</v>
      </c>
      <c r="E710" s="9" t="s">
        <v>3371</v>
      </c>
      <c r="F710" s="9" t="str">
        <f>TEXT(gdp_capita_rank__2[[#This Row],[year]],0)&amp;"-"&amp;gdp_capita_rank__2[[#This Row],[WB_country_code]]</f>
        <v>1965-EST</v>
      </c>
      <c r="G710" s="9" t="s">
        <v>2741</v>
      </c>
    </row>
    <row r="711" spans="1:7" x14ac:dyDescent="0.2">
      <c r="A711" s="9" t="s">
        <v>83</v>
      </c>
      <c r="B711" s="9" t="s">
        <v>84</v>
      </c>
      <c r="C711" s="9" t="s">
        <v>2836</v>
      </c>
      <c r="D711" s="9" t="s">
        <v>2837</v>
      </c>
      <c r="E711" s="9" t="s">
        <v>3371</v>
      </c>
      <c r="F711" s="9" t="str">
        <f>TEXT(gdp_capita_rank__2[[#This Row],[year]],0)&amp;"-"&amp;gdp_capita_rank__2[[#This Row],[WB_country_code]]</f>
        <v>1965-ETH</v>
      </c>
      <c r="G711" s="9" t="s">
        <v>2741</v>
      </c>
    </row>
    <row r="712" spans="1:7" x14ac:dyDescent="0.2">
      <c r="A712" s="9" t="s">
        <v>85</v>
      </c>
      <c r="B712" s="9" t="s">
        <v>86</v>
      </c>
      <c r="C712" s="9" t="s">
        <v>2838</v>
      </c>
      <c r="D712" s="9" t="s">
        <v>2839</v>
      </c>
      <c r="E712" s="9" t="s">
        <v>3371</v>
      </c>
      <c r="F712" s="9" t="str">
        <f>TEXT(gdp_capita_rank__2[[#This Row],[year]],0)&amp;"-"&amp;gdp_capita_rank__2[[#This Row],[WB_country_code]]</f>
        <v>1965-FIN</v>
      </c>
      <c r="G712" s="9" t="s">
        <v>3394</v>
      </c>
    </row>
    <row r="713" spans="1:7" x14ac:dyDescent="0.2">
      <c r="A713" s="9" t="s">
        <v>87</v>
      </c>
      <c r="B713" s="9" t="s">
        <v>88</v>
      </c>
      <c r="C713" s="9" t="s">
        <v>2841</v>
      </c>
      <c r="D713" s="9" t="s">
        <v>2842</v>
      </c>
      <c r="E713" s="9" t="s">
        <v>3371</v>
      </c>
      <c r="F713" s="9" t="str">
        <f>TEXT(gdp_capita_rank__2[[#This Row],[year]],0)&amp;"-"&amp;gdp_capita_rank__2[[#This Row],[WB_country_code]]</f>
        <v>1965-FJI</v>
      </c>
      <c r="G713" s="9" t="s">
        <v>3395</v>
      </c>
    </row>
    <row r="714" spans="1:7" x14ac:dyDescent="0.2">
      <c r="A714" s="9" t="s">
        <v>89</v>
      </c>
      <c r="B714" s="9" t="s">
        <v>90</v>
      </c>
      <c r="C714" s="9" t="s">
        <v>2844</v>
      </c>
      <c r="D714" s="9" t="s">
        <v>2845</v>
      </c>
      <c r="E714" s="9" t="s">
        <v>3371</v>
      </c>
      <c r="F714" s="9" t="str">
        <f>TEXT(gdp_capita_rank__2[[#This Row],[year]],0)&amp;"-"&amp;gdp_capita_rank__2[[#This Row],[WB_country_code]]</f>
        <v>1965-FRA</v>
      </c>
      <c r="G714" s="9" t="s">
        <v>3396</v>
      </c>
    </row>
    <row r="715" spans="1:7" x14ac:dyDescent="0.2">
      <c r="A715" s="9" t="s">
        <v>91</v>
      </c>
      <c r="B715" s="9" t="s">
        <v>92</v>
      </c>
      <c r="C715" s="9" t="s">
        <v>2847</v>
      </c>
      <c r="D715" s="9" t="s">
        <v>2848</v>
      </c>
      <c r="E715" s="9" t="s">
        <v>3371</v>
      </c>
      <c r="F715" s="9" t="str">
        <f>TEXT(gdp_capita_rank__2[[#This Row],[year]],0)&amp;"-"&amp;gdp_capita_rank__2[[#This Row],[WB_country_code]]</f>
        <v>1965-GAB</v>
      </c>
      <c r="G715" s="9" t="s">
        <v>3397</v>
      </c>
    </row>
    <row r="716" spans="1:7" x14ac:dyDescent="0.2">
      <c r="A716" s="9" t="s">
        <v>93</v>
      </c>
      <c r="B716" s="9" t="s">
        <v>94</v>
      </c>
      <c r="C716" s="9" t="s">
        <v>2850</v>
      </c>
      <c r="D716" s="9" t="s">
        <v>2851</v>
      </c>
      <c r="E716" s="9" t="s">
        <v>3371</v>
      </c>
      <c r="F716" s="9" t="str">
        <f>TEXT(gdp_capita_rank__2[[#This Row],[year]],0)&amp;"-"&amp;gdp_capita_rank__2[[#This Row],[WB_country_code]]</f>
        <v>1965-GBR</v>
      </c>
      <c r="G716" s="9" t="s">
        <v>3398</v>
      </c>
    </row>
    <row r="717" spans="1:7" x14ac:dyDescent="0.2">
      <c r="A717" s="9" t="s">
        <v>95</v>
      </c>
      <c r="B717" s="9" t="s">
        <v>96</v>
      </c>
      <c r="C717" s="9" t="s">
        <v>2853</v>
      </c>
      <c r="D717" s="9" t="s">
        <v>2854</v>
      </c>
      <c r="E717" s="9" t="s">
        <v>3371</v>
      </c>
      <c r="F717" s="9" t="str">
        <f>TEXT(gdp_capita_rank__2[[#This Row],[year]],0)&amp;"-"&amp;gdp_capita_rank__2[[#This Row],[WB_country_code]]</f>
        <v>1965-GEO</v>
      </c>
      <c r="G717" s="9" t="s">
        <v>2741</v>
      </c>
    </row>
    <row r="718" spans="1:7" x14ac:dyDescent="0.2">
      <c r="A718" s="9" t="s">
        <v>97</v>
      </c>
      <c r="B718" s="9" t="s">
        <v>98</v>
      </c>
      <c r="C718" s="9" t="s">
        <v>2855</v>
      </c>
      <c r="D718" s="9" t="s">
        <v>2824</v>
      </c>
      <c r="E718" s="9" t="s">
        <v>3371</v>
      </c>
      <c r="F718" s="9" t="str">
        <f>TEXT(gdp_capita_rank__2[[#This Row],[year]],0)&amp;"-"&amp;gdp_capita_rank__2[[#This Row],[WB_country_code]]</f>
        <v>1965-GHA</v>
      </c>
      <c r="G718" s="9" t="s">
        <v>3399</v>
      </c>
    </row>
    <row r="719" spans="1:7" x14ac:dyDescent="0.2">
      <c r="A719" s="9" t="s">
        <v>99</v>
      </c>
      <c r="B719" s="9" t="s">
        <v>100</v>
      </c>
      <c r="C719" s="9" t="s">
        <v>2857</v>
      </c>
      <c r="D719" s="9" t="s">
        <v>2858</v>
      </c>
      <c r="E719" s="9" t="s">
        <v>3371</v>
      </c>
      <c r="F719" s="9" t="str">
        <f>TEXT(gdp_capita_rank__2[[#This Row],[year]],0)&amp;"-"&amp;gdp_capita_rank__2[[#This Row],[WB_country_code]]</f>
        <v>1965-GRC</v>
      </c>
      <c r="G719" s="9" t="s">
        <v>3400</v>
      </c>
    </row>
    <row r="720" spans="1:7" x14ac:dyDescent="0.2">
      <c r="A720" s="9" t="s">
        <v>101</v>
      </c>
      <c r="B720" s="9" t="s">
        <v>102</v>
      </c>
      <c r="C720" s="9" t="s">
        <v>2860</v>
      </c>
      <c r="D720" s="9" t="s">
        <v>2861</v>
      </c>
      <c r="E720" s="9" t="s">
        <v>3371</v>
      </c>
      <c r="F720" s="9" t="str">
        <f>TEXT(gdp_capita_rank__2[[#This Row],[year]],0)&amp;"-"&amp;gdp_capita_rank__2[[#This Row],[WB_country_code]]</f>
        <v>1965-GRD</v>
      </c>
      <c r="G720" s="9" t="s">
        <v>2741</v>
      </c>
    </row>
    <row r="721" spans="1:7" x14ac:dyDescent="0.2">
      <c r="A721" s="9" t="s">
        <v>103</v>
      </c>
      <c r="B721" s="9" t="s">
        <v>104</v>
      </c>
      <c r="C721" s="9" t="s">
        <v>2862</v>
      </c>
      <c r="D721" s="9" t="s">
        <v>2863</v>
      </c>
      <c r="E721" s="9" t="s">
        <v>3371</v>
      </c>
      <c r="F721" s="9" t="str">
        <f>TEXT(gdp_capita_rank__2[[#This Row],[year]],0)&amp;"-"&amp;gdp_capita_rank__2[[#This Row],[WB_country_code]]</f>
        <v>1965-GTM</v>
      </c>
      <c r="G721" s="9" t="s">
        <v>3401</v>
      </c>
    </row>
    <row r="722" spans="1:7" x14ac:dyDescent="0.2">
      <c r="A722" s="9" t="s">
        <v>105</v>
      </c>
      <c r="B722" s="9" t="s">
        <v>106</v>
      </c>
      <c r="C722" s="9" t="s">
        <v>2865</v>
      </c>
      <c r="D722" s="9" t="s">
        <v>2866</v>
      </c>
      <c r="E722" s="9" t="s">
        <v>3371</v>
      </c>
      <c r="F722" s="9" t="str">
        <f>TEXT(gdp_capita_rank__2[[#This Row],[year]],0)&amp;"-"&amp;gdp_capita_rank__2[[#This Row],[WB_country_code]]</f>
        <v>1965-GUY</v>
      </c>
      <c r="G722" s="9" t="s">
        <v>3402</v>
      </c>
    </row>
    <row r="723" spans="1:7" x14ac:dyDescent="0.2">
      <c r="A723" s="9" t="s">
        <v>107</v>
      </c>
      <c r="B723" s="9" t="s">
        <v>108</v>
      </c>
      <c r="C723" s="9" t="s">
        <v>2868</v>
      </c>
      <c r="D723" s="9" t="s">
        <v>2869</v>
      </c>
      <c r="E723" s="9" t="s">
        <v>3371</v>
      </c>
      <c r="F723" s="9" t="str">
        <f>TEXT(gdp_capita_rank__2[[#This Row],[year]],0)&amp;"-"&amp;gdp_capita_rank__2[[#This Row],[WB_country_code]]</f>
        <v>1965-HKG</v>
      </c>
      <c r="G723" s="9" t="s">
        <v>3403</v>
      </c>
    </row>
    <row r="724" spans="1:7" x14ac:dyDescent="0.2">
      <c r="A724" s="9" t="s">
        <v>109</v>
      </c>
      <c r="B724" s="9" t="s">
        <v>110</v>
      </c>
      <c r="C724" s="9" t="s">
        <v>2871</v>
      </c>
      <c r="D724" s="9" t="s">
        <v>2872</v>
      </c>
      <c r="E724" s="9" t="s">
        <v>3371</v>
      </c>
      <c r="F724" s="9" t="str">
        <f>TEXT(gdp_capita_rank__2[[#This Row],[year]],0)&amp;"-"&amp;gdp_capita_rank__2[[#This Row],[WB_country_code]]</f>
        <v>1965-HRV</v>
      </c>
      <c r="G724" s="9" t="s">
        <v>2741</v>
      </c>
    </row>
    <row r="725" spans="1:7" x14ac:dyDescent="0.2">
      <c r="A725" s="9" t="s">
        <v>111</v>
      </c>
      <c r="B725" s="9" t="s">
        <v>112</v>
      </c>
      <c r="C725" s="9" t="s">
        <v>2873</v>
      </c>
      <c r="D725" s="9" t="s">
        <v>2874</v>
      </c>
      <c r="E725" s="9" t="s">
        <v>3371</v>
      </c>
      <c r="F725" s="9" t="str">
        <f>TEXT(gdp_capita_rank__2[[#This Row],[year]],0)&amp;"-"&amp;gdp_capita_rank__2[[#This Row],[WB_country_code]]</f>
        <v>1965-HUN</v>
      </c>
      <c r="G725" s="9" t="s">
        <v>2741</v>
      </c>
    </row>
    <row r="726" spans="1:7" x14ac:dyDescent="0.2">
      <c r="A726" s="9" t="s">
        <v>113</v>
      </c>
      <c r="B726" s="9" t="s">
        <v>114</v>
      </c>
      <c r="C726" s="9" t="s">
        <v>2875</v>
      </c>
      <c r="D726" s="9" t="s">
        <v>2876</v>
      </c>
      <c r="E726" s="9" t="s">
        <v>3371</v>
      </c>
      <c r="F726" s="9" t="str">
        <f>TEXT(gdp_capita_rank__2[[#This Row],[year]],0)&amp;"-"&amp;gdp_capita_rank__2[[#This Row],[WB_country_code]]</f>
        <v>1965-IDN</v>
      </c>
      <c r="G726" s="9" t="s">
        <v>2741</v>
      </c>
    </row>
    <row r="727" spans="1:7" x14ac:dyDescent="0.2">
      <c r="A727" s="9" t="s">
        <v>115</v>
      </c>
      <c r="B727" s="9" t="s">
        <v>116</v>
      </c>
      <c r="C727" s="9" t="s">
        <v>2877</v>
      </c>
      <c r="D727" s="9" t="s">
        <v>2878</v>
      </c>
      <c r="E727" s="9" t="s">
        <v>3371</v>
      </c>
      <c r="F727" s="9" t="str">
        <f>TEXT(gdp_capita_rank__2[[#This Row],[year]],0)&amp;"-"&amp;gdp_capita_rank__2[[#This Row],[WB_country_code]]</f>
        <v>1965-IND</v>
      </c>
      <c r="G727" s="9" t="s">
        <v>3404</v>
      </c>
    </row>
    <row r="728" spans="1:7" x14ac:dyDescent="0.2">
      <c r="A728" s="9" t="s">
        <v>117</v>
      </c>
      <c r="B728" s="9" t="s">
        <v>118</v>
      </c>
      <c r="C728" s="9" t="s">
        <v>2880</v>
      </c>
      <c r="D728" s="9" t="s">
        <v>2881</v>
      </c>
      <c r="E728" s="9" t="s">
        <v>3371</v>
      </c>
      <c r="F728" s="9" t="str">
        <f>TEXT(gdp_capita_rank__2[[#This Row],[year]],0)&amp;"-"&amp;gdp_capita_rank__2[[#This Row],[WB_country_code]]</f>
        <v>1965-IRL</v>
      </c>
      <c r="G728" s="9" t="s">
        <v>3405</v>
      </c>
    </row>
    <row r="729" spans="1:7" x14ac:dyDescent="0.2">
      <c r="A729" s="9" t="s">
        <v>119</v>
      </c>
      <c r="B729" s="9" t="s">
        <v>120</v>
      </c>
      <c r="C729" s="9" t="s">
        <v>2883</v>
      </c>
      <c r="D729" s="9" t="s">
        <v>2884</v>
      </c>
      <c r="E729" s="9" t="s">
        <v>3371</v>
      </c>
      <c r="F729" s="9" t="str">
        <f>TEXT(gdp_capita_rank__2[[#This Row],[year]],0)&amp;"-"&amp;gdp_capita_rank__2[[#This Row],[WB_country_code]]</f>
        <v>1965-IRN</v>
      </c>
      <c r="G729" s="9" t="s">
        <v>3406</v>
      </c>
    </row>
    <row r="730" spans="1:7" x14ac:dyDescent="0.2">
      <c r="A730" s="9" t="s">
        <v>121</v>
      </c>
      <c r="B730" s="9" t="s">
        <v>122</v>
      </c>
      <c r="C730" s="9" t="s">
        <v>2886</v>
      </c>
      <c r="D730" s="9" t="s">
        <v>2887</v>
      </c>
      <c r="E730" s="9" t="s">
        <v>3371</v>
      </c>
      <c r="F730" s="9" t="str">
        <f>TEXT(gdp_capita_rank__2[[#This Row],[year]],0)&amp;"-"&amp;gdp_capita_rank__2[[#This Row],[WB_country_code]]</f>
        <v>1965-IRQ</v>
      </c>
      <c r="G730" s="9" t="s">
        <v>2741</v>
      </c>
    </row>
    <row r="731" spans="1:7" x14ac:dyDescent="0.2">
      <c r="A731" s="9" t="s">
        <v>123</v>
      </c>
      <c r="B731" s="9" t="s">
        <v>124</v>
      </c>
      <c r="C731" s="9" t="s">
        <v>2889</v>
      </c>
      <c r="D731" s="9" t="s">
        <v>2890</v>
      </c>
      <c r="E731" s="9" t="s">
        <v>3371</v>
      </c>
      <c r="F731" s="9" t="str">
        <f>TEXT(gdp_capita_rank__2[[#This Row],[year]],0)&amp;"-"&amp;gdp_capita_rank__2[[#This Row],[WB_country_code]]</f>
        <v>1965-ISL</v>
      </c>
      <c r="G731" s="9" t="s">
        <v>3407</v>
      </c>
    </row>
    <row r="732" spans="1:7" x14ac:dyDescent="0.2">
      <c r="A732" s="9" t="s">
        <v>125</v>
      </c>
      <c r="B732" s="9" t="s">
        <v>126</v>
      </c>
      <c r="C732" s="9" t="s">
        <v>2892</v>
      </c>
      <c r="D732" s="9" t="s">
        <v>2893</v>
      </c>
      <c r="E732" s="9" t="s">
        <v>3371</v>
      </c>
      <c r="F732" s="9" t="str">
        <f>TEXT(gdp_capita_rank__2[[#This Row],[year]],0)&amp;"-"&amp;gdp_capita_rank__2[[#This Row],[WB_country_code]]</f>
        <v>1965-ISR</v>
      </c>
      <c r="G732" s="9" t="s">
        <v>3408</v>
      </c>
    </row>
    <row r="733" spans="1:7" x14ac:dyDescent="0.2">
      <c r="A733" s="9" t="s">
        <v>127</v>
      </c>
      <c r="B733" s="9" t="s">
        <v>128</v>
      </c>
      <c r="C733" s="9" t="s">
        <v>2895</v>
      </c>
      <c r="D733" s="9" t="s">
        <v>2896</v>
      </c>
      <c r="E733" s="9" t="s">
        <v>3371</v>
      </c>
      <c r="F733" s="9" t="str">
        <f>TEXT(gdp_capita_rank__2[[#This Row],[year]],0)&amp;"-"&amp;gdp_capita_rank__2[[#This Row],[WB_country_code]]</f>
        <v>1965-ITA</v>
      </c>
      <c r="G733" s="9" t="s">
        <v>3409</v>
      </c>
    </row>
    <row r="734" spans="1:7" x14ac:dyDescent="0.2">
      <c r="A734" s="9" t="s">
        <v>129</v>
      </c>
      <c r="B734" s="9" t="s">
        <v>130</v>
      </c>
      <c r="C734" s="9" t="s">
        <v>2898</v>
      </c>
      <c r="D734" s="9" t="s">
        <v>2899</v>
      </c>
      <c r="E734" s="9" t="s">
        <v>3371</v>
      </c>
      <c r="F734" s="9" t="str">
        <f>TEXT(gdp_capita_rank__2[[#This Row],[year]],0)&amp;"-"&amp;gdp_capita_rank__2[[#This Row],[WB_country_code]]</f>
        <v>1965-JAM</v>
      </c>
      <c r="G734" s="9" t="s">
        <v>3410</v>
      </c>
    </row>
    <row r="735" spans="1:7" x14ac:dyDescent="0.2">
      <c r="A735" s="9" t="s">
        <v>131</v>
      </c>
      <c r="B735" s="9" t="s">
        <v>132</v>
      </c>
      <c r="C735" s="9" t="s">
        <v>2901</v>
      </c>
      <c r="D735" s="9" t="s">
        <v>2902</v>
      </c>
      <c r="E735" s="9" t="s">
        <v>3371</v>
      </c>
      <c r="F735" s="9" t="str">
        <f>TEXT(gdp_capita_rank__2[[#This Row],[year]],0)&amp;"-"&amp;gdp_capita_rank__2[[#This Row],[WB_country_code]]</f>
        <v>1965-JOR</v>
      </c>
      <c r="G735" s="9" t="s">
        <v>3411</v>
      </c>
    </row>
    <row r="736" spans="1:7" x14ac:dyDescent="0.2">
      <c r="A736" s="9" t="s">
        <v>133</v>
      </c>
      <c r="B736" s="9" t="s">
        <v>134</v>
      </c>
      <c r="C736" s="9" t="s">
        <v>2903</v>
      </c>
      <c r="D736" s="9" t="s">
        <v>2904</v>
      </c>
      <c r="E736" s="9" t="s">
        <v>3371</v>
      </c>
      <c r="F736" s="9" t="str">
        <f>TEXT(gdp_capita_rank__2[[#This Row],[year]],0)&amp;"-"&amp;gdp_capita_rank__2[[#This Row],[WB_country_code]]</f>
        <v>1965-JPN</v>
      </c>
      <c r="G736" s="9" t="s">
        <v>3412</v>
      </c>
    </row>
    <row r="737" spans="1:7" x14ac:dyDescent="0.2">
      <c r="A737" s="9" t="s">
        <v>135</v>
      </c>
      <c r="B737" s="9" t="s">
        <v>136</v>
      </c>
      <c r="C737" s="9" t="s">
        <v>2906</v>
      </c>
      <c r="D737" s="9" t="s">
        <v>2907</v>
      </c>
      <c r="E737" s="9" t="s">
        <v>3371</v>
      </c>
      <c r="F737" s="9" t="str">
        <f>TEXT(gdp_capita_rank__2[[#This Row],[year]],0)&amp;"-"&amp;gdp_capita_rank__2[[#This Row],[WB_country_code]]</f>
        <v>1965-KAZ</v>
      </c>
      <c r="G737" s="9" t="s">
        <v>2741</v>
      </c>
    </row>
    <row r="738" spans="1:7" x14ac:dyDescent="0.2">
      <c r="A738" s="9" t="s">
        <v>137</v>
      </c>
      <c r="B738" s="9" t="s">
        <v>138</v>
      </c>
      <c r="C738" s="9" t="s">
        <v>2908</v>
      </c>
      <c r="D738" s="9" t="s">
        <v>2909</v>
      </c>
      <c r="E738" s="9" t="s">
        <v>3371</v>
      </c>
      <c r="F738" s="9" t="str">
        <f>TEXT(gdp_capita_rank__2[[#This Row],[year]],0)&amp;"-"&amp;gdp_capita_rank__2[[#This Row],[WB_country_code]]</f>
        <v>1965-KEN</v>
      </c>
      <c r="G738" s="9" t="s">
        <v>3413</v>
      </c>
    </row>
    <row r="739" spans="1:7" x14ac:dyDescent="0.2">
      <c r="A739" s="9" t="s">
        <v>139</v>
      </c>
      <c r="B739" s="9" t="s">
        <v>140</v>
      </c>
      <c r="C739" s="9" t="s">
        <v>2911</v>
      </c>
      <c r="D739" s="9" t="s">
        <v>2912</v>
      </c>
      <c r="E739" s="9" t="s">
        <v>3371</v>
      </c>
      <c r="F739" s="9" t="str">
        <f>TEXT(gdp_capita_rank__2[[#This Row],[year]],0)&amp;"-"&amp;gdp_capita_rank__2[[#This Row],[WB_country_code]]</f>
        <v>1965-KGZ</v>
      </c>
      <c r="G739" s="9" t="s">
        <v>2741</v>
      </c>
    </row>
    <row r="740" spans="1:7" x14ac:dyDescent="0.2">
      <c r="A740" s="9" t="s">
        <v>141</v>
      </c>
      <c r="B740" s="9" t="s">
        <v>142</v>
      </c>
      <c r="C740" s="9" t="s">
        <v>2913</v>
      </c>
      <c r="D740" s="9" t="s">
        <v>2914</v>
      </c>
      <c r="E740" s="9" t="s">
        <v>3371</v>
      </c>
      <c r="F740" s="9" t="str">
        <f>TEXT(gdp_capita_rank__2[[#This Row],[year]],0)&amp;"-"&amp;gdp_capita_rank__2[[#This Row],[WB_country_code]]</f>
        <v>1965-KOR</v>
      </c>
      <c r="G740" s="9" t="s">
        <v>3414</v>
      </c>
    </row>
    <row r="741" spans="1:7" x14ac:dyDescent="0.2">
      <c r="A741" s="9" t="s">
        <v>143</v>
      </c>
      <c r="B741" s="9" t="s">
        <v>144</v>
      </c>
      <c r="C741" s="9" t="s">
        <v>2916</v>
      </c>
      <c r="D741" s="9" t="s">
        <v>2917</v>
      </c>
      <c r="E741" s="9" t="s">
        <v>3371</v>
      </c>
      <c r="F741" s="9" t="str">
        <f>TEXT(gdp_capita_rank__2[[#This Row],[year]],0)&amp;"-"&amp;gdp_capita_rank__2[[#This Row],[WB_country_code]]</f>
        <v>1965-KWT</v>
      </c>
      <c r="G741" s="9" t="s">
        <v>3415</v>
      </c>
    </row>
    <row r="742" spans="1:7" x14ac:dyDescent="0.2">
      <c r="A742" s="9" t="s">
        <v>145</v>
      </c>
      <c r="B742" s="9" t="s">
        <v>146</v>
      </c>
      <c r="C742" s="9" t="s">
        <v>2918</v>
      </c>
      <c r="D742" s="9" t="s">
        <v>2919</v>
      </c>
      <c r="E742" s="9" t="s">
        <v>3371</v>
      </c>
      <c r="F742" s="9" t="str">
        <f>TEXT(gdp_capita_rank__2[[#This Row],[year]],0)&amp;"-"&amp;gdp_capita_rank__2[[#This Row],[WB_country_code]]</f>
        <v>1965-LBN</v>
      </c>
      <c r="G742" s="9" t="s">
        <v>2741</v>
      </c>
    </row>
    <row r="743" spans="1:7" x14ac:dyDescent="0.2">
      <c r="A743" s="9" t="s">
        <v>147</v>
      </c>
      <c r="B743" s="9" t="s">
        <v>148</v>
      </c>
      <c r="C743" s="9" t="s">
        <v>2920</v>
      </c>
      <c r="D743" s="9" t="s">
        <v>2921</v>
      </c>
      <c r="E743" s="9" t="s">
        <v>3371</v>
      </c>
      <c r="F743" s="9" t="str">
        <f>TEXT(gdp_capita_rank__2[[#This Row],[year]],0)&amp;"-"&amp;gdp_capita_rank__2[[#This Row],[WB_country_code]]</f>
        <v>1965-LKA</v>
      </c>
      <c r="G743" s="9" t="s">
        <v>3416</v>
      </c>
    </row>
    <row r="744" spans="1:7" x14ac:dyDescent="0.2">
      <c r="A744" s="9" t="s">
        <v>149</v>
      </c>
      <c r="B744" s="9" t="s">
        <v>150</v>
      </c>
      <c r="C744" s="9" t="s">
        <v>2923</v>
      </c>
      <c r="D744" s="9" t="s">
        <v>2924</v>
      </c>
      <c r="E744" s="9" t="s">
        <v>3371</v>
      </c>
      <c r="F744" s="9" t="str">
        <f>TEXT(gdp_capita_rank__2[[#This Row],[year]],0)&amp;"-"&amp;gdp_capita_rank__2[[#This Row],[WB_country_code]]</f>
        <v>1965-LTU</v>
      </c>
      <c r="G744" s="9" t="s">
        <v>2741</v>
      </c>
    </row>
    <row r="745" spans="1:7" x14ac:dyDescent="0.2">
      <c r="A745" s="9" t="s">
        <v>151</v>
      </c>
      <c r="B745" s="9" t="s">
        <v>152</v>
      </c>
      <c r="C745" s="9" t="s">
        <v>2925</v>
      </c>
      <c r="D745" s="9" t="s">
        <v>2926</v>
      </c>
      <c r="E745" s="9" t="s">
        <v>3371</v>
      </c>
      <c r="F745" s="9" t="str">
        <f>TEXT(gdp_capita_rank__2[[#This Row],[year]],0)&amp;"-"&amp;gdp_capita_rank__2[[#This Row],[WB_country_code]]</f>
        <v>1965-LVA</v>
      </c>
      <c r="G745" s="9" t="s">
        <v>2741</v>
      </c>
    </row>
    <row r="746" spans="1:7" x14ac:dyDescent="0.2">
      <c r="A746" s="9" t="s">
        <v>153</v>
      </c>
      <c r="B746" s="9" t="s">
        <v>154</v>
      </c>
      <c r="C746" s="9" t="s">
        <v>2927</v>
      </c>
      <c r="D746" s="9" t="s">
        <v>2928</v>
      </c>
      <c r="E746" s="9" t="s">
        <v>3371</v>
      </c>
      <c r="F746" s="9" t="str">
        <f>TEXT(gdp_capita_rank__2[[#This Row],[year]],0)&amp;"-"&amp;gdp_capita_rank__2[[#This Row],[WB_country_code]]</f>
        <v>1965-MAR</v>
      </c>
      <c r="G746" s="9" t="s">
        <v>3417</v>
      </c>
    </row>
    <row r="747" spans="1:7" x14ac:dyDescent="0.2">
      <c r="A747" s="9" t="s">
        <v>155</v>
      </c>
      <c r="B747" s="9" t="s">
        <v>156</v>
      </c>
      <c r="C747" s="9" t="s">
        <v>2930</v>
      </c>
      <c r="D747" s="9" t="s">
        <v>2931</v>
      </c>
      <c r="E747" s="9" t="s">
        <v>3371</v>
      </c>
      <c r="F747" s="9" t="str">
        <f>TEXT(gdp_capita_rank__2[[#This Row],[year]],0)&amp;"-"&amp;gdp_capita_rank__2[[#This Row],[WB_country_code]]</f>
        <v>1965-MDA</v>
      </c>
      <c r="G747" s="9" t="s">
        <v>2741</v>
      </c>
    </row>
    <row r="748" spans="1:7" x14ac:dyDescent="0.2">
      <c r="A748" s="9" t="s">
        <v>157</v>
      </c>
      <c r="B748" s="9" t="s">
        <v>158</v>
      </c>
      <c r="C748" s="9" t="s">
        <v>2932</v>
      </c>
      <c r="D748" s="9" t="s">
        <v>2933</v>
      </c>
      <c r="E748" s="9" t="s">
        <v>3371</v>
      </c>
      <c r="F748" s="9" t="str">
        <f>TEXT(gdp_capita_rank__2[[#This Row],[year]],0)&amp;"-"&amp;gdp_capita_rank__2[[#This Row],[WB_country_code]]</f>
        <v>1965-MEX</v>
      </c>
      <c r="G748" s="9" t="s">
        <v>3418</v>
      </c>
    </row>
    <row r="749" spans="1:7" x14ac:dyDescent="0.2">
      <c r="A749" s="9" t="s">
        <v>159</v>
      </c>
      <c r="B749" s="9" t="s">
        <v>160</v>
      </c>
      <c r="C749" s="9" t="s">
        <v>2935</v>
      </c>
      <c r="D749" s="9" t="s">
        <v>2936</v>
      </c>
      <c r="E749" s="9" t="s">
        <v>3371</v>
      </c>
      <c r="F749" s="9" t="str">
        <f>TEXT(gdp_capita_rank__2[[#This Row],[year]],0)&amp;"-"&amp;gdp_capita_rank__2[[#This Row],[WB_country_code]]</f>
        <v>1965-MKD</v>
      </c>
      <c r="G749" s="9" t="s">
        <v>2741</v>
      </c>
    </row>
    <row r="750" spans="1:7" x14ac:dyDescent="0.2">
      <c r="A750" s="9" t="s">
        <v>161</v>
      </c>
      <c r="B750" s="9" t="s">
        <v>162</v>
      </c>
      <c r="C750" s="9" t="s">
        <v>2937</v>
      </c>
      <c r="D750" s="9" t="s">
        <v>2938</v>
      </c>
      <c r="E750" s="9" t="s">
        <v>3371</v>
      </c>
      <c r="F750" s="9" t="str">
        <f>TEXT(gdp_capita_rank__2[[#This Row],[year]],0)&amp;"-"&amp;gdp_capita_rank__2[[#This Row],[WB_country_code]]</f>
        <v>1965-MNE</v>
      </c>
      <c r="G750" s="9" t="s">
        <v>2741</v>
      </c>
    </row>
    <row r="751" spans="1:7" x14ac:dyDescent="0.2">
      <c r="A751" s="9" t="s">
        <v>163</v>
      </c>
      <c r="B751" s="9" t="s">
        <v>164</v>
      </c>
      <c r="C751" s="9" t="s">
        <v>2939</v>
      </c>
      <c r="D751" s="9" t="s">
        <v>2940</v>
      </c>
      <c r="E751" s="9" t="s">
        <v>3371</v>
      </c>
      <c r="F751" s="9" t="str">
        <f>TEXT(gdp_capita_rank__2[[#This Row],[year]],0)&amp;"-"&amp;gdp_capita_rank__2[[#This Row],[WB_country_code]]</f>
        <v>1965-MNG</v>
      </c>
      <c r="G751" s="9" t="s">
        <v>2741</v>
      </c>
    </row>
    <row r="752" spans="1:7" x14ac:dyDescent="0.2">
      <c r="A752" s="9" t="s">
        <v>165</v>
      </c>
      <c r="B752" s="9" t="s">
        <v>166</v>
      </c>
      <c r="C752" s="9" t="s">
        <v>2941</v>
      </c>
      <c r="D752" s="9" t="s">
        <v>2942</v>
      </c>
      <c r="E752" s="9" t="s">
        <v>3371</v>
      </c>
      <c r="F752" s="9" t="str">
        <f>TEXT(gdp_capita_rank__2[[#This Row],[year]],0)&amp;"-"&amp;gdp_capita_rank__2[[#This Row],[WB_country_code]]</f>
        <v>1965-MOZ</v>
      </c>
      <c r="G752" s="9" t="s">
        <v>2741</v>
      </c>
    </row>
    <row r="753" spans="1:7" x14ac:dyDescent="0.2">
      <c r="A753" s="9" t="s">
        <v>167</v>
      </c>
      <c r="B753" s="9" t="s">
        <v>168</v>
      </c>
      <c r="C753" s="9" t="s">
        <v>2943</v>
      </c>
      <c r="D753" s="9" t="s">
        <v>2944</v>
      </c>
      <c r="E753" s="9" t="s">
        <v>3371</v>
      </c>
      <c r="F753" s="9" t="str">
        <f>TEXT(gdp_capita_rank__2[[#This Row],[year]],0)&amp;"-"&amp;gdp_capita_rank__2[[#This Row],[WB_country_code]]</f>
        <v>1965-MUS</v>
      </c>
      <c r="G753" s="9" t="s">
        <v>2741</v>
      </c>
    </row>
    <row r="754" spans="1:7" x14ac:dyDescent="0.2">
      <c r="A754" s="9" t="s">
        <v>169</v>
      </c>
      <c r="B754" s="9" t="s">
        <v>170</v>
      </c>
      <c r="C754" s="9" t="s">
        <v>2945</v>
      </c>
      <c r="D754" s="9" t="s">
        <v>2946</v>
      </c>
      <c r="E754" s="9" t="s">
        <v>3371</v>
      </c>
      <c r="F754" s="9" t="str">
        <f>TEXT(gdp_capita_rank__2[[#This Row],[year]],0)&amp;"-"&amp;gdp_capita_rank__2[[#This Row],[WB_country_code]]</f>
        <v>1965-MYS</v>
      </c>
      <c r="G754" s="9" t="s">
        <v>3419</v>
      </c>
    </row>
    <row r="755" spans="1:7" x14ac:dyDescent="0.2">
      <c r="A755" s="9" t="s">
        <v>171</v>
      </c>
      <c r="B755" s="9" t="s">
        <v>172</v>
      </c>
      <c r="C755" s="9" t="s">
        <v>2948</v>
      </c>
      <c r="D755" s="9" t="s">
        <v>2949</v>
      </c>
      <c r="E755" s="9" t="s">
        <v>3371</v>
      </c>
      <c r="F755" s="9" t="str">
        <f>TEXT(gdp_capita_rank__2[[#This Row],[year]],0)&amp;"-"&amp;gdp_capita_rank__2[[#This Row],[WB_country_code]]</f>
        <v>1965-NAM</v>
      </c>
      <c r="G755" s="9" t="s">
        <v>2741</v>
      </c>
    </row>
    <row r="756" spans="1:7" x14ac:dyDescent="0.2">
      <c r="A756" s="9" t="s">
        <v>173</v>
      </c>
      <c r="B756" s="9" t="s">
        <v>174</v>
      </c>
      <c r="C756" s="9" t="s">
        <v>2950</v>
      </c>
      <c r="D756" s="9" t="s">
        <v>2951</v>
      </c>
      <c r="E756" s="9" t="s">
        <v>3371</v>
      </c>
      <c r="F756" s="9" t="str">
        <f>TEXT(gdp_capita_rank__2[[#This Row],[year]],0)&amp;"-"&amp;gdp_capita_rank__2[[#This Row],[WB_country_code]]</f>
        <v>1965-NER</v>
      </c>
      <c r="G756" s="9" t="s">
        <v>3420</v>
      </c>
    </row>
    <row r="757" spans="1:7" x14ac:dyDescent="0.2">
      <c r="A757" s="9" t="s">
        <v>175</v>
      </c>
      <c r="B757" s="9" t="s">
        <v>176</v>
      </c>
      <c r="C757" s="9" t="s">
        <v>2953</v>
      </c>
      <c r="D757" s="9" t="s">
        <v>2954</v>
      </c>
      <c r="E757" s="9" t="s">
        <v>3371</v>
      </c>
      <c r="F757" s="9" t="str">
        <f>TEXT(gdp_capita_rank__2[[#This Row],[year]],0)&amp;"-"&amp;gdp_capita_rank__2[[#This Row],[WB_country_code]]</f>
        <v>1965-NGA</v>
      </c>
      <c r="G757" s="9" t="s">
        <v>3421</v>
      </c>
    </row>
    <row r="758" spans="1:7" x14ac:dyDescent="0.2">
      <c r="A758" s="9" t="s">
        <v>177</v>
      </c>
      <c r="B758" s="9" t="s">
        <v>178</v>
      </c>
      <c r="C758" s="9" t="s">
        <v>2956</v>
      </c>
      <c r="D758" s="9" t="s">
        <v>2957</v>
      </c>
      <c r="E758" s="9" t="s">
        <v>3371</v>
      </c>
      <c r="F758" s="9" t="str">
        <f>TEXT(gdp_capita_rank__2[[#This Row],[year]],0)&amp;"-"&amp;gdp_capita_rank__2[[#This Row],[WB_country_code]]</f>
        <v>1965-NLD</v>
      </c>
      <c r="G758" s="9" t="s">
        <v>3422</v>
      </c>
    </row>
    <row r="759" spans="1:7" x14ac:dyDescent="0.2">
      <c r="A759" s="9" t="s">
        <v>179</v>
      </c>
      <c r="B759" s="9" t="s">
        <v>180</v>
      </c>
      <c r="C759" s="9" t="s">
        <v>2959</v>
      </c>
      <c r="D759" s="9" t="s">
        <v>2960</v>
      </c>
      <c r="E759" s="9" t="s">
        <v>3371</v>
      </c>
      <c r="F759" s="9" t="str">
        <f>TEXT(gdp_capita_rank__2[[#This Row],[year]],0)&amp;"-"&amp;gdp_capita_rank__2[[#This Row],[WB_country_code]]</f>
        <v>1965-NOR</v>
      </c>
      <c r="G759" s="9" t="s">
        <v>3423</v>
      </c>
    </row>
    <row r="760" spans="1:7" x14ac:dyDescent="0.2">
      <c r="A760" s="9" t="s">
        <v>181</v>
      </c>
      <c r="B760" s="9" t="s">
        <v>182</v>
      </c>
      <c r="C760" s="9" t="s">
        <v>2962</v>
      </c>
      <c r="D760" s="9" t="s">
        <v>2963</v>
      </c>
      <c r="E760" s="9" t="s">
        <v>3371</v>
      </c>
      <c r="F760" s="9" t="str">
        <f>TEXT(gdp_capita_rank__2[[#This Row],[year]],0)&amp;"-"&amp;gdp_capita_rank__2[[#This Row],[WB_country_code]]</f>
        <v>1965-NZL</v>
      </c>
      <c r="G760" s="9" t="s">
        <v>3424</v>
      </c>
    </row>
    <row r="761" spans="1:7" x14ac:dyDescent="0.2">
      <c r="A761" s="9" t="s">
        <v>183</v>
      </c>
      <c r="B761" s="9" t="s">
        <v>184</v>
      </c>
      <c r="C761" s="9" t="s">
        <v>2965</v>
      </c>
      <c r="D761" s="9" t="s">
        <v>2966</v>
      </c>
      <c r="E761" s="9" t="s">
        <v>3371</v>
      </c>
      <c r="F761" s="9" t="str">
        <f>TEXT(gdp_capita_rank__2[[#This Row],[year]],0)&amp;"-"&amp;gdp_capita_rank__2[[#This Row],[WB_country_code]]</f>
        <v>1965-PAK</v>
      </c>
      <c r="G761" s="9" t="s">
        <v>3425</v>
      </c>
    </row>
    <row r="762" spans="1:7" x14ac:dyDescent="0.2">
      <c r="A762" s="9" t="s">
        <v>185</v>
      </c>
      <c r="B762" s="9" t="s">
        <v>186</v>
      </c>
      <c r="C762" s="9" t="s">
        <v>2968</v>
      </c>
      <c r="D762" s="9" t="s">
        <v>2969</v>
      </c>
      <c r="E762" s="9" t="s">
        <v>3371</v>
      </c>
      <c r="F762" s="9" t="str">
        <f>TEXT(gdp_capita_rank__2[[#This Row],[year]],0)&amp;"-"&amp;gdp_capita_rank__2[[#This Row],[WB_country_code]]</f>
        <v>1965-PAN</v>
      </c>
      <c r="G762" s="9" t="s">
        <v>3426</v>
      </c>
    </row>
    <row r="763" spans="1:7" x14ac:dyDescent="0.2">
      <c r="A763" s="9" t="s">
        <v>187</v>
      </c>
      <c r="B763" s="9" t="s">
        <v>188</v>
      </c>
      <c r="C763" s="9" t="s">
        <v>2971</v>
      </c>
      <c r="D763" s="9" t="s">
        <v>2972</v>
      </c>
      <c r="E763" s="9" t="s">
        <v>3371</v>
      </c>
      <c r="F763" s="9" t="str">
        <f>TEXT(gdp_capita_rank__2[[#This Row],[year]],0)&amp;"-"&amp;gdp_capita_rank__2[[#This Row],[WB_country_code]]</f>
        <v>1965-PER</v>
      </c>
      <c r="G763" s="9" t="s">
        <v>2741</v>
      </c>
    </row>
    <row r="764" spans="1:7" x14ac:dyDescent="0.2">
      <c r="A764" s="9" t="s">
        <v>189</v>
      </c>
      <c r="B764" s="9" t="s">
        <v>190</v>
      </c>
      <c r="C764" s="9" t="s">
        <v>2973</v>
      </c>
      <c r="D764" s="9" t="s">
        <v>2974</v>
      </c>
      <c r="E764" s="9" t="s">
        <v>3371</v>
      </c>
      <c r="F764" s="9" t="str">
        <f>TEXT(gdp_capita_rank__2[[#This Row],[year]],0)&amp;"-"&amp;gdp_capita_rank__2[[#This Row],[WB_country_code]]</f>
        <v>1965-PHL</v>
      </c>
      <c r="G764" s="9" t="s">
        <v>3427</v>
      </c>
    </row>
    <row r="765" spans="1:7" x14ac:dyDescent="0.2">
      <c r="A765" s="9" t="s">
        <v>191</v>
      </c>
      <c r="B765" s="9" t="s">
        <v>192</v>
      </c>
      <c r="C765" s="9" t="s">
        <v>2976</v>
      </c>
      <c r="D765" s="9" t="s">
        <v>2977</v>
      </c>
      <c r="E765" s="9" t="s">
        <v>3371</v>
      </c>
      <c r="F765" s="9" t="str">
        <f>TEXT(gdp_capita_rank__2[[#This Row],[year]],0)&amp;"-"&amp;gdp_capita_rank__2[[#This Row],[WB_country_code]]</f>
        <v>1965-POL</v>
      </c>
      <c r="G765" s="9" t="s">
        <v>2741</v>
      </c>
    </row>
    <row r="766" spans="1:7" x14ac:dyDescent="0.2">
      <c r="A766" s="9" t="s">
        <v>193</v>
      </c>
      <c r="B766" s="9" t="s">
        <v>194</v>
      </c>
      <c r="C766" s="9" t="s">
        <v>2818</v>
      </c>
      <c r="D766" s="9" t="s">
        <v>2978</v>
      </c>
      <c r="E766" s="9" t="s">
        <v>3371</v>
      </c>
      <c r="F766" s="9" t="str">
        <f>TEXT(gdp_capita_rank__2[[#This Row],[year]],0)&amp;"-"&amp;gdp_capita_rank__2[[#This Row],[WB_country_code]]</f>
        <v>1965-PRI</v>
      </c>
      <c r="G766" s="9" t="s">
        <v>3428</v>
      </c>
    </row>
    <row r="767" spans="1:7" x14ac:dyDescent="0.2">
      <c r="A767" s="9" t="s">
        <v>195</v>
      </c>
      <c r="B767" s="9" t="s">
        <v>196</v>
      </c>
      <c r="C767" s="9" t="s">
        <v>2980</v>
      </c>
      <c r="D767" s="9" t="s">
        <v>2981</v>
      </c>
      <c r="E767" s="9" t="s">
        <v>3371</v>
      </c>
      <c r="F767" s="9" t="str">
        <f>TEXT(gdp_capita_rank__2[[#This Row],[year]],0)&amp;"-"&amp;gdp_capita_rank__2[[#This Row],[WB_country_code]]</f>
        <v>1965-PRK</v>
      </c>
      <c r="G767" s="9" t="s">
        <v>2741</v>
      </c>
    </row>
    <row r="768" spans="1:7" x14ac:dyDescent="0.2">
      <c r="A768" s="9" t="s">
        <v>197</v>
      </c>
      <c r="B768" s="9" t="s">
        <v>198</v>
      </c>
      <c r="C768" s="9" t="s">
        <v>2982</v>
      </c>
      <c r="D768" s="9" t="s">
        <v>2983</v>
      </c>
      <c r="E768" s="9" t="s">
        <v>3371</v>
      </c>
      <c r="F768" s="9" t="str">
        <f>TEXT(gdp_capita_rank__2[[#This Row],[year]],0)&amp;"-"&amp;gdp_capita_rank__2[[#This Row],[WB_country_code]]</f>
        <v>1965-PRT</v>
      </c>
      <c r="G768" s="9" t="s">
        <v>3429</v>
      </c>
    </row>
    <row r="769" spans="1:7" x14ac:dyDescent="0.2">
      <c r="A769" s="9" t="s">
        <v>199</v>
      </c>
      <c r="B769" s="9" t="s">
        <v>200</v>
      </c>
      <c r="C769" s="9" t="s">
        <v>2985</v>
      </c>
      <c r="D769" s="9" t="s">
        <v>2986</v>
      </c>
      <c r="E769" s="9" t="s">
        <v>3371</v>
      </c>
      <c r="F769" s="9" t="str">
        <f>TEXT(gdp_capita_rank__2[[#This Row],[year]],0)&amp;"-"&amp;gdp_capita_rank__2[[#This Row],[WB_country_code]]</f>
        <v>1965-PRY</v>
      </c>
      <c r="G769" s="9" t="s">
        <v>3430</v>
      </c>
    </row>
    <row r="770" spans="1:7" x14ac:dyDescent="0.2">
      <c r="A770" s="9" t="s">
        <v>201</v>
      </c>
      <c r="B770" s="9" t="s">
        <v>202</v>
      </c>
      <c r="C770" s="9" t="s">
        <v>2987</v>
      </c>
      <c r="D770" s="9" t="s">
        <v>2988</v>
      </c>
      <c r="E770" s="9" t="s">
        <v>3371</v>
      </c>
      <c r="F770" s="9" t="str">
        <f>TEXT(gdp_capita_rank__2[[#This Row],[year]],0)&amp;"-"&amp;gdp_capita_rank__2[[#This Row],[WB_country_code]]</f>
        <v>1965-QAT</v>
      </c>
      <c r="G770" s="9" t="s">
        <v>2741</v>
      </c>
    </row>
    <row r="771" spans="1:7" x14ac:dyDescent="0.2">
      <c r="A771" s="9" t="s">
        <v>203</v>
      </c>
      <c r="B771" s="9" t="s">
        <v>204</v>
      </c>
      <c r="C771" s="9" t="s">
        <v>2989</v>
      </c>
      <c r="D771" s="9" t="s">
        <v>2990</v>
      </c>
      <c r="E771" s="9" t="s">
        <v>3371</v>
      </c>
      <c r="F771" s="9" t="str">
        <f>TEXT(gdp_capita_rank__2[[#This Row],[year]],0)&amp;"-"&amp;gdp_capita_rank__2[[#This Row],[WB_country_code]]</f>
        <v>1965-ROU</v>
      </c>
      <c r="G771" s="9" t="s">
        <v>2741</v>
      </c>
    </row>
    <row r="772" spans="1:7" x14ac:dyDescent="0.2">
      <c r="A772" s="9" t="s">
        <v>205</v>
      </c>
      <c r="B772" s="9" t="s">
        <v>206</v>
      </c>
      <c r="C772" s="9" t="s">
        <v>2991</v>
      </c>
      <c r="D772" s="9" t="s">
        <v>2992</v>
      </c>
      <c r="E772" s="9" t="s">
        <v>3371</v>
      </c>
      <c r="F772" s="9" t="str">
        <f>TEXT(gdp_capita_rank__2[[#This Row],[year]],0)&amp;"-"&amp;gdp_capita_rank__2[[#This Row],[WB_country_code]]</f>
        <v>1965-RUS</v>
      </c>
      <c r="G772" s="9" t="s">
        <v>2741</v>
      </c>
    </row>
    <row r="773" spans="1:7" x14ac:dyDescent="0.2">
      <c r="A773" s="9" t="s">
        <v>207</v>
      </c>
      <c r="B773" s="9" t="s">
        <v>208</v>
      </c>
      <c r="C773" s="9" t="s">
        <v>2993</v>
      </c>
      <c r="D773" s="9" t="s">
        <v>2994</v>
      </c>
      <c r="E773" s="9" t="s">
        <v>3371</v>
      </c>
      <c r="F773" s="9" t="str">
        <f>TEXT(gdp_capita_rank__2[[#This Row],[year]],0)&amp;"-"&amp;gdp_capita_rank__2[[#This Row],[WB_country_code]]</f>
        <v>1965-SAU</v>
      </c>
      <c r="G773" s="9" t="s">
        <v>2741</v>
      </c>
    </row>
    <row r="774" spans="1:7" x14ac:dyDescent="0.2">
      <c r="A774" s="9" t="s">
        <v>209</v>
      </c>
      <c r="B774" s="9" t="s">
        <v>210</v>
      </c>
      <c r="C774" s="9" t="s">
        <v>2995</v>
      </c>
      <c r="D774" s="9" t="s">
        <v>2996</v>
      </c>
      <c r="E774" s="9" t="s">
        <v>3371</v>
      </c>
      <c r="F774" s="9" t="str">
        <f>TEXT(gdp_capita_rank__2[[#This Row],[year]],0)&amp;"-"&amp;gdp_capita_rank__2[[#This Row],[WB_country_code]]</f>
        <v>1965-SDN</v>
      </c>
      <c r="G774" s="9" t="s">
        <v>3431</v>
      </c>
    </row>
    <row r="775" spans="1:7" x14ac:dyDescent="0.2">
      <c r="A775" s="9" t="s">
        <v>211</v>
      </c>
      <c r="B775" s="9" t="s">
        <v>212</v>
      </c>
      <c r="C775" s="9" t="s">
        <v>2998</v>
      </c>
      <c r="D775" s="9" t="s">
        <v>2999</v>
      </c>
      <c r="E775" s="9" t="s">
        <v>3371</v>
      </c>
      <c r="F775" s="9" t="str">
        <f>TEXT(gdp_capita_rank__2[[#This Row],[year]],0)&amp;"-"&amp;gdp_capita_rank__2[[#This Row],[WB_country_code]]</f>
        <v>1965-SEN</v>
      </c>
      <c r="G775" s="9" t="s">
        <v>3432</v>
      </c>
    </row>
    <row r="776" spans="1:7" x14ac:dyDescent="0.2">
      <c r="A776" s="9" t="s">
        <v>213</v>
      </c>
      <c r="B776" s="9" t="s">
        <v>214</v>
      </c>
      <c r="C776" s="9" t="s">
        <v>3001</v>
      </c>
      <c r="D776" s="9" t="s">
        <v>3002</v>
      </c>
      <c r="E776" s="9" t="s">
        <v>3371</v>
      </c>
      <c r="F776" s="9" t="str">
        <f>TEXT(gdp_capita_rank__2[[#This Row],[year]],0)&amp;"-"&amp;gdp_capita_rank__2[[#This Row],[WB_country_code]]</f>
        <v>1965-SGP</v>
      </c>
      <c r="G776" s="9" t="s">
        <v>3433</v>
      </c>
    </row>
    <row r="777" spans="1:7" x14ac:dyDescent="0.2">
      <c r="A777" s="9" t="s">
        <v>215</v>
      </c>
      <c r="B777" s="9" t="s">
        <v>216</v>
      </c>
      <c r="C777" s="9" t="s">
        <v>3004</v>
      </c>
      <c r="D777" s="9" t="s">
        <v>3005</v>
      </c>
      <c r="E777" s="9" t="s">
        <v>3371</v>
      </c>
      <c r="F777" s="9" t="str">
        <f>TEXT(gdp_capita_rank__2[[#This Row],[year]],0)&amp;"-"&amp;gdp_capita_rank__2[[#This Row],[WB_country_code]]</f>
        <v>1965-SMR</v>
      </c>
      <c r="G777" s="9" t="s">
        <v>2741</v>
      </c>
    </row>
    <row r="778" spans="1:7" x14ac:dyDescent="0.2">
      <c r="A778" s="9" t="s">
        <v>217</v>
      </c>
      <c r="B778" s="9" t="s">
        <v>218</v>
      </c>
      <c r="C778" s="9" t="s">
        <v>2854</v>
      </c>
      <c r="D778" s="9" t="s">
        <v>3006</v>
      </c>
      <c r="E778" s="9" t="s">
        <v>3371</v>
      </c>
      <c r="F778" s="9" t="str">
        <f>TEXT(gdp_capita_rank__2[[#This Row],[year]],0)&amp;"-"&amp;gdp_capita_rank__2[[#This Row],[WB_country_code]]</f>
        <v>1965-SRB</v>
      </c>
      <c r="G778" s="9" t="s">
        <v>2741</v>
      </c>
    </row>
    <row r="779" spans="1:7" x14ac:dyDescent="0.2">
      <c r="A779" s="9" t="s">
        <v>219</v>
      </c>
      <c r="B779" s="9" t="s">
        <v>220</v>
      </c>
      <c r="C779" s="9" t="s">
        <v>3007</v>
      </c>
      <c r="D779" s="9" t="s">
        <v>3008</v>
      </c>
      <c r="E779" s="9" t="s">
        <v>3371</v>
      </c>
      <c r="F779" s="9" t="str">
        <f>TEXT(gdp_capita_rank__2[[#This Row],[year]],0)&amp;"-"&amp;gdp_capita_rank__2[[#This Row],[WB_country_code]]</f>
        <v>1965-SUR</v>
      </c>
      <c r="G779" s="9" t="s">
        <v>3434</v>
      </c>
    </row>
    <row r="780" spans="1:7" x14ac:dyDescent="0.2">
      <c r="A780" s="9" t="s">
        <v>221</v>
      </c>
      <c r="B780" s="9" t="s">
        <v>222</v>
      </c>
      <c r="C780" s="9" t="s">
        <v>3010</v>
      </c>
      <c r="D780" s="9" t="s">
        <v>3011</v>
      </c>
      <c r="E780" s="9" t="s">
        <v>3371</v>
      </c>
      <c r="F780" s="9" t="str">
        <f>TEXT(gdp_capita_rank__2[[#This Row],[year]],0)&amp;"-"&amp;gdp_capita_rank__2[[#This Row],[WB_country_code]]</f>
        <v>1965-SVK</v>
      </c>
      <c r="G780" s="9" t="s">
        <v>2741</v>
      </c>
    </row>
    <row r="781" spans="1:7" x14ac:dyDescent="0.2">
      <c r="A781" s="9" t="s">
        <v>223</v>
      </c>
      <c r="B781" s="9" t="s">
        <v>224</v>
      </c>
      <c r="C781" s="9" t="s">
        <v>3012</v>
      </c>
      <c r="D781" s="9" t="s">
        <v>3013</v>
      </c>
      <c r="E781" s="9" t="s">
        <v>3371</v>
      </c>
      <c r="F781" s="9" t="str">
        <f>TEXT(gdp_capita_rank__2[[#This Row],[year]],0)&amp;"-"&amp;gdp_capita_rank__2[[#This Row],[WB_country_code]]</f>
        <v>1965-SVN</v>
      </c>
      <c r="G781" s="9" t="s">
        <v>2741</v>
      </c>
    </row>
    <row r="782" spans="1:7" x14ac:dyDescent="0.2">
      <c r="A782" s="9" t="s">
        <v>225</v>
      </c>
      <c r="B782" s="9" t="s">
        <v>226</v>
      </c>
      <c r="C782" s="9" t="s">
        <v>3014</v>
      </c>
      <c r="D782" s="9" t="s">
        <v>3015</v>
      </c>
      <c r="E782" s="9" t="s">
        <v>3371</v>
      </c>
      <c r="F782" s="9" t="str">
        <f>TEXT(gdp_capita_rank__2[[#This Row],[year]],0)&amp;"-"&amp;gdp_capita_rank__2[[#This Row],[WB_country_code]]</f>
        <v>1965-SWE</v>
      </c>
      <c r="G782" s="9" t="s">
        <v>3435</v>
      </c>
    </row>
    <row r="783" spans="1:7" x14ac:dyDescent="0.2">
      <c r="A783" s="9" t="s">
        <v>227</v>
      </c>
      <c r="B783" s="9" t="s">
        <v>228</v>
      </c>
      <c r="C783" s="9" t="s">
        <v>3017</v>
      </c>
      <c r="D783" s="9" t="s">
        <v>3018</v>
      </c>
      <c r="E783" s="9" t="s">
        <v>3371</v>
      </c>
      <c r="F783" s="9" t="str">
        <f>TEXT(gdp_capita_rank__2[[#This Row],[year]],0)&amp;"-"&amp;gdp_capita_rank__2[[#This Row],[WB_country_code]]</f>
        <v>1965-SYR</v>
      </c>
      <c r="G783" s="9" t="s">
        <v>3436</v>
      </c>
    </row>
    <row r="784" spans="1:7" x14ac:dyDescent="0.2">
      <c r="A784" s="9" t="s">
        <v>229</v>
      </c>
      <c r="B784" s="9" t="s">
        <v>230</v>
      </c>
      <c r="C784" s="9" t="s">
        <v>3020</v>
      </c>
      <c r="D784" s="9" t="s">
        <v>3021</v>
      </c>
      <c r="E784" s="9" t="s">
        <v>3371</v>
      </c>
      <c r="F784" s="9" t="str">
        <f>TEXT(gdp_capita_rank__2[[#This Row],[year]],0)&amp;"-"&amp;gdp_capita_rank__2[[#This Row],[WB_country_code]]</f>
        <v>1965-TGO</v>
      </c>
      <c r="G784" s="9" t="s">
        <v>3437</v>
      </c>
    </row>
    <row r="785" spans="1:7" x14ac:dyDescent="0.2">
      <c r="A785" s="9" t="s">
        <v>231</v>
      </c>
      <c r="B785" s="9" t="s">
        <v>232</v>
      </c>
      <c r="C785" s="9" t="s">
        <v>3023</v>
      </c>
      <c r="D785" s="9" t="s">
        <v>3024</v>
      </c>
      <c r="E785" s="9" t="s">
        <v>3371</v>
      </c>
      <c r="F785" s="9" t="str">
        <f>TEXT(gdp_capita_rank__2[[#This Row],[year]],0)&amp;"-"&amp;gdp_capita_rank__2[[#This Row],[WB_country_code]]</f>
        <v>1965-THA</v>
      </c>
      <c r="G785" s="9" t="s">
        <v>3438</v>
      </c>
    </row>
    <row r="786" spans="1:7" x14ac:dyDescent="0.2">
      <c r="A786" s="9" t="s">
        <v>233</v>
      </c>
      <c r="B786" s="9" t="s">
        <v>234</v>
      </c>
      <c r="C786" s="9" t="s">
        <v>3026</v>
      </c>
      <c r="D786" s="9" t="s">
        <v>3027</v>
      </c>
      <c r="E786" s="9" t="s">
        <v>3371</v>
      </c>
      <c r="F786" s="9" t="str">
        <f>TEXT(gdp_capita_rank__2[[#This Row],[year]],0)&amp;"-"&amp;gdp_capita_rank__2[[#This Row],[WB_country_code]]</f>
        <v>1965-TJK</v>
      </c>
      <c r="G786" s="9" t="s">
        <v>2741</v>
      </c>
    </row>
    <row r="787" spans="1:7" x14ac:dyDescent="0.2">
      <c r="A787" s="9" t="s">
        <v>235</v>
      </c>
      <c r="B787" s="9" t="s">
        <v>236</v>
      </c>
      <c r="C787" s="9" t="s">
        <v>3028</v>
      </c>
      <c r="D787" s="9" t="s">
        <v>3029</v>
      </c>
      <c r="E787" s="9" t="s">
        <v>3371</v>
      </c>
      <c r="F787" s="9" t="str">
        <f>TEXT(gdp_capita_rank__2[[#This Row],[year]],0)&amp;"-"&amp;gdp_capita_rank__2[[#This Row],[WB_country_code]]</f>
        <v>1965-TKM</v>
      </c>
      <c r="G787" s="9" t="s">
        <v>2741</v>
      </c>
    </row>
    <row r="788" spans="1:7" x14ac:dyDescent="0.2">
      <c r="A788" s="9" t="s">
        <v>237</v>
      </c>
      <c r="B788" s="9" t="s">
        <v>238</v>
      </c>
      <c r="C788" s="9" t="s">
        <v>3030</v>
      </c>
      <c r="D788" s="9" t="s">
        <v>3031</v>
      </c>
      <c r="E788" s="9" t="s">
        <v>3371</v>
      </c>
      <c r="F788" s="9" t="str">
        <f>TEXT(gdp_capita_rank__2[[#This Row],[year]],0)&amp;"-"&amp;gdp_capita_rank__2[[#This Row],[WB_country_code]]</f>
        <v>1965-TON</v>
      </c>
      <c r="G788" s="9" t="s">
        <v>2741</v>
      </c>
    </row>
    <row r="789" spans="1:7" x14ac:dyDescent="0.2">
      <c r="A789" s="9" t="s">
        <v>239</v>
      </c>
      <c r="B789" s="9" t="s">
        <v>240</v>
      </c>
      <c r="C789" s="9" t="s">
        <v>3032</v>
      </c>
      <c r="D789" s="9" t="s">
        <v>3033</v>
      </c>
      <c r="E789" s="9" t="s">
        <v>3371</v>
      </c>
      <c r="F789" s="9" t="str">
        <f>TEXT(gdp_capita_rank__2[[#This Row],[year]],0)&amp;"-"&amp;gdp_capita_rank__2[[#This Row],[WB_country_code]]</f>
        <v>1965-TTO</v>
      </c>
      <c r="G789" s="9" t="s">
        <v>3439</v>
      </c>
    </row>
    <row r="790" spans="1:7" x14ac:dyDescent="0.2">
      <c r="A790" s="9" t="s">
        <v>241</v>
      </c>
      <c r="B790" s="9" t="s">
        <v>242</v>
      </c>
      <c r="C790" s="9" t="s">
        <v>3035</v>
      </c>
      <c r="D790" s="9" t="s">
        <v>3036</v>
      </c>
      <c r="E790" s="9" t="s">
        <v>3371</v>
      </c>
      <c r="F790" s="9" t="str">
        <f>TEXT(gdp_capita_rank__2[[#This Row],[year]],0)&amp;"-"&amp;gdp_capita_rank__2[[#This Row],[WB_country_code]]</f>
        <v>1965-TUN</v>
      </c>
      <c r="G790" s="9" t="s">
        <v>3440</v>
      </c>
    </row>
    <row r="791" spans="1:7" x14ac:dyDescent="0.2">
      <c r="A791" s="9" t="s">
        <v>243</v>
      </c>
      <c r="B791" s="9" t="s">
        <v>244</v>
      </c>
      <c r="C791" s="9" t="s">
        <v>3037</v>
      </c>
      <c r="D791" s="9" t="s">
        <v>3038</v>
      </c>
      <c r="E791" s="9" t="s">
        <v>3371</v>
      </c>
      <c r="F791" s="9" t="str">
        <f>TEXT(gdp_capita_rank__2[[#This Row],[year]],0)&amp;"-"&amp;gdp_capita_rank__2[[#This Row],[WB_country_code]]</f>
        <v>1965-TUR</v>
      </c>
      <c r="G791" s="9" t="s">
        <v>3441</v>
      </c>
    </row>
    <row r="792" spans="1:7" x14ac:dyDescent="0.2">
      <c r="A792" s="9" t="s">
        <v>245</v>
      </c>
      <c r="B792" s="9" t="s">
        <v>246</v>
      </c>
      <c r="C792" s="9" t="s">
        <v>3040</v>
      </c>
      <c r="D792" s="9" t="s">
        <v>3041</v>
      </c>
      <c r="E792" s="9" t="s">
        <v>3371</v>
      </c>
      <c r="F792" s="9" t="str">
        <f>TEXT(gdp_capita_rank__2[[#This Row],[year]],0)&amp;"-"&amp;gdp_capita_rank__2[[#This Row],[WB_country_code]]</f>
        <v>1965-TZA</v>
      </c>
      <c r="G792" s="9" t="s">
        <v>2741</v>
      </c>
    </row>
    <row r="793" spans="1:7" x14ac:dyDescent="0.2">
      <c r="A793" s="9" t="s">
        <v>247</v>
      </c>
      <c r="B793" s="9" t="s">
        <v>248</v>
      </c>
      <c r="C793" s="9" t="s">
        <v>3042</v>
      </c>
      <c r="D793" s="9" t="s">
        <v>3043</v>
      </c>
      <c r="E793" s="9" t="s">
        <v>3371</v>
      </c>
      <c r="F793" s="9" t="str">
        <f>TEXT(gdp_capita_rank__2[[#This Row],[year]],0)&amp;"-"&amp;gdp_capita_rank__2[[#This Row],[WB_country_code]]</f>
        <v>1965-UGA</v>
      </c>
      <c r="G793" s="9" t="s">
        <v>3442</v>
      </c>
    </row>
    <row r="794" spans="1:7" x14ac:dyDescent="0.2">
      <c r="A794" s="9" t="s">
        <v>249</v>
      </c>
      <c r="B794" s="9" t="s">
        <v>250</v>
      </c>
      <c r="C794" s="9" t="s">
        <v>3045</v>
      </c>
      <c r="D794" s="9" t="s">
        <v>3046</v>
      </c>
      <c r="E794" s="9" t="s">
        <v>3371</v>
      </c>
      <c r="F794" s="9" t="str">
        <f>TEXT(gdp_capita_rank__2[[#This Row],[year]],0)&amp;"-"&amp;gdp_capita_rank__2[[#This Row],[WB_country_code]]</f>
        <v>1965-UKR</v>
      </c>
      <c r="G794" s="9" t="s">
        <v>2741</v>
      </c>
    </row>
    <row r="795" spans="1:7" x14ac:dyDescent="0.2">
      <c r="A795" s="9" t="s">
        <v>251</v>
      </c>
      <c r="B795" s="9" t="s">
        <v>252</v>
      </c>
      <c r="C795" s="9" t="s">
        <v>3047</v>
      </c>
      <c r="D795" s="9" t="s">
        <v>3048</v>
      </c>
      <c r="E795" s="9" t="s">
        <v>3371</v>
      </c>
      <c r="F795" s="9" t="str">
        <f>TEXT(gdp_capita_rank__2[[#This Row],[year]],0)&amp;"-"&amp;gdp_capita_rank__2[[#This Row],[WB_country_code]]</f>
        <v>1965-URY</v>
      </c>
      <c r="G795" s="9" t="s">
        <v>3443</v>
      </c>
    </row>
    <row r="796" spans="1:7" x14ac:dyDescent="0.2">
      <c r="A796" s="9" t="s">
        <v>253</v>
      </c>
      <c r="B796" s="9" t="s">
        <v>254</v>
      </c>
      <c r="C796" s="9" t="s">
        <v>3050</v>
      </c>
      <c r="D796" s="9" t="s">
        <v>3051</v>
      </c>
      <c r="E796" s="9" t="s">
        <v>3371</v>
      </c>
      <c r="F796" s="9" t="str">
        <f>TEXT(gdp_capita_rank__2[[#This Row],[year]],0)&amp;"-"&amp;gdp_capita_rank__2[[#This Row],[WB_country_code]]</f>
        <v>1965-USA</v>
      </c>
      <c r="G796" s="9" t="s">
        <v>3444</v>
      </c>
    </row>
    <row r="797" spans="1:7" x14ac:dyDescent="0.2">
      <c r="A797" s="9" t="s">
        <v>255</v>
      </c>
      <c r="B797" s="9" t="s">
        <v>256</v>
      </c>
      <c r="C797" s="9" t="s">
        <v>3053</v>
      </c>
      <c r="D797" s="9" t="s">
        <v>3054</v>
      </c>
      <c r="E797" s="9" t="s">
        <v>3371</v>
      </c>
      <c r="F797" s="9" t="str">
        <f>TEXT(gdp_capita_rank__2[[#This Row],[year]],0)&amp;"-"&amp;gdp_capita_rank__2[[#This Row],[WB_country_code]]</f>
        <v>1965-UZB</v>
      </c>
      <c r="G797" s="9" t="s">
        <v>2741</v>
      </c>
    </row>
    <row r="798" spans="1:7" x14ac:dyDescent="0.2">
      <c r="A798" s="9" t="s">
        <v>257</v>
      </c>
      <c r="B798" s="9" t="s">
        <v>258</v>
      </c>
      <c r="C798" s="9" t="s">
        <v>3055</v>
      </c>
      <c r="D798" s="9" t="s">
        <v>3056</v>
      </c>
      <c r="E798" s="9" t="s">
        <v>3371</v>
      </c>
      <c r="F798" s="9" t="str">
        <f>TEXT(gdp_capita_rank__2[[#This Row],[year]],0)&amp;"-"&amp;gdp_capita_rank__2[[#This Row],[WB_country_code]]</f>
        <v>1965-VEN</v>
      </c>
      <c r="G798" s="9" t="s">
        <v>3445</v>
      </c>
    </row>
    <row r="799" spans="1:7" x14ac:dyDescent="0.2">
      <c r="A799" s="9" t="s">
        <v>259</v>
      </c>
      <c r="B799" s="9" t="s">
        <v>260</v>
      </c>
      <c r="C799" s="9" t="s">
        <v>3058</v>
      </c>
      <c r="D799" s="9" t="s">
        <v>3059</v>
      </c>
      <c r="E799" s="9" t="s">
        <v>3371</v>
      </c>
      <c r="F799" s="9" t="str">
        <f>TEXT(gdp_capita_rank__2[[#This Row],[year]],0)&amp;"-"&amp;gdp_capita_rank__2[[#This Row],[WB_country_code]]</f>
        <v>1965-VIR</v>
      </c>
      <c r="G799" s="9" t="s">
        <v>2741</v>
      </c>
    </row>
    <row r="800" spans="1:7" x14ac:dyDescent="0.2">
      <c r="A800" s="9" t="s">
        <v>261</v>
      </c>
      <c r="B800" s="9" t="s">
        <v>262</v>
      </c>
      <c r="C800" s="9" t="s">
        <v>3060</v>
      </c>
      <c r="D800" s="9" t="s">
        <v>3061</v>
      </c>
      <c r="E800" s="9" t="s">
        <v>3371</v>
      </c>
      <c r="F800" s="9" t="str">
        <f>TEXT(gdp_capita_rank__2[[#This Row],[year]],0)&amp;"-"&amp;gdp_capita_rank__2[[#This Row],[WB_country_code]]</f>
        <v>1965-VNM</v>
      </c>
      <c r="G800" s="9" t="s">
        <v>2741</v>
      </c>
    </row>
    <row r="801" spans="1:7" x14ac:dyDescent="0.2">
      <c r="A801" s="9" t="s">
        <v>263</v>
      </c>
      <c r="B801" s="9" t="s">
        <v>264</v>
      </c>
      <c r="C801" s="9" t="s">
        <v>3062</v>
      </c>
      <c r="D801" s="9" t="s">
        <v>3063</v>
      </c>
      <c r="E801" s="9" t="s">
        <v>3371</v>
      </c>
      <c r="F801" s="9" t="str">
        <f>TEXT(gdp_capita_rank__2[[#This Row],[year]],0)&amp;"-"&amp;gdp_capita_rank__2[[#This Row],[WB_country_code]]</f>
        <v>1965-WSM</v>
      </c>
      <c r="G801" s="9" t="s">
        <v>2741</v>
      </c>
    </row>
    <row r="802" spans="1:7" x14ac:dyDescent="0.2">
      <c r="A802" s="9" t="s">
        <v>265</v>
      </c>
      <c r="B802" s="9" t="s">
        <v>266</v>
      </c>
      <c r="C802" s="9" t="s">
        <v>3064</v>
      </c>
      <c r="D802" s="9" t="s">
        <v>3065</v>
      </c>
      <c r="E802" s="9" t="s">
        <v>3371</v>
      </c>
      <c r="F802" s="9" t="str">
        <f>TEXT(gdp_capita_rank__2[[#This Row],[year]],0)&amp;"-"&amp;gdp_capita_rank__2[[#This Row],[WB_country_code]]</f>
        <v>1965-XKX</v>
      </c>
      <c r="G802" s="9" t="s">
        <v>2741</v>
      </c>
    </row>
    <row r="803" spans="1:7" x14ac:dyDescent="0.2">
      <c r="A803" s="9" t="s">
        <v>269</v>
      </c>
      <c r="B803" s="9" t="s">
        <v>270</v>
      </c>
      <c r="C803" s="9" t="s">
        <v>3066</v>
      </c>
      <c r="D803" s="9" t="s">
        <v>3067</v>
      </c>
      <c r="E803" s="9" t="s">
        <v>3371</v>
      </c>
      <c r="F803" s="9" t="str">
        <f>TEXT(gdp_capita_rank__2[[#This Row],[year]],0)&amp;"-"&amp;gdp_capita_rank__2[[#This Row],[WB_country_code]]</f>
        <v>1965-ZAF</v>
      </c>
      <c r="G803" s="9" t="s">
        <v>3446</v>
      </c>
    </row>
    <row r="804" spans="1:7" x14ac:dyDescent="0.2">
      <c r="A804" s="9" t="s">
        <v>271</v>
      </c>
      <c r="B804" s="9" t="s">
        <v>272</v>
      </c>
      <c r="C804" s="9" t="s">
        <v>3069</v>
      </c>
      <c r="D804" s="9" t="s">
        <v>3070</v>
      </c>
      <c r="E804" s="9" t="s">
        <v>3371</v>
      </c>
      <c r="F804" s="9" t="str">
        <f>TEXT(gdp_capita_rank__2[[#This Row],[year]],0)&amp;"-"&amp;gdp_capita_rank__2[[#This Row],[WB_country_code]]</f>
        <v>1965-ZMB</v>
      </c>
      <c r="G804" s="9" t="s">
        <v>3447</v>
      </c>
    </row>
    <row r="805" spans="1:7" x14ac:dyDescent="0.2">
      <c r="A805" s="9" t="s">
        <v>273</v>
      </c>
      <c r="B805" s="9" t="s">
        <v>274</v>
      </c>
      <c r="C805" s="9" t="s">
        <v>3072</v>
      </c>
      <c r="D805" s="9" t="s">
        <v>3073</v>
      </c>
      <c r="E805" s="9" t="s">
        <v>3371</v>
      </c>
      <c r="F805" s="9" t="str">
        <f>TEXT(gdp_capita_rank__2[[#This Row],[year]],0)&amp;"-"&amp;gdp_capita_rank__2[[#This Row],[WB_country_code]]</f>
        <v>1965-ZWE</v>
      </c>
      <c r="G805" s="9" t="s">
        <v>3448</v>
      </c>
    </row>
    <row r="806" spans="1:7" x14ac:dyDescent="0.2">
      <c r="A806" s="9" t="s">
        <v>5</v>
      </c>
      <c r="B806" s="9" t="s">
        <v>6</v>
      </c>
      <c r="C806" s="9" t="s">
        <v>2735</v>
      </c>
      <c r="D806" s="9" t="s">
        <v>2736</v>
      </c>
      <c r="E806" s="9" t="s">
        <v>3449</v>
      </c>
      <c r="F806" s="9" t="str">
        <f>TEXT(gdp_capita_rank__2[[#This Row],[year]],0)&amp;"-"&amp;gdp_capita_rank__2[[#This Row],[WB_country_code]]</f>
        <v>1966-AFG</v>
      </c>
      <c r="G806" s="9" t="s">
        <v>3450</v>
      </c>
    </row>
    <row r="807" spans="1:7" x14ac:dyDescent="0.2">
      <c r="A807" s="9" t="s">
        <v>7</v>
      </c>
      <c r="B807" s="9" t="s">
        <v>8</v>
      </c>
      <c r="C807" s="9" t="s">
        <v>2739</v>
      </c>
      <c r="D807" s="9" t="s">
        <v>2740</v>
      </c>
      <c r="E807" s="9" t="s">
        <v>3449</v>
      </c>
      <c r="F807" s="9" t="str">
        <f>TEXT(gdp_capita_rank__2[[#This Row],[year]],0)&amp;"-"&amp;gdp_capita_rank__2[[#This Row],[WB_country_code]]</f>
        <v>1966-ARE</v>
      </c>
      <c r="G807" s="9" t="s">
        <v>2741</v>
      </c>
    </row>
    <row r="808" spans="1:7" x14ac:dyDescent="0.2">
      <c r="A808" s="9" t="s">
        <v>9</v>
      </c>
      <c r="B808" s="9" t="s">
        <v>10</v>
      </c>
      <c r="C808" s="9" t="s">
        <v>2742</v>
      </c>
      <c r="D808" s="9" t="s">
        <v>2743</v>
      </c>
      <c r="E808" s="9" t="s">
        <v>3449</v>
      </c>
      <c r="F808" s="9" t="str">
        <f>TEXT(gdp_capita_rank__2[[#This Row],[year]],0)&amp;"-"&amp;gdp_capita_rank__2[[#This Row],[WB_country_code]]</f>
        <v>1966-ARG</v>
      </c>
      <c r="G808" s="9" t="s">
        <v>2741</v>
      </c>
    </row>
    <row r="809" spans="1:7" x14ac:dyDescent="0.2">
      <c r="A809" s="9" t="s">
        <v>11</v>
      </c>
      <c r="B809" s="9" t="s">
        <v>12</v>
      </c>
      <c r="C809" s="9" t="s">
        <v>2744</v>
      </c>
      <c r="D809" s="9" t="s">
        <v>2745</v>
      </c>
      <c r="E809" s="9" t="s">
        <v>3449</v>
      </c>
      <c r="F809" s="9" t="str">
        <f>TEXT(gdp_capita_rank__2[[#This Row],[year]],0)&amp;"-"&amp;gdp_capita_rank__2[[#This Row],[WB_country_code]]</f>
        <v>1966-ARM</v>
      </c>
      <c r="G809" s="9" t="s">
        <v>2741</v>
      </c>
    </row>
    <row r="810" spans="1:7" x14ac:dyDescent="0.2">
      <c r="A810" s="9" t="s">
        <v>13</v>
      </c>
      <c r="B810" s="9" t="s">
        <v>14</v>
      </c>
      <c r="C810" s="9" t="s">
        <v>2746</v>
      </c>
      <c r="D810" s="9" t="s">
        <v>2747</v>
      </c>
      <c r="E810" s="9" t="s">
        <v>3449</v>
      </c>
      <c r="F810" s="9" t="str">
        <f>TEXT(gdp_capita_rank__2[[#This Row],[year]],0)&amp;"-"&amp;gdp_capita_rank__2[[#This Row],[WB_country_code]]</f>
        <v>1966-AUS</v>
      </c>
      <c r="G810" s="9" t="s">
        <v>3451</v>
      </c>
    </row>
    <row r="811" spans="1:7" x14ac:dyDescent="0.2">
      <c r="A811" s="9" t="s">
        <v>15</v>
      </c>
      <c r="B811" s="9" t="s">
        <v>16</v>
      </c>
      <c r="C811" s="9" t="s">
        <v>2749</v>
      </c>
      <c r="D811" s="9" t="s">
        <v>2750</v>
      </c>
      <c r="E811" s="9" t="s">
        <v>3449</v>
      </c>
      <c r="F811" s="9" t="str">
        <f>TEXT(gdp_capita_rank__2[[#This Row],[year]],0)&amp;"-"&amp;gdp_capita_rank__2[[#This Row],[WB_country_code]]</f>
        <v>1966-AUT</v>
      </c>
      <c r="G811" s="9" t="s">
        <v>3452</v>
      </c>
    </row>
    <row r="812" spans="1:7" x14ac:dyDescent="0.2">
      <c r="A812" s="9" t="s">
        <v>17</v>
      </c>
      <c r="B812" s="9" t="s">
        <v>18</v>
      </c>
      <c r="C812" s="9" t="s">
        <v>2752</v>
      </c>
      <c r="D812" s="9" t="s">
        <v>2753</v>
      </c>
      <c r="E812" s="9" t="s">
        <v>3449</v>
      </c>
      <c r="F812" s="9" t="str">
        <f>TEXT(gdp_capita_rank__2[[#This Row],[year]],0)&amp;"-"&amp;gdp_capita_rank__2[[#This Row],[WB_country_code]]</f>
        <v>1966-AZE</v>
      </c>
      <c r="G812" s="9" t="s">
        <v>2741</v>
      </c>
    </row>
    <row r="813" spans="1:7" x14ac:dyDescent="0.2">
      <c r="A813" s="9" t="s">
        <v>19</v>
      </c>
      <c r="B813" s="9" t="s">
        <v>20</v>
      </c>
      <c r="C813" s="9" t="s">
        <v>2754</v>
      </c>
      <c r="D813" s="9" t="s">
        <v>2755</v>
      </c>
      <c r="E813" s="9" t="s">
        <v>3449</v>
      </c>
      <c r="F813" s="9" t="str">
        <f>TEXT(gdp_capita_rank__2[[#This Row],[year]],0)&amp;"-"&amp;gdp_capita_rank__2[[#This Row],[WB_country_code]]</f>
        <v>1966-BDI</v>
      </c>
      <c r="G813" s="9" t="s">
        <v>3453</v>
      </c>
    </row>
    <row r="814" spans="1:7" x14ac:dyDescent="0.2">
      <c r="A814" s="9" t="s">
        <v>21</v>
      </c>
      <c r="B814" s="9" t="s">
        <v>22</v>
      </c>
      <c r="C814" s="9" t="s">
        <v>2757</v>
      </c>
      <c r="D814" s="9" t="s">
        <v>2758</v>
      </c>
      <c r="E814" s="9" t="s">
        <v>3449</v>
      </c>
      <c r="F814" s="9" t="str">
        <f>TEXT(gdp_capita_rank__2[[#This Row],[year]],0)&amp;"-"&amp;gdp_capita_rank__2[[#This Row],[WB_country_code]]</f>
        <v>1966-BEL</v>
      </c>
      <c r="G814" s="9" t="s">
        <v>3454</v>
      </c>
    </row>
    <row r="815" spans="1:7" x14ac:dyDescent="0.2">
      <c r="A815" s="9" t="s">
        <v>23</v>
      </c>
      <c r="B815" s="9" t="s">
        <v>24</v>
      </c>
      <c r="C815" s="9" t="s">
        <v>2760</v>
      </c>
      <c r="D815" s="9" t="s">
        <v>2761</v>
      </c>
      <c r="E815" s="9" t="s">
        <v>3449</v>
      </c>
      <c r="F815" s="9" t="str">
        <f>TEXT(gdp_capita_rank__2[[#This Row],[year]],0)&amp;"-"&amp;gdp_capita_rank__2[[#This Row],[WB_country_code]]</f>
        <v>1966-BFA</v>
      </c>
      <c r="G815" s="9" t="s">
        <v>3455</v>
      </c>
    </row>
    <row r="816" spans="1:7" x14ac:dyDescent="0.2">
      <c r="A816" s="9" t="s">
        <v>25</v>
      </c>
      <c r="B816" s="9" t="s">
        <v>26</v>
      </c>
      <c r="C816" s="9" t="s">
        <v>2763</v>
      </c>
      <c r="D816" s="9" t="s">
        <v>2764</v>
      </c>
      <c r="E816" s="9" t="s">
        <v>3449</v>
      </c>
      <c r="F816" s="9" t="str">
        <f>TEXT(gdp_capita_rank__2[[#This Row],[year]],0)&amp;"-"&amp;gdp_capita_rank__2[[#This Row],[WB_country_code]]</f>
        <v>1966-BGR</v>
      </c>
      <c r="G816" s="9" t="s">
        <v>2741</v>
      </c>
    </row>
    <row r="817" spans="1:7" x14ac:dyDescent="0.2">
      <c r="A817" s="9" t="s">
        <v>27</v>
      </c>
      <c r="B817" s="9" t="s">
        <v>28</v>
      </c>
      <c r="C817" s="9" t="s">
        <v>2765</v>
      </c>
      <c r="D817" s="9" t="s">
        <v>2766</v>
      </c>
      <c r="E817" s="9" t="s">
        <v>3449</v>
      </c>
      <c r="F817" s="9" t="str">
        <f>TEXT(gdp_capita_rank__2[[#This Row],[year]],0)&amp;"-"&amp;gdp_capita_rank__2[[#This Row],[WB_country_code]]</f>
        <v>1966-BHR</v>
      </c>
      <c r="G817" s="9" t="s">
        <v>2741</v>
      </c>
    </row>
    <row r="818" spans="1:7" x14ac:dyDescent="0.2">
      <c r="A818" s="9" t="s">
        <v>29</v>
      </c>
      <c r="B818" s="9" t="s">
        <v>30</v>
      </c>
      <c r="C818" s="9" t="s">
        <v>2767</v>
      </c>
      <c r="D818" s="9" t="s">
        <v>2768</v>
      </c>
      <c r="E818" s="9" t="s">
        <v>3449</v>
      </c>
      <c r="F818" s="9" t="str">
        <f>TEXT(gdp_capita_rank__2[[#This Row],[year]],0)&amp;"-"&amp;gdp_capita_rank__2[[#This Row],[WB_country_code]]</f>
        <v>1966-BHS</v>
      </c>
      <c r="G818" s="9" t="s">
        <v>3456</v>
      </c>
    </row>
    <row r="819" spans="1:7" x14ac:dyDescent="0.2">
      <c r="A819" s="9" t="s">
        <v>31</v>
      </c>
      <c r="B819" s="9" t="s">
        <v>32</v>
      </c>
      <c r="C819" s="9" t="s">
        <v>2770</v>
      </c>
      <c r="D819" s="9" t="s">
        <v>2771</v>
      </c>
      <c r="E819" s="9" t="s">
        <v>3449</v>
      </c>
      <c r="F819" s="9" t="str">
        <f>TEXT(gdp_capita_rank__2[[#This Row],[year]],0)&amp;"-"&amp;gdp_capita_rank__2[[#This Row],[WB_country_code]]</f>
        <v>1966-BLR</v>
      </c>
      <c r="G819" s="9" t="s">
        <v>2741</v>
      </c>
    </row>
    <row r="820" spans="1:7" x14ac:dyDescent="0.2">
      <c r="A820" s="9" t="s">
        <v>33</v>
      </c>
      <c r="B820" s="9" t="s">
        <v>34</v>
      </c>
      <c r="C820" s="9" t="s">
        <v>2772</v>
      </c>
      <c r="D820" s="9" t="s">
        <v>2773</v>
      </c>
      <c r="E820" s="9" t="s">
        <v>3449</v>
      </c>
      <c r="F820" s="9" t="str">
        <f>TEXT(gdp_capita_rank__2[[#This Row],[year]],0)&amp;"-"&amp;gdp_capita_rank__2[[#This Row],[WB_country_code]]</f>
        <v>1966-BMU</v>
      </c>
      <c r="G820" s="9" t="s">
        <v>3457</v>
      </c>
    </row>
    <row r="821" spans="1:7" x14ac:dyDescent="0.2">
      <c r="A821" s="9" t="s">
        <v>35</v>
      </c>
      <c r="B821" s="9" t="s">
        <v>36</v>
      </c>
      <c r="C821" s="9" t="s">
        <v>2775</v>
      </c>
      <c r="D821" s="9" t="s">
        <v>2776</v>
      </c>
      <c r="E821" s="9" t="s">
        <v>3449</v>
      </c>
      <c r="F821" s="9" t="str">
        <f>TEXT(gdp_capita_rank__2[[#This Row],[year]],0)&amp;"-"&amp;gdp_capita_rank__2[[#This Row],[WB_country_code]]</f>
        <v>1966-BRA</v>
      </c>
      <c r="G821" s="9" t="s">
        <v>2741</v>
      </c>
    </row>
    <row r="822" spans="1:7" x14ac:dyDescent="0.2">
      <c r="A822" s="9" t="s">
        <v>37</v>
      </c>
      <c r="B822" s="9" t="s">
        <v>38</v>
      </c>
      <c r="C822" s="9" t="s">
        <v>2777</v>
      </c>
      <c r="D822" s="9" t="s">
        <v>2778</v>
      </c>
      <c r="E822" s="9" t="s">
        <v>3449</v>
      </c>
      <c r="F822" s="9" t="str">
        <f>TEXT(gdp_capita_rank__2[[#This Row],[year]],0)&amp;"-"&amp;gdp_capita_rank__2[[#This Row],[WB_country_code]]</f>
        <v>1966-BRB</v>
      </c>
      <c r="G822" s="9" t="s">
        <v>2741</v>
      </c>
    </row>
    <row r="823" spans="1:7" x14ac:dyDescent="0.2">
      <c r="A823" s="9" t="s">
        <v>39</v>
      </c>
      <c r="B823" s="9" t="s">
        <v>40</v>
      </c>
      <c r="C823" s="9" t="s">
        <v>2779</v>
      </c>
      <c r="D823" s="9" t="s">
        <v>2780</v>
      </c>
      <c r="E823" s="9" t="s">
        <v>3449</v>
      </c>
      <c r="F823" s="9" t="str">
        <f>TEXT(gdp_capita_rank__2[[#This Row],[year]],0)&amp;"-"&amp;gdp_capita_rank__2[[#This Row],[WB_country_code]]</f>
        <v>1966-BWA</v>
      </c>
      <c r="G823" s="9" t="s">
        <v>3458</v>
      </c>
    </row>
    <row r="824" spans="1:7" x14ac:dyDescent="0.2">
      <c r="A824" s="9" t="s">
        <v>41</v>
      </c>
      <c r="B824" s="9" t="s">
        <v>42</v>
      </c>
      <c r="C824" s="9" t="s">
        <v>2782</v>
      </c>
      <c r="D824" s="9" t="s">
        <v>2783</v>
      </c>
      <c r="E824" s="9" t="s">
        <v>3449</v>
      </c>
      <c r="F824" s="9" t="str">
        <f>TEXT(gdp_capita_rank__2[[#This Row],[year]],0)&amp;"-"&amp;gdp_capita_rank__2[[#This Row],[WB_country_code]]</f>
        <v>1966-CAN</v>
      </c>
      <c r="G824" s="9" t="s">
        <v>3459</v>
      </c>
    </row>
    <row r="825" spans="1:7" x14ac:dyDescent="0.2">
      <c r="A825" s="9" t="s">
        <v>43</v>
      </c>
      <c r="B825" s="9" t="s">
        <v>44</v>
      </c>
      <c r="C825" s="9" t="s">
        <v>2785</v>
      </c>
      <c r="D825" s="9" t="s">
        <v>2786</v>
      </c>
      <c r="E825" s="9" t="s">
        <v>3449</v>
      </c>
      <c r="F825" s="9" t="str">
        <f>TEXT(gdp_capita_rank__2[[#This Row],[year]],0)&amp;"-"&amp;gdp_capita_rank__2[[#This Row],[WB_country_code]]</f>
        <v>1966-CHE</v>
      </c>
      <c r="G825" s="9" t="s">
        <v>3460</v>
      </c>
    </row>
    <row r="826" spans="1:7" x14ac:dyDescent="0.2">
      <c r="A826" s="9" t="s">
        <v>45</v>
      </c>
      <c r="B826" s="9" t="s">
        <v>46</v>
      </c>
      <c r="C826" s="9" t="s">
        <v>2788</v>
      </c>
      <c r="D826" s="9" t="s">
        <v>2789</v>
      </c>
      <c r="E826" s="9" t="s">
        <v>3449</v>
      </c>
      <c r="F826" s="9" t="str">
        <f>TEXT(gdp_capita_rank__2[[#This Row],[year]],0)&amp;"-"&amp;gdp_capita_rank__2[[#This Row],[WB_country_code]]</f>
        <v>1966-CHL</v>
      </c>
      <c r="G826" s="9" t="s">
        <v>3461</v>
      </c>
    </row>
    <row r="827" spans="1:7" x14ac:dyDescent="0.2">
      <c r="A827" s="9" t="s">
        <v>47</v>
      </c>
      <c r="B827" s="9" t="s">
        <v>48</v>
      </c>
      <c r="C827" s="9" t="s">
        <v>2791</v>
      </c>
      <c r="D827" s="9" t="s">
        <v>2792</v>
      </c>
      <c r="E827" s="9" t="s">
        <v>3449</v>
      </c>
      <c r="F827" s="9" t="str">
        <f>TEXT(gdp_capita_rank__2[[#This Row],[year]],0)&amp;"-"&amp;gdp_capita_rank__2[[#This Row],[WB_country_code]]</f>
        <v>1966-CHN</v>
      </c>
      <c r="G827" s="9" t="s">
        <v>3462</v>
      </c>
    </row>
    <row r="828" spans="1:7" x14ac:dyDescent="0.2">
      <c r="A828" s="9" t="s">
        <v>49</v>
      </c>
      <c r="B828" s="9" t="s">
        <v>50</v>
      </c>
      <c r="C828" s="9" t="s">
        <v>2794</v>
      </c>
      <c r="D828" s="9" t="s">
        <v>2795</v>
      </c>
      <c r="E828" s="9" t="s">
        <v>3449</v>
      </c>
      <c r="F828" s="9" t="str">
        <f>TEXT(gdp_capita_rank__2[[#This Row],[year]],0)&amp;"-"&amp;gdp_capita_rank__2[[#This Row],[WB_country_code]]</f>
        <v>1966-CIV</v>
      </c>
      <c r="G828" s="9" t="s">
        <v>3463</v>
      </c>
    </row>
    <row r="829" spans="1:7" x14ac:dyDescent="0.2">
      <c r="A829" s="9" t="s">
        <v>51</v>
      </c>
      <c r="B829" s="9" t="s">
        <v>52</v>
      </c>
      <c r="C829" s="9" t="s">
        <v>2797</v>
      </c>
      <c r="D829" s="9" t="s">
        <v>2798</v>
      </c>
      <c r="E829" s="9" t="s">
        <v>3449</v>
      </c>
      <c r="F829" s="9" t="str">
        <f>TEXT(gdp_capita_rank__2[[#This Row],[year]],0)&amp;"-"&amp;gdp_capita_rank__2[[#This Row],[WB_country_code]]</f>
        <v>1966-CMR</v>
      </c>
      <c r="G829" s="9" t="s">
        <v>3464</v>
      </c>
    </row>
    <row r="830" spans="1:7" x14ac:dyDescent="0.2">
      <c r="A830" s="9" t="s">
        <v>53</v>
      </c>
      <c r="B830" s="9" t="s">
        <v>54</v>
      </c>
      <c r="C830" s="9" t="s">
        <v>2800</v>
      </c>
      <c r="D830" s="9" t="s">
        <v>2801</v>
      </c>
      <c r="E830" s="9" t="s">
        <v>3449</v>
      </c>
      <c r="F830" s="9" t="str">
        <f>TEXT(gdp_capita_rank__2[[#This Row],[year]],0)&amp;"-"&amp;gdp_capita_rank__2[[#This Row],[WB_country_code]]</f>
        <v>1966-COL</v>
      </c>
      <c r="G830" s="9" t="s">
        <v>3465</v>
      </c>
    </row>
    <row r="831" spans="1:7" x14ac:dyDescent="0.2">
      <c r="A831" s="9" t="s">
        <v>55</v>
      </c>
      <c r="B831" s="9" t="s">
        <v>56</v>
      </c>
      <c r="C831" s="9" t="s">
        <v>2803</v>
      </c>
      <c r="D831" s="9" t="s">
        <v>2804</v>
      </c>
      <c r="E831" s="9" t="s">
        <v>3449</v>
      </c>
      <c r="F831" s="9" t="str">
        <f>TEXT(gdp_capita_rank__2[[#This Row],[year]],0)&amp;"-"&amp;gdp_capita_rank__2[[#This Row],[WB_country_code]]</f>
        <v>1966-CRI</v>
      </c>
      <c r="G831" s="9" t="s">
        <v>3466</v>
      </c>
    </row>
    <row r="832" spans="1:7" x14ac:dyDescent="0.2">
      <c r="A832" s="9" t="s">
        <v>57</v>
      </c>
      <c r="B832" s="9" t="s">
        <v>58</v>
      </c>
      <c r="C832" s="9" t="s">
        <v>2806</v>
      </c>
      <c r="D832" s="9" t="s">
        <v>2807</v>
      </c>
      <c r="E832" s="9" t="s">
        <v>3449</v>
      </c>
      <c r="F832" s="9" t="str">
        <f>TEXT(gdp_capita_rank__2[[#This Row],[year]],0)&amp;"-"&amp;gdp_capita_rank__2[[#This Row],[WB_country_code]]</f>
        <v>1966-CUB</v>
      </c>
      <c r="G832" s="9" t="s">
        <v>2741</v>
      </c>
    </row>
    <row r="833" spans="1:7" x14ac:dyDescent="0.2">
      <c r="A833" s="9" t="s">
        <v>59</v>
      </c>
      <c r="B833" s="9" t="s">
        <v>60</v>
      </c>
      <c r="C833" s="9" t="s">
        <v>2808</v>
      </c>
      <c r="D833" s="9" t="s">
        <v>2809</v>
      </c>
      <c r="E833" s="9" t="s">
        <v>3449</v>
      </c>
      <c r="F833" s="9" t="str">
        <f>TEXT(gdp_capita_rank__2[[#This Row],[year]],0)&amp;"-"&amp;gdp_capita_rank__2[[#This Row],[WB_country_code]]</f>
        <v>1966-CYP</v>
      </c>
      <c r="G833" s="9" t="s">
        <v>2741</v>
      </c>
    </row>
    <row r="834" spans="1:7" x14ac:dyDescent="0.2">
      <c r="A834" s="9" t="s">
        <v>61</v>
      </c>
      <c r="B834" s="9" t="s">
        <v>62</v>
      </c>
      <c r="C834" s="9" t="s">
        <v>2810</v>
      </c>
      <c r="D834" s="9" t="s">
        <v>2811</v>
      </c>
      <c r="E834" s="9" t="s">
        <v>3449</v>
      </c>
      <c r="F834" s="9" t="str">
        <f>TEXT(gdp_capita_rank__2[[#This Row],[year]],0)&amp;"-"&amp;gdp_capita_rank__2[[#This Row],[WB_country_code]]</f>
        <v>1966-CZE</v>
      </c>
      <c r="G834" s="9" t="s">
        <v>2741</v>
      </c>
    </row>
    <row r="835" spans="1:7" x14ac:dyDescent="0.2">
      <c r="A835" s="9" t="s">
        <v>63</v>
      </c>
      <c r="B835" s="9" t="s">
        <v>64</v>
      </c>
      <c r="C835" s="9" t="s">
        <v>2812</v>
      </c>
      <c r="D835" s="9" t="s">
        <v>2813</v>
      </c>
      <c r="E835" s="9" t="s">
        <v>3449</v>
      </c>
      <c r="F835" s="9" t="str">
        <f>TEXT(gdp_capita_rank__2[[#This Row],[year]],0)&amp;"-"&amp;gdp_capita_rank__2[[#This Row],[WB_country_code]]</f>
        <v>1966-DEU</v>
      </c>
      <c r="G835" s="9" t="s">
        <v>2741</v>
      </c>
    </row>
    <row r="836" spans="1:7" x14ac:dyDescent="0.2">
      <c r="A836" s="9" t="s">
        <v>65</v>
      </c>
      <c r="B836" s="9" t="s">
        <v>66</v>
      </c>
      <c r="C836" s="9" t="s">
        <v>2814</v>
      </c>
      <c r="D836" s="9" t="s">
        <v>2815</v>
      </c>
      <c r="E836" s="9" t="s">
        <v>3449</v>
      </c>
      <c r="F836" s="9" t="str">
        <f>TEXT(gdp_capita_rank__2[[#This Row],[year]],0)&amp;"-"&amp;gdp_capita_rank__2[[#This Row],[WB_country_code]]</f>
        <v>1966-DJI</v>
      </c>
      <c r="G836" s="9" t="s">
        <v>2741</v>
      </c>
    </row>
    <row r="837" spans="1:7" x14ac:dyDescent="0.2">
      <c r="A837" s="9" t="s">
        <v>67</v>
      </c>
      <c r="B837" s="9" t="s">
        <v>68</v>
      </c>
      <c r="C837" s="9" t="s">
        <v>2816</v>
      </c>
      <c r="D837" s="9" t="s">
        <v>2817</v>
      </c>
      <c r="E837" s="9" t="s">
        <v>3449</v>
      </c>
      <c r="F837" s="9" t="str">
        <f>TEXT(gdp_capita_rank__2[[#This Row],[year]],0)&amp;"-"&amp;gdp_capita_rank__2[[#This Row],[WB_country_code]]</f>
        <v>1966-DNK</v>
      </c>
      <c r="G837" s="9" t="s">
        <v>3467</v>
      </c>
    </row>
    <row r="838" spans="1:7" x14ac:dyDescent="0.2">
      <c r="A838" s="9" t="s">
        <v>69</v>
      </c>
      <c r="B838" s="9" t="s">
        <v>70</v>
      </c>
      <c r="C838" s="9" t="s">
        <v>2818</v>
      </c>
      <c r="D838" s="9" t="s">
        <v>2819</v>
      </c>
      <c r="E838" s="9" t="s">
        <v>3449</v>
      </c>
      <c r="F838" s="9" t="str">
        <f>TEXT(gdp_capita_rank__2[[#This Row],[year]],0)&amp;"-"&amp;gdp_capita_rank__2[[#This Row],[WB_country_code]]</f>
        <v>1966-DOM</v>
      </c>
      <c r="G838" s="9" t="s">
        <v>3468</v>
      </c>
    </row>
    <row r="839" spans="1:7" x14ac:dyDescent="0.2">
      <c r="A839" s="9" t="s">
        <v>71</v>
      </c>
      <c r="B839" s="9" t="s">
        <v>72</v>
      </c>
      <c r="C839" s="9" t="s">
        <v>2821</v>
      </c>
      <c r="D839" s="9" t="s">
        <v>2822</v>
      </c>
      <c r="E839" s="9" t="s">
        <v>3449</v>
      </c>
      <c r="F839" s="9" t="str">
        <f>TEXT(gdp_capita_rank__2[[#This Row],[year]],0)&amp;"-"&amp;gdp_capita_rank__2[[#This Row],[WB_country_code]]</f>
        <v>1966-DZA</v>
      </c>
      <c r="G839" s="9" t="s">
        <v>3469</v>
      </c>
    </row>
    <row r="840" spans="1:7" x14ac:dyDescent="0.2">
      <c r="A840" s="9" t="s">
        <v>73</v>
      </c>
      <c r="B840" s="9" t="s">
        <v>74</v>
      </c>
      <c r="C840" s="9" t="s">
        <v>2824</v>
      </c>
      <c r="D840" s="9" t="s">
        <v>2825</v>
      </c>
      <c r="E840" s="9" t="s">
        <v>3449</v>
      </c>
      <c r="F840" s="9" t="str">
        <f>TEXT(gdp_capita_rank__2[[#This Row],[year]],0)&amp;"-"&amp;gdp_capita_rank__2[[#This Row],[WB_country_code]]</f>
        <v>1966-ECU</v>
      </c>
      <c r="G840" s="9" t="s">
        <v>3470</v>
      </c>
    </row>
    <row r="841" spans="1:7" x14ac:dyDescent="0.2">
      <c r="A841" s="9" t="s">
        <v>75</v>
      </c>
      <c r="B841" s="9" t="s">
        <v>76</v>
      </c>
      <c r="C841" s="9" t="s">
        <v>2827</v>
      </c>
      <c r="D841" s="9" t="s">
        <v>2828</v>
      </c>
      <c r="E841" s="9" t="s">
        <v>3449</v>
      </c>
      <c r="F841" s="9" t="str">
        <f>TEXT(gdp_capita_rank__2[[#This Row],[year]],0)&amp;"-"&amp;gdp_capita_rank__2[[#This Row],[WB_country_code]]</f>
        <v>1966-EGY</v>
      </c>
      <c r="G841" s="9" t="s">
        <v>3471</v>
      </c>
    </row>
    <row r="842" spans="1:7" x14ac:dyDescent="0.2">
      <c r="A842" s="9" t="s">
        <v>77</v>
      </c>
      <c r="B842" s="9" t="s">
        <v>78</v>
      </c>
      <c r="C842" s="9" t="s">
        <v>2829</v>
      </c>
      <c r="D842" s="9" t="s">
        <v>2830</v>
      </c>
      <c r="E842" s="9" t="s">
        <v>3449</v>
      </c>
      <c r="F842" s="9" t="str">
        <f>TEXT(gdp_capita_rank__2[[#This Row],[year]],0)&amp;"-"&amp;gdp_capita_rank__2[[#This Row],[WB_country_code]]</f>
        <v>1966-ERI</v>
      </c>
      <c r="G842" s="9" t="s">
        <v>2741</v>
      </c>
    </row>
    <row r="843" spans="1:7" x14ac:dyDescent="0.2">
      <c r="A843" s="9" t="s">
        <v>79</v>
      </c>
      <c r="B843" s="9" t="s">
        <v>80</v>
      </c>
      <c r="C843" s="9" t="s">
        <v>2831</v>
      </c>
      <c r="D843" s="9" t="s">
        <v>2832</v>
      </c>
      <c r="E843" s="9" t="s">
        <v>3449</v>
      </c>
      <c r="F843" s="9" t="str">
        <f>TEXT(gdp_capita_rank__2[[#This Row],[year]],0)&amp;"-"&amp;gdp_capita_rank__2[[#This Row],[WB_country_code]]</f>
        <v>1966-ESP</v>
      </c>
      <c r="G843" s="9" t="s">
        <v>3472</v>
      </c>
    </row>
    <row r="844" spans="1:7" x14ac:dyDescent="0.2">
      <c r="A844" s="9" t="s">
        <v>81</v>
      </c>
      <c r="B844" s="9" t="s">
        <v>82</v>
      </c>
      <c r="C844" s="9" t="s">
        <v>2834</v>
      </c>
      <c r="D844" s="9" t="s">
        <v>2835</v>
      </c>
      <c r="E844" s="9" t="s">
        <v>3449</v>
      </c>
      <c r="F844" s="9" t="str">
        <f>TEXT(gdp_capita_rank__2[[#This Row],[year]],0)&amp;"-"&amp;gdp_capita_rank__2[[#This Row],[WB_country_code]]</f>
        <v>1966-EST</v>
      </c>
      <c r="G844" s="9" t="s">
        <v>2741</v>
      </c>
    </row>
    <row r="845" spans="1:7" x14ac:dyDescent="0.2">
      <c r="A845" s="9" t="s">
        <v>83</v>
      </c>
      <c r="B845" s="9" t="s">
        <v>84</v>
      </c>
      <c r="C845" s="9" t="s">
        <v>2836</v>
      </c>
      <c r="D845" s="9" t="s">
        <v>2837</v>
      </c>
      <c r="E845" s="9" t="s">
        <v>3449</v>
      </c>
      <c r="F845" s="9" t="str">
        <f>TEXT(gdp_capita_rank__2[[#This Row],[year]],0)&amp;"-"&amp;gdp_capita_rank__2[[#This Row],[WB_country_code]]</f>
        <v>1966-ETH</v>
      </c>
      <c r="G845" s="9" t="s">
        <v>2741</v>
      </c>
    </row>
    <row r="846" spans="1:7" x14ac:dyDescent="0.2">
      <c r="A846" s="9" t="s">
        <v>85</v>
      </c>
      <c r="B846" s="9" t="s">
        <v>86</v>
      </c>
      <c r="C846" s="9" t="s">
        <v>2838</v>
      </c>
      <c r="D846" s="9" t="s">
        <v>2839</v>
      </c>
      <c r="E846" s="9" t="s">
        <v>3449</v>
      </c>
      <c r="F846" s="9" t="str">
        <f>TEXT(gdp_capita_rank__2[[#This Row],[year]],0)&amp;"-"&amp;gdp_capita_rank__2[[#This Row],[WB_country_code]]</f>
        <v>1966-FIN</v>
      </c>
      <c r="G846" s="9" t="s">
        <v>3473</v>
      </c>
    </row>
    <row r="847" spans="1:7" x14ac:dyDescent="0.2">
      <c r="A847" s="9" t="s">
        <v>87</v>
      </c>
      <c r="B847" s="9" t="s">
        <v>88</v>
      </c>
      <c r="C847" s="9" t="s">
        <v>2841</v>
      </c>
      <c r="D847" s="9" t="s">
        <v>2842</v>
      </c>
      <c r="E847" s="9" t="s">
        <v>3449</v>
      </c>
      <c r="F847" s="9" t="str">
        <f>TEXT(gdp_capita_rank__2[[#This Row],[year]],0)&amp;"-"&amp;gdp_capita_rank__2[[#This Row],[WB_country_code]]</f>
        <v>1966-FJI</v>
      </c>
      <c r="G847" s="9" t="s">
        <v>3474</v>
      </c>
    </row>
    <row r="848" spans="1:7" x14ac:dyDescent="0.2">
      <c r="A848" s="9" t="s">
        <v>89</v>
      </c>
      <c r="B848" s="9" t="s">
        <v>90</v>
      </c>
      <c r="C848" s="9" t="s">
        <v>2844</v>
      </c>
      <c r="D848" s="9" t="s">
        <v>2845</v>
      </c>
      <c r="E848" s="9" t="s">
        <v>3449</v>
      </c>
      <c r="F848" s="9" t="str">
        <f>TEXT(gdp_capita_rank__2[[#This Row],[year]],0)&amp;"-"&amp;gdp_capita_rank__2[[#This Row],[WB_country_code]]</f>
        <v>1966-FRA</v>
      </c>
      <c r="G848" s="9" t="s">
        <v>3475</v>
      </c>
    </row>
    <row r="849" spans="1:7" x14ac:dyDescent="0.2">
      <c r="A849" s="9" t="s">
        <v>91</v>
      </c>
      <c r="B849" s="9" t="s">
        <v>92</v>
      </c>
      <c r="C849" s="9" t="s">
        <v>2847</v>
      </c>
      <c r="D849" s="9" t="s">
        <v>2848</v>
      </c>
      <c r="E849" s="9" t="s">
        <v>3449</v>
      </c>
      <c r="F849" s="9" t="str">
        <f>TEXT(gdp_capita_rank__2[[#This Row],[year]],0)&amp;"-"&amp;gdp_capita_rank__2[[#This Row],[WB_country_code]]</f>
        <v>1966-GAB</v>
      </c>
      <c r="G849" s="9" t="s">
        <v>3476</v>
      </c>
    </row>
    <row r="850" spans="1:7" x14ac:dyDescent="0.2">
      <c r="A850" s="9" t="s">
        <v>93</v>
      </c>
      <c r="B850" s="9" t="s">
        <v>94</v>
      </c>
      <c r="C850" s="9" t="s">
        <v>2850</v>
      </c>
      <c r="D850" s="9" t="s">
        <v>2851</v>
      </c>
      <c r="E850" s="9" t="s">
        <v>3449</v>
      </c>
      <c r="F850" s="9" t="str">
        <f>TEXT(gdp_capita_rank__2[[#This Row],[year]],0)&amp;"-"&amp;gdp_capita_rank__2[[#This Row],[WB_country_code]]</f>
        <v>1966-GBR</v>
      </c>
      <c r="G850" s="9" t="s">
        <v>3477</v>
      </c>
    </row>
    <row r="851" spans="1:7" x14ac:dyDescent="0.2">
      <c r="A851" s="9" t="s">
        <v>95</v>
      </c>
      <c r="B851" s="9" t="s">
        <v>96</v>
      </c>
      <c r="C851" s="9" t="s">
        <v>2853</v>
      </c>
      <c r="D851" s="9" t="s">
        <v>2854</v>
      </c>
      <c r="E851" s="9" t="s">
        <v>3449</v>
      </c>
      <c r="F851" s="9" t="str">
        <f>TEXT(gdp_capita_rank__2[[#This Row],[year]],0)&amp;"-"&amp;gdp_capita_rank__2[[#This Row],[WB_country_code]]</f>
        <v>1966-GEO</v>
      </c>
      <c r="G851" s="9" t="s">
        <v>2741</v>
      </c>
    </row>
    <row r="852" spans="1:7" x14ac:dyDescent="0.2">
      <c r="A852" s="9" t="s">
        <v>97</v>
      </c>
      <c r="B852" s="9" t="s">
        <v>98</v>
      </c>
      <c r="C852" s="9" t="s">
        <v>2855</v>
      </c>
      <c r="D852" s="9" t="s">
        <v>2824</v>
      </c>
      <c r="E852" s="9" t="s">
        <v>3449</v>
      </c>
      <c r="F852" s="9" t="str">
        <f>TEXT(gdp_capita_rank__2[[#This Row],[year]],0)&amp;"-"&amp;gdp_capita_rank__2[[#This Row],[WB_country_code]]</f>
        <v>1966-GHA</v>
      </c>
      <c r="G852" s="9" t="s">
        <v>3478</v>
      </c>
    </row>
    <row r="853" spans="1:7" x14ac:dyDescent="0.2">
      <c r="A853" s="9" t="s">
        <v>99</v>
      </c>
      <c r="B853" s="9" t="s">
        <v>100</v>
      </c>
      <c r="C853" s="9" t="s">
        <v>2857</v>
      </c>
      <c r="D853" s="9" t="s">
        <v>2858</v>
      </c>
      <c r="E853" s="9" t="s">
        <v>3449</v>
      </c>
      <c r="F853" s="9" t="str">
        <f>TEXT(gdp_capita_rank__2[[#This Row],[year]],0)&amp;"-"&amp;gdp_capita_rank__2[[#This Row],[WB_country_code]]</f>
        <v>1966-GRC</v>
      </c>
      <c r="G853" s="9" t="s">
        <v>3479</v>
      </c>
    </row>
    <row r="854" spans="1:7" x14ac:dyDescent="0.2">
      <c r="A854" s="9" t="s">
        <v>101</v>
      </c>
      <c r="B854" s="9" t="s">
        <v>102</v>
      </c>
      <c r="C854" s="9" t="s">
        <v>2860</v>
      </c>
      <c r="D854" s="9" t="s">
        <v>2861</v>
      </c>
      <c r="E854" s="9" t="s">
        <v>3449</v>
      </c>
      <c r="F854" s="9" t="str">
        <f>TEXT(gdp_capita_rank__2[[#This Row],[year]],0)&amp;"-"&amp;gdp_capita_rank__2[[#This Row],[WB_country_code]]</f>
        <v>1966-GRD</v>
      </c>
      <c r="G854" s="9" t="s">
        <v>2741</v>
      </c>
    </row>
    <row r="855" spans="1:7" x14ac:dyDescent="0.2">
      <c r="A855" s="9" t="s">
        <v>103</v>
      </c>
      <c r="B855" s="9" t="s">
        <v>104</v>
      </c>
      <c r="C855" s="9" t="s">
        <v>2862</v>
      </c>
      <c r="D855" s="9" t="s">
        <v>2863</v>
      </c>
      <c r="E855" s="9" t="s">
        <v>3449</v>
      </c>
      <c r="F855" s="9" t="str">
        <f>TEXT(gdp_capita_rank__2[[#This Row],[year]],0)&amp;"-"&amp;gdp_capita_rank__2[[#This Row],[WB_country_code]]</f>
        <v>1966-GTM</v>
      </c>
      <c r="G855" s="9" t="s">
        <v>3480</v>
      </c>
    </row>
    <row r="856" spans="1:7" x14ac:dyDescent="0.2">
      <c r="A856" s="9" t="s">
        <v>105</v>
      </c>
      <c r="B856" s="9" t="s">
        <v>106</v>
      </c>
      <c r="C856" s="9" t="s">
        <v>2865</v>
      </c>
      <c r="D856" s="9" t="s">
        <v>2866</v>
      </c>
      <c r="E856" s="9" t="s">
        <v>3449</v>
      </c>
      <c r="F856" s="9" t="str">
        <f>TEXT(gdp_capita_rank__2[[#This Row],[year]],0)&amp;"-"&amp;gdp_capita_rank__2[[#This Row],[WB_country_code]]</f>
        <v>1966-GUY</v>
      </c>
      <c r="G856" s="9" t="s">
        <v>3481</v>
      </c>
    </row>
    <row r="857" spans="1:7" x14ac:dyDescent="0.2">
      <c r="A857" s="9" t="s">
        <v>107</v>
      </c>
      <c r="B857" s="9" t="s">
        <v>108</v>
      </c>
      <c r="C857" s="9" t="s">
        <v>2868</v>
      </c>
      <c r="D857" s="9" t="s">
        <v>2869</v>
      </c>
      <c r="E857" s="9" t="s">
        <v>3449</v>
      </c>
      <c r="F857" s="9" t="str">
        <f>TEXT(gdp_capita_rank__2[[#This Row],[year]],0)&amp;"-"&amp;gdp_capita_rank__2[[#This Row],[WB_country_code]]</f>
        <v>1966-HKG</v>
      </c>
      <c r="G857" s="9" t="s">
        <v>3482</v>
      </c>
    </row>
    <row r="858" spans="1:7" x14ac:dyDescent="0.2">
      <c r="A858" s="9" t="s">
        <v>109</v>
      </c>
      <c r="B858" s="9" t="s">
        <v>110</v>
      </c>
      <c r="C858" s="9" t="s">
        <v>2871</v>
      </c>
      <c r="D858" s="9" t="s">
        <v>2872</v>
      </c>
      <c r="E858" s="9" t="s">
        <v>3449</v>
      </c>
      <c r="F858" s="9" t="str">
        <f>TEXT(gdp_capita_rank__2[[#This Row],[year]],0)&amp;"-"&amp;gdp_capita_rank__2[[#This Row],[WB_country_code]]</f>
        <v>1966-HRV</v>
      </c>
      <c r="G858" s="9" t="s">
        <v>2741</v>
      </c>
    </row>
    <row r="859" spans="1:7" x14ac:dyDescent="0.2">
      <c r="A859" s="9" t="s">
        <v>111</v>
      </c>
      <c r="B859" s="9" t="s">
        <v>112</v>
      </c>
      <c r="C859" s="9" t="s">
        <v>2873</v>
      </c>
      <c r="D859" s="9" t="s">
        <v>2874</v>
      </c>
      <c r="E859" s="9" t="s">
        <v>3449</v>
      </c>
      <c r="F859" s="9" t="str">
        <f>TEXT(gdp_capita_rank__2[[#This Row],[year]],0)&amp;"-"&amp;gdp_capita_rank__2[[#This Row],[WB_country_code]]</f>
        <v>1966-HUN</v>
      </c>
      <c r="G859" s="9" t="s">
        <v>2741</v>
      </c>
    </row>
    <row r="860" spans="1:7" x14ac:dyDescent="0.2">
      <c r="A860" s="9" t="s">
        <v>113</v>
      </c>
      <c r="B860" s="9" t="s">
        <v>114</v>
      </c>
      <c r="C860" s="9" t="s">
        <v>2875</v>
      </c>
      <c r="D860" s="9" t="s">
        <v>2876</v>
      </c>
      <c r="E860" s="9" t="s">
        <v>3449</v>
      </c>
      <c r="F860" s="9" t="str">
        <f>TEXT(gdp_capita_rank__2[[#This Row],[year]],0)&amp;"-"&amp;gdp_capita_rank__2[[#This Row],[WB_country_code]]</f>
        <v>1966-IDN</v>
      </c>
      <c r="G860" s="9" t="s">
        <v>2741</v>
      </c>
    </row>
    <row r="861" spans="1:7" x14ac:dyDescent="0.2">
      <c r="A861" s="9" t="s">
        <v>115</v>
      </c>
      <c r="B861" s="9" t="s">
        <v>116</v>
      </c>
      <c r="C861" s="9" t="s">
        <v>2877</v>
      </c>
      <c r="D861" s="9" t="s">
        <v>2878</v>
      </c>
      <c r="E861" s="9" t="s">
        <v>3449</v>
      </c>
      <c r="F861" s="9" t="str">
        <f>TEXT(gdp_capita_rank__2[[#This Row],[year]],0)&amp;"-"&amp;gdp_capita_rank__2[[#This Row],[WB_country_code]]</f>
        <v>1966-IND</v>
      </c>
      <c r="G861" s="9" t="s">
        <v>3483</v>
      </c>
    </row>
    <row r="862" spans="1:7" x14ac:dyDescent="0.2">
      <c r="A862" s="9" t="s">
        <v>117</v>
      </c>
      <c r="B862" s="9" t="s">
        <v>118</v>
      </c>
      <c r="C862" s="9" t="s">
        <v>2880</v>
      </c>
      <c r="D862" s="9" t="s">
        <v>2881</v>
      </c>
      <c r="E862" s="9" t="s">
        <v>3449</v>
      </c>
      <c r="F862" s="9" t="str">
        <f>TEXT(gdp_capita_rank__2[[#This Row],[year]],0)&amp;"-"&amp;gdp_capita_rank__2[[#This Row],[WB_country_code]]</f>
        <v>1966-IRL</v>
      </c>
      <c r="G862" s="9" t="s">
        <v>3484</v>
      </c>
    </row>
    <row r="863" spans="1:7" x14ac:dyDescent="0.2">
      <c r="A863" s="9" t="s">
        <v>119</v>
      </c>
      <c r="B863" s="9" t="s">
        <v>120</v>
      </c>
      <c r="C863" s="9" t="s">
        <v>2883</v>
      </c>
      <c r="D863" s="9" t="s">
        <v>2884</v>
      </c>
      <c r="E863" s="9" t="s">
        <v>3449</v>
      </c>
      <c r="F863" s="9" t="str">
        <f>TEXT(gdp_capita_rank__2[[#This Row],[year]],0)&amp;"-"&amp;gdp_capita_rank__2[[#This Row],[WB_country_code]]</f>
        <v>1966-IRN</v>
      </c>
      <c r="G863" s="9" t="s">
        <v>3485</v>
      </c>
    </row>
    <row r="864" spans="1:7" x14ac:dyDescent="0.2">
      <c r="A864" s="9" t="s">
        <v>121</v>
      </c>
      <c r="B864" s="9" t="s">
        <v>122</v>
      </c>
      <c r="C864" s="9" t="s">
        <v>2886</v>
      </c>
      <c r="D864" s="9" t="s">
        <v>2887</v>
      </c>
      <c r="E864" s="9" t="s">
        <v>3449</v>
      </c>
      <c r="F864" s="9" t="str">
        <f>TEXT(gdp_capita_rank__2[[#This Row],[year]],0)&amp;"-"&amp;gdp_capita_rank__2[[#This Row],[WB_country_code]]</f>
        <v>1966-IRQ</v>
      </c>
      <c r="G864" s="9" t="s">
        <v>2741</v>
      </c>
    </row>
    <row r="865" spans="1:7" x14ac:dyDescent="0.2">
      <c r="A865" s="9" t="s">
        <v>123</v>
      </c>
      <c r="B865" s="9" t="s">
        <v>124</v>
      </c>
      <c r="C865" s="9" t="s">
        <v>2889</v>
      </c>
      <c r="D865" s="9" t="s">
        <v>2890</v>
      </c>
      <c r="E865" s="9" t="s">
        <v>3449</v>
      </c>
      <c r="F865" s="9" t="str">
        <f>TEXT(gdp_capita_rank__2[[#This Row],[year]],0)&amp;"-"&amp;gdp_capita_rank__2[[#This Row],[WB_country_code]]</f>
        <v>1966-ISL</v>
      </c>
      <c r="G865" s="9" t="s">
        <v>3486</v>
      </c>
    </row>
    <row r="866" spans="1:7" x14ac:dyDescent="0.2">
      <c r="A866" s="9" t="s">
        <v>125</v>
      </c>
      <c r="B866" s="9" t="s">
        <v>126</v>
      </c>
      <c r="C866" s="9" t="s">
        <v>2892</v>
      </c>
      <c r="D866" s="9" t="s">
        <v>2893</v>
      </c>
      <c r="E866" s="9" t="s">
        <v>3449</v>
      </c>
      <c r="F866" s="9" t="str">
        <f>TEXT(gdp_capita_rank__2[[#This Row],[year]],0)&amp;"-"&amp;gdp_capita_rank__2[[#This Row],[WB_country_code]]</f>
        <v>1966-ISR</v>
      </c>
      <c r="G866" s="9" t="s">
        <v>3487</v>
      </c>
    </row>
    <row r="867" spans="1:7" x14ac:dyDescent="0.2">
      <c r="A867" s="9" t="s">
        <v>127</v>
      </c>
      <c r="B867" s="9" t="s">
        <v>128</v>
      </c>
      <c r="C867" s="9" t="s">
        <v>2895</v>
      </c>
      <c r="D867" s="9" t="s">
        <v>2896</v>
      </c>
      <c r="E867" s="9" t="s">
        <v>3449</v>
      </c>
      <c r="F867" s="9" t="str">
        <f>TEXT(gdp_capita_rank__2[[#This Row],[year]],0)&amp;"-"&amp;gdp_capita_rank__2[[#This Row],[WB_country_code]]</f>
        <v>1966-ITA</v>
      </c>
      <c r="G867" s="9" t="s">
        <v>3488</v>
      </c>
    </row>
    <row r="868" spans="1:7" x14ac:dyDescent="0.2">
      <c r="A868" s="9" t="s">
        <v>129</v>
      </c>
      <c r="B868" s="9" t="s">
        <v>130</v>
      </c>
      <c r="C868" s="9" t="s">
        <v>2898</v>
      </c>
      <c r="D868" s="9" t="s">
        <v>2899</v>
      </c>
      <c r="E868" s="9" t="s">
        <v>3449</v>
      </c>
      <c r="F868" s="9" t="str">
        <f>TEXT(gdp_capita_rank__2[[#This Row],[year]],0)&amp;"-"&amp;gdp_capita_rank__2[[#This Row],[WB_country_code]]</f>
        <v>1966-JAM</v>
      </c>
      <c r="G868" s="9" t="s">
        <v>3489</v>
      </c>
    </row>
    <row r="869" spans="1:7" x14ac:dyDescent="0.2">
      <c r="A869" s="9" t="s">
        <v>131</v>
      </c>
      <c r="B869" s="9" t="s">
        <v>132</v>
      </c>
      <c r="C869" s="9" t="s">
        <v>2901</v>
      </c>
      <c r="D869" s="9" t="s">
        <v>2902</v>
      </c>
      <c r="E869" s="9" t="s">
        <v>3449</v>
      </c>
      <c r="F869" s="9" t="str">
        <f>TEXT(gdp_capita_rank__2[[#This Row],[year]],0)&amp;"-"&amp;gdp_capita_rank__2[[#This Row],[WB_country_code]]</f>
        <v>1966-JOR</v>
      </c>
      <c r="G869" s="9" t="s">
        <v>3490</v>
      </c>
    </row>
    <row r="870" spans="1:7" x14ac:dyDescent="0.2">
      <c r="A870" s="9" t="s">
        <v>133</v>
      </c>
      <c r="B870" s="9" t="s">
        <v>134</v>
      </c>
      <c r="C870" s="9" t="s">
        <v>2903</v>
      </c>
      <c r="D870" s="9" t="s">
        <v>2904</v>
      </c>
      <c r="E870" s="9" t="s">
        <v>3449</v>
      </c>
      <c r="F870" s="9" t="str">
        <f>TEXT(gdp_capita_rank__2[[#This Row],[year]],0)&amp;"-"&amp;gdp_capita_rank__2[[#This Row],[WB_country_code]]</f>
        <v>1966-JPN</v>
      </c>
      <c r="G870" s="9" t="s">
        <v>3491</v>
      </c>
    </row>
    <row r="871" spans="1:7" x14ac:dyDescent="0.2">
      <c r="A871" s="9" t="s">
        <v>135</v>
      </c>
      <c r="B871" s="9" t="s">
        <v>136</v>
      </c>
      <c r="C871" s="9" t="s">
        <v>2906</v>
      </c>
      <c r="D871" s="9" t="s">
        <v>2907</v>
      </c>
      <c r="E871" s="9" t="s">
        <v>3449</v>
      </c>
      <c r="F871" s="9" t="str">
        <f>TEXT(gdp_capita_rank__2[[#This Row],[year]],0)&amp;"-"&amp;gdp_capita_rank__2[[#This Row],[WB_country_code]]</f>
        <v>1966-KAZ</v>
      </c>
      <c r="G871" s="9" t="s">
        <v>2741</v>
      </c>
    </row>
    <row r="872" spans="1:7" x14ac:dyDescent="0.2">
      <c r="A872" s="9" t="s">
        <v>137</v>
      </c>
      <c r="B872" s="9" t="s">
        <v>138</v>
      </c>
      <c r="C872" s="9" t="s">
        <v>2908</v>
      </c>
      <c r="D872" s="9" t="s">
        <v>2909</v>
      </c>
      <c r="E872" s="9" t="s">
        <v>3449</v>
      </c>
      <c r="F872" s="9" t="str">
        <f>TEXT(gdp_capita_rank__2[[#This Row],[year]],0)&amp;"-"&amp;gdp_capita_rank__2[[#This Row],[WB_country_code]]</f>
        <v>1966-KEN</v>
      </c>
      <c r="G872" s="9" t="s">
        <v>3492</v>
      </c>
    </row>
    <row r="873" spans="1:7" x14ac:dyDescent="0.2">
      <c r="A873" s="9" t="s">
        <v>139</v>
      </c>
      <c r="B873" s="9" t="s">
        <v>140</v>
      </c>
      <c r="C873" s="9" t="s">
        <v>2911</v>
      </c>
      <c r="D873" s="9" t="s">
        <v>2912</v>
      </c>
      <c r="E873" s="9" t="s">
        <v>3449</v>
      </c>
      <c r="F873" s="9" t="str">
        <f>TEXT(gdp_capita_rank__2[[#This Row],[year]],0)&amp;"-"&amp;gdp_capita_rank__2[[#This Row],[WB_country_code]]</f>
        <v>1966-KGZ</v>
      </c>
      <c r="G873" s="9" t="s">
        <v>2741</v>
      </c>
    </row>
    <row r="874" spans="1:7" x14ac:dyDescent="0.2">
      <c r="A874" s="9" t="s">
        <v>141</v>
      </c>
      <c r="B874" s="9" t="s">
        <v>142</v>
      </c>
      <c r="C874" s="9" t="s">
        <v>2913</v>
      </c>
      <c r="D874" s="9" t="s">
        <v>2914</v>
      </c>
      <c r="E874" s="9" t="s">
        <v>3449</v>
      </c>
      <c r="F874" s="9" t="str">
        <f>TEXT(gdp_capita_rank__2[[#This Row],[year]],0)&amp;"-"&amp;gdp_capita_rank__2[[#This Row],[WB_country_code]]</f>
        <v>1966-KOR</v>
      </c>
      <c r="G874" s="9" t="s">
        <v>3493</v>
      </c>
    </row>
    <row r="875" spans="1:7" x14ac:dyDescent="0.2">
      <c r="A875" s="9" t="s">
        <v>143</v>
      </c>
      <c r="B875" s="9" t="s">
        <v>144</v>
      </c>
      <c r="C875" s="9" t="s">
        <v>2916</v>
      </c>
      <c r="D875" s="9" t="s">
        <v>2917</v>
      </c>
      <c r="E875" s="9" t="s">
        <v>3449</v>
      </c>
      <c r="F875" s="9" t="str">
        <f>TEXT(gdp_capita_rank__2[[#This Row],[year]],0)&amp;"-"&amp;gdp_capita_rank__2[[#This Row],[WB_country_code]]</f>
        <v>1966-KWT</v>
      </c>
      <c r="G875" s="9" t="s">
        <v>3494</v>
      </c>
    </row>
    <row r="876" spans="1:7" x14ac:dyDescent="0.2">
      <c r="A876" s="9" t="s">
        <v>145</v>
      </c>
      <c r="B876" s="9" t="s">
        <v>146</v>
      </c>
      <c r="C876" s="9" t="s">
        <v>2918</v>
      </c>
      <c r="D876" s="9" t="s">
        <v>2919</v>
      </c>
      <c r="E876" s="9" t="s">
        <v>3449</v>
      </c>
      <c r="F876" s="9" t="str">
        <f>TEXT(gdp_capita_rank__2[[#This Row],[year]],0)&amp;"-"&amp;gdp_capita_rank__2[[#This Row],[WB_country_code]]</f>
        <v>1966-LBN</v>
      </c>
      <c r="G876" s="9" t="s">
        <v>2741</v>
      </c>
    </row>
    <row r="877" spans="1:7" x14ac:dyDescent="0.2">
      <c r="A877" s="9" t="s">
        <v>147</v>
      </c>
      <c r="B877" s="9" t="s">
        <v>148</v>
      </c>
      <c r="C877" s="9" t="s">
        <v>2920</v>
      </c>
      <c r="D877" s="9" t="s">
        <v>2921</v>
      </c>
      <c r="E877" s="9" t="s">
        <v>3449</v>
      </c>
      <c r="F877" s="9" t="str">
        <f>TEXT(gdp_capita_rank__2[[#This Row],[year]],0)&amp;"-"&amp;gdp_capita_rank__2[[#This Row],[WB_country_code]]</f>
        <v>1966-LKA</v>
      </c>
      <c r="G877" s="9" t="s">
        <v>3495</v>
      </c>
    </row>
    <row r="878" spans="1:7" x14ac:dyDescent="0.2">
      <c r="A878" s="9" t="s">
        <v>149</v>
      </c>
      <c r="B878" s="9" t="s">
        <v>150</v>
      </c>
      <c r="C878" s="9" t="s">
        <v>2923</v>
      </c>
      <c r="D878" s="9" t="s">
        <v>2924</v>
      </c>
      <c r="E878" s="9" t="s">
        <v>3449</v>
      </c>
      <c r="F878" s="9" t="str">
        <f>TEXT(gdp_capita_rank__2[[#This Row],[year]],0)&amp;"-"&amp;gdp_capita_rank__2[[#This Row],[WB_country_code]]</f>
        <v>1966-LTU</v>
      </c>
      <c r="G878" s="9" t="s">
        <v>2741</v>
      </c>
    </row>
    <row r="879" spans="1:7" x14ac:dyDescent="0.2">
      <c r="A879" s="9" t="s">
        <v>151</v>
      </c>
      <c r="B879" s="9" t="s">
        <v>152</v>
      </c>
      <c r="C879" s="9" t="s">
        <v>2925</v>
      </c>
      <c r="D879" s="9" t="s">
        <v>2926</v>
      </c>
      <c r="E879" s="9" t="s">
        <v>3449</v>
      </c>
      <c r="F879" s="9" t="str">
        <f>TEXT(gdp_capita_rank__2[[#This Row],[year]],0)&amp;"-"&amp;gdp_capita_rank__2[[#This Row],[WB_country_code]]</f>
        <v>1966-LVA</v>
      </c>
      <c r="G879" s="9" t="s">
        <v>2741</v>
      </c>
    </row>
    <row r="880" spans="1:7" x14ac:dyDescent="0.2">
      <c r="A880" s="9" t="s">
        <v>153</v>
      </c>
      <c r="B880" s="9" t="s">
        <v>154</v>
      </c>
      <c r="C880" s="9" t="s">
        <v>2927</v>
      </c>
      <c r="D880" s="9" t="s">
        <v>2928</v>
      </c>
      <c r="E880" s="9" t="s">
        <v>3449</v>
      </c>
      <c r="F880" s="9" t="str">
        <f>TEXT(gdp_capita_rank__2[[#This Row],[year]],0)&amp;"-"&amp;gdp_capita_rank__2[[#This Row],[WB_country_code]]</f>
        <v>1966-MAR</v>
      </c>
      <c r="G880" s="9" t="s">
        <v>3496</v>
      </c>
    </row>
    <row r="881" spans="1:7" x14ac:dyDescent="0.2">
      <c r="A881" s="9" t="s">
        <v>155</v>
      </c>
      <c r="B881" s="9" t="s">
        <v>156</v>
      </c>
      <c r="C881" s="9" t="s">
        <v>2930</v>
      </c>
      <c r="D881" s="9" t="s">
        <v>2931</v>
      </c>
      <c r="E881" s="9" t="s">
        <v>3449</v>
      </c>
      <c r="F881" s="9" t="str">
        <f>TEXT(gdp_capita_rank__2[[#This Row],[year]],0)&amp;"-"&amp;gdp_capita_rank__2[[#This Row],[WB_country_code]]</f>
        <v>1966-MDA</v>
      </c>
      <c r="G881" s="9" t="s">
        <v>2741</v>
      </c>
    </row>
    <row r="882" spans="1:7" x14ac:dyDescent="0.2">
      <c r="A882" s="9" t="s">
        <v>157</v>
      </c>
      <c r="B882" s="9" t="s">
        <v>158</v>
      </c>
      <c r="C882" s="9" t="s">
        <v>2932</v>
      </c>
      <c r="D882" s="9" t="s">
        <v>2933</v>
      </c>
      <c r="E882" s="9" t="s">
        <v>3449</v>
      </c>
      <c r="F882" s="9" t="str">
        <f>TEXT(gdp_capita_rank__2[[#This Row],[year]],0)&amp;"-"&amp;gdp_capita_rank__2[[#This Row],[WB_country_code]]</f>
        <v>1966-MEX</v>
      </c>
      <c r="G882" s="9" t="s">
        <v>3497</v>
      </c>
    </row>
    <row r="883" spans="1:7" x14ac:dyDescent="0.2">
      <c r="A883" s="9" t="s">
        <v>159</v>
      </c>
      <c r="B883" s="9" t="s">
        <v>160</v>
      </c>
      <c r="C883" s="9" t="s">
        <v>2935</v>
      </c>
      <c r="D883" s="9" t="s">
        <v>2936</v>
      </c>
      <c r="E883" s="9" t="s">
        <v>3449</v>
      </c>
      <c r="F883" s="9" t="str">
        <f>TEXT(gdp_capita_rank__2[[#This Row],[year]],0)&amp;"-"&amp;gdp_capita_rank__2[[#This Row],[WB_country_code]]</f>
        <v>1966-MKD</v>
      </c>
      <c r="G883" s="9" t="s">
        <v>2741</v>
      </c>
    </row>
    <row r="884" spans="1:7" x14ac:dyDescent="0.2">
      <c r="A884" s="9" t="s">
        <v>161</v>
      </c>
      <c r="B884" s="9" t="s">
        <v>162</v>
      </c>
      <c r="C884" s="9" t="s">
        <v>2937</v>
      </c>
      <c r="D884" s="9" t="s">
        <v>2938</v>
      </c>
      <c r="E884" s="9" t="s">
        <v>3449</v>
      </c>
      <c r="F884" s="9" t="str">
        <f>TEXT(gdp_capita_rank__2[[#This Row],[year]],0)&amp;"-"&amp;gdp_capita_rank__2[[#This Row],[WB_country_code]]</f>
        <v>1966-MNE</v>
      </c>
      <c r="G884" s="9" t="s">
        <v>2741</v>
      </c>
    </row>
    <row r="885" spans="1:7" x14ac:dyDescent="0.2">
      <c r="A885" s="9" t="s">
        <v>163</v>
      </c>
      <c r="B885" s="9" t="s">
        <v>164</v>
      </c>
      <c r="C885" s="9" t="s">
        <v>2939</v>
      </c>
      <c r="D885" s="9" t="s">
        <v>2940</v>
      </c>
      <c r="E885" s="9" t="s">
        <v>3449</v>
      </c>
      <c r="F885" s="9" t="str">
        <f>TEXT(gdp_capita_rank__2[[#This Row],[year]],0)&amp;"-"&amp;gdp_capita_rank__2[[#This Row],[WB_country_code]]</f>
        <v>1966-MNG</v>
      </c>
      <c r="G885" s="9" t="s">
        <v>2741</v>
      </c>
    </row>
    <row r="886" spans="1:7" x14ac:dyDescent="0.2">
      <c r="A886" s="9" t="s">
        <v>165</v>
      </c>
      <c r="B886" s="9" t="s">
        <v>166</v>
      </c>
      <c r="C886" s="9" t="s">
        <v>2941</v>
      </c>
      <c r="D886" s="9" t="s">
        <v>2942</v>
      </c>
      <c r="E886" s="9" t="s">
        <v>3449</v>
      </c>
      <c r="F886" s="9" t="str">
        <f>TEXT(gdp_capita_rank__2[[#This Row],[year]],0)&amp;"-"&amp;gdp_capita_rank__2[[#This Row],[WB_country_code]]</f>
        <v>1966-MOZ</v>
      </c>
      <c r="G886" s="9" t="s">
        <v>2741</v>
      </c>
    </row>
    <row r="887" spans="1:7" x14ac:dyDescent="0.2">
      <c r="A887" s="9" t="s">
        <v>167</v>
      </c>
      <c r="B887" s="9" t="s">
        <v>168</v>
      </c>
      <c r="C887" s="9" t="s">
        <v>2943</v>
      </c>
      <c r="D887" s="9" t="s">
        <v>2944</v>
      </c>
      <c r="E887" s="9" t="s">
        <v>3449</v>
      </c>
      <c r="F887" s="9" t="str">
        <f>TEXT(gdp_capita_rank__2[[#This Row],[year]],0)&amp;"-"&amp;gdp_capita_rank__2[[#This Row],[WB_country_code]]</f>
        <v>1966-MUS</v>
      </c>
      <c r="G887" s="9" t="s">
        <v>2741</v>
      </c>
    </row>
    <row r="888" spans="1:7" x14ac:dyDescent="0.2">
      <c r="A888" s="9" t="s">
        <v>169</v>
      </c>
      <c r="B888" s="9" t="s">
        <v>170</v>
      </c>
      <c r="C888" s="9" t="s">
        <v>2945</v>
      </c>
      <c r="D888" s="9" t="s">
        <v>2946</v>
      </c>
      <c r="E888" s="9" t="s">
        <v>3449</v>
      </c>
      <c r="F888" s="9" t="str">
        <f>TEXT(gdp_capita_rank__2[[#This Row],[year]],0)&amp;"-"&amp;gdp_capita_rank__2[[#This Row],[WB_country_code]]</f>
        <v>1966-MYS</v>
      </c>
      <c r="G888" s="9" t="s">
        <v>3498</v>
      </c>
    </row>
    <row r="889" spans="1:7" x14ac:dyDescent="0.2">
      <c r="A889" s="9" t="s">
        <v>171</v>
      </c>
      <c r="B889" s="9" t="s">
        <v>172</v>
      </c>
      <c r="C889" s="9" t="s">
        <v>2948</v>
      </c>
      <c r="D889" s="9" t="s">
        <v>2949</v>
      </c>
      <c r="E889" s="9" t="s">
        <v>3449</v>
      </c>
      <c r="F889" s="9" t="str">
        <f>TEXT(gdp_capita_rank__2[[#This Row],[year]],0)&amp;"-"&amp;gdp_capita_rank__2[[#This Row],[WB_country_code]]</f>
        <v>1966-NAM</v>
      </c>
      <c r="G889" s="9" t="s">
        <v>2741</v>
      </c>
    </row>
    <row r="890" spans="1:7" x14ac:dyDescent="0.2">
      <c r="A890" s="9" t="s">
        <v>173</v>
      </c>
      <c r="B890" s="9" t="s">
        <v>174</v>
      </c>
      <c r="C890" s="9" t="s">
        <v>2950</v>
      </c>
      <c r="D890" s="9" t="s">
        <v>2951</v>
      </c>
      <c r="E890" s="9" t="s">
        <v>3449</v>
      </c>
      <c r="F890" s="9" t="str">
        <f>TEXT(gdp_capita_rank__2[[#This Row],[year]],0)&amp;"-"&amp;gdp_capita_rank__2[[#This Row],[WB_country_code]]</f>
        <v>1966-NER</v>
      </c>
      <c r="G890" s="9" t="s">
        <v>3499</v>
      </c>
    </row>
    <row r="891" spans="1:7" x14ac:dyDescent="0.2">
      <c r="A891" s="9" t="s">
        <v>175</v>
      </c>
      <c r="B891" s="9" t="s">
        <v>176</v>
      </c>
      <c r="C891" s="9" t="s">
        <v>2953</v>
      </c>
      <c r="D891" s="9" t="s">
        <v>2954</v>
      </c>
      <c r="E891" s="9" t="s">
        <v>3449</v>
      </c>
      <c r="F891" s="9" t="str">
        <f>TEXT(gdp_capita_rank__2[[#This Row],[year]],0)&amp;"-"&amp;gdp_capita_rank__2[[#This Row],[WB_country_code]]</f>
        <v>1966-NGA</v>
      </c>
      <c r="G891" s="9" t="s">
        <v>3500</v>
      </c>
    </row>
    <row r="892" spans="1:7" x14ac:dyDescent="0.2">
      <c r="A892" s="9" t="s">
        <v>177</v>
      </c>
      <c r="B892" s="9" t="s">
        <v>178</v>
      </c>
      <c r="C892" s="9" t="s">
        <v>2956</v>
      </c>
      <c r="D892" s="9" t="s">
        <v>2957</v>
      </c>
      <c r="E892" s="9" t="s">
        <v>3449</v>
      </c>
      <c r="F892" s="9" t="str">
        <f>TEXT(gdp_capita_rank__2[[#This Row],[year]],0)&amp;"-"&amp;gdp_capita_rank__2[[#This Row],[WB_country_code]]</f>
        <v>1966-NLD</v>
      </c>
      <c r="G892" s="9" t="s">
        <v>3501</v>
      </c>
    </row>
    <row r="893" spans="1:7" x14ac:dyDescent="0.2">
      <c r="A893" s="9" t="s">
        <v>179</v>
      </c>
      <c r="B893" s="9" t="s">
        <v>180</v>
      </c>
      <c r="C893" s="9" t="s">
        <v>2959</v>
      </c>
      <c r="D893" s="9" t="s">
        <v>2960</v>
      </c>
      <c r="E893" s="9" t="s">
        <v>3449</v>
      </c>
      <c r="F893" s="9" t="str">
        <f>TEXT(gdp_capita_rank__2[[#This Row],[year]],0)&amp;"-"&amp;gdp_capita_rank__2[[#This Row],[WB_country_code]]</f>
        <v>1966-NOR</v>
      </c>
      <c r="G893" s="9" t="s">
        <v>3502</v>
      </c>
    </row>
    <row r="894" spans="1:7" x14ac:dyDescent="0.2">
      <c r="A894" s="9" t="s">
        <v>181</v>
      </c>
      <c r="B894" s="9" t="s">
        <v>182</v>
      </c>
      <c r="C894" s="9" t="s">
        <v>2962</v>
      </c>
      <c r="D894" s="9" t="s">
        <v>2963</v>
      </c>
      <c r="E894" s="9" t="s">
        <v>3449</v>
      </c>
      <c r="F894" s="9" t="str">
        <f>TEXT(gdp_capita_rank__2[[#This Row],[year]],0)&amp;"-"&amp;gdp_capita_rank__2[[#This Row],[WB_country_code]]</f>
        <v>1966-NZL</v>
      </c>
      <c r="G894" s="9" t="s">
        <v>3503</v>
      </c>
    </row>
    <row r="895" spans="1:7" x14ac:dyDescent="0.2">
      <c r="A895" s="9" t="s">
        <v>183</v>
      </c>
      <c r="B895" s="9" t="s">
        <v>184</v>
      </c>
      <c r="C895" s="9" t="s">
        <v>2965</v>
      </c>
      <c r="D895" s="9" t="s">
        <v>2966</v>
      </c>
      <c r="E895" s="9" t="s">
        <v>3449</v>
      </c>
      <c r="F895" s="9" t="str">
        <f>TEXT(gdp_capita_rank__2[[#This Row],[year]],0)&amp;"-"&amp;gdp_capita_rank__2[[#This Row],[WB_country_code]]</f>
        <v>1966-PAK</v>
      </c>
      <c r="G895" s="9" t="s">
        <v>3504</v>
      </c>
    </row>
    <row r="896" spans="1:7" x14ac:dyDescent="0.2">
      <c r="A896" s="9" t="s">
        <v>185</v>
      </c>
      <c r="B896" s="9" t="s">
        <v>186</v>
      </c>
      <c r="C896" s="9" t="s">
        <v>2968</v>
      </c>
      <c r="D896" s="9" t="s">
        <v>2969</v>
      </c>
      <c r="E896" s="9" t="s">
        <v>3449</v>
      </c>
      <c r="F896" s="9" t="str">
        <f>TEXT(gdp_capita_rank__2[[#This Row],[year]],0)&amp;"-"&amp;gdp_capita_rank__2[[#This Row],[WB_country_code]]</f>
        <v>1966-PAN</v>
      </c>
      <c r="G896" s="9" t="s">
        <v>3505</v>
      </c>
    </row>
    <row r="897" spans="1:7" x14ac:dyDescent="0.2">
      <c r="A897" s="9" t="s">
        <v>187</v>
      </c>
      <c r="B897" s="9" t="s">
        <v>188</v>
      </c>
      <c r="C897" s="9" t="s">
        <v>2971</v>
      </c>
      <c r="D897" s="9" t="s">
        <v>2972</v>
      </c>
      <c r="E897" s="9" t="s">
        <v>3449</v>
      </c>
      <c r="F897" s="9" t="str">
        <f>TEXT(gdp_capita_rank__2[[#This Row],[year]],0)&amp;"-"&amp;gdp_capita_rank__2[[#This Row],[WB_country_code]]</f>
        <v>1966-PER</v>
      </c>
      <c r="G897" s="9" t="s">
        <v>2741</v>
      </c>
    </row>
    <row r="898" spans="1:7" x14ac:dyDescent="0.2">
      <c r="A898" s="9" t="s">
        <v>189</v>
      </c>
      <c r="B898" s="9" t="s">
        <v>190</v>
      </c>
      <c r="C898" s="9" t="s">
        <v>2973</v>
      </c>
      <c r="D898" s="9" t="s">
        <v>2974</v>
      </c>
      <c r="E898" s="9" t="s">
        <v>3449</v>
      </c>
      <c r="F898" s="9" t="str">
        <f>TEXT(gdp_capita_rank__2[[#This Row],[year]],0)&amp;"-"&amp;gdp_capita_rank__2[[#This Row],[WB_country_code]]</f>
        <v>1966-PHL</v>
      </c>
      <c r="G898" s="9" t="s">
        <v>3506</v>
      </c>
    </row>
    <row r="899" spans="1:7" x14ac:dyDescent="0.2">
      <c r="A899" s="9" t="s">
        <v>191</v>
      </c>
      <c r="B899" s="9" t="s">
        <v>192</v>
      </c>
      <c r="C899" s="9" t="s">
        <v>2976</v>
      </c>
      <c r="D899" s="9" t="s">
        <v>2977</v>
      </c>
      <c r="E899" s="9" t="s">
        <v>3449</v>
      </c>
      <c r="F899" s="9" t="str">
        <f>TEXT(gdp_capita_rank__2[[#This Row],[year]],0)&amp;"-"&amp;gdp_capita_rank__2[[#This Row],[WB_country_code]]</f>
        <v>1966-POL</v>
      </c>
      <c r="G899" s="9" t="s">
        <v>2741</v>
      </c>
    </row>
    <row r="900" spans="1:7" x14ac:dyDescent="0.2">
      <c r="A900" s="9" t="s">
        <v>193</v>
      </c>
      <c r="B900" s="9" t="s">
        <v>194</v>
      </c>
      <c r="C900" s="9" t="s">
        <v>2818</v>
      </c>
      <c r="D900" s="9" t="s">
        <v>2978</v>
      </c>
      <c r="E900" s="9" t="s">
        <v>3449</v>
      </c>
      <c r="F900" s="9" t="str">
        <f>TEXT(gdp_capita_rank__2[[#This Row],[year]],0)&amp;"-"&amp;gdp_capita_rank__2[[#This Row],[WB_country_code]]</f>
        <v>1966-PRI</v>
      </c>
      <c r="G900" s="9" t="s">
        <v>3507</v>
      </c>
    </row>
    <row r="901" spans="1:7" x14ac:dyDescent="0.2">
      <c r="A901" s="9" t="s">
        <v>195</v>
      </c>
      <c r="B901" s="9" t="s">
        <v>196</v>
      </c>
      <c r="C901" s="9" t="s">
        <v>2980</v>
      </c>
      <c r="D901" s="9" t="s">
        <v>2981</v>
      </c>
      <c r="E901" s="9" t="s">
        <v>3449</v>
      </c>
      <c r="F901" s="9" t="str">
        <f>TEXT(gdp_capita_rank__2[[#This Row],[year]],0)&amp;"-"&amp;gdp_capita_rank__2[[#This Row],[WB_country_code]]</f>
        <v>1966-PRK</v>
      </c>
      <c r="G901" s="9" t="s">
        <v>2741</v>
      </c>
    </row>
    <row r="902" spans="1:7" x14ac:dyDescent="0.2">
      <c r="A902" s="9" t="s">
        <v>197</v>
      </c>
      <c r="B902" s="9" t="s">
        <v>198</v>
      </c>
      <c r="C902" s="9" t="s">
        <v>2982</v>
      </c>
      <c r="D902" s="9" t="s">
        <v>2983</v>
      </c>
      <c r="E902" s="9" t="s">
        <v>3449</v>
      </c>
      <c r="F902" s="9" t="str">
        <f>TEXT(gdp_capita_rank__2[[#This Row],[year]],0)&amp;"-"&amp;gdp_capita_rank__2[[#This Row],[WB_country_code]]</f>
        <v>1966-PRT</v>
      </c>
      <c r="G902" s="9" t="s">
        <v>3508</v>
      </c>
    </row>
    <row r="903" spans="1:7" x14ac:dyDescent="0.2">
      <c r="A903" s="9" t="s">
        <v>199</v>
      </c>
      <c r="B903" s="9" t="s">
        <v>200</v>
      </c>
      <c r="C903" s="9" t="s">
        <v>2985</v>
      </c>
      <c r="D903" s="9" t="s">
        <v>2986</v>
      </c>
      <c r="E903" s="9" t="s">
        <v>3449</v>
      </c>
      <c r="F903" s="9" t="str">
        <f>TEXT(gdp_capita_rank__2[[#This Row],[year]],0)&amp;"-"&amp;gdp_capita_rank__2[[#This Row],[WB_country_code]]</f>
        <v>1966-PRY</v>
      </c>
      <c r="G903" s="9" t="s">
        <v>3509</v>
      </c>
    </row>
    <row r="904" spans="1:7" x14ac:dyDescent="0.2">
      <c r="A904" s="9" t="s">
        <v>201</v>
      </c>
      <c r="B904" s="9" t="s">
        <v>202</v>
      </c>
      <c r="C904" s="9" t="s">
        <v>2987</v>
      </c>
      <c r="D904" s="9" t="s">
        <v>2988</v>
      </c>
      <c r="E904" s="9" t="s">
        <v>3449</v>
      </c>
      <c r="F904" s="9" t="str">
        <f>TEXT(gdp_capita_rank__2[[#This Row],[year]],0)&amp;"-"&amp;gdp_capita_rank__2[[#This Row],[WB_country_code]]</f>
        <v>1966-QAT</v>
      </c>
      <c r="G904" s="9" t="s">
        <v>2741</v>
      </c>
    </row>
    <row r="905" spans="1:7" x14ac:dyDescent="0.2">
      <c r="A905" s="9" t="s">
        <v>203</v>
      </c>
      <c r="B905" s="9" t="s">
        <v>204</v>
      </c>
      <c r="C905" s="9" t="s">
        <v>2989</v>
      </c>
      <c r="D905" s="9" t="s">
        <v>2990</v>
      </c>
      <c r="E905" s="9" t="s">
        <v>3449</v>
      </c>
      <c r="F905" s="9" t="str">
        <f>TEXT(gdp_capita_rank__2[[#This Row],[year]],0)&amp;"-"&amp;gdp_capita_rank__2[[#This Row],[WB_country_code]]</f>
        <v>1966-ROU</v>
      </c>
      <c r="G905" s="9" t="s">
        <v>2741</v>
      </c>
    </row>
    <row r="906" spans="1:7" x14ac:dyDescent="0.2">
      <c r="A906" s="9" t="s">
        <v>205</v>
      </c>
      <c r="B906" s="9" t="s">
        <v>206</v>
      </c>
      <c r="C906" s="9" t="s">
        <v>2991</v>
      </c>
      <c r="D906" s="9" t="s">
        <v>2992</v>
      </c>
      <c r="E906" s="9" t="s">
        <v>3449</v>
      </c>
      <c r="F906" s="9" t="str">
        <f>TEXT(gdp_capita_rank__2[[#This Row],[year]],0)&amp;"-"&amp;gdp_capita_rank__2[[#This Row],[WB_country_code]]</f>
        <v>1966-RUS</v>
      </c>
      <c r="G906" s="9" t="s">
        <v>2741</v>
      </c>
    </row>
    <row r="907" spans="1:7" x14ac:dyDescent="0.2">
      <c r="A907" s="9" t="s">
        <v>207</v>
      </c>
      <c r="B907" s="9" t="s">
        <v>208</v>
      </c>
      <c r="C907" s="9" t="s">
        <v>2993</v>
      </c>
      <c r="D907" s="9" t="s">
        <v>2994</v>
      </c>
      <c r="E907" s="9" t="s">
        <v>3449</v>
      </c>
      <c r="F907" s="9" t="str">
        <f>TEXT(gdp_capita_rank__2[[#This Row],[year]],0)&amp;"-"&amp;gdp_capita_rank__2[[#This Row],[WB_country_code]]</f>
        <v>1966-SAU</v>
      </c>
      <c r="G907" s="9" t="s">
        <v>2741</v>
      </c>
    </row>
    <row r="908" spans="1:7" x14ac:dyDescent="0.2">
      <c r="A908" s="9" t="s">
        <v>209</v>
      </c>
      <c r="B908" s="9" t="s">
        <v>210</v>
      </c>
      <c r="C908" s="9" t="s">
        <v>2995</v>
      </c>
      <c r="D908" s="9" t="s">
        <v>2996</v>
      </c>
      <c r="E908" s="9" t="s">
        <v>3449</v>
      </c>
      <c r="F908" s="9" t="str">
        <f>TEXT(gdp_capita_rank__2[[#This Row],[year]],0)&amp;"-"&amp;gdp_capita_rank__2[[#This Row],[WB_country_code]]</f>
        <v>1966-SDN</v>
      </c>
      <c r="G908" s="9" t="s">
        <v>3510</v>
      </c>
    </row>
    <row r="909" spans="1:7" x14ac:dyDescent="0.2">
      <c r="A909" s="9" t="s">
        <v>211</v>
      </c>
      <c r="B909" s="9" t="s">
        <v>212</v>
      </c>
      <c r="C909" s="9" t="s">
        <v>2998</v>
      </c>
      <c r="D909" s="9" t="s">
        <v>2999</v>
      </c>
      <c r="E909" s="9" t="s">
        <v>3449</v>
      </c>
      <c r="F909" s="9" t="str">
        <f>TEXT(gdp_capita_rank__2[[#This Row],[year]],0)&amp;"-"&amp;gdp_capita_rank__2[[#This Row],[WB_country_code]]</f>
        <v>1966-SEN</v>
      </c>
      <c r="G909" s="9" t="s">
        <v>3511</v>
      </c>
    </row>
    <row r="910" spans="1:7" x14ac:dyDescent="0.2">
      <c r="A910" s="9" t="s">
        <v>213</v>
      </c>
      <c r="B910" s="9" t="s">
        <v>214</v>
      </c>
      <c r="C910" s="9" t="s">
        <v>3001</v>
      </c>
      <c r="D910" s="9" t="s">
        <v>3002</v>
      </c>
      <c r="E910" s="9" t="s">
        <v>3449</v>
      </c>
      <c r="F910" s="9" t="str">
        <f>TEXT(gdp_capita_rank__2[[#This Row],[year]],0)&amp;"-"&amp;gdp_capita_rank__2[[#This Row],[WB_country_code]]</f>
        <v>1966-SGP</v>
      </c>
      <c r="G910" s="9" t="s">
        <v>3512</v>
      </c>
    </row>
    <row r="911" spans="1:7" x14ac:dyDescent="0.2">
      <c r="A911" s="9" t="s">
        <v>215</v>
      </c>
      <c r="B911" s="9" t="s">
        <v>216</v>
      </c>
      <c r="C911" s="9" t="s">
        <v>3004</v>
      </c>
      <c r="D911" s="9" t="s">
        <v>3005</v>
      </c>
      <c r="E911" s="9" t="s">
        <v>3449</v>
      </c>
      <c r="F911" s="9" t="str">
        <f>TEXT(gdp_capita_rank__2[[#This Row],[year]],0)&amp;"-"&amp;gdp_capita_rank__2[[#This Row],[WB_country_code]]</f>
        <v>1966-SMR</v>
      </c>
      <c r="G911" s="9" t="s">
        <v>2741</v>
      </c>
    </row>
    <row r="912" spans="1:7" x14ac:dyDescent="0.2">
      <c r="A912" s="9" t="s">
        <v>217</v>
      </c>
      <c r="B912" s="9" t="s">
        <v>218</v>
      </c>
      <c r="C912" s="9" t="s">
        <v>2854</v>
      </c>
      <c r="D912" s="9" t="s">
        <v>3006</v>
      </c>
      <c r="E912" s="9" t="s">
        <v>3449</v>
      </c>
      <c r="F912" s="9" t="str">
        <f>TEXT(gdp_capita_rank__2[[#This Row],[year]],0)&amp;"-"&amp;gdp_capita_rank__2[[#This Row],[WB_country_code]]</f>
        <v>1966-SRB</v>
      </c>
      <c r="G912" s="9" t="s">
        <v>2741</v>
      </c>
    </row>
    <row r="913" spans="1:7" x14ac:dyDescent="0.2">
      <c r="A913" s="9" t="s">
        <v>219</v>
      </c>
      <c r="B913" s="9" t="s">
        <v>220</v>
      </c>
      <c r="C913" s="9" t="s">
        <v>3007</v>
      </c>
      <c r="D913" s="9" t="s">
        <v>3008</v>
      </c>
      <c r="E913" s="9" t="s">
        <v>3449</v>
      </c>
      <c r="F913" s="9" t="str">
        <f>TEXT(gdp_capita_rank__2[[#This Row],[year]],0)&amp;"-"&amp;gdp_capita_rank__2[[#This Row],[WB_country_code]]</f>
        <v>1966-SUR</v>
      </c>
      <c r="G913" s="9" t="s">
        <v>3513</v>
      </c>
    </row>
    <row r="914" spans="1:7" x14ac:dyDescent="0.2">
      <c r="A914" s="9" t="s">
        <v>221</v>
      </c>
      <c r="B914" s="9" t="s">
        <v>222</v>
      </c>
      <c r="C914" s="9" t="s">
        <v>3010</v>
      </c>
      <c r="D914" s="9" t="s">
        <v>3011</v>
      </c>
      <c r="E914" s="9" t="s">
        <v>3449</v>
      </c>
      <c r="F914" s="9" t="str">
        <f>TEXT(gdp_capita_rank__2[[#This Row],[year]],0)&amp;"-"&amp;gdp_capita_rank__2[[#This Row],[WB_country_code]]</f>
        <v>1966-SVK</v>
      </c>
      <c r="G914" s="9" t="s">
        <v>2741</v>
      </c>
    </row>
    <row r="915" spans="1:7" x14ac:dyDescent="0.2">
      <c r="A915" s="9" t="s">
        <v>223</v>
      </c>
      <c r="B915" s="9" t="s">
        <v>224</v>
      </c>
      <c r="C915" s="9" t="s">
        <v>3012</v>
      </c>
      <c r="D915" s="9" t="s">
        <v>3013</v>
      </c>
      <c r="E915" s="9" t="s">
        <v>3449</v>
      </c>
      <c r="F915" s="9" t="str">
        <f>TEXT(gdp_capita_rank__2[[#This Row],[year]],0)&amp;"-"&amp;gdp_capita_rank__2[[#This Row],[WB_country_code]]</f>
        <v>1966-SVN</v>
      </c>
      <c r="G915" s="9" t="s">
        <v>2741</v>
      </c>
    </row>
    <row r="916" spans="1:7" x14ac:dyDescent="0.2">
      <c r="A916" s="9" t="s">
        <v>225</v>
      </c>
      <c r="B916" s="9" t="s">
        <v>226</v>
      </c>
      <c r="C916" s="9" t="s">
        <v>3014</v>
      </c>
      <c r="D916" s="9" t="s">
        <v>3015</v>
      </c>
      <c r="E916" s="9" t="s">
        <v>3449</v>
      </c>
      <c r="F916" s="9" t="str">
        <f>TEXT(gdp_capita_rank__2[[#This Row],[year]],0)&amp;"-"&amp;gdp_capita_rank__2[[#This Row],[WB_country_code]]</f>
        <v>1966-SWE</v>
      </c>
      <c r="G916" s="9" t="s">
        <v>3514</v>
      </c>
    </row>
    <row r="917" spans="1:7" x14ac:dyDescent="0.2">
      <c r="A917" s="9" t="s">
        <v>227</v>
      </c>
      <c r="B917" s="9" t="s">
        <v>228</v>
      </c>
      <c r="C917" s="9" t="s">
        <v>3017</v>
      </c>
      <c r="D917" s="9" t="s">
        <v>3018</v>
      </c>
      <c r="E917" s="9" t="s">
        <v>3449</v>
      </c>
      <c r="F917" s="9" t="str">
        <f>TEXT(gdp_capita_rank__2[[#This Row],[year]],0)&amp;"-"&amp;gdp_capita_rank__2[[#This Row],[WB_country_code]]</f>
        <v>1966-SYR</v>
      </c>
      <c r="G917" s="9" t="s">
        <v>3515</v>
      </c>
    </row>
    <row r="918" spans="1:7" x14ac:dyDescent="0.2">
      <c r="A918" s="9" t="s">
        <v>229</v>
      </c>
      <c r="B918" s="9" t="s">
        <v>230</v>
      </c>
      <c r="C918" s="9" t="s">
        <v>3020</v>
      </c>
      <c r="D918" s="9" t="s">
        <v>3021</v>
      </c>
      <c r="E918" s="9" t="s">
        <v>3449</v>
      </c>
      <c r="F918" s="9" t="str">
        <f>TEXT(gdp_capita_rank__2[[#This Row],[year]],0)&amp;"-"&amp;gdp_capita_rank__2[[#This Row],[WB_country_code]]</f>
        <v>1966-TGO</v>
      </c>
      <c r="G918" s="9" t="s">
        <v>3516</v>
      </c>
    </row>
    <row r="919" spans="1:7" x14ac:dyDescent="0.2">
      <c r="A919" s="9" t="s">
        <v>231</v>
      </c>
      <c r="B919" s="9" t="s">
        <v>232</v>
      </c>
      <c r="C919" s="9" t="s">
        <v>3023</v>
      </c>
      <c r="D919" s="9" t="s">
        <v>3024</v>
      </c>
      <c r="E919" s="9" t="s">
        <v>3449</v>
      </c>
      <c r="F919" s="9" t="str">
        <f>TEXT(gdp_capita_rank__2[[#This Row],[year]],0)&amp;"-"&amp;gdp_capita_rank__2[[#This Row],[WB_country_code]]</f>
        <v>1966-THA</v>
      </c>
      <c r="G919" s="9" t="s">
        <v>3517</v>
      </c>
    </row>
    <row r="920" spans="1:7" x14ac:dyDescent="0.2">
      <c r="A920" s="9" t="s">
        <v>233</v>
      </c>
      <c r="B920" s="9" t="s">
        <v>234</v>
      </c>
      <c r="C920" s="9" t="s">
        <v>3026</v>
      </c>
      <c r="D920" s="9" t="s">
        <v>3027</v>
      </c>
      <c r="E920" s="9" t="s">
        <v>3449</v>
      </c>
      <c r="F920" s="9" t="str">
        <f>TEXT(gdp_capita_rank__2[[#This Row],[year]],0)&amp;"-"&amp;gdp_capita_rank__2[[#This Row],[WB_country_code]]</f>
        <v>1966-TJK</v>
      </c>
      <c r="G920" s="9" t="s">
        <v>2741</v>
      </c>
    </row>
    <row r="921" spans="1:7" x14ac:dyDescent="0.2">
      <c r="A921" s="9" t="s">
        <v>235</v>
      </c>
      <c r="B921" s="9" t="s">
        <v>236</v>
      </c>
      <c r="C921" s="9" t="s">
        <v>3028</v>
      </c>
      <c r="D921" s="9" t="s">
        <v>3029</v>
      </c>
      <c r="E921" s="9" t="s">
        <v>3449</v>
      </c>
      <c r="F921" s="9" t="str">
        <f>TEXT(gdp_capita_rank__2[[#This Row],[year]],0)&amp;"-"&amp;gdp_capita_rank__2[[#This Row],[WB_country_code]]</f>
        <v>1966-TKM</v>
      </c>
      <c r="G921" s="9" t="s">
        <v>2741</v>
      </c>
    </row>
    <row r="922" spans="1:7" x14ac:dyDescent="0.2">
      <c r="A922" s="9" t="s">
        <v>237</v>
      </c>
      <c r="B922" s="9" t="s">
        <v>238</v>
      </c>
      <c r="C922" s="9" t="s">
        <v>3030</v>
      </c>
      <c r="D922" s="9" t="s">
        <v>3031</v>
      </c>
      <c r="E922" s="9" t="s">
        <v>3449</v>
      </c>
      <c r="F922" s="9" t="str">
        <f>TEXT(gdp_capita_rank__2[[#This Row],[year]],0)&amp;"-"&amp;gdp_capita_rank__2[[#This Row],[WB_country_code]]</f>
        <v>1966-TON</v>
      </c>
      <c r="G922" s="9" t="s">
        <v>2741</v>
      </c>
    </row>
    <row r="923" spans="1:7" x14ac:dyDescent="0.2">
      <c r="A923" s="9" t="s">
        <v>239</v>
      </c>
      <c r="B923" s="9" t="s">
        <v>240</v>
      </c>
      <c r="C923" s="9" t="s">
        <v>3032</v>
      </c>
      <c r="D923" s="9" t="s">
        <v>3033</v>
      </c>
      <c r="E923" s="9" t="s">
        <v>3449</v>
      </c>
      <c r="F923" s="9" t="str">
        <f>TEXT(gdp_capita_rank__2[[#This Row],[year]],0)&amp;"-"&amp;gdp_capita_rank__2[[#This Row],[WB_country_code]]</f>
        <v>1966-TTO</v>
      </c>
      <c r="G923" s="9" t="s">
        <v>3518</v>
      </c>
    </row>
    <row r="924" spans="1:7" x14ac:dyDescent="0.2">
      <c r="A924" s="9" t="s">
        <v>241</v>
      </c>
      <c r="B924" s="9" t="s">
        <v>242</v>
      </c>
      <c r="C924" s="9" t="s">
        <v>3035</v>
      </c>
      <c r="D924" s="9" t="s">
        <v>3036</v>
      </c>
      <c r="E924" s="9" t="s">
        <v>3449</v>
      </c>
      <c r="F924" s="9" t="str">
        <f>TEXT(gdp_capita_rank__2[[#This Row],[year]],0)&amp;"-"&amp;gdp_capita_rank__2[[#This Row],[WB_country_code]]</f>
        <v>1966-TUN</v>
      </c>
      <c r="G924" s="9" t="s">
        <v>3519</v>
      </c>
    </row>
    <row r="925" spans="1:7" x14ac:dyDescent="0.2">
      <c r="A925" s="9" t="s">
        <v>243</v>
      </c>
      <c r="B925" s="9" t="s">
        <v>244</v>
      </c>
      <c r="C925" s="9" t="s">
        <v>3037</v>
      </c>
      <c r="D925" s="9" t="s">
        <v>3038</v>
      </c>
      <c r="E925" s="9" t="s">
        <v>3449</v>
      </c>
      <c r="F925" s="9" t="str">
        <f>TEXT(gdp_capita_rank__2[[#This Row],[year]],0)&amp;"-"&amp;gdp_capita_rank__2[[#This Row],[WB_country_code]]</f>
        <v>1966-TUR</v>
      </c>
      <c r="G925" s="9" t="s">
        <v>3520</v>
      </c>
    </row>
    <row r="926" spans="1:7" x14ac:dyDescent="0.2">
      <c r="A926" s="9" t="s">
        <v>245</v>
      </c>
      <c r="B926" s="9" t="s">
        <v>246</v>
      </c>
      <c r="C926" s="9" t="s">
        <v>3040</v>
      </c>
      <c r="D926" s="9" t="s">
        <v>3041</v>
      </c>
      <c r="E926" s="9" t="s">
        <v>3449</v>
      </c>
      <c r="F926" s="9" t="str">
        <f>TEXT(gdp_capita_rank__2[[#This Row],[year]],0)&amp;"-"&amp;gdp_capita_rank__2[[#This Row],[WB_country_code]]</f>
        <v>1966-TZA</v>
      </c>
      <c r="G926" s="9" t="s">
        <v>2741</v>
      </c>
    </row>
    <row r="927" spans="1:7" x14ac:dyDescent="0.2">
      <c r="A927" s="9" t="s">
        <v>247</v>
      </c>
      <c r="B927" s="9" t="s">
        <v>248</v>
      </c>
      <c r="C927" s="9" t="s">
        <v>3042</v>
      </c>
      <c r="D927" s="9" t="s">
        <v>3043</v>
      </c>
      <c r="E927" s="9" t="s">
        <v>3449</v>
      </c>
      <c r="F927" s="9" t="str">
        <f>TEXT(gdp_capita_rank__2[[#This Row],[year]],0)&amp;"-"&amp;gdp_capita_rank__2[[#This Row],[WB_country_code]]</f>
        <v>1966-UGA</v>
      </c>
      <c r="G927" s="9" t="s">
        <v>3521</v>
      </c>
    </row>
    <row r="928" spans="1:7" x14ac:dyDescent="0.2">
      <c r="A928" s="9" t="s">
        <v>249</v>
      </c>
      <c r="B928" s="9" t="s">
        <v>250</v>
      </c>
      <c r="C928" s="9" t="s">
        <v>3045</v>
      </c>
      <c r="D928" s="9" t="s">
        <v>3046</v>
      </c>
      <c r="E928" s="9" t="s">
        <v>3449</v>
      </c>
      <c r="F928" s="9" t="str">
        <f>TEXT(gdp_capita_rank__2[[#This Row],[year]],0)&amp;"-"&amp;gdp_capita_rank__2[[#This Row],[WB_country_code]]</f>
        <v>1966-UKR</v>
      </c>
      <c r="G928" s="9" t="s">
        <v>2741</v>
      </c>
    </row>
    <row r="929" spans="1:7" x14ac:dyDescent="0.2">
      <c r="A929" s="9" t="s">
        <v>251</v>
      </c>
      <c r="B929" s="9" t="s">
        <v>252</v>
      </c>
      <c r="C929" s="9" t="s">
        <v>3047</v>
      </c>
      <c r="D929" s="9" t="s">
        <v>3048</v>
      </c>
      <c r="E929" s="9" t="s">
        <v>3449</v>
      </c>
      <c r="F929" s="9" t="str">
        <f>TEXT(gdp_capita_rank__2[[#This Row],[year]],0)&amp;"-"&amp;gdp_capita_rank__2[[#This Row],[WB_country_code]]</f>
        <v>1966-URY</v>
      </c>
      <c r="G929" s="9" t="s">
        <v>3522</v>
      </c>
    </row>
    <row r="930" spans="1:7" x14ac:dyDescent="0.2">
      <c r="A930" s="9" t="s">
        <v>253</v>
      </c>
      <c r="B930" s="9" t="s">
        <v>254</v>
      </c>
      <c r="C930" s="9" t="s">
        <v>3050</v>
      </c>
      <c r="D930" s="9" t="s">
        <v>3051</v>
      </c>
      <c r="E930" s="9" t="s">
        <v>3449</v>
      </c>
      <c r="F930" s="9" t="str">
        <f>TEXT(gdp_capita_rank__2[[#This Row],[year]],0)&amp;"-"&amp;gdp_capita_rank__2[[#This Row],[WB_country_code]]</f>
        <v>1966-USA</v>
      </c>
      <c r="G930" s="9" t="s">
        <v>3523</v>
      </c>
    </row>
    <row r="931" spans="1:7" x14ac:dyDescent="0.2">
      <c r="A931" s="9" t="s">
        <v>255</v>
      </c>
      <c r="B931" s="9" t="s">
        <v>256</v>
      </c>
      <c r="C931" s="9" t="s">
        <v>3053</v>
      </c>
      <c r="D931" s="9" t="s">
        <v>3054</v>
      </c>
      <c r="E931" s="9" t="s">
        <v>3449</v>
      </c>
      <c r="F931" s="9" t="str">
        <f>TEXT(gdp_capita_rank__2[[#This Row],[year]],0)&amp;"-"&amp;gdp_capita_rank__2[[#This Row],[WB_country_code]]</f>
        <v>1966-UZB</v>
      </c>
      <c r="G931" s="9" t="s">
        <v>2741</v>
      </c>
    </row>
    <row r="932" spans="1:7" x14ac:dyDescent="0.2">
      <c r="A932" s="9" t="s">
        <v>257</v>
      </c>
      <c r="B932" s="9" t="s">
        <v>258</v>
      </c>
      <c r="C932" s="9" t="s">
        <v>3055</v>
      </c>
      <c r="D932" s="9" t="s">
        <v>3056</v>
      </c>
      <c r="E932" s="9" t="s">
        <v>3449</v>
      </c>
      <c r="F932" s="9" t="str">
        <f>TEXT(gdp_capita_rank__2[[#This Row],[year]],0)&amp;"-"&amp;gdp_capita_rank__2[[#This Row],[WB_country_code]]</f>
        <v>1966-VEN</v>
      </c>
      <c r="G932" s="9" t="s">
        <v>3524</v>
      </c>
    </row>
    <row r="933" spans="1:7" x14ac:dyDescent="0.2">
      <c r="A933" s="9" t="s">
        <v>259</v>
      </c>
      <c r="B933" s="9" t="s">
        <v>260</v>
      </c>
      <c r="C933" s="9" t="s">
        <v>3058</v>
      </c>
      <c r="D933" s="9" t="s">
        <v>3059</v>
      </c>
      <c r="E933" s="9" t="s">
        <v>3449</v>
      </c>
      <c r="F933" s="9" t="str">
        <f>TEXT(gdp_capita_rank__2[[#This Row],[year]],0)&amp;"-"&amp;gdp_capita_rank__2[[#This Row],[WB_country_code]]</f>
        <v>1966-VIR</v>
      </c>
      <c r="G933" s="9" t="s">
        <v>2741</v>
      </c>
    </row>
    <row r="934" spans="1:7" x14ac:dyDescent="0.2">
      <c r="A934" s="9" t="s">
        <v>261</v>
      </c>
      <c r="B934" s="9" t="s">
        <v>262</v>
      </c>
      <c r="C934" s="9" t="s">
        <v>3060</v>
      </c>
      <c r="D934" s="9" t="s">
        <v>3061</v>
      </c>
      <c r="E934" s="9" t="s">
        <v>3449</v>
      </c>
      <c r="F934" s="9" t="str">
        <f>TEXT(gdp_capita_rank__2[[#This Row],[year]],0)&amp;"-"&amp;gdp_capita_rank__2[[#This Row],[WB_country_code]]</f>
        <v>1966-VNM</v>
      </c>
      <c r="G934" s="9" t="s">
        <v>2741</v>
      </c>
    </row>
    <row r="935" spans="1:7" x14ac:dyDescent="0.2">
      <c r="A935" s="9" t="s">
        <v>263</v>
      </c>
      <c r="B935" s="9" t="s">
        <v>264</v>
      </c>
      <c r="C935" s="9" t="s">
        <v>3062</v>
      </c>
      <c r="D935" s="9" t="s">
        <v>3063</v>
      </c>
      <c r="E935" s="9" t="s">
        <v>3449</v>
      </c>
      <c r="F935" s="9" t="str">
        <f>TEXT(gdp_capita_rank__2[[#This Row],[year]],0)&amp;"-"&amp;gdp_capita_rank__2[[#This Row],[WB_country_code]]</f>
        <v>1966-WSM</v>
      </c>
      <c r="G935" s="9" t="s">
        <v>2741</v>
      </c>
    </row>
    <row r="936" spans="1:7" x14ac:dyDescent="0.2">
      <c r="A936" s="9" t="s">
        <v>265</v>
      </c>
      <c r="B936" s="9" t="s">
        <v>266</v>
      </c>
      <c r="C936" s="9" t="s">
        <v>3064</v>
      </c>
      <c r="D936" s="9" t="s">
        <v>3065</v>
      </c>
      <c r="E936" s="9" t="s">
        <v>3449</v>
      </c>
      <c r="F936" s="9" t="str">
        <f>TEXT(gdp_capita_rank__2[[#This Row],[year]],0)&amp;"-"&amp;gdp_capita_rank__2[[#This Row],[WB_country_code]]</f>
        <v>1966-XKX</v>
      </c>
      <c r="G936" s="9" t="s">
        <v>2741</v>
      </c>
    </row>
    <row r="937" spans="1:7" x14ac:dyDescent="0.2">
      <c r="A937" s="9" t="s">
        <v>269</v>
      </c>
      <c r="B937" s="9" t="s">
        <v>270</v>
      </c>
      <c r="C937" s="9" t="s">
        <v>3066</v>
      </c>
      <c r="D937" s="9" t="s">
        <v>3067</v>
      </c>
      <c r="E937" s="9" t="s">
        <v>3449</v>
      </c>
      <c r="F937" s="9" t="str">
        <f>TEXT(gdp_capita_rank__2[[#This Row],[year]],0)&amp;"-"&amp;gdp_capita_rank__2[[#This Row],[WB_country_code]]</f>
        <v>1966-ZAF</v>
      </c>
      <c r="G937" s="9" t="s">
        <v>3525</v>
      </c>
    </row>
    <row r="938" spans="1:7" x14ac:dyDescent="0.2">
      <c r="A938" s="9" t="s">
        <v>271</v>
      </c>
      <c r="B938" s="9" t="s">
        <v>272</v>
      </c>
      <c r="C938" s="9" t="s">
        <v>3069</v>
      </c>
      <c r="D938" s="9" t="s">
        <v>3070</v>
      </c>
      <c r="E938" s="9" t="s">
        <v>3449</v>
      </c>
      <c r="F938" s="9" t="str">
        <f>TEXT(gdp_capita_rank__2[[#This Row],[year]],0)&amp;"-"&amp;gdp_capita_rank__2[[#This Row],[WB_country_code]]</f>
        <v>1966-ZMB</v>
      </c>
      <c r="G938" s="9" t="s">
        <v>3526</v>
      </c>
    </row>
    <row r="939" spans="1:7" x14ac:dyDescent="0.2">
      <c r="A939" s="9" t="s">
        <v>273</v>
      </c>
      <c r="B939" s="9" t="s">
        <v>274</v>
      </c>
      <c r="C939" s="9" t="s">
        <v>3072</v>
      </c>
      <c r="D939" s="9" t="s">
        <v>3073</v>
      </c>
      <c r="E939" s="9" t="s">
        <v>3449</v>
      </c>
      <c r="F939" s="9" t="str">
        <f>TEXT(gdp_capita_rank__2[[#This Row],[year]],0)&amp;"-"&amp;gdp_capita_rank__2[[#This Row],[WB_country_code]]</f>
        <v>1966-ZWE</v>
      </c>
      <c r="G939" s="9" t="s">
        <v>3527</v>
      </c>
    </row>
    <row r="940" spans="1:7" x14ac:dyDescent="0.2">
      <c r="A940" s="9" t="s">
        <v>5</v>
      </c>
      <c r="B940" s="9" t="s">
        <v>6</v>
      </c>
      <c r="C940" s="9" t="s">
        <v>2735</v>
      </c>
      <c r="D940" s="9" t="s">
        <v>2736</v>
      </c>
      <c r="E940" s="9" t="s">
        <v>3528</v>
      </c>
      <c r="F940" s="9" t="str">
        <f>TEXT(gdp_capita_rank__2[[#This Row],[year]],0)&amp;"-"&amp;gdp_capita_rank__2[[#This Row],[WB_country_code]]</f>
        <v>1967-AFG</v>
      </c>
      <c r="G940" s="9" t="s">
        <v>3529</v>
      </c>
    </row>
    <row r="941" spans="1:7" x14ac:dyDescent="0.2">
      <c r="A941" s="9" t="s">
        <v>7</v>
      </c>
      <c r="B941" s="9" t="s">
        <v>8</v>
      </c>
      <c r="C941" s="9" t="s">
        <v>2739</v>
      </c>
      <c r="D941" s="9" t="s">
        <v>2740</v>
      </c>
      <c r="E941" s="9" t="s">
        <v>3528</v>
      </c>
      <c r="F941" s="9" t="str">
        <f>TEXT(gdp_capita_rank__2[[#This Row],[year]],0)&amp;"-"&amp;gdp_capita_rank__2[[#This Row],[WB_country_code]]</f>
        <v>1967-ARE</v>
      </c>
      <c r="G941" s="9" t="s">
        <v>2741</v>
      </c>
    </row>
    <row r="942" spans="1:7" x14ac:dyDescent="0.2">
      <c r="A942" s="9" t="s">
        <v>9</v>
      </c>
      <c r="B942" s="9" t="s">
        <v>10</v>
      </c>
      <c r="C942" s="9" t="s">
        <v>2742</v>
      </c>
      <c r="D942" s="9" t="s">
        <v>2743</v>
      </c>
      <c r="E942" s="9" t="s">
        <v>3528</v>
      </c>
      <c r="F942" s="9" t="str">
        <f>TEXT(gdp_capita_rank__2[[#This Row],[year]],0)&amp;"-"&amp;gdp_capita_rank__2[[#This Row],[WB_country_code]]</f>
        <v>1967-ARG</v>
      </c>
      <c r="G942" s="9" t="s">
        <v>2741</v>
      </c>
    </row>
    <row r="943" spans="1:7" x14ac:dyDescent="0.2">
      <c r="A943" s="9" t="s">
        <v>11</v>
      </c>
      <c r="B943" s="9" t="s">
        <v>12</v>
      </c>
      <c r="C943" s="9" t="s">
        <v>2744</v>
      </c>
      <c r="D943" s="9" t="s">
        <v>2745</v>
      </c>
      <c r="E943" s="9" t="s">
        <v>3528</v>
      </c>
      <c r="F943" s="9" t="str">
        <f>TEXT(gdp_capita_rank__2[[#This Row],[year]],0)&amp;"-"&amp;gdp_capita_rank__2[[#This Row],[WB_country_code]]</f>
        <v>1967-ARM</v>
      </c>
      <c r="G943" s="9" t="s">
        <v>2741</v>
      </c>
    </row>
    <row r="944" spans="1:7" x14ac:dyDescent="0.2">
      <c r="A944" s="9" t="s">
        <v>13</v>
      </c>
      <c r="B944" s="9" t="s">
        <v>14</v>
      </c>
      <c r="C944" s="9" t="s">
        <v>2746</v>
      </c>
      <c r="D944" s="9" t="s">
        <v>2747</v>
      </c>
      <c r="E944" s="9" t="s">
        <v>3528</v>
      </c>
      <c r="F944" s="9" t="str">
        <f>TEXT(gdp_capita_rank__2[[#This Row],[year]],0)&amp;"-"&amp;gdp_capita_rank__2[[#This Row],[WB_country_code]]</f>
        <v>1967-AUS</v>
      </c>
      <c r="G944" s="9" t="s">
        <v>3530</v>
      </c>
    </row>
    <row r="945" spans="1:7" x14ac:dyDescent="0.2">
      <c r="A945" s="9" t="s">
        <v>15</v>
      </c>
      <c r="B945" s="9" t="s">
        <v>16</v>
      </c>
      <c r="C945" s="9" t="s">
        <v>2749</v>
      </c>
      <c r="D945" s="9" t="s">
        <v>2750</v>
      </c>
      <c r="E945" s="9" t="s">
        <v>3528</v>
      </c>
      <c r="F945" s="9" t="str">
        <f>TEXT(gdp_capita_rank__2[[#This Row],[year]],0)&amp;"-"&amp;gdp_capita_rank__2[[#This Row],[WB_country_code]]</f>
        <v>1967-AUT</v>
      </c>
      <c r="G945" s="9" t="s">
        <v>3531</v>
      </c>
    </row>
    <row r="946" spans="1:7" x14ac:dyDescent="0.2">
      <c r="A946" s="9" t="s">
        <v>17</v>
      </c>
      <c r="B946" s="9" t="s">
        <v>18</v>
      </c>
      <c r="C946" s="9" t="s">
        <v>2752</v>
      </c>
      <c r="D946" s="9" t="s">
        <v>2753</v>
      </c>
      <c r="E946" s="9" t="s">
        <v>3528</v>
      </c>
      <c r="F946" s="9" t="str">
        <f>TEXT(gdp_capita_rank__2[[#This Row],[year]],0)&amp;"-"&amp;gdp_capita_rank__2[[#This Row],[WB_country_code]]</f>
        <v>1967-AZE</v>
      </c>
      <c r="G946" s="9" t="s">
        <v>2741</v>
      </c>
    </row>
    <row r="947" spans="1:7" x14ac:dyDescent="0.2">
      <c r="A947" s="9" t="s">
        <v>19</v>
      </c>
      <c r="B947" s="9" t="s">
        <v>20</v>
      </c>
      <c r="C947" s="9" t="s">
        <v>2754</v>
      </c>
      <c r="D947" s="9" t="s">
        <v>2755</v>
      </c>
      <c r="E947" s="9" t="s">
        <v>3528</v>
      </c>
      <c r="F947" s="9" t="str">
        <f>TEXT(gdp_capita_rank__2[[#This Row],[year]],0)&amp;"-"&amp;gdp_capita_rank__2[[#This Row],[WB_country_code]]</f>
        <v>1967-BDI</v>
      </c>
      <c r="G947" s="9" t="s">
        <v>3532</v>
      </c>
    </row>
    <row r="948" spans="1:7" x14ac:dyDescent="0.2">
      <c r="A948" s="9" t="s">
        <v>21</v>
      </c>
      <c r="B948" s="9" t="s">
        <v>22</v>
      </c>
      <c r="C948" s="9" t="s">
        <v>2757</v>
      </c>
      <c r="D948" s="9" t="s">
        <v>2758</v>
      </c>
      <c r="E948" s="9" t="s">
        <v>3528</v>
      </c>
      <c r="F948" s="9" t="str">
        <f>TEXT(gdp_capita_rank__2[[#This Row],[year]],0)&amp;"-"&amp;gdp_capita_rank__2[[#This Row],[WB_country_code]]</f>
        <v>1967-BEL</v>
      </c>
      <c r="G948" s="9" t="s">
        <v>3533</v>
      </c>
    </row>
    <row r="949" spans="1:7" x14ac:dyDescent="0.2">
      <c r="A949" s="9" t="s">
        <v>23</v>
      </c>
      <c r="B949" s="9" t="s">
        <v>24</v>
      </c>
      <c r="C949" s="9" t="s">
        <v>2760</v>
      </c>
      <c r="D949" s="9" t="s">
        <v>2761</v>
      </c>
      <c r="E949" s="9" t="s">
        <v>3528</v>
      </c>
      <c r="F949" s="9" t="str">
        <f>TEXT(gdp_capita_rank__2[[#This Row],[year]],0)&amp;"-"&amp;gdp_capita_rank__2[[#This Row],[WB_country_code]]</f>
        <v>1967-BFA</v>
      </c>
      <c r="G949" s="9" t="s">
        <v>3534</v>
      </c>
    </row>
    <row r="950" spans="1:7" x14ac:dyDescent="0.2">
      <c r="A950" s="9" t="s">
        <v>25</v>
      </c>
      <c r="B950" s="9" t="s">
        <v>26</v>
      </c>
      <c r="C950" s="9" t="s">
        <v>2763</v>
      </c>
      <c r="D950" s="9" t="s">
        <v>2764</v>
      </c>
      <c r="E950" s="9" t="s">
        <v>3528</v>
      </c>
      <c r="F950" s="9" t="str">
        <f>TEXT(gdp_capita_rank__2[[#This Row],[year]],0)&amp;"-"&amp;gdp_capita_rank__2[[#This Row],[WB_country_code]]</f>
        <v>1967-BGR</v>
      </c>
      <c r="G950" s="9" t="s">
        <v>2741</v>
      </c>
    </row>
    <row r="951" spans="1:7" x14ac:dyDescent="0.2">
      <c r="A951" s="9" t="s">
        <v>27</v>
      </c>
      <c r="B951" s="9" t="s">
        <v>28</v>
      </c>
      <c r="C951" s="9" t="s">
        <v>2765</v>
      </c>
      <c r="D951" s="9" t="s">
        <v>2766</v>
      </c>
      <c r="E951" s="9" t="s">
        <v>3528</v>
      </c>
      <c r="F951" s="9" t="str">
        <f>TEXT(gdp_capita_rank__2[[#This Row],[year]],0)&amp;"-"&amp;gdp_capita_rank__2[[#This Row],[WB_country_code]]</f>
        <v>1967-BHR</v>
      </c>
      <c r="G951" s="9" t="s">
        <v>2741</v>
      </c>
    </row>
    <row r="952" spans="1:7" x14ac:dyDescent="0.2">
      <c r="A952" s="9" t="s">
        <v>29</v>
      </c>
      <c r="B952" s="9" t="s">
        <v>30</v>
      </c>
      <c r="C952" s="9" t="s">
        <v>2767</v>
      </c>
      <c r="D952" s="9" t="s">
        <v>2768</v>
      </c>
      <c r="E952" s="9" t="s">
        <v>3528</v>
      </c>
      <c r="F952" s="9" t="str">
        <f>TEXT(gdp_capita_rank__2[[#This Row],[year]],0)&amp;"-"&amp;gdp_capita_rank__2[[#This Row],[WB_country_code]]</f>
        <v>1967-BHS</v>
      </c>
      <c r="G952" s="9" t="s">
        <v>3535</v>
      </c>
    </row>
    <row r="953" spans="1:7" x14ac:dyDescent="0.2">
      <c r="A953" s="9" t="s">
        <v>31</v>
      </c>
      <c r="B953" s="9" t="s">
        <v>32</v>
      </c>
      <c r="C953" s="9" t="s">
        <v>2770</v>
      </c>
      <c r="D953" s="9" t="s">
        <v>2771</v>
      </c>
      <c r="E953" s="9" t="s">
        <v>3528</v>
      </c>
      <c r="F953" s="9" t="str">
        <f>TEXT(gdp_capita_rank__2[[#This Row],[year]],0)&amp;"-"&amp;gdp_capita_rank__2[[#This Row],[WB_country_code]]</f>
        <v>1967-BLR</v>
      </c>
      <c r="G953" s="9" t="s">
        <v>2741</v>
      </c>
    </row>
    <row r="954" spans="1:7" x14ac:dyDescent="0.2">
      <c r="A954" s="9" t="s">
        <v>33</v>
      </c>
      <c r="B954" s="9" t="s">
        <v>34</v>
      </c>
      <c r="C954" s="9" t="s">
        <v>2772</v>
      </c>
      <c r="D954" s="9" t="s">
        <v>2773</v>
      </c>
      <c r="E954" s="9" t="s">
        <v>3528</v>
      </c>
      <c r="F954" s="9" t="str">
        <f>TEXT(gdp_capita_rank__2[[#This Row],[year]],0)&amp;"-"&amp;gdp_capita_rank__2[[#This Row],[WB_country_code]]</f>
        <v>1967-BMU</v>
      </c>
      <c r="G954" s="9" t="s">
        <v>3536</v>
      </c>
    </row>
    <row r="955" spans="1:7" x14ac:dyDescent="0.2">
      <c r="A955" s="9" t="s">
        <v>35</v>
      </c>
      <c r="B955" s="9" t="s">
        <v>36</v>
      </c>
      <c r="C955" s="9" t="s">
        <v>2775</v>
      </c>
      <c r="D955" s="9" t="s">
        <v>2776</v>
      </c>
      <c r="E955" s="9" t="s">
        <v>3528</v>
      </c>
      <c r="F955" s="9" t="str">
        <f>TEXT(gdp_capita_rank__2[[#This Row],[year]],0)&amp;"-"&amp;gdp_capita_rank__2[[#This Row],[WB_country_code]]</f>
        <v>1967-BRA</v>
      </c>
      <c r="G955" s="9" t="s">
        <v>2741</v>
      </c>
    </row>
    <row r="956" spans="1:7" x14ac:dyDescent="0.2">
      <c r="A956" s="9" t="s">
        <v>37</v>
      </c>
      <c r="B956" s="9" t="s">
        <v>38</v>
      </c>
      <c r="C956" s="9" t="s">
        <v>2777</v>
      </c>
      <c r="D956" s="9" t="s">
        <v>2778</v>
      </c>
      <c r="E956" s="9" t="s">
        <v>3528</v>
      </c>
      <c r="F956" s="9" t="str">
        <f>TEXT(gdp_capita_rank__2[[#This Row],[year]],0)&amp;"-"&amp;gdp_capita_rank__2[[#This Row],[WB_country_code]]</f>
        <v>1967-BRB</v>
      </c>
      <c r="G956" s="9" t="s">
        <v>2741</v>
      </c>
    </row>
    <row r="957" spans="1:7" x14ac:dyDescent="0.2">
      <c r="A957" s="9" t="s">
        <v>39</v>
      </c>
      <c r="B957" s="9" t="s">
        <v>40</v>
      </c>
      <c r="C957" s="9" t="s">
        <v>2779</v>
      </c>
      <c r="D957" s="9" t="s">
        <v>2780</v>
      </c>
      <c r="E957" s="9" t="s">
        <v>3528</v>
      </c>
      <c r="F957" s="9" t="str">
        <f>TEXT(gdp_capita_rank__2[[#This Row],[year]],0)&amp;"-"&amp;gdp_capita_rank__2[[#This Row],[WB_country_code]]</f>
        <v>1967-BWA</v>
      </c>
      <c r="G957" s="9" t="s">
        <v>3537</v>
      </c>
    </row>
    <row r="958" spans="1:7" x14ac:dyDescent="0.2">
      <c r="A958" s="9" t="s">
        <v>41</v>
      </c>
      <c r="B958" s="9" t="s">
        <v>42</v>
      </c>
      <c r="C958" s="9" t="s">
        <v>2782</v>
      </c>
      <c r="D958" s="9" t="s">
        <v>2783</v>
      </c>
      <c r="E958" s="9" t="s">
        <v>3528</v>
      </c>
      <c r="F958" s="9" t="str">
        <f>TEXT(gdp_capita_rank__2[[#This Row],[year]],0)&amp;"-"&amp;gdp_capita_rank__2[[#This Row],[WB_country_code]]</f>
        <v>1967-CAN</v>
      </c>
      <c r="G958" s="9" t="s">
        <v>3538</v>
      </c>
    </row>
    <row r="959" spans="1:7" x14ac:dyDescent="0.2">
      <c r="A959" s="9" t="s">
        <v>43</v>
      </c>
      <c r="B959" s="9" t="s">
        <v>44</v>
      </c>
      <c r="C959" s="9" t="s">
        <v>2785</v>
      </c>
      <c r="D959" s="9" t="s">
        <v>2786</v>
      </c>
      <c r="E959" s="9" t="s">
        <v>3528</v>
      </c>
      <c r="F959" s="9" t="str">
        <f>TEXT(gdp_capita_rank__2[[#This Row],[year]],0)&amp;"-"&amp;gdp_capita_rank__2[[#This Row],[WB_country_code]]</f>
        <v>1967-CHE</v>
      </c>
      <c r="G959" s="9" t="s">
        <v>3539</v>
      </c>
    </row>
    <row r="960" spans="1:7" x14ac:dyDescent="0.2">
      <c r="A960" s="9" t="s">
        <v>45</v>
      </c>
      <c r="B960" s="9" t="s">
        <v>46</v>
      </c>
      <c r="C960" s="9" t="s">
        <v>2788</v>
      </c>
      <c r="D960" s="9" t="s">
        <v>2789</v>
      </c>
      <c r="E960" s="9" t="s">
        <v>3528</v>
      </c>
      <c r="F960" s="9" t="str">
        <f>TEXT(gdp_capita_rank__2[[#This Row],[year]],0)&amp;"-"&amp;gdp_capita_rank__2[[#This Row],[WB_country_code]]</f>
        <v>1967-CHL</v>
      </c>
      <c r="G960" s="9" t="s">
        <v>3540</v>
      </c>
    </row>
    <row r="961" spans="1:7" x14ac:dyDescent="0.2">
      <c r="A961" s="9" t="s">
        <v>47</v>
      </c>
      <c r="B961" s="9" t="s">
        <v>48</v>
      </c>
      <c r="C961" s="9" t="s">
        <v>2791</v>
      </c>
      <c r="D961" s="9" t="s">
        <v>2792</v>
      </c>
      <c r="E961" s="9" t="s">
        <v>3528</v>
      </c>
      <c r="F961" s="9" t="str">
        <f>TEXT(gdp_capita_rank__2[[#This Row],[year]],0)&amp;"-"&amp;gdp_capita_rank__2[[#This Row],[WB_country_code]]</f>
        <v>1967-CHN</v>
      </c>
      <c r="G961" s="9" t="s">
        <v>3541</v>
      </c>
    </row>
    <row r="962" spans="1:7" x14ac:dyDescent="0.2">
      <c r="A962" s="9" t="s">
        <v>49</v>
      </c>
      <c r="B962" s="9" t="s">
        <v>50</v>
      </c>
      <c r="C962" s="9" t="s">
        <v>2794</v>
      </c>
      <c r="D962" s="9" t="s">
        <v>2795</v>
      </c>
      <c r="E962" s="9" t="s">
        <v>3528</v>
      </c>
      <c r="F962" s="9" t="str">
        <f>TEXT(gdp_capita_rank__2[[#This Row],[year]],0)&amp;"-"&amp;gdp_capita_rank__2[[#This Row],[WB_country_code]]</f>
        <v>1967-CIV</v>
      </c>
      <c r="G962" s="9" t="s">
        <v>3542</v>
      </c>
    </row>
    <row r="963" spans="1:7" x14ac:dyDescent="0.2">
      <c r="A963" s="9" t="s">
        <v>51</v>
      </c>
      <c r="B963" s="9" t="s">
        <v>52</v>
      </c>
      <c r="C963" s="9" t="s">
        <v>2797</v>
      </c>
      <c r="D963" s="9" t="s">
        <v>2798</v>
      </c>
      <c r="E963" s="9" t="s">
        <v>3528</v>
      </c>
      <c r="F963" s="9" t="str">
        <f>TEXT(gdp_capita_rank__2[[#This Row],[year]],0)&amp;"-"&amp;gdp_capita_rank__2[[#This Row],[WB_country_code]]</f>
        <v>1967-CMR</v>
      </c>
      <c r="G963" s="9" t="s">
        <v>3543</v>
      </c>
    </row>
    <row r="964" spans="1:7" x14ac:dyDescent="0.2">
      <c r="A964" s="9" t="s">
        <v>53</v>
      </c>
      <c r="B964" s="9" t="s">
        <v>54</v>
      </c>
      <c r="C964" s="9" t="s">
        <v>2800</v>
      </c>
      <c r="D964" s="9" t="s">
        <v>2801</v>
      </c>
      <c r="E964" s="9" t="s">
        <v>3528</v>
      </c>
      <c r="F964" s="9" t="str">
        <f>TEXT(gdp_capita_rank__2[[#This Row],[year]],0)&amp;"-"&amp;gdp_capita_rank__2[[#This Row],[WB_country_code]]</f>
        <v>1967-COL</v>
      </c>
      <c r="G964" s="9" t="s">
        <v>3544</v>
      </c>
    </row>
    <row r="965" spans="1:7" x14ac:dyDescent="0.2">
      <c r="A965" s="9" t="s">
        <v>55</v>
      </c>
      <c r="B965" s="9" t="s">
        <v>56</v>
      </c>
      <c r="C965" s="9" t="s">
        <v>2803</v>
      </c>
      <c r="D965" s="9" t="s">
        <v>2804</v>
      </c>
      <c r="E965" s="9" t="s">
        <v>3528</v>
      </c>
      <c r="F965" s="9" t="str">
        <f>TEXT(gdp_capita_rank__2[[#This Row],[year]],0)&amp;"-"&amp;gdp_capita_rank__2[[#This Row],[WB_country_code]]</f>
        <v>1967-CRI</v>
      </c>
      <c r="G965" s="9" t="s">
        <v>3545</v>
      </c>
    </row>
    <row r="966" spans="1:7" x14ac:dyDescent="0.2">
      <c r="A966" s="9" t="s">
        <v>57</v>
      </c>
      <c r="B966" s="9" t="s">
        <v>58</v>
      </c>
      <c r="C966" s="9" t="s">
        <v>2806</v>
      </c>
      <c r="D966" s="9" t="s">
        <v>2807</v>
      </c>
      <c r="E966" s="9" t="s">
        <v>3528</v>
      </c>
      <c r="F966" s="9" t="str">
        <f>TEXT(gdp_capita_rank__2[[#This Row],[year]],0)&amp;"-"&amp;gdp_capita_rank__2[[#This Row],[WB_country_code]]</f>
        <v>1967-CUB</v>
      </c>
      <c r="G966" s="9" t="s">
        <v>2741</v>
      </c>
    </row>
    <row r="967" spans="1:7" x14ac:dyDescent="0.2">
      <c r="A967" s="9" t="s">
        <v>59</v>
      </c>
      <c r="B967" s="9" t="s">
        <v>60</v>
      </c>
      <c r="C967" s="9" t="s">
        <v>2808</v>
      </c>
      <c r="D967" s="9" t="s">
        <v>2809</v>
      </c>
      <c r="E967" s="9" t="s">
        <v>3528</v>
      </c>
      <c r="F967" s="9" t="str">
        <f>TEXT(gdp_capita_rank__2[[#This Row],[year]],0)&amp;"-"&amp;gdp_capita_rank__2[[#This Row],[WB_country_code]]</f>
        <v>1967-CYP</v>
      </c>
      <c r="G967" s="9" t="s">
        <v>2741</v>
      </c>
    </row>
    <row r="968" spans="1:7" x14ac:dyDescent="0.2">
      <c r="A968" s="9" t="s">
        <v>61</v>
      </c>
      <c r="B968" s="9" t="s">
        <v>62</v>
      </c>
      <c r="C968" s="9" t="s">
        <v>2810</v>
      </c>
      <c r="D968" s="9" t="s">
        <v>2811</v>
      </c>
      <c r="E968" s="9" t="s">
        <v>3528</v>
      </c>
      <c r="F968" s="9" t="str">
        <f>TEXT(gdp_capita_rank__2[[#This Row],[year]],0)&amp;"-"&amp;gdp_capita_rank__2[[#This Row],[WB_country_code]]</f>
        <v>1967-CZE</v>
      </c>
      <c r="G968" s="9" t="s">
        <v>2741</v>
      </c>
    </row>
    <row r="969" spans="1:7" x14ac:dyDescent="0.2">
      <c r="A969" s="9" t="s">
        <v>63</v>
      </c>
      <c r="B969" s="9" t="s">
        <v>64</v>
      </c>
      <c r="C969" s="9" t="s">
        <v>2812</v>
      </c>
      <c r="D969" s="9" t="s">
        <v>2813</v>
      </c>
      <c r="E969" s="9" t="s">
        <v>3528</v>
      </c>
      <c r="F969" s="9" t="str">
        <f>TEXT(gdp_capita_rank__2[[#This Row],[year]],0)&amp;"-"&amp;gdp_capita_rank__2[[#This Row],[WB_country_code]]</f>
        <v>1967-DEU</v>
      </c>
      <c r="G969" s="9" t="s">
        <v>2741</v>
      </c>
    </row>
    <row r="970" spans="1:7" x14ac:dyDescent="0.2">
      <c r="A970" s="9" t="s">
        <v>65</v>
      </c>
      <c r="B970" s="9" t="s">
        <v>66</v>
      </c>
      <c r="C970" s="9" t="s">
        <v>2814</v>
      </c>
      <c r="D970" s="9" t="s">
        <v>2815</v>
      </c>
      <c r="E970" s="9" t="s">
        <v>3528</v>
      </c>
      <c r="F970" s="9" t="str">
        <f>TEXT(gdp_capita_rank__2[[#This Row],[year]],0)&amp;"-"&amp;gdp_capita_rank__2[[#This Row],[WB_country_code]]</f>
        <v>1967-DJI</v>
      </c>
      <c r="G970" s="9" t="s">
        <v>2741</v>
      </c>
    </row>
    <row r="971" spans="1:7" x14ac:dyDescent="0.2">
      <c r="A971" s="9" t="s">
        <v>67</v>
      </c>
      <c r="B971" s="9" t="s">
        <v>68</v>
      </c>
      <c r="C971" s="9" t="s">
        <v>2816</v>
      </c>
      <c r="D971" s="9" t="s">
        <v>2817</v>
      </c>
      <c r="E971" s="9" t="s">
        <v>3528</v>
      </c>
      <c r="F971" s="9" t="str">
        <f>TEXT(gdp_capita_rank__2[[#This Row],[year]],0)&amp;"-"&amp;gdp_capita_rank__2[[#This Row],[WB_country_code]]</f>
        <v>1967-DNK</v>
      </c>
      <c r="G971" s="9" t="s">
        <v>3546</v>
      </c>
    </row>
    <row r="972" spans="1:7" x14ac:dyDescent="0.2">
      <c r="A972" s="9" t="s">
        <v>69</v>
      </c>
      <c r="B972" s="9" t="s">
        <v>70</v>
      </c>
      <c r="C972" s="9" t="s">
        <v>2818</v>
      </c>
      <c r="D972" s="9" t="s">
        <v>2819</v>
      </c>
      <c r="E972" s="9" t="s">
        <v>3528</v>
      </c>
      <c r="F972" s="9" t="str">
        <f>TEXT(gdp_capita_rank__2[[#This Row],[year]],0)&amp;"-"&amp;gdp_capita_rank__2[[#This Row],[WB_country_code]]</f>
        <v>1967-DOM</v>
      </c>
      <c r="G972" s="9" t="s">
        <v>3547</v>
      </c>
    </row>
    <row r="973" spans="1:7" x14ac:dyDescent="0.2">
      <c r="A973" s="9" t="s">
        <v>71</v>
      </c>
      <c r="B973" s="9" t="s">
        <v>72</v>
      </c>
      <c r="C973" s="9" t="s">
        <v>2821</v>
      </c>
      <c r="D973" s="9" t="s">
        <v>2822</v>
      </c>
      <c r="E973" s="9" t="s">
        <v>3528</v>
      </c>
      <c r="F973" s="9" t="str">
        <f>TEXT(gdp_capita_rank__2[[#This Row],[year]],0)&amp;"-"&amp;gdp_capita_rank__2[[#This Row],[WB_country_code]]</f>
        <v>1967-DZA</v>
      </c>
      <c r="G973" s="9" t="s">
        <v>3548</v>
      </c>
    </row>
    <row r="974" spans="1:7" x14ac:dyDescent="0.2">
      <c r="A974" s="9" t="s">
        <v>73</v>
      </c>
      <c r="B974" s="9" t="s">
        <v>74</v>
      </c>
      <c r="C974" s="9" t="s">
        <v>2824</v>
      </c>
      <c r="D974" s="9" t="s">
        <v>2825</v>
      </c>
      <c r="E974" s="9" t="s">
        <v>3528</v>
      </c>
      <c r="F974" s="9" t="str">
        <f>TEXT(gdp_capita_rank__2[[#This Row],[year]],0)&amp;"-"&amp;gdp_capita_rank__2[[#This Row],[WB_country_code]]</f>
        <v>1967-ECU</v>
      </c>
      <c r="G974" s="9" t="s">
        <v>3549</v>
      </c>
    </row>
    <row r="975" spans="1:7" x14ac:dyDescent="0.2">
      <c r="A975" s="9" t="s">
        <v>75</v>
      </c>
      <c r="B975" s="9" t="s">
        <v>76</v>
      </c>
      <c r="C975" s="9" t="s">
        <v>2827</v>
      </c>
      <c r="D975" s="9" t="s">
        <v>2828</v>
      </c>
      <c r="E975" s="9" t="s">
        <v>3528</v>
      </c>
      <c r="F975" s="9" t="str">
        <f>TEXT(gdp_capita_rank__2[[#This Row],[year]],0)&amp;"-"&amp;gdp_capita_rank__2[[#This Row],[WB_country_code]]</f>
        <v>1967-EGY</v>
      </c>
      <c r="G975" s="9" t="s">
        <v>3550</v>
      </c>
    </row>
    <row r="976" spans="1:7" x14ac:dyDescent="0.2">
      <c r="A976" s="9" t="s">
        <v>77</v>
      </c>
      <c r="B976" s="9" t="s">
        <v>78</v>
      </c>
      <c r="C976" s="9" t="s">
        <v>2829</v>
      </c>
      <c r="D976" s="9" t="s">
        <v>2830</v>
      </c>
      <c r="E976" s="9" t="s">
        <v>3528</v>
      </c>
      <c r="F976" s="9" t="str">
        <f>TEXT(gdp_capita_rank__2[[#This Row],[year]],0)&amp;"-"&amp;gdp_capita_rank__2[[#This Row],[WB_country_code]]</f>
        <v>1967-ERI</v>
      </c>
      <c r="G976" s="9" t="s">
        <v>2741</v>
      </c>
    </row>
    <row r="977" spans="1:7" x14ac:dyDescent="0.2">
      <c r="A977" s="9" t="s">
        <v>79</v>
      </c>
      <c r="B977" s="9" t="s">
        <v>80</v>
      </c>
      <c r="C977" s="9" t="s">
        <v>2831</v>
      </c>
      <c r="D977" s="9" t="s">
        <v>2832</v>
      </c>
      <c r="E977" s="9" t="s">
        <v>3528</v>
      </c>
      <c r="F977" s="9" t="str">
        <f>TEXT(gdp_capita_rank__2[[#This Row],[year]],0)&amp;"-"&amp;gdp_capita_rank__2[[#This Row],[WB_country_code]]</f>
        <v>1967-ESP</v>
      </c>
      <c r="G977" s="9" t="s">
        <v>3551</v>
      </c>
    </row>
    <row r="978" spans="1:7" x14ac:dyDescent="0.2">
      <c r="A978" s="9" t="s">
        <v>81</v>
      </c>
      <c r="B978" s="9" t="s">
        <v>82</v>
      </c>
      <c r="C978" s="9" t="s">
        <v>2834</v>
      </c>
      <c r="D978" s="9" t="s">
        <v>2835</v>
      </c>
      <c r="E978" s="9" t="s">
        <v>3528</v>
      </c>
      <c r="F978" s="9" t="str">
        <f>TEXT(gdp_capita_rank__2[[#This Row],[year]],0)&amp;"-"&amp;gdp_capita_rank__2[[#This Row],[WB_country_code]]</f>
        <v>1967-EST</v>
      </c>
      <c r="G978" s="9" t="s">
        <v>2741</v>
      </c>
    </row>
    <row r="979" spans="1:7" x14ac:dyDescent="0.2">
      <c r="A979" s="9" t="s">
        <v>83</v>
      </c>
      <c r="B979" s="9" t="s">
        <v>84</v>
      </c>
      <c r="C979" s="9" t="s">
        <v>2836</v>
      </c>
      <c r="D979" s="9" t="s">
        <v>2837</v>
      </c>
      <c r="E979" s="9" t="s">
        <v>3528</v>
      </c>
      <c r="F979" s="9" t="str">
        <f>TEXT(gdp_capita_rank__2[[#This Row],[year]],0)&amp;"-"&amp;gdp_capita_rank__2[[#This Row],[WB_country_code]]</f>
        <v>1967-ETH</v>
      </c>
      <c r="G979" s="9" t="s">
        <v>2741</v>
      </c>
    </row>
    <row r="980" spans="1:7" x14ac:dyDescent="0.2">
      <c r="A980" s="9" t="s">
        <v>85</v>
      </c>
      <c r="B980" s="9" t="s">
        <v>86</v>
      </c>
      <c r="C980" s="9" t="s">
        <v>2838</v>
      </c>
      <c r="D980" s="9" t="s">
        <v>2839</v>
      </c>
      <c r="E980" s="9" t="s">
        <v>3528</v>
      </c>
      <c r="F980" s="9" t="str">
        <f>TEXT(gdp_capita_rank__2[[#This Row],[year]],0)&amp;"-"&amp;gdp_capita_rank__2[[#This Row],[WB_country_code]]</f>
        <v>1967-FIN</v>
      </c>
      <c r="G980" s="9" t="s">
        <v>3552</v>
      </c>
    </row>
    <row r="981" spans="1:7" x14ac:dyDescent="0.2">
      <c r="A981" s="9" t="s">
        <v>87</v>
      </c>
      <c r="B981" s="9" t="s">
        <v>88</v>
      </c>
      <c r="C981" s="9" t="s">
        <v>2841</v>
      </c>
      <c r="D981" s="9" t="s">
        <v>2842</v>
      </c>
      <c r="E981" s="9" t="s">
        <v>3528</v>
      </c>
      <c r="F981" s="9" t="str">
        <f>TEXT(gdp_capita_rank__2[[#This Row],[year]],0)&amp;"-"&amp;gdp_capita_rank__2[[#This Row],[WB_country_code]]</f>
        <v>1967-FJI</v>
      </c>
      <c r="G981" s="9" t="s">
        <v>3553</v>
      </c>
    </row>
    <row r="982" spans="1:7" x14ac:dyDescent="0.2">
      <c r="A982" s="9" t="s">
        <v>89</v>
      </c>
      <c r="B982" s="9" t="s">
        <v>90</v>
      </c>
      <c r="C982" s="9" t="s">
        <v>2844</v>
      </c>
      <c r="D982" s="9" t="s">
        <v>2845</v>
      </c>
      <c r="E982" s="9" t="s">
        <v>3528</v>
      </c>
      <c r="F982" s="9" t="str">
        <f>TEXT(gdp_capita_rank__2[[#This Row],[year]],0)&amp;"-"&amp;gdp_capita_rank__2[[#This Row],[WB_country_code]]</f>
        <v>1967-FRA</v>
      </c>
      <c r="G982" s="9" t="s">
        <v>3554</v>
      </c>
    </row>
    <row r="983" spans="1:7" x14ac:dyDescent="0.2">
      <c r="A983" s="9" t="s">
        <v>91</v>
      </c>
      <c r="B983" s="9" t="s">
        <v>92</v>
      </c>
      <c r="C983" s="9" t="s">
        <v>2847</v>
      </c>
      <c r="D983" s="9" t="s">
        <v>2848</v>
      </c>
      <c r="E983" s="9" t="s">
        <v>3528</v>
      </c>
      <c r="F983" s="9" t="str">
        <f>TEXT(gdp_capita_rank__2[[#This Row],[year]],0)&amp;"-"&amp;gdp_capita_rank__2[[#This Row],[WB_country_code]]</f>
        <v>1967-GAB</v>
      </c>
      <c r="G983" s="9" t="s">
        <v>3555</v>
      </c>
    </row>
    <row r="984" spans="1:7" x14ac:dyDescent="0.2">
      <c r="A984" s="9" t="s">
        <v>93</v>
      </c>
      <c r="B984" s="9" t="s">
        <v>94</v>
      </c>
      <c r="C984" s="9" t="s">
        <v>2850</v>
      </c>
      <c r="D984" s="9" t="s">
        <v>2851</v>
      </c>
      <c r="E984" s="9" t="s">
        <v>3528</v>
      </c>
      <c r="F984" s="9" t="str">
        <f>TEXT(gdp_capita_rank__2[[#This Row],[year]],0)&amp;"-"&amp;gdp_capita_rank__2[[#This Row],[WB_country_code]]</f>
        <v>1967-GBR</v>
      </c>
      <c r="G984" s="9" t="s">
        <v>3556</v>
      </c>
    </row>
    <row r="985" spans="1:7" x14ac:dyDescent="0.2">
      <c r="A985" s="9" t="s">
        <v>95</v>
      </c>
      <c r="B985" s="9" t="s">
        <v>96</v>
      </c>
      <c r="C985" s="9" t="s">
        <v>2853</v>
      </c>
      <c r="D985" s="9" t="s">
        <v>2854</v>
      </c>
      <c r="E985" s="9" t="s">
        <v>3528</v>
      </c>
      <c r="F985" s="9" t="str">
        <f>TEXT(gdp_capita_rank__2[[#This Row],[year]],0)&amp;"-"&amp;gdp_capita_rank__2[[#This Row],[WB_country_code]]</f>
        <v>1967-GEO</v>
      </c>
      <c r="G985" s="9" t="s">
        <v>2741</v>
      </c>
    </row>
    <row r="986" spans="1:7" x14ac:dyDescent="0.2">
      <c r="A986" s="9" t="s">
        <v>97</v>
      </c>
      <c r="B986" s="9" t="s">
        <v>98</v>
      </c>
      <c r="C986" s="9" t="s">
        <v>2855</v>
      </c>
      <c r="D986" s="9" t="s">
        <v>2824</v>
      </c>
      <c r="E986" s="9" t="s">
        <v>3528</v>
      </c>
      <c r="F986" s="9" t="str">
        <f>TEXT(gdp_capita_rank__2[[#This Row],[year]],0)&amp;"-"&amp;gdp_capita_rank__2[[#This Row],[WB_country_code]]</f>
        <v>1967-GHA</v>
      </c>
      <c r="G986" s="9" t="s">
        <v>3557</v>
      </c>
    </row>
    <row r="987" spans="1:7" x14ac:dyDescent="0.2">
      <c r="A987" s="9" t="s">
        <v>99</v>
      </c>
      <c r="B987" s="9" t="s">
        <v>100</v>
      </c>
      <c r="C987" s="9" t="s">
        <v>2857</v>
      </c>
      <c r="D987" s="9" t="s">
        <v>2858</v>
      </c>
      <c r="E987" s="9" t="s">
        <v>3528</v>
      </c>
      <c r="F987" s="9" t="str">
        <f>TEXT(gdp_capita_rank__2[[#This Row],[year]],0)&amp;"-"&amp;gdp_capita_rank__2[[#This Row],[WB_country_code]]</f>
        <v>1967-GRC</v>
      </c>
      <c r="G987" s="9" t="s">
        <v>3558</v>
      </c>
    </row>
    <row r="988" spans="1:7" x14ac:dyDescent="0.2">
      <c r="A988" s="9" t="s">
        <v>101</v>
      </c>
      <c r="B988" s="9" t="s">
        <v>102</v>
      </c>
      <c r="C988" s="9" t="s">
        <v>2860</v>
      </c>
      <c r="D988" s="9" t="s">
        <v>2861</v>
      </c>
      <c r="E988" s="9" t="s">
        <v>3528</v>
      </c>
      <c r="F988" s="9" t="str">
        <f>TEXT(gdp_capita_rank__2[[#This Row],[year]],0)&amp;"-"&amp;gdp_capita_rank__2[[#This Row],[WB_country_code]]</f>
        <v>1967-GRD</v>
      </c>
      <c r="G988" s="9" t="s">
        <v>2741</v>
      </c>
    </row>
    <row r="989" spans="1:7" x14ac:dyDescent="0.2">
      <c r="A989" s="9" t="s">
        <v>103</v>
      </c>
      <c r="B989" s="9" t="s">
        <v>104</v>
      </c>
      <c r="C989" s="9" t="s">
        <v>2862</v>
      </c>
      <c r="D989" s="9" t="s">
        <v>2863</v>
      </c>
      <c r="E989" s="9" t="s">
        <v>3528</v>
      </c>
      <c r="F989" s="9" t="str">
        <f>TEXT(gdp_capita_rank__2[[#This Row],[year]],0)&amp;"-"&amp;gdp_capita_rank__2[[#This Row],[WB_country_code]]</f>
        <v>1967-GTM</v>
      </c>
      <c r="G989" s="9" t="s">
        <v>3559</v>
      </c>
    </row>
    <row r="990" spans="1:7" x14ac:dyDescent="0.2">
      <c r="A990" s="9" t="s">
        <v>105</v>
      </c>
      <c r="B990" s="9" t="s">
        <v>106</v>
      </c>
      <c r="C990" s="9" t="s">
        <v>2865</v>
      </c>
      <c r="D990" s="9" t="s">
        <v>2866</v>
      </c>
      <c r="E990" s="9" t="s">
        <v>3528</v>
      </c>
      <c r="F990" s="9" t="str">
        <f>TEXT(gdp_capita_rank__2[[#This Row],[year]],0)&amp;"-"&amp;gdp_capita_rank__2[[#This Row],[WB_country_code]]</f>
        <v>1967-GUY</v>
      </c>
      <c r="G990" s="9" t="s">
        <v>3560</v>
      </c>
    </row>
    <row r="991" spans="1:7" x14ac:dyDescent="0.2">
      <c r="A991" s="9" t="s">
        <v>107</v>
      </c>
      <c r="B991" s="9" t="s">
        <v>108</v>
      </c>
      <c r="C991" s="9" t="s">
        <v>2868</v>
      </c>
      <c r="D991" s="9" t="s">
        <v>2869</v>
      </c>
      <c r="E991" s="9" t="s">
        <v>3528</v>
      </c>
      <c r="F991" s="9" t="str">
        <f>TEXT(gdp_capita_rank__2[[#This Row],[year]],0)&amp;"-"&amp;gdp_capita_rank__2[[#This Row],[WB_country_code]]</f>
        <v>1967-HKG</v>
      </c>
      <c r="G991" s="9" t="s">
        <v>3561</v>
      </c>
    </row>
    <row r="992" spans="1:7" x14ac:dyDescent="0.2">
      <c r="A992" s="9" t="s">
        <v>109</v>
      </c>
      <c r="B992" s="9" t="s">
        <v>110</v>
      </c>
      <c r="C992" s="9" t="s">
        <v>2871</v>
      </c>
      <c r="D992" s="9" t="s">
        <v>2872</v>
      </c>
      <c r="E992" s="9" t="s">
        <v>3528</v>
      </c>
      <c r="F992" s="9" t="str">
        <f>TEXT(gdp_capita_rank__2[[#This Row],[year]],0)&amp;"-"&amp;gdp_capita_rank__2[[#This Row],[WB_country_code]]</f>
        <v>1967-HRV</v>
      </c>
      <c r="G992" s="9" t="s">
        <v>2741</v>
      </c>
    </row>
    <row r="993" spans="1:7" x14ac:dyDescent="0.2">
      <c r="A993" s="9" t="s">
        <v>111</v>
      </c>
      <c r="B993" s="9" t="s">
        <v>112</v>
      </c>
      <c r="C993" s="9" t="s">
        <v>2873</v>
      </c>
      <c r="D993" s="9" t="s">
        <v>2874</v>
      </c>
      <c r="E993" s="9" t="s">
        <v>3528</v>
      </c>
      <c r="F993" s="9" t="str">
        <f>TEXT(gdp_capita_rank__2[[#This Row],[year]],0)&amp;"-"&amp;gdp_capita_rank__2[[#This Row],[WB_country_code]]</f>
        <v>1967-HUN</v>
      </c>
      <c r="G993" s="9" t="s">
        <v>2741</v>
      </c>
    </row>
    <row r="994" spans="1:7" x14ac:dyDescent="0.2">
      <c r="A994" s="9" t="s">
        <v>113</v>
      </c>
      <c r="B994" s="9" t="s">
        <v>114</v>
      </c>
      <c r="C994" s="9" t="s">
        <v>2875</v>
      </c>
      <c r="D994" s="9" t="s">
        <v>2876</v>
      </c>
      <c r="E994" s="9" t="s">
        <v>3528</v>
      </c>
      <c r="F994" s="9" t="str">
        <f>TEXT(gdp_capita_rank__2[[#This Row],[year]],0)&amp;"-"&amp;gdp_capita_rank__2[[#This Row],[WB_country_code]]</f>
        <v>1967-IDN</v>
      </c>
      <c r="G994" s="9" t="s">
        <v>3562</v>
      </c>
    </row>
    <row r="995" spans="1:7" x14ac:dyDescent="0.2">
      <c r="A995" s="9" t="s">
        <v>115</v>
      </c>
      <c r="B995" s="9" t="s">
        <v>116</v>
      </c>
      <c r="C995" s="9" t="s">
        <v>2877</v>
      </c>
      <c r="D995" s="9" t="s">
        <v>2878</v>
      </c>
      <c r="E995" s="9" t="s">
        <v>3528</v>
      </c>
      <c r="F995" s="9" t="str">
        <f>TEXT(gdp_capita_rank__2[[#This Row],[year]],0)&amp;"-"&amp;gdp_capita_rank__2[[#This Row],[WB_country_code]]</f>
        <v>1967-IND</v>
      </c>
      <c r="G995" s="9" t="s">
        <v>3563</v>
      </c>
    </row>
    <row r="996" spans="1:7" x14ac:dyDescent="0.2">
      <c r="A996" s="9" t="s">
        <v>117</v>
      </c>
      <c r="B996" s="9" t="s">
        <v>118</v>
      </c>
      <c r="C996" s="9" t="s">
        <v>2880</v>
      </c>
      <c r="D996" s="9" t="s">
        <v>2881</v>
      </c>
      <c r="E996" s="9" t="s">
        <v>3528</v>
      </c>
      <c r="F996" s="9" t="str">
        <f>TEXT(gdp_capita_rank__2[[#This Row],[year]],0)&amp;"-"&amp;gdp_capita_rank__2[[#This Row],[WB_country_code]]</f>
        <v>1967-IRL</v>
      </c>
      <c r="G996" s="9" t="s">
        <v>3564</v>
      </c>
    </row>
    <row r="997" spans="1:7" x14ac:dyDescent="0.2">
      <c r="A997" s="9" t="s">
        <v>119</v>
      </c>
      <c r="B997" s="9" t="s">
        <v>120</v>
      </c>
      <c r="C997" s="9" t="s">
        <v>2883</v>
      </c>
      <c r="D997" s="9" t="s">
        <v>2884</v>
      </c>
      <c r="E997" s="9" t="s">
        <v>3528</v>
      </c>
      <c r="F997" s="9" t="str">
        <f>TEXT(gdp_capita_rank__2[[#This Row],[year]],0)&amp;"-"&amp;gdp_capita_rank__2[[#This Row],[WB_country_code]]</f>
        <v>1967-IRN</v>
      </c>
      <c r="G997" s="9" t="s">
        <v>3565</v>
      </c>
    </row>
    <row r="998" spans="1:7" x14ac:dyDescent="0.2">
      <c r="A998" s="9" t="s">
        <v>121</v>
      </c>
      <c r="B998" s="9" t="s">
        <v>122</v>
      </c>
      <c r="C998" s="9" t="s">
        <v>2886</v>
      </c>
      <c r="D998" s="9" t="s">
        <v>2887</v>
      </c>
      <c r="E998" s="9" t="s">
        <v>3528</v>
      </c>
      <c r="F998" s="9" t="str">
        <f>TEXT(gdp_capita_rank__2[[#This Row],[year]],0)&amp;"-"&amp;gdp_capita_rank__2[[#This Row],[WB_country_code]]</f>
        <v>1967-IRQ</v>
      </c>
      <c r="G998" s="9" t="s">
        <v>2741</v>
      </c>
    </row>
    <row r="999" spans="1:7" x14ac:dyDescent="0.2">
      <c r="A999" s="9" t="s">
        <v>123</v>
      </c>
      <c r="B999" s="9" t="s">
        <v>124</v>
      </c>
      <c r="C999" s="9" t="s">
        <v>2889</v>
      </c>
      <c r="D999" s="9" t="s">
        <v>2890</v>
      </c>
      <c r="E999" s="9" t="s">
        <v>3528</v>
      </c>
      <c r="F999" s="9" t="str">
        <f>TEXT(gdp_capita_rank__2[[#This Row],[year]],0)&amp;"-"&amp;gdp_capita_rank__2[[#This Row],[WB_country_code]]</f>
        <v>1967-ISL</v>
      </c>
      <c r="G999" s="9" t="s">
        <v>3566</v>
      </c>
    </row>
    <row r="1000" spans="1:7" x14ac:dyDescent="0.2">
      <c r="A1000" s="9" t="s">
        <v>125</v>
      </c>
      <c r="B1000" s="9" t="s">
        <v>126</v>
      </c>
      <c r="C1000" s="9" t="s">
        <v>2892</v>
      </c>
      <c r="D1000" s="9" t="s">
        <v>2893</v>
      </c>
      <c r="E1000" s="9" t="s">
        <v>3528</v>
      </c>
      <c r="F1000" s="9" t="str">
        <f>TEXT(gdp_capita_rank__2[[#This Row],[year]],0)&amp;"-"&amp;gdp_capita_rank__2[[#This Row],[WB_country_code]]</f>
        <v>1967-ISR</v>
      </c>
      <c r="G1000" s="9" t="s">
        <v>3567</v>
      </c>
    </row>
    <row r="1001" spans="1:7" x14ac:dyDescent="0.2">
      <c r="A1001" s="9" t="s">
        <v>127</v>
      </c>
      <c r="B1001" s="9" t="s">
        <v>128</v>
      </c>
      <c r="C1001" s="9" t="s">
        <v>2895</v>
      </c>
      <c r="D1001" s="9" t="s">
        <v>2896</v>
      </c>
      <c r="E1001" s="9" t="s">
        <v>3528</v>
      </c>
      <c r="F1001" s="9" t="str">
        <f>TEXT(gdp_capita_rank__2[[#This Row],[year]],0)&amp;"-"&amp;gdp_capita_rank__2[[#This Row],[WB_country_code]]</f>
        <v>1967-ITA</v>
      </c>
      <c r="G1001" s="9" t="s">
        <v>3568</v>
      </c>
    </row>
    <row r="1002" spans="1:7" x14ac:dyDescent="0.2">
      <c r="A1002" s="9" t="s">
        <v>129</v>
      </c>
      <c r="B1002" s="9" t="s">
        <v>130</v>
      </c>
      <c r="C1002" s="9" t="s">
        <v>2898</v>
      </c>
      <c r="D1002" s="9" t="s">
        <v>2899</v>
      </c>
      <c r="E1002" s="9" t="s">
        <v>3528</v>
      </c>
      <c r="F1002" s="9" t="str">
        <f>TEXT(gdp_capita_rank__2[[#This Row],[year]],0)&amp;"-"&amp;gdp_capita_rank__2[[#This Row],[WB_country_code]]</f>
        <v>1967-JAM</v>
      </c>
      <c r="G1002" s="9" t="s">
        <v>3569</v>
      </c>
    </row>
    <row r="1003" spans="1:7" x14ac:dyDescent="0.2">
      <c r="A1003" s="9" t="s">
        <v>131</v>
      </c>
      <c r="B1003" s="9" t="s">
        <v>132</v>
      </c>
      <c r="C1003" s="9" t="s">
        <v>2901</v>
      </c>
      <c r="D1003" s="9" t="s">
        <v>2902</v>
      </c>
      <c r="E1003" s="9" t="s">
        <v>3528</v>
      </c>
      <c r="F1003" s="9" t="str">
        <f>TEXT(gdp_capita_rank__2[[#This Row],[year]],0)&amp;"-"&amp;gdp_capita_rank__2[[#This Row],[WB_country_code]]</f>
        <v>1967-JOR</v>
      </c>
      <c r="G1003" s="9" t="s">
        <v>3570</v>
      </c>
    </row>
    <row r="1004" spans="1:7" x14ac:dyDescent="0.2">
      <c r="A1004" s="9" t="s">
        <v>133</v>
      </c>
      <c r="B1004" s="9" t="s">
        <v>134</v>
      </c>
      <c r="C1004" s="9" t="s">
        <v>2903</v>
      </c>
      <c r="D1004" s="9" t="s">
        <v>2904</v>
      </c>
      <c r="E1004" s="9" t="s">
        <v>3528</v>
      </c>
      <c r="F1004" s="9" t="str">
        <f>TEXT(gdp_capita_rank__2[[#This Row],[year]],0)&amp;"-"&amp;gdp_capita_rank__2[[#This Row],[WB_country_code]]</f>
        <v>1967-JPN</v>
      </c>
      <c r="G1004" s="9" t="s">
        <v>3571</v>
      </c>
    </row>
    <row r="1005" spans="1:7" x14ac:dyDescent="0.2">
      <c r="A1005" s="9" t="s">
        <v>135</v>
      </c>
      <c r="B1005" s="9" t="s">
        <v>136</v>
      </c>
      <c r="C1005" s="9" t="s">
        <v>2906</v>
      </c>
      <c r="D1005" s="9" t="s">
        <v>2907</v>
      </c>
      <c r="E1005" s="9" t="s">
        <v>3528</v>
      </c>
      <c r="F1005" s="9" t="str">
        <f>TEXT(gdp_capita_rank__2[[#This Row],[year]],0)&amp;"-"&amp;gdp_capita_rank__2[[#This Row],[WB_country_code]]</f>
        <v>1967-KAZ</v>
      </c>
      <c r="G1005" s="9" t="s">
        <v>2741</v>
      </c>
    </row>
    <row r="1006" spans="1:7" x14ac:dyDescent="0.2">
      <c r="A1006" s="9" t="s">
        <v>137</v>
      </c>
      <c r="B1006" s="9" t="s">
        <v>138</v>
      </c>
      <c r="C1006" s="9" t="s">
        <v>2908</v>
      </c>
      <c r="D1006" s="9" t="s">
        <v>2909</v>
      </c>
      <c r="E1006" s="9" t="s">
        <v>3528</v>
      </c>
      <c r="F1006" s="9" t="str">
        <f>TEXT(gdp_capita_rank__2[[#This Row],[year]],0)&amp;"-"&amp;gdp_capita_rank__2[[#This Row],[WB_country_code]]</f>
        <v>1967-KEN</v>
      </c>
      <c r="G1006" s="9" t="s">
        <v>3572</v>
      </c>
    </row>
    <row r="1007" spans="1:7" x14ac:dyDescent="0.2">
      <c r="A1007" s="9" t="s">
        <v>139</v>
      </c>
      <c r="B1007" s="9" t="s">
        <v>140</v>
      </c>
      <c r="C1007" s="9" t="s">
        <v>2911</v>
      </c>
      <c r="D1007" s="9" t="s">
        <v>2912</v>
      </c>
      <c r="E1007" s="9" t="s">
        <v>3528</v>
      </c>
      <c r="F1007" s="9" t="str">
        <f>TEXT(gdp_capita_rank__2[[#This Row],[year]],0)&amp;"-"&amp;gdp_capita_rank__2[[#This Row],[WB_country_code]]</f>
        <v>1967-KGZ</v>
      </c>
      <c r="G1007" s="9" t="s">
        <v>2741</v>
      </c>
    </row>
    <row r="1008" spans="1:7" x14ac:dyDescent="0.2">
      <c r="A1008" s="9" t="s">
        <v>141</v>
      </c>
      <c r="B1008" s="9" t="s">
        <v>142</v>
      </c>
      <c r="C1008" s="9" t="s">
        <v>2913</v>
      </c>
      <c r="D1008" s="9" t="s">
        <v>2914</v>
      </c>
      <c r="E1008" s="9" t="s">
        <v>3528</v>
      </c>
      <c r="F1008" s="9" t="str">
        <f>TEXT(gdp_capita_rank__2[[#This Row],[year]],0)&amp;"-"&amp;gdp_capita_rank__2[[#This Row],[WB_country_code]]</f>
        <v>1967-KOR</v>
      </c>
      <c r="G1008" s="9" t="s">
        <v>3573</v>
      </c>
    </row>
    <row r="1009" spans="1:7" x14ac:dyDescent="0.2">
      <c r="A1009" s="9" t="s">
        <v>143</v>
      </c>
      <c r="B1009" s="9" t="s">
        <v>144</v>
      </c>
      <c r="C1009" s="9" t="s">
        <v>2916</v>
      </c>
      <c r="D1009" s="9" t="s">
        <v>2917</v>
      </c>
      <c r="E1009" s="9" t="s">
        <v>3528</v>
      </c>
      <c r="F1009" s="9" t="str">
        <f>TEXT(gdp_capita_rank__2[[#This Row],[year]],0)&amp;"-"&amp;gdp_capita_rank__2[[#This Row],[WB_country_code]]</f>
        <v>1967-KWT</v>
      </c>
      <c r="G1009" s="9" t="s">
        <v>3574</v>
      </c>
    </row>
    <row r="1010" spans="1:7" x14ac:dyDescent="0.2">
      <c r="A1010" s="9" t="s">
        <v>145</v>
      </c>
      <c r="B1010" s="9" t="s">
        <v>146</v>
      </c>
      <c r="C1010" s="9" t="s">
        <v>2918</v>
      </c>
      <c r="D1010" s="9" t="s">
        <v>2919</v>
      </c>
      <c r="E1010" s="9" t="s">
        <v>3528</v>
      </c>
      <c r="F1010" s="9" t="str">
        <f>TEXT(gdp_capita_rank__2[[#This Row],[year]],0)&amp;"-"&amp;gdp_capita_rank__2[[#This Row],[WB_country_code]]</f>
        <v>1967-LBN</v>
      </c>
      <c r="G1010" s="9" t="s">
        <v>2741</v>
      </c>
    </row>
    <row r="1011" spans="1:7" x14ac:dyDescent="0.2">
      <c r="A1011" s="9" t="s">
        <v>147</v>
      </c>
      <c r="B1011" s="9" t="s">
        <v>148</v>
      </c>
      <c r="C1011" s="9" t="s">
        <v>2920</v>
      </c>
      <c r="D1011" s="9" t="s">
        <v>2921</v>
      </c>
      <c r="E1011" s="9" t="s">
        <v>3528</v>
      </c>
      <c r="F1011" s="9" t="str">
        <f>TEXT(gdp_capita_rank__2[[#This Row],[year]],0)&amp;"-"&amp;gdp_capita_rank__2[[#This Row],[WB_country_code]]</f>
        <v>1967-LKA</v>
      </c>
      <c r="G1011" s="9" t="s">
        <v>3575</v>
      </c>
    </row>
    <row r="1012" spans="1:7" x14ac:dyDescent="0.2">
      <c r="A1012" s="9" t="s">
        <v>149</v>
      </c>
      <c r="B1012" s="9" t="s">
        <v>150</v>
      </c>
      <c r="C1012" s="9" t="s">
        <v>2923</v>
      </c>
      <c r="D1012" s="9" t="s">
        <v>2924</v>
      </c>
      <c r="E1012" s="9" t="s">
        <v>3528</v>
      </c>
      <c r="F1012" s="9" t="str">
        <f>TEXT(gdp_capita_rank__2[[#This Row],[year]],0)&amp;"-"&amp;gdp_capita_rank__2[[#This Row],[WB_country_code]]</f>
        <v>1967-LTU</v>
      </c>
      <c r="G1012" s="9" t="s">
        <v>2741</v>
      </c>
    </row>
    <row r="1013" spans="1:7" x14ac:dyDescent="0.2">
      <c r="A1013" s="9" t="s">
        <v>151</v>
      </c>
      <c r="B1013" s="9" t="s">
        <v>152</v>
      </c>
      <c r="C1013" s="9" t="s">
        <v>2925</v>
      </c>
      <c r="D1013" s="9" t="s">
        <v>2926</v>
      </c>
      <c r="E1013" s="9" t="s">
        <v>3528</v>
      </c>
      <c r="F1013" s="9" t="str">
        <f>TEXT(gdp_capita_rank__2[[#This Row],[year]],0)&amp;"-"&amp;gdp_capita_rank__2[[#This Row],[WB_country_code]]</f>
        <v>1967-LVA</v>
      </c>
      <c r="G1013" s="9" t="s">
        <v>2741</v>
      </c>
    </row>
    <row r="1014" spans="1:7" x14ac:dyDescent="0.2">
      <c r="A1014" s="9" t="s">
        <v>153</v>
      </c>
      <c r="B1014" s="9" t="s">
        <v>154</v>
      </c>
      <c r="C1014" s="9" t="s">
        <v>2927</v>
      </c>
      <c r="D1014" s="9" t="s">
        <v>2928</v>
      </c>
      <c r="E1014" s="9" t="s">
        <v>3528</v>
      </c>
      <c r="F1014" s="9" t="str">
        <f>TEXT(gdp_capita_rank__2[[#This Row],[year]],0)&amp;"-"&amp;gdp_capita_rank__2[[#This Row],[WB_country_code]]</f>
        <v>1967-MAR</v>
      </c>
      <c r="G1014" s="9" t="s">
        <v>3576</v>
      </c>
    </row>
    <row r="1015" spans="1:7" x14ac:dyDescent="0.2">
      <c r="A1015" s="9" t="s">
        <v>155</v>
      </c>
      <c r="B1015" s="9" t="s">
        <v>156</v>
      </c>
      <c r="C1015" s="9" t="s">
        <v>2930</v>
      </c>
      <c r="D1015" s="9" t="s">
        <v>2931</v>
      </c>
      <c r="E1015" s="9" t="s">
        <v>3528</v>
      </c>
      <c r="F1015" s="9" t="str">
        <f>TEXT(gdp_capita_rank__2[[#This Row],[year]],0)&amp;"-"&amp;gdp_capita_rank__2[[#This Row],[WB_country_code]]</f>
        <v>1967-MDA</v>
      </c>
      <c r="G1015" s="9" t="s">
        <v>2741</v>
      </c>
    </row>
    <row r="1016" spans="1:7" x14ac:dyDescent="0.2">
      <c r="A1016" s="9" t="s">
        <v>157</v>
      </c>
      <c r="B1016" s="9" t="s">
        <v>158</v>
      </c>
      <c r="C1016" s="9" t="s">
        <v>2932</v>
      </c>
      <c r="D1016" s="9" t="s">
        <v>2933</v>
      </c>
      <c r="E1016" s="9" t="s">
        <v>3528</v>
      </c>
      <c r="F1016" s="9" t="str">
        <f>TEXT(gdp_capita_rank__2[[#This Row],[year]],0)&amp;"-"&amp;gdp_capita_rank__2[[#This Row],[WB_country_code]]</f>
        <v>1967-MEX</v>
      </c>
      <c r="G1016" s="9" t="s">
        <v>3577</v>
      </c>
    </row>
    <row r="1017" spans="1:7" x14ac:dyDescent="0.2">
      <c r="A1017" s="9" t="s">
        <v>159</v>
      </c>
      <c r="B1017" s="9" t="s">
        <v>160</v>
      </c>
      <c r="C1017" s="9" t="s">
        <v>2935</v>
      </c>
      <c r="D1017" s="9" t="s">
        <v>2936</v>
      </c>
      <c r="E1017" s="9" t="s">
        <v>3528</v>
      </c>
      <c r="F1017" s="9" t="str">
        <f>TEXT(gdp_capita_rank__2[[#This Row],[year]],0)&amp;"-"&amp;gdp_capita_rank__2[[#This Row],[WB_country_code]]</f>
        <v>1967-MKD</v>
      </c>
      <c r="G1017" s="9" t="s">
        <v>2741</v>
      </c>
    </row>
    <row r="1018" spans="1:7" x14ac:dyDescent="0.2">
      <c r="A1018" s="9" t="s">
        <v>161</v>
      </c>
      <c r="B1018" s="9" t="s">
        <v>162</v>
      </c>
      <c r="C1018" s="9" t="s">
        <v>2937</v>
      </c>
      <c r="D1018" s="9" t="s">
        <v>2938</v>
      </c>
      <c r="E1018" s="9" t="s">
        <v>3528</v>
      </c>
      <c r="F1018" s="9" t="str">
        <f>TEXT(gdp_capita_rank__2[[#This Row],[year]],0)&amp;"-"&amp;gdp_capita_rank__2[[#This Row],[WB_country_code]]</f>
        <v>1967-MNE</v>
      </c>
      <c r="G1018" s="9" t="s">
        <v>2741</v>
      </c>
    </row>
    <row r="1019" spans="1:7" x14ac:dyDescent="0.2">
      <c r="A1019" s="9" t="s">
        <v>163</v>
      </c>
      <c r="B1019" s="9" t="s">
        <v>164</v>
      </c>
      <c r="C1019" s="9" t="s">
        <v>2939</v>
      </c>
      <c r="D1019" s="9" t="s">
        <v>2940</v>
      </c>
      <c r="E1019" s="9" t="s">
        <v>3528</v>
      </c>
      <c r="F1019" s="9" t="str">
        <f>TEXT(gdp_capita_rank__2[[#This Row],[year]],0)&amp;"-"&amp;gdp_capita_rank__2[[#This Row],[WB_country_code]]</f>
        <v>1967-MNG</v>
      </c>
      <c r="G1019" s="9" t="s">
        <v>2741</v>
      </c>
    </row>
    <row r="1020" spans="1:7" x14ac:dyDescent="0.2">
      <c r="A1020" s="9" t="s">
        <v>165</v>
      </c>
      <c r="B1020" s="9" t="s">
        <v>166</v>
      </c>
      <c r="C1020" s="9" t="s">
        <v>2941</v>
      </c>
      <c r="D1020" s="9" t="s">
        <v>2942</v>
      </c>
      <c r="E1020" s="9" t="s">
        <v>3528</v>
      </c>
      <c r="F1020" s="9" t="str">
        <f>TEXT(gdp_capita_rank__2[[#This Row],[year]],0)&amp;"-"&amp;gdp_capita_rank__2[[#This Row],[WB_country_code]]</f>
        <v>1967-MOZ</v>
      </c>
      <c r="G1020" s="9" t="s">
        <v>2741</v>
      </c>
    </row>
    <row r="1021" spans="1:7" x14ac:dyDescent="0.2">
      <c r="A1021" s="9" t="s">
        <v>167</v>
      </c>
      <c r="B1021" s="9" t="s">
        <v>168</v>
      </c>
      <c r="C1021" s="9" t="s">
        <v>2943</v>
      </c>
      <c r="D1021" s="9" t="s">
        <v>2944</v>
      </c>
      <c r="E1021" s="9" t="s">
        <v>3528</v>
      </c>
      <c r="F1021" s="9" t="str">
        <f>TEXT(gdp_capita_rank__2[[#This Row],[year]],0)&amp;"-"&amp;gdp_capita_rank__2[[#This Row],[WB_country_code]]</f>
        <v>1967-MUS</v>
      </c>
      <c r="G1021" s="9" t="s">
        <v>2741</v>
      </c>
    </row>
    <row r="1022" spans="1:7" x14ac:dyDescent="0.2">
      <c r="A1022" s="9" t="s">
        <v>169</v>
      </c>
      <c r="B1022" s="9" t="s">
        <v>170</v>
      </c>
      <c r="C1022" s="9" t="s">
        <v>2945</v>
      </c>
      <c r="D1022" s="9" t="s">
        <v>2946</v>
      </c>
      <c r="E1022" s="9" t="s">
        <v>3528</v>
      </c>
      <c r="F1022" s="9" t="str">
        <f>TEXT(gdp_capita_rank__2[[#This Row],[year]],0)&amp;"-"&amp;gdp_capita_rank__2[[#This Row],[WB_country_code]]</f>
        <v>1967-MYS</v>
      </c>
      <c r="G1022" s="9" t="s">
        <v>3578</v>
      </c>
    </row>
    <row r="1023" spans="1:7" x14ac:dyDescent="0.2">
      <c r="A1023" s="9" t="s">
        <v>171</v>
      </c>
      <c r="B1023" s="9" t="s">
        <v>172</v>
      </c>
      <c r="C1023" s="9" t="s">
        <v>2948</v>
      </c>
      <c r="D1023" s="9" t="s">
        <v>2949</v>
      </c>
      <c r="E1023" s="9" t="s">
        <v>3528</v>
      </c>
      <c r="F1023" s="9" t="str">
        <f>TEXT(gdp_capita_rank__2[[#This Row],[year]],0)&amp;"-"&amp;gdp_capita_rank__2[[#This Row],[WB_country_code]]</f>
        <v>1967-NAM</v>
      </c>
      <c r="G1023" s="9" t="s">
        <v>2741</v>
      </c>
    </row>
    <row r="1024" spans="1:7" x14ac:dyDescent="0.2">
      <c r="A1024" s="9" t="s">
        <v>173</v>
      </c>
      <c r="B1024" s="9" t="s">
        <v>174</v>
      </c>
      <c r="C1024" s="9" t="s">
        <v>2950</v>
      </c>
      <c r="D1024" s="9" t="s">
        <v>2951</v>
      </c>
      <c r="E1024" s="9" t="s">
        <v>3528</v>
      </c>
      <c r="F1024" s="9" t="str">
        <f>TEXT(gdp_capita_rank__2[[#This Row],[year]],0)&amp;"-"&amp;gdp_capita_rank__2[[#This Row],[WB_country_code]]</f>
        <v>1967-NER</v>
      </c>
      <c r="G1024" s="9" t="s">
        <v>3579</v>
      </c>
    </row>
    <row r="1025" spans="1:7" x14ac:dyDescent="0.2">
      <c r="A1025" s="9" t="s">
        <v>175</v>
      </c>
      <c r="B1025" s="9" t="s">
        <v>176</v>
      </c>
      <c r="C1025" s="9" t="s">
        <v>2953</v>
      </c>
      <c r="D1025" s="9" t="s">
        <v>2954</v>
      </c>
      <c r="E1025" s="9" t="s">
        <v>3528</v>
      </c>
      <c r="F1025" s="9" t="str">
        <f>TEXT(gdp_capita_rank__2[[#This Row],[year]],0)&amp;"-"&amp;gdp_capita_rank__2[[#This Row],[WB_country_code]]</f>
        <v>1967-NGA</v>
      </c>
      <c r="G1025" s="9" t="s">
        <v>3580</v>
      </c>
    </row>
    <row r="1026" spans="1:7" x14ac:dyDescent="0.2">
      <c r="A1026" s="9" t="s">
        <v>177</v>
      </c>
      <c r="B1026" s="9" t="s">
        <v>178</v>
      </c>
      <c r="C1026" s="9" t="s">
        <v>2956</v>
      </c>
      <c r="D1026" s="9" t="s">
        <v>2957</v>
      </c>
      <c r="E1026" s="9" t="s">
        <v>3528</v>
      </c>
      <c r="F1026" s="9" t="str">
        <f>TEXT(gdp_capita_rank__2[[#This Row],[year]],0)&amp;"-"&amp;gdp_capita_rank__2[[#This Row],[WB_country_code]]</f>
        <v>1967-NLD</v>
      </c>
      <c r="G1026" s="9" t="s">
        <v>3581</v>
      </c>
    </row>
    <row r="1027" spans="1:7" x14ac:dyDescent="0.2">
      <c r="A1027" s="9" t="s">
        <v>179</v>
      </c>
      <c r="B1027" s="9" t="s">
        <v>180</v>
      </c>
      <c r="C1027" s="9" t="s">
        <v>2959</v>
      </c>
      <c r="D1027" s="9" t="s">
        <v>2960</v>
      </c>
      <c r="E1027" s="9" t="s">
        <v>3528</v>
      </c>
      <c r="F1027" s="9" t="str">
        <f>TEXT(gdp_capita_rank__2[[#This Row],[year]],0)&amp;"-"&amp;gdp_capita_rank__2[[#This Row],[WB_country_code]]</f>
        <v>1967-NOR</v>
      </c>
      <c r="G1027" s="9" t="s">
        <v>3582</v>
      </c>
    </row>
    <row r="1028" spans="1:7" x14ac:dyDescent="0.2">
      <c r="A1028" s="9" t="s">
        <v>181</v>
      </c>
      <c r="B1028" s="9" t="s">
        <v>182</v>
      </c>
      <c r="C1028" s="9" t="s">
        <v>2962</v>
      </c>
      <c r="D1028" s="9" t="s">
        <v>2963</v>
      </c>
      <c r="E1028" s="9" t="s">
        <v>3528</v>
      </c>
      <c r="F1028" s="9" t="str">
        <f>TEXT(gdp_capita_rank__2[[#This Row],[year]],0)&amp;"-"&amp;gdp_capita_rank__2[[#This Row],[WB_country_code]]</f>
        <v>1967-NZL</v>
      </c>
      <c r="G1028" s="9" t="s">
        <v>3583</v>
      </c>
    </row>
    <row r="1029" spans="1:7" x14ac:dyDescent="0.2">
      <c r="A1029" s="9" t="s">
        <v>183</v>
      </c>
      <c r="B1029" s="9" t="s">
        <v>184</v>
      </c>
      <c r="C1029" s="9" t="s">
        <v>2965</v>
      </c>
      <c r="D1029" s="9" t="s">
        <v>2966</v>
      </c>
      <c r="E1029" s="9" t="s">
        <v>3528</v>
      </c>
      <c r="F1029" s="9" t="str">
        <f>TEXT(gdp_capita_rank__2[[#This Row],[year]],0)&amp;"-"&amp;gdp_capita_rank__2[[#This Row],[WB_country_code]]</f>
        <v>1967-PAK</v>
      </c>
      <c r="G1029" s="9" t="s">
        <v>3584</v>
      </c>
    </row>
    <row r="1030" spans="1:7" x14ac:dyDescent="0.2">
      <c r="A1030" s="9" t="s">
        <v>185</v>
      </c>
      <c r="B1030" s="9" t="s">
        <v>186</v>
      </c>
      <c r="C1030" s="9" t="s">
        <v>2968</v>
      </c>
      <c r="D1030" s="9" t="s">
        <v>2969</v>
      </c>
      <c r="E1030" s="9" t="s">
        <v>3528</v>
      </c>
      <c r="F1030" s="9" t="str">
        <f>TEXT(gdp_capita_rank__2[[#This Row],[year]],0)&amp;"-"&amp;gdp_capita_rank__2[[#This Row],[WB_country_code]]</f>
        <v>1967-PAN</v>
      </c>
      <c r="G1030" s="9" t="s">
        <v>3585</v>
      </c>
    </row>
    <row r="1031" spans="1:7" x14ac:dyDescent="0.2">
      <c r="A1031" s="9" t="s">
        <v>187</v>
      </c>
      <c r="B1031" s="9" t="s">
        <v>188</v>
      </c>
      <c r="C1031" s="9" t="s">
        <v>2971</v>
      </c>
      <c r="D1031" s="9" t="s">
        <v>2972</v>
      </c>
      <c r="E1031" s="9" t="s">
        <v>3528</v>
      </c>
      <c r="F1031" s="9" t="str">
        <f>TEXT(gdp_capita_rank__2[[#This Row],[year]],0)&amp;"-"&amp;gdp_capita_rank__2[[#This Row],[WB_country_code]]</f>
        <v>1967-PER</v>
      </c>
      <c r="G1031" s="9" t="s">
        <v>2741</v>
      </c>
    </row>
    <row r="1032" spans="1:7" x14ac:dyDescent="0.2">
      <c r="A1032" s="9" t="s">
        <v>189</v>
      </c>
      <c r="B1032" s="9" t="s">
        <v>190</v>
      </c>
      <c r="C1032" s="9" t="s">
        <v>2973</v>
      </c>
      <c r="D1032" s="9" t="s">
        <v>2974</v>
      </c>
      <c r="E1032" s="9" t="s">
        <v>3528</v>
      </c>
      <c r="F1032" s="9" t="str">
        <f>TEXT(gdp_capita_rank__2[[#This Row],[year]],0)&amp;"-"&amp;gdp_capita_rank__2[[#This Row],[WB_country_code]]</f>
        <v>1967-PHL</v>
      </c>
      <c r="G1032" s="9" t="s">
        <v>3586</v>
      </c>
    </row>
    <row r="1033" spans="1:7" x14ac:dyDescent="0.2">
      <c r="A1033" s="9" t="s">
        <v>191</v>
      </c>
      <c r="B1033" s="9" t="s">
        <v>192</v>
      </c>
      <c r="C1033" s="9" t="s">
        <v>2976</v>
      </c>
      <c r="D1033" s="9" t="s">
        <v>2977</v>
      </c>
      <c r="E1033" s="9" t="s">
        <v>3528</v>
      </c>
      <c r="F1033" s="9" t="str">
        <f>TEXT(gdp_capita_rank__2[[#This Row],[year]],0)&amp;"-"&amp;gdp_capita_rank__2[[#This Row],[WB_country_code]]</f>
        <v>1967-POL</v>
      </c>
      <c r="G1033" s="9" t="s">
        <v>2741</v>
      </c>
    </row>
    <row r="1034" spans="1:7" x14ac:dyDescent="0.2">
      <c r="A1034" s="9" t="s">
        <v>193</v>
      </c>
      <c r="B1034" s="9" t="s">
        <v>194</v>
      </c>
      <c r="C1034" s="9" t="s">
        <v>2818</v>
      </c>
      <c r="D1034" s="9" t="s">
        <v>2978</v>
      </c>
      <c r="E1034" s="9" t="s">
        <v>3528</v>
      </c>
      <c r="F1034" s="9" t="str">
        <f>TEXT(gdp_capita_rank__2[[#This Row],[year]],0)&amp;"-"&amp;gdp_capita_rank__2[[#This Row],[WB_country_code]]</f>
        <v>1967-PRI</v>
      </c>
      <c r="G1034" s="9" t="s">
        <v>3587</v>
      </c>
    </row>
    <row r="1035" spans="1:7" x14ac:dyDescent="0.2">
      <c r="A1035" s="9" t="s">
        <v>195</v>
      </c>
      <c r="B1035" s="9" t="s">
        <v>196</v>
      </c>
      <c r="C1035" s="9" t="s">
        <v>2980</v>
      </c>
      <c r="D1035" s="9" t="s">
        <v>2981</v>
      </c>
      <c r="E1035" s="9" t="s">
        <v>3528</v>
      </c>
      <c r="F1035" s="9" t="str">
        <f>TEXT(gdp_capita_rank__2[[#This Row],[year]],0)&amp;"-"&amp;gdp_capita_rank__2[[#This Row],[WB_country_code]]</f>
        <v>1967-PRK</v>
      </c>
      <c r="G1035" s="9" t="s">
        <v>2741</v>
      </c>
    </row>
    <row r="1036" spans="1:7" x14ac:dyDescent="0.2">
      <c r="A1036" s="9" t="s">
        <v>197</v>
      </c>
      <c r="B1036" s="9" t="s">
        <v>198</v>
      </c>
      <c r="C1036" s="9" t="s">
        <v>2982</v>
      </c>
      <c r="D1036" s="9" t="s">
        <v>2983</v>
      </c>
      <c r="E1036" s="9" t="s">
        <v>3528</v>
      </c>
      <c r="F1036" s="9" t="str">
        <f>TEXT(gdp_capita_rank__2[[#This Row],[year]],0)&amp;"-"&amp;gdp_capita_rank__2[[#This Row],[WB_country_code]]</f>
        <v>1967-PRT</v>
      </c>
      <c r="G1036" s="9" t="s">
        <v>3588</v>
      </c>
    </row>
    <row r="1037" spans="1:7" x14ac:dyDescent="0.2">
      <c r="A1037" s="9" t="s">
        <v>199</v>
      </c>
      <c r="B1037" s="9" t="s">
        <v>200</v>
      </c>
      <c r="C1037" s="9" t="s">
        <v>2985</v>
      </c>
      <c r="D1037" s="9" t="s">
        <v>2986</v>
      </c>
      <c r="E1037" s="9" t="s">
        <v>3528</v>
      </c>
      <c r="F1037" s="9" t="str">
        <f>TEXT(gdp_capita_rank__2[[#This Row],[year]],0)&amp;"-"&amp;gdp_capita_rank__2[[#This Row],[WB_country_code]]</f>
        <v>1967-PRY</v>
      </c>
      <c r="G1037" s="9" t="s">
        <v>3589</v>
      </c>
    </row>
    <row r="1038" spans="1:7" x14ac:dyDescent="0.2">
      <c r="A1038" s="9" t="s">
        <v>201</v>
      </c>
      <c r="B1038" s="9" t="s">
        <v>202</v>
      </c>
      <c r="C1038" s="9" t="s">
        <v>2987</v>
      </c>
      <c r="D1038" s="9" t="s">
        <v>2988</v>
      </c>
      <c r="E1038" s="9" t="s">
        <v>3528</v>
      </c>
      <c r="F1038" s="9" t="str">
        <f>TEXT(gdp_capita_rank__2[[#This Row],[year]],0)&amp;"-"&amp;gdp_capita_rank__2[[#This Row],[WB_country_code]]</f>
        <v>1967-QAT</v>
      </c>
      <c r="G1038" s="9" t="s">
        <v>2741</v>
      </c>
    </row>
    <row r="1039" spans="1:7" x14ac:dyDescent="0.2">
      <c r="A1039" s="9" t="s">
        <v>203</v>
      </c>
      <c r="B1039" s="9" t="s">
        <v>204</v>
      </c>
      <c r="C1039" s="9" t="s">
        <v>2989</v>
      </c>
      <c r="D1039" s="9" t="s">
        <v>2990</v>
      </c>
      <c r="E1039" s="9" t="s">
        <v>3528</v>
      </c>
      <c r="F1039" s="9" t="str">
        <f>TEXT(gdp_capita_rank__2[[#This Row],[year]],0)&amp;"-"&amp;gdp_capita_rank__2[[#This Row],[WB_country_code]]</f>
        <v>1967-ROU</v>
      </c>
      <c r="G1039" s="9" t="s">
        <v>2741</v>
      </c>
    </row>
    <row r="1040" spans="1:7" x14ac:dyDescent="0.2">
      <c r="A1040" s="9" t="s">
        <v>205</v>
      </c>
      <c r="B1040" s="9" t="s">
        <v>206</v>
      </c>
      <c r="C1040" s="9" t="s">
        <v>2991</v>
      </c>
      <c r="D1040" s="9" t="s">
        <v>2992</v>
      </c>
      <c r="E1040" s="9" t="s">
        <v>3528</v>
      </c>
      <c r="F1040" s="9" t="str">
        <f>TEXT(gdp_capita_rank__2[[#This Row],[year]],0)&amp;"-"&amp;gdp_capita_rank__2[[#This Row],[WB_country_code]]</f>
        <v>1967-RUS</v>
      </c>
      <c r="G1040" s="9" t="s">
        <v>2741</v>
      </c>
    </row>
    <row r="1041" spans="1:7" x14ac:dyDescent="0.2">
      <c r="A1041" s="9" t="s">
        <v>207</v>
      </c>
      <c r="B1041" s="9" t="s">
        <v>208</v>
      </c>
      <c r="C1041" s="9" t="s">
        <v>2993</v>
      </c>
      <c r="D1041" s="9" t="s">
        <v>2994</v>
      </c>
      <c r="E1041" s="9" t="s">
        <v>3528</v>
      </c>
      <c r="F1041" s="9" t="str">
        <f>TEXT(gdp_capita_rank__2[[#This Row],[year]],0)&amp;"-"&amp;gdp_capita_rank__2[[#This Row],[WB_country_code]]</f>
        <v>1967-SAU</v>
      </c>
      <c r="G1041" s="9" t="s">
        <v>2741</v>
      </c>
    </row>
    <row r="1042" spans="1:7" x14ac:dyDescent="0.2">
      <c r="A1042" s="9" t="s">
        <v>209</v>
      </c>
      <c r="B1042" s="9" t="s">
        <v>210</v>
      </c>
      <c r="C1042" s="9" t="s">
        <v>2995</v>
      </c>
      <c r="D1042" s="9" t="s">
        <v>2996</v>
      </c>
      <c r="E1042" s="9" t="s">
        <v>3528</v>
      </c>
      <c r="F1042" s="9" t="str">
        <f>TEXT(gdp_capita_rank__2[[#This Row],[year]],0)&amp;"-"&amp;gdp_capita_rank__2[[#This Row],[WB_country_code]]</f>
        <v>1967-SDN</v>
      </c>
      <c r="G1042" s="9" t="s">
        <v>3590</v>
      </c>
    </row>
    <row r="1043" spans="1:7" x14ac:dyDescent="0.2">
      <c r="A1043" s="9" t="s">
        <v>211</v>
      </c>
      <c r="B1043" s="9" t="s">
        <v>212</v>
      </c>
      <c r="C1043" s="9" t="s">
        <v>2998</v>
      </c>
      <c r="D1043" s="9" t="s">
        <v>2999</v>
      </c>
      <c r="E1043" s="9" t="s">
        <v>3528</v>
      </c>
      <c r="F1043" s="9" t="str">
        <f>TEXT(gdp_capita_rank__2[[#This Row],[year]],0)&amp;"-"&amp;gdp_capita_rank__2[[#This Row],[WB_country_code]]</f>
        <v>1967-SEN</v>
      </c>
      <c r="G1043" s="9" t="s">
        <v>3591</v>
      </c>
    </row>
    <row r="1044" spans="1:7" x14ac:dyDescent="0.2">
      <c r="A1044" s="9" t="s">
        <v>213</v>
      </c>
      <c r="B1044" s="9" t="s">
        <v>214</v>
      </c>
      <c r="C1044" s="9" t="s">
        <v>3001</v>
      </c>
      <c r="D1044" s="9" t="s">
        <v>3002</v>
      </c>
      <c r="E1044" s="9" t="s">
        <v>3528</v>
      </c>
      <c r="F1044" s="9" t="str">
        <f>TEXT(gdp_capita_rank__2[[#This Row],[year]],0)&amp;"-"&amp;gdp_capita_rank__2[[#This Row],[WB_country_code]]</f>
        <v>1967-SGP</v>
      </c>
      <c r="G1044" s="9" t="s">
        <v>3592</v>
      </c>
    </row>
    <row r="1045" spans="1:7" x14ac:dyDescent="0.2">
      <c r="A1045" s="9" t="s">
        <v>215</v>
      </c>
      <c r="B1045" s="9" t="s">
        <v>216</v>
      </c>
      <c r="C1045" s="9" t="s">
        <v>3004</v>
      </c>
      <c r="D1045" s="9" t="s">
        <v>3005</v>
      </c>
      <c r="E1045" s="9" t="s">
        <v>3528</v>
      </c>
      <c r="F1045" s="9" t="str">
        <f>TEXT(gdp_capita_rank__2[[#This Row],[year]],0)&amp;"-"&amp;gdp_capita_rank__2[[#This Row],[WB_country_code]]</f>
        <v>1967-SMR</v>
      </c>
      <c r="G1045" s="9" t="s">
        <v>2741</v>
      </c>
    </row>
    <row r="1046" spans="1:7" x14ac:dyDescent="0.2">
      <c r="A1046" s="9" t="s">
        <v>217</v>
      </c>
      <c r="B1046" s="9" t="s">
        <v>218</v>
      </c>
      <c r="C1046" s="9" t="s">
        <v>2854</v>
      </c>
      <c r="D1046" s="9" t="s">
        <v>3006</v>
      </c>
      <c r="E1046" s="9" t="s">
        <v>3528</v>
      </c>
      <c r="F1046" s="9" t="str">
        <f>TEXT(gdp_capita_rank__2[[#This Row],[year]],0)&amp;"-"&amp;gdp_capita_rank__2[[#This Row],[WB_country_code]]</f>
        <v>1967-SRB</v>
      </c>
      <c r="G1046" s="9" t="s">
        <v>2741</v>
      </c>
    </row>
    <row r="1047" spans="1:7" x14ac:dyDescent="0.2">
      <c r="A1047" s="9" t="s">
        <v>219</v>
      </c>
      <c r="B1047" s="9" t="s">
        <v>220</v>
      </c>
      <c r="C1047" s="9" t="s">
        <v>3007</v>
      </c>
      <c r="D1047" s="9" t="s">
        <v>3008</v>
      </c>
      <c r="E1047" s="9" t="s">
        <v>3528</v>
      </c>
      <c r="F1047" s="9" t="str">
        <f>TEXT(gdp_capita_rank__2[[#This Row],[year]],0)&amp;"-"&amp;gdp_capita_rank__2[[#This Row],[WB_country_code]]</f>
        <v>1967-SUR</v>
      </c>
      <c r="G1047" s="9" t="s">
        <v>3593</v>
      </c>
    </row>
    <row r="1048" spans="1:7" x14ac:dyDescent="0.2">
      <c r="A1048" s="9" t="s">
        <v>221</v>
      </c>
      <c r="B1048" s="9" t="s">
        <v>222</v>
      </c>
      <c r="C1048" s="9" t="s">
        <v>3010</v>
      </c>
      <c r="D1048" s="9" t="s">
        <v>3011</v>
      </c>
      <c r="E1048" s="9" t="s">
        <v>3528</v>
      </c>
      <c r="F1048" s="9" t="str">
        <f>TEXT(gdp_capita_rank__2[[#This Row],[year]],0)&amp;"-"&amp;gdp_capita_rank__2[[#This Row],[WB_country_code]]</f>
        <v>1967-SVK</v>
      </c>
      <c r="G1048" s="9" t="s">
        <v>2741</v>
      </c>
    </row>
    <row r="1049" spans="1:7" x14ac:dyDescent="0.2">
      <c r="A1049" s="9" t="s">
        <v>223</v>
      </c>
      <c r="B1049" s="9" t="s">
        <v>224</v>
      </c>
      <c r="C1049" s="9" t="s">
        <v>3012</v>
      </c>
      <c r="D1049" s="9" t="s">
        <v>3013</v>
      </c>
      <c r="E1049" s="9" t="s">
        <v>3528</v>
      </c>
      <c r="F1049" s="9" t="str">
        <f>TEXT(gdp_capita_rank__2[[#This Row],[year]],0)&amp;"-"&amp;gdp_capita_rank__2[[#This Row],[WB_country_code]]</f>
        <v>1967-SVN</v>
      </c>
      <c r="G1049" s="9" t="s">
        <v>2741</v>
      </c>
    </row>
    <row r="1050" spans="1:7" x14ac:dyDescent="0.2">
      <c r="A1050" s="9" t="s">
        <v>225</v>
      </c>
      <c r="B1050" s="9" t="s">
        <v>226</v>
      </c>
      <c r="C1050" s="9" t="s">
        <v>3014</v>
      </c>
      <c r="D1050" s="9" t="s">
        <v>3015</v>
      </c>
      <c r="E1050" s="9" t="s">
        <v>3528</v>
      </c>
      <c r="F1050" s="9" t="str">
        <f>TEXT(gdp_capita_rank__2[[#This Row],[year]],0)&amp;"-"&amp;gdp_capita_rank__2[[#This Row],[WB_country_code]]</f>
        <v>1967-SWE</v>
      </c>
      <c r="G1050" s="9" t="s">
        <v>3594</v>
      </c>
    </row>
    <row r="1051" spans="1:7" x14ac:dyDescent="0.2">
      <c r="A1051" s="9" t="s">
        <v>227</v>
      </c>
      <c r="B1051" s="9" t="s">
        <v>228</v>
      </c>
      <c r="C1051" s="9" t="s">
        <v>3017</v>
      </c>
      <c r="D1051" s="9" t="s">
        <v>3018</v>
      </c>
      <c r="E1051" s="9" t="s">
        <v>3528</v>
      </c>
      <c r="F1051" s="9" t="str">
        <f>TEXT(gdp_capita_rank__2[[#This Row],[year]],0)&amp;"-"&amp;gdp_capita_rank__2[[#This Row],[WB_country_code]]</f>
        <v>1967-SYR</v>
      </c>
      <c r="G1051" s="9" t="s">
        <v>3595</v>
      </c>
    </row>
    <row r="1052" spans="1:7" x14ac:dyDescent="0.2">
      <c r="A1052" s="9" t="s">
        <v>229</v>
      </c>
      <c r="B1052" s="9" t="s">
        <v>230</v>
      </c>
      <c r="C1052" s="9" t="s">
        <v>3020</v>
      </c>
      <c r="D1052" s="9" t="s">
        <v>3021</v>
      </c>
      <c r="E1052" s="9" t="s">
        <v>3528</v>
      </c>
      <c r="F1052" s="9" t="str">
        <f>TEXT(gdp_capita_rank__2[[#This Row],[year]],0)&amp;"-"&amp;gdp_capita_rank__2[[#This Row],[WB_country_code]]</f>
        <v>1967-TGO</v>
      </c>
      <c r="G1052" s="9" t="s">
        <v>3596</v>
      </c>
    </row>
    <row r="1053" spans="1:7" x14ac:dyDescent="0.2">
      <c r="A1053" s="9" t="s">
        <v>231</v>
      </c>
      <c r="B1053" s="9" t="s">
        <v>232</v>
      </c>
      <c r="C1053" s="9" t="s">
        <v>3023</v>
      </c>
      <c r="D1053" s="9" t="s">
        <v>3024</v>
      </c>
      <c r="E1053" s="9" t="s">
        <v>3528</v>
      </c>
      <c r="F1053" s="9" t="str">
        <f>TEXT(gdp_capita_rank__2[[#This Row],[year]],0)&amp;"-"&amp;gdp_capita_rank__2[[#This Row],[WB_country_code]]</f>
        <v>1967-THA</v>
      </c>
      <c r="G1053" s="9" t="s">
        <v>3597</v>
      </c>
    </row>
    <row r="1054" spans="1:7" x14ac:dyDescent="0.2">
      <c r="A1054" s="9" t="s">
        <v>233</v>
      </c>
      <c r="B1054" s="9" t="s">
        <v>234</v>
      </c>
      <c r="C1054" s="9" t="s">
        <v>3026</v>
      </c>
      <c r="D1054" s="9" t="s">
        <v>3027</v>
      </c>
      <c r="E1054" s="9" t="s">
        <v>3528</v>
      </c>
      <c r="F1054" s="9" t="str">
        <f>TEXT(gdp_capita_rank__2[[#This Row],[year]],0)&amp;"-"&amp;gdp_capita_rank__2[[#This Row],[WB_country_code]]</f>
        <v>1967-TJK</v>
      </c>
      <c r="G1054" s="9" t="s">
        <v>2741</v>
      </c>
    </row>
    <row r="1055" spans="1:7" x14ac:dyDescent="0.2">
      <c r="A1055" s="9" t="s">
        <v>235</v>
      </c>
      <c r="B1055" s="9" t="s">
        <v>236</v>
      </c>
      <c r="C1055" s="9" t="s">
        <v>3028</v>
      </c>
      <c r="D1055" s="9" t="s">
        <v>3029</v>
      </c>
      <c r="E1055" s="9" t="s">
        <v>3528</v>
      </c>
      <c r="F1055" s="9" t="str">
        <f>TEXT(gdp_capita_rank__2[[#This Row],[year]],0)&amp;"-"&amp;gdp_capita_rank__2[[#This Row],[WB_country_code]]</f>
        <v>1967-TKM</v>
      </c>
      <c r="G1055" s="9" t="s">
        <v>2741</v>
      </c>
    </row>
    <row r="1056" spans="1:7" x14ac:dyDescent="0.2">
      <c r="A1056" s="9" t="s">
        <v>237</v>
      </c>
      <c r="B1056" s="9" t="s">
        <v>238</v>
      </c>
      <c r="C1056" s="9" t="s">
        <v>3030</v>
      </c>
      <c r="D1056" s="9" t="s">
        <v>3031</v>
      </c>
      <c r="E1056" s="9" t="s">
        <v>3528</v>
      </c>
      <c r="F1056" s="9" t="str">
        <f>TEXT(gdp_capita_rank__2[[#This Row],[year]],0)&amp;"-"&amp;gdp_capita_rank__2[[#This Row],[WB_country_code]]</f>
        <v>1967-TON</v>
      </c>
      <c r="G1056" s="9" t="s">
        <v>2741</v>
      </c>
    </row>
    <row r="1057" spans="1:7" x14ac:dyDescent="0.2">
      <c r="A1057" s="9" t="s">
        <v>239</v>
      </c>
      <c r="B1057" s="9" t="s">
        <v>240</v>
      </c>
      <c r="C1057" s="9" t="s">
        <v>3032</v>
      </c>
      <c r="D1057" s="9" t="s">
        <v>3033</v>
      </c>
      <c r="E1057" s="9" t="s">
        <v>3528</v>
      </c>
      <c r="F1057" s="9" t="str">
        <f>TEXT(gdp_capita_rank__2[[#This Row],[year]],0)&amp;"-"&amp;gdp_capita_rank__2[[#This Row],[WB_country_code]]</f>
        <v>1967-TTO</v>
      </c>
      <c r="G1057" s="9" t="s">
        <v>3598</v>
      </c>
    </row>
    <row r="1058" spans="1:7" x14ac:dyDescent="0.2">
      <c r="A1058" s="9" t="s">
        <v>241</v>
      </c>
      <c r="B1058" s="9" t="s">
        <v>242</v>
      </c>
      <c r="C1058" s="9" t="s">
        <v>3035</v>
      </c>
      <c r="D1058" s="9" t="s">
        <v>3036</v>
      </c>
      <c r="E1058" s="9" t="s">
        <v>3528</v>
      </c>
      <c r="F1058" s="9" t="str">
        <f>TEXT(gdp_capita_rank__2[[#This Row],[year]],0)&amp;"-"&amp;gdp_capita_rank__2[[#This Row],[WB_country_code]]</f>
        <v>1967-TUN</v>
      </c>
      <c r="G1058" s="9" t="s">
        <v>3599</v>
      </c>
    </row>
    <row r="1059" spans="1:7" x14ac:dyDescent="0.2">
      <c r="A1059" s="9" t="s">
        <v>243</v>
      </c>
      <c r="B1059" s="9" t="s">
        <v>244</v>
      </c>
      <c r="C1059" s="9" t="s">
        <v>3037</v>
      </c>
      <c r="D1059" s="9" t="s">
        <v>3038</v>
      </c>
      <c r="E1059" s="9" t="s">
        <v>3528</v>
      </c>
      <c r="F1059" s="9" t="str">
        <f>TEXT(gdp_capita_rank__2[[#This Row],[year]],0)&amp;"-"&amp;gdp_capita_rank__2[[#This Row],[WB_country_code]]</f>
        <v>1967-TUR</v>
      </c>
      <c r="G1059" s="9" t="s">
        <v>3600</v>
      </c>
    </row>
    <row r="1060" spans="1:7" x14ac:dyDescent="0.2">
      <c r="A1060" s="9" t="s">
        <v>245</v>
      </c>
      <c r="B1060" s="9" t="s">
        <v>246</v>
      </c>
      <c r="C1060" s="9" t="s">
        <v>3040</v>
      </c>
      <c r="D1060" s="9" t="s">
        <v>3041</v>
      </c>
      <c r="E1060" s="9" t="s">
        <v>3528</v>
      </c>
      <c r="F1060" s="9" t="str">
        <f>TEXT(gdp_capita_rank__2[[#This Row],[year]],0)&amp;"-"&amp;gdp_capita_rank__2[[#This Row],[WB_country_code]]</f>
        <v>1967-TZA</v>
      </c>
      <c r="G1060" s="9" t="s">
        <v>2741</v>
      </c>
    </row>
    <row r="1061" spans="1:7" x14ac:dyDescent="0.2">
      <c r="A1061" s="9" t="s">
        <v>247</v>
      </c>
      <c r="B1061" s="9" t="s">
        <v>248</v>
      </c>
      <c r="C1061" s="9" t="s">
        <v>3042</v>
      </c>
      <c r="D1061" s="9" t="s">
        <v>3043</v>
      </c>
      <c r="E1061" s="9" t="s">
        <v>3528</v>
      </c>
      <c r="F1061" s="9" t="str">
        <f>TEXT(gdp_capita_rank__2[[#This Row],[year]],0)&amp;"-"&amp;gdp_capita_rank__2[[#This Row],[WB_country_code]]</f>
        <v>1967-UGA</v>
      </c>
      <c r="G1061" s="9" t="s">
        <v>3601</v>
      </c>
    </row>
    <row r="1062" spans="1:7" x14ac:dyDescent="0.2">
      <c r="A1062" s="9" t="s">
        <v>249</v>
      </c>
      <c r="B1062" s="9" t="s">
        <v>250</v>
      </c>
      <c r="C1062" s="9" t="s">
        <v>3045</v>
      </c>
      <c r="D1062" s="9" t="s">
        <v>3046</v>
      </c>
      <c r="E1062" s="9" t="s">
        <v>3528</v>
      </c>
      <c r="F1062" s="9" t="str">
        <f>TEXT(gdp_capita_rank__2[[#This Row],[year]],0)&amp;"-"&amp;gdp_capita_rank__2[[#This Row],[WB_country_code]]</f>
        <v>1967-UKR</v>
      </c>
      <c r="G1062" s="9" t="s">
        <v>2741</v>
      </c>
    </row>
    <row r="1063" spans="1:7" x14ac:dyDescent="0.2">
      <c r="A1063" s="9" t="s">
        <v>251</v>
      </c>
      <c r="B1063" s="9" t="s">
        <v>252</v>
      </c>
      <c r="C1063" s="9" t="s">
        <v>3047</v>
      </c>
      <c r="D1063" s="9" t="s">
        <v>3048</v>
      </c>
      <c r="E1063" s="9" t="s">
        <v>3528</v>
      </c>
      <c r="F1063" s="9" t="str">
        <f>TEXT(gdp_capita_rank__2[[#This Row],[year]],0)&amp;"-"&amp;gdp_capita_rank__2[[#This Row],[WB_country_code]]</f>
        <v>1967-URY</v>
      </c>
      <c r="G1063" s="9" t="s">
        <v>3602</v>
      </c>
    </row>
    <row r="1064" spans="1:7" x14ac:dyDescent="0.2">
      <c r="A1064" s="9" t="s">
        <v>253</v>
      </c>
      <c r="B1064" s="9" t="s">
        <v>254</v>
      </c>
      <c r="C1064" s="9" t="s">
        <v>3050</v>
      </c>
      <c r="D1064" s="9" t="s">
        <v>3051</v>
      </c>
      <c r="E1064" s="9" t="s">
        <v>3528</v>
      </c>
      <c r="F1064" s="9" t="str">
        <f>TEXT(gdp_capita_rank__2[[#This Row],[year]],0)&amp;"-"&amp;gdp_capita_rank__2[[#This Row],[WB_country_code]]</f>
        <v>1967-USA</v>
      </c>
      <c r="G1064" s="9" t="s">
        <v>3603</v>
      </c>
    </row>
    <row r="1065" spans="1:7" x14ac:dyDescent="0.2">
      <c r="A1065" s="9" t="s">
        <v>255</v>
      </c>
      <c r="B1065" s="9" t="s">
        <v>256</v>
      </c>
      <c r="C1065" s="9" t="s">
        <v>3053</v>
      </c>
      <c r="D1065" s="9" t="s">
        <v>3054</v>
      </c>
      <c r="E1065" s="9" t="s">
        <v>3528</v>
      </c>
      <c r="F1065" s="9" t="str">
        <f>TEXT(gdp_capita_rank__2[[#This Row],[year]],0)&amp;"-"&amp;gdp_capita_rank__2[[#This Row],[WB_country_code]]</f>
        <v>1967-UZB</v>
      </c>
      <c r="G1065" s="9" t="s">
        <v>2741</v>
      </c>
    </row>
    <row r="1066" spans="1:7" x14ac:dyDescent="0.2">
      <c r="A1066" s="9" t="s">
        <v>257</v>
      </c>
      <c r="B1066" s="9" t="s">
        <v>258</v>
      </c>
      <c r="C1066" s="9" t="s">
        <v>3055</v>
      </c>
      <c r="D1066" s="9" t="s">
        <v>3056</v>
      </c>
      <c r="E1066" s="9" t="s">
        <v>3528</v>
      </c>
      <c r="F1066" s="9" t="str">
        <f>TEXT(gdp_capita_rank__2[[#This Row],[year]],0)&amp;"-"&amp;gdp_capita_rank__2[[#This Row],[WB_country_code]]</f>
        <v>1967-VEN</v>
      </c>
      <c r="G1066" s="9" t="s">
        <v>3604</v>
      </c>
    </row>
    <row r="1067" spans="1:7" x14ac:dyDescent="0.2">
      <c r="A1067" s="9" t="s">
        <v>259</v>
      </c>
      <c r="B1067" s="9" t="s">
        <v>260</v>
      </c>
      <c r="C1067" s="9" t="s">
        <v>3058</v>
      </c>
      <c r="D1067" s="9" t="s">
        <v>3059</v>
      </c>
      <c r="E1067" s="9" t="s">
        <v>3528</v>
      </c>
      <c r="F1067" s="9" t="str">
        <f>TEXT(gdp_capita_rank__2[[#This Row],[year]],0)&amp;"-"&amp;gdp_capita_rank__2[[#This Row],[WB_country_code]]</f>
        <v>1967-VIR</v>
      </c>
      <c r="G1067" s="9" t="s">
        <v>2741</v>
      </c>
    </row>
    <row r="1068" spans="1:7" x14ac:dyDescent="0.2">
      <c r="A1068" s="9" t="s">
        <v>261</v>
      </c>
      <c r="B1068" s="9" t="s">
        <v>262</v>
      </c>
      <c r="C1068" s="9" t="s">
        <v>3060</v>
      </c>
      <c r="D1068" s="9" t="s">
        <v>3061</v>
      </c>
      <c r="E1068" s="9" t="s">
        <v>3528</v>
      </c>
      <c r="F1068" s="9" t="str">
        <f>TEXT(gdp_capita_rank__2[[#This Row],[year]],0)&amp;"-"&amp;gdp_capita_rank__2[[#This Row],[WB_country_code]]</f>
        <v>1967-VNM</v>
      </c>
      <c r="G1068" s="9" t="s">
        <v>2741</v>
      </c>
    </row>
    <row r="1069" spans="1:7" x14ac:dyDescent="0.2">
      <c r="A1069" s="9" t="s">
        <v>263</v>
      </c>
      <c r="B1069" s="9" t="s">
        <v>264</v>
      </c>
      <c r="C1069" s="9" t="s">
        <v>3062</v>
      </c>
      <c r="D1069" s="9" t="s">
        <v>3063</v>
      </c>
      <c r="E1069" s="9" t="s">
        <v>3528</v>
      </c>
      <c r="F1069" s="9" t="str">
        <f>TEXT(gdp_capita_rank__2[[#This Row],[year]],0)&amp;"-"&amp;gdp_capita_rank__2[[#This Row],[WB_country_code]]</f>
        <v>1967-WSM</v>
      </c>
      <c r="G1069" s="9" t="s">
        <v>2741</v>
      </c>
    </row>
    <row r="1070" spans="1:7" x14ac:dyDescent="0.2">
      <c r="A1070" s="9" t="s">
        <v>265</v>
      </c>
      <c r="B1070" s="9" t="s">
        <v>266</v>
      </c>
      <c r="C1070" s="9" t="s">
        <v>3064</v>
      </c>
      <c r="D1070" s="9" t="s">
        <v>3065</v>
      </c>
      <c r="E1070" s="9" t="s">
        <v>3528</v>
      </c>
      <c r="F1070" s="9" t="str">
        <f>TEXT(gdp_capita_rank__2[[#This Row],[year]],0)&amp;"-"&amp;gdp_capita_rank__2[[#This Row],[WB_country_code]]</f>
        <v>1967-XKX</v>
      </c>
      <c r="G1070" s="9" t="s">
        <v>2741</v>
      </c>
    </row>
    <row r="1071" spans="1:7" x14ac:dyDescent="0.2">
      <c r="A1071" s="9" t="s">
        <v>269</v>
      </c>
      <c r="B1071" s="9" t="s">
        <v>270</v>
      </c>
      <c r="C1071" s="9" t="s">
        <v>3066</v>
      </c>
      <c r="D1071" s="9" t="s">
        <v>3067</v>
      </c>
      <c r="E1071" s="9" t="s">
        <v>3528</v>
      </c>
      <c r="F1071" s="9" t="str">
        <f>TEXT(gdp_capita_rank__2[[#This Row],[year]],0)&amp;"-"&amp;gdp_capita_rank__2[[#This Row],[WB_country_code]]</f>
        <v>1967-ZAF</v>
      </c>
      <c r="G1071" s="9" t="s">
        <v>3605</v>
      </c>
    </row>
    <row r="1072" spans="1:7" x14ac:dyDescent="0.2">
      <c r="A1072" s="9" t="s">
        <v>271</v>
      </c>
      <c r="B1072" s="9" t="s">
        <v>272</v>
      </c>
      <c r="C1072" s="9" t="s">
        <v>3069</v>
      </c>
      <c r="D1072" s="9" t="s">
        <v>3070</v>
      </c>
      <c r="E1072" s="9" t="s">
        <v>3528</v>
      </c>
      <c r="F1072" s="9" t="str">
        <f>TEXT(gdp_capita_rank__2[[#This Row],[year]],0)&amp;"-"&amp;gdp_capita_rank__2[[#This Row],[WB_country_code]]</f>
        <v>1967-ZMB</v>
      </c>
      <c r="G1072" s="9" t="s">
        <v>3606</v>
      </c>
    </row>
    <row r="1073" spans="1:7" x14ac:dyDescent="0.2">
      <c r="A1073" s="9" t="s">
        <v>273</v>
      </c>
      <c r="B1073" s="9" t="s">
        <v>274</v>
      </c>
      <c r="C1073" s="9" t="s">
        <v>3072</v>
      </c>
      <c r="D1073" s="9" t="s">
        <v>3073</v>
      </c>
      <c r="E1073" s="9" t="s">
        <v>3528</v>
      </c>
      <c r="F1073" s="9" t="str">
        <f>TEXT(gdp_capita_rank__2[[#This Row],[year]],0)&amp;"-"&amp;gdp_capita_rank__2[[#This Row],[WB_country_code]]</f>
        <v>1967-ZWE</v>
      </c>
      <c r="G1073" s="9" t="s">
        <v>3607</v>
      </c>
    </row>
    <row r="1074" spans="1:7" x14ac:dyDescent="0.2">
      <c r="A1074" s="9" t="s">
        <v>5</v>
      </c>
      <c r="B1074" s="9" t="s">
        <v>6</v>
      </c>
      <c r="C1074" s="9" t="s">
        <v>2735</v>
      </c>
      <c r="D1074" s="9" t="s">
        <v>2736</v>
      </c>
      <c r="E1074" s="9" t="s">
        <v>3608</v>
      </c>
      <c r="F1074" s="9" t="str">
        <f>TEXT(gdp_capita_rank__2[[#This Row],[year]],0)&amp;"-"&amp;gdp_capita_rank__2[[#This Row],[WB_country_code]]</f>
        <v>1968-AFG</v>
      </c>
      <c r="G1074" s="9" t="s">
        <v>3609</v>
      </c>
    </row>
    <row r="1075" spans="1:7" x14ac:dyDescent="0.2">
      <c r="A1075" s="9" t="s">
        <v>7</v>
      </c>
      <c r="B1075" s="9" t="s">
        <v>8</v>
      </c>
      <c r="C1075" s="9" t="s">
        <v>2739</v>
      </c>
      <c r="D1075" s="9" t="s">
        <v>2740</v>
      </c>
      <c r="E1075" s="9" t="s">
        <v>3608</v>
      </c>
      <c r="F1075" s="9" t="str">
        <f>TEXT(gdp_capita_rank__2[[#This Row],[year]],0)&amp;"-"&amp;gdp_capita_rank__2[[#This Row],[WB_country_code]]</f>
        <v>1968-ARE</v>
      </c>
      <c r="G1075" s="9" t="s">
        <v>2741</v>
      </c>
    </row>
    <row r="1076" spans="1:7" x14ac:dyDescent="0.2">
      <c r="A1076" s="9" t="s">
        <v>9</v>
      </c>
      <c r="B1076" s="9" t="s">
        <v>10</v>
      </c>
      <c r="C1076" s="9" t="s">
        <v>2742</v>
      </c>
      <c r="D1076" s="9" t="s">
        <v>2743</v>
      </c>
      <c r="E1076" s="9" t="s">
        <v>3608</v>
      </c>
      <c r="F1076" s="9" t="str">
        <f>TEXT(gdp_capita_rank__2[[#This Row],[year]],0)&amp;"-"&amp;gdp_capita_rank__2[[#This Row],[WB_country_code]]</f>
        <v>1968-ARG</v>
      </c>
      <c r="G1076" s="9" t="s">
        <v>2741</v>
      </c>
    </row>
    <row r="1077" spans="1:7" x14ac:dyDescent="0.2">
      <c r="A1077" s="9" t="s">
        <v>11</v>
      </c>
      <c r="B1077" s="9" t="s">
        <v>12</v>
      </c>
      <c r="C1077" s="9" t="s">
        <v>2744</v>
      </c>
      <c r="D1077" s="9" t="s">
        <v>2745</v>
      </c>
      <c r="E1077" s="9" t="s">
        <v>3608</v>
      </c>
      <c r="F1077" s="9" t="str">
        <f>TEXT(gdp_capita_rank__2[[#This Row],[year]],0)&amp;"-"&amp;gdp_capita_rank__2[[#This Row],[WB_country_code]]</f>
        <v>1968-ARM</v>
      </c>
      <c r="G1077" s="9" t="s">
        <v>2741</v>
      </c>
    </row>
    <row r="1078" spans="1:7" x14ac:dyDescent="0.2">
      <c r="A1078" s="9" t="s">
        <v>13</v>
      </c>
      <c r="B1078" s="9" t="s">
        <v>14</v>
      </c>
      <c r="C1078" s="9" t="s">
        <v>2746</v>
      </c>
      <c r="D1078" s="9" t="s">
        <v>2747</v>
      </c>
      <c r="E1078" s="9" t="s">
        <v>3608</v>
      </c>
      <c r="F1078" s="9" t="str">
        <f>TEXT(gdp_capita_rank__2[[#This Row],[year]],0)&amp;"-"&amp;gdp_capita_rank__2[[#This Row],[WB_country_code]]</f>
        <v>1968-AUS</v>
      </c>
      <c r="G1078" s="9" t="s">
        <v>3610</v>
      </c>
    </row>
    <row r="1079" spans="1:7" x14ac:dyDescent="0.2">
      <c r="A1079" s="9" t="s">
        <v>15</v>
      </c>
      <c r="B1079" s="9" t="s">
        <v>16</v>
      </c>
      <c r="C1079" s="9" t="s">
        <v>2749</v>
      </c>
      <c r="D1079" s="9" t="s">
        <v>2750</v>
      </c>
      <c r="E1079" s="9" t="s">
        <v>3608</v>
      </c>
      <c r="F1079" s="9" t="str">
        <f>TEXT(gdp_capita_rank__2[[#This Row],[year]],0)&amp;"-"&amp;gdp_capita_rank__2[[#This Row],[WB_country_code]]</f>
        <v>1968-AUT</v>
      </c>
      <c r="G1079" s="9" t="s">
        <v>3611</v>
      </c>
    </row>
    <row r="1080" spans="1:7" x14ac:dyDescent="0.2">
      <c r="A1080" s="9" t="s">
        <v>17</v>
      </c>
      <c r="B1080" s="9" t="s">
        <v>18</v>
      </c>
      <c r="C1080" s="9" t="s">
        <v>2752</v>
      </c>
      <c r="D1080" s="9" t="s">
        <v>2753</v>
      </c>
      <c r="E1080" s="9" t="s">
        <v>3608</v>
      </c>
      <c r="F1080" s="9" t="str">
        <f>TEXT(gdp_capita_rank__2[[#This Row],[year]],0)&amp;"-"&amp;gdp_capita_rank__2[[#This Row],[WB_country_code]]</f>
        <v>1968-AZE</v>
      </c>
      <c r="G1080" s="9" t="s">
        <v>2741</v>
      </c>
    </row>
    <row r="1081" spans="1:7" x14ac:dyDescent="0.2">
      <c r="A1081" s="9" t="s">
        <v>19</v>
      </c>
      <c r="B1081" s="9" t="s">
        <v>20</v>
      </c>
      <c r="C1081" s="9" t="s">
        <v>2754</v>
      </c>
      <c r="D1081" s="9" t="s">
        <v>2755</v>
      </c>
      <c r="E1081" s="9" t="s">
        <v>3608</v>
      </c>
      <c r="F1081" s="9" t="str">
        <f>TEXT(gdp_capita_rank__2[[#This Row],[year]],0)&amp;"-"&amp;gdp_capita_rank__2[[#This Row],[WB_country_code]]</f>
        <v>1968-BDI</v>
      </c>
      <c r="G1081" s="9" t="s">
        <v>3612</v>
      </c>
    </row>
    <row r="1082" spans="1:7" x14ac:dyDescent="0.2">
      <c r="A1082" s="9" t="s">
        <v>21</v>
      </c>
      <c r="B1082" s="9" t="s">
        <v>22</v>
      </c>
      <c r="C1082" s="9" t="s">
        <v>2757</v>
      </c>
      <c r="D1082" s="9" t="s">
        <v>2758</v>
      </c>
      <c r="E1082" s="9" t="s">
        <v>3608</v>
      </c>
      <c r="F1082" s="9" t="str">
        <f>TEXT(gdp_capita_rank__2[[#This Row],[year]],0)&amp;"-"&amp;gdp_capita_rank__2[[#This Row],[WB_country_code]]</f>
        <v>1968-BEL</v>
      </c>
      <c r="G1082" s="9" t="s">
        <v>3613</v>
      </c>
    </row>
    <row r="1083" spans="1:7" x14ac:dyDescent="0.2">
      <c r="A1083" s="9" t="s">
        <v>23</v>
      </c>
      <c r="B1083" s="9" t="s">
        <v>24</v>
      </c>
      <c r="C1083" s="9" t="s">
        <v>2760</v>
      </c>
      <c r="D1083" s="9" t="s">
        <v>2761</v>
      </c>
      <c r="E1083" s="9" t="s">
        <v>3608</v>
      </c>
      <c r="F1083" s="9" t="str">
        <f>TEXT(gdp_capita_rank__2[[#This Row],[year]],0)&amp;"-"&amp;gdp_capita_rank__2[[#This Row],[WB_country_code]]</f>
        <v>1968-BFA</v>
      </c>
      <c r="G1083" s="9" t="s">
        <v>3614</v>
      </c>
    </row>
    <row r="1084" spans="1:7" x14ac:dyDescent="0.2">
      <c r="A1084" s="9" t="s">
        <v>25</v>
      </c>
      <c r="B1084" s="9" t="s">
        <v>26</v>
      </c>
      <c r="C1084" s="9" t="s">
        <v>2763</v>
      </c>
      <c r="D1084" s="9" t="s">
        <v>2764</v>
      </c>
      <c r="E1084" s="9" t="s">
        <v>3608</v>
      </c>
      <c r="F1084" s="9" t="str">
        <f>TEXT(gdp_capita_rank__2[[#This Row],[year]],0)&amp;"-"&amp;gdp_capita_rank__2[[#This Row],[WB_country_code]]</f>
        <v>1968-BGR</v>
      </c>
      <c r="G1084" s="9" t="s">
        <v>2741</v>
      </c>
    </row>
    <row r="1085" spans="1:7" x14ac:dyDescent="0.2">
      <c r="A1085" s="9" t="s">
        <v>27</v>
      </c>
      <c r="B1085" s="9" t="s">
        <v>28</v>
      </c>
      <c r="C1085" s="9" t="s">
        <v>2765</v>
      </c>
      <c r="D1085" s="9" t="s">
        <v>2766</v>
      </c>
      <c r="E1085" s="9" t="s">
        <v>3608</v>
      </c>
      <c r="F1085" s="9" t="str">
        <f>TEXT(gdp_capita_rank__2[[#This Row],[year]],0)&amp;"-"&amp;gdp_capita_rank__2[[#This Row],[WB_country_code]]</f>
        <v>1968-BHR</v>
      </c>
      <c r="G1085" s="9" t="s">
        <v>2741</v>
      </c>
    </row>
    <row r="1086" spans="1:7" x14ac:dyDescent="0.2">
      <c r="A1086" s="9" t="s">
        <v>29</v>
      </c>
      <c r="B1086" s="9" t="s">
        <v>30</v>
      </c>
      <c r="C1086" s="9" t="s">
        <v>2767</v>
      </c>
      <c r="D1086" s="9" t="s">
        <v>2768</v>
      </c>
      <c r="E1086" s="9" t="s">
        <v>3608</v>
      </c>
      <c r="F1086" s="9" t="str">
        <f>TEXT(gdp_capita_rank__2[[#This Row],[year]],0)&amp;"-"&amp;gdp_capita_rank__2[[#This Row],[WB_country_code]]</f>
        <v>1968-BHS</v>
      </c>
      <c r="G1086" s="9" t="s">
        <v>3615</v>
      </c>
    </row>
    <row r="1087" spans="1:7" x14ac:dyDescent="0.2">
      <c r="A1087" s="9" t="s">
        <v>31</v>
      </c>
      <c r="B1087" s="9" t="s">
        <v>32</v>
      </c>
      <c r="C1087" s="9" t="s">
        <v>2770</v>
      </c>
      <c r="D1087" s="9" t="s">
        <v>2771</v>
      </c>
      <c r="E1087" s="9" t="s">
        <v>3608</v>
      </c>
      <c r="F1087" s="9" t="str">
        <f>TEXT(gdp_capita_rank__2[[#This Row],[year]],0)&amp;"-"&amp;gdp_capita_rank__2[[#This Row],[WB_country_code]]</f>
        <v>1968-BLR</v>
      </c>
      <c r="G1087" s="9" t="s">
        <v>2741</v>
      </c>
    </row>
    <row r="1088" spans="1:7" x14ac:dyDescent="0.2">
      <c r="A1088" s="9" t="s">
        <v>33</v>
      </c>
      <c r="B1088" s="9" t="s">
        <v>34</v>
      </c>
      <c r="C1088" s="9" t="s">
        <v>2772</v>
      </c>
      <c r="D1088" s="9" t="s">
        <v>2773</v>
      </c>
      <c r="E1088" s="9" t="s">
        <v>3608</v>
      </c>
      <c r="F1088" s="9" t="str">
        <f>TEXT(gdp_capita_rank__2[[#This Row],[year]],0)&amp;"-"&amp;gdp_capita_rank__2[[#This Row],[WB_country_code]]</f>
        <v>1968-BMU</v>
      </c>
      <c r="G1088" s="9" t="s">
        <v>3616</v>
      </c>
    </row>
    <row r="1089" spans="1:7" x14ac:dyDescent="0.2">
      <c r="A1089" s="9" t="s">
        <v>35</v>
      </c>
      <c r="B1089" s="9" t="s">
        <v>36</v>
      </c>
      <c r="C1089" s="9" t="s">
        <v>2775</v>
      </c>
      <c r="D1089" s="9" t="s">
        <v>2776</v>
      </c>
      <c r="E1089" s="9" t="s">
        <v>3608</v>
      </c>
      <c r="F1089" s="9" t="str">
        <f>TEXT(gdp_capita_rank__2[[#This Row],[year]],0)&amp;"-"&amp;gdp_capita_rank__2[[#This Row],[WB_country_code]]</f>
        <v>1968-BRA</v>
      </c>
      <c r="G1089" s="9" t="s">
        <v>2741</v>
      </c>
    </row>
    <row r="1090" spans="1:7" x14ac:dyDescent="0.2">
      <c r="A1090" s="9" t="s">
        <v>37</v>
      </c>
      <c r="B1090" s="9" t="s">
        <v>38</v>
      </c>
      <c r="C1090" s="9" t="s">
        <v>2777</v>
      </c>
      <c r="D1090" s="9" t="s">
        <v>2778</v>
      </c>
      <c r="E1090" s="9" t="s">
        <v>3608</v>
      </c>
      <c r="F1090" s="9" t="str">
        <f>TEXT(gdp_capita_rank__2[[#This Row],[year]],0)&amp;"-"&amp;gdp_capita_rank__2[[#This Row],[WB_country_code]]</f>
        <v>1968-BRB</v>
      </c>
      <c r="G1090" s="9" t="s">
        <v>2741</v>
      </c>
    </row>
    <row r="1091" spans="1:7" x14ac:dyDescent="0.2">
      <c r="A1091" s="9" t="s">
        <v>39</v>
      </c>
      <c r="B1091" s="9" t="s">
        <v>40</v>
      </c>
      <c r="C1091" s="9" t="s">
        <v>2779</v>
      </c>
      <c r="D1091" s="9" t="s">
        <v>2780</v>
      </c>
      <c r="E1091" s="9" t="s">
        <v>3608</v>
      </c>
      <c r="F1091" s="9" t="str">
        <f>TEXT(gdp_capita_rank__2[[#This Row],[year]],0)&amp;"-"&amp;gdp_capita_rank__2[[#This Row],[WB_country_code]]</f>
        <v>1968-BWA</v>
      </c>
      <c r="G1091" s="9" t="s">
        <v>3617</v>
      </c>
    </row>
    <row r="1092" spans="1:7" x14ac:dyDescent="0.2">
      <c r="A1092" s="9" t="s">
        <v>41</v>
      </c>
      <c r="B1092" s="9" t="s">
        <v>42</v>
      </c>
      <c r="C1092" s="9" t="s">
        <v>2782</v>
      </c>
      <c r="D1092" s="9" t="s">
        <v>2783</v>
      </c>
      <c r="E1092" s="9" t="s">
        <v>3608</v>
      </c>
      <c r="F1092" s="9" t="str">
        <f>TEXT(gdp_capita_rank__2[[#This Row],[year]],0)&amp;"-"&amp;gdp_capita_rank__2[[#This Row],[WB_country_code]]</f>
        <v>1968-CAN</v>
      </c>
      <c r="G1092" s="9" t="s">
        <v>3618</v>
      </c>
    </row>
    <row r="1093" spans="1:7" x14ac:dyDescent="0.2">
      <c r="A1093" s="9" t="s">
        <v>43</v>
      </c>
      <c r="B1093" s="9" t="s">
        <v>44</v>
      </c>
      <c r="C1093" s="9" t="s">
        <v>2785</v>
      </c>
      <c r="D1093" s="9" t="s">
        <v>2786</v>
      </c>
      <c r="E1093" s="9" t="s">
        <v>3608</v>
      </c>
      <c r="F1093" s="9" t="str">
        <f>TEXT(gdp_capita_rank__2[[#This Row],[year]],0)&amp;"-"&amp;gdp_capita_rank__2[[#This Row],[WB_country_code]]</f>
        <v>1968-CHE</v>
      </c>
      <c r="G1093" s="9" t="s">
        <v>3619</v>
      </c>
    </row>
    <row r="1094" spans="1:7" x14ac:dyDescent="0.2">
      <c r="A1094" s="9" t="s">
        <v>45</v>
      </c>
      <c r="B1094" s="9" t="s">
        <v>46</v>
      </c>
      <c r="C1094" s="9" t="s">
        <v>2788</v>
      </c>
      <c r="D1094" s="9" t="s">
        <v>2789</v>
      </c>
      <c r="E1094" s="9" t="s">
        <v>3608</v>
      </c>
      <c r="F1094" s="9" t="str">
        <f>TEXT(gdp_capita_rank__2[[#This Row],[year]],0)&amp;"-"&amp;gdp_capita_rank__2[[#This Row],[WB_country_code]]</f>
        <v>1968-CHL</v>
      </c>
      <c r="G1094" s="9" t="s">
        <v>3620</v>
      </c>
    </row>
    <row r="1095" spans="1:7" x14ac:dyDescent="0.2">
      <c r="A1095" s="9" t="s">
        <v>47</v>
      </c>
      <c r="B1095" s="9" t="s">
        <v>48</v>
      </c>
      <c r="C1095" s="9" t="s">
        <v>2791</v>
      </c>
      <c r="D1095" s="9" t="s">
        <v>2792</v>
      </c>
      <c r="E1095" s="9" t="s">
        <v>3608</v>
      </c>
      <c r="F1095" s="9" t="str">
        <f>TEXT(gdp_capita_rank__2[[#This Row],[year]],0)&amp;"-"&amp;gdp_capita_rank__2[[#This Row],[WB_country_code]]</f>
        <v>1968-CHN</v>
      </c>
      <c r="G1095" s="9" t="s">
        <v>3621</v>
      </c>
    </row>
    <row r="1096" spans="1:7" x14ac:dyDescent="0.2">
      <c r="A1096" s="9" t="s">
        <v>49</v>
      </c>
      <c r="B1096" s="9" t="s">
        <v>50</v>
      </c>
      <c r="C1096" s="9" t="s">
        <v>2794</v>
      </c>
      <c r="D1096" s="9" t="s">
        <v>2795</v>
      </c>
      <c r="E1096" s="9" t="s">
        <v>3608</v>
      </c>
      <c r="F1096" s="9" t="str">
        <f>TEXT(gdp_capita_rank__2[[#This Row],[year]],0)&amp;"-"&amp;gdp_capita_rank__2[[#This Row],[WB_country_code]]</f>
        <v>1968-CIV</v>
      </c>
      <c r="G1096" s="9" t="s">
        <v>3622</v>
      </c>
    </row>
    <row r="1097" spans="1:7" x14ac:dyDescent="0.2">
      <c r="A1097" s="9" t="s">
        <v>51</v>
      </c>
      <c r="B1097" s="9" t="s">
        <v>52</v>
      </c>
      <c r="C1097" s="9" t="s">
        <v>2797</v>
      </c>
      <c r="D1097" s="9" t="s">
        <v>2798</v>
      </c>
      <c r="E1097" s="9" t="s">
        <v>3608</v>
      </c>
      <c r="F1097" s="9" t="str">
        <f>TEXT(gdp_capita_rank__2[[#This Row],[year]],0)&amp;"-"&amp;gdp_capita_rank__2[[#This Row],[WB_country_code]]</f>
        <v>1968-CMR</v>
      </c>
      <c r="G1097" s="9" t="s">
        <v>3623</v>
      </c>
    </row>
    <row r="1098" spans="1:7" x14ac:dyDescent="0.2">
      <c r="A1098" s="9" t="s">
        <v>53</v>
      </c>
      <c r="B1098" s="9" t="s">
        <v>54</v>
      </c>
      <c r="C1098" s="9" t="s">
        <v>2800</v>
      </c>
      <c r="D1098" s="9" t="s">
        <v>2801</v>
      </c>
      <c r="E1098" s="9" t="s">
        <v>3608</v>
      </c>
      <c r="F1098" s="9" t="str">
        <f>TEXT(gdp_capita_rank__2[[#This Row],[year]],0)&amp;"-"&amp;gdp_capita_rank__2[[#This Row],[WB_country_code]]</f>
        <v>1968-COL</v>
      </c>
      <c r="G1098" s="9" t="s">
        <v>3624</v>
      </c>
    </row>
    <row r="1099" spans="1:7" x14ac:dyDescent="0.2">
      <c r="A1099" s="9" t="s">
        <v>55</v>
      </c>
      <c r="B1099" s="9" t="s">
        <v>56</v>
      </c>
      <c r="C1099" s="9" t="s">
        <v>2803</v>
      </c>
      <c r="D1099" s="9" t="s">
        <v>2804</v>
      </c>
      <c r="E1099" s="9" t="s">
        <v>3608</v>
      </c>
      <c r="F1099" s="9" t="str">
        <f>TEXT(gdp_capita_rank__2[[#This Row],[year]],0)&amp;"-"&amp;gdp_capita_rank__2[[#This Row],[WB_country_code]]</f>
        <v>1968-CRI</v>
      </c>
      <c r="G1099" s="9" t="s">
        <v>3625</v>
      </c>
    </row>
    <row r="1100" spans="1:7" x14ac:dyDescent="0.2">
      <c r="A1100" s="9" t="s">
        <v>57</v>
      </c>
      <c r="B1100" s="9" t="s">
        <v>58</v>
      </c>
      <c r="C1100" s="9" t="s">
        <v>2806</v>
      </c>
      <c r="D1100" s="9" t="s">
        <v>2807</v>
      </c>
      <c r="E1100" s="9" t="s">
        <v>3608</v>
      </c>
      <c r="F1100" s="9" t="str">
        <f>TEXT(gdp_capita_rank__2[[#This Row],[year]],0)&amp;"-"&amp;gdp_capita_rank__2[[#This Row],[WB_country_code]]</f>
        <v>1968-CUB</v>
      </c>
      <c r="G1100" s="9" t="s">
        <v>2741</v>
      </c>
    </row>
    <row r="1101" spans="1:7" x14ac:dyDescent="0.2">
      <c r="A1101" s="9" t="s">
        <v>59</v>
      </c>
      <c r="B1101" s="9" t="s">
        <v>60</v>
      </c>
      <c r="C1101" s="9" t="s">
        <v>2808</v>
      </c>
      <c r="D1101" s="9" t="s">
        <v>2809</v>
      </c>
      <c r="E1101" s="9" t="s">
        <v>3608</v>
      </c>
      <c r="F1101" s="9" t="str">
        <f>TEXT(gdp_capita_rank__2[[#This Row],[year]],0)&amp;"-"&amp;gdp_capita_rank__2[[#This Row],[WB_country_code]]</f>
        <v>1968-CYP</v>
      </c>
      <c r="G1101" s="9" t="s">
        <v>2741</v>
      </c>
    </row>
    <row r="1102" spans="1:7" x14ac:dyDescent="0.2">
      <c r="A1102" s="9" t="s">
        <v>61</v>
      </c>
      <c r="B1102" s="9" t="s">
        <v>62</v>
      </c>
      <c r="C1102" s="9" t="s">
        <v>2810</v>
      </c>
      <c r="D1102" s="9" t="s">
        <v>2811</v>
      </c>
      <c r="E1102" s="9" t="s">
        <v>3608</v>
      </c>
      <c r="F1102" s="9" t="str">
        <f>TEXT(gdp_capita_rank__2[[#This Row],[year]],0)&amp;"-"&amp;gdp_capita_rank__2[[#This Row],[WB_country_code]]</f>
        <v>1968-CZE</v>
      </c>
      <c r="G1102" s="9" t="s">
        <v>2741</v>
      </c>
    </row>
    <row r="1103" spans="1:7" x14ac:dyDescent="0.2">
      <c r="A1103" s="9" t="s">
        <v>63</v>
      </c>
      <c r="B1103" s="9" t="s">
        <v>64</v>
      </c>
      <c r="C1103" s="9" t="s">
        <v>2812</v>
      </c>
      <c r="D1103" s="9" t="s">
        <v>2813</v>
      </c>
      <c r="E1103" s="9" t="s">
        <v>3608</v>
      </c>
      <c r="F1103" s="9" t="str">
        <f>TEXT(gdp_capita_rank__2[[#This Row],[year]],0)&amp;"-"&amp;gdp_capita_rank__2[[#This Row],[WB_country_code]]</f>
        <v>1968-DEU</v>
      </c>
      <c r="G1103" s="9" t="s">
        <v>2741</v>
      </c>
    </row>
    <row r="1104" spans="1:7" x14ac:dyDescent="0.2">
      <c r="A1104" s="9" t="s">
        <v>65</v>
      </c>
      <c r="B1104" s="9" t="s">
        <v>66</v>
      </c>
      <c r="C1104" s="9" t="s">
        <v>2814</v>
      </c>
      <c r="D1104" s="9" t="s">
        <v>2815</v>
      </c>
      <c r="E1104" s="9" t="s">
        <v>3608</v>
      </c>
      <c r="F1104" s="9" t="str">
        <f>TEXT(gdp_capita_rank__2[[#This Row],[year]],0)&amp;"-"&amp;gdp_capita_rank__2[[#This Row],[WB_country_code]]</f>
        <v>1968-DJI</v>
      </c>
      <c r="G1104" s="9" t="s">
        <v>2741</v>
      </c>
    </row>
    <row r="1105" spans="1:7" x14ac:dyDescent="0.2">
      <c r="A1105" s="9" t="s">
        <v>67</v>
      </c>
      <c r="B1105" s="9" t="s">
        <v>68</v>
      </c>
      <c r="C1105" s="9" t="s">
        <v>2816</v>
      </c>
      <c r="D1105" s="9" t="s">
        <v>2817</v>
      </c>
      <c r="E1105" s="9" t="s">
        <v>3608</v>
      </c>
      <c r="F1105" s="9" t="str">
        <f>TEXT(gdp_capita_rank__2[[#This Row],[year]],0)&amp;"-"&amp;gdp_capita_rank__2[[#This Row],[WB_country_code]]</f>
        <v>1968-DNK</v>
      </c>
      <c r="G1105" s="9" t="s">
        <v>3626</v>
      </c>
    </row>
    <row r="1106" spans="1:7" x14ac:dyDescent="0.2">
      <c r="A1106" s="9" t="s">
        <v>69</v>
      </c>
      <c r="B1106" s="9" t="s">
        <v>70</v>
      </c>
      <c r="C1106" s="9" t="s">
        <v>2818</v>
      </c>
      <c r="D1106" s="9" t="s">
        <v>2819</v>
      </c>
      <c r="E1106" s="9" t="s">
        <v>3608</v>
      </c>
      <c r="F1106" s="9" t="str">
        <f>TEXT(gdp_capita_rank__2[[#This Row],[year]],0)&amp;"-"&amp;gdp_capita_rank__2[[#This Row],[WB_country_code]]</f>
        <v>1968-DOM</v>
      </c>
      <c r="G1106" s="9" t="s">
        <v>3627</v>
      </c>
    </row>
    <row r="1107" spans="1:7" x14ac:dyDescent="0.2">
      <c r="A1107" s="9" t="s">
        <v>71</v>
      </c>
      <c r="B1107" s="9" t="s">
        <v>72</v>
      </c>
      <c r="C1107" s="9" t="s">
        <v>2821</v>
      </c>
      <c r="D1107" s="9" t="s">
        <v>2822</v>
      </c>
      <c r="E1107" s="9" t="s">
        <v>3608</v>
      </c>
      <c r="F1107" s="9" t="str">
        <f>TEXT(gdp_capita_rank__2[[#This Row],[year]],0)&amp;"-"&amp;gdp_capita_rank__2[[#This Row],[WB_country_code]]</f>
        <v>1968-DZA</v>
      </c>
      <c r="G1107" s="9" t="s">
        <v>3628</v>
      </c>
    </row>
    <row r="1108" spans="1:7" x14ac:dyDescent="0.2">
      <c r="A1108" s="9" t="s">
        <v>73</v>
      </c>
      <c r="B1108" s="9" t="s">
        <v>74</v>
      </c>
      <c r="C1108" s="9" t="s">
        <v>2824</v>
      </c>
      <c r="D1108" s="9" t="s">
        <v>2825</v>
      </c>
      <c r="E1108" s="9" t="s">
        <v>3608</v>
      </c>
      <c r="F1108" s="9" t="str">
        <f>TEXT(gdp_capita_rank__2[[#This Row],[year]],0)&amp;"-"&amp;gdp_capita_rank__2[[#This Row],[WB_country_code]]</f>
        <v>1968-ECU</v>
      </c>
      <c r="G1108" s="9" t="s">
        <v>3629</v>
      </c>
    </row>
    <row r="1109" spans="1:7" x14ac:dyDescent="0.2">
      <c r="A1109" s="9" t="s">
        <v>75</v>
      </c>
      <c r="B1109" s="9" t="s">
        <v>76</v>
      </c>
      <c r="C1109" s="9" t="s">
        <v>2827</v>
      </c>
      <c r="D1109" s="9" t="s">
        <v>2828</v>
      </c>
      <c r="E1109" s="9" t="s">
        <v>3608</v>
      </c>
      <c r="F1109" s="9" t="str">
        <f>TEXT(gdp_capita_rank__2[[#This Row],[year]],0)&amp;"-"&amp;gdp_capita_rank__2[[#This Row],[WB_country_code]]</f>
        <v>1968-EGY</v>
      </c>
      <c r="G1109" s="9" t="s">
        <v>3630</v>
      </c>
    </row>
    <row r="1110" spans="1:7" x14ac:dyDescent="0.2">
      <c r="A1110" s="9" t="s">
        <v>77</v>
      </c>
      <c r="B1110" s="9" t="s">
        <v>78</v>
      </c>
      <c r="C1110" s="9" t="s">
        <v>2829</v>
      </c>
      <c r="D1110" s="9" t="s">
        <v>2830</v>
      </c>
      <c r="E1110" s="9" t="s">
        <v>3608</v>
      </c>
      <c r="F1110" s="9" t="str">
        <f>TEXT(gdp_capita_rank__2[[#This Row],[year]],0)&amp;"-"&amp;gdp_capita_rank__2[[#This Row],[WB_country_code]]</f>
        <v>1968-ERI</v>
      </c>
      <c r="G1110" s="9" t="s">
        <v>2741</v>
      </c>
    </row>
    <row r="1111" spans="1:7" x14ac:dyDescent="0.2">
      <c r="A1111" s="9" t="s">
        <v>79</v>
      </c>
      <c r="B1111" s="9" t="s">
        <v>80</v>
      </c>
      <c r="C1111" s="9" t="s">
        <v>2831</v>
      </c>
      <c r="D1111" s="9" t="s">
        <v>2832</v>
      </c>
      <c r="E1111" s="9" t="s">
        <v>3608</v>
      </c>
      <c r="F1111" s="9" t="str">
        <f>TEXT(gdp_capita_rank__2[[#This Row],[year]],0)&amp;"-"&amp;gdp_capita_rank__2[[#This Row],[WB_country_code]]</f>
        <v>1968-ESP</v>
      </c>
      <c r="G1111" s="9" t="s">
        <v>3631</v>
      </c>
    </row>
    <row r="1112" spans="1:7" x14ac:dyDescent="0.2">
      <c r="A1112" s="9" t="s">
        <v>81</v>
      </c>
      <c r="B1112" s="9" t="s">
        <v>82</v>
      </c>
      <c r="C1112" s="9" t="s">
        <v>2834</v>
      </c>
      <c r="D1112" s="9" t="s">
        <v>2835</v>
      </c>
      <c r="E1112" s="9" t="s">
        <v>3608</v>
      </c>
      <c r="F1112" s="9" t="str">
        <f>TEXT(gdp_capita_rank__2[[#This Row],[year]],0)&amp;"-"&amp;gdp_capita_rank__2[[#This Row],[WB_country_code]]</f>
        <v>1968-EST</v>
      </c>
      <c r="G1112" s="9" t="s">
        <v>2741</v>
      </c>
    </row>
    <row r="1113" spans="1:7" x14ac:dyDescent="0.2">
      <c r="A1113" s="9" t="s">
        <v>83</v>
      </c>
      <c r="B1113" s="9" t="s">
        <v>84</v>
      </c>
      <c r="C1113" s="9" t="s">
        <v>2836</v>
      </c>
      <c r="D1113" s="9" t="s">
        <v>2837</v>
      </c>
      <c r="E1113" s="9" t="s">
        <v>3608</v>
      </c>
      <c r="F1113" s="9" t="str">
        <f>TEXT(gdp_capita_rank__2[[#This Row],[year]],0)&amp;"-"&amp;gdp_capita_rank__2[[#This Row],[WB_country_code]]</f>
        <v>1968-ETH</v>
      </c>
      <c r="G1113" s="9" t="s">
        <v>2741</v>
      </c>
    </row>
    <row r="1114" spans="1:7" x14ac:dyDescent="0.2">
      <c r="A1114" s="9" t="s">
        <v>85</v>
      </c>
      <c r="B1114" s="9" t="s">
        <v>86</v>
      </c>
      <c r="C1114" s="9" t="s">
        <v>2838</v>
      </c>
      <c r="D1114" s="9" t="s">
        <v>2839</v>
      </c>
      <c r="E1114" s="9" t="s">
        <v>3608</v>
      </c>
      <c r="F1114" s="9" t="str">
        <f>TEXT(gdp_capita_rank__2[[#This Row],[year]],0)&amp;"-"&amp;gdp_capita_rank__2[[#This Row],[WB_country_code]]</f>
        <v>1968-FIN</v>
      </c>
      <c r="G1114" s="9" t="s">
        <v>3632</v>
      </c>
    </row>
    <row r="1115" spans="1:7" x14ac:dyDescent="0.2">
      <c r="A1115" s="9" t="s">
        <v>87</v>
      </c>
      <c r="B1115" s="9" t="s">
        <v>88</v>
      </c>
      <c r="C1115" s="9" t="s">
        <v>2841</v>
      </c>
      <c r="D1115" s="9" t="s">
        <v>2842</v>
      </c>
      <c r="E1115" s="9" t="s">
        <v>3608</v>
      </c>
      <c r="F1115" s="9" t="str">
        <f>TEXT(gdp_capita_rank__2[[#This Row],[year]],0)&amp;"-"&amp;gdp_capita_rank__2[[#This Row],[WB_country_code]]</f>
        <v>1968-FJI</v>
      </c>
      <c r="G1115" s="9" t="s">
        <v>3633</v>
      </c>
    </row>
    <row r="1116" spans="1:7" x14ac:dyDescent="0.2">
      <c r="A1116" s="9" t="s">
        <v>89</v>
      </c>
      <c r="B1116" s="9" t="s">
        <v>90</v>
      </c>
      <c r="C1116" s="9" t="s">
        <v>2844</v>
      </c>
      <c r="D1116" s="9" t="s">
        <v>2845</v>
      </c>
      <c r="E1116" s="9" t="s">
        <v>3608</v>
      </c>
      <c r="F1116" s="9" t="str">
        <f>TEXT(gdp_capita_rank__2[[#This Row],[year]],0)&amp;"-"&amp;gdp_capita_rank__2[[#This Row],[WB_country_code]]</f>
        <v>1968-FRA</v>
      </c>
      <c r="G1116" s="9" t="s">
        <v>3634</v>
      </c>
    </row>
    <row r="1117" spans="1:7" x14ac:dyDescent="0.2">
      <c r="A1117" s="9" t="s">
        <v>91</v>
      </c>
      <c r="B1117" s="9" t="s">
        <v>92</v>
      </c>
      <c r="C1117" s="9" t="s">
        <v>2847</v>
      </c>
      <c r="D1117" s="9" t="s">
        <v>2848</v>
      </c>
      <c r="E1117" s="9" t="s">
        <v>3608</v>
      </c>
      <c r="F1117" s="9" t="str">
        <f>TEXT(gdp_capita_rank__2[[#This Row],[year]],0)&amp;"-"&amp;gdp_capita_rank__2[[#This Row],[WB_country_code]]</f>
        <v>1968-GAB</v>
      </c>
      <c r="G1117" s="9" t="s">
        <v>3635</v>
      </c>
    </row>
    <row r="1118" spans="1:7" x14ac:dyDescent="0.2">
      <c r="A1118" s="9" t="s">
        <v>93</v>
      </c>
      <c r="B1118" s="9" t="s">
        <v>94</v>
      </c>
      <c r="C1118" s="9" t="s">
        <v>2850</v>
      </c>
      <c r="D1118" s="9" t="s">
        <v>2851</v>
      </c>
      <c r="E1118" s="9" t="s">
        <v>3608</v>
      </c>
      <c r="F1118" s="9" t="str">
        <f>TEXT(gdp_capita_rank__2[[#This Row],[year]],0)&amp;"-"&amp;gdp_capita_rank__2[[#This Row],[WB_country_code]]</f>
        <v>1968-GBR</v>
      </c>
      <c r="G1118" s="9" t="s">
        <v>3636</v>
      </c>
    </row>
    <row r="1119" spans="1:7" x14ac:dyDescent="0.2">
      <c r="A1119" s="9" t="s">
        <v>95</v>
      </c>
      <c r="B1119" s="9" t="s">
        <v>96</v>
      </c>
      <c r="C1119" s="9" t="s">
        <v>2853</v>
      </c>
      <c r="D1119" s="9" t="s">
        <v>2854</v>
      </c>
      <c r="E1119" s="9" t="s">
        <v>3608</v>
      </c>
      <c r="F1119" s="9" t="str">
        <f>TEXT(gdp_capita_rank__2[[#This Row],[year]],0)&amp;"-"&amp;gdp_capita_rank__2[[#This Row],[WB_country_code]]</f>
        <v>1968-GEO</v>
      </c>
      <c r="G1119" s="9" t="s">
        <v>2741</v>
      </c>
    </row>
    <row r="1120" spans="1:7" x14ac:dyDescent="0.2">
      <c r="A1120" s="9" t="s">
        <v>97</v>
      </c>
      <c r="B1120" s="9" t="s">
        <v>98</v>
      </c>
      <c r="C1120" s="9" t="s">
        <v>2855</v>
      </c>
      <c r="D1120" s="9" t="s">
        <v>2824</v>
      </c>
      <c r="E1120" s="9" t="s">
        <v>3608</v>
      </c>
      <c r="F1120" s="9" t="str">
        <f>TEXT(gdp_capita_rank__2[[#This Row],[year]],0)&amp;"-"&amp;gdp_capita_rank__2[[#This Row],[WB_country_code]]</f>
        <v>1968-GHA</v>
      </c>
      <c r="G1120" s="9" t="s">
        <v>3637</v>
      </c>
    </row>
    <row r="1121" spans="1:7" x14ac:dyDescent="0.2">
      <c r="A1121" s="9" t="s">
        <v>99</v>
      </c>
      <c r="B1121" s="9" t="s">
        <v>100</v>
      </c>
      <c r="C1121" s="9" t="s">
        <v>2857</v>
      </c>
      <c r="D1121" s="9" t="s">
        <v>2858</v>
      </c>
      <c r="E1121" s="9" t="s">
        <v>3608</v>
      </c>
      <c r="F1121" s="9" t="str">
        <f>TEXT(gdp_capita_rank__2[[#This Row],[year]],0)&amp;"-"&amp;gdp_capita_rank__2[[#This Row],[WB_country_code]]</f>
        <v>1968-GRC</v>
      </c>
      <c r="G1121" s="9" t="s">
        <v>3638</v>
      </c>
    </row>
    <row r="1122" spans="1:7" x14ac:dyDescent="0.2">
      <c r="A1122" s="9" t="s">
        <v>101</v>
      </c>
      <c r="B1122" s="9" t="s">
        <v>102</v>
      </c>
      <c r="C1122" s="9" t="s">
        <v>2860</v>
      </c>
      <c r="D1122" s="9" t="s">
        <v>2861</v>
      </c>
      <c r="E1122" s="9" t="s">
        <v>3608</v>
      </c>
      <c r="F1122" s="9" t="str">
        <f>TEXT(gdp_capita_rank__2[[#This Row],[year]],0)&amp;"-"&amp;gdp_capita_rank__2[[#This Row],[WB_country_code]]</f>
        <v>1968-GRD</v>
      </c>
      <c r="G1122" s="9" t="s">
        <v>2741</v>
      </c>
    </row>
    <row r="1123" spans="1:7" x14ac:dyDescent="0.2">
      <c r="A1123" s="9" t="s">
        <v>103</v>
      </c>
      <c r="B1123" s="9" t="s">
        <v>104</v>
      </c>
      <c r="C1123" s="9" t="s">
        <v>2862</v>
      </c>
      <c r="D1123" s="9" t="s">
        <v>2863</v>
      </c>
      <c r="E1123" s="9" t="s">
        <v>3608</v>
      </c>
      <c r="F1123" s="9" t="str">
        <f>TEXT(gdp_capita_rank__2[[#This Row],[year]],0)&amp;"-"&amp;gdp_capita_rank__2[[#This Row],[WB_country_code]]</f>
        <v>1968-GTM</v>
      </c>
      <c r="G1123" s="9" t="s">
        <v>3639</v>
      </c>
    </row>
    <row r="1124" spans="1:7" x14ac:dyDescent="0.2">
      <c r="A1124" s="9" t="s">
        <v>105</v>
      </c>
      <c r="B1124" s="9" t="s">
        <v>106</v>
      </c>
      <c r="C1124" s="9" t="s">
        <v>2865</v>
      </c>
      <c r="D1124" s="9" t="s">
        <v>2866</v>
      </c>
      <c r="E1124" s="9" t="s">
        <v>3608</v>
      </c>
      <c r="F1124" s="9" t="str">
        <f>TEXT(gdp_capita_rank__2[[#This Row],[year]],0)&amp;"-"&amp;gdp_capita_rank__2[[#This Row],[WB_country_code]]</f>
        <v>1968-GUY</v>
      </c>
      <c r="G1124" s="9" t="s">
        <v>3640</v>
      </c>
    </row>
    <row r="1125" spans="1:7" x14ac:dyDescent="0.2">
      <c r="A1125" s="9" t="s">
        <v>107</v>
      </c>
      <c r="B1125" s="9" t="s">
        <v>108</v>
      </c>
      <c r="C1125" s="9" t="s">
        <v>2868</v>
      </c>
      <c r="D1125" s="9" t="s">
        <v>2869</v>
      </c>
      <c r="E1125" s="9" t="s">
        <v>3608</v>
      </c>
      <c r="F1125" s="9" t="str">
        <f>TEXT(gdp_capita_rank__2[[#This Row],[year]],0)&amp;"-"&amp;gdp_capita_rank__2[[#This Row],[WB_country_code]]</f>
        <v>1968-HKG</v>
      </c>
      <c r="G1125" s="9" t="s">
        <v>3641</v>
      </c>
    </row>
    <row r="1126" spans="1:7" x14ac:dyDescent="0.2">
      <c r="A1126" s="9" t="s">
        <v>109</v>
      </c>
      <c r="B1126" s="9" t="s">
        <v>110</v>
      </c>
      <c r="C1126" s="9" t="s">
        <v>2871</v>
      </c>
      <c r="D1126" s="9" t="s">
        <v>2872</v>
      </c>
      <c r="E1126" s="9" t="s">
        <v>3608</v>
      </c>
      <c r="F1126" s="9" t="str">
        <f>TEXT(gdp_capita_rank__2[[#This Row],[year]],0)&amp;"-"&amp;gdp_capita_rank__2[[#This Row],[WB_country_code]]</f>
        <v>1968-HRV</v>
      </c>
      <c r="G1126" s="9" t="s">
        <v>2741</v>
      </c>
    </row>
    <row r="1127" spans="1:7" x14ac:dyDescent="0.2">
      <c r="A1127" s="9" t="s">
        <v>111</v>
      </c>
      <c r="B1127" s="9" t="s">
        <v>112</v>
      </c>
      <c r="C1127" s="9" t="s">
        <v>2873</v>
      </c>
      <c r="D1127" s="9" t="s">
        <v>2874</v>
      </c>
      <c r="E1127" s="9" t="s">
        <v>3608</v>
      </c>
      <c r="F1127" s="9" t="str">
        <f>TEXT(gdp_capita_rank__2[[#This Row],[year]],0)&amp;"-"&amp;gdp_capita_rank__2[[#This Row],[WB_country_code]]</f>
        <v>1968-HUN</v>
      </c>
      <c r="G1127" s="9" t="s">
        <v>2741</v>
      </c>
    </row>
    <row r="1128" spans="1:7" x14ac:dyDescent="0.2">
      <c r="A1128" s="9" t="s">
        <v>113</v>
      </c>
      <c r="B1128" s="9" t="s">
        <v>114</v>
      </c>
      <c r="C1128" s="9" t="s">
        <v>2875</v>
      </c>
      <c r="D1128" s="9" t="s">
        <v>2876</v>
      </c>
      <c r="E1128" s="9" t="s">
        <v>3608</v>
      </c>
      <c r="F1128" s="9" t="str">
        <f>TEXT(gdp_capita_rank__2[[#This Row],[year]],0)&amp;"-"&amp;gdp_capita_rank__2[[#This Row],[WB_country_code]]</f>
        <v>1968-IDN</v>
      </c>
      <c r="G1128" s="9" t="s">
        <v>3642</v>
      </c>
    </row>
    <row r="1129" spans="1:7" x14ac:dyDescent="0.2">
      <c r="A1129" s="9" t="s">
        <v>115</v>
      </c>
      <c r="B1129" s="9" t="s">
        <v>116</v>
      </c>
      <c r="C1129" s="9" t="s">
        <v>2877</v>
      </c>
      <c r="D1129" s="9" t="s">
        <v>2878</v>
      </c>
      <c r="E1129" s="9" t="s">
        <v>3608</v>
      </c>
      <c r="F1129" s="9" t="str">
        <f>TEXT(gdp_capita_rank__2[[#This Row],[year]],0)&amp;"-"&amp;gdp_capita_rank__2[[#This Row],[WB_country_code]]</f>
        <v>1968-IND</v>
      </c>
      <c r="G1129" s="9" t="s">
        <v>3643</v>
      </c>
    </row>
    <row r="1130" spans="1:7" x14ac:dyDescent="0.2">
      <c r="A1130" s="9" t="s">
        <v>117</v>
      </c>
      <c r="B1130" s="9" t="s">
        <v>118</v>
      </c>
      <c r="C1130" s="9" t="s">
        <v>2880</v>
      </c>
      <c r="D1130" s="9" t="s">
        <v>2881</v>
      </c>
      <c r="E1130" s="9" t="s">
        <v>3608</v>
      </c>
      <c r="F1130" s="9" t="str">
        <f>TEXT(gdp_capita_rank__2[[#This Row],[year]],0)&amp;"-"&amp;gdp_capita_rank__2[[#This Row],[WB_country_code]]</f>
        <v>1968-IRL</v>
      </c>
      <c r="G1130" s="9" t="s">
        <v>3644</v>
      </c>
    </row>
    <row r="1131" spans="1:7" x14ac:dyDescent="0.2">
      <c r="A1131" s="9" t="s">
        <v>119</v>
      </c>
      <c r="B1131" s="9" t="s">
        <v>120</v>
      </c>
      <c r="C1131" s="9" t="s">
        <v>2883</v>
      </c>
      <c r="D1131" s="9" t="s">
        <v>2884</v>
      </c>
      <c r="E1131" s="9" t="s">
        <v>3608</v>
      </c>
      <c r="F1131" s="9" t="str">
        <f>TEXT(gdp_capita_rank__2[[#This Row],[year]],0)&amp;"-"&amp;gdp_capita_rank__2[[#This Row],[WB_country_code]]</f>
        <v>1968-IRN</v>
      </c>
      <c r="G1131" s="9" t="s">
        <v>3645</v>
      </c>
    </row>
    <row r="1132" spans="1:7" x14ac:dyDescent="0.2">
      <c r="A1132" s="9" t="s">
        <v>121</v>
      </c>
      <c r="B1132" s="9" t="s">
        <v>122</v>
      </c>
      <c r="C1132" s="9" t="s">
        <v>2886</v>
      </c>
      <c r="D1132" s="9" t="s">
        <v>2887</v>
      </c>
      <c r="E1132" s="9" t="s">
        <v>3608</v>
      </c>
      <c r="F1132" s="9" t="str">
        <f>TEXT(gdp_capita_rank__2[[#This Row],[year]],0)&amp;"-"&amp;gdp_capita_rank__2[[#This Row],[WB_country_code]]</f>
        <v>1968-IRQ</v>
      </c>
      <c r="G1132" s="9" t="s">
        <v>3646</v>
      </c>
    </row>
    <row r="1133" spans="1:7" x14ac:dyDescent="0.2">
      <c r="A1133" s="9" t="s">
        <v>123</v>
      </c>
      <c r="B1133" s="9" t="s">
        <v>124</v>
      </c>
      <c r="C1133" s="9" t="s">
        <v>2889</v>
      </c>
      <c r="D1133" s="9" t="s">
        <v>2890</v>
      </c>
      <c r="E1133" s="9" t="s">
        <v>3608</v>
      </c>
      <c r="F1133" s="9" t="str">
        <f>TEXT(gdp_capita_rank__2[[#This Row],[year]],0)&amp;"-"&amp;gdp_capita_rank__2[[#This Row],[WB_country_code]]</f>
        <v>1968-ISL</v>
      </c>
      <c r="G1133" s="9" t="s">
        <v>3647</v>
      </c>
    </row>
    <row r="1134" spans="1:7" x14ac:dyDescent="0.2">
      <c r="A1134" s="9" t="s">
        <v>125</v>
      </c>
      <c r="B1134" s="9" t="s">
        <v>126</v>
      </c>
      <c r="C1134" s="9" t="s">
        <v>2892</v>
      </c>
      <c r="D1134" s="9" t="s">
        <v>2893</v>
      </c>
      <c r="E1134" s="9" t="s">
        <v>3608</v>
      </c>
      <c r="F1134" s="9" t="str">
        <f>TEXT(gdp_capita_rank__2[[#This Row],[year]],0)&amp;"-"&amp;gdp_capita_rank__2[[#This Row],[WB_country_code]]</f>
        <v>1968-ISR</v>
      </c>
      <c r="G1134" s="9" t="s">
        <v>3648</v>
      </c>
    </row>
    <row r="1135" spans="1:7" x14ac:dyDescent="0.2">
      <c r="A1135" s="9" t="s">
        <v>127</v>
      </c>
      <c r="B1135" s="9" t="s">
        <v>128</v>
      </c>
      <c r="C1135" s="9" t="s">
        <v>2895</v>
      </c>
      <c r="D1135" s="9" t="s">
        <v>2896</v>
      </c>
      <c r="E1135" s="9" t="s">
        <v>3608</v>
      </c>
      <c r="F1135" s="9" t="str">
        <f>TEXT(gdp_capita_rank__2[[#This Row],[year]],0)&amp;"-"&amp;gdp_capita_rank__2[[#This Row],[WB_country_code]]</f>
        <v>1968-ITA</v>
      </c>
      <c r="G1135" s="9" t="s">
        <v>3649</v>
      </c>
    </row>
    <row r="1136" spans="1:7" x14ac:dyDescent="0.2">
      <c r="A1136" s="9" t="s">
        <v>129</v>
      </c>
      <c r="B1136" s="9" t="s">
        <v>130</v>
      </c>
      <c r="C1136" s="9" t="s">
        <v>2898</v>
      </c>
      <c r="D1136" s="9" t="s">
        <v>2899</v>
      </c>
      <c r="E1136" s="9" t="s">
        <v>3608</v>
      </c>
      <c r="F1136" s="9" t="str">
        <f>TEXT(gdp_capita_rank__2[[#This Row],[year]],0)&amp;"-"&amp;gdp_capita_rank__2[[#This Row],[WB_country_code]]</f>
        <v>1968-JAM</v>
      </c>
      <c r="G1136" s="9" t="s">
        <v>3650</v>
      </c>
    </row>
    <row r="1137" spans="1:7" x14ac:dyDescent="0.2">
      <c r="A1137" s="9" t="s">
        <v>131</v>
      </c>
      <c r="B1137" s="9" t="s">
        <v>132</v>
      </c>
      <c r="C1137" s="9" t="s">
        <v>2901</v>
      </c>
      <c r="D1137" s="9" t="s">
        <v>2902</v>
      </c>
      <c r="E1137" s="9" t="s">
        <v>3608</v>
      </c>
      <c r="F1137" s="9" t="str">
        <f>TEXT(gdp_capita_rank__2[[#This Row],[year]],0)&amp;"-"&amp;gdp_capita_rank__2[[#This Row],[WB_country_code]]</f>
        <v>1968-JOR</v>
      </c>
      <c r="G1137" s="9" t="s">
        <v>3651</v>
      </c>
    </row>
    <row r="1138" spans="1:7" x14ac:dyDescent="0.2">
      <c r="A1138" s="9" t="s">
        <v>133</v>
      </c>
      <c r="B1138" s="9" t="s">
        <v>134</v>
      </c>
      <c r="C1138" s="9" t="s">
        <v>2903</v>
      </c>
      <c r="D1138" s="9" t="s">
        <v>2904</v>
      </c>
      <c r="E1138" s="9" t="s">
        <v>3608</v>
      </c>
      <c r="F1138" s="9" t="str">
        <f>TEXT(gdp_capita_rank__2[[#This Row],[year]],0)&amp;"-"&amp;gdp_capita_rank__2[[#This Row],[WB_country_code]]</f>
        <v>1968-JPN</v>
      </c>
      <c r="G1138" s="9" t="s">
        <v>3652</v>
      </c>
    </row>
    <row r="1139" spans="1:7" x14ac:dyDescent="0.2">
      <c r="A1139" s="9" t="s">
        <v>135</v>
      </c>
      <c r="B1139" s="9" t="s">
        <v>136</v>
      </c>
      <c r="C1139" s="9" t="s">
        <v>2906</v>
      </c>
      <c r="D1139" s="9" t="s">
        <v>2907</v>
      </c>
      <c r="E1139" s="9" t="s">
        <v>3608</v>
      </c>
      <c r="F1139" s="9" t="str">
        <f>TEXT(gdp_capita_rank__2[[#This Row],[year]],0)&amp;"-"&amp;gdp_capita_rank__2[[#This Row],[WB_country_code]]</f>
        <v>1968-KAZ</v>
      </c>
      <c r="G1139" s="9" t="s">
        <v>2741</v>
      </c>
    </row>
    <row r="1140" spans="1:7" x14ac:dyDescent="0.2">
      <c r="A1140" s="9" t="s">
        <v>137</v>
      </c>
      <c r="B1140" s="9" t="s">
        <v>138</v>
      </c>
      <c r="C1140" s="9" t="s">
        <v>2908</v>
      </c>
      <c r="D1140" s="9" t="s">
        <v>2909</v>
      </c>
      <c r="E1140" s="9" t="s">
        <v>3608</v>
      </c>
      <c r="F1140" s="9" t="str">
        <f>TEXT(gdp_capita_rank__2[[#This Row],[year]],0)&amp;"-"&amp;gdp_capita_rank__2[[#This Row],[WB_country_code]]</f>
        <v>1968-KEN</v>
      </c>
      <c r="G1140" s="9" t="s">
        <v>3653</v>
      </c>
    </row>
    <row r="1141" spans="1:7" x14ac:dyDescent="0.2">
      <c r="A1141" s="9" t="s">
        <v>139</v>
      </c>
      <c r="B1141" s="9" t="s">
        <v>140</v>
      </c>
      <c r="C1141" s="9" t="s">
        <v>2911</v>
      </c>
      <c r="D1141" s="9" t="s">
        <v>2912</v>
      </c>
      <c r="E1141" s="9" t="s">
        <v>3608</v>
      </c>
      <c r="F1141" s="9" t="str">
        <f>TEXT(gdp_capita_rank__2[[#This Row],[year]],0)&amp;"-"&amp;gdp_capita_rank__2[[#This Row],[WB_country_code]]</f>
        <v>1968-KGZ</v>
      </c>
      <c r="G1141" s="9" t="s">
        <v>2741</v>
      </c>
    </row>
    <row r="1142" spans="1:7" x14ac:dyDescent="0.2">
      <c r="A1142" s="9" t="s">
        <v>141</v>
      </c>
      <c r="B1142" s="9" t="s">
        <v>142</v>
      </c>
      <c r="C1142" s="9" t="s">
        <v>2913</v>
      </c>
      <c r="D1142" s="9" t="s">
        <v>2914</v>
      </c>
      <c r="E1142" s="9" t="s">
        <v>3608</v>
      </c>
      <c r="F1142" s="9" t="str">
        <f>TEXT(gdp_capita_rank__2[[#This Row],[year]],0)&amp;"-"&amp;gdp_capita_rank__2[[#This Row],[WB_country_code]]</f>
        <v>1968-KOR</v>
      </c>
      <c r="G1142" s="9" t="s">
        <v>3654</v>
      </c>
    </row>
    <row r="1143" spans="1:7" x14ac:dyDescent="0.2">
      <c r="A1143" s="9" t="s">
        <v>143</v>
      </c>
      <c r="B1143" s="9" t="s">
        <v>144</v>
      </c>
      <c r="C1143" s="9" t="s">
        <v>2916</v>
      </c>
      <c r="D1143" s="9" t="s">
        <v>2917</v>
      </c>
      <c r="E1143" s="9" t="s">
        <v>3608</v>
      </c>
      <c r="F1143" s="9" t="str">
        <f>TEXT(gdp_capita_rank__2[[#This Row],[year]],0)&amp;"-"&amp;gdp_capita_rank__2[[#This Row],[WB_country_code]]</f>
        <v>1968-KWT</v>
      </c>
      <c r="G1143" s="9" t="s">
        <v>3655</v>
      </c>
    </row>
    <row r="1144" spans="1:7" x14ac:dyDescent="0.2">
      <c r="A1144" s="9" t="s">
        <v>145</v>
      </c>
      <c r="B1144" s="9" t="s">
        <v>146</v>
      </c>
      <c r="C1144" s="9" t="s">
        <v>2918</v>
      </c>
      <c r="D1144" s="9" t="s">
        <v>2919</v>
      </c>
      <c r="E1144" s="9" t="s">
        <v>3608</v>
      </c>
      <c r="F1144" s="9" t="str">
        <f>TEXT(gdp_capita_rank__2[[#This Row],[year]],0)&amp;"-"&amp;gdp_capita_rank__2[[#This Row],[WB_country_code]]</f>
        <v>1968-LBN</v>
      </c>
      <c r="G1144" s="9" t="s">
        <v>2741</v>
      </c>
    </row>
    <row r="1145" spans="1:7" x14ac:dyDescent="0.2">
      <c r="A1145" s="9" t="s">
        <v>147</v>
      </c>
      <c r="B1145" s="9" t="s">
        <v>148</v>
      </c>
      <c r="C1145" s="9" t="s">
        <v>2920</v>
      </c>
      <c r="D1145" s="9" t="s">
        <v>2921</v>
      </c>
      <c r="E1145" s="9" t="s">
        <v>3608</v>
      </c>
      <c r="F1145" s="9" t="str">
        <f>TEXT(gdp_capita_rank__2[[#This Row],[year]],0)&amp;"-"&amp;gdp_capita_rank__2[[#This Row],[WB_country_code]]</f>
        <v>1968-LKA</v>
      </c>
      <c r="G1145" s="9" t="s">
        <v>3656</v>
      </c>
    </row>
    <row r="1146" spans="1:7" x14ac:dyDescent="0.2">
      <c r="A1146" s="9" t="s">
        <v>149</v>
      </c>
      <c r="B1146" s="9" t="s">
        <v>150</v>
      </c>
      <c r="C1146" s="9" t="s">
        <v>2923</v>
      </c>
      <c r="D1146" s="9" t="s">
        <v>2924</v>
      </c>
      <c r="E1146" s="9" t="s">
        <v>3608</v>
      </c>
      <c r="F1146" s="9" t="str">
        <f>TEXT(gdp_capita_rank__2[[#This Row],[year]],0)&amp;"-"&amp;gdp_capita_rank__2[[#This Row],[WB_country_code]]</f>
        <v>1968-LTU</v>
      </c>
      <c r="G1146" s="9" t="s">
        <v>2741</v>
      </c>
    </row>
    <row r="1147" spans="1:7" x14ac:dyDescent="0.2">
      <c r="A1147" s="9" t="s">
        <v>151</v>
      </c>
      <c r="B1147" s="9" t="s">
        <v>152</v>
      </c>
      <c r="C1147" s="9" t="s">
        <v>2925</v>
      </c>
      <c r="D1147" s="9" t="s">
        <v>2926</v>
      </c>
      <c r="E1147" s="9" t="s">
        <v>3608</v>
      </c>
      <c r="F1147" s="9" t="str">
        <f>TEXT(gdp_capita_rank__2[[#This Row],[year]],0)&amp;"-"&amp;gdp_capita_rank__2[[#This Row],[WB_country_code]]</f>
        <v>1968-LVA</v>
      </c>
      <c r="G1147" s="9" t="s">
        <v>2741</v>
      </c>
    </row>
    <row r="1148" spans="1:7" x14ac:dyDescent="0.2">
      <c r="A1148" s="9" t="s">
        <v>153</v>
      </c>
      <c r="B1148" s="9" t="s">
        <v>154</v>
      </c>
      <c r="C1148" s="9" t="s">
        <v>2927</v>
      </c>
      <c r="D1148" s="9" t="s">
        <v>2928</v>
      </c>
      <c r="E1148" s="9" t="s">
        <v>3608</v>
      </c>
      <c r="F1148" s="9" t="str">
        <f>TEXT(gdp_capita_rank__2[[#This Row],[year]],0)&amp;"-"&amp;gdp_capita_rank__2[[#This Row],[WB_country_code]]</f>
        <v>1968-MAR</v>
      </c>
      <c r="G1148" s="9" t="s">
        <v>3657</v>
      </c>
    </row>
    <row r="1149" spans="1:7" x14ac:dyDescent="0.2">
      <c r="A1149" s="9" t="s">
        <v>155</v>
      </c>
      <c r="B1149" s="9" t="s">
        <v>156</v>
      </c>
      <c r="C1149" s="9" t="s">
        <v>2930</v>
      </c>
      <c r="D1149" s="9" t="s">
        <v>2931</v>
      </c>
      <c r="E1149" s="9" t="s">
        <v>3608</v>
      </c>
      <c r="F1149" s="9" t="str">
        <f>TEXT(gdp_capita_rank__2[[#This Row],[year]],0)&amp;"-"&amp;gdp_capita_rank__2[[#This Row],[WB_country_code]]</f>
        <v>1968-MDA</v>
      </c>
      <c r="G1149" s="9" t="s">
        <v>2741</v>
      </c>
    </row>
    <row r="1150" spans="1:7" x14ac:dyDescent="0.2">
      <c r="A1150" s="9" t="s">
        <v>157</v>
      </c>
      <c r="B1150" s="9" t="s">
        <v>158</v>
      </c>
      <c r="C1150" s="9" t="s">
        <v>2932</v>
      </c>
      <c r="D1150" s="9" t="s">
        <v>2933</v>
      </c>
      <c r="E1150" s="9" t="s">
        <v>3608</v>
      </c>
      <c r="F1150" s="9" t="str">
        <f>TEXT(gdp_capita_rank__2[[#This Row],[year]],0)&amp;"-"&amp;gdp_capita_rank__2[[#This Row],[WB_country_code]]</f>
        <v>1968-MEX</v>
      </c>
      <c r="G1150" s="9" t="s">
        <v>3658</v>
      </c>
    </row>
    <row r="1151" spans="1:7" x14ac:dyDescent="0.2">
      <c r="A1151" s="9" t="s">
        <v>159</v>
      </c>
      <c r="B1151" s="9" t="s">
        <v>160</v>
      </c>
      <c r="C1151" s="9" t="s">
        <v>2935</v>
      </c>
      <c r="D1151" s="9" t="s">
        <v>2936</v>
      </c>
      <c r="E1151" s="9" t="s">
        <v>3608</v>
      </c>
      <c r="F1151" s="9" t="str">
        <f>TEXT(gdp_capita_rank__2[[#This Row],[year]],0)&amp;"-"&amp;gdp_capita_rank__2[[#This Row],[WB_country_code]]</f>
        <v>1968-MKD</v>
      </c>
      <c r="G1151" s="9" t="s">
        <v>2741</v>
      </c>
    </row>
    <row r="1152" spans="1:7" x14ac:dyDescent="0.2">
      <c r="A1152" s="9" t="s">
        <v>161</v>
      </c>
      <c r="B1152" s="9" t="s">
        <v>162</v>
      </c>
      <c r="C1152" s="9" t="s">
        <v>2937</v>
      </c>
      <c r="D1152" s="9" t="s">
        <v>2938</v>
      </c>
      <c r="E1152" s="9" t="s">
        <v>3608</v>
      </c>
      <c r="F1152" s="9" t="str">
        <f>TEXT(gdp_capita_rank__2[[#This Row],[year]],0)&amp;"-"&amp;gdp_capita_rank__2[[#This Row],[WB_country_code]]</f>
        <v>1968-MNE</v>
      </c>
      <c r="G1152" s="9" t="s">
        <v>2741</v>
      </c>
    </row>
    <row r="1153" spans="1:7" x14ac:dyDescent="0.2">
      <c r="A1153" s="9" t="s">
        <v>163</v>
      </c>
      <c r="B1153" s="9" t="s">
        <v>164</v>
      </c>
      <c r="C1153" s="9" t="s">
        <v>2939</v>
      </c>
      <c r="D1153" s="9" t="s">
        <v>2940</v>
      </c>
      <c r="E1153" s="9" t="s">
        <v>3608</v>
      </c>
      <c r="F1153" s="9" t="str">
        <f>TEXT(gdp_capita_rank__2[[#This Row],[year]],0)&amp;"-"&amp;gdp_capita_rank__2[[#This Row],[WB_country_code]]</f>
        <v>1968-MNG</v>
      </c>
      <c r="G1153" s="9" t="s">
        <v>2741</v>
      </c>
    </row>
    <row r="1154" spans="1:7" x14ac:dyDescent="0.2">
      <c r="A1154" s="9" t="s">
        <v>165</v>
      </c>
      <c r="B1154" s="9" t="s">
        <v>166</v>
      </c>
      <c r="C1154" s="9" t="s">
        <v>2941</v>
      </c>
      <c r="D1154" s="9" t="s">
        <v>2942</v>
      </c>
      <c r="E1154" s="9" t="s">
        <v>3608</v>
      </c>
      <c r="F1154" s="9" t="str">
        <f>TEXT(gdp_capita_rank__2[[#This Row],[year]],0)&amp;"-"&amp;gdp_capita_rank__2[[#This Row],[WB_country_code]]</f>
        <v>1968-MOZ</v>
      </c>
      <c r="G1154" s="9" t="s">
        <v>2741</v>
      </c>
    </row>
    <row r="1155" spans="1:7" x14ac:dyDescent="0.2">
      <c r="A1155" s="9" t="s">
        <v>167</v>
      </c>
      <c r="B1155" s="9" t="s">
        <v>168</v>
      </c>
      <c r="C1155" s="9" t="s">
        <v>2943</v>
      </c>
      <c r="D1155" s="9" t="s">
        <v>2944</v>
      </c>
      <c r="E1155" s="9" t="s">
        <v>3608</v>
      </c>
      <c r="F1155" s="9" t="str">
        <f>TEXT(gdp_capita_rank__2[[#This Row],[year]],0)&amp;"-"&amp;gdp_capita_rank__2[[#This Row],[WB_country_code]]</f>
        <v>1968-MUS</v>
      </c>
      <c r="G1155" s="9" t="s">
        <v>2741</v>
      </c>
    </row>
    <row r="1156" spans="1:7" x14ac:dyDescent="0.2">
      <c r="A1156" s="9" t="s">
        <v>169</v>
      </c>
      <c r="B1156" s="9" t="s">
        <v>170</v>
      </c>
      <c r="C1156" s="9" t="s">
        <v>2945</v>
      </c>
      <c r="D1156" s="9" t="s">
        <v>2946</v>
      </c>
      <c r="E1156" s="9" t="s">
        <v>3608</v>
      </c>
      <c r="F1156" s="9" t="str">
        <f>TEXT(gdp_capita_rank__2[[#This Row],[year]],0)&amp;"-"&amp;gdp_capita_rank__2[[#This Row],[WB_country_code]]</f>
        <v>1968-MYS</v>
      </c>
      <c r="G1156" s="9" t="s">
        <v>3659</v>
      </c>
    </row>
    <row r="1157" spans="1:7" x14ac:dyDescent="0.2">
      <c r="A1157" s="9" t="s">
        <v>171</v>
      </c>
      <c r="B1157" s="9" t="s">
        <v>172</v>
      </c>
      <c r="C1157" s="9" t="s">
        <v>2948</v>
      </c>
      <c r="D1157" s="9" t="s">
        <v>2949</v>
      </c>
      <c r="E1157" s="9" t="s">
        <v>3608</v>
      </c>
      <c r="F1157" s="9" t="str">
        <f>TEXT(gdp_capita_rank__2[[#This Row],[year]],0)&amp;"-"&amp;gdp_capita_rank__2[[#This Row],[WB_country_code]]</f>
        <v>1968-NAM</v>
      </c>
      <c r="G1157" s="9" t="s">
        <v>2741</v>
      </c>
    </row>
    <row r="1158" spans="1:7" x14ac:dyDescent="0.2">
      <c r="A1158" s="9" t="s">
        <v>173</v>
      </c>
      <c r="B1158" s="9" t="s">
        <v>174</v>
      </c>
      <c r="C1158" s="9" t="s">
        <v>2950</v>
      </c>
      <c r="D1158" s="9" t="s">
        <v>2951</v>
      </c>
      <c r="E1158" s="9" t="s">
        <v>3608</v>
      </c>
      <c r="F1158" s="9" t="str">
        <f>TEXT(gdp_capita_rank__2[[#This Row],[year]],0)&amp;"-"&amp;gdp_capita_rank__2[[#This Row],[WB_country_code]]</f>
        <v>1968-NER</v>
      </c>
      <c r="G1158" s="9" t="s">
        <v>3660</v>
      </c>
    </row>
    <row r="1159" spans="1:7" x14ac:dyDescent="0.2">
      <c r="A1159" s="9" t="s">
        <v>175</v>
      </c>
      <c r="B1159" s="9" t="s">
        <v>176</v>
      </c>
      <c r="C1159" s="9" t="s">
        <v>2953</v>
      </c>
      <c r="D1159" s="9" t="s">
        <v>2954</v>
      </c>
      <c r="E1159" s="9" t="s">
        <v>3608</v>
      </c>
      <c r="F1159" s="9" t="str">
        <f>TEXT(gdp_capita_rank__2[[#This Row],[year]],0)&amp;"-"&amp;gdp_capita_rank__2[[#This Row],[WB_country_code]]</f>
        <v>1968-NGA</v>
      </c>
      <c r="G1159" s="9" t="s">
        <v>3661</v>
      </c>
    </row>
    <row r="1160" spans="1:7" x14ac:dyDescent="0.2">
      <c r="A1160" s="9" t="s">
        <v>177</v>
      </c>
      <c r="B1160" s="9" t="s">
        <v>178</v>
      </c>
      <c r="C1160" s="9" t="s">
        <v>2956</v>
      </c>
      <c r="D1160" s="9" t="s">
        <v>2957</v>
      </c>
      <c r="E1160" s="9" t="s">
        <v>3608</v>
      </c>
      <c r="F1160" s="9" t="str">
        <f>TEXT(gdp_capita_rank__2[[#This Row],[year]],0)&amp;"-"&amp;gdp_capita_rank__2[[#This Row],[WB_country_code]]</f>
        <v>1968-NLD</v>
      </c>
      <c r="G1160" s="9" t="s">
        <v>3662</v>
      </c>
    </row>
    <row r="1161" spans="1:7" x14ac:dyDescent="0.2">
      <c r="A1161" s="9" t="s">
        <v>179</v>
      </c>
      <c r="B1161" s="9" t="s">
        <v>180</v>
      </c>
      <c r="C1161" s="9" t="s">
        <v>2959</v>
      </c>
      <c r="D1161" s="9" t="s">
        <v>2960</v>
      </c>
      <c r="E1161" s="9" t="s">
        <v>3608</v>
      </c>
      <c r="F1161" s="9" t="str">
        <f>TEXT(gdp_capita_rank__2[[#This Row],[year]],0)&amp;"-"&amp;gdp_capita_rank__2[[#This Row],[WB_country_code]]</f>
        <v>1968-NOR</v>
      </c>
      <c r="G1161" s="9" t="s">
        <v>3663</v>
      </c>
    </row>
    <row r="1162" spans="1:7" x14ac:dyDescent="0.2">
      <c r="A1162" s="9" t="s">
        <v>181</v>
      </c>
      <c r="B1162" s="9" t="s">
        <v>182</v>
      </c>
      <c r="C1162" s="9" t="s">
        <v>2962</v>
      </c>
      <c r="D1162" s="9" t="s">
        <v>2963</v>
      </c>
      <c r="E1162" s="9" t="s">
        <v>3608</v>
      </c>
      <c r="F1162" s="9" t="str">
        <f>TEXT(gdp_capita_rank__2[[#This Row],[year]],0)&amp;"-"&amp;gdp_capita_rank__2[[#This Row],[WB_country_code]]</f>
        <v>1968-NZL</v>
      </c>
      <c r="G1162" s="9" t="s">
        <v>3664</v>
      </c>
    </row>
    <row r="1163" spans="1:7" x14ac:dyDescent="0.2">
      <c r="A1163" s="9" t="s">
        <v>183</v>
      </c>
      <c r="B1163" s="9" t="s">
        <v>184</v>
      </c>
      <c r="C1163" s="9" t="s">
        <v>2965</v>
      </c>
      <c r="D1163" s="9" t="s">
        <v>2966</v>
      </c>
      <c r="E1163" s="9" t="s">
        <v>3608</v>
      </c>
      <c r="F1163" s="9" t="str">
        <f>TEXT(gdp_capita_rank__2[[#This Row],[year]],0)&amp;"-"&amp;gdp_capita_rank__2[[#This Row],[WB_country_code]]</f>
        <v>1968-PAK</v>
      </c>
      <c r="G1163" s="9" t="s">
        <v>3665</v>
      </c>
    </row>
    <row r="1164" spans="1:7" x14ac:dyDescent="0.2">
      <c r="A1164" s="9" t="s">
        <v>185</v>
      </c>
      <c r="B1164" s="9" t="s">
        <v>186</v>
      </c>
      <c r="C1164" s="9" t="s">
        <v>2968</v>
      </c>
      <c r="D1164" s="9" t="s">
        <v>2969</v>
      </c>
      <c r="E1164" s="9" t="s">
        <v>3608</v>
      </c>
      <c r="F1164" s="9" t="str">
        <f>TEXT(gdp_capita_rank__2[[#This Row],[year]],0)&amp;"-"&amp;gdp_capita_rank__2[[#This Row],[WB_country_code]]</f>
        <v>1968-PAN</v>
      </c>
      <c r="G1164" s="9" t="s">
        <v>3666</v>
      </c>
    </row>
    <row r="1165" spans="1:7" x14ac:dyDescent="0.2">
      <c r="A1165" s="9" t="s">
        <v>187</v>
      </c>
      <c r="B1165" s="9" t="s">
        <v>188</v>
      </c>
      <c r="C1165" s="9" t="s">
        <v>2971</v>
      </c>
      <c r="D1165" s="9" t="s">
        <v>2972</v>
      </c>
      <c r="E1165" s="9" t="s">
        <v>3608</v>
      </c>
      <c r="F1165" s="9" t="str">
        <f>TEXT(gdp_capita_rank__2[[#This Row],[year]],0)&amp;"-"&amp;gdp_capita_rank__2[[#This Row],[WB_country_code]]</f>
        <v>1968-PER</v>
      </c>
      <c r="G1165" s="9" t="s">
        <v>2741</v>
      </c>
    </row>
    <row r="1166" spans="1:7" x14ac:dyDescent="0.2">
      <c r="A1166" s="9" t="s">
        <v>189</v>
      </c>
      <c r="B1166" s="9" t="s">
        <v>190</v>
      </c>
      <c r="C1166" s="9" t="s">
        <v>2973</v>
      </c>
      <c r="D1166" s="9" t="s">
        <v>2974</v>
      </c>
      <c r="E1166" s="9" t="s">
        <v>3608</v>
      </c>
      <c r="F1166" s="9" t="str">
        <f>TEXT(gdp_capita_rank__2[[#This Row],[year]],0)&amp;"-"&amp;gdp_capita_rank__2[[#This Row],[WB_country_code]]</f>
        <v>1968-PHL</v>
      </c>
      <c r="G1166" s="9" t="s">
        <v>3667</v>
      </c>
    </row>
    <row r="1167" spans="1:7" x14ac:dyDescent="0.2">
      <c r="A1167" s="9" t="s">
        <v>191</v>
      </c>
      <c r="B1167" s="9" t="s">
        <v>192</v>
      </c>
      <c r="C1167" s="9" t="s">
        <v>2976</v>
      </c>
      <c r="D1167" s="9" t="s">
        <v>2977</v>
      </c>
      <c r="E1167" s="9" t="s">
        <v>3608</v>
      </c>
      <c r="F1167" s="9" t="str">
        <f>TEXT(gdp_capita_rank__2[[#This Row],[year]],0)&amp;"-"&amp;gdp_capita_rank__2[[#This Row],[WB_country_code]]</f>
        <v>1968-POL</v>
      </c>
      <c r="G1167" s="9" t="s">
        <v>2741</v>
      </c>
    </row>
    <row r="1168" spans="1:7" x14ac:dyDescent="0.2">
      <c r="A1168" s="9" t="s">
        <v>193</v>
      </c>
      <c r="B1168" s="9" t="s">
        <v>194</v>
      </c>
      <c r="C1168" s="9" t="s">
        <v>2818</v>
      </c>
      <c r="D1168" s="9" t="s">
        <v>2978</v>
      </c>
      <c r="E1168" s="9" t="s">
        <v>3608</v>
      </c>
      <c r="F1168" s="9" t="str">
        <f>TEXT(gdp_capita_rank__2[[#This Row],[year]],0)&amp;"-"&amp;gdp_capita_rank__2[[#This Row],[WB_country_code]]</f>
        <v>1968-PRI</v>
      </c>
      <c r="G1168" s="9" t="s">
        <v>3668</v>
      </c>
    </row>
    <row r="1169" spans="1:7" x14ac:dyDescent="0.2">
      <c r="A1169" s="9" t="s">
        <v>195</v>
      </c>
      <c r="B1169" s="9" t="s">
        <v>196</v>
      </c>
      <c r="C1169" s="9" t="s">
        <v>2980</v>
      </c>
      <c r="D1169" s="9" t="s">
        <v>2981</v>
      </c>
      <c r="E1169" s="9" t="s">
        <v>3608</v>
      </c>
      <c r="F1169" s="9" t="str">
        <f>TEXT(gdp_capita_rank__2[[#This Row],[year]],0)&amp;"-"&amp;gdp_capita_rank__2[[#This Row],[WB_country_code]]</f>
        <v>1968-PRK</v>
      </c>
      <c r="G1169" s="9" t="s">
        <v>2741</v>
      </c>
    </row>
    <row r="1170" spans="1:7" x14ac:dyDescent="0.2">
      <c r="A1170" s="9" t="s">
        <v>197</v>
      </c>
      <c r="B1170" s="9" t="s">
        <v>198</v>
      </c>
      <c r="C1170" s="9" t="s">
        <v>2982</v>
      </c>
      <c r="D1170" s="9" t="s">
        <v>2983</v>
      </c>
      <c r="E1170" s="9" t="s">
        <v>3608</v>
      </c>
      <c r="F1170" s="9" t="str">
        <f>TEXT(gdp_capita_rank__2[[#This Row],[year]],0)&amp;"-"&amp;gdp_capita_rank__2[[#This Row],[WB_country_code]]</f>
        <v>1968-PRT</v>
      </c>
      <c r="G1170" s="9" t="s">
        <v>3669</v>
      </c>
    </row>
    <row r="1171" spans="1:7" x14ac:dyDescent="0.2">
      <c r="A1171" s="9" t="s">
        <v>199</v>
      </c>
      <c r="B1171" s="9" t="s">
        <v>200</v>
      </c>
      <c r="C1171" s="9" t="s">
        <v>2985</v>
      </c>
      <c r="D1171" s="9" t="s">
        <v>2986</v>
      </c>
      <c r="E1171" s="9" t="s">
        <v>3608</v>
      </c>
      <c r="F1171" s="9" t="str">
        <f>TEXT(gdp_capita_rank__2[[#This Row],[year]],0)&amp;"-"&amp;gdp_capita_rank__2[[#This Row],[WB_country_code]]</f>
        <v>1968-PRY</v>
      </c>
      <c r="G1171" s="9" t="s">
        <v>3670</v>
      </c>
    </row>
    <row r="1172" spans="1:7" x14ac:dyDescent="0.2">
      <c r="A1172" s="9" t="s">
        <v>201</v>
      </c>
      <c r="B1172" s="9" t="s">
        <v>202</v>
      </c>
      <c r="C1172" s="9" t="s">
        <v>2987</v>
      </c>
      <c r="D1172" s="9" t="s">
        <v>2988</v>
      </c>
      <c r="E1172" s="9" t="s">
        <v>3608</v>
      </c>
      <c r="F1172" s="9" t="str">
        <f>TEXT(gdp_capita_rank__2[[#This Row],[year]],0)&amp;"-"&amp;gdp_capita_rank__2[[#This Row],[WB_country_code]]</f>
        <v>1968-QAT</v>
      </c>
      <c r="G1172" s="9" t="s">
        <v>2741</v>
      </c>
    </row>
    <row r="1173" spans="1:7" x14ac:dyDescent="0.2">
      <c r="A1173" s="9" t="s">
        <v>203</v>
      </c>
      <c r="B1173" s="9" t="s">
        <v>204</v>
      </c>
      <c r="C1173" s="9" t="s">
        <v>2989</v>
      </c>
      <c r="D1173" s="9" t="s">
        <v>2990</v>
      </c>
      <c r="E1173" s="9" t="s">
        <v>3608</v>
      </c>
      <c r="F1173" s="9" t="str">
        <f>TEXT(gdp_capita_rank__2[[#This Row],[year]],0)&amp;"-"&amp;gdp_capita_rank__2[[#This Row],[WB_country_code]]</f>
        <v>1968-ROU</v>
      </c>
      <c r="G1173" s="9" t="s">
        <v>2741</v>
      </c>
    </row>
    <row r="1174" spans="1:7" x14ac:dyDescent="0.2">
      <c r="A1174" s="9" t="s">
        <v>205</v>
      </c>
      <c r="B1174" s="9" t="s">
        <v>206</v>
      </c>
      <c r="C1174" s="9" t="s">
        <v>2991</v>
      </c>
      <c r="D1174" s="9" t="s">
        <v>2992</v>
      </c>
      <c r="E1174" s="9" t="s">
        <v>3608</v>
      </c>
      <c r="F1174" s="9" t="str">
        <f>TEXT(gdp_capita_rank__2[[#This Row],[year]],0)&amp;"-"&amp;gdp_capita_rank__2[[#This Row],[WB_country_code]]</f>
        <v>1968-RUS</v>
      </c>
      <c r="G1174" s="9" t="s">
        <v>2741</v>
      </c>
    </row>
    <row r="1175" spans="1:7" x14ac:dyDescent="0.2">
      <c r="A1175" s="9" t="s">
        <v>207</v>
      </c>
      <c r="B1175" s="9" t="s">
        <v>208</v>
      </c>
      <c r="C1175" s="9" t="s">
        <v>2993</v>
      </c>
      <c r="D1175" s="9" t="s">
        <v>2994</v>
      </c>
      <c r="E1175" s="9" t="s">
        <v>3608</v>
      </c>
      <c r="F1175" s="9" t="str">
        <f>TEXT(gdp_capita_rank__2[[#This Row],[year]],0)&amp;"-"&amp;gdp_capita_rank__2[[#This Row],[WB_country_code]]</f>
        <v>1968-SAU</v>
      </c>
      <c r="G1175" s="9" t="s">
        <v>3671</v>
      </c>
    </row>
    <row r="1176" spans="1:7" x14ac:dyDescent="0.2">
      <c r="A1176" s="9" t="s">
        <v>209</v>
      </c>
      <c r="B1176" s="9" t="s">
        <v>210</v>
      </c>
      <c r="C1176" s="9" t="s">
        <v>2995</v>
      </c>
      <c r="D1176" s="9" t="s">
        <v>2996</v>
      </c>
      <c r="E1176" s="9" t="s">
        <v>3608</v>
      </c>
      <c r="F1176" s="9" t="str">
        <f>TEXT(gdp_capita_rank__2[[#This Row],[year]],0)&amp;"-"&amp;gdp_capita_rank__2[[#This Row],[WB_country_code]]</f>
        <v>1968-SDN</v>
      </c>
      <c r="G1176" s="9" t="s">
        <v>3672</v>
      </c>
    </row>
    <row r="1177" spans="1:7" x14ac:dyDescent="0.2">
      <c r="A1177" s="9" t="s">
        <v>211</v>
      </c>
      <c r="B1177" s="9" t="s">
        <v>212</v>
      </c>
      <c r="C1177" s="9" t="s">
        <v>2998</v>
      </c>
      <c r="D1177" s="9" t="s">
        <v>2999</v>
      </c>
      <c r="E1177" s="9" t="s">
        <v>3608</v>
      </c>
      <c r="F1177" s="9" t="str">
        <f>TEXT(gdp_capita_rank__2[[#This Row],[year]],0)&amp;"-"&amp;gdp_capita_rank__2[[#This Row],[WB_country_code]]</f>
        <v>1968-SEN</v>
      </c>
      <c r="G1177" s="9" t="s">
        <v>3673</v>
      </c>
    </row>
    <row r="1178" spans="1:7" x14ac:dyDescent="0.2">
      <c r="A1178" s="9" t="s">
        <v>213</v>
      </c>
      <c r="B1178" s="9" t="s">
        <v>214</v>
      </c>
      <c r="C1178" s="9" t="s">
        <v>3001</v>
      </c>
      <c r="D1178" s="9" t="s">
        <v>3002</v>
      </c>
      <c r="E1178" s="9" t="s">
        <v>3608</v>
      </c>
      <c r="F1178" s="9" t="str">
        <f>TEXT(gdp_capita_rank__2[[#This Row],[year]],0)&amp;"-"&amp;gdp_capita_rank__2[[#This Row],[WB_country_code]]</f>
        <v>1968-SGP</v>
      </c>
      <c r="G1178" s="9" t="s">
        <v>3674</v>
      </c>
    </row>
    <row r="1179" spans="1:7" x14ac:dyDescent="0.2">
      <c r="A1179" s="9" t="s">
        <v>215</v>
      </c>
      <c r="B1179" s="9" t="s">
        <v>216</v>
      </c>
      <c r="C1179" s="9" t="s">
        <v>3004</v>
      </c>
      <c r="D1179" s="9" t="s">
        <v>3005</v>
      </c>
      <c r="E1179" s="9" t="s">
        <v>3608</v>
      </c>
      <c r="F1179" s="9" t="str">
        <f>TEXT(gdp_capita_rank__2[[#This Row],[year]],0)&amp;"-"&amp;gdp_capita_rank__2[[#This Row],[WB_country_code]]</f>
        <v>1968-SMR</v>
      </c>
      <c r="G1179" s="9" t="s">
        <v>2741</v>
      </c>
    </row>
    <row r="1180" spans="1:7" x14ac:dyDescent="0.2">
      <c r="A1180" s="9" t="s">
        <v>217</v>
      </c>
      <c r="B1180" s="9" t="s">
        <v>218</v>
      </c>
      <c r="C1180" s="9" t="s">
        <v>2854</v>
      </c>
      <c r="D1180" s="9" t="s">
        <v>3006</v>
      </c>
      <c r="E1180" s="9" t="s">
        <v>3608</v>
      </c>
      <c r="F1180" s="9" t="str">
        <f>TEXT(gdp_capita_rank__2[[#This Row],[year]],0)&amp;"-"&amp;gdp_capita_rank__2[[#This Row],[WB_country_code]]</f>
        <v>1968-SRB</v>
      </c>
      <c r="G1180" s="9" t="s">
        <v>2741</v>
      </c>
    </row>
    <row r="1181" spans="1:7" x14ac:dyDescent="0.2">
      <c r="A1181" s="9" t="s">
        <v>219</v>
      </c>
      <c r="B1181" s="9" t="s">
        <v>220</v>
      </c>
      <c r="C1181" s="9" t="s">
        <v>3007</v>
      </c>
      <c r="D1181" s="9" t="s">
        <v>3008</v>
      </c>
      <c r="E1181" s="9" t="s">
        <v>3608</v>
      </c>
      <c r="F1181" s="9" t="str">
        <f>TEXT(gdp_capita_rank__2[[#This Row],[year]],0)&amp;"-"&amp;gdp_capita_rank__2[[#This Row],[WB_country_code]]</f>
        <v>1968-SUR</v>
      </c>
      <c r="G1181" s="9" t="s">
        <v>3675</v>
      </c>
    </row>
    <row r="1182" spans="1:7" x14ac:dyDescent="0.2">
      <c r="A1182" s="9" t="s">
        <v>221</v>
      </c>
      <c r="B1182" s="9" t="s">
        <v>222</v>
      </c>
      <c r="C1182" s="9" t="s">
        <v>3010</v>
      </c>
      <c r="D1182" s="9" t="s">
        <v>3011</v>
      </c>
      <c r="E1182" s="9" t="s">
        <v>3608</v>
      </c>
      <c r="F1182" s="9" t="str">
        <f>TEXT(gdp_capita_rank__2[[#This Row],[year]],0)&amp;"-"&amp;gdp_capita_rank__2[[#This Row],[WB_country_code]]</f>
        <v>1968-SVK</v>
      </c>
      <c r="G1182" s="9" t="s">
        <v>2741</v>
      </c>
    </row>
    <row r="1183" spans="1:7" x14ac:dyDescent="0.2">
      <c r="A1183" s="9" t="s">
        <v>223</v>
      </c>
      <c r="B1183" s="9" t="s">
        <v>224</v>
      </c>
      <c r="C1183" s="9" t="s">
        <v>3012</v>
      </c>
      <c r="D1183" s="9" t="s">
        <v>3013</v>
      </c>
      <c r="E1183" s="9" t="s">
        <v>3608</v>
      </c>
      <c r="F1183" s="9" t="str">
        <f>TEXT(gdp_capita_rank__2[[#This Row],[year]],0)&amp;"-"&amp;gdp_capita_rank__2[[#This Row],[WB_country_code]]</f>
        <v>1968-SVN</v>
      </c>
      <c r="G1183" s="9" t="s">
        <v>2741</v>
      </c>
    </row>
    <row r="1184" spans="1:7" x14ac:dyDescent="0.2">
      <c r="A1184" s="9" t="s">
        <v>225</v>
      </c>
      <c r="B1184" s="9" t="s">
        <v>226</v>
      </c>
      <c r="C1184" s="9" t="s">
        <v>3014</v>
      </c>
      <c r="D1184" s="9" t="s">
        <v>3015</v>
      </c>
      <c r="E1184" s="9" t="s">
        <v>3608</v>
      </c>
      <c r="F1184" s="9" t="str">
        <f>TEXT(gdp_capita_rank__2[[#This Row],[year]],0)&amp;"-"&amp;gdp_capita_rank__2[[#This Row],[WB_country_code]]</f>
        <v>1968-SWE</v>
      </c>
      <c r="G1184" s="9" t="s">
        <v>3676</v>
      </c>
    </row>
    <row r="1185" spans="1:7" x14ac:dyDescent="0.2">
      <c r="A1185" s="9" t="s">
        <v>227</v>
      </c>
      <c r="B1185" s="9" t="s">
        <v>228</v>
      </c>
      <c r="C1185" s="9" t="s">
        <v>3017</v>
      </c>
      <c r="D1185" s="9" t="s">
        <v>3018</v>
      </c>
      <c r="E1185" s="9" t="s">
        <v>3608</v>
      </c>
      <c r="F1185" s="9" t="str">
        <f>TEXT(gdp_capita_rank__2[[#This Row],[year]],0)&amp;"-"&amp;gdp_capita_rank__2[[#This Row],[WB_country_code]]</f>
        <v>1968-SYR</v>
      </c>
      <c r="G1185" s="9" t="s">
        <v>3677</v>
      </c>
    </row>
    <row r="1186" spans="1:7" x14ac:dyDescent="0.2">
      <c r="A1186" s="9" t="s">
        <v>229</v>
      </c>
      <c r="B1186" s="9" t="s">
        <v>230</v>
      </c>
      <c r="C1186" s="9" t="s">
        <v>3020</v>
      </c>
      <c r="D1186" s="9" t="s">
        <v>3021</v>
      </c>
      <c r="E1186" s="9" t="s">
        <v>3608</v>
      </c>
      <c r="F1186" s="9" t="str">
        <f>TEXT(gdp_capita_rank__2[[#This Row],[year]],0)&amp;"-"&amp;gdp_capita_rank__2[[#This Row],[WB_country_code]]</f>
        <v>1968-TGO</v>
      </c>
      <c r="G1186" s="9" t="s">
        <v>3678</v>
      </c>
    </row>
    <row r="1187" spans="1:7" x14ac:dyDescent="0.2">
      <c r="A1187" s="9" t="s">
        <v>231</v>
      </c>
      <c r="B1187" s="9" t="s">
        <v>232</v>
      </c>
      <c r="C1187" s="9" t="s">
        <v>3023</v>
      </c>
      <c r="D1187" s="9" t="s">
        <v>3024</v>
      </c>
      <c r="E1187" s="9" t="s">
        <v>3608</v>
      </c>
      <c r="F1187" s="9" t="str">
        <f>TEXT(gdp_capita_rank__2[[#This Row],[year]],0)&amp;"-"&amp;gdp_capita_rank__2[[#This Row],[WB_country_code]]</f>
        <v>1968-THA</v>
      </c>
      <c r="G1187" s="9" t="s">
        <v>3679</v>
      </c>
    </row>
    <row r="1188" spans="1:7" x14ac:dyDescent="0.2">
      <c r="A1188" s="9" t="s">
        <v>233</v>
      </c>
      <c r="B1188" s="9" t="s">
        <v>234</v>
      </c>
      <c r="C1188" s="9" t="s">
        <v>3026</v>
      </c>
      <c r="D1188" s="9" t="s">
        <v>3027</v>
      </c>
      <c r="E1188" s="9" t="s">
        <v>3608</v>
      </c>
      <c r="F1188" s="9" t="str">
        <f>TEXT(gdp_capita_rank__2[[#This Row],[year]],0)&amp;"-"&amp;gdp_capita_rank__2[[#This Row],[WB_country_code]]</f>
        <v>1968-TJK</v>
      </c>
      <c r="G1188" s="9" t="s">
        <v>2741</v>
      </c>
    </row>
    <row r="1189" spans="1:7" x14ac:dyDescent="0.2">
      <c r="A1189" s="9" t="s">
        <v>235</v>
      </c>
      <c r="B1189" s="9" t="s">
        <v>236</v>
      </c>
      <c r="C1189" s="9" t="s">
        <v>3028</v>
      </c>
      <c r="D1189" s="9" t="s">
        <v>3029</v>
      </c>
      <c r="E1189" s="9" t="s">
        <v>3608</v>
      </c>
      <c r="F1189" s="9" t="str">
        <f>TEXT(gdp_capita_rank__2[[#This Row],[year]],0)&amp;"-"&amp;gdp_capita_rank__2[[#This Row],[WB_country_code]]</f>
        <v>1968-TKM</v>
      </c>
      <c r="G1189" s="9" t="s">
        <v>2741</v>
      </c>
    </row>
    <row r="1190" spans="1:7" x14ac:dyDescent="0.2">
      <c r="A1190" s="9" t="s">
        <v>237</v>
      </c>
      <c r="B1190" s="9" t="s">
        <v>238</v>
      </c>
      <c r="C1190" s="9" t="s">
        <v>3030</v>
      </c>
      <c r="D1190" s="9" t="s">
        <v>3031</v>
      </c>
      <c r="E1190" s="9" t="s">
        <v>3608</v>
      </c>
      <c r="F1190" s="9" t="str">
        <f>TEXT(gdp_capita_rank__2[[#This Row],[year]],0)&amp;"-"&amp;gdp_capita_rank__2[[#This Row],[WB_country_code]]</f>
        <v>1968-TON</v>
      </c>
      <c r="G1190" s="9" t="s">
        <v>2741</v>
      </c>
    </row>
    <row r="1191" spans="1:7" x14ac:dyDescent="0.2">
      <c r="A1191" s="9" t="s">
        <v>239</v>
      </c>
      <c r="B1191" s="9" t="s">
        <v>240</v>
      </c>
      <c r="C1191" s="9" t="s">
        <v>3032</v>
      </c>
      <c r="D1191" s="9" t="s">
        <v>3033</v>
      </c>
      <c r="E1191" s="9" t="s">
        <v>3608</v>
      </c>
      <c r="F1191" s="9" t="str">
        <f>TEXT(gdp_capita_rank__2[[#This Row],[year]],0)&amp;"-"&amp;gdp_capita_rank__2[[#This Row],[WB_country_code]]</f>
        <v>1968-TTO</v>
      </c>
      <c r="G1191" s="9" t="s">
        <v>3680</v>
      </c>
    </row>
    <row r="1192" spans="1:7" x14ac:dyDescent="0.2">
      <c r="A1192" s="9" t="s">
        <v>241</v>
      </c>
      <c r="B1192" s="9" t="s">
        <v>242</v>
      </c>
      <c r="C1192" s="9" t="s">
        <v>3035</v>
      </c>
      <c r="D1192" s="9" t="s">
        <v>3036</v>
      </c>
      <c r="E1192" s="9" t="s">
        <v>3608</v>
      </c>
      <c r="F1192" s="9" t="str">
        <f>TEXT(gdp_capita_rank__2[[#This Row],[year]],0)&amp;"-"&amp;gdp_capita_rank__2[[#This Row],[WB_country_code]]</f>
        <v>1968-TUN</v>
      </c>
      <c r="G1192" s="9" t="s">
        <v>3681</v>
      </c>
    </row>
    <row r="1193" spans="1:7" x14ac:dyDescent="0.2">
      <c r="A1193" s="9" t="s">
        <v>243</v>
      </c>
      <c r="B1193" s="9" t="s">
        <v>244</v>
      </c>
      <c r="C1193" s="9" t="s">
        <v>3037</v>
      </c>
      <c r="D1193" s="9" t="s">
        <v>3038</v>
      </c>
      <c r="E1193" s="9" t="s">
        <v>3608</v>
      </c>
      <c r="F1193" s="9" t="str">
        <f>TEXT(gdp_capita_rank__2[[#This Row],[year]],0)&amp;"-"&amp;gdp_capita_rank__2[[#This Row],[WB_country_code]]</f>
        <v>1968-TUR</v>
      </c>
      <c r="G1193" s="9" t="s">
        <v>3682</v>
      </c>
    </row>
    <row r="1194" spans="1:7" x14ac:dyDescent="0.2">
      <c r="A1194" s="9" t="s">
        <v>245</v>
      </c>
      <c r="B1194" s="9" t="s">
        <v>246</v>
      </c>
      <c r="C1194" s="9" t="s">
        <v>3040</v>
      </c>
      <c r="D1194" s="9" t="s">
        <v>3041</v>
      </c>
      <c r="E1194" s="9" t="s">
        <v>3608</v>
      </c>
      <c r="F1194" s="9" t="str">
        <f>TEXT(gdp_capita_rank__2[[#This Row],[year]],0)&amp;"-"&amp;gdp_capita_rank__2[[#This Row],[WB_country_code]]</f>
        <v>1968-TZA</v>
      </c>
      <c r="G1194" s="9" t="s">
        <v>2741</v>
      </c>
    </row>
    <row r="1195" spans="1:7" x14ac:dyDescent="0.2">
      <c r="A1195" s="9" t="s">
        <v>247</v>
      </c>
      <c r="B1195" s="9" t="s">
        <v>248</v>
      </c>
      <c r="C1195" s="9" t="s">
        <v>3042</v>
      </c>
      <c r="D1195" s="9" t="s">
        <v>3043</v>
      </c>
      <c r="E1195" s="9" t="s">
        <v>3608</v>
      </c>
      <c r="F1195" s="9" t="str">
        <f>TEXT(gdp_capita_rank__2[[#This Row],[year]],0)&amp;"-"&amp;gdp_capita_rank__2[[#This Row],[WB_country_code]]</f>
        <v>1968-UGA</v>
      </c>
      <c r="G1195" s="9" t="s">
        <v>3683</v>
      </c>
    </row>
    <row r="1196" spans="1:7" x14ac:dyDescent="0.2">
      <c r="A1196" s="9" t="s">
        <v>249</v>
      </c>
      <c r="B1196" s="9" t="s">
        <v>250</v>
      </c>
      <c r="C1196" s="9" t="s">
        <v>3045</v>
      </c>
      <c r="D1196" s="9" t="s">
        <v>3046</v>
      </c>
      <c r="E1196" s="9" t="s">
        <v>3608</v>
      </c>
      <c r="F1196" s="9" t="str">
        <f>TEXT(gdp_capita_rank__2[[#This Row],[year]],0)&amp;"-"&amp;gdp_capita_rank__2[[#This Row],[WB_country_code]]</f>
        <v>1968-UKR</v>
      </c>
      <c r="G1196" s="9" t="s">
        <v>2741</v>
      </c>
    </row>
    <row r="1197" spans="1:7" x14ac:dyDescent="0.2">
      <c r="A1197" s="9" t="s">
        <v>251</v>
      </c>
      <c r="B1197" s="9" t="s">
        <v>252</v>
      </c>
      <c r="C1197" s="9" t="s">
        <v>3047</v>
      </c>
      <c r="D1197" s="9" t="s">
        <v>3048</v>
      </c>
      <c r="E1197" s="9" t="s">
        <v>3608</v>
      </c>
      <c r="F1197" s="9" t="str">
        <f>TEXT(gdp_capita_rank__2[[#This Row],[year]],0)&amp;"-"&amp;gdp_capita_rank__2[[#This Row],[WB_country_code]]</f>
        <v>1968-URY</v>
      </c>
      <c r="G1197" s="9" t="s">
        <v>3684</v>
      </c>
    </row>
    <row r="1198" spans="1:7" x14ac:dyDescent="0.2">
      <c r="A1198" s="9" t="s">
        <v>253</v>
      </c>
      <c r="B1198" s="9" t="s">
        <v>254</v>
      </c>
      <c r="C1198" s="9" t="s">
        <v>3050</v>
      </c>
      <c r="D1198" s="9" t="s">
        <v>3051</v>
      </c>
      <c r="E1198" s="9" t="s">
        <v>3608</v>
      </c>
      <c r="F1198" s="9" t="str">
        <f>TEXT(gdp_capita_rank__2[[#This Row],[year]],0)&amp;"-"&amp;gdp_capita_rank__2[[#This Row],[WB_country_code]]</f>
        <v>1968-USA</v>
      </c>
      <c r="G1198" s="9" t="s">
        <v>3685</v>
      </c>
    </row>
    <row r="1199" spans="1:7" x14ac:dyDescent="0.2">
      <c r="A1199" s="9" t="s">
        <v>255</v>
      </c>
      <c r="B1199" s="9" t="s">
        <v>256</v>
      </c>
      <c r="C1199" s="9" t="s">
        <v>3053</v>
      </c>
      <c r="D1199" s="9" t="s">
        <v>3054</v>
      </c>
      <c r="E1199" s="9" t="s">
        <v>3608</v>
      </c>
      <c r="F1199" s="9" t="str">
        <f>TEXT(gdp_capita_rank__2[[#This Row],[year]],0)&amp;"-"&amp;gdp_capita_rank__2[[#This Row],[WB_country_code]]</f>
        <v>1968-UZB</v>
      </c>
      <c r="G1199" s="9" t="s">
        <v>2741</v>
      </c>
    </row>
    <row r="1200" spans="1:7" x14ac:dyDescent="0.2">
      <c r="A1200" s="9" t="s">
        <v>257</v>
      </c>
      <c r="B1200" s="9" t="s">
        <v>258</v>
      </c>
      <c r="C1200" s="9" t="s">
        <v>3055</v>
      </c>
      <c r="D1200" s="9" t="s">
        <v>3056</v>
      </c>
      <c r="E1200" s="9" t="s">
        <v>3608</v>
      </c>
      <c r="F1200" s="9" t="str">
        <f>TEXT(gdp_capita_rank__2[[#This Row],[year]],0)&amp;"-"&amp;gdp_capita_rank__2[[#This Row],[WB_country_code]]</f>
        <v>1968-VEN</v>
      </c>
      <c r="G1200" s="9" t="s">
        <v>3686</v>
      </c>
    </row>
    <row r="1201" spans="1:7" x14ac:dyDescent="0.2">
      <c r="A1201" s="9" t="s">
        <v>259</v>
      </c>
      <c r="B1201" s="9" t="s">
        <v>260</v>
      </c>
      <c r="C1201" s="9" t="s">
        <v>3058</v>
      </c>
      <c r="D1201" s="9" t="s">
        <v>3059</v>
      </c>
      <c r="E1201" s="9" t="s">
        <v>3608</v>
      </c>
      <c r="F1201" s="9" t="str">
        <f>TEXT(gdp_capita_rank__2[[#This Row],[year]],0)&amp;"-"&amp;gdp_capita_rank__2[[#This Row],[WB_country_code]]</f>
        <v>1968-VIR</v>
      </c>
      <c r="G1201" s="9" t="s">
        <v>2741</v>
      </c>
    </row>
    <row r="1202" spans="1:7" x14ac:dyDescent="0.2">
      <c r="A1202" s="9" t="s">
        <v>261</v>
      </c>
      <c r="B1202" s="9" t="s">
        <v>262</v>
      </c>
      <c r="C1202" s="9" t="s">
        <v>3060</v>
      </c>
      <c r="D1202" s="9" t="s">
        <v>3061</v>
      </c>
      <c r="E1202" s="9" t="s">
        <v>3608</v>
      </c>
      <c r="F1202" s="9" t="str">
        <f>TEXT(gdp_capita_rank__2[[#This Row],[year]],0)&amp;"-"&amp;gdp_capita_rank__2[[#This Row],[WB_country_code]]</f>
        <v>1968-VNM</v>
      </c>
      <c r="G1202" s="9" t="s">
        <v>2741</v>
      </c>
    </row>
    <row r="1203" spans="1:7" x14ac:dyDescent="0.2">
      <c r="A1203" s="9" t="s">
        <v>263</v>
      </c>
      <c r="B1203" s="9" t="s">
        <v>264</v>
      </c>
      <c r="C1203" s="9" t="s">
        <v>3062</v>
      </c>
      <c r="D1203" s="9" t="s">
        <v>3063</v>
      </c>
      <c r="E1203" s="9" t="s">
        <v>3608</v>
      </c>
      <c r="F1203" s="9" t="str">
        <f>TEXT(gdp_capita_rank__2[[#This Row],[year]],0)&amp;"-"&amp;gdp_capita_rank__2[[#This Row],[WB_country_code]]</f>
        <v>1968-WSM</v>
      </c>
      <c r="G1203" s="9" t="s">
        <v>2741</v>
      </c>
    </row>
    <row r="1204" spans="1:7" x14ac:dyDescent="0.2">
      <c r="A1204" s="9" t="s">
        <v>265</v>
      </c>
      <c r="B1204" s="9" t="s">
        <v>266</v>
      </c>
      <c r="C1204" s="9" t="s">
        <v>3064</v>
      </c>
      <c r="D1204" s="9" t="s">
        <v>3065</v>
      </c>
      <c r="E1204" s="9" t="s">
        <v>3608</v>
      </c>
      <c r="F1204" s="9" t="str">
        <f>TEXT(gdp_capita_rank__2[[#This Row],[year]],0)&amp;"-"&amp;gdp_capita_rank__2[[#This Row],[WB_country_code]]</f>
        <v>1968-XKX</v>
      </c>
      <c r="G1204" s="9" t="s">
        <v>2741</v>
      </c>
    </row>
    <row r="1205" spans="1:7" x14ac:dyDescent="0.2">
      <c r="A1205" s="9" t="s">
        <v>269</v>
      </c>
      <c r="B1205" s="9" t="s">
        <v>270</v>
      </c>
      <c r="C1205" s="9" t="s">
        <v>3066</v>
      </c>
      <c r="D1205" s="9" t="s">
        <v>3067</v>
      </c>
      <c r="E1205" s="9" t="s">
        <v>3608</v>
      </c>
      <c r="F1205" s="9" t="str">
        <f>TEXT(gdp_capita_rank__2[[#This Row],[year]],0)&amp;"-"&amp;gdp_capita_rank__2[[#This Row],[WB_country_code]]</f>
        <v>1968-ZAF</v>
      </c>
      <c r="G1205" s="9" t="s">
        <v>3687</v>
      </c>
    </row>
    <row r="1206" spans="1:7" x14ac:dyDescent="0.2">
      <c r="A1206" s="9" t="s">
        <v>271</v>
      </c>
      <c r="B1206" s="9" t="s">
        <v>272</v>
      </c>
      <c r="C1206" s="9" t="s">
        <v>3069</v>
      </c>
      <c r="D1206" s="9" t="s">
        <v>3070</v>
      </c>
      <c r="E1206" s="9" t="s">
        <v>3608</v>
      </c>
      <c r="F1206" s="9" t="str">
        <f>TEXT(gdp_capita_rank__2[[#This Row],[year]],0)&amp;"-"&amp;gdp_capita_rank__2[[#This Row],[WB_country_code]]</f>
        <v>1968-ZMB</v>
      </c>
      <c r="G1206" s="9" t="s">
        <v>3688</v>
      </c>
    </row>
    <row r="1207" spans="1:7" x14ac:dyDescent="0.2">
      <c r="A1207" s="9" t="s">
        <v>273</v>
      </c>
      <c r="B1207" s="9" t="s">
        <v>274</v>
      </c>
      <c r="C1207" s="9" t="s">
        <v>3072</v>
      </c>
      <c r="D1207" s="9" t="s">
        <v>3073</v>
      </c>
      <c r="E1207" s="9" t="s">
        <v>3608</v>
      </c>
      <c r="F1207" s="9" t="str">
        <f>TEXT(gdp_capita_rank__2[[#This Row],[year]],0)&amp;"-"&amp;gdp_capita_rank__2[[#This Row],[WB_country_code]]</f>
        <v>1968-ZWE</v>
      </c>
      <c r="G1207" s="9" t="s">
        <v>3689</v>
      </c>
    </row>
    <row r="1208" spans="1:7" x14ac:dyDescent="0.2">
      <c r="A1208" s="9" t="s">
        <v>5</v>
      </c>
      <c r="B1208" s="9" t="s">
        <v>6</v>
      </c>
      <c r="C1208" s="9" t="s">
        <v>2735</v>
      </c>
      <c r="D1208" s="9" t="s">
        <v>2736</v>
      </c>
      <c r="E1208" s="9" t="s">
        <v>3690</v>
      </c>
      <c r="F1208" s="9" t="str">
        <f>TEXT(gdp_capita_rank__2[[#This Row],[year]],0)&amp;"-"&amp;gdp_capita_rank__2[[#This Row],[WB_country_code]]</f>
        <v>1969-AFG</v>
      </c>
      <c r="G1208" s="9" t="s">
        <v>3691</v>
      </c>
    </row>
    <row r="1209" spans="1:7" x14ac:dyDescent="0.2">
      <c r="A1209" s="9" t="s">
        <v>7</v>
      </c>
      <c r="B1209" s="9" t="s">
        <v>8</v>
      </c>
      <c r="C1209" s="9" t="s">
        <v>2739</v>
      </c>
      <c r="D1209" s="9" t="s">
        <v>2740</v>
      </c>
      <c r="E1209" s="9" t="s">
        <v>3690</v>
      </c>
      <c r="F1209" s="9" t="str">
        <f>TEXT(gdp_capita_rank__2[[#This Row],[year]],0)&amp;"-"&amp;gdp_capita_rank__2[[#This Row],[WB_country_code]]</f>
        <v>1969-ARE</v>
      </c>
      <c r="G1209" s="9" t="s">
        <v>2741</v>
      </c>
    </row>
    <row r="1210" spans="1:7" x14ac:dyDescent="0.2">
      <c r="A1210" s="9" t="s">
        <v>9</v>
      </c>
      <c r="B1210" s="9" t="s">
        <v>10</v>
      </c>
      <c r="C1210" s="9" t="s">
        <v>2742</v>
      </c>
      <c r="D1210" s="9" t="s">
        <v>2743</v>
      </c>
      <c r="E1210" s="9" t="s">
        <v>3690</v>
      </c>
      <c r="F1210" s="9" t="str">
        <f>TEXT(gdp_capita_rank__2[[#This Row],[year]],0)&amp;"-"&amp;gdp_capita_rank__2[[#This Row],[WB_country_code]]</f>
        <v>1969-ARG</v>
      </c>
      <c r="G1210" s="9" t="s">
        <v>2741</v>
      </c>
    </row>
    <row r="1211" spans="1:7" x14ac:dyDescent="0.2">
      <c r="A1211" s="9" t="s">
        <v>11</v>
      </c>
      <c r="B1211" s="9" t="s">
        <v>12</v>
      </c>
      <c r="C1211" s="9" t="s">
        <v>2744</v>
      </c>
      <c r="D1211" s="9" t="s">
        <v>2745</v>
      </c>
      <c r="E1211" s="9" t="s">
        <v>3690</v>
      </c>
      <c r="F1211" s="9" t="str">
        <f>TEXT(gdp_capita_rank__2[[#This Row],[year]],0)&amp;"-"&amp;gdp_capita_rank__2[[#This Row],[WB_country_code]]</f>
        <v>1969-ARM</v>
      </c>
      <c r="G1211" s="9" t="s">
        <v>2741</v>
      </c>
    </row>
    <row r="1212" spans="1:7" x14ac:dyDescent="0.2">
      <c r="A1212" s="9" t="s">
        <v>13</v>
      </c>
      <c r="B1212" s="9" t="s">
        <v>14</v>
      </c>
      <c r="C1212" s="9" t="s">
        <v>2746</v>
      </c>
      <c r="D1212" s="9" t="s">
        <v>2747</v>
      </c>
      <c r="E1212" s="9" t="s">
        <v>3690</v>
      </c>
      <c r="F1212" s="9" t="str">
        <f>TEXT(gdp_capita_rank__2[[#This Row],[year]],0)&amp;"-"&amp;gdp_capita_rank__2[[#This Row],[WB_country_code]]</f>
        <v>1969-AUS</v>
      </c>
      <c r="G1212" s="9" t="s">
        <v>3692</v>
      </c>
    </row>
    <row r="1213" spans="1:7" x14ac:dyDescent="0.2">
      <c r="A1213" s="9" t="s">
        <v>15</v>
      </c>
      <c r="B1213" s="9" t="s">
        <v>16</v>
      </c>
      <c r="C1213" s="9" t="s">
        <v>2749</v>
      </c>
      <c r="D1213" s="9" t="s">
        <v>2750</v>
      </c>
      <c r="E1213" s="9" t="s">
        <v>3690</v>
      </c>
      <c r="F1213" s="9" t="str">
        <f>TEXT(gdp_capita_rank__2[[#This Row],[year]],0)&amp;"-"&amp;gdp_capita_rank__2[[#This Row],[WB_country_code]]</f>
        <v>1969-AUT</v>
      </c>
      <c r="G1213" s="9" t="s">
        <v>3693</v>
      </c>
    </row>
    <row r="1214" spans="1:7" x14ac:dyDescent="0.2">
      <c r="A1214" s="9" t="s">
        <v>17</v>
      </c>
      <c r="B1214" s="9" t="s">
        <v>18</v>
      </c>
      <c r="C1214" s="9" t="s">
        <v>2752</v>
      </c>
      <c r="D1214" s="9" t="s">
        <v>2753</v>
      </c>
      <c r="E1214" s="9" t="s">
        <v>3690</v>
      </c>
      <c r="F1214" s="9" t="str">
        <f>TEXT(gdp_capita_rank__2[[#This Row],[year]],0)&amp;"-"&amp;gdp_capita_rank__2[[#This Row],[WB_country_code]]</f>
        <v>1969-AZE</v>
      </c>
      <c r="G1214" s="9" t="s">
        <v>2741</v>
      </c>
    </row>
    <row r="1215" spans="1:7" x14ac:dyDescent="0.2">
      <c r="A1215" s="9" t="s">
        <v>19</v>
      </c>
      <c r="B1215" s="9" t="s">
        <v>20</v>
      </c>
      <c r="C1215" s="9" t="s">
        <v>2754</v>
      </c>
      <c r="D1215" s="9" t="s">
        <v>2755</v>
      </c>
      <c r="E1215" s="9" t="s">
        <v>3690</v>
      </c>
      <c r="F1215" s="9" t="str">
        <f>TEXT(gdp_capita_rank__2[[#This Row],[year]],0)&amp;"-"&amp;gdp_capita_rank__2[[#This Row],[WB_country_code]]</f>
        <v>1969-BDI</v>
      </c>
      <c r="G1215" s="9" t="s">
        <v>3694</v>
      </c>
    </row>
    <row r="1216" spans="1:7" x14ac:dyDescent="0.2">
      <c r="A1216" s="9" t="s">
        <v>21</v>
      </c>
      <c r="B1216" s="9" t="s">
        <v>22</v>
      </c>
      <c r="C1216" s="9" t="s">
        <v>2757</v>
      </c>
      <c r="D1216" s="9" t="s">
        <v>2758</v>
      </c>
      <c r="E1216" s="9" t="s">
        <v>3690</v>
      </c>
      <c r="F1216" s="9" t="str">
        <f>TEXT(gdp_capita_rank__2[[#This Row],[year]],0)&amp;"-"&amp;gdp_capita_rank__2[[#This Row],[WB_country_code]]</f>
        <v>1969-BEL</v>
      </c>
      <c r="G1216" s="9" t="s">
        <v>3695</v>
      </c>
    </row>
    <row r="1217" spans="1:7" x14ac:dyDescent="0.2">
      <c r="A1217" s="9" t="s">
        <v>23</v>
      </c>
      <c r="B1217" s="9" t="s">
        <v>24</v>
      </c>
      <c r="C1217" s="9" t="s">
        <v>2760</v>
      </c>
      <c r="D1217" s="9" t="s">
        <v>2761</v>
      </c>
      <c r="E1217" s="9" t="s">
        <v>3690</v>
      </c>
      <c r="F1217" s="9" t="str">
        <f>TEXT(gdp_capita_rank__2[[#This Row],[year]],0)&amp;"-"&amp;gdp_capita_rank__2[[#This Row],[WB_country_code]]</f>
        <v>1969-BFA</v>
      </c>
      <c r="G1217" s="9" t="s">
        <v>3696</v>
      </c>
    </row>
    <row r="1218" spans="1:7" x14ac:dyDescent="0.2">
      <c r="A1218" s="9" t="s">
        <v>25</v>
      </c>
      <c r="B1218" s="9" t="s">
        <v>26</v>
      </c>
      <c r="C1218" s="9" t="s">
        <v>2763</v>
      </c>
      <c r="D1218" s="9" t="s">
        <v>2764</v>
      </c>
      <c r="E1218" s="9" t="s">
        <v>3690</v>
      </c>
      <c r="F1218" s="9" t="str">
        <f>TEXT(gdp_capita_rank__2[[#This Row],[year]],0)&amp;"-"&amp;gdp_capita_rank__2[[#This Row],[WB_country_code]]</f>
        <v>1969-BGR</v>
      </c>
      <c r="G1218" s="9" t="s">
        <v>2741</v>
      </c>
    </row>
    <row r="1219" spans="1:7" x14ac:dyDescent="0.2">
      <c r="A1219" s="9" t="s">
        <v>27</v>
      </c>
      <c r="B1219" s="9" t="s">
        <v>28</v>
      </c>
      <c r="C1219" s="9" t="s">
        <v>2765</v>
      </c>
      <c r="D1219" s="9" t="s">
        <v>2766</v>
      </c>
      <c r="E1219" s="9" t="s">
        <v>3690</v>
      </c>
      <c r="F1219" s="9" t="str">
        <f>TEXT(gdp_capita_rank__2[[#This Row],[year]],0)&amp;"-"&amp;gdp_capita_rank__2[[#This Row],[WB_country_code]]</f>
        <v>1969-BHR</v>
      </c>
      <c r="G1219" s="9" t="s">
        <v>2741</v>
      </c>
    </row>
    <row r="1220" spans="1:7" x14ac:dyDescent="0.2">
      <c r="A1220" s="9" t="s">
        <v>29</v>
      </c>
      <c r="B1220" s="9" t="s">
        <v>30</v>
      </c>
      <c r="C1220" s="9" t="s">
        <v>2767</v>
      </c>
      <c r="D1220" s="9" t="s">
        <v>2768</v>
      </c>
      <c r="E1220" s="9" t="s">
        <v>3690</v>
      </c>
      <c r="F1220" s="9" t="str">
        <f>TEXT(gdp_capita_rank__2[[#This Row],[year]],0)&amp;"-"&amp;gdp_capita_rank__2[[#This Row],[WB_country_code]]</f>
        <v>1969-BHS</v>
      </c>
      <c r="G1220" s="9" t="s">
        <v>3697</v>
      </c>
    </row>
    <row r="1221" spans="1:7" x14ac:dyDescent="0.2">
      <c r="A1221" s="9" t="s">
        <v>31</v>
      </c>
      <c r="B1221" s="9" t="s">
        <v>32</v>
      </c>
      <c r="C1221" s="9" t="s">
        <v>2770</v>
      </c>
      <c r="D1221" s="9" t="s">
        <v>2771</v>
      </c>
      <c r="E1221" s="9" t="s">
        <v>3690</v>
      </c>
      <c r="F1221" s="9" t="str">
        <f>TEXT(gdp_capita_rank__2[[#This Row],[year]],0)&amp;"-"&amp;gdp_capita_rank__2[[#This Row],[WB_country_code]]</f>
        <v>1969-BLR</v>
      </c>
      <c r="G1221" s="9" t="s">
        <v>2741</v>
      </c>
    </row>
    <row r="1222" spans="1:7" x14ac:dyDescent="0.2">
      <c r="A1222" s="9" t="s">
        <v>33</v>
      </c>
      <c r="B1222" s="9" t="s">
        <v>34</v>
      </c>
      <c r="C1222" s="9" t="s">
        <v>2772</v>
      </c>
      <c r="D1222" s="9" t="s">
        <v>2773</v>
      </c>
      <c r="E1222" s="9" t="s">
        <v>3690</v>
      </c>
      <c r="F1222" s="9" t="str">
        <f>TEXT(gdp_capita_rank__2[[#This Row],[year]],0)&amp;"-"&amp;gdp_capita_rank__2[[#This Row],[WB_country_code]]</f>
        <v>1969-BMU</v>
      </c>
      <c r="G1222" s="9" t="s">
        <v>3698</v>
      </c>
    </row>
    <row r="1223" spans="1:7" x14ac:dyDescent="0.2">
      <c r="A1223" s="9" t="s">
        <v>35</v>
      </c>
      <c r="B1223" s="9" t="s">
        <v>36</v>
      </c>
      <c r="C1223" s="9" t="s">
        <v>2775</v>
      </c>
      <c r="D1223" s="9" t="s">
        <v>2776</v>
      </c>
      <c r="E1223" s="9" t="s">
        <v>3690</v>
      </c>
      <c r="F1223" s="9" t="str">
        <f>TEXT(gdp_capita_rank__2[[#This Row],[year]],0)&amp;"-"&amp;gdp_capita_rank__2[[#This Row],[WB_country_code]]</f>
        <v>1969-BRA</v>
      </c>
      <c r="G1223" s="9" t="s">
        <v>2741</v>
      </c>
    </row>
    <row r="1224" spans="1:7" x14ac:dyDescent="0.2">
      <c r="A1224" s="9" t="s">
        <v>37</v>
      </c>
      <c r="B1224" s="9" t="s">
        <v>38</v>
      </c>
      <c r="C1224" s="9" t="s">
        <v>2777</v>
      </c>
      <c r="D1224" s="9" t="s">
        <v>2778</v>
      </c>
      <c r="E1224" s="9" t="s">
        <v>3690</v>
      </c>
      <c r="F1224" s="9" t="str">
        <f>TEXT(gdp_capita_rank__2[[#This Row],[year]],0)&amp;"-"&amp;gdp_capita_rank__2[[#This Row],[WB_country_code]]</f>
        <v>1969-BRB</v>
      </c>
      <c r="G1224" s="9" t="s">
        <v>2741</v>
      </c>
    </row>
    <row r="1225" spans="1:7" x14ac:dyDescent="0.2">
      <c r="A1225" s="9" t="s">
        <v>39</v>
      </c>
      <c r="B1225" s="9" t="s">
        <v>40</v>
      </c>
      <c r="C1225" s="9" t="s">
        <v>2779</v>
      </c>
      <c r="D1225" s="9" t="s">
        <v>2780</v>
      </c>
      <c r="E1225" s="9" t="s">
        <v>3690</v>
      </c>
      <c r="F1225" s="9" t="str">
        <f>TEXT(gdp_capita_rank__2[[#This Row],[year]],0)&amp;"-"&amp;gdp_capita_rank__2[[#This Row],[WB_country_code]]</f>
        <v>1969-BWA</v>
      </c>
      <c r="G1225" s="9" t="s">
        <v>3699</v>
      </c>
    </row>
    <row r="1226" spans="1:7" x14ac:dyDescent="0.2">
      <c r="A1226" s="9" t="s">
        <v>41</v>
      </c>
      <c r="B1226" s="9" t="s">
        <v>42</v>
      </c>
      <c r="C1226" s="9" t="s">
        <v>2782</v>
      </c>
      <c r="D1226" s="9" t="s">
        <v>2783</v>
      </c>
      <c r="E1226" s="9" t="s">
        <v>3690</v>
      </c>
      <c r="F1226" s="9" t="str">
        <f>TEXT(gdp_capita_rank__2[[#This Row],[year]],0)&amp;"-"&amp;gdp_capita_rank__2[[#This Row],[WB_country_code]]</f>
        <v>1969-CAN</v>
      </c>
      <c r="G1226" s="9" t="s">
        <v>3700</v>
      </c>
    </row>
    <row r="1227" spans="1:7" x14ac:dyDescent="0.2">
      <c r="A1227" s="9" t="s">
        <v>43</v>
      </c>
      <c r="B1227" s="9" t="s">
        <v>44</v>
      </c>
      <c r="C1227" s="9" t="s">
        <v>2785</v>
      </c>
      <c r="D1227" s="9" t="s">
        <v>2786</v>
      </c>
      <c r="E1227" s="9" t="s">
        <v>3690</v>
      </c>
      <c r="F1227" s="9" t="str">
        <f>TEXT(gdp_capita_rank__2[[#This Row],[year]],0)&amp;"-"&amp;gdp_capita_rank__2[[#This Row],[WB_country_code]]</f>
        <v>1969-CHE</v>
      </c>
      <c r="G1227" s="9" t="s">
        <v>3701</v>
      </c>
    </row>
    <row r="1228" spans="1:7" x14ac:dyDescent="0.2">
      <c r="A1228" s="9" t="s">
        <v>45</v>
      </c>
      <c r="B1228" s="9" t="s">
        <v>46</v>
      </c>
      <c r="C1228" s="9" t="s">
        <v>2788</v>
      </c>
      <c r="D1228" s="9" t="s">
        <v>2789</v>
      </c>
      <c r="E1228" s="9" t="s">
        <v>3690</v>
      </c>
      <c r="F1228" s="9" t="str">
        <f>TEXT(gdp_capita_rank__2[[#This Row],[year]],0)&amp;"-"&amp;gdp_capita_rank__2[[#This Row],[WB_country_code]]</f>
        <v>1969-CHL</v>
      </c>
      <c r="G1228" s="9" t="s">
        <v>3702</v>
      </c>
    </row>
    <row r="1229" spans="1:7" x14ac:dyDescent="0.2">
      <c r="A1229" s="9" t="s">
        <v>47</v>
      </c>
      <c r="B1229" s="9" t="s">
        <v>48</v>
      </c>
      <c r="C1229" s="9" t="s">
        <v>2791</v>
      </c>
      <c r="D1229" s="9" t="s">
        <v>2792</v>
      </c>
      <c r="E1229" s="9" t="s">
        <v>3690</v>
      </c>
      <c r="F1229" s="9" t="str">
        <f>TEXT(gdp_capita_rank__2[[#This Row],[year]],0)&amp;"-"&amp;gdp_capita_rank__2[[#This Row],[WB_country_code]]</f>
        <v>1969-CHN</v>
      </c>
      <c r="G1229" s="9" t="s">
        <v>3703</v>
      </c>
    </row>
    <row r="1230" spans="1:7" x14ac:dyDescent="0.2">
      <c r="A1230" s="9" t="s">
        <v>49</v>
      </c>
      <c r="B1230" s="9" t="s">
        <v>50</v>
      </c>
      <c r="C1230" s="9" t="s">
        <v>2794</v>
      </c>
      <c r="D1230" s="9" t="s">
        <v>2795</v>
      </c>
      <c r="E1230" s="9" t="s">
        <v>3690</v>
      </c>
      <c r="F1230" s="9" t="str">
        <f>TEXT(gdp_capita_rank__2[[#This Row],[year]],0)&amp;"-"&amp;gdp_capita_rank__2[[#This Row],[WB_country_code]]</f>
        <v>1969-CIV</v>
      </c>
      <c r="G1230" s="9" t="s">
        <v>3704</v>
      </c>
    </row>
    <row r="1231" spans="1:7" x14ac:dyDescent="0.2">
      <c r="A1231" s="9" t="s">
        <v>51</v>
      </c>
      <c r="B1231" s="9" t="s">
        <v>52</v>
      </c>
      <c r="C1231" s="9" t="s">
        <v>2797</v>
      </c>
      <c r="D1231" s="9" t="s">
        <v>2798</v>
      </c>
      <c r="E1231" s="9" t="s">
        <v>3690</v>
      </c>
      <c r="F1231" s="9" t="str">
        <f>TEXT(gdp_capita_rank__2[[#This Row],[year]],0)&amp;"-"&amp;gdp_capita_rank__2[[#This Row],[WB_country_code]]</f>
        <v>1969-CMR</v>
      </c>
      <c r="G1231" s="9" t="s">
        <v>3705</v>
      </c>
    </row>
    <row r="1232" spans="1:7" x14ac:dyDescent="0.2">
      <c r="A1232" s="9" t="s">
        <v>53</v>
      </c>
      <c r="B1232" s="9" t="s">
        <v>54</v>
      </c>
      <c r="C1232" s="9" t="s">
        <v>2800</v>
      </c>
      <c r="D1232" s="9" t="s">
        <v>2801</v>
      </c>
      <c r="E1232" s="9" t="s">
        <v>3690</v>
      </c>
      <c r="F1232" s="9" t="str">
        <f>TEXT(gdp_capita_rank__2[[#This Row],[year]],0)&amp;"-"&amp;gdp_capita_rank__2[[#This Row],[WB_country_code]]</f>
        <v>1969-COL</v>
      </c>
      <c r="G1232" s="9" t="s">
        <v>3706</v>
      </c>
    </row>
    <row r="1233" spans="1:7" x14ac:dyDescent="0.2">
      <c r="A1233" s="9" t="s">
        <v>55</v>
      </c>
      <c r="B1233" s="9" t="s">
        <v>56</v>
      </c>
      <c r="C1233" s="9" t="s">
        <v>2803</v>
      </c>
      <c r="D1233" s="9" t="s">
        <v>2804</v>
      </c>
      <c r="E1233" s="9" t="s">
        <v>3690</v>
      </c>
      <c r="F1233" s="9" t="str">
        <f>TEXT(gdp_capita_rank__2[[#This Row],[year]],0)&amp;"-"&amp;gdp_capita_rank__2[[#This Row],[WB_country_code]]</f>
        <v>1969-CRI</v>
      </c>
      <c r="G1233" s="9" t="s">
        <v>3707</v>
      </c>
    </row>
    <row r="1234" spans="1:7" x14ac:dyDescent="0.2">
      <c r="A1234" s="9" t="s">
        <v>57</v>
      </c>
      <c r="B1234" s="9" t="s">
        <v>58</v>
      </c>
      <c r="C1234" s="9" t="s">
        <v>2806</v>
      </c>
      <c r="D1234" s="9" t="s">
        <v>2807</v>
      </c>
      <c r="E1234" s="9" t="s">
        <v>3690</v>
      </c>
      <c r="F1234" s="9" t="str">
        <f>TEXT(gdp_capita_rank__2[[#This Row],[year]],0)&amp;"-"&amp;gdp_capita_rank__2[[#This Row],[WB_country_code]]</f>
        <v>1969-CUB</v>
      </c>
      <c r="G1234" s="9" t="s">
        <v>2741</v>
      </c>
    </row>
    <row r="1235" spans="1:7" x14ac:dyDescent="0.2">
      <c r="A1235" s="9" t="s">
        <v>59</v>
      </c>
      <c r="B1235" s="9" t="s">
        <v>60</v>
      </c>
      <c r="C1235" s="9" t="s">
        <v>2808</v>
      </c>
      <c r="D1235" s="9" t="s">
        <v>2809</v>
      </c>
      <c r="E1235" s="9" t="s">
        <v>3690</v>
      </c>
      <c r="F1235" s="9" t="str">
        <f>TEXT(gdp_capita_rank__2[[#This Row],[year]],0)&amp;"-"&amp;gdp_capita_rank__2[[#This Row],[WB_country_code]]</f>
        <v>1969-CYP</v>
      </c>
      <c r="G1235" s="9" t="s">
        <v>2741</v>
      </c>
    </row>
    <row r="1236" spans="1:7" x14ac:dyDescent="0.2">
      <c r="A1236" s="9" t="s">
        <v>61</v>
      </c>
      <c r="B1236" s="9" t="s">
        <v>62</v>
      </c>
      <c r="C1236" s="9" t="s">
        <v>2810</v>
      </c>
      <c r="D1236" s="9" t="s">
        <v>2811</v>
      </c>
      <c r="E1236" s="9" t="s">
        <v>3690</v>
      </c>
      <c r="F1236" s="9" t="str">
        <f>TEXT(gdp_capita_rank__2[[#This Row],[year]],0)&amp;"-"&amp;gdp_capita_rank__2[[#This Row],[WB_country_code]]</f>
        <v>1969-CZE</v>
      </c>
      <c r="G1236" s="9" t="s">
        <v>2741</v>
      </c>
    </row>
    <row r="1237" spans="1:7" x14ac:dyDescent="0.2">
      <c r="A1237" s="9" t="s">
        <v>63</v>
      </c>
      <c r="B1237" s="9" t="s">
        <v>64</v>
      </c>
      <c r="C1237" s="9" t="s">
        <v>2812</v>
      </c>
      <c r="D1237" s="9" t="s">
        <v>2813</v>
      </c>
      <c r="E1237" s="9" t="s">
        <v>3690</v>
      </c>
      <c r="F1237" s="9" t="str">
        <f>TEXT(gdp_capita_rank__2[[#This Row],[year]],0)&amp;"-"&amp;gdp_capita_rank__2[[#This Row],[WB_country_code]]</f>
        <v>1969-DEU</v>
      </c>
      <c r="G1237" s="9" t="s">
        <v>2741</v>
      </c>
    </row>
    <row r="1238" spans="1:7" x14ac:dyDescent="0.2">
      <c r="A1238" s="9" t="s">
        <v>65</v>
      </c>
      <c r="B1238" s="9" t="s">
        <v>66</v>
      </c>
      <c r="C1238" s="9" t="s">
        <v>2814</v>
      </c>
      <c r="D1238" s="9" t="s">
        <v>2815</v>
      </c>
      <c r="E1238" s="9" t="s">
        <v>3690</v>
      </c>
      <c r="F1238" s="9" t="str">
        <f>TEXT(gdp_capita_rank__2[[#This Row],[year]],0)&amp;"-"&amp;gdp_capita_rank__2[[#This Row],[WB_country_code]]</f>
        <v>1969-DJI</v>
      </c>
      <c r="G1238" s="9" t="s">
        <v>2741</v>
      </c>
    </row>
    <row r="1239" spans="1:7" x14ac:dyDescent="0.2">
      <c r="A1239" s="9" t="s">
        <v>67</v>
      </c>
      <c r="B1239" s="9" t="s">
        <v>68</v>
      </c>
      <c r="C1239" s="9" t="s">
        <v>2816</v>
      </c>
      <c r="D1239" s="9" t="s">
        <v>2817</v>
      </c>
      <c r="E1239" s="9" t="s">
        <v>3690</v>
      </c>
      <c r="F1239" s="9" t="str">
        <f>TEXT(gdp_capita_rank__2[[#This Row],[year]],0)&amp;"-"&amp;gdp_capita_rank__2[[#This Row],[WB_country_code]]</f>
        <v>1969-DNK</v>
      </c>
      <c r="G1239" s="9" t="s">
        <v>3708</v>
      </c>
    </row>
    <row r="1240" spans="1:7" x14ac:dyDescent="0.2">
      <c r="A1240" s="9" t="s">
        <v>69</v>
      </c>
      <c r="B1240" s="9" t="s">
        <v>70</v>
      </c>
      <c r="C1240" s="9" t="s">
        <v>2818</v>
      </c>
      <c r="D1240" s="9" t="s">
        <v>2819</v>
      </c>
      <c r="E1240" s="9" t="s">
        <v>3690</v>
      </c>
      <c r="F1240" s="9" t="str">
        <f>TEXT(gdp_capita_rank__2[[#This Row],[year]],0)&amp;"-"&amp;gdp_capita_rank__2[[#This Row],[WB_country_code]]</f>
        <v>1969-DOM</v>
      </c>
      <c r="G1240" s="9" t="s">
        <v>3709</v>
      </c>
    </row>
    <row r="1241" spans="1:7" x14ac:dyDescent="0.2">
      <c r="A1241" s="9" t="s">
        <v>71</v>
      </c>
      <c r="B1241" s="9" t="s">
        <v>72</v>
      </c>
      <c r="C1241" s="9" t="s">
        <v>2821</v>
      </c>
      <c r="D1241" s="9" t="s">
        <v>2822</v>
      </c>
      <c r="E1241" s="9" t="s">
        <v>3690</v>
      </c>
      <c r="F1241" s="9" t="str">
        <f>TEXT(gdp_capita_rank__2[[#This Row],[year]],0)&amp;"-"&amp;gdp_capita_rank__2[[#This Row],[WB_country_code]]</f>
        <v>1969-DZA</v>
      </c>
      <c r="G1241" s="9" t="s">
        <v>3710</v>
      </c>
    </row>
    <row r="1242" spans="1:7" x14ac:dyDescent="0.2">
      <c r="A1242" s="9" t="s">
        <v>73</v>
      </c>
      <c r="B1242" s="9" t="s">
        <v>74</v>
      </c>
      <c r="C1242" s="9" t="s">
        <v>2824</v>
      </c>
      <c r="D1242" s="9" t="s">
        <v>2825</v>
      </c>
      <c r="E1242" s="9" t="s">
        <v>3690</v>
      </c>
      <c r="F1242" s="9" t="str">
        <f>TEXT(gdp_capita_rank__2[[#This Row],[year]],0)&amp;"-"&amp;gdp_capita_rank__2[[#This Row],[WB_country_code]]</f>
        <v>1969-ECU</v>
      </c>
      <c r="G1242" s="9" t="s">
        <v>3711</v>
      </c>
    </row>
    <row r="1243" spans="1:7" x14ac:dyDescent="0.2">
      <c r="A1243" s="9" t="s">
        <v>75</v>
      </c>
      <c r="B1243" s="9" t="s">
        <v>76</v>
      </c>
      <c r="C1243" s="9" t="s">
        <v>2827</v>
      </c>
      <c r="D1243" s="9" t="s">
        <v>2828</v>
      </c>
      <c r="E1243" s="9" t="s">
        <v>3690</v>
      </c>
      <c r="F1243" s="9" t="str">
        <f>TEXT(gdp_capita_rank__2[[#This Row],[year]],0)&amp;"-"&amp;gdp_capita_rank__2[[#This Row],[WB_country_code]]</f>
        <v>1969-EGY</v>
      </c>
      <c r="G1243" s="9" t="s">
        <v>3712</v>
      </c>
    </row>
    <row r="1244" spans="1:7" x14ac:dyDescent="0.2">
      <c r="A1244" s="9" t="s">
        <v>77</v>
      </c>
      <c r="B1244" s="9" t="s">
        <v>78</v>
      </c>
      <c r="C1244" s="9" t="s">
        <v>2829</v>
      </c>
      <c r="D1244" s="9" t="s">
        <v>2830</v>
      </c>
      <c r="E1244" s="9" t="s">
        <v>3690</v>
      </c>
      <c r="F1244" s="9" t="str">
        <f>TEXT(gdp_capita_rank__2[[#This Row],[year]],0)&amp;"-"&amp;gdp_capita_rank__2[[#This Row],[WB_country_code]]</f>
        <v>1969-ERI</v>
      </c>
      <c r="G1244" s="9" t="s">
        <v>2741</v>
      </c>
    </row>
    <row r="1245" spans="1:7" x14ac:dyDescent="0.2">
      <c r="A1245" s="9" t="s">
        <v>79</v>
      </c>
      <c r="B1245" s="9" t="s">
        <v>80</v>
      </c>
      <c r="C1245" s="9" t="s">
        <v>2831</v>
      </c>
      <c r="D1245" s="9" t="s">
        <v>2832</v>
      </c>
      <c r="E1245" s="9" t="s">
        <v>3690</v>
      </c>
      <c r="F1245" s="9" t="str">
        <f>TEXT(gdp_capita_rank__2[[#This Row],[year]],0)&amp;"-"&amp;gdp_capita_rank__2[[#This Row],[WB_country_code]]</f>
        <v>1969-ESP</v>
      </c>
      <c r="G1245" s="9" t="s">
        <v>3713</v>
      </c>
    </row>
    <row r="1246" spans="1:7" x14ac:dyDescent="0.2">
      <c r="A1246" s="9" t="s">
        <v>81</v>
      </c>
      <c r="B1246" s="9" t="s">
        <v>82</v>
      </c>
      <c r="C1246" s="9" t="s">
        <v>2834</v>
      </c>
      <c r="D1246" s="9" t="s">
        <v>2835</v>
      </c>
      <c r="E1246" s="9" t="s">
        <v>3690</v>
      </c>
      <c r="F1246" s="9" t="str">
        <f>TEXT(gdp_capita_rank__2[[#This Row],[year]],0)&amp;"-"&amp;gdp_capita_rank__2[[#This Row],[WB_country_code]]</f>
        <v>1969-EST</v>
      </c>
      <c r="G1246" s="9" t="s">
        <v>2741</v>
      </c>
    </row>
    <row r="1247" spans="1:7" x14ac:dyDescent="0.2">
      <c r="A1247" s="9" t="s">
        <v>83</v>
      </c>
      <c r="B1247" s="9" t="s">
        <v>84</v>
      </c>
      <c r="C1247" s="9" t="s">
        <v>2836</v>
      </c>
      <c r="D1247" s="9" t="s">
        <v>2837</v>
      </c>
      <c r="E1247" s="9" t="s">
        <v>3690</v>
      </c>
      <c r="F1247" s="9" t="str">
        <f>TEXT(gdp_capita_rank__2[[#This Row],[year]],0)&amp;"-"&amp;gdp_capita_rank__2[[#This Row],[WB_country_code]]</f>
        <v>1969-ETH</v>
      </c>
      <c r="G1247" s="9" t="s">
        <v>2741</v>
      </c>
    </row>
    <row r="1248" spans="1:7" x14ac:dyDescent="0.2">
      <c r="A1248" s="9" t="s">
        <v>85</v>
      </c>
      <c r="B1248" s="9" t="s">
        <v>86</v>
      </c>
      <c r="C1248" s="9" t="s">
        <v>2838</v>
      </c>
      <c r="D1248" s="9" t="s">
        <v>2839</v>
      </c>
      <c r="E1248" s="9" t="s">
        <v>3690</v>
      </c>
      <c r="F1248" s="9" t="str">
        <f>TEXT(gdp_capita_rank__2[[#This Row],[year]],0)&amp;"-"&amp;gdp_capita_rank__2[[#This Row],[WB_country_code]]</f>
        <v>1969-FIN</v>
      </c>
      <c r="G1248" s="9" t="s">
        <v>3714</v>
      </c>
    </row>
    <row r="1249" spans="1:7" x14ac:dyDescent="0.2">
      <c r="A1249" s="9" t="s">
        <v>87</v>
      </c>
      <c r="B1249" s="9" t="s">
        <v>88</v>
      </c>
      <c r="C1249" s="9" t="s">
        <v>2841</v>
      </c>
      <c r="D1249" s="9" t="s">
        <v>2842</v>
      </c>
      <c r="E1249" s="9" t="s">
        <v>3690</v>
      </c>
      <c r="F1249" s="9" t="str">
        <f>TEXT(gdp_capita_rank__2[[#This Row],[year]],0)&amp;"-"&amp;gdp_capita_rank__2[[#This Row],[WB_country_code]]</f>
        <v>1969-FJI</v>
      </c>
      <c r="G1249" s="9" t="s">
        <v>3715</v>
      </c>
    </row>
    <row r="1250" spans="1:7" x14ac:dyDescent="0.2">
      <c r="A1250" s="9" t="s">
        <v>89</v>
      </c>
      <c r="B1250" s="9" t="s">
        <v>90</v>
      </c>
      <c r="C1250" s="9" t="s">
        <v>2844</v>
      </c>
      <c r="D1250" s="9" t="s">
        <v>2845</v>
      </c>
      <c r="E1250" s="9" t="s">
        <v>3690</v>
      </c>
      <c r="F1250" s="9" t="str">
        <f>TEXT(gdp_capita_rank__2[[#This Row],[year]],0)&amp;"-"&amp;gdp_capita_rank__2[[#This Row],[WB_country_code]]</f>
        <v>1969-FRA</v>
      </c>
      <c r="G1250" s="9" t="s">
        <v>3716</v>
      </c>
    </row>
    <row r="1251" spans="1:7" x14ac:dyDescent="0.2">
      <c r="A1251" s="9" t="s">
        <v>91</v>
      </c>
      <c r="B1251" s="9" t="s">
        <v>92</v>
      </c>
      <c r="C1251" s="9" t="s">
        <v>2847</v>
      </c>
      <c r="D1251" s="9" t="s">
        <v>2848</v>
      </c>
      <c r="E1251" s="9" t="s">
        <v>3690</v>
      </c>
      <c r="F1251" s="9" t="str">
        <f>TEXT(gdp_capita_rank__2[[#This Row],[year]],0)&amp;"-"&amp;gdp_capita_rank__2[[#This Row],[WB_country_code]]</f>
        <v>1969-GAB</v>
      </c>
      <c r="G1251" s="9" t="s">
        <v>3717</v>
      </c>
    </row>
    <row r="1252" spans="1:7" x14ac:dyDescent="0.2">
      <c r="A1252" s="9" t="s">
        <v>93</v>
      </c>
      <c r="B1252" s="9" t="s">
        <v>94</v>
      </c>
      <c r="C1252" s="9" t="s">
        <v>2850</v>
      </c>
      <c r="D1252" s="9" t="s">
        <v>2851</v>
      </c>
      <c r="E1252" s="9" t="s">
        <v>3690</v>
      </c>
      <c r="F1252" s="9" t="str">
        <f>TEXT(gdp_capita_rank__2[[#This Row],[year]],0)&amp;"-"&amp;gdp_capita_rank__2[[#This Row],[WB_country_code]]</f>
        <v>1969-GBR</v>
      </c>
      <c r="G1252" s="9" t="s">
        <v>3718</v>
      </c>
    </row>
    <row r="1253" spans="1:7" x14ac:dyDescent="0.2">
      <c r="A1253" s="9" t="s">
        <v>95</v>
      </c>
      <c r="B1253" s="9" t="s">
        <v>96</v>
      </c>
      <c r="C1253" s="9" t="s">
        <v>2853</v>
      </c>
      <c r="D1253" s="9" t="s">
        <v>2854</v>
      </c>
      <c r="E1253" s="9" t="s">
        <v>3690</v>
      </c>
      <c r="F1253" s="9" t="str">
        <f>TEXT(gdp_capita_rank__2[[#This Row],[year]],0)&amp;"-"&amp;gdp_capita_rank__2[[#This Row],[WB_country_code]]</f>
        <v>1969-GEO</v>
      </c>
      <c r="G1253" s="9" t="s">
        <v>2741</v>
      </c>
    </row>
    <row r="1254" spans="1:7" x14ac:dyDescent="0.2">
      <c r="A1254" s="9" t="s">
        <v>97</v>
      </c>
      <c r="B1254" s="9" t="s">
        <v>98</v>
      </c>
      <c r="C1254" s="9" t="s">
        <v>2855</v>
      </c>
      <c r="D1254" s="9" t="s">
        <v>2824</v>
      </c>
      <c r="E1254" s="9" t="s">
        <v>3690</v>
      </c>
      <c r="F1254" s="9" t="str">
        <f>TEXT(gdp_capita_rank__2[[#This Row],[year]],0)&amp;"-"&amp;gdp_capita_rank__2[[#This Row],[WB_country_code]]</f>
        <v>1969-GHA</v>
      </c>
      <c r="G1254" s="9" t="s">
        <v>3719</v>
      </c>
    </row>
    <row r="1255" spans="1:7" x14ac:dyDescent="0.2">
      <c r="A1255" s="9" t="s">
        <v>99</v>
      </c>
      <c r="B1255" s="9" t="s">
        <v>100</v>
      </c>
      <c r="C1255" s="9" t="s">
        <v>2857</v>
      </c>
      <c r="D1255" s="9" t="s">
        <v>2858</v>
      </c>
      <c r="E1255" s="9" t="s">
        <v>3690</v>
      </c>
      <c r="F1255" s="9" t="str">
        <f>TEXT(gdp_capita_rank__2[[#This Row],[year]],0)&amp;"-"&amp;gdp_capita_rank__2[[#This Row],[WB_country_code]]</f>
        <v>1969-GRC</v>
      </c>
      <c r="G1255" s="9" t="s">
        <v>3720</v>
      </c>
    </row>
    <row r="1256" spans="1:7" x14ac:dyDescent="0.2">
      <c r="A1256" s="9" t="s">
        <v>101</v>
      </c>
      <c r="B1256" s="9" t="s">
        <v>102</v>
      </c>
      <c r="C1256" s="9" t="s">
        <v>2860</v>
      </c>
      <c r="D1256" s="9" t="s">
        <v>2861</v>
      </c>
      <c r="E1256" s="9" t="s">
        <v>3690</v>
      </c>
      <c r="F1256" s="9" t="str">
        <f>TEXT(gdp_capita_rank__2[[#This Row],[year]],0)&amp;"-"&amp;gdp_capita_rank__2[[#This Row],[WB_country_code]]</f>
        <v>1969-GRD</v>
      </c>
      <c r="G1256" s="9" t="s">
        <v>2741</v>
      </c>
    </row>
    <row r="1257" spans="1:7" x14ac:dyDescent="0.2">
      <c r="A1257" s="9" t="s">
        <v>103</v>
      </c>
      <c r="B1257" s="9" t="s">
        <v>104</v>
      </c>
      <c r="C1257" s="9" t="s">
        <v>2862</v>
      </c>
      <c r="D1257" s="9" t="s">
        <v>2863</v>
      </c>
      <c r="E1257" s="9" t="s">
        <v>3690</v>
      </c>
      <c r="F1257" s="9" t="str">
        <f>TEXT(gdp_capita_rank__2[[#This Row],[year]],0)&amp;"-"&amp;gdp_capita_rank__2[[#This Row],[WB_country_code]]</f>
        <v>1969-GTM</v>
      </c>
      <c r="G1257" s="9" t="s">
        <v>3721</v>
      </c>
    </row>
    <row r="1258" spans="1:7" x14ac:dyDescent="0.2">
      <c r="A1258" s="9" t="s">
        <v>105</v>
      </c>
      <c r="B1258" s="9" t="s">
        <v>106</v>
      </c>
      <c r="C1258" s="9" t="s">
        <v>2865</v>
      </c>
      <c r="D1258" s="9" t="s">
        <v>2866</v>
      </c>
      <c r="E1258" s="9" t="s">
        <v>3690</v>
      </c>
      <c r="F1258" s="9" t="str">
        <f>TEXT(gdp_capita_rank__2[[#This Row],[year]],0)&amp;"-"&amp;gdp_capita_rank__2[[#This Row],[WB_country_code]]</f>
        <v>1969-GUY</v>
      </c>
      <c r="G1258" s="9" t="s">
        <v>3722</v>
      </c>
    </row>
    <row r="1259" spans="1:7" x14ac:dyDescent="0.2">
      <c r="A1259" s="9" t="s">
        <v>107</v>
      </c>
      <c r="B1259" s="9" t="s">
        <v>108</v>
      </c>
      <c r="C1259" s="9" t="s">
        <v>2868</v>
      </c>
      <c r="D1259" s="9" t="s">
        <v>2869</v>
      </c>
      <c r="E1259" s="9" t="s">
        <v>3690</v>
      </c>
      <c r="F1259" s="9" t="str">
        <f>TEXT(gdp_capita_rank__2[[#This Row],[year]],0)&amp;"-"&amp;gdp_capita_rank__2[[#This Row],[WB_country_code]]</f>
        <v>1969-HKG</v>
      </c>
      <c r="G1259" s="9" t="s">
        <v>3723</v>
      </c>
    </row>
    <row r="1260" spans="1:7" x14ac:dyDescent="0.2">
      <c r="A1260" s="9" t="s">
        <v>109</v>
      </c>
      <c r="B1260" s="9" t="s">
        <v>110</v>
      </c>
      <c r="C1260" s="9" t="s">
        <v>2871</v>
      </c>
      <c r="D1260" s="9" t="s">
        <v>2872</v>
      </c>
      <c r="E1260" s="9" t="s">
        <v>3690</v>
      </c>
      <c r="F1260" s="9" t="str">
        <f>TEXT(gdp_capita_rank__2[[#This Row],[year]],0)&amp;"-"&amp;gdp_capita_rank__2[[#This Row],[WB_country_code]]</f>
        <v>1969-HRV</v>
      </c>
      <c r="G1260" s="9" t="s">
        <v>2741</v>
      </c>
    </row>
    <row r="1261" spans="1:7" x14ac:dyDescent="0.2">
      <c r="A1261" s="9" t="s">
        <v>111</v>
      </c>
      <c r="B1261" s="9" t="s">
        <v>112</v>
      </c>
      <c r="C1261" s="9" t="s">
        <v>2873</v>
      </c>
      <c r="D1261" s="9" t="s">
        <v>2874</v>
      </c>
      <c r="E1261" s="9" t="s">
        <v>3690</v>
      </c>
      <c r="F1261" s="9" t="str">
        <f>TEXT(gdp_capita_rank__2[[#This Row],[year]],0)&amp;"-"&amp;gdp_capita_rank__2[[#This Row],[WB_country_code]]</f>
        <v>1969-HUN</v>
      </c>
      <c r="G1261" s="9" t="s">
        <v>2741</v>
      </c>
    </row>
    <row r="1262" spans="1:7" x14ac:dyDescent="0.2">
      <c r="A1262" s="9" t="s">
        <v>113</v>
      </c>
      <c r="B1262" s="9" t="s">
        <v>114</v>
      </c>
      <c r="C1262" s="9" t="s">
        <v>2875</v>
      </c>
      <c r="D1262" s="9" t="s">
        <v>2876</v>
      </c>
      <c r="E1262" s="9" t="s">
        <v>3690</v>
      </c>
      <c r="F1262" s="9" t="str">
        <f>TEXT(gdp_capita_rank__2[[#This Row],[year]],0)&amp;"-"&amp;gdp_capita_rank__2[[#This Row],[WB_country_code]]</f>
        <v>1969-IDN</v>
      </c>
      <c r="G1262" s="9" t="s">
        <v>3724</v>
      </c>
    </row>
    <row r="1263" spans="1:7" x14ac:dyDescent="0.2">
      <c r="A1263" s="9" t="s">
        <v>115</v>
      </c>
      <c r="B1263" s="9" t="s">
        <v>116</v>
      </c>
      <c r="C1263" s="9" t="s">
        <v>2877</v>
      </c>
      <c r="D1263" s="9" t="s">
        <v>2878</v>
      </c>
      <c r="E1263" s="9" t="s">
        <v>3690</v>
      </c>
      <c r="F1263" s="9" t="str">
        <f>TEXT(gdp_capita_rank__2[[#This Row],[year]],0)&amp;"-"&amp;gdp_capita_rank__2[[#This Row],[WB_country_code]]</f>
        <v>1969-IND</v>
      </c>
      <c r="G1263" s="9" t="s">
        <v>3725</v>
      </c>
    </row>
    <row r="1264" spans="1:7" x14ac:dyDescent="0.2">
      <c r="A1264" s="9" t="s">
        <v>117</v>
      </c>
      <c r="B1264" s="9" t="s">
        <v>118</v>
      </c>
      <c r="C1264" s="9" t="s">
        <v>2880</v>
      </c>
      <c r="D1264" s="9" t="s">
        <v>2881</v>
      </c>
      <c r="E1264" s="9" t="s">
        <v>3690</v>
      </c>
      <c r="F1264" s="9" t="str">
        <f>TEXT(gdp_capita_rank__2[[#This Row],[year]],0)&amp;"-"&amp;gdp_capita_rank__2[[#This Row],[WB_country_code]]</f>
        <v>1969-IRL</v>
      </c>
      <c r="G1264" s="9" t="s">
        <v>3726</v>
      </c>
    </row>
    <row r="1265" spans="1:7" x14ac:dyDescent="0.2">
      <c r="A1265" s="9" t="s">
        <v>119</v>
      </c>
      <c r="B1265" s="9" t="s">
        <v>120</v>
      </c>
      <c r="C1265" s="9" t="s">
        <v>2883</v>
      </c>
      <c r="D1265" s="9" t="s">
        <v>2884</v>
      </c>
      <c r="E1265" s="9" t="s">
        <v>3690</v>
      </c>
      <c r="F1265" s="9" t="str">
        <f>TEXT(gdp_capita_rank__2[[#This Row],[year]],0)&amp;"-"&amp;gdp_capita_rank__2[[#This Row],[WB_country_code]]</f>
        <v>1969-IRN</v>
      </c>
      <c r="G1265" s="9" t="s">
        <v>3727</v>
      </c>
    </row>
    <row r="1266" spans="1:7" x14ac:dyDescent="0.2">
      <c r="A1266" s="9" t="s">
        <v>121</v>
      </c>
      <c r="B1266" s="9" t="s">
        <v>122</v>
      </c>
      <c r="C1266" s="9" t="s">
        <v>2886</v>
      </c>
      <c r="D1266" s="9" t="s">
        <v>2887</v>
      </c>
      <c r="E1266" s="9" t="s">
        <v>3690</v>
      </c>
      <c r="F1266" s="9" t="str">
        <f>TEXT(gdp_capita_rank__2[[#This Row],[year]],0)&amp;"-"&amp;gdp_capita_rank__2[[#This Row],[WB_country_code]]</f>
        <v>1969-IRQ</v>
      </c>
      <c r="G1266" s="9" t="s">
        <v>3728</v>
      </c>
    </row>
    <row r="1267" spans="1:7" x14ac:dyDescent="0.2">
      <c r="A1267" s="9" t="s">
        <v>123</v>
      </c>
      <c r="B1267" s="9" t="s">
        <v>124</v>
      </c>
      <c r="C1267" s="9" t="s">
        <v>2889</v>
      </c>
      <c r="D1267" s="9" t="s">
        <v>2890</v>
      </c>
      <c r="E1267" s="9" t="s">
        <v>3690</v>
      </c>
      <c r="F1267" s="9" t="str">
        <f>TEXT(gdp_capita_rank__2[[#This Row],[year]],0)&amp;"-"&amp;gdp_capita_rank__2[[#This Row],[WB_country_code]]</f>
        <v>1969-ISL</v>
      </c>
      <c r="G1267" s="9" t="s">
        <v>3729</v>
      </c>
    </row>
    <row r="1268" spans="1:7" x14ac:dyDescent="0.2">
      <c r="A1268" s="9" t="s">
        <v>125</v>
      </c>
      <c r="B1268" s="9" t="s">
        <v>126</v>
      </c>
      <c r="C1268" s="9" t="s">
        <v>2892</v>
      </c>
      <c r="D1268" s="9" t="s">
        <v>2893</v>
      </c>
      <c r="E1268" s="9" t="s">
        <v>3690</v>
      </c>
      <c r="F1268" s="9" t="str">
        <f>TEXT(gdp_capita_rank__2[[#This Row],[year]],0)&amp;"-"&amp;gdp_capita_rank__2[[#This Row],[WB_country_code]]</f>
        <v>1969-ISR</v>
      </c>
      <c r="G1268" s="9" t="s">
        <v>3730</v>
      </c>
    </row>
    <row r="1269" spans="1:7" x14ac:dyDescent="0.2">
      <c r="A1269" s="9" t="s">
        <v>127</v>
      </c>
      <c r="B1269" s="9" t="s">
        <v>128</v>
      </c>
      <c r="C1269" s="9" t="s">
        <v>2895</v>
      </c>
      <c r="D1269" s="9" t="s">
        <v>2896</v>
      </c>
      <c r="E1269" s="9" t="s">
        <v>3690</v>
      </c>
      <c r="F1269" s="9" t="str">
        <f>TEXT(gdp_capita_rank__2[[#This Row],[year]],0)&amp;"-"&amp;gdp_capita_rank__2[[#This Row],[WB_country_code]]</f>
        <v>1969-ITA</v>
      </c>
      <c r="G1269" s="9" t="s">
        <v>3731</v>
      </c>
    </row>
    <row r="1270" spans="1:7" x14ac:dyDescent="0.2">
      <c r="A1270" s="9" t="s">
        <v>129</v>
      </c>
      <c r="B1270" s="9" t="s">
        <v>130</v>
      </c>
      <c r="C1270" s="9" t="s">
        <v>2898</v>
      </c>
      <c r="D1270" s="9" t="s">
        <v>2899</v>
      </c>
      <c r="E1270" s="9" t="s">
        <v>3690</v>
      </c>
      <c r="F1270" s="9" t="str">
        <f>TEXT(gdp_capita_rank__2[[#This Row],[year]],0)&amp;"-"&amp;gdp_capita_rank__2[[#This Row],[WB_country_code]]</f>
        <v>1969-JAM</v>
      </c>
      <c r="G1270" s="9" t="s">
        <v>3732</v>
      </c>
    </row>
    <row r="1271" spans="1:7" x14ac:dyDescent="0.2">
      <c r="A1271" s="9" t="s">
        <v>131</v>
      </c>
      <c r="B1271" s="9" t="s">
        <v>132</v>
      </c>
      <c r="C1271" s="9" t="s">
        <v>2901</v>
      </c>
      <c r="D1271" s="9" t="s">
        <v>2902</v>
      </c>
      <c r="E1271" s="9" t="s">
        <v>3690</v>
      </c>
      <c r="F1271" s="9" t="str">
        <f>TEXT(gdp_capita_rank__2[[#This Row],[year]],0)&amp;"-"&amp;gdp_capita_rank__2[[#This Row],[WB_country_code]]</f>
        <v>1969-JOR</v>
      </c>
      <c r="G1271" s="9" t="s">
        <v>3733</v>
      </c>
    </row>
    <row r="1272" spans="1:7" x14ac:dyDescent="0.2">
      <c r="A1272" s="9" t="s">
        <v>133</v>
      </c>
      <c r="B1272" s="9" t="s">
        <v>134</v>
      </c>
      <c r="C1272" s="9" t="s">
        <v>2903</v>
      </c>
      <c r="D1272" s="9" t="s">
        <v>2904</v>
      </c>
      <c r="E1272" s="9" t="s">
        <v>3690</v>
      </c>
      <c r="F1272" s="9" t="str">
        <f>TEXT(gdp_capita_rank__2[[#This Row],[year]],0)&amp;"-"&amp;gdp_capita_rank__2[[#This Row],[WB_country_code]]</f>
        <v>1969-JPN</v>
      </c>
      <c r="G1272" s="9" t="s">
        <v>3734</v>
      </c>
    </row>
    <row r="1273" spans="1:7" x14ac:dyDescent="0.2">
      <c r="A1273" s="9" t="s">
        <v>135</v>
      </c>
      <c r="B1273" s="9" t="s">
        <v>136</v>
      </c>
      <c r="C1273" s="9" t="s">
        <v>2906</v>
      </c>
      <c r="D1273" s="9" t="s">
        <v>2907</v>
      </c>
      <c r="E1273" s="9" t="s">
        <v>3690</v>
      </c>
      <c r="F1273" s="9" t="str">
        <f>TEXT(gdp_capita_rank__2[[#This Row],[year]],0)&amp;"-"&amp;gdp_capita_rank__2[[#This Row],[WB_country_code]]</f>
        <v>1969-KAZ</v>
      </c>
      <c r="G1273" s="9" t="s">
        <v>2741</v>
      </c>
    </row>
    <row r="1274" spans="1:7" x14ac:dyDescent="0.2">
      <c r="A1274" s="9" t="s">
        <v>137</v>
      </c>
      <c r="B1274" s="9" t="s">
        <v>138</v>
      </c>
      <c r="C1274" s="9" t="s">
        <v>2908</v>
      </c>
      <c r="D1274" s="9" t="s">
        <v>2909</v>
      </c>
      <c r="E1274" s="9" t="s">
        <v>3690</v>
      </c>
      <c r="F1274" s="9" t="str">
        <f>TEXT(gdp_capita_rank__2[[#This Row],[year]],0)&amp;"-"&amp;gdp_capita_rank__2[[#This Row],[WB_country_code]]</f>
        <v>1969-KEN</v>
      </c>
      <c r="G1274" s="9" t="s">
        <v>3735</v>
      </c>
    </row>
    <row r="1275" spans="1:7" x14ac:dyDescent="0.2">
      <c r="A1275" s="9" t="s">
        <v>139</v>
      </c>
      <c r="B1275" s="9" t="s">
        <v>140</v>
      </c>
      <c r="C1275" s="9" t="s">
        <v>2911</v>
      </c>
      <c r="D1275" s="9" t="s">
        <v>2912</v>
      </c>
      <c r="E1275" s="9" t="s">
        <v>3690</v>
      </c>
      <c r="F1275" s="9" t="str">
        <f>TEXT(gdp_capita_rank__2[[#This Row],[year]],0)&amp;"-"&amp;gdp_capita_rank__2[[#This Row],[WB_country_code]]</f>
        <v>1969-KGZ</v>
      </c>
      <c r="G1275" s="9" t="s">
        <v>2741</v>
      </c>
    </row>
    <row r="1276" spans="1:7" x14ac:dyDescent="0.2">
      <c r="A1276" s="9" t="s">
        <v>141</v>
      </c>
      <c r="B1276" s="9" t="s">
        <v>142</v>
      </c>
      <c r="C1276" s="9" t="s">
        <v>2913</v>
      </c>
      <c r="D1276" s="9" t="s">
        <v>2914</v>
      </c>
      <c r="E1276" s="9" t="s">
        <v>3690</v>
      </c>
      <c r="F1276" s="9" t="str">
        <f>TEXT(gdp_capita_rank__2[[#This Row],[year]],0)&amp;"-"&amp;gdp_capita_rank__2[[#This Row],[WB_country_code]]</f>
        <v>1969-KOR</v>
      </c>
      <c r="G1276" s="9" t="s">
        <v>3736</v>
      </c>
    </row>
    <row r="1277" spans="1:7" x14ac:dyDescent="0.2">
      <c r="A1277" s="9" t="s">
        <v>143</v>
      </c>
      <c r="B1277" s="9" t="s">
        <v>144</v>
      </c>
      <c r="C1277" s="9" t="s">
        <v>2916</v>
      </c>
      <c r="D1277" s="9" t="s">
        <v>2917</v>
      </c>
      <c r="E1277" s="9" t="s">
        <v>3690</v>
      </c>
      <c r="F1277" s="9" t="str">
        <f>TEXT(gdp_capita_rank__2[[#This Row],[year]],0)&amp;"-"&amp;gdp_capita_rank__2[[#This Row],[WB_country_code]]</f>
        <v>1969-KWT</v>
      </c>
      <c r="G1277" s="9" t="s">
        <v>3737</v>
      </c>
    </row>
    <row r="1278" spans="1:7" x14ac:dyDescent="0.2">
      <c r="A1278" s="9" t="s">
        <v>145</v>
      </c>
      <c r="B1278" s="9" t="s">
        <v>146</v>
      </c>
      <c r="C1278" s="9" t="s">
        <v>2918</v>
      </c>
      <c r="D1278" s="9" t="s">
        <v>2919</v>
      </c>
      <c r="E1278" s="9" t="s">
        <v>3690</v>
      </c>
      <c r="F1278" s="9" t="str">
        <f>TEXT(gdp_capita_rank__2[[#This Row],[year]],0)&amp;"-"&amp;gdp_capita_rank__2[[#This Row],[WB_country_code]]</f>
        <v>1969-LBN</v>
      </c>
      <c r="G1278" s="9" t="s">
        <v>2741</v>
      </c>
    </row>
    <row r="1279" spans="1:7" x14ac:dyDescent="0.2">
      <c r="A1279" s="9" t="s">
        <v>147</v>
      </c>
      <c r="B1279" s="9" t="s">
        <v>148</v>
      </c>
      <c r="C1279" s="9" t="s">
        <v>2920</v>
      </c>
      <c r="D1279" s="9" t="s">
        <v>2921</v>
      </c>
      <c r="E1279" s="9" t="s">
        <v>3690</v>
      </c>
      <c r="F1279" s="9" t="str">
        <f>TEXT(gdp_capita_rank__2[[#This Row],[year]],0)&amp;"-"&amp;gdp_capita_rank__2[[#This Row],[WB_country_code]]</f>
        <v>1969-LKA</v>
      </c>
      <c r="G1279" s="9" t="s">
        <v>3738</v>
      </c>
    </row>
    <row r="1280" spans="1:7" x14ac:dyDescent="0.2">
      <c r="A1280" s="9" t="s">
        <v>149</v>
      </c>
      <c r="B1280" s="9" t="s">
        <v>150</v>
      </c>
      <c r="C1280" s="9" t="s">
        <v>2923</v>
      </c>
      <c r="D1280" s="9" t="s">
        <v>2924</v>
      </c>
      <c r="E1280" s="9" t="s">
        <v>3690</v>
      </c>
      <c r="F1280" s="9" t="str">
        <f>TEXT(gdp_capita_rank__2[[#This Row],[year]],0)&amp;"-"&amp;gdp_capita_rank__2[[#This Row],[WB_country_code]]</f>
        <v>1969-LTU</v>
      </c>
      <c r="G1280" s="9" t="s">
        <v>2741</v>
      </c>
    </row>
    <row r="1281" spans="1:7" x14ac:dyDescent="0.2">
      <c r="A1281" s="9" t="s">
        <v>151</v>
      </c>
      <c r="B1281" s="9" t="s">
        <v>152</v>
      </c>
      <c r="C1281" s="9" t="s">
        <v>2925</v>
      </c>
      <c r="D1281" s="9" t="s">
        <v>2926</v>
      </c>
      <c r="E1281" s="9" t="s">
        <v>3690</v>
      </c>
      <c r="F1281" s="9" t="str">
        <f>TEXT(gdp_capita_rank__2[[#This Row],[year]],0)&amp;"-"&amp;gdp_capita_rank__2[[#This Row],[WB_country_code]]</f>
        <v>1969-LVA</v>
      </c>
      <c r="G1281" s="9" t="s">
        <v>2741</v>
      </c>
    </row>
    <row r="1282" spans="1:7" x14ac:dyDescent="0.2">
      <c r="A1282" s="9" t="s">
        <v>153</v>
      </c>
      <c r="B1282" s="9" t="s">
        <v>154</v>
      </c>
      <c r="C1282" s="9" t="s">
        <v>2927</v>
      </c>
      <c r="D1282" s="9" t="s">
        <v>2928</v>
      </c>
      <c r="E1282" s="9" t="s">
        <v>3690</v>
      </c>
      <c r="F1282" s="9" t="str">
        <f>TEXT(gdp_capita_rank__2[[#This Row],[year]],0)&amp;"-"&amp;gdp_capita_rank__2[[#This Row],[WB_country_code]]</f>
        <v>1969-MAR</v>
      </c>
      <c r="G1282" s="9" t="s">
        <v>3739</v>
      </c>
    </row>
    <row r="1283" spans="1:7" x14ac:dyDescent="0.2">
      <c r="A1283" s="9" t="s">
        <v>155</v>
      </c>
      <c r="B1283" s="9" t="s">
        <v>156</v>
      </c>
      <c r="C1283" s="9" t="s">
        <v>2930</v>
      </c>
      <c r="D1283" s="9" t="s">
        <v>2931</v>
      </c>
      <c r="E1283" s="9" t="s">
        <v>3690</v>
      </c>
      <c r="F1283" s="9" t="str">
        <f>TEXT(gdp_capita_rank__2[[#This Row],[year]],0)&amp;"-"&amp;gdp_capita_rank__2[[#This Row],[WB_country_code]]</f>
        <v>1969-MDA</v>
      </c>
      <c r="G1283" s="9" t="s">
        <v>2741</v>
      </c>
    </row>
    <row r="1284" spans="1:7" x14ac:dyDescent="0.2">
      <c r="A1284" s="9" t="s">
        <v>157</v>
      </c>
      <c r="B1284" s="9" t="s">
        <v>158</v>
      </c>
      <c r="C1284" s="9" t="s">
        <v>2932</v>
      </c>
      <c r="D1284" s="9" t="s">
        <v>2933</v>
      </c>
      <c r="E1284" s="9" t="s">
        <v>3690</v>
      </c>
      <c r="F1284" s="9" t="str">
        <f>TEXT(gdp_capita_rank__2[[#This Row],[year]],0)&amp;"-"&amp;gdp_capita_rank__2[[#This Row],[WB_country_code]]</f>
        <v>1969-MEX</v>
      </c>
      <c r="G1284" s="9" t="s">
        <v>3740</v>
      </c>
    </row>
    <row r="1285" spans="1:7" x14ac:dyDescent="0.2">
      <c r="A1285" s="9" t="s">
        <v>159</v>
      </c>
      <c r="B1285" s="9" t="s">
        <v>160</v>
      </c>
      <c r="C1285" s="9" t="s">
        <v>2935</v>
      </c>
      <c r="D1285" s="9" t="s">
        <v>2936</v>
      </c>
      <c r="E1285" s="9" t="s">
        <v>3690</v>
      </c>
      <c r="F1285" s="9" t="str">
        <f>TEXT(gdp_capita_rank__2[[#This Row],[year]],0)&amp;"-"&amp;gdp_capita_rank__2[[#This Row],[WB_country_code]]</f>
        <v>1969-MKD</v>
      </c>
      <c r="G1285" s="9" t="s">
        <v>2741</v>
      </c>
    </row>
    <row r="1286" spans="1:7" x14ac:dyDescent="0.2">
      <c r="A1286" s="9" t="s">
        <v>161</v>
      </c>
      <c r="B1286" s="9" t="s">
        <v>162</v>
      </c>
      <c r="C1286" s="9" t="s">
        <v>2937</v>
      </c>
      <c r="D1286" s="9" t="s">
        <v>2938</v>
      </c>
      <c r="E1286" s="9" t="s">
        <v>3690</v>
      </c>
      <c r="F1286" s="9" t="str">
        <f>TEXT(gdp_capita_rank__2[[#This Row],[year]],0)&amp;"-"&amp;gdp_capita_rank__2[[#This Row],[WB_country_code]]</f>
        <v>1969-MNE</v>
      </c>
      <c r="G1286" s="9" t="s">
        <v>2741</v>
      </c>
    </row>
    <row r="1287" spans="1:7" x14ac:dyDescent="0.2">
      <c r="A1287" s="9" t="s">
        <v>163</v>
      </c>
      <c r="B1287" s="9" t="s">
        <v>164</v>
      </c>
      <c r="C1287" s="9" t="s">
        <v>2939</v>
      </c>
      <c r="D1287" s="9" t="s">
        <v>2940</v>
      </c>
      <c r="E1287" s="9" t="s">
        <v>3690</v>
      </c>
      <c r="F1287" s="9" t="str">
        <f>TEXT(gdp_capita_rank__2[[#This Row],[year]],0)&amp;"-"&amp;gdp_capita_rank__2[[#This Row],[WB_country_code]]</f>
        <v>1969-MNG</v>
      </c>
      <c r="G1287" s="9" t="s">
        <v>2741</v>
      </c>
    </row>
    <row r="1288" spans="1:7" x14ac:dyDescent="0.2">
      <c r="A1288" s="9" t="s">
        <v>165</v>
      </c>
      <c r="B1288" s="9" t="s">
        <v>166</v>
      </c>
      <c r="C1288" s="9" t="s">
        <v>2941</v>
      </c>
      <c r="D1288" s="9" t="s">
        <v>2942</v>
      </c>
      <c r="E1288" s="9" t="s">
        <v>3690</v>
      </c>
      <c r="F1288" s="9" t="str">
        <f>TEXT(gdp_capita_rank__2[[#This Row],[year]],0)&amp;"-"&amp;gdp_capita_rank__2[[#This Row],[WB_country_code]]</f>
        <v>1969-MOZ</v>
      </c>
      <c r="G1288" s="9" t="s">
        <v>2741</v>
      </c>
    </row>
    <row r="1289" spans="1:7" x14ac:dyDescent="0.2">
      <c r="A1289" s="9" t="s">
        <v>167</v>
      </c>
      <c r="B1289" s="9" t="s">
        <v>168</v>
      </c>
      <c r="C1289" s="9" t="s">
        <v>2943</v>
      </c>
      <c r="D1289" s="9" t="s">
        <v>2944</v>
      </c>
      <c r="E1289" s="9" t="s">
        <v>3690</v>
      </c>
      <c r="F1289" s="9" t="str">
        <f>TEXT(gdp_capita_rank__2[[#This Row],[year]],0)&amp;"-"&amp;gdp_capita_rank__2[[#This Row],[WB_country_code]]</f>
        <v>1969-MUS</v>
      </c>
      <c r="G1289" s="9" t="s">
        <v>2741</v>
      </c>
    </row>
    <row r="1290" spans="1:7" x14ac:dyDescent="0.2">
      <c r="A1290" s="9" t="s">
        <v>169</v>
      </c>
      <c r="B1290" s="9" t="s">
        <v>170</v>
      </c>
      <c r="C1290" s="9" t="s">
        <v>2945</v>
      </c>
      <c r="D1290" s="9" t="s">
        <v>2946</v>
      </c>
      <c r="E1290" s="9" t="s">
        <v>3690</v>
      </c>
      <c r="F1290" s="9" t="str">
        <f>TEXT(gdp_capita_rank__2[[#This Row],[year]],0)&amp;"-"&amp;gdp_capita_rank__2[[#This Row],[WB_country_code]]</f>
        <v>1969-MYS</v>
      </c>
      <c r="G1290" s="9" t="s">
        <v>3741</v>
      </c>
    </row>
    <row r="1291" spans="1:7" x14ac:dyDescent="0.2">
      <c r="A1291" s="9" t="s">
        <v>171</v>
      </c>
      <c r="B1291" s="9" t="s">
        <v>172</v>
      </c>
      <c r="C1291" s="9" t="s">
        <v>2948</v>
      </c>
      <c r="D1291" s="9" t="s">
        <v>2949</v>
      </c>
      <c r="E1291" s="9" t="s">
        <v>3690</v>
      </c>
      <c r="F1291" s="9" t="str">
        <f>TEXT(gdp_capita_rank__2[[#This Row],[year]],0)&amp;"-"&amp;gdp_capita_rank__2[[#This Row],[WB_country_code]]</f>
        <v>1969-NAM</v>
      </c>
      <c r="G1291" s="9" t="s">
        <v>2741</v>
      </c>
    </row>
    <row r="1292" spans="1:7" x14ac:dyDescent="0.2">
      <c r="A1292" s="9" t="s">
        <v>173</v>
      </c>
      <c r="B1292" s="9" t="s">
        <v>174</v>
      </c>
      <c r="C1292" s="9" t="s">
        <v>2950</v>
      </c>
      <c r="D1292" s="9" t="s">
        <v>2951</v>
      </c>
      <c r="E1292" s="9" t="s">
        <v>3690</v>
      </c>
      <c r="F1292" s="9" t="str">
        <f>TEXT(gdp_capita_rank__2[[#This Row],[year]],0)&amp;"-"&amp;gdp_capita_rank__2[[#This Row],[WB_country_code]]</f>
        <v>1969-NER</v>
      </c>
      <c r="G1292" s="9" t="s">
        <v>3742</v>
      </c>
    </row>
    <row r="1293" spans="1:7" x14ac:dyDescent="0.2">
      <c r="A1293" s="9" t="s">
        <v>175</v>
      </c>
      <c r="B1293" s="9" t="s">
        <v>176</v>
      </c>
      <c r="C1293" s="9" t="s">
        <v>2953</v>
      </c>
      <c r="D1293" s="9" t="s">
        <v>2954</v>
      </c>
      <c r="E1293" s="9" t="s">
        <v>3690</v>
      </c>
      <c r="F1293" s="9" t="str">
        <f>TEXT(gdp_capita_rank__2[[#This Row],[year]],0)&amp;"-"&amp;gdp_capita_rank__2[[#This Row],[WB_country_code]]</f>
        <v>1969-NGA</v>
      </c>
      <c r="G1293" s="9" t="s">
        <v>3743</v>
      </c>
    </row>
    <row r="1294" spans="1:7" x14ac:dyDescent="0.2">
      <c r="A1294" s="9" t="s">
        <v>177</v>
      </c>
      <c r="B1294" s="9" t="s">
        <v>178</v>
      </c>
      <c r="C1294" s="9" t="s">
        <v>2956</v>
      </c>
      <c r="D1294" s="9" t="s">
        <v>2957</v>
      </c>
      <c r="E1294" s="9" t="s">
        <v>3690</v>
      </c>
      <c r="F1294" s="9" t="str">
        <f>TEXT(gdp_capita_rank__2[[#This Row],[year]],0)&amp;"-"&amp;gdp_capita_rank__2[[#This Row],[WB_country_code]]</f>
        <v>1969-NLD</v>
      </c>
      <c r="G1294" s="9" t="s">
        <v>3744</v>
      </c>
    </row>
    <row r="1295" spans="1:7" x14ac:dyDescent="0.2">
      <c r="A1295" s="9" t="s">
        <v>179</v>
      </c>
      <c r="B1295" s="9" t="s">
        <v>180</v>
      </c>
      <c r="C1295" s="9" t="s">
        <v>2959</v>
      </c>
      <c r="D1295" s="9" t="s">
        <v>2960</v>
      </c>
      <c r="E1295" s="9" t="s">
        <v>3690</v>
      </c>
      <c r="F1295" s="9" t="str">
        <f>TEXT(gdp_capita_rank__2[[#This Row],[year]],0)&amp;"-"&amp;gdp_capita_rank__2[[#This Row],[WB_country_code]]</f>
        <v>1969-NOR</v>
      </c>
      <c r="G1295" s="9" t="s">
        <v>3745</v>
      </c>
    </row>
    <row r="1296" spans="1:7" x14ac:dyDescent="0.2">
      <c r="A1296" s="9" t="s">
        <v>181</v>
      </c>
      <c r="B1296" s="9" t="s">
        <v>182</v>
      </c>
      <c r="C1296" s="9" t="s">
        <v>2962</v>
      </c>
      <c r="D1296" s="9" t="s">
        <v>2963</v>
      </c>
      <c r="E1296" s="9" t="s">
        <v>3690</v>
      </c>
      <c r="F1296" s="9" t="str">
        <f>TEXT(gdp_capita_rank__2[[#This Row],[year]],0)&amp;"-"&amp;gdp_capita_rank__2[[#This Row],[WB_country_code]]</f>
        <v>1969-NZL</v>
      </c>
      <c r="G1296" s="9" t="s">
        <v>3746</v>
      </c>
    </row>
    <row r="1297" spans="1:7" x14ac:dyDescent="0.2">
      <c r="A1297" s="9" t="s">
        <v>183</v>
      </c>
      <c r="B1297" s="9" t="s">
        <v>184</v>
      </c>
      <c r="C1297" s="9" t="s">
        <v>2965</v>
      </c>
      <c r="D1297" s="9" t="s">
        <v>2966</v>
      </c>
      <c r="E1297" s="9" t="s">
        <v>3690</v>
      </c>
      <c r="F1297" s="9" t="str">
        <f>TEXT(gdp_capita_rank__2[[#This Row],[year]],0)&amp;"-"&amp;gdp_capita_rank__2[[#This Row],[WB_country_code]]</f>
        <v>1969-PAK</v>
      </c>
      <c r="G1297" s="9" t="s">
        <v>3747</v>
      </c>
    </row>
    <row r="1298" spans="1:7" x14ac:dyDescent="0.2">
      <c r="A1298" s="9" t="s">
        <v>185</v>
      </c>
      <c r="B1298" s="9" t="s">
        <v>186</v>
      </c>
      <c r="C1298" s="9" t="s">
        <v>2968</v>
      </c>
      <c r="D1298" s="9" t="s">
        <v>2969</v>
      </c>
      <c r="E1298" s="9" t="s">
        <v>3690</v>
      </c>
      <c r="F1298" s="9" t="str">
        <f>TEXT(gdp_capita_rank__2[[#This Row],[year]],0)&amp;"-"&amp;gdp_capita_rank__2[[#This Row],[WB_country_code]]</f>
        <v>1969-PAN</v>
      </c>
      <c r="G1298" s="9" t="s">
        <v>3748</v>
      </c>
    </row>
    <row r="1299" spans="1:7" x14ac:dyDescent="0.2">
      <c r="A1299" s="9" t="s">
        <v>187</v>
      </c>
      <c r="B1299" s="9" t="s">
        <v>188</v>
      </c>
      <c r="C1299" s="9" t="s">
        <v>2971</v>
      </c>
      <c r="D1299" s="9" t="s">
        <v>2972</v>
      </c>
      <c r="E1299" s="9" t="s">
        <v>3690</v>
      </c>
      <c r="F1299" s="9" t="str">
        <f>TEXT(gdp_capita_rank__2[[#This Row],[year]],0)&amp;"-"&amp;gdp_capita_rank__2[[#This Row],[WB_country_code]]</f>
        <v>1969-PER</v>
      </c>
      <c r="G1299" s="9" t="s">
        <v>2741</v>
      </c>
    </row>
    <row r="1300" spans="1:7" x14ac:dyDescent="0.2">
      <c r="A1300" s="9" t="s">
        <v>189</v>
      </c>
      <c r="B1300" s="9" t="s">
        <v>190</v>
      </c>
      <c r="C1300" s="9" t="s">
        <v>2973</v>
      </c>
      <c r="D1300" s="9" t="s">
        <v>2974</v>
      </c>
      <c r="E1300" s="9" t="s">
        <v>3690</v>
      </c>
      <c r="F1300" s="9" t="str">
        <f>TEXT(gdp_capita_rank__2[[#This Row],[year]],0)&amp;"-"&amp;gdp_capita_rank__2[[#This Row],[WB_country_code]]</f>
        <v>1969-PHL</v>
      </c>
      <c r="G1300" s="9" t="s">
        <v>3749</v>
      </c>
    </row>
    <row r="1301" spans="1:7" x14ac:dyDescent="0.2">
      <c r="A1301" s="9" t="s">
        <v>191</v>
      </c>
      <c r="B1301" s="9" t="s">
        <v>192</v>
      </c>
      <c r="C1301" s="9" t="s">
        <v>2976</v>
      </c>
      <c r="D1301" s="9" t="s">
        <v>2977</v>
      </c>
      <c r="E1301" s="9" t="s">
        <v>3690</v>
      </c>
      <c r="F1301" s="9" t="str">
        <f>TEXT(gdp_capita_rank__2[[#This Row],[year]],0)&amp;"-"&amp;gdp_capita_rank__2[[#This Row],[WB_country_code]]</f>
        <v>1969-POL</v>
      </c>
      <c r="G1301" s="9" t="s">
        <v>2741</v>
      </c>
    </row>
    <row r="1302" spans="1:7" x14ac:dyDescent="0.2">
      <c r="A1302" s="9" t="s">
        <v>193</v>
      </c>
      <c r="B1302" s="9" t="s">
        <v>194</v>
      </c>
      <c r="C1302" s="9" t="s">
        <v>2818</v>
      </c>
      <c r="D1302" s="9" t="s">
        <v>2978</v>
      </c>
      <c r="E1302" s="9" t="s">
        <v>3690</v>
      </c>
      <c r="F1302" s="9" t="str">
        <f>TEXT(gdp_capita_rank__2[[#This Row],[year]],0)&amp;"-"&amp;gdp_capita_rank__2[[#This Row],[WB_country_code]]</f>
        <v>1969-PRI</v>
      </c>
      <c r="G1302" s="9" t="s">
        <v>3750</v>
      </c>
    </row>
    <row r="1303" spans="1:7" x14ac:dyDescent="0.2">
      <c r="A1303" s="9" t="s">
        <v>195</v>
      </c>
      <c r="B1303" s="9" t="s">
        <v>196</v>
      </c>
      <c r="C1303" s="9" t="s">
        <v>2980</v>
      </c>
      <c r="D1303" s="9" t="s">
        <v>2981</v>
      </c>
      <c r="E1303" s="9" t="s">
        <v>3690</v>
      </c>
      <c r="F1303" s="9" t="str">
        <f>TEXT(gdp_capita_rank__2[[#This Row],[year]],0)&amp;"-"&amp;gdp_capita_rank__2[[#This Row],[WB_country_code]]</f>
        <v>1969-PRK</v>
      </c>
      <c r="G1303" s="9" t="s">
        <v>2741</v>
      </c>
    </row>
    <row r="1304" spans="1:7" x14ac:dyDescent="0.2">
      <c r="A1304" s="9" t="s">
        <v>197</v>
      </c>
      <c r="B1304" s="9" t="s">
        <v>198</v>
      </c>
      <c r="C1304" s="9" t="s">
        <v>2982</v>
      </c>
      <c r="D1304" s="9" t="s">
        <v>2983</v>
      </c>
      <c r="E1304" s="9" t="s">
        <v>3690</v>
      </c>
      <c r="F1304" s="9" t="str">
        <f>TEXT(gdp_capita_rank__2[[#This Row],[year]],0)&amp;"-"&amp;gdp_capita_rank__2[[#This Row],[WB_country_code]]</f>
        <v>1969-PRT</v>
      </c>
      <c r="G1304" s="9" t="s">
        <v>3751</v>
      </c>
    </row>
    <row r="1305" spans="1:7" x14ac:dyDescent="0.2">
      <c r="A1305" s="9" t="s">
        <v>199</v>
      </c>
      <c r="B1305" s="9" t="s">
        <v>200</v>
      </c>
      <c r="C1305" s="9" t="s">
        <v>2985</v>
      </c>
      <c r="D1305" s="9" t="s">
        <v>2986</v>
      </c>
      <c r="E1305" s="9" t="s">
        <v>3690</v>
      </c>
      <c r="F1305" s="9" t="str">
        <f>TEXT(gdp_capita_rank__2[[#This Row],[year]],0)&amp;"-"&amp;gdp_capita_rank__2[[#This Row],[WB_country_code]]</f>
        <v>1969-PRY</v>
      </c>
      <c r="G1305" s="9" t="s">
        <v>3752</v>
      </c>
    </row>
    <row r="1306" spans="1:7" x14ac:dyDescent="0.2">
      <c r="A1306" s="9" t="s">
        <v>201</v>
      </c>
      <c r="B1306" s="9" t="s">
        <v>202</v>
      </c>
      <c r="C1306" s="9" t="s">
        <v>2987</v>
      </c>
      <c r="D1306" s="9" t="s">
        <v>2988</v>
      </c>
      <c r="E1306" s="9" t="s">
        <v>3690</v>
      </c>
      <c r="F1306" s="9" t="str">
        <f>TEXT(gdp_capita_rank__2[[#This Row],[year]],0)&amp;"-"&amp;gdp_capita_rank__2[[#This Row],[WB_country_code]]</f>
        <v>1969-QAT</v>
      </c>
      <c r="G1306" s="9" t="s">
        <v>2741</v>
      </c>
    </row>
    <row r="1307" spans="1:7" x14ac:dyDescent="0.2">
      <c r="A1307" s="9" t="s">
        <v>203</v>
      </c>
      <c r="B1307" s="9" t="s">
        <v>204</v>
      </c>
      <c r="C1307" s="9" t="s">
        <v>2989</v>
      </c>
      <c r="D1307" s="9" t="s">
        <v>2990</v>
      </c>
      <c r="E1307" s="9" t="s">
        <v>3690</v>
      </c>
      <c r="F1307" s="9" t="str">
        <f>TEXT(gdp_capita_rank__2[[#This Row],[year]],0)&amp;"-"&amp;gdp_capita_rank__2[[#This Row],[WB_country_code]]</f>
        <v>1969-ROU</v>
      </c>
      <c r="G1307" s="9" t="s">
        <v>2741</v>
      </c>
    </row>
    <row r="1308" spans="1:7" x14ac:dyDescent="0.2">
      <c r="A1308" s="9" t="s">
        <v>205</v>
      </c>
      <c r="B1308" s="9" t="s">
        <v>206</v>
      </c>
      <c r="C1308" s="9" t="s">
        <v>2991</v>
      </c>
      <c r="D1308" s="9" t="s">
        <v>2992</v>
      </c>
      <c r="E1308" s="9" t="s">
        <v>3690</v>
      </c>
      <c r="F1308" s="9" t="str">
        <f>TEXT(gdp_capita_rank__2[[#This Row],[year]],0)&amp;"-"&amp;gdp_capita_rank__2[[#This Row],[WB_country_code]]</f>
        <v>1969-RUS</v>
      </c>
      <c r="G1308" s="9" t="s">
        <v>2741</v>
      </c>
    </row>
    <row r="1309" spans="1:7" x14ac:dyDescent="0.2">
      <c r="A1309" s="9" t="s">
        <v>207</v>
      </c>
      <c r="B1309" s="9" t="s">
        <v>208</v>
      </c>
      <c r="C1309" s="9" t="s">
        <v>2993</v>
      </c>
      <c r="D1309" s="9" t="s">
        <v>2994</v>
      </c>
      <c r="E1309" s="9" t="s">
        <v>3690</v>
      </c>
      <c r="F1309" s="9" t="str">
        <f>TEXT(gdp_capita_rank__2[[#This Row],[year]],0)&amp;"-"&amp;gdp_capita_rank__2[[#This Row],[WB_country_code]]</f>
        <v>1969-SAU</v>
      </c>
      <c r="G1309" s="9" t="s">
        <v>3753</v>
      </c>
    </row>
    <row r="1310" spans="1:7" x14ac:dyDescent="0.2">
      <c r="A1310" s="9" t="s">
        <v>209</v>
      </c>
      <c r="B1310" s="9" t="s">
        <v>210</v>
      </c>
      <c r="C1310" s="9" t="s">
        <v>2995</v>
      </c>
      <c r="D1310" s="9" t="s">
        <v>2996</v>
      </c>
      <c r="E1310" s="9" t="s">
        <v>3690</v>
      </c>
      <c r="F1310" s="9" t="str">
        <f>TEXT(gdp_capita_rank__2[[#This Row],[year]],0)&amp;"-"&amp;gdp_capita_rank__2[[#This Row],[WB_country_code]]</f>
        <v>1969-SDN</v>
      </c>
      <c r="G1310" s="9" t="s">
        <v>3754</v>
      </c>
    </row>
    <row r="1311" spans="1:7" x14ac:dyDescent="0.2">
      <c r="A1311" s="9" t="s">
        <v>211</v>
      </c>
      <c r="B1311" s="9" t="s">
        <v>212</v>
      </c>
      <c r="C1311" s="9" t="s">
        <v>2998</v>
      </c>
      <c r="D1311" s="9" t="s">
        <v>2999</v>
      </c>
      <c r="E1311" s="9" t="s">
        <v>3690</v>
      </c>
      <c r="F1311" s="9" t="str">
        <f>TEXT(gdp_capita_rank__2[[#This Row],[year]],0)&amp;"-"&amp;gdp_capita_rank__2[[#This Row],[WB_country_code]]</f>
        <v>1969-SEN</v>
      </c>
      <c r="G1311" s="9" t="s">
        <v>3755</v>
      </c>
    </row>
    <row r="1312" spans="1:7" x14ac:dyDescent="0.2">
      <c r="A1312" s="9" t="s">
        <v>213</v>
      </c>
      <c r="B1312" s="9" t="s">
        <v>214</v>
      </c>
      <c r="C1312" s="9" t="s">
        <v>3001</v>
      </c>
      <c r="D1312" s="9" t="s">
        <v>3002</v>
      </c>
      <c r="E1312" s="9" t="s">
        <v>3690</v>
      </c>
      <c r="F1312" s="9" t="str">
        <f>TEXT(gdp_capita_rank__2[[#This Row],[year]],0)&amp;"-"&amp;gdp_capita_rank__2[[#This Row],[WB_country_code]]</f>
        <v>1969-SGP</v>
      </c>
      <c r="G1312" s="9" t="s">
        <v>3756</v>
      </c>
    </row>
    <row r="1313" spans="1:7" x14ac:dyDescent="0.2">
      <c r="A1313" s="9" t="s">
        <v>215</v>
      </c>
      <c r="B1313" s="9" t="s">
        <v>216</v>
      </c>
      <c r="C1313" s="9" t="s">
        <v>3004</v>
      </c>
      <c r="D1313" s="9" t="s">
        <v>3005</v>
      </c>
      <c r="E1313" s="9" t="s">
        <v>3690</v>
      </c>
      <c r="F1313" s="9" t="str">
        <f>TEXT(gdp_capita_rank__2[[#This Row],[year]],0)&amp;"-"&amp;gdp_capita_rank__2[[#This Row],[WB_country_code]]</f>
        <v>1969-SMR</v>
      </c>
      <c r="G1313" s="9" t="s">
        <v>2741</v>
      </c>
    </row>
    <row r="1314" spans="1:7" x14ac:dyDescent="0.2">
      <c r="A1314" s="9" t="s">
        <v>217</v>
      </c>
      <c r="B1314" s="9" t="s">
        <v>218</v>
      </c>
      <c r="C1314" s="9" t="s">
        <v>2854</v>
      </c>
      <c r="D1314" s="9" t="s">
        <v>3006</v>
      </c>
      <c r="E1314" s="9" t="s">
        <v>3690</v>
      </c>
      <c r="F1314" s="9" t="str">
        <f>TEXT(gdp_capita_rank__2[[#This Row],[year]],0)&amp;"-"&amp;gdp_capita_rank__2[[#This Row],[WB_country_code]]</f>
        <v>1969-SRB</v>
      </c>
      <c r="G1314" s="9" t="s">
        <v>2741</v>
      </c>
    </row>
    <row r="1315" spans="1:7" x14ac:dyDescent="0.2">
      <c r="A1315" s="9" t="s">
        <v>219</v>
      </c>
      <c r="B1315" s="9" t="s">
        <v>220</v>
      </c>
      <c r="C1315" s="9" t="s">
        <v>3007</v>
      </c>
      <c r="D1315" s="9" t="s">
        <v>3008</v>
      </c>
      <c r="E1315" s="9" t="s">
        <v>3690</v>
      </c>
      <c r="F1315" s="9" t="str">
        <f>TEXT(gdp_capita_rank__2[[#This Row],[year]],0)&amp;"-"&amp;gdp_capita_rank__2[[#This Row],[WB_country_code]]</f>
        <v>1969-SUR</v>
      </c>
      <c r="G1315" s="9" t="s">
        <v>3757</v>
      </c>
    </row>
    <row r="1316" spans="1:7" x14ac:dyDescent="0.2">
      <c r="A1316" s="9" t="s">
        <v>221</v>
      </c>
      <c r="B1316" s="9" t="s">
        <v>222</v>
      </c>
      <c r="C1316" s="9" t="s">
        <v>3010</v>
      </c>
      <c r="D1316" s="9" t="s">
        <v>3011</v>
      </c>
      <c r="E1316" s="9" t="s">
        <v>3690</v>
      </c>
      <c r="F1316" s="9" t="str">
        <f>TEXT(gdp_capita_rank__2[[#This Row],[year]],0)&amp;"-"&amp;gdp_capita_rank__2[[#This Row],[WB_country_code]]</f>
        <v>1969-SVK</v>
      </c>
      <c r="G1316" s="9" t="s">
        <v>2741</v>
      </c>
    </row>
    <row r="1317" spans="1:7" x14ac:dyDescent="0.2">
      <c r="A1317" s="9" t="s">
        <v>223</v>
      </c>
      <c r="B1317" s="9" t="s">
        <v>224</v>
      </c>
      <c r="C1317" s="9" t="s">
        <v>3012</v>
      </c>
      <c r="D1317" s="9" t="s">
        <v>3013</v>
      </c>
      <c r="E1317" s="9" t="s">
        <v>3690</v>
      </c>
      <c r="F1317" s="9" t="str">
        <f>TEXT(gdp_capita_rank__2[[#This Row],[year]],0)&amp;"-"&amp;gdp_capita_rank__2[[#This Row],[WB_country_code]]</f>
        <v>1969-SVN</v>
      </c>
      <c r="G1317" s="9" t="s">
        <v>2741</v>
      </c>
    </row>
    <row r="1318" spans="1:7" x14ac:dyDescent="0.2">
      <c r="A1318" s="9" t="s">
        <v>225</v>
      </c>
      <c r="B1318" s="9" t="s">
        <v>226</v>
      </c>
      <c r="C1318" s="9" t="s">
        <v>3014</v>
      </c>
      <c r="D1318" s="9" t="s">
        <v>3015</v>
      </c>
      <c r="E1318" s="9" t="s">
        <v>3690</v>
      </c>
      <c r="F1318" s="9" t="str">
        <f>TEXT(gdp_capita_rank__2[[#This Row],[year]],0)&amp;"-"&amp;gdp_capita_rank__2[[#This Row],[WB_country_code]]</f>
        <v>1969-SWE</v>
      </c>
      <c r="G1318" s="9" t="s">
        <v>3758</v>
      </c>
    </row>
    <row r="1319" spans="1:7" x14ac:dyDescent="0.2">
      <c r="A1319" s="9" t="s">
        <v>227</v>
      </c>
      <c r="B1319" s="9" t="s">
        <v>228</v>
      </c>
      <c r="C1319" s="9" t="s">
        <v>3017</v>
      </c>
      <c r="D1319" s="9" t="s">
        <v>3018</v>
      </c>
      <c r="E1319" s="9" t="s">
        <v>3690</v>
      </c>
      <c r="F1319" s="9" t="str">
        <f>TEXT(gdp_capita_rank__2[[#This Row],[year]],0)&amp;"-"&amp;gdp_capita_rank__2[[#This Row],[WB_country_code]]</f>
        <v>1969-SYR</v>
      </c>
      <c r="G1319" s="9" t="s">
        <v>3759</v>
      </c>
    </row>
    <row r="1320" spans="1:7" x14ac:dyDescent="0.2">
      <c r="A1320" s="9" t="s">
        <v>229</v>
      </c>
      <c r="B1320" s="9" t="s">
        <v>230</v>
      </c>
      <c r="C1320" s="9" t="s">
        <v>3020</v>
      </c>
      <c r="D1320" s="9" t="s">
        <v>3021</v>
      </c>
      <c r="E1320" s="9" t="s">
        <v>3690</v>
      </c>
      <c r="F1320" s="9" t="str">
        <f>TEXT(gdp_capita_rank__2[[#This Row],[year]],0)&amp;"-"&amp;gdp_capita_rank__2[[#This Row],[WB_country_code]]</f>
        <v>1969-TGO</v>
      </c>
      <c r="G1320" s="9" t="s">
        <v>3760</v>
      </c>
    </row>
    <row r="1321" spans="1:7" x14ac:dyDescent="0.2">
      <c r="A1321" s="9" t="s">
        <v>231</v>
      </c>
      <c r="B1321" s="9" t="s">
        <v>232</v>
      </c>
      <c r="C1321" s="9" t="s">
        <v>3023</v>
      </c>
      <c r="D1321" s="9" t="s">
        <v>3024</v>
      </c>
      <c r="E1321" s="9" t="s">
        <v>3690</v>
      </c>
      <c r="F1321" s="9" t="str">
        <f>TEXT(gdp_capita_rank__2[[#This Row],[year]],0)&amp;"-"&amp;gdp_capita_rank__2[[#This Row],[WB_country_code]]</f>
        <v>1969-THA</v>
      </c>
      <c r="G1321" s="9" t="s">
        <v>3761</v>
      </c>
    </row>
    <row r="1322" spans="1:7" x14ac:dyDescent="0.2">
      <c r="A1322" s="9" t="s">
        <v>233</v>
      </c>
      <c r="B1322" s="9" t="s">
        <v>234</v>
      </c>
      <c r="C1322" s="9" t="s">
        <v>3026</v>
      </c>
      <c r="D1322" s="9" t="s">
        <v>3027</v>
      </c>
      <c r="E1322" s="9" t="s">
        <v>3690</v>
      </c>
      <c r="F1322" s="9" t="str">
        <f>TEXT(gdp_capita_rank__2[[#This Row],[year]],0)&amp;"-"&amp;gdp_capita_rank__2[[#This Row],[WB_country_code]]</f>
        <v>1969-TJK</v>
      </c>
      <c r="G1322" s="9" t="s">
        <v>2741</v>
      </c>
    </row>
    <row r="1323" spans="1:7" x14ac:dyDescent="0.2">
      <c r="A1323" s="9" t="s">
        <v>235</v>
      </c>
      <c r="B1323" s="9" t="s">
        <v>236</v>
      </c>
      <c r="C1323" s="9" t="s">
        <v>3028</v>
      </c>
      <c r="D1323" s="9" t="s">
        <v>3029</v>
      </c>
      <c r="E1323" s="9" t="s">
        <v>3690</v>
      </c>
      <c r="F1323" s="9" t="str">
        <f>TEXT(gdp_capita_rank__2[[#This Row],[year]],0)&amp;"-"&amp;gdp_capita_rank__2[[#This Row],[WB_country_code]]</f>
        <v>1969-TKM</v>
      </c>
      <c r="G1323" s="9" t="s">
        <v>2741</v>
      </c>
    </row>
    <row r="1324" spans="1:7" x14ac:dyDescent="0.2">
      <c r="A1324" s="9" t="s">
        <v>237</v>
      </c>
      <c r="B1324" s="9" t="s">
        <v>238</v>
      </c>
      <c r="C1324" s="9" t="s">
        <v>3030</v>
      </c>
      <c r="D1324" s="9" t="s">
        <v>3031</v>
      </c>
      <c r="E1324" s="9" t="s">
        <v>3690</v>
      </c>
      <c r="F1324" s="9" t="str">
        <f>TEXT(gdp_capita_rank__2[[#This Row],[year]],0)&amp;"-"&amp;gdp_capita_rank__2[[#This Row],[WB_country_code]]</f>
        <v>1969-TON</v>
      </c>
      <c r="G1324" s="9" t="s">
        <v>2741</v>
      </c>
    </row>
    <row r="1325" spans="1:7" x14ac:dyDescent="0.2">
      <c r="A1325" s="9" t="s">
        <v>239</v>
      </c>
      <c r="B1325" s="9" t="s">
        <v>240</v>
      </c>
      <c r="C1325" s="9" t="s">
        <v>3032</v>
      </c>
      <c r="D1325" s="9" t="s">
        <v>3033</v>
      </c>
      <c r="E1325" s="9" t="s">
        <v>3690</v>
      </c>
      <c r="F1325" s="9" t="str">
        <f>TEXT(gdp_capita_rank__2[[#This Row],[year]],0)&amp;"-"&amp;gdp_capita_rank__2[[#This Row],[WB_country_code]]</f>
        <v>1969-TTO</v>
      </c>
      <c r="G1325" s="9" t="s">
        <v>3762</v>
      </c>
    </row>
    <row r="1326" spans="1:7" x14ac:dyDescent="0.2">
      <c r="A1326" s="9" t="s">
        <v>241</v>
      </c>
      <c r="B1326" s="9" t="s">
        <v>242</v>
      </c>
      <c r="C1326" s="9" t="s">
        <v>3035</v>
      </c>
      <c r="D1326" s="9" t="s">
        <v>3036</v>
      </c>
      <c r="E1326" s="9" t="s">
        <v>3690</v>
      </c>
      <c r="F1326" s="9" t="str">
        <f>TEXT(gdp_capita_rank__2[[#This Row],[year]],0)&amp;"-"&amp;gdp_capita_rank__2[[#This Row],[WB_country_code]]</f>
        <v>1969-TUN</v>
      </c>
      <c r="G1326" s="9" t="s">
        <v>3763</v>
      </c>
    </row>
    <row r="1327" spans="1:7" x14ac:dyDescent="0.2">
      <c r="A1327" s="9" t="s">
        <v>243</v>
      </c>
      <c r="B1327" s="9" t="s">
        <v>244</v>
      </c>
      <c r="C1327" s="9" t="s">
        <v>3037</v>
      </c>
      <c r="D1327" s="9" t="s">
        <v>3038</v>
      </c>
      <c r="E1327" s="9" t="s">
        <v>3690</v>
      </c>
      <c r="F1327" s="9" t="str">
        <f>TEXT(gdp_capita_rank__2[[#This Row],[year]],0)&amp;"-"&amp;gdp_capita_rank__2[[#This Row],[WB_country_code]]</f>
        <v>1969-TUR</v>
      </c>
      <c r="G1327" s="9" t="s">
        <v>3764</v>
      </c>
    </row>
    <row r="1328" spans="1:7" x14ac:dyDescent="0.2">
      <c r="A1328" s="9" t="s">
        <v>245</v>
      </c>
      <c r="B1328" s="9" t="s">
        <v>246</v>
      </c>
      <c r="C1328" s="9" t="s">
        <v>3040</v>
      </c>
      <c r="D1328" s="9" t="s">
        <v>3041</v>
      </c>
      <c r="E1328" s="9" t="s">
        <v>3690</v>
      </c>
      <c r="F1328" s="9" t="str">
        <f>TEXT(gdp_capita_rank__2[[#This Row],[year]],0)&amp;"-"&amp;gdp_capita_rank__2[[#This Row],[WB_country_code]]</f>
        <v>1969-TZA</v>
      </c>
      <c r="G1328" s="9" t="s">
        <v>2741</v>
      </c>
    </row>
    <row r="1329" spans="1:7" x14ac:dyDescent="0.2">
      <c r="A1329" s="9" t="s">
        <v>247</v>
      </c>
      <c r="B1329" s="9" t="s">
        <v>248</v>
      </c>
      <c r="C1329" s="9" t="s">
        <v>3042</v>
      </c>
      <c r="D1329" s="9" t="s">
        <v>3043</v>
      </c>
      <c r="E1329" s="9" t="s">
        <v>3690</v>
      </c>
      <c r="F1329" s="9" t="str">
        <f>TEXT(gdp_capita_rank__2[[#This Row],[year]],0)&amp;"-"&amp;gdp_capita_rank__2[[#This Row],[WB_country_code]]</f>
        <v>1969-UGA</v>
      </c>
      <c r="G1329" s="9" t="s">
        <v>3765</v>
      </c>
    </row>
    <row r="1330" spans="1:7" x14ac:dyDescent="0.2">
      <c r="A1330" s="9" t="s">
        <v>249</v>
      </c>
      <c r="B1330" s="9" t="s">
        <v>250</v>
      </c>
      <c r="C1330" s="9" t="s">
        <v>3045</v>
      </c>
      <c r="D1330" s="9" t="s">
        <v>3046</v>
      </c>
      <c r="E1330" s="9" t="s">
        <v>3690</v>
      </c>
      <c r="F1330" s="9" t="str">
        <f>TEXT(gdp_capita_rank__2[[#This Row],[year]],0)&amp;"-"&amp;gdp_capita_rank__2[[#This Row],[WB_country_code]]</f>
        <v>1969-UKR</v>
      </c>
      <c r="G1330" s="9" t="s">
        <v>2741</v>
      </c>
    </row>
    <row r="1331" spans="1:7" x14ac:dyDescent="0.2">
      <c r="A1331" s="9" t="s">
        <v>251</v>
      </c>
      <c r="B1331" s="9" t="s">
        <v>252</v>
      </c>
      <c r="C1331" s="9" t="s">
        <v>3047</v>
      </c>
      <c r="D1331" s="9" t="s">
        <v>3048</v>
      </c>
      <c r="E1331" s="9" t="s">
        <v>3690</v>
      </c>
      <c r="F1331" s="9" t="str">
        <f>TEXT(gdp_capita_rank__2[[#This Row],[year]],0)&amp;"-"&amp;gdp_capita_rank__2[[#This Row],[WB_country_code]]</f>
        <v>1969-URY</v>
      </c>
      <c r="G1331" s="9" t="s">
        <v>3766</v>
      </c>
    </row>
    <row r="1332" spans="1:7" x14ac:dyDescent="0.2">
      <c r="A1332" s="9" t="s">
        <v>253</v>
      </c>
      <c r="B1332" s="9" t="s">
        <v>254</v>
      </c>
      <c r="C1332" s="9" t="s">
        <v>3050</v>
      </c>
      <c r="D1332" s="9" t="s">
        <v>3051</v>
      </c>
      <c r="E1332" s="9" t="s">
        <v>3690</v>
      </c>
      <c r="F1332" s="9" t="str">
        <f>TEXT(gdp_capita_rank__2[[#This Row],[year]],0)&amp;"-"&amp;gdp_capita_rank__2[[#This Row],[WB_country_code]]</f>
        <v>1969-USA</v>
      </c>
      <c r="G1332" s="9" t="s">
        <v>3767</v>
      </c>
    </row>
    <row r="1333" spans="1:7" x14ac:dyDescent="0.2">
      <c r="A1333" s="9" t="s">
        <v>255</v>
      </c>
      <c r="B1333" s="9" t="s">
        <v>256</v>
      </c>
      <c r="C1333" s="9" t="s">
        <v>3053</v>
      </c>
      <c r="D1333" s="9" t="s">
        <v>3054</v>
      </c>
      <c r="E1333" s="9" t="s">
        <v>3690</v>
      </c>
      <c r="F1333" s="9" t="str">
        <f>TEXT(gdp_capita_rank__2[[#This Row],[year]],0)&amp;"-"&amp;gdp_capita_rank__2[[#This Row],[WB_country_code]]</f>
        <v>1969-UZB</v>
      </c>
      <c r="G1333" s="9" t="s">
        <v>2741</v>
      </c>
    </row>
    <row r="1334" spans="1:7" x14ac:dyDescent="0.2">
      <c r="A1334" s="9" t="s">
        <v>257</v>
      </c>
      <c r="B1334" s="9" t="s">
        <v>258</v>
      </c>
      <c r="C1334" s="9" t="s">
        <v>3055</v>
      </c>
      <c r="D1334" s="9" t="s">
        <v>3056</v>
      </c>
      <c r="E1334" s="9" t="s">
        <v>3690</v>
      </c>
      <c r="F1334" s="9" t="str">
        <f>TEXT(gdp_capita_rank__2[[#This Row],[year]],0)&amp;"-"&amp;gdp_capita_rank__2[[#This Row],[WB_country_code]]</f>
        <v>1969-VEN</v>
      </c>
      <c r="G1334" s="9" t="s">
        <v>3768</v>
      </c>
    </row>
    <row r="1335" spans="1:7" x14ac:dyDescent="0.2">
      <c r="A1335" s="9" t="s">
        <v>259</v>
      </c>
      <c r="B1335" s="9" t="s">
        <v>260</v>
      </c>
      <c r="C1335" s="9" t="s">
        <v>3058</v>
      </c>
      <c r="D1335" s="9" t="s">
        <v>3059</v>
      </c>
      <c r="E1335" s="9" t="s">
        <v>3690</v>
      </c>
      <c r="F1335" s="9" t="str">
        <f>TEXT(gdp_capita_rank__2[[#This Row],[year]],0)&amp;"-"&amp;gdp_capita_rank__2[[#This Row],[WB_country_code]]</f>
        <v>1969-VIR</v>
      </c>
      <c r="G1335" s="9" t="s">
        <v>2741</v>
      </c>
    </row>
    <row r="1336" spans="1:7" x14ac:dyDescent="0.2">
      <c r="A1336" s="9" t="s">
        <v>261</v>
      </c>
      <c r="B1336" s="9" t="s">
        <v>262</v>
      </c>
      <c r="C1336" s="9" t="s">
        <v>3060</v>
      </c>
      <c r="D1336" s="9" t="s">
        <v>3061</v>
      </c>
      <c r="E1336" s="9" t="s">
        <v>3690</v>
      </c>
      <c r="F1336" s="9" t="str">
        <f>TEXT(gdp_capita_rank__2[[#This Row],[year]],0)&amp;"-"&amp;gdp_capita_rank__2[[#This Row],[WB_country_code]]</f>
        <v>1969-VNM</v>
      </c>
      <c r="G1336" s="9" t="s">
        <v>2741</v>
      </c>
    </row>
    <row r="1337" spans="1:7" x14ac:dyDescent="0.2">
      <c r="A1337" s="9" t="s">
        <v>263</v>
      </c>
      <c r="B1337" s="9" t="s">
        <v>264</v>
      </c>
      <c r="C1337" s="9" t="s">
        <v>3062</v>
      </c>
      <c r="D1337" s="9" t="s">
        <v>3063</v>
      </c>
      <c r="E1337" s="9" t="s">
        <v>3690</v>
      </c>
      <c r="F1337" s="9" t="str">
        <f>TEXT(gdp_capita_rank__2[[#This Row],[year]],0)&amp;"-"&amp;gdp_capita_rank__2[[#This Row],[WB_country_code]]</f>
        <v>1969-WSM</v>
      </c>
      <c r="G1337" s="9" t="s">
        <v>2741</v>
      </c>
    </row>
    <row r="1338" spans="1:7" x14ac:dyDescent="0.2">
      <c r="A1338" s="9" t="s">
        <v>265</v>
      </c>
      <c r="B1338" s="9" t="s">
        <v>266</v>
      </c>
      <c r="C1338" s="9" t="s">
        <v>3064</v>
      </c>
      <c r="D1338" s="9" t="s">
        <v>3065</v>
      </c>
      <c r="E1338" s="9" t="s">
        <v>3690</v>
      </c>
      <c r="F1338" s="9" t="str">
        <f>TEXT(gdp_capita_rank__2[[#This Row],[year]],0)&amp;"-"&amp;gdp_capita_rank__2[[#This Row],[WB_country_code]]</f>
        <v>1969-XKX</v>
      </c>
      <c r="G1338" s="9" t="s">
        <v>2741</v>
      </c>
    </row>
    <row r="1339" spans="1:7" x14ac:dyDescent="0.2">
      <c r="A1339" s="9" t="s">
        <v>269</v>
      </c>
      <c r="B1339" s="9" t="s">
        <v>270</v>
      </c>
      <c r="C1339" s="9" t="s">
        <v>3066</v>
      </c>
      <c r="D1339" s="9" t="s">
        <v>3067</v>
      </c>
      <c r="E1339" s="9" t="s">
        <v>3690</v>
      </c>
      <c r="F1339" s="9" t="str">
        <f>TEXT(gdp_capita_rank__2[[#This Row],[year]],0)&amp;"-"&amp;gdp_capita_rank__2[[#This Row],[WB_country_code]]</f>
        <v>1969-ZAF</v>
      </c>
      <c r="G1339" s="9" t="s">
        <v>3769</v>
      </c>
    </row>
    <row r="1340" spans="1:7" x14ac:dyDescent="0.2">
      <c r="A1340" s="9" t="s">
        <v>271</v>
      </c>
      <c r="B1340" s="9" t="s">
        <v>272</v>
      </c>
      <c r="C1340" s="9" t="s">
        <v>3069</v>
      </c>
      <c r="D1340" s="9" t="s">
        <v>3070</v>
      </c>
      <c r="E1340" s="9" t="s">
        <v>3690</v>
      </c>
      <c r="F1340" s="9" t="str">
        <f>TEXT(gdp_capita_rank__2[[#This Row],[year]],0)&amp;"-"&amp;gdp_capita_rank__2[[#This Row],[WB_country_code]]</f>
        <v>1969-ZMB</v>
      </c>
      <c r="G1340" s="9" t="s">
        <v>3770</v>
      </c>
    </row>
    <row r="1341" spans="1:7" x14ac:dyDescent="0.2">
      <c r="A1341" s="9" t="s">
        <v>273</v>
      </c>
      <c r="B1341" s="9" t="s">
        <v>274</v>
      </c>
      <c r="C1341" s="9" t="s">
        <v>3072</v>
      </c>
      <c r="D1341" s="9" t="s">
        <v>3073</v>
      </c>
      <c r="E1341" s="9" t="s">
        <v>3690</v>
      </c>
      <c r="F1341" s="9" t="str">
        <f>TEXT(gdp_capita_rank__2[[#This Row],[year]],0)&amp;"-"&amp;gdp_capita_rank__2[[#This Row],[WB_country_code]]</f>
        <v>1969-ZWE</v>
      </c>
      <c r="G1341" s="9" t="s">
        <v>3771</v>
      </c>
    </row>
    <row r="1342" spans="1:7" x14ac:dyDescent="0.2">
      <c r="A1342" s="9" t="s">
        <v>5</v>
      </c>
      <c r="B1342" s="9" t="s">
        <v>6</v>
      </c>
      <c r="C1342" s="9" t="s">
        <v>2735</v>
      </c>
      <c r="D1342" s="9" t="s">
        <v>2736</v>
      </c>
      <c r="E1342" s="9" t="s">
        <v>3772</v>
      </c>
      <c r="F1342" s="9" t="str">
        <f>TEXT(gdp_capita_rank__2[[#This Row],[year]],0)&amp;"-"&amp;gdp_capita_rank__2[[#This Row],[WB_country_code]]</f>
        <v>1970-AFG</v>
      </c>
      <c r="G1342" s="9" t="s">
        <v>3773</v>
      </c>
    </row>
    <row r="1343" spans="1:7" x14ac:dyDescent="0.2">
      <c r="A1343" s="9" t="s">
        <v>7</v>
      </c>
      <c r="B1343" s="9" t="s">
        <v>8</v>
      </c>
      <c r="C1343" s="9" t="s">
        <v>2739</v>
      </c>
      <c r="D1343" s="9" t="s">
        <v>2740</v>
      </c>
      <c r="E1343" s="9" t="s">
        <v>3772</v>
      </c>
      <c r="F1343" s="9" t="str">
        <f>TEXT(gdp_capita_rank__2[[#This Row],[year]],0)&amp;"-"&amp;gdp_capita_rank__2[[#This Row],[WB_country_code]]</f>
        <v>1970-ARE</v>
      </c>
      <c r="G1343" s="9" t="s">
        <v>2741</v>
      </c>
    </row>
    <row r="1344" spans="1:7" x14ac:dyDescent="0.2">
      <c r="A1344" s="9" t="s">
        <v>9</v>
      </c>
      <c r="B1344" s="9" t="s">
        <v>10</v>
      </c>
      <c r="C1344" s="9" t="s">
        <v>2742</v>
      </c>
      <c r="D1344" s="9" t="s">
        <v>2743</v>
      </c>
      <c r="E1344" s="9" t="s">
        <v>3772</v>
      </c>
      <c r="F1344" s="9" t="str">
        <f>TEXT(gdp_capita_rank__2[[#This Row],[year]],0)&amp;"-"&amp;gdp_capita_rank__2[[#This Row],[WB_country_code]]</f>
        <v>1970-ARG</v>
      </c>
      <c r="G1344" s="9" t="s">
        <v>2741</v>
      </c>
    </row>
    <row r="1345" spans="1:7" x14ac:dyDescent="0.2">
      <c r="A1345" s="9" t="s">
        <v>11</v>
      </c>
      <c r="B1345" s="9" t="s">
        <v>12</v>
      </c>
      <c r="C1345" s="9" t="s">
        <v>2744</v>
      </c>
      <c r="D1345" s="9" t="s">
        <v>2745</v>
      </c>
      <c r="E1345" s="9" t="s">
        <v>3772</v>
      </c>
      <c r="F1345" s="9" t="str">
        <f>TEXT(gdp_capita_rank__2[[#This Row],[year]],0)&amp;"-"&amp;gdp_capita_rank__2[[#This Row],[WB_country_code]]</f>
        <v>1970-ARM</v>
      </c>
      <c r="G1345" s="9" t="s">
        <v>2741</v>
      </c>
    </row>
    <row r="1346" spans="1:7" x14ac:dyDescent="0.2">
      <c r="A1346" s="9" t="s">
        <v>13</v>
      </c>
      <c r="B1346" s="9" t="s">
        <v>14</v>
      </c>
      <c r="C1346" s="9" t="s">
        <v>2746</v>
      </c>
      <c r="D1346" s="9" t="s">
        <v>2747</v>
      </c>
      <c r="E1346" s="9" t="s">
        <v>3772</v>
      </c>
      <c r="F1346" s="9" t="str">
        <f>TEXT(gdp_capita_rank__2[[#This Row],[year]],0)&amp;"-"&amp;gdp_capita_rank__2[[#This Row],[WB_country_code]]</f>
        <v>1970-AUS</v>
      </c>
      <c r="G1346" s="9" t="s">
        <v>3774</v>
      </c>
    </row>
    <row r="1347" spans="1:7" x14ac:dyDescent="0.2">
      <c r="A1347" s="9" t="s">
        <v>15</v>
      </c>
      <c r="B1347" s="9" t="s">
        <v>16</v>
      </c>
      <c r="C1347" s="9" t="s">
        <v>2749</v>
      </c>
      <c r="D1347" s="9" t="s">
        <v>2750</v>
      </c>
      <c r="E1347" s="9" t="s">
        <v>3772</v>
      </c>
      <c r="F1347" s="9" t="str">
        <f>TEXT(gdp_capita_rank__2[[#This Row],[year]],0)&amp;"-"&amp;gdp_capita_rank__2[[#This Row],[WB_country_code]]</f>
        <v>1970-AUT</v>
      </c>
      <c r="G1347" s="9" t="s">
        <v>3775</v>
      </c>
    </row>
    <row r="1348" spans="1:7" x14ac:dyDescent="0.2">
      <c r="A1348" s="9" t="s">
        <v>17</v>
      </c>
      <c r="B1348" s="9" t="s">
        <v>18</v>
      </c>
      <c r="C1348" s="9" t="s">
        <v>2752</v>
      </c>
      <c r="D1348" s="9" t="s">
        <v>2753</v>
      </c>
      <c r="E1348" s="9" t="s">
        <v>3772</v>
      </c>
      <c r="F1348" s="9" t="str">
        <f>TEXT(gdp_capita_rank__2[[#This Row],[year]],0)&amp;"-"&amp;gdp_capita_rank__2[[#This Row],[WB_country_code]]</f>
        <v>1970-AZE</v>
      </c>
      <c r="G1348" s="9" t="s">
        <v>2741</v>
      </c>
    </row>
    <row r="1349" spans="1:7" x14ac:dyDescent="0.2">
      <c r="A1349" s="9" t="s">
        <v>19</v>
      </c>
      <c r="B1349" s="9" t="s">
        <v>20</v>
      </c>
      <c r="C1349" s="9" t="s">
        <v>2754</v>
      </c>
      <c r="D1349" s="9" t="s">
        <v>2755</v>
      </c>
      <c r="E1349" s="9" t="s">
        <v>3772</v>
      </c>
      <c r="F1349" s="9" t="str">
        <f>TEXT(gdp_capita_rank__2[[#This Row],[year]],0)&amp;"-"&amp;gdp_capita_rank__2[[#This Row],[WB_country_code]]</f>
        <v>1970-BDI</v>
      </c>
      <c r="G1349" s="9" t="s">
        <v>3776</v>
      </c>
    </row>
    <row r="1350" spans="1:7" x14ac:dyDescent="0.2">
      <c r="A1350" s="9" t="s">
        <v>21</v>
      </c>
      <c r="B1350" s="9" t="s">
        <v>22</v>
      </c>
      <c r="C1350" s="9" t="s">
        <v>2757</v>
      </c>
      <c r="D1350" s="9" t="s">
        <v>2758</v>
      </c>
      <c r="E1350" s="9" t="s">
        <v>3772</v>
      </c>
      <c r="F1350" s="9" t="str">
        <f>TEXT(gdp_capita_rank__2[[#This Row],[year]],0)&amp;"-"&amp;gdp_capita_rank__2[[#This Row],[WB_country_code]]</f>
        <v>1970-BEL</v>
      </c>
      <c r="G1350" s="9" t="s">
        <v>3777</v>
      </c>
    </row>
    <row r="1351" spans="1:7" x14ac:dyDescent="0.2">
      <c r="A1351" s="9" t="s">
        <v>23</v>
      </c>
      <c r="B1351" s="9" t="s">
        <v>24</v>
      </c>
      <c r="C1351" s="9" t="s">
        <v>2760</v>
      </c>
      <c r="D1351" s="9" t="s">
        <v>2761</v>
      </c>
      <c r="E1351" s="9" t="s">
        <v>3772</v>
      </c>
      <c r="F1351" s="9" t="str">
        <f>TEXT(gdp_capita_rank__2[[#This Row],[year]],0)&amp;"-"&amp;gdp_capita_rank__2[[#This Row],[WB_country_code]]</f>
        <v>1970-BFA</v>
      </c>
      <c r="G1351" s="9" t="s">
        <v>3778</v>
      </c>
    </row>
    <row r="1352" spans="1:7" x14ac:dyDescent="0.2">
      <c r="A1352" s="9" t="s">
        <v>25</v>
      </c>
      <c r="B1352" s="9" t="s">
        <v>26</v>
      </c>
      <c r="C1352" s="9" t="s">
        <v>2763</v>
      </c>
      <c r="D1352" s="9" t="s">
        <v>2764</v>
      </c>
      <c r="E1352" s="9" t="s">
        <v>3772</v>
      </c>
      <c r="F1352" s="9" t="str">
        <f>TEXT(gdp_capita_rank__2[[#This Row],[year]],0)&amp;"-"&amp;gdp_capita_rank__2[[#This Row],[WB_country_code]]</f>
        <v>1970-BGR</v>
      </c>
      <c r="G1352" s="9" t="s">
        <v>2741</v>
      </c>
    </row>
    <row r="1353" spans="1:7" x14ac:dyDescent="0.2">
      <c r="A1353" s="9" t="s">
        <v>27</v>
      </c>
      <c r="B1353" s="9" t="s">
        <v>28</v>
      </c>
      <c r="C1353" s="9" t="s">
        <v>2765</v>
      </c>
      <c r="D1353" s="9" t="s">
        <v>2766</v>
      </c>
      <c r="E1353" s="9" t="s">
        <v>3772</v>
      </c>
      <c r="F1353" s="9" t="str">
        <f>TEXT(gdp_capita_rank__2[[#This Row],[year]],0)&amp;"-"&amp;gdp_capita_rank__2[[#This Row],[WB_country_code]]</f>
        <v>1970-BHR</v>
      </c>
      <c r="G1353" s="9" t="s">
        <v>2741</v>
      </c>
    </row>
    <row r="1354" spans="1:7" x14ac:dyDescent="0.2">
      <c r="A1354" s="9" t="s">
        <v>29</v>
      </c>
      <c r="B1354" s="9" t="s">
        <v>30</v>
      </c>
      <c r="C1354" s="9" t="s">
        <v>2767</v>
      </c>
      <c r="D1354" s="9" t="s">
        <v>2768</v>
      </c>
      <c r="E1354" s="9" t="s">
        <v>3772</v>
      </c>
      <c r="F1354" s="9" t="str">
        <f>TEXT(gdp_capita_rank__2[[#This Row],[year]],0)&amp;"-"&amp;gdp_capita_rank__2[[#This Row],[WB_country_code]]</f>
        <v>1970-BHS</v>
      </c>
      <c r="G1354" s="9" t="s">
        <v>3779</v>
      </c>
    </row>
    <row r="1355" spans="1:7" x14ac:dyDescent="0.2">
      <c r="A1355" s="9" t="s">
        <v>31</v>
      </c>
      <c r="B1355" s="9" t="s">
        <v>32</v>
      </c>
      <c r="C1355" s="9" t="s">
        <v>2770</v>
      </c>
      <c r="D1355" s="9" t="s">
        <v>2771</v>
      </c>
      <c r="E1355" s="9" t="s">
        <v>3772</v>
      </c>
      <c r="F1355" s="9" t="str">
        <f>TEXT(gdp_capita_rank__2[[#This Row],[year]],0)&amp;"-"&amp;gdp_capita_rank__2[[#This Row],[WB_country_code]]</f>
        <v>1970-BLR</v>
      </c>
      <c r="G1355" s="9" t="s">
        <v>2741</v>
      </c>
    </row>
    <row r="1356" spans="1:7" x14ac:dyDescent="0.2">
      <c r="A1356" s="9" t="s">
        <v>33</v>
      </c>
      <c r="B1356" s="9" t="s">
        <v>34</v>
      </c>
      <c r="C1356" s="9" t="s">
        <v>2772</v>
      </c>
      <c r="D1356" s="9" t="s">
        <v>2773</v>
      </c>
      <c r="E1356" s="9" t="s">
        <v>3772</v>
      </c>
      <c r="F1356" s="9" t="str">
        <f>TEXT(gdp_capita_rank__2[[#This Row],[year]],0)&amp;"-"&amp;gdp_capita_rank__2[[#This Row],[WB_country_code]]</f>
        <v>1970-BMU</v>
      </c>
      <c r="G1356" s="9" t="s">
        <v>3780</v>
      </c>
    </row>
    <row r="1357" spans="1:7" x14ac:dyDescent="0.2">
      <c r="A1357" s="9" t="s">
        <v>35</v>
      </c>
      <c r="B1357" s="9" t="s">
        <v>36</v>
      </c>
      <c r="C1357" s="9" t="s">
        <v>2775</v>
      </c>
      <c r="D1357" s="9" t="s">
        <v>2776</v>
      </c>
      <c r="E1357" s="9" t="s">
        <v>3772</v>
      </c>
      <c r="F1357" s="9" t="str">
        <f>TEXT(gdp_capita_rank__2[[#This Row],[year]],0)&amp;"-"&amp;gdp_capita_rank__2[[#This Row],[WB_country_code]]</f>
        <v>1970-BRA</v>
      </c>
      <c r="G1357" s="9" t="s">
        <v>2741</v>
      </c>
    </row>
    <row r="1358" spans="1:7" x14ac:dyDescent="0.2">
      <c r="A1358" s="9" t="s">
        <v>37</v>
      </c>
      <c r="B1358" s="9" t="s">
        <v>38</v>
      </c>
      <c r="C1358" s="9" t="s">
        <v>2777</v>
      </c>
      <c r="D1358" s="9" t="s">
        <v>2778</v>
      </c>
      <c r="E1358" s="9" t="s">
        <v>3772</v>
      </c>
      <c r="F1358" s="9" t="str">
        <f>TEXT(gdp_capita_rank__2[[#This Row],[year]],0)&amp;"-"&amp;gdp_capita_rank__2[[#This Row],[WB_country_code]]</f>
        <v>1970-BRB</v>
      </c>
      <c r="G1358" s="9" t="s">
        <v>2741</v>
      </c>
    </row>
    <row r="1359" spans="1:7" x14ac:dyDescent="0.2">
      <c r="A1359" s="9" t="s">
        <v>39</v>
      </c>
      <c r="B1359" s="9" t="s">
        <v>40</v>
      </c>
      <c r="C1359" s="9" t="s">
        <v>2779</v>
      </c>
      <c r="D1359" s="9" t="s">
        <v>2780</v>
      </c>
      <c r="E1359" s="9" t="s">
        <v>3772</v>
      </c>
      <c r="F1359" s="9" t="str">
        <f>TEXT(gdp_capita_rank__2[[#This Row],[year]],0)&amp;"-"&amp;gdp_capita_rank__2[[#This Row],[WB_country_code]]</f>
        <v>1970-BWA</v>
      </c>
      <c r="G1359" s="9" t="s">
        <v>3781</v>
      </c>
    </row>
    <row r="1360" spans="1:7" x14ac:dyDescent="0.2">
      <c r="A1360" s="9" t="s">
        <v>41</v>
      </c>
      <c r="B1360" s="9" t="s">
        <v>42</v>
      </c>
      <c r="C1360" s="9" t="s">
        <v>2782</v>
      </c>
      <c r="D1360" s="9" t="s">
        <v>2783</v>
      </c>
      <c r="E1360" s="9" t="s">
        <v>3772</v>
      </c>
      <c r="F1360" s="9" t="str">
        <f>TEXT(gdp_capita_rank__2[[#This Row],[year]],0)&amp;"-"&amp;gdp_capita_rank__2[[#This Row],[WB_country_code]]</f>
        <v>1970-CAN</v>
      </c>
      <c r="G1360" s="9" t="s">
        <v>3782</v>
      </c>
    </row>
    <row r="1361" spans="1:7" x14ac:dyDescent="0.2">
      <c r="A1361" s="9" t="s">
        <v>43</v>
      </c>
      <c r="B1361" s="9" t="s">
        <v>44</v>
      </c>
      <c r="C1361" s="9" t="s">
        <v>2785</v>
      </c>
      <c r="D1361" s="9" t="s">
        <v>2786</v>
      </c>
      <c r="E1361" s="9" t="s">
        <v>3772</v>
      </c>
      <c r="F1361" s="9" t="str">
        <f>TEXT(gdp_capita_rank__2[[#This Row],[year]],0)&amp;"-"&amp;gdp_capita_rank__2[[#This Row],[WB_country_code]]</f>
        <v>1970-CHE</v>
      </c>
      <c r="G1361" s="9" t="s">
        <v>2741</v>
      </c>
    </row>
    <row r="1362" spans="1:7" x14ac:dyDescent="0.2">
      <c r="A1362" s="9" t="s">
        <v>45</v>
      </c>
      <c r="B1362" s="9" t="s">
        <v>46</v>
      </c>
      <c r="C1362" s="9" t="s">
        <v>2788</v>
      </c>
      <c r="D1362" s="9" t="s">
        <v>2789</v>
      </c>
      <c r="E1362" s="9" t="s">
        <v>3772</v>
      </c>
      <c r="F1362" s="9" t="str">
        <f>TEXT(gdp_capita_rank__2[[#This Row],[year]],0)&amp;"-"&amp;gdp_capita_rank__2[[#This Row],[WB_country_code]]</f>
        <v>1970-CHL</v>
      </c>
      <c r="G1362" s="9" t="s">
        <v>3783</v>
      </c>
    </row>
    <row r="1363" spans="1:7" x14ac:dyDescent="0.2">
      <c r="A1363" s="9" t="s">
        <v>47</v>
      </c>
      <c r="B1363" s="9" t="s">
        <v>48</v>
      </c>
      <c r="C1363" s="9" t="s">
        <v>2791</v>
      </c>
      <c r="D1363" s="9" t="s">
        <v>2792</v>
      </c>
      <c r="E1363" s="9" t="s">
        <v>3772</v>
      </c>
      <c r="F1363" s="9" t="str">
        <f>TEXT(gdp_capita_rank__2[[#This Row],[year]],0)&amp;"-"&amp;gdp_capita_rank__2[[#This Row],[WB_country_code]]</f>
        <v>1970-CHN</v>
      </c>
      <c r="G1363" s="9" t="s">
        <v>3784</v>
      </c>
    </row>
    <row r="1364" spans="1:7" x14ac:dyDescent="0.2">
      <c r="A1364" s="9" t="s">
        <v>49</v>
      </c>
      <c r="B1364" s="9" t="s">
        <v>50</v>
      </c>
      <c r="C1364" s="9" t="s">
        <v>2794</v>
      </c>
      <c r="D1364" s="9" t="s">
        <v>2795</v>
      </c>
      <c r="E1364" s="9" t="s">
        <v>3772</v>
      </c>
      <c r="F1364" s="9" t="str">
        <f>TEXT(gdp_capita_rank__2[[#This Row],[year]],0)&amp;"-"&amp;gdp_capita_rank__2[[#This Row],[WB_country_code]]</f>
        <v>1970-CIV</v>
      </c>
      <c r="G1364" s="9" t="s">
        <v>3785</v>
      </c>
    </row>
    <row r="1365" spans="1:7" x14ac:dyDescent="0.2">
      <c r="A1365" s="9" t="s">
        <v>51</v>
      </c>
      <c r="B1365" s="9" t="s">
        <v>52</v>
      </c>
      <c r="C1365" s="9" t="s">
        <v>2797</v>
      </c>
      <c r="D1365" s="9" t="s">
        <v>2798</v>
      </c>
      <c r="E1365" s="9" t="s">
        <v>3772</v>
      </c>
      <c r="F1365" s="9" t="str">
        <f>TEXT(gdp_capita_rank__2[[#This Row],[year]],0)&amp;"-"&amp;gdp_capita_rank__2[[#This Row],[WB_country_code]]</f>
        <v>1970-CMR</v>
      </c>
      <c r="G1365" s="9" t="s">
        <v>3786</v>
      </c>
    </row>
    <row r="1366" spans="1:7" x14ac:dyDescent="0.2">
      <c r="A1366" s="9" t="s">
        <v>53</v>
      </c>
      <c r="B1366" s="9" t="s">
        <v>54</v>
      </c>
      <c r="C1366" s="9" t="s">
        <v>2800</v>
      </c>
      <c r="D1366" s="9" t="s">
        <v>2801</v>
      </c>
      <c r="E1366" s="9" t="s">
        <v>3772</v>
      </c>
      <c r="F1366" s="9" t="str">
        <f>TEXT(gdp_capita_rank__2[[#This Row],[year]],0)&amp;"-"&amp;gdp_capita_rank__2[[#This Row],[WB_country_code]]</f>
        <v>1970-COL</v>
      </c>
      <c r="G1366" s="9" t="s">
        <v>3787</v>
      </c>
    </row>
    <row r="1367" spans="1:7" x14ac:dyDescent="0.2">
      <c r="A1367" s="9" t="s">
        <v>55</v>
      </c>
      <c r="B1367" s="9" t="s">
        <v>56</v>
      </c>
      <c r="C1367" s="9" t="s">
        <v>2803</v>
      </c>
      <c r="D1367" s="9" t="s">
        <v>2804</v>
      </c>
      <c r="E1367" s="9" t="s">
        <v>3772</v>
      </c>
      <c r="F1367" s="9" t="str">
        <f>TEXT(gdp_capita_rank__2[[#This Row],[year]],0)&amp;"-"&amp;gdp_capita_rank__2[[#This Row],[WB_country_code]]</f>
        <v>1970-CRI</v>
      </c>
      <c r="G1367" s="9" t="s">
        <v>3788</v>
      </c>
    </row>
    <row r="1368" spans="1:7" x14ac:dyDescent="0.2">
      <c r="A1368" s="9" t="s">
        <v>57</v>
      </c>
      <c r="B1368" s="9" t="s">
        <v>58</v>
      </c>
      <c r="C1368" s="9" t="s">
        <v>2806</v>
      </c>
      <c r="D1368" s="9" t="s">
        <v>2807</v>
      </c>
      <c r="E1368" s="9" t="s">
        <v>3772</v>
      </c>
      <c r="F1368" s="9" t="str">
        <f>TEXT(gdp_capita_rank__2[[#This Row],[year]],0)&amp;"-"&amp;gdp_capita_rank__2[[#This Row],[WB_country_code]]</f>
        <v>1970-CUB</v>
      </c>
      <c r="G1368" s="9" t="s">
        <v>3789</v>
      </c>
    </row>
    <row r="1369" spans="1:7" x14ac:dyDescent="0.2">
      <c r="A1369" s="9" t="s">
        <v>59</v>
      </c>
      <c r="B1369" s="9" t="s">
        <v>60</v>
      </c>
      <c r="C1369" s="9" t="s">
        <v>2808</v>
      </c>
      <c r="D1369" s="9" t="s">
        <v>2809</v>
      </c>
      <c r="E1369" s="9" t="s">
        <v>3772</v>
      </c>
      <c r="F1369" s="9" t="str">
        <f>TEXT(gdp_capita_rank__2[[#This Row],[year]],0)&amp;"-"&amp;gdp_capita_rank__2[[#This Row],[WB_country_code]]</f>
        <v>1970-CYP</v>
      </c>
      <c r="G1369" s="9" t="s">
        <v>2741</v>
      </c>
    </row>
    <row r="1370" spans="1:7" x14ac:dyDescent="0.2">
      <c r="A1370" s="9" t="s">
        <v>61</v>
      </c>
      <c r="B1370" s="9" t="s">
        <v>62</v>
      </c>
      <c r="C1370" s="9" t="s">
        <v>2810</v>
      </c>
      <c r="D1370" s="9" t="s">
        <v>2811</v>
      </c>
      <c r="E1370" s="9" t="s">
        <v>3772</v>
      </c>
      <c r="F1370" s="9" t="str">
        <f>TEXT(gdp_capita_rank__2[[#This Row],[year]],0)&amp;"-"&amp;gdp_capita_rank__2[[#This Row],[WB_country_code]]</f>
        <v>1970-CZE</v>
      </c>
      <c r="G1370" s="9" t="s">
        <v>2741</v>
      </c>
    </row>
    <row r="1371" spans="1:7" x14ac:dyDescent="0.2">
      <c r="A1371" s="9" t="s">
        <v>63</v>
      </c>
      <c r="B1371" s="9" t="s">
        <v>64</v>
      </c>
      <c r="C1371" s="9" t="s">
        <v>2812</v>
      </c>
      <c r="D1371" s="9" t="s">
        <v>2813</v>
      </c>
      <c r="E1371" s="9" t="s">
        <v>3772</v>
      </c>
      <c r="F1371" s="9" t="str">
        <f>TEXT(gdp_capita_rank__2[[#This Row],[year]],0)&amp;"-"&amp;gdp_capita_rank__2[[#This Row],[WB_country_code]]</f>
        <v>1970-DEU</v>
      </c>
      <c r="G1371" s="9" t="s">
        <v>3790</v>
      </c>
    </row>
    <row r="1372" spans="1:7" x14ac:dyDescent="0.2">
      <c r="A1372" s="9" t="s">
        <v>65</v>
      </c>
      <c r="B1372" s="9" t="s">
        <v>66</v>
      </c>
      <c r="C1372" s="9" t="s">
        <v>2814</v>
      </c>
      <c r="D1372" s="9" t="s">
        <v>2815</v>
      </c>
      <c r="E1372" s="9" t="s">
        <v>3772</v>
      </c>
      <c r="F1372" s="9" t="str">
        <f>TEXT(gdp_capita_rank__2[[#This Row],[year]],0)&amp;"-"&amp;gdp_capita_rank__2[[#This Row],[WB_country_code]]</f>
        <v>1970-DJI</v>
      </c>
      <c r="G1372" s="9" t="s">
        <v>2741</v>
      </c>
    </row>
    <row r="1373" spans="1:7" x14ac:dyDescent="0.2">
      <c r="A1373" s="9" t="s">
        <v>67</v>
      </c>
      <c r="B1373" s="9" t="s">
        <v>68</v>
      </c>
      <c r="C1373" s="9" t="s">
        <v>2816</v>
      </c>
      <c r="D1373" s="9" t="s">
        <v>2817</v>
      </c>
      <c r="E1373" s="9" t="s">
        <v>3772</v>
      </c>
      <c r="F1373" s="9" t="str">
        <f>TEXT(gdp_capita_rank__2[[#This Row],[year]],0)&amp;"-"&amp;gdp_capita_rank__2[[#This Row],[WB_country_code]]</f>
        <v>1970-DNK</v>
      </c>
      <c r="G1373" s="9" t="s">
        <v>3791</v>
      </c>
    </row>
    <row r="1374" spans="1:7" x14ac:dyDescent="0.2">
      <c r="A1374" s="9" t="s">
        <v>69</v>
      </c>
      <c r="B1374" s="9" t="s">
        <v>70</v>
      </c>
      <c r="C1374" s="9" t="s">
        <v>2818</v>
      </c>
      <c r="D1374" s="9" t="s">
        <v>2819</v>
      </c>
      <c r="E1374" s="9" t="s">
        <v>3772</v>
      </c>
      <c r="F1374" s="9" t="str">
        <f>TEXT(gdp_capita_rank__2[[#This Row],[year]],0)&amp;"-"&amp;gdp_capita_rank__2[[#This Row],[WB_country_code]]</f>
        <v>1970-DOM</v>
      </c>
      <c r="G1374" s="9" t="s">
        <v>3792</v>
      </c>
    </row>
    <row r="1375" spans="1:7" x14ac:dyDescent="0.2">
      <c r="A1375" s="9" t="s">
        <v>71</v>
      </c>
      <c r="B1375" s="9" t="s">
        <v>72</v>
      </c>
      <c r="C1375" s="9" t="s">
        <v>2821</v>
      </c>
      <c r="D1375" s="9" t="s">
        <v>2822</v>
      </c>
      <c r="E1375" s="9" t="s">
        <v>3772</v>
      </c>
      <c r="F1375" s="9" t="str">
        <f>TEXT(gdp_capita_rank__2[[#This Row],[year]],0)&amp;"-"&amp;gdp_capita_rank__2[[#This Row],[WB_country_code]]</f>
        <v>1970-DZA</v>
      </c>
      <c r="G1375" s="9" t="s">
        <v>3793</v>
      </c>
    </row>
    <row r="1376" spans="1:7" x14ac:dyDescent="0.2">
      <c r="A1376" s="9" t="s">
        <v>73</v>
      </c>
      <c r="B1376" s="9" t="s">
        <v>74</v>
      </c>
      <c r="C1376" s="9" t="s">
        <v>2824</v>
      </c>
      <c r="D1376" s="9" t="s">
        <v>2825</v>
      </c>
      <c r="E1376" s="9" t="s">
        <v>3772</v>
      </c>
      <c r="F1376" s="9" t="str">
        <f>TEXT(gdp_capita_rank__2[[#This Row],[year]],0)&amp;"-"&amp;gdp_capita_rank__2[[#This Row],[WB_country_code]]</f>
        <v>1970-ECU</v>
      </c>
      <c r="G1376" s="9" t="s">
        <v>3794</v>
      </c>
    </row>
    <row r="1377" spans="1:7" x14ac:dyDescent="0.2">
      <c r="A1377" s="9" t="s">
        <v>75</v>
      </c>
      <c r="B1377" s="9" t="s">
        <v>76</v>
      </c>
      <c r="C1377" s="9" t="s">
        <v>2827</v>
      </c>
      <c r="D1377" s="9" t="s">
        <v>2828</v>
      </c>
      <c r="E1377" s="9" t="s">
        <v>3772</v>
      </c>
      <c r="F1377" s="9" t="str">
        <f>TEXT(gdp_capita_rank__2[[#This Row],[year]],0)&amp;"-"&amp;gdp_capita_rank__2[[#This Row],[WB_country_code]]</f>
        <v>1970-EGY</v>
      </c>
      <c r="G1377" s="9" t="s">
        <v>3795</v>
      </c>
    </row>
    <row r="1378" spans="1:7" x14ac:dyDescent="0.2">
      <c r="A1378" s="9" t="s">
        <v>77</v>
      </c>
      <c r="B1378" s="9" t="s">
        <v>78</v>
      </c>
      <c r="C1378" s="9" t="s">
        <v>2829</v>
      </c>
      <c r="D1378" s="9" t="s">
        <v>2830</v>
      </c>
      <c r="E1378" s="9" t="s">
        <v>3772</v>
      </c>
      <c r="F1378" s="9" t="str">
        <f>TEXT(gdp_capita_rank__2[[#This Row],[year]],0)&amp;"-"&amp;gdp_capita_rank__2[[#This Row],[WB_country_code]]</f>
        <v>1970-ERI</v>
      </c>
      <c r="G1378" s="9" t="s">
        <v>2741</v>
      </c>
    </row>
    <row r="1379" spans="1:7" x14ac:dyDescent="0.2">
      <c r="A1379" s="9" t="s">
        <v>79</v>
      </c>
      <c r="B1379" s="9" t="s">
        <v>80</v>
      </c>
      <c r="C1379" s="9" t="s">
        <v>2831</v>
      </c>
      <c r="D1379" s="9" t="s">
        <v>2832</v>
      </c>
      <c r="E1379" s="9" t="s">
        <v>3772</v>
      </c>
      <c r="F1379" s="9" t="str">
        <f>TEXT(gdp_capita_rank__2[[#This Row],[year]],0)&amp;"-"&amp;gdp_capita_rank__2[[#This Row],[WB_country_code]]</f>
        <v>1970-ESP</v>
      </c>
      <c r="G1379" s="9" t="s">
        <v>3796</v>
      </c>
    </row>
    <row r="1380" spans="1:7" x14ac:dyDescent="0.2">
      <c r="A1380" s="9" t="s">
        <v>81</v>
      </c>
      <c r="B1380" s="9" t="s">
        <v>82</v>
      </c>
      <c r="C1380" s="9" t="s">
        <v>2834</v>
      </c>
      <c r="D1380" s="9" t="s">
        <v>2835</v>
      </c>
      <c r="E1380" s="9" t="s">
        <v>3772</v>
      </c>
      <c r="F1380" s="9" t="str">
        <f>TEXT(gdp_capita_rank__2[[#This Row],[year]],0)&amp;"-"&amp;gdp_capita_rank__2[[#This Row],[WB_country_code]]</f>
        <v>1970-EST</v>
      </c>
      <c r="G1380" s="9" t="s">
        <v>2741</v>
      </c>
    </row>
    <row r="1381" spans="1:7" x14ac:dyDescent="0.2">
      <c r="A1381" s="9" t="s">
        <v>83</v>
      </c>
      <c r="B1381" s="9" t="s">
        <v>84</v>
      </c>
      <c r="C1381" s="9" t="s">
        <v>2836</v>
      </c>
      <c r="D1381" s="9" t="s">
        <v>2837</v>
      </c>
      <c r="E1381" s="9" t="s">
        <v>3772</v>
      </c>
      <c r="F1381" s="9" t="str">
        <f>TEXT(gdp_capita_rank__2[[#This Row],[year]],0)&amp;"-"&amp;gdp_capita_rank__2[[#This Row],[WB_country_code]]</f>
        <v>1970-ETH</v>
      </c>
      <c r="G1381" s="9" t="s">
        <v>2741</v>
      </c>
    </row>
    <row r="1382" spans="1:7" x14ac:dyDescent="0.2">
      <c r="A1382" s="9" t="s">
        <v>85</v>
      </c>
      <c r="B1382" s="9" t="s">
        <v>86</v>
      </c>
      <c r="C1382" s="9" t="s">
        <v>2838</v>
      </c>
      <c r="D1382" s="9" t="s">
        <v>2839</v>
      </c>
      <c r="E1382" s="9" t="s">
        <v>3772</v>
      </c>
      <c r="F1382" s="9" t="str">
        <f>TEXT(gdp_capita_rank__2[[#This Row],[year]],0)&amp;"-"&amp;gdp_capita_rank__2[[#This Row],[WB_country_code]]</f>
        <v>1970-FIN</v>
      </c>
      <c r="G1382" s="9" t="s">
        <v>3797</v>
      </c>
    </row>
    <row r="1383" spans="1:7" x14ac:dyDescent="0.2">
      <c r="A1383" s="9" t="s">
        <v>87</v>
      </c>
      <c r="B1383" s="9" t="s">
        <v>88</v>
      </c>
      <c r="C1383" s="9" t="s">
        <v>2841</v>
      </c>
      <c r="D1383" s="9" t="s">
        <v>2842</v>
      </c>
      <c r="E1383" s="9" t="s">
        <v>3772</v>
      </c>
      <c r="F1383" s="9" t="str">
        <f>TEXT(gdp_capita_rank__2[[#This Row],[year]],0)&amp;"-"&amp;gdp_capita_rank__2[[#This Row],[WB_country_code]]</f>
        <v>1970-FJI</v>
      </c>
      <c r="G1383" s="9" t="s">
        <v>3798</v>
      </c>
    </row>
    <row r="1384" spans="1:7" x14ac:dyDescent="0.2">
      <c r="A1384" s="9" t="s">
        <v>89</v>
      </c>
      <c r="B1384" s="9" t="s">
        <v>90</v>
      </c>
      <c r="C1384" s="9" t="s">
        <v>2844</v>
      </c>
      <c r="D1384" s="9" t="s">
        <v>2845</v>
      </c>
      <c r="E1384" s="9" t="s">
        <v>3772</v>
      </c>
      <c r="F1384" s="9" t="str">
        <f>TEXT(gdp_capita_rank__2[[#This Row],[year]],0)&amp;"-"&amp;gdp_capita_rank__2[[#This Row],[WB_country_code]]</f>
        <v>1970-FRA</v>
      </c>
      <c r="G1384" s="9" t="s">
        <v>3799</v>
      </c>
    </row>
    <row r="1385" spans="1:7" x14ac:dyDescent="0.2">
      <c r="A1385" s="9" t="s">
        <v>91</v>
      </c>
      <c r="B1385" s="9" t="s">
        <v>92</v>
      </c>
      <c r="C1385" s="9" t="s">
        <v>2847</v>
      </c>
      <c r="D1385" s="9" t="s">
        <v>2848</v>
      </c>
      <c r="E1385" s="9" t="s">
        <v>3772</v>
      </c>
      <c r="F1385" s="9" t="str">
        <f>TEXT(gdp_capita_rank__2[[#This Row],[year]],0)&amp;"-"&amp;gdp_capita_rank__2[[#This Row],[WB_country_code]]</f>
        <v>1970-GAB</v>
      </c>
      <c r="G1385" s="9" t="s">
        <v>3800</v>
      </c>
    </row>
    <row r="1386" spans="1:7" x14ac:dyDescent="0.2">
      <c r="A1386" s="9" t="s">
        <v>93</v>
      </c>
      <c r="B1386" s="9" t="s">
        <v>94</v>
      </c>
      <c r="C1386" s="9" t="s">
        <v>2850</v>
      </c>
      <c r="D1386" s="9" t="s">
        <v>2851</v>
      </c>
      <c r="E1386" s="9" t="s">
        <v>3772</v>
      </c>
      <c r="F1386" s="9" t="str">
        <f>TEXT(gdp_capita_rank__2[[#This Row],[year]],0)&amp;"-"&amp;gdp_capita_rank__2[[#This Row],[WB_country_code]]</f>
        <v>1970-GBR</v>
      </c>
      <c r="G1386" s="9" t="s">
        <v>3801</v>
      </c>
    </row>
    <row r="1387" spans="1:7" x14ac:dyDescent="0.2">
      <c r="A1387" s="9" t="s">
        <v>95</v>
      </c>
      <c r="B1387" s="9" t="s">
        <v>96</v>
      </c>
      <c r="C1387" s="9" t="s">
        <v>2853</v>
      </c>
      <c r="D1387" s="9" t="s">
        <v>2854</v>
      </c>
      <c r="E1387" s="9" t="s">
        <v>3772</v>
      </c>
      <c r="F1387" s="9" t="str">
        <f>TEXT(gdp_capita_rank__2[[#This Row],[year]],0)&amp;"-"&amp;gdp_capita_rank__2[[#This Row],[WB_country_code]]</f>
        <v>1970-GEO</v>
      </c>
      <c r="G1387" s="9" t="s">
        <v>2741</v>
      </c>
    </row>
    <row r="1388" spans="1:7" x14ac:dyDescent="0.2">
      <c r="A1388" s="9" t="s">
        <v>97</v>
      </c>
      <c r="B1388" s="9" t="s">
        <v>98</v>
      </c>
      <c r="C1388" s="9" t="s">
        <v>2855</v>
      </c>
      <c r="D1388" s="9" t="s">
        <v>2824</v>
      </c>
      <c r="E1388" s="9" t="s">
        <v>3772</v>
      </c>
      <c r="F1388" s="9" t="str">
        <f>TEXT(gdp_capita_rank__2[[#This Row],[year]],0)&amp;"-"&amp;gdp_capita_rank__2[[#This Row],[WB_country_code]]</f>
        <v>1970-GHA</v>
      </c>
      <c r="G1388" s="9" t="s">
        <v>3802</v>
      </c>
    </row>
    <row r="1389" spans="1:7" x14ac:dyDescent="0.2">
      <c r="A1389" s="9" t="s">
        <v>99</v>
      </c>
      <c r="B1389" s="9" t="s">
        <v>100</v>
      </c>
      <c r="C1389" s="9" t="s">
        <v>2857</v>
      </c>
      <c r="D1389" s="9" t="s">
        <v>2858</v>
      </c>
      <c r="E1389" s="9" t="s">
        <v>3772</v>
      </c>
      <c r="F1389" s="9" t="str">
        <f>TEXT(gdp_capita_rank__2[[#This Row],[year]],0)&amp;"-"&amp;gdp_capita_rank__2[[#This Row],[WB_country_code]]</f>
        <v>1970-GRC</v>
      </c>
      <c r="G1389" s="9" t="s">
        <v>3803</v>
      </c>
    </row>
    <row r="1390" spans="1:7" x14ac:dyDescent="0.2">
      <c r="A1390" s="9" t="s">
        <v>101</v>
      </c>
      <c r="B1390" s="9" t="s">
        <v>102</v>
      </c>
      <c r="C1390" s="9" t="s">
        <v>2860</v>
      </c>
      <c r="D1390" s="9" t="s">
        <v>2861</v>
      </c>
      <c r="E1390" s="9" t="s">
        <v>3772</v>
      </c>
      <c r="F1390" s="9" t="str">
        <f>TEXT(gdp_capita_rank__2[[#This Row],[year]],0)&amp;"-"&amp;gdp_capita_rank__2[[#This Row],[WB_country_code]]</f>
        <v>1970-GRD</v>
      </c>
      <c r="G1390" s="9" t="s">
        <v>2741</v>
      </c>
    </row>
    <row r="1391" spans="1:7" x14ac:dyDescent="0.2">
      <c r="A1391" s="9" t="s">
        <v>103</v>
      </c>
      <c r="B1391" s="9" t="s">
        <v>104</v>
      </c>
      <c r="C1391" s="9" t="s">
        <v>2862</v>
      </c>
      <c r="D1391" s="9" t="s">
        <v>2863</v>
      </c>
      <c r="E1391" s="9" t="s">
        <v>3772</v>
      </c>
      <c r="F1391" s="9" t="str">
        <f>TEXT(gdp_capita_rank__2[[#This Row],[year]],0)&amp;"-"&amp;gdp_capita_rank__2[[#This Row],[WB_country_code]]</f>
        <v>1970-GTM</v>
      </c>
      <c r="G1391" s="9" t="s">
        <v>3804</v>
      </c>
    </row>
    <row r="1392" spans="1:7" x14ac:dyDescent="0.2">
      <c r="A1392" s="9" t="s">
        <v>105</v>
      </c>
      <c r="B1392" s="9" t="s">
        <v>106</v>
      </c>
      <c r="C1392" s="9" t="s">
        <v>2865</v>
      </c>
      <c r="D1392" s="9" t="s">
        <v>2866</v>
      </c>
      <c r="E1392" s="9" t="s">
        <v>3772</v>
      </c>
      <c r="F1392" s="9" t="str">
        <f>TEXT(gdp_capita_rank__2[[#This Row],[year]],0)&amp;"-"&amp;gdp_capita_rank__2[[#This Row],[WB_country_code]]</f>
        <v>1970-GUY</v>
      </c>
      <c r="G1392" s="9" t="s">
        <v>3805</v>
      </c>
    </row>
    <row r="1393" spans="1:7" x14ac:dyDescent="0.2">
      <c r="A1393" s="9" t="s">
        <v>107</v>
      </c>
      <c r="B1393" s="9" t="s">
        <v>108</v>
      </c>
      <c r="C1393" s="9" t="s">
        <v>2868</v>
      </c>
      <c r="D1393" s="9" t="s">
        <v>2869</v>
      </c>
      <c r="E1393" s="9" t="s">
        <v>3772</v>
      </c>
      <c r="F1393" s="9" t="str">
        <f>TEXT(gdp_capita_rank__2[[#This Row],[year]],0)&amp;"-"&amp;gdp_capita_rank__2[[#This Row],[WB_country_code]]</f>
        <v>1970-HKG</v>
      </c>
      <c r="G1393" s="9" t="s">
        <v>3806</v>
      </c>
    </row>
    <row r="1394" spans="1:7" x14ac:dyDescent="0.2">
      <c r="A1394" s="9" t="s">
        <v>109</v>
      </c>
      <c r="B1394" s="9" t="s">
        <v>110</v>
      </c>
      <c r="C1394" s="9" t="s">
        <v>2871</v>
      </c>
      <c r="D1394" s="9" t="s">
        <v>2872</v>
      </c>
      <c r="E1394" s="9" t="s">
        <v>3772</v>
      </c>
      <c r="F1394" s="9" t="str">
        <f>TEXT(gdp_capita_rank__2[[#This Row],[year]],0)&amp;"-"&amp;gdp_capita_rank__2[[#This Row],[WB_country_code]]</f>
        <v>1970-HRV</v>
      </c>
      <c r="G1394" s="9" t="s">
        <v>2741</v>
      </c>
    </row>
    <row r="1395" spans="1:7" x14ac:dyDescent="0.2">
      <c r="A1395" s="9" t="s">
        <v>111</v>
      </c>
      <c r="B1395" s="9" t="s">
        <v>112</v>
      </c>
      <c r="C1395" s="9" t="s">
        <v>2873</v>
      </c>
      <c r="D1395" s="9" t="s">
        <v>2874</v>
      </c>
      <c r="E1395" s="9" t="s">
        <v>3772</v>
      </c>
      <c r="F1395" s="9" t="str">
        <f>TEXT(gdp_capita_rank__2[[#This Row],[year]],0)&amp;"-"&amp;gdp_capita_rank__2[[#This Row],[WB_country_code]]</f>
        <v>1970-HUN</v>
      </c>
      <c r="G1395" s="9" t="s">
        <v>2741</v>
      </c>
    </row>
    <row r="1396" spans="1:7" x14ac:dyDescent="0.2">
      <c r="A1396" s="9" t="s">
        <v>113</v>
      </c>
      <c r="B1396" s="9" t="s">
        <v>114</v>
      </c>
      <c r="C1396" s="9" t="s">
        <v>2875</v>
      </c>
      <c r="D1396" s="9" t="s">
        <v>2876</v>
      </c>
      <c r="E1396" s="9" t="s">
        <v>3772</v>
      </c>
      <c r="F1396" s="9" t="str">
        <f>TEXT(gdp_capita_rank__2[[#This Row],[year]],0)&amp;"-"&amp;gdp_capita_rank__2[[#This Row],[WB_country_code]]</f>
        <v>1970-IDN</v>
      </c>
      <c r="G1396" s="9" t="s">
        <v>3807</v>
      </c>
    </row>
    <row r="1397" spans="1:7" x14ac:dyDescent="0.2">
      <c r="A1397" s="9" t="s">
        <v>115</v>
      </c>
      <c r="B1397" s="9" t="s">
        <v>116</v>
      </c>
      <c r="C1397" s="9" t="s">
        <v>2877</v>
      </c>
      <c r="D1397" s="9" t="s">
        <v>2878</v>
      </c>
      <c r="E1397" s="9" t="s">
        <v>3772</v>
      </c>
      <c r="F1397" s="9" t="str">
        <f>TEXT(gdp_capita_rank__2[[#This Row],[year]],0)&amp;"-"&amp;gdp_capita_rank__2[[#This Row],[WB_country_code]]</f>
        <v>1970-IND</v>
      </c>
      <c r="G1397" s="9" t="s">
        <v>3808</v>
      </c>
    </row>
    <row r="1398" spans="1:7" x14ac:dyDescent="0.2">
      <c r="A1398" s="9" t="s">
        <v>117</v>
      </c>
      <c r="B1398" s="9" t="s">
        <v>118</v>
      </c>
      <c r="C1398" s="9" t="s">
        <v>2880</v>
      </c>
      <c r="D1398" s="9" t="s">
        <v>2881</v>
      </c>
      <c r="E1398" s="9" t="s">
        <v>3772</v>
      </c>
      <c r="F1398" s="9" t="str">
        <f>TEXT(gdp_capita_rank__2[[#This Row],[year]],0)&amp;"-"&amp;gdp_capita_rank__2[[#This Row],[WB_country_code]]</f>
        <v>1970-IRL</v>
      </c>
      <c r="G1398" s="9" t="s">
        <v>3809</v>
      </c>
    </row>
    <row r="1399" spans="1:7" x14ac:dyDescent="0.2">
      <c r="A1399" s="9" t="s">
        <v>119</v>
      </c>
      <c r="B1399" s="9" t="s">
        <v>120</v>
      </c>
      <c r="C1399" s="9" t="s">
        <v>2883</v>
      </c>
      <c r="D1399" s="9" t="s">
        <v>2884</v>
      </c>
      <c r="E1399" s="9" t="s">
        <v>3772</v>
      </c>
      <c r="F1399" s="9" t="str">
        <f>TEXT(gdp_capita_rank__2[[#This Row],[year]],0)&amp;"-"&amp;gdp_capita_rank__2[[#This Row],[WB_country_code]]</f>
        <v>1970-IRN</v>
      </c>
      <c r="G1399" s="9" t="s">
        <v>3810</v>
      </c>
    </row>
    <row r="1400" spans="1:7" x14ac:dyDescent="0.2">
      <c r="A1400" s="9" t="s">
        <v>121</v>
      </c>
      <c r="B1400" s="9" t="s">
        <v>122</v>
      </c>
      <c r="C1400" s="9" t="s">
        <v>2886</v>
      </c>
      <c r="D1400" s="9" t="s">
        <v>2887</v>
      </c>
      <c r="E1400" s="9" t="s">
        <v>3772</v>
      </c>
      <c r="F1400" s="9" t="str">
        <f>TEXT(gdp_capita_rank__2[[#This Row],[year]],0)&amp;"-"&amp;gdp_capita_rank__2[[#This Row],[WB_country_code]]</f>
        <v>1970-IRQ</v>
      </c>
      <c r="G1400" s="9" t="s">
        <v>3811</v>
      </c>
    </row>
    <row r="1401" spans="1:7" x14ac:dyDescent="0.2">
      <c r="A1401" s="9" t="s">
        <v>123</v>
      </c>
      <c r="B1401" s="9" t="s">
        <v>124</v>
      </c>
      <c r="C1401" s="9" t="s">
        <v>2889</v>
      </c>
      <c r="D1401" s="9" t="s">
        <v>2890</v>
      </c>
      <c r="E1401" s="9" t="s">
        <v>3772</v>
      </c>
      <c r="F1401" s="9" t="str">
        <f>TEXT(gdp_capita_rank__2[[#This Row],[year]],0)&amp;"-"&amp;gdp_capita_rank__2[[#This Row],[WB_country_code]]</f>
        <v>1970-ISL</v>
      </c>
      <c r="G1401" s="9" t="s">
        <v>3812</v>
      </c>
    </row>
    <row r="1402" spans="1:7" x14ac:dyDescent="0.2">
      <c r="A1402" s="9" t="s">
        <v>125</v>
      </c>
      <c r="B1402" s="9" t="s">
        <v>126</v>
      </c>
      <c r="C1402" s="9" t="s">
        <v>2892</v>
      </c>
      <c r="D1402" s="9" t="s">
        <v>2893</v>
      </c>
      <c r="E1402" s="9" t="s">
        <v>3772</v>
      </c>
      <c r="F1402" s="9" t="str">
        <f>TEXT(gdp_capita_rank__2[[#This Row],[year]],0)&amp;"-"&amp;gdp_capita_rank__2[[#This Row],[WB_country_code]]</f>
        <v>1970-ISR</v>
      </c>
      <c r="G1402" s="9" t="s">
        <v>2741</v>
      </c>
    </row>
    <row r="1403" spans="1:7" x14ac:dyDescent="0.2">
      <c r="A1403" s="9" t="s">
        <v>127</v>
      </c>
      <c r="B1403" s="9" t="s">
        <v>128</v>
      </c>
      <c r="C1403" s="9" t="s">
        <v>2895</v>
      </c>
      <c r="D1403" s="9" t="s">
        <v>2896</v>
      </c>
      <c r="E1403" s="9" t="s">
        <v>3772</v>
      </c>
      <c r="F1403" s="9" t="str">
        <f>TEXT(gdp_capita_rank__2[[#This Row],[year]],0)&amp;"-"&amp;gdp_capita_rank__2[[#This Row],[WB_country_code]]</f>
        <v>1970-ITA</v>
      </c>
      <c r="G1403" s="9" t="s">
        <v>3813</v>
      </c>
    </row>
    <row r="1404" spans="1:7" x14ac:dyDescent="0.2">
      <c r="A1404" s="9" t="s">
        <v>129</v>
      </c>
      <c r="B1404" s="9" t="s">
        <v>130</v>
      </c>
      <c r="C1404" s="9" t="s">
        <v>2898</v>
      </c>
      <c r="D1404" s="9" t="s">
        <v>2899</v>
      </c>
      <c r="E1404" s="9" t="s">
        <v>3772</v>
      </c>
      <c r="F1404" s="9" t="str">
        <f>TEXT(gdp_capita_rank__2[[#This Row],[year]],0)&amp;"-"&amp;gdp_capita_rank__2[[#This Row],[WB_country_code]]</f>
        <v>1970-JAM</v>
      </c>
      <c r="G1404" s="9" t="s">
        <v>3814</v>
      </c>
    </row>
    <row r="1405" spans="1:7" x14ac:dyDescent="0.2">
      <c r="A1405" s="9" t="s">
        <v>131</v>
      </c>
      <c r="B1405" s="9" t="s">
        <v>132</v>
      </c>
      <c r="C1405" s="9" t="s">
        <v>2901</v>
      </c>
      <c r="D1405" s="9" t="s">
        <v>2902</v>
      </c>
      <c r="E1405" s="9" t="s">
        <v>3772</v>
      </c>
      <c r="F1405" s="9" t="str">
        <f>TEXT(gdp_capita_rank__2[[#This Row],[year]],0)&amp;"-"&amp;gdp_capita_rank__2[[#This Row],[WB_country_code]]</f>
        <v>1970-JOR</v>
      </c>
      <c r="G1405" s="9" t="s">
        <v>3815</v>
      </c>
    </row>
    <row r="1406" spans="1:7" x14ac:dyDescent="0.2">
      <c r="A1406" s="9" t="s">
        <v>133</v>
      </c>
      <c r="B1406" s="9" t="s">
        <v>134</v>
      </c>
      <c r="C1406" s="9" t="s">
        <v>2903</v>
      </c>
      <c r="D1406" s="9" t="s">
        <v>2904</v>
      </c>
      <c r="E1406" s="9" t="s">
        <v>3772</v>
      </c>
      <c r="F1406" s="9" t="str">
        <f>TEXT(gdp_capita_rank__2[[#This Row],[year]],0)&amp;"-"&amp;gdp_capita_rank__2[[#This Row],[WB_country_code]]</f>
        <v>1970-JPN</v>
      </c>
      <c r="G1406" s="9" t="s">
        <v>3816</v>
      </c>
    </row>
    <row r="1407" spans="1:7" x14ac:dyDescent="0.2">
      <c r="A1407" s="9" t="s">
        <v>135</v>
      </c>
      <c r="B1407" s="9" t="s">
        <v>136</v>
      </c>
      <c r="C1407" s="9" t="s">
        <v>2906</v>
      </c>
      <c r="D1407" s="9" t="s">
        <v>2907</v>
      </c>
      <c r="E1407" s="9" t="s">
        <v>3772</v>
      </c>
      <c r="F1407" s="9" t="str">
        <f>TEXT(gdp_capita_rank__2[[#This Row],[year]],0)&amp;"-"&amp;gdp_capita_rank__2[[#This Row],[WB_country_code]]</f>
        <v>1970-KAZ</v>
      </c>
      <c r="G1407" s="9" t="s">
        <v>2741</v>
      </c>
    </row>
    <row r="1408" spans="1:7" x14ac:dyDescent="0.2">
      <c r="A1408" s="9" t="s">
        <v>137</v>
      </c>
      <c r="B1408" s="9" t="s">
        <v>138</v>
      </c>
      <c r="C1408" s="9" t="s">
        <v>2908</v>
      </c>
      <c r="D1408" s="9" t="s">
        <v>2909</v>
      </c>
      <c r="E1408" s="9" t="s">
        <v>3772</v>
      </c>
      <c r="F1408" s="9" t="str">
        <f>TEXT(gdp_capita_rank__2[[#This Row],[year]],0)&amp;"-"&amp;gdp_capita_rank__2[[#This Row],[WB_country_code]]</f>
        <v>1970-KEN</v>
      </c>
      <c r="G1408" s="9" t="s">
        <v>3817</v>
      </c>
    </row>
    <row r="1409" spans="1:7" x14ac:dyDescent="0.2">
      <c r="A1409" s="9" t="s">
        <v>139</v>
      </c>
      <c r="B1409" s="9" t="s">
        <v>140</v>
      </c>
      <c r="C1409" s="9" t="s">
        <v>2911</v>
      </c>
      <c r="D1409" s="9" t="s">
        <v>2912</v>
      </c>
      <c r="E1409" s="9" t="s">
        <v>3772</v>
      </c>
      <c r="F1409" s="9" t="str">
        <f>TEXT(gdp_capita_rank__2[[#This Row],[year]],0)&amp;"-"&amp;gdp_capita_rank__2[[#This Row],[WB_country_code]]</f>
        <v>1970-KGZ</v>
      </c>
      <c r="G1409" s="9" t="s">
        <v>2741</v>
      </c>
    </row>
    <row r="1410" spans="1:7" x14ac:dyDescent="0.2">
      <c r="A1410" s="9" t="s">
        <v>141</v>
      </c>
      <c r="B1410" s="9" t="s">
        <v>142</v>
      </c>
      <c r="C1410" s="9" t="s">
        <v>2913</v>
      </c>
      <c r="D1410" s="9" t="s">
        <v>2914</v>
      </c>
      <c r="E1410" s="9" t="s">
        <v>3772</v>
      </c>
      <c r="F1410" s="9" t="str">
        <f>TEXT(gdp_capita_rank__2[[#This Row],[year]],0)&amp;"-"&amp;gdp_capita_rank__2[[#This Row],[WB_country_code]]</f>
        <v>1970-KOR</v>
      </c>
      <c r="G1410" s="9" t="s">
        <v>3818</v>
      </c>
    </row>
    <row r="1411" spans="1:7" x14ac:dyDescent="0.2">
      <c r="A1411" s="9" t="s">
        <v>143</v>
      </c>
      <c r="B1411" s="9" t="s">
        <v>144</v>
      </c>
      <c r="C1411" s="9" t="s">
        <v>2916</v>
      </c>
      <c r="D1411" s="9" t="s">
        <v>2917</v>
      </c>
      <c r="E1411" s="9" t="s">
        <v>3772</v>
      </c>
      <c r="F1411" s="9" t="str">
        <f>TEXT(gdp_capita_rank__2[[#This Row],[year]],0)&amp;"-"&amp;gdp_capita_rank__2[[#This Row],[WB_country_code]]</f>
        <v>1970-KWT</v>
      </c>
      <c r="G1411" s="9" t="s">
        <v>3819</v>
      </c>
    </row>
    <row r="1412" spans="1:7" x14ac:dyDescent="0.2">
      <c r="A1412" s="9" t="s">
        <v>145</v>
      </c>
      <c r="B1412" s="9" t="s">
        <v>146</v>
      </c>
      <c r="C1412" s="9" t="s">
        <v>2918</v>
      </c>
      <c r="D1412" s="9" t="s">
        <v>2919</v>
      </c>
      <c r="E1412" s="9" t="s">
        <v>3772</v>
      </c>
      <c r="F1412" s="9" t="str">
        <f>TEXT(gdp_capita_rank__2[[#This Row],[year]],0)&amp;"-"&amp;gdp_capita_rank__2[[#This Row],[WB_country_code]]</f>
        <v>1970-LBN</v>
      </c>
      <c r="G1412" s="9" t="s">
        <v>2741</v>
      </c>
    </row>
    <row r="1413" spans="1:7" x14ac:dyDescent="0.2">
      <c r="A1413" s="9" t="s">
        <v>147</v>
      </c>
      <c r="B1413" s="9" t="s">
        <v>148</v>
      </c>
      <c r="C1413" s="9" t="s">
        <v>2920</v>
      </c>
      <c r="D1413" s="9" t="s">
        <v>2921</v>
      </c>
      <c r="E1413" s="9" t="s">
        <v>3772</v>
      </c>
      <c r="F1413" s="9" t="str">
        <f>TEXT(gdp_capita_rank__2[[#This Row],[year]],0)&amp;"-"&amp;gdp_capita_rank__2[[#This Row],[WB_country_code]]</f>
        <v>1970-LKA</v>
      </c>
      <c r="G1413" s="9" t="s">
        <v>3820</v>
      </c>
    </row>
    <row r="1414" spans="1:7" x14ac:dyDescent="0.2">
      <c r="A1414" s="9" t="s">
        <v>149</v>
      </c>
      <c r="B1414" s="9" t="s">
        <v>150</v>
      </c>
      <c r="C1414" s="9" t="s">
        <v>2923</v>
      </c>
      <c r="D1414" s="9" t="s">
        <v>2924</v>
      </c>
      <c r="E1414" s="9" t="s">
        <v>3772</v>
      </c>
      <c r="F1414" s="9" t="str">
        <f>TEXT(gdp_capita_rank__2[[#This Row],[year]],0)&amp;"-"&amp;gdp_capita_rank__2[[#This Row],[WB_country_code]]</f>
        <v>1970-LTU</v>
      </c>
      <c r="G1414" s="9" t="s">
        <v>2741</v>
      </c>
    </row>
    <row r="1415" spans="1:7" x14ac:dyDescent="0.2">
      <c r="A1415" s="9" t="s">
        <v>151</v>
      </c>
      <c r="B1415" s="9" t="s">
        <v>152</v>
      </c>
      <c r="C1415" s="9" t="s">
        <v>2925</v>
      </c>
      <c r="D1415" s="9" t="s">
        <v>2926</v>
      </c>
      <c r="E1415" s="9" t="s">
        <v>3772</v>
      </c>
      <c r="F1415" s="9" t="str">
        <f>TEXT(gdp_capita_rank__2[[#This Row],[year]],0)&amp;"-"&amp;gdp_capita_rank__2[[#This Row],[WB_country_code]]</f>
        <v>1970-LVA</v>
      </c>
      <c r="G1415" s="9" t="s">
        <v>2741</v>
      </c>
    </row>
    <row r="1416" spans="1:7" x14ac:dyDescent="0.2">
      <c r="A1416" s="9" t="s">
        <v>153</v>
      </c>
      <c r="B1416" s="9" t="s">
        <v>154</v>
      </c>
      <c r="C1416" s="9" t="s">
        <v>2927</v>
      </c>
      <c r="D1416" s="9" t="s">
        <v>2928</v>
      </c>
      <c r="E1416" s="9" t="s">
        <v>3772</v>
      </c>
      <c r="F1416" s="9" t="str">
        <f>TEXT(gdp_capita_rank__2[[#This Row],[year]],0)&amp;"-"&amp;gdp_capita_rank__2[[#This Row],[WB_country_code]]</f>
        <v>1970-MAR</v>
      </c>
      <c r="G1416" s="9" t="s">
        <v>3821</v>
      </c>
    </row>
    <row r="1417" spans="1:7" x14ac:dyDescent="0.2">
      <c r="A1417" s="9" t="s">
        <v>155</v>
      </c>
      <c r="B1417" s="9" t="s">
        <v>156</v>
      </c>
      <c r="C1417" s="9" t="s">
        <v>2930</v>
      </c>
      <c r="D1417" s="9" t="s">
        <v>2931</v>
      </c>
      <c r="E1417" s="9" t="s">
        <v>3772</v>
      </c>
      <c r="F1417" s="9" t="str">
        <f>TEXT(gdp_capita_rank__2[[#This Row],[year]],0)&amp;"-"&amp;gdp_capita_rank__2[[#This Row],[WB_country_code]]</f>
        <v>1970-MDA</v>
      </c>
      <c r="G1417" s="9" t="s">
        <v>2741</v>
      </c>
    </row>
    <row r="1418" spans="1:7" x14ac:dyDescent="0.2">
      <c r="A1418" s="9" t="s">
        <v>157</v>
      </c>
      <c r="B1418" s="9" t="s">
        <v>158</v>
      </c>
      <c r="C1418" s="9" t="s">
        <v>2932</v>
      </c>
      <c r="D1418" s="9" t="s">
        <v>2933</v>
      </c>
      <c r="E1418" s="9" t="s">
        <v>3772</v>
      </c>
      <c r="F1418" s="9" t="str">
        <f>TEXT(gdp_capita_rank__2[[#This Row],[year]],0)&amp;"-"&amp;gdp_capita_rank__2[[#This Row],[WB_country_code]]</f>
        <v>1970-MEX</v>
      </c>
      <c r="G1418" s="9" t="s">
        <v>3822</v>
      </c>
    </row>
    <row r="1419" spans="1:7" x14ac:dyDescent="0.2">
      <c r="A1419" s="9" t="s">
        <v>159</v>
      </c>
      <c r="B1419" s="9" t="s">
        <v>160</v>
      </c>
      <c r="C1419" s="9" t="s">
        <v>2935</v>
      </c>
      <c r="D1419" s="9" t="s">
        <v>2936</v>
      </c>
      <c r="E1419" s="9" t="s">
        <v>3772</v>
      </c>
      <c r="F1419" s="9" t="str">
        <f>TEXT(gdp_capita_rank__2[[#This Row],[year]],0)&amp;"-"&amp;gdp_capita_rank__2[[#This Row],[WB_country_code]]</f>
        <v>1970-MKD</v>
      </c>
      <c r="G1419" s="9" t="s">
        <v>2741</v>
      </c>
    </row>
    <row r="1420" spans="1:7" x14ac:dyDescent="0.2">
      <c r="A1420" s="9" t="s">
        <v>161</v>
      </c>
      <c r="B1420" s="9" t="s">
        <v>162</v>
      </c>
      <c r="C1420" s="9" t="s">
        <v>2937</v>
      </c>
      <c r="D1420" s="9" t="s">
        <v>2938</v>
      </c>
      <c r="E1420" s="9" t="s">
        <v>3772</v>
      </c>
      <c r="F1420" s="9" t="str">
        <f>TEXT(gdp_capita_rank__2[[#This Row],[year]],0)&amp;"-"&amp;gdp_capita_rank__2[[#This Row],[WB_country_code]]</f>
        <v>1970-MNE</v>
      </c>
      <c r="G1420" s="9" t="s">
        <v>2741</v>
      </c>
    </row>
    <row r="1421" spans="1:7" x14ac:dyDescent="0.2">
      <c r="A1421" s="9" t="s">
        <v>163</v>
      </c>
      <c r="B1421" s="9" t="s">
        <v>164</v>
      </c>
      <c r="C1421" s="9" t="s">
        <v>2939</v>
      </c>
      <c r="D1421" s="9" t="s">
        <v>2940</v>
      </c>
      <c r="E1421" s="9" t="s">
        <v>3772</v>
      </c>
      <c r="F1421" s="9" t="str">
        <f>TEXT(gdp_capita_rank__2[[#This Row],[year]],0)&amp;"-"&amp;gdp_capita_rank__2[[#This Row],[WB_country_code]]</f>
        <v>1970-MNG</v>
      </c>
      <c r="G1421" s="9" t="s">
        <v>2741</v>
      </c>
    </row>
    <row r="1422" spans="1:7" x14ac:dyDescent="0.2">
      <c r="A1422" s="9" t="s">
        <v>165</v>
      </c>
      <c r="B1422" s="9" t="s">
        <v>166</v>
      </c>
      <c r="C1422" s="9" t="s">
        <v>2941</v>
      </c>
      <c r="D1422" s="9" t="s">
        <v>2942</v>
      </c>
      <c r="E1422" s="9" t="s">
        <v>3772</v>
      </c>
      <c r="F1422" s="9" t="str">
        <f>TEXT(gdp_capita_rank__2[[#This Row],[year]],0)&amp;"-"&amp;gdp_capita_rank__2[[#This Row],[WB_country_code]]</f>
        <v>1970-MOZ</v>
      </c>
      <c r="G1422" s="9" t="s">
        <v>2741</v>
      </c>
    </row>
    <row r="1423" spans="1:7" x14ac:dyDescent="0.2">
      <c r="A1423" s="9" t="s">
        <v>167</v>
      </c>
      <c r="B1423" s="9" t="s">
        <v>168</v>
      </c>
      <c r="C1423" s="9" t="s">
        <v>2943</v>
      </c>
      <c r="D1423" s="9" t="s">
        <v>2944</v>
      </c>
      <c r="E1423" s="9" t="s">
        <v>3772</v>
      </c>
      <c r="F1423" s="9" t="str">
        <f>TEXT(gdp_capita_rank__2[[#This Row],[year]],0)&amp;"-"&amp;gdp_capita_rank__2[[#This Row],[WB_country_code]]</f>
        <v>1970-MUS</v>
      </c>
      <c r="G1423" s="9" t="s">
        <v>2741</v>
      </c>
    </row>
    <row r="1424" spans="1:7" x14ac:dyDescent="0.2">
      <c r="A1424" s="9" t="s">
        <v>169</v>
      </c>
      <c r="B1424" s="9" t="s">
        <v>170</v>
      </c>
      <c r="C1424" s="9" t="s">
        <v>2945</v>
      </c>
      <c r="D1424" s="9" t="s">
        <v>2946</v>
      </c>
      <c r="E1424" s="9" t="s">
        <v>3772</v>
      </c>
      <c r="F1424" s="9" t="str">
        <f>TEXT(gdp_capita_rank__2[[#This Row],[year]],0)&amp;"-"&amp;gdp_capita_rank__2[[#This Row],[WB_country_code]]</f>
        <v>1970-MYS</v>
      </c>
      <c r="G1424" s="9" t="s">
        <v>3823</v>
      </c>
    </row>
    <row r="1425" spans="1:7" x14ac:dyDescent="0.2">
      <c r="A1425" s="9" t="s">
        <v>171</v>
      </c>
      <c r="B1425" s="9" t="s">
        <v>172</v>
      </c>
      <c r="C1425" s="9" t="s">
        <v>2948</v>
      </c>
      <c r="D1425" s="9" t="s">
        <v>2949</v>
      </c>
      <c r="E1425" s="9" t="s">
        <v>3772</v>
      </c>
      <c r="F1425" s="9" t="str">
        <f>TEXT(gdp_capita_rank__2[[#This Row],[year]],0)&amp;"-"&amp;gdp_capita_rank__2[[#This Row],[WB_country_code]]</f>
        <v>1970-NAM</v>
      </c>
      <c r="G1425" s="9" t="s">
        <v>2741</v>
      </c>
    </row>
    <row r="1426" spans="1:7" x14ac:dyDescent="0.2">
      <c r="A1426" s="9" t="s">
        <v>173</v>
      </c>
      <c r="B1426" s="9" t="s">
        <v>174</v>
      </c>
      <c r="C1426" s="9" t="s">
        <v>2950</v>
      </c>
      <c r="D1426" s="9" t="s">
        <v>2951</v>
      </c>
      <c r="E1426" s="9" t="s">
        <v>3772</v>
      </c>
      <c r="F1426" s="9" t="str">
        <f>TEXT(gdp_capita_rank__2[[#This Row],[year]],0)&amp;"-"&amp;gdp_capita_rank__2[[#This Row],[WB_country_code]]</f>
        <v>1970-NER</v>
      </c>
      <c r="G1426" s="9" t="s">
        <v>3824</v>
      </c>
    </row>
    <row r="1427" spans="1:7" x14ac:dyDescent="0.2">
      <c r="A1427" s="9" t="s">
        <v>175</v>
      </c>
      <c r="B1427" s="9" t="s">
        <v>176</v>
      </c>
      <c r="C1427" s="9" t="s">
        <v>2953</v>
      </c>
      <c r="D1427" s="9" t="s">
        <v>2954</v>
      </c>
      <c r="E1427" s="9" t="s">
        <v>3772</v>
      </c>
      <c r="F1427" s="9" t="str">
        <f>TEXT(gdp_capita_rank__2[[#This Row],[year]],0)&amp;"-"&amp;gdp_capita_rank__2[[#This Row],[WB_country_code]]</f>
        <v>1970-NGA</v>
      </c>
      <c r="G1427" s="9" t="s">
        <v>3825</v>
      </c>
    </row>
    <row r="1428" spans="1:7" x14ac:dyDescent="0.2">
      <c r="A1428" s="9" t="s">
        <v>177</v>
      </c>
      <c r="B1428" s="9" t="s">
        <v>178</v>
      </c>
      <c r="C1428" s="9" t="s">
        <v>2956</v>
      </c>
      <c r="D1428" s="9" t="s">
        <v>2957</v>
      </c>
      <c r="E1428" s="9" t="s">
        <v>3772</v>
      </c>
      <c r="F1428" s="9" t="str">
        <f>TEXT(gdp_capita_rank__2[[#This Row],[year]],0)&amp;"-"&amp;gdp_capita_rank__2[[#This Row],[WB_country_code]]</f>
        <v>1970-NLD</v>
      </c>
      <c r="G1428" s="9" t="s">
        <v>3826</v>
      </c>
    </row>
    <row r="1429" spans="1:7" x14ac:dyDescent="0.2">
      <c r="A1429" s="9" t="s">
        <v>179</v>
      </c>
      <c r="B1429" s="9" t="s">
        <v>180</v>
      </c>
      <c r="C1429" s="9" t="s">
        <v>2959</v>
      </c>
      <c r="D1429" s="9" t="s">
        <v>2960</v>
      </c>
      <c r="E1429" s="9" t="s">
        <v>3772</v>
      </c>
      <c r="F1429" s="9" t="str">
        <f>TEXT(gdp_capita_rank__2[[#This Row],[year]],0)&amp;"-"&amp;gdp_capita_rank__2[[#This Row],[WB_country_code]]</f>
        <v>1970-NOR</v>
      </c>
      <c r="G1429" s="9" t="s">
        <v>3827</v>
      </c>
    </row>
    <row r="1430" spans="1:7" x14ac:dyDescent="0.2">
      <c r="A1430" s="9" t="s">
        <v>181</v>
      </c>
      <c r="B1430" s="9" t="s">
        <v>182</v>
      </c>
      <c r="C1430" s="9" t="s">
        <v>2962</v>
      </c>
      <c r="D1430" s="9" t="s">
        <v>2963</v>
      </c>
      <c r="E1430" s="9" t="s">
        <v>3772</v>
      </c>
      <c r="F1430" s="9" t="str">
        <f>TEXT(gdp_capita_rank__2[[#This Row],[year]],0)&amp;"-"&amp;gdp_capita_rank__2[[#This Row],[WB_country_code]]</f>
        <v>1970-NZL</v>
      </c>
      <c r="G1430" s="9" t="s">
        <v>2741</v>
      </c>
    </row>
    <row r="1431" spans="1:7" x14ac:dyDescent="0.2">
      <c r="A1431" s="9" t="s">
        <v>183</v>
      </c>
      <c r="B1431" s="9" t="s">
        <v>184</v>
      </c>
      <c r="C1431" s="9" t="s">
        <v>2965</v>
      </c>
      <c r="D1431" s="9" t="s">
        <v>2966</v>
      </c>
      <c r="E1431" s="9" t="s">
        <v>3772</v>
      </c>
      <c r="F1431" s="9" t="str">
        <f>TEXT(gdp_capita_rank__2[[#This Row],[year]],0)&amp;"-"&amp;gdp_capita_rank__2[[#This Row],[WB_country_code]]</f>
        <v>1970-PAK</v>
      </c>
      <c r="G1431" s="9" t="s">
        <v>3828</v>
      </c>
    </row>
    <row r="1432" spans="1:7" x14ac:dyDescent="0.2">
      <c r="A1432" s="9" t="s">
        <v>185</v>
      </c>
      <c r="B1432" s="9" t="s">
        <v>186</v>
      </c>
      <c r="C1432" s="9" t="s">
        <v>2968</v>
      </c>
      <c r="D1432" s="9" t="s">
        <v>2969</v>
      </c>
      <c r="E1432" s="9" t="s">
        <v>3772</v>
      </c>
      <c r="F1432" s="9" t="str">
        <f>TEXT(gdp_capita_rank__2[[#This Row],[year]],0)&amp;"-"&amp;gdp_capita_rank__2[[#This Row],[WB_country_code]]</f>
        <v>1970-PAN</v>
      </c>
      <c r="G1432" s="9" t="s">
        <v>3829</v>
      </c>
    </row>
    <row r="1433" spans="1:7" x14ac:dyDescent="0.2">
      <c r="A1433" s="9" t="s">
        <v>187</v>
      </c>
      <c r="B1433" s="9" t="s">
        <v>188</v>
      </c>
      <c r="C1433" s="9" t="s">
        <v>2971</v>
      </c>
      <c r="D1433" s="9" t="s">
        <v>2972</v>
      </c>
      <c r="E1433" s="9" t="s">
        <v>3772</v>
      </c>
      <c r="F1433" s="9" t="str">
        <f>TEXT(gdp_capita_rank__2[[#This Row],[year]],0)&amp;"-"&amp;gdp_capita_rank__2[[#This Row],[WB_country_code]]</f>
        <v>1970-PER</v>
      </c>
      <c r="G1433" s="9" t="s">
        <v>2741</v>
      </c>
    </row>
    <row r="1434" spans="1:7" x14ac:dyDescent="0.2">
      <c r="A1434" s="9" t="s">
        <v>189</v>
      </c>
      <c r="B1434" s="9" t="s">
        <v>190</v>
      </c>
      <c r="C1434" s="9" t="s">
        <v>2973</v>
      </c>
      <c r="D1434" s="9" t="s">
        <v>2974</v>
      </c>
      <c r="E1434" s="9" t="s">
        <v>3772</v>
      </c>
      <c r="F1434" s="9" t="str">
        <f>TEXT(gdp_capita_rank__2[[#This Row],[year]],0)&amp;"-"&amp;gdp_capita_rank__2[[#This Row],[WB_country_code]]</f>
        <v>1970-PHL</v>
      </c>
      <c r="G1434" s="9" t="s">
        <v>3830</v>
      </c>
    </row>
    <row r="1435" spans="1:7" x14ac:dyDescent="0.2">
      <c r="A1435" s="9" t="s">
        <v>191</v>
      </c>
      <c r="B1435" s="9" t="s">
        <v>192</v>
      </c>
      <c r="C1435" s="9" t="s">
        <v>2976</v>
      </c>
      <c r="D1435" s="9" t="s">
        <v>2977</v>
      </c>
      <c r="E1435" s="9" t="s">
        <v>3772</v>
      </c>
      <c r="F1435" s="9" t="str">
        <f>TEXT(gdp_capita_rank__2[[#This Row],[year]],0)&amp;"-"&amp;gdp_capita_rank__2[[#This Row],[WB_country_code]]</f>
        <v>1970-POL</v>
      </c>
      <c r="G1435" s="9" t="s">
        <v>2741</v>
      </c>
    </row>
    <row r="1436" spans="1:7" x14ac:dyDescent="0.2">
      <c r="A1436" s="9" t="s">
        <v>193</v>
      </c>
      <c r="B1436" s="9" t="s">
        <v>194</v>
      </c>
      <c r="C1436" s="9" t="s">
        <v>2818</v>
      </c>
      <c r="D1436" s="9" t="s">
        <v>2978</v>
      </c>
      <c r="E1436" s="9" t="s">
        <v>3772</v>
      </c>
      <c r="F1436" s="9" t="str">
        <f>TEXT(gdp_capita_rank__2[[#This Row],[year]],0)&amp;"-"&amp;gdp_capita_rank__2[[#This Row],[WB_country_code]]</f>
        <v>1970-PRI</v>
      </c>
      <c r="G1436" s="9" t="s">
        <v>3831</v>
      </c>
    </row>
    <row r="1437" spans="1:7" x14ac:dyDescent="0.2">
      <c r="A1437" s="9" t="s">
        <v>195</v>
      </c>
      <c r="B1437" s="9" t="s">
        <v>196</v>
      </c>
      <c r="C1437" s="9" t="s">
        <v>2980</v>
      </c>
      <c r="D1437" s="9" t="s">
        <v>2981</v>
      </c>
      <c r="E1437" s="9" t="s">
        <v>3772</v>
      </c>
      <c r="F1437" s="9" t="str">
        <f>TEXT(gdp_capita_rank__2[[#This Row],[year]],0)&amp;"-"&amp;gdp_capita_rank__2[[#This Row],[WB_country_code]]</f>
        <v>1970-PRK</v>
      </c>
      <c r="G1437" s="9" t="s">
        <v>2741</v>
      </c>
    </row>
    <row r="1438" spans="1:7" x14ac:dyDescent="0.2">
      <c r="A1438" s="9" t="s">
        <v>197</v>
      </c>
      <c r="B1438" s="9" t="s">
        <v>198</v>
      </c>
      <c r="C1438" s="9" t="s">
        <v>2982</v>
      </c>
      <c r="D1438" s="9" t="s">
        <v>2983</v>
      </c>
      <c r="E1438" s="9" t="s">
        <v>3772</v>
      </c>
      <c r="F1438" s="9" t="str">
        <f>TEXT(gdp_capita_rank__2[[#This Row],[year]],0)&amp;"-"&amp;gdp_capita_rank__2[[#This Row],[WB_country_code]]</f>
        <v>1970-PRT</v>
      </c>
      <c r="G1438" s="9" t="s">
        <v>3832</v>
      </c>
    </row>
    <row r="1439" spans="1:7" x14ac:dyDescent="0.2">
      <c r="A1439" s="9" t="s">
        <v>199</v>
      </c>
      <c r="B1439" s="9" t="s">
        <v>200</v>
      </c>
      <c r="C1439" s="9" t="s">
        <v>2985</v>
      </c>
      <c r="D1439" s="9" t="s">
        <v>2986</v>
      </c>
      <c r="E1439" s="9" t="s">
        <v>3772</v>
      </c>
      <c r="F1439" s="9" t="str">
        <f>TEXT(gdp_capita_rank__2[[#This Row],[year]],0)&amp;"-"&amp;gdp_capita_rank__2[[#This Row],[WB_country_code]]</f>
        <v>1970-PRY</v>
      </c>
      <c r="G1439" s="9" t="s">
        <v>3833</v>
      </c>
    </row>
    <row r="1440" spans="1:7" x14ac:dyDescent="0.2">
      <c r="A1440" s="9" t="s">
        <v>201</v>
      </c>
      <c r="B1440" s="9" t="s">
        <v>202</v>
      </c>
      <c r="C1440" s="9" t="s">
        <v>2987</v>
      </c>
      <c r="D1440" s="9" t="s">
        <v>2988</v>
      </c>
      <c r="E1440" s="9" t="s">
        <v>3772</v>
      </c>
      <c r="F1440" s="9" t="str">
        <f>TEXT(gdp_capita_rank__2[[#This Row],[year]],0)&amp;"-"&amp;gdp_capita_rank__2[[#This Row],[WB_country_code]]</f>
        <v>1970-QAT</v>
      </c>
      <c r="G1440" s="9" t="s">
        <v>3834</v>
      </c>
    </row>
    <row r="1441" spans="1:7" x14ac:dyDescent="0.2">
      <c r="A1441" s="9" t="s">
        <v>203</v>
      </c>
      <c r="B1441" s="9" t="s">
        <v>204</v>
      </c>
      <c r="C1441" s="9" t="s">
        <v>2989</v>
      </c>
      <c r="D1441" s="9" t="s">
        <v>2990</v>
      </c>
      <c r="E1441" s="9" t="s">
        <v>3772</v>
      </c>
      <c r="F1441" s="9" t="str">
        <f>TEXT(gdp_capita_rank__2[[#This Row],[year]],0)&amp;"-"&amp;gdp_capita_rank__2[[#This Row],[WB_country_code]]</f>
        <v>1970-ROU</v>
      </c>
      <c r="G1441" s="9" t="s">
        <v>2741</v>
      </c>
    </row>
    <row r="1442" spans="1:7" x14ac:dyDescent="0.2">
      <c r="A1442" s="9" t="s">
        <v>205</v>
      </c>
      <c r="B1442" s="9" t="s">
        <v>206</v>
      </c>
      <c r="C1442" s="9" t="s">
        <v>2991</v>
      </c>
      <c r="D1442" s="9" t="s">
        <v>2992</v>
      </c>
      <c r="E1442" s="9" t="s">
        <v>3772</v>
      </c>
      <c r="F1442" s="9" t="str">
        <f>TEXT(gdp_capita_rank__2[[#This Row],[year]],0)&amp;"-"&amp;gdp_capita_rank__2[[#This Row],[WB_country_code]]</f>
        <v>1970-RUS</v>
      </c>
      <c r="G1442" s="9" t="s">
        <v>2741</v>
      </c>
    </row>
    <row r="1443" spans="1:7" x14ac:dyDescent="0.2">
      <c r="A1443" s="9" t="s">
        <v>207</v>
      </c>
      <c r="B1443" s="9" t="s">
        <v>208</v>
      </c>
      <c r="C1443" s="9" t="s">
        <v>2993</v>
      </c>
      <c r="D1443" s="9" t="s">
        <v>2994</v>
      </c>
      <c r="E1443" s="9" t="s">
        <v>3772</v>
      </c>
      <c r="F1443" s="9" t="str">
        <f>TEXT(gdp_capita_rank__2[[#This Row],[year]],0)&amp;"-"&amp;gdp_capita_rank__2[[#This Row],[WB_country_code]]</f>
        <v>1970-SAU</v>
      </c>
      <c r="G1443" s="9" t="s">
        <v>3835</v>
      </c>
    </row>
    <row r="1444" spans="1:7" x14ac:dyDescent="0.2">
      <c r="A1444" s="9" t="s">
        <v>209</v>
      </c>
      <c r="B1444" s="9" t="s">
        <v>210</v>
      </c>
      <c r="C1444" s="9" t="s">
        <v>2995</v>
      </c>
      <c r="D1444" s="9" t="s">
        <v>2996</v>
      </c>
      <c r="E1444" s="9" t="s">
        <v>3772</v>
      </c>
      <c r="F1444" s="9" t="str">
        <f>TEXT(gdp_capita_rank__2[[#This Row],[year]],0)&amp;"-"&amp;gdp_capita_rank__2[[#This Row],[WB_country_code]]</f>
        <v>1970-SDN</v>
      </c>
      <c r="G1444" s="9" t="s">
        <v>3836</v>
      </c>
    </row>
    <row r="1445" spans="1:7" x14ac:dyDescent="0.2">
      <c r="A1445" s="9" t="s">
        <v>211</v>
      </c>
      <c r="B1445" s="9" t="s">
        <v>212</v>
      </c>
      <c r="C1445" s="9" t="s">
        <v>2998</v>
      </c>
      <c r="D1445" s="9" t="s">
        <v>2999</v>
      </c>
      <c r="E1445" s="9" t="s">
        <v>3772</v>
      </c>
      <c r="F1445" s="9" t="str">
        <f>TEXT(gdp_capita_rank__2[[#This Row],[year]],0)&amp;"-"&amp;gdp_capita_rank__2[[#This Row],[WB_country_code]]</f>
        <v>1970-SEN</v>
      </c>
      <c r="G1445" s="9" t="s">
        <v>3837</v>
      </c>
    </row>
    <row r="1446" spans="1:7" x14ac:dyDescent="0.2">
      <c r="A1446" s="9" t="s">
        <v>213</v>
      </c>
      <c r="B1446" s="9" t="s">
        <v>214</v>
      </c>
      <c r="C1446" s="9" t="s">
        <v>3001</v>
      </c>
      <c r="D1446" s="9" t="s">
        <v>3002</v>
      </c>
      <c r="E1446" s="9" t="s">
        <v>3772</v>
      </c>
      <c r="F1446" s="9" t="str">
        <f>TEXT(gdp_capita_rank__2[[#This Row],[year]],0)&amp;"-"&amp;gdp_capita_rank__2[[#This Row],[WB_country_code]]</f>
        <v>1970-SGP</v>
      </c>
      <c r="G1446" s="9" t="s">
        <v>3838</v>
      </c>
    </row>
    <row r="1447" spans="1:7" x14ac:dyDescent="0.2">
      <c r="A1447" s="9" t="s">
        <v>215</v>
      </c>
      <c r="B1447" s="9" t="s">
        <v>216</v>
      </c>
      <c r="C1447" s="9" t="s">
        <v>3004</v>
      </c>
      <c r="D1447" s="9" t="s">
        <v>3005</v>
      </c>
      <c r="E1447" s="9" t="s">
        <v>3772</v>
      </c>
      <c r="F1447" s="9" t="str">
        <f>TEXT(gdp_capita_rank__2[[#This Row],[year]],0)&amp;"-"&amp;gdp_capita_rank__2[[#This Row],[WB_country_code]]</f>
        <v>1970-SMR</v>
      </c>
      <c r="G1447" s="9" t="s">
        <v>2741</v>
      </c>
    </row>
    <row r="1448" spans="1:7" x14ac:dyDescent="0.2">
      <c r="A1448" s="9" t="s">
        <v>217</v>
      </c>
      <c r="B1448" s="9" t="s">
        <v>218</v>
      </c>
      <c r="C1448" s="9" t="s">
        <v>2854</v>
      </c>
      <c r="D1448" s="9" t="s">
        <v>3006</v>
      </c>
      <c r="E1448" s="9" t="s">
        <v>3772</v>
      </c>
      <c r="F1448" s="9" t="str">
        <f>TEXT(gdp_capita_rank__2[[#This Row],[year]],0)&amp;"-"&amp;gdp_capita_rank__2[[#This Row],[WB_country_code]]</f>
        <v>1970-SRB</v>
      </c>
      <c r="G1448" s="9" t="s">
        <v>2741</v>
      </c>
    </row>
    <row r="1449" spans="1:7" x14ac:dyDescent="0.2">
      <c r="A1449" s="9" t="s">
        <v>219</v>
      </c>
      <c r="B1449" s="9" t="s">
        <v>220</v>
      </c>
      <c r="C1449" s="9" t="s">
        <v>3007</v>
      </c>
      <c r="D1449" s="9" t="s">
        <v>3008</v>
      </c>
      <c r="E1449" s="9" t="s">
        <v>3772</v>
      </c>
      <c r="F1449" s="9" t="str">
        <f>TEXT(gdp_capita_rank__2[[#This Row],[year]],0)&amp;"-"&amp;gdp_capita_rank__2[[#This Row],[WB_country_code]]</f>
        <v>1970-SUR</v>
      </c>
      <c r="G1449" s="9" t="s">
        <v>3839</v>
      </c>
    </row>
    <row r="1450" spans="1:7" x14ac:dyDescent="0.2">
      <c r="A1450" s="9" t="s">
        <v>221</v>
      </c>
      <c r="B1450" s="9" t="s">
        <v>222</v>
      </c>
      <c r="C1450" s="9" t="s">
        <v>3010</v>
      </c>
      <c r="D1450" s="9" t="s">
        <v>3011</v>
      </c>
      <c r="E1450" s="9" t="s">
        <v>3772</v>
      </c>
      <c r="F1450" s="9" t="str">
        <f>TEXT(gdp_capita_rank__2[[#This Row],[year]],0)&amp;"-"&amp;gdp_capita_rank__2[[#This Row],[WB_country_code]]</f>
        <v>1970-SVK</v>
      </c>
      <c r="G1450" s="9" t="s">
        <v>2741</v>
      </c>
    </row>
    <row r="1451" spans="1:7" x14ac:dyDescent="0.2">
      <c r="A1451" s="9" t="s">
        <v>223</v>
      </c>
      <c r="B1451" s="9" t="s">
        <v>224</v>
      </c>
      <c r="C1451" s="9" t="s">
        <v>3012</v>
      </c>
      <c r="D1451" s="9" t="s">
        <v>3013</v>
      </c>
      <c r="E1451" s="9" t="s">
        <v>3772</v>
      </c>
      <c r="F1451" s="9" t="str">
        <f>TEXT(gdp_capita_rank__2[[#This Row],[year]],0)&amp;"-"&amp;gdp_capita_rank__2[[#This Row],[WB_country_code]]</f>
        <v>1970-SVN</v>
      </c>
      <c r="G1451" s="9" t="s">
        <v>2741</v>
      </c>
    </row>
    <row r="1452" spans="1:7" x14ac:dyDescent="0.2">
      <c r="A1452" s="9" t="s">
        <v>225</v>
      </c>
      <c r="B1452" s="9" t="s">
        <v>226</v>
      </c>
      <c r="C1452" s="9" t="s">
        <v>3014</v>
      </c>
      <c r="D1452" s="9" t="s">
        <v>3015</v>
      </c>
      <c r="E1452" s="9" t="s">
        <v>3772</v>
      </c>
      <c r="F1452" s="9" t="str">
        <f>TEXT(gdp_capita_rank__2[[#This Row],[year]],0)&amp;"-"&amp;gdp_capita_rank__2[[#This Row],[WB_country_code]]</f>
        <v>1970-SWE</v>
      </c>
      <c r="G1452" s="9" t="s">
        <v>3840</v>
      </c>
    </row>
    <row r="1453" spans="1:7" x14ac:dyDescent="0.2">
      <c r="A1453" s="9" t="s">
        <v>227</v>
      </c>
      <c r="B1453" s="9" t="s">
        <v>228</v>
      </c>
      <c r="C1453" s="9" t="s">
        <v>3017</v>
      </c>
      <c r="D1453" s="9" t="s">
        <v>3018</v>
      </c>
      <c r="E1453" s="9" t="s">
        <v>3772</v>
      </c>
      <c r="F1453" s="9" t="str">
        <f>TEXT(gdp_capita_rank__2[[#This Row],[year]],0)&amp;"-"&amp;gdp_capita_rank__2[[#This Row],[WB_country_code]]</f>
        <v>1970-SYR</v>
      </c>
      <c r="G1453" s="9" t="s">
        <v>3841</v>
      </c>
    </row>
    <row r="1454" spans="1:7" x14ac:dyDescent="0.2">
      <c r="A1454" s="9" t="s">
        <v>229</v>
      </c>
      <c r="B1454" s="9" t="s">
        <v>230</v>
      </c>
      <c r="C1454" s="9" t="s">
        <v>3020</v>
      </c>
      <c r="D1454" s="9" t="s">
        <v>3021</v>
      </c>
      <c r="E1454" s="9" t="s">
        <v>3772</v>
      </c>
      <c r="F1454" s="9" t="str">
        <f>TEXT(gdp_capita_rank__2[[#This Row],[year]],0)&amp;"-"&amp;gdp_capita_rank__2[[#This Row],[WB_country_code]]</f>
        <v>1970-TGO</v>
      </c>
      <c r="G1454" s="9" t="s">
        <v>3842</v>
      </c>
    </row>
    <row r="1455" spans="1:7" x14ac:dyDescent="0.2">
      <c r="A1455" s="9" t="s">
        <v>231</v>
      </c>
      <c r="B1455" s="9" t="s">
        <v>232</v>
      </c>
      <c r="C1455" s="9" t="s">
        <v>3023</v>
      </c>
      <c r="D1455" s="9" t="s">
        <v>3024</v>
      </c>
      <c r="E1455" s="9" t="s">
        <v>3772</v>
      </c>
      <c r="F1455" s="9" t="str">
        <f>TEXT(gdp_capita_rank__2[[#This Row],[year]],0)&amp;"-"&amp;gdp_capita_rank__2[[#This Row],[WB_country_code]]</f>
        <v>1970-THA</v>
      </c>
      <c r="G1455" s="9" t="s">
        <v>3843</v>
      </c>
    </row>
    <row r="1456" spans="1:7" x14ac:dyDescent="0.2">
      <c r="A1456" s="9" t="s">
        <v>233</v>
      </c>
      <c r="B1456" s="9" t="s">
        <v>234</v>
      </c>
      <c r="C1456" s="9" t="s">
        <v>3026</v>
      </c>
      <c r="D1456" s="9" t="s">
        <v>3027</v>
      </c>
      <c r="E1456" s="9" t="s">
        <v>3772</v>
      </c>
      <c r="F1456" s="9" t="str">
        <f>TEXT(gdp_capita_rank__2[[#This Row],[year]],0)&amp;"-"&amp;gdp_capita_rank__2[[#This Row],[WB_country_code]]</f>
        <v>1970-TJK</v>
      </c>
      <c r="G1456" s="9" t="s">
        <v>2741</v>
      </c>
    </row>
    <row r="1457" spans="1:7" x14ac:dyDescent="0.2">
      <c r="A1457" s="9" t="s">
        <v>235</v>
      </c>
      <c r="B1457" s="9" t="s">
        <v>236</v>
      </c>
      <c r="C1457" s="9" t="s">
        <v>3028</v>
      </c>
      <c r="D1457" s="9" t="s">
        <v>3029</v>
      </c>
      <c r="E1457" s="9" t="s">
        <v>3772</v>
      </c>
      <c r="F1457" s="9" t="str">
        <f>TEXT(gdp_capita_rank__2[[#This Row],[year]],0)&amp;"-"&amp;gdp_capita_rank__2[[#This Row],[WB_country_code]]</f>
        <v>1970-TKM</v>
      </c>
      <c r="G1457" s="9" t="s">
        <v>2741</v>
      </c>
    </row>
    <row r="1458" spans="1:7" x14ac:dyDescent="0.2">
      <c r="A1458" s="9" t="s">
        <v>237</v>
      </c>
      <c r="B1458" s="9" t="s">
        <v>238</v>
      </c>
      <c r="C1458" s="9" t="s">
        <v>3030</v>
      </c>
      <c r="D1458" s="9" t="s">
        <v>3031</v>
      </c>
      <c r="E1458" s="9" t="s">
        <v>3772</v>
      </c>
      <c r="F1458" s="9" t="str">
        <f>TEXT(gdp_capita_rank__2[[#This Row],[year]],0)&amp;"-"&amp;gdp_capita_rank__2[[#This Row],[WB_country_code]]</f>
        <v>1970-TON</v>
      </c>
      <c r="G1458" s="9" t="s">
        <v>2741</v>
      </c>
    </row>
    <row r="1459" spans="1:7" x14ac:dyDescent="0.2">
      <c r="A1459" s="9" t="s">
        <v>239</v>
      </c>
      <c r="B1459" s="9" t="s">
        <v>240</v>
      </c>
      <c r="C1459" s="9" t="s">
        <v>3032</v>
      </c>
      <c r="D1459" s="9" t="s">
        <v>3033</v>
      </c>
      <c r="E1459" s="9" t="s">
        <v>3772</v>
      </c>
      <c r="F1459" s="9" t="str">
        <f>TEXT(gdp_capita_rank__2[[#This Row],[year]],0)&amp;"-"&amp;gdp_capita_rank__2[[#This Row],[WB_country_code]]</f>
        <v>1970-TTO</v>
      </c>
      <c r="G1459" s="9" t="s">
        <v>3844</v>
      </c>
    </row>
    <row r="1460" spans="1:7" x14ac:dyDescent="0.2">
      <c r="A1460" s="9" t="s">
        <v>241</v>
      </c>
      <c r="B1460" s="9" t="s">
        <v>242</v>
      </c>
      <c r="C1460" s="9" t="s">
        <v>3035</v>
      </c>
      <c r="D1460" s="9" t="s">
        <v>3036</v>
      </c>
      <c r="E1460" s="9" t="s">
        <v>3772</v>
      </c>
      <c r="F1460" s="9" t="str">
        <f>TEXT(gdp_capita_rank__2[[#This Row],[year]],0)&amp;"-"&amp;gdp_capita_rank__2[[#This Row],[WB_country_code]]</f>
        <v>1970-TUN</v>
      </c>
      <c r="G1460" s="9" t="s">
        <v>3845</v>
      </c>
    </row>
    <row r="1461" spans="1:7" x14ac:dyDescent="0.2">
      <c r="A1461" s="9" t="s">
        <v>243</v>
      </c>
      <c r="B1461" s="9" t="s">
        <v>244</v>
      </c>
      <c r="C1461" s="9" t="s">
        <v>3037</v>
      </c>
      <c r="D1461" s="9" t="s">
        <v>3038</v>
      </c>
      <c r="E1461" s="9" t="s">
        <v>3772</v>
      </c>
      <c r="F1461" s="9" t="str">
        <f>TEXT(gdp_capita_rank__2[[#This Row],[year]],0)&amp;"-"&amp;gdp_capita_rank__2[[#This Row],[WB_country_code]]</f>
        <v>1970-TUR</v>
      </c>
      <c r="G1461" s="9" t="s">
        <v>3846</v>
      </c>
    </row>
    <row r="1462" spans="1:7" x14ac:dyDescent="0.2">
      <c r="A1462" s="9" t="s">
        <v>245</v>
      </c>
      <c r="B1462" s="9" t="s">
        <v>246</v>
      </c>
      <c r="C1462" s="9" t="s">
        <v>3040</v>
      </c>
      <c r="D1462" s="9" t="s">
        <v>3041</v>
      </c>
      <c r="E1462" s="9" t="s">
        <v>3772</v>
      </c>
      <c r="F1462" s="9" t="str">
        <f>TEXT(gdp_capita_rank__2[[#This Row],[year]],0)&amp;"-"&amp;gdp_capita_rank__2[[#This Row],[WB_country_code]]</f>
        <v>1970-TZA</v>
      </c>
      <c r="G1462" s="9" t="s">
        <v>2741</v>
      </c>
    </row>
    <row r="1463" spans="1:7" x14ac:dyDescent="0.2">
      <c r="A1463" s="9" t="s">
        <v>247</v>
      </c>
      <c r="B1463" s="9" t="s">
        <v>248</v>
      </c>
      <c r="C1463" s="9" t="s">
        <v>3042</v>
      </c>
      <c r="D1463" s="9" t="s">
        <v>3043</v>
      </c>
      <c r="E1463" s="9" t="s">
        <v>3772</v>
      </c>
      <c r="F1463" s="9" t="str">
        <f>TEXT(gdp_capita_rank__2[[#This Row],[year]],0)&amp;"-"&amp;gdp_capita_rank__2[[#This Row],[WB_country_code]]</f>
        <v>1970-UGA</v>
      </c>
      <c r="G1463" s="9" t="s">
        <v>3847</v>
      </c>
    </row>
    <row r="1464" spans="1:7" x14ac:dyDescent="0.2">
      <c r="A1464" s="9" t="s">
        <v>249</v>
      </c>
      <c r="B1464" s="9" t="s">
        <v>250</v>
      </c>
      <c r="C1464" s="9" t="s">
        <v>3045</v>
      </c>
      <c r="D1464" s="9" t="s">
        <v>3046</v>
      </c>
      <c r="E1464" s="9" t="s">
        <v>3772</v>
      </c>
      <c r="F1464" s="9" t="str">
        <f>TEXT(gdp_capita_rank__2[[#This Row],[year]],0)&amp;"-"&amp;gdp_capita_rank__2[[#This Row],[WB_country_code]]</f>
        <v>1970-UKR</v>
      </c>
      <c r="G1464" s="9" t="s">
        <v>2741</v>
      </c>
    </row>
    <row r="1465" spans="1:7" x14ac:dyDescent="0.2">
      <c r="A1465" s="9" t="s">
        <v>251</v>
      </c>
      <c r="B1465" s="9" t="s">
        <v>252</v>
      </c>
      <c r="C1465" s="9" t="s">
        <v>3047</v>
      </c>
      <c r="D1465" s="9" t="s">
        <v>3048</v>
      </c>
      <c r="E1465" s="9" t="s">
        <v>3772</v>
      </c>
      <c r="F1465" s="9" t="str">
        <f>TEXT(gdp_capita_rank__2[[#This Row],[year]],0)&amp;"-"&amp;gdp_capita_rank__2[[#This Row],[WB_country_code]]</f>
        <v>1970-URY</v>
      </c>
      <c r="G1465" s="9" t="s">
        <v>3848</v>
      </c>
    </row>
    <row r="1466" spans="1:7" x14ac:dyDescent="0.2">
      <c r="A1466" s="9" t="s">
        <v>253</v>
      </c>
      <c r="B1466" s="9" t="s">
        <v>254</v>
      </c>
      <c r="C1466" s="9" t="s">
        <v>3050</v>
      </c>
      <c r="D1466" s="9" t="s">
        <v>3051</v>
      </c>
      <c r="E1466" s="9" t="s">
        <v>3772</v>
      </c>
      <c r="F1466" s="9" t="str">
        <f>TEXT(gdp_capita_rank__2[[#This Row],[year]],0)&amp;"-"&amp;gdp_capita_rank__2[[#This Row],[WB_country_code]]</f>
        <v>1970-USA</v>
      </c>
      <c r="G1466" s="9" t="s">
        <v>3849</v>
      </c>
    </row>
    <row r="1467" spans="1:7" x14ac:dyDescent="0.2">
      <c r="A1467" s="9" t="s">
        <v>255</v>
      </c>
      <c r="B1467" s="9" t="s">
        <v>256</v>
      </c>
      <c r="C1467" s="9" t="s">
        <v>3053</v>
      </c>
      <c r="D1467" s="9" t="s">
        <v>3054</v>
      </c>
      <c r="E1467" s="9" t="s">
        <v>3772</v>
      </c>
      <c r="F1467" s="9" t="str">
        <f>TEXT(gdp_capita_rank__2[[#This Row],[year]],0)&amp;"-"&amp;gdp_capita_rank__2[[#This Row],[WB_country_code]]</f>
        <v>1970-UZB</v>
      </c>
      <c r="G1467" s="9" t="s">
        <v>2741</v>
      </c>
    </row>
    <row r="1468" spans="1:7" x14ac:dyDescent="0.2">
      <c r="A1468" s="9" t="s">
        <v>257</v>
      </c>
      <c r="B1468" s="9" t="s">
        <v>258</v>
      </c>
      <c r="C1468" s="9" t="s">
        <v>3055</v>
      </c>
      <c r="D1468" s="9" t="s">
        <v>3056</v>
      </c>
      <c r="E1468" s="9" t="s">
        <v>3772</v>
      </c>
      <c r="F1468" s="9" t="str">
        <f>TEXT(gdp_capita_rank__2[[#This Row],[year]],0)&amp;"-"&amp;gdp_capita_rank__2[[#This Row],[WB_country_code]]</f>
        <v>1970-VEN</v>
      </c>
      <c r="G1468" s="9" t="s">
        <v>3850</v>
      </c>
    </row>
    <row r="1469" spans="1:7" x14ac:dyDescent="0.2">
      <c r="A1469" s="9" t="s">
        <v>259</v>
      </c>
      <c r="B1469" s="9" t="s">
        <v>260</v>
      </c>
      <c r="C1469" s="9" t="s">
        <v>3058</v>
      </c>
      <c r="D1469" s="9" t="s">
        <v>3059</v>
      </c>
      <c r="E1469" s="9" t="s">
        <v>3772</v>
      </c>
      <c r="F1469" s="9" t="str">
        <f>TEXT(gdp_capita_rank__2[[#This Row],[year]],0)&amp;"-"&amp;gdp_capita_rank__2[[#This Row],[WB_country_code]]</f>
        <v>1970-VIR</v>
      </c>
      <c r="G1469" s="9" t="s">
        <v>2741</v>
      </c>
    </row>
    <row r="1470" spans="1:7" x14ac:dyDescent="0.2">
      <c r="A1470" s="9" t="s">
        <v>261</v>
      </c>
      <c r="B1470" s="9" t="s">
        <v>262</v>
      </c>
      <c r="C1470" s="9" t="s">
        <v>3060</v>
      </c>
      <c r="D1470" s="9" t="s">
        <v>3061</v>
      </c>
      <c r="E1470" s="9" t="s">
        <v>3772</v>
      </c>
      <c r="F1470" s="9" t="str">
        <f>TEXT(gdp_capita_rank__2[[#This Row],[year]],0)&amp;"-"&amp;gdp_capita_rank__2[[#This Row],[WB_country_code]]</f>
        <v>1970-VNM</v>
      </c>
      <c r="G1470" s="9" t="s">
        <v>2741</v>
      </c>
    </row>
    <row r="1471" spans="1:7" x14ac:dyDescent="0.2">
      <c r="A1471" s="9" t="s">
        <v>263</v>
      </c>
      <c r="B1471" s="9" t="s">
        <v>264</v>
      </c>
      <c r="C1471" s="9" t="s">
        <v>3062</v>
      </c>
      <c r="D1471" s="9" t="s">
        <v>3063</v>
      </c>
      <c r="E1471" s="9" t="s">
        <v>3772</v>
      </c>
      <c r="F1471" s="9" t="str">
        <f>TEXT(gdp_capita_rank__2[[#This Row],[year]],0)&amp;"-"&amp;gdp_capita_rank__2[[#This Row],[WB_country_code]]</f>
        <v>1970-WSM</v>
      </c>
      <c r="G1471" s="9" t="s">
        <v>2741</v>
      </c>
    </row>
    <row r="1472" spans="1:7" x14ac:dyDescent="0.2">
      <c r="A1472" s="9" t="s">
        <v>265</v>
      </c>
      <c r="B1472" s="9" t="s">
        <v>266</v>
      </c>
      <c r="C1472" s="9" t="s">
        <v>3064</v>
      </c>
      <c r="D1472" s="9" t="s">
        <v>3065</v>
      </c>
      <c r="E1472" s="9" t="s">
        <v>3772</v>
      </c>
      <c r="F1472" s="9" t="str">
        <f>TEXT(gdp_capita_rank__2[[#This Row],[year]],0)&amp;"-"&amp;gdp_capita_rank__2[[#This Row],[WB_country_code]]</f>
        <v>1970-XKX</v>
      </c>
      <c r="G1472" s="9" t="s">
        <v>2741</v>
      </c>
    </row>
    <row r="1473" spans="1:7" x14ac:dyDescent="0.2">
      <c r="A1473" s="9" t="s">
        <v>269</v>
      </c>
      <c r="B1473" s="9" t="s">
        <v>270</v>
      </c>
      <c r="C1473" s="9" t="s">
        <v>3066</v>
      </c>
      <c r="D1473" s="9" t="s">
        <v>3067</v>
      </c>
      <c r="E1473" s="9" t="s">
        <v>3772</v>
      </c>
      <c r="F1473" s="9" t="str">
        <f>TEXT(gdp_capita_rank__2[[#This Row],[year]],0)&amp;"-"&amp;gdp_capita_rank__2[[#This Row],[WB_country_code]]</f>
        <v>1970-ZAF</v>
      </c>
      <c r="G1473" s="9" t="s">
        <v>3851</v>
      </c>
    </row>
    <row r="1474" spans="1:7" x14ac:dyDescent="0.2">
      <c r="A1474" s="9" t="s">
        <v>271</v>
      </c>
      <c r="B1474" s="9" t="s">
        <v>272</v>
      </c>
      <c r="C1474" s="9" t="s">
        <v>3069</v>
      </c>
      <c r="D1474" s="9" t="s">
        <v>3070</v>
      </c>
      <c r="E1474" s="9" t="s">
        <v>3772</v>
      </c>
      <c r="F1474" s="9" t="str">
        <f>TEXT(gdp_capita_rank__2[[#This Row],[year]],0)&amp;"-"&amp;gdp_capita_rank__2[[#This Row],[WB_country_code]]</f>
        <v>1970-ZMB</v>
      </c>
      <c r="G1474" s="9" t="s">
        <v>3852</v>
      </c>
    </row>
    <row r="1475" spans="1:7" x14ac:dyDescent="0.2">
      <c r="A1475" s="9" t="s">
        <v>273</v>
      </c>
      <c r="B1475" s="9" t="s">
        <v>274</v>
      </c>
      <c r="C1475" s="9" t="s">
        <v>3072</v>
      </c>
      <c r="D1475" s="9" t="s">
        <v>3073</v>
      </c>
      <c r="E1475" s="9" t="s">
        <v>3772</v>
      </c>
      <c r="F1475" s="9" t="str">
        <f>TEXT(gdp_capita_rank__2[[#This Row],[year]],0)&amp;"-"&amp;gdp_capita_rank__2[[#This Row],[WB_country_code]]</f>
        <v>1970-ZWE</v>
      </c>
      <c r="G1475" s="9" t="s">
        <v>3853</v>
      </c>
    </row>
    <row r="1476" spans="1:7" x14ac:dyDescent="0.2">
      <c r="A1476" s="9" t="s">
        <v>5</v>
      </c>
      <c r="B1476" s="9" t="s">
        <v>6</v>
      </c>
      <c r="C1476" s="9" t="s">
        <v>2735</v>
      </c>
      <c r="D1476" s="9" t="s">
        <v>2736</v>
      </c>
      <c r="E1476" s="9" t="s">
        <v>3854</v>
      </c>
      <c r="F1476" s="9" t="str">
        <f>TEXT(gdp_capita_rank__2[[#This Row],[year]],0)&amp;"-"&amp;gdp_capita_rank__2[[#This Row],[WB_country_code]]</f>
        <v>1971-AFG</v>
      </c>
      <c r="G1476" s="9" t="s">
        <v>3855</v>
      </c>
    </row>
    <row r="1477" spans="1:7" x14ac:dyDescent="0.2">
      <c r="A1477" s="9" t="s">
        <v>7</v>
      </c>
      <c r="B1477" s="9" t="s">
        <v>8</v>
      </c>
      <c r="C1477" s="9" t="s">
        <v>2739</v>
      </c>
      <c r="D1477" s="9" t="s">
        <v>2740</v>
      </c>
      <c r="E1477" s="9" t="s">
        <v>3854</v>
      </c>
      <c r="F1477" s="9" t="str">
        <f>TEXT(gdp_capita_rank__2[[#This Row],[year]],0)&amp;"-"&amp;gdp_capita_rank__2[[#This Row],[WB_country_code]]</f>
        <v>1971-ARE</v>
      </c>
      <c r="G1477" s="9" t="s">
        <v>2741</v>
      </c>
    </row>
    <row r="1478" spans="1:7" x14ac:dyDescent="0.2">
      <c r="A1478" s="9" t="s">
        <v>9</v>
      </c>
      <c r="B1478" s="9" t="s">
        <v>10</v>
      </c>
      <c r="C1478" s="9" t="s">
        <v>2742</v>
      </c>
      <c r="D1478" s="9" t="s">
        <v>2743</v>
      </c>
      <c r="E1478" s="9" t="s">
        <v>3854</v>
      </c>
      <c r="F1478" s="9" t="str">
        <f>TEXT(gdp_capita_rank__2[[#This Row],[year]],0)&amp;"-"&amp;gdp_capita_rank__2[[#This Row],[WB_country_code]]</f>
        <v>1971-ARG</v>
      </c>
      <c r="G1478" s="9" t="s">
        <v>2741</v>
      </c>
    </row>
    <row r="1479" spans="1:7" x14ac:dyDescent="0.2">
      <c r="A1479" s="9" t="s">
        <v>11</v>
      </c>
      <c r="B1479" s="9" t="s">
        <v>12</v>
      </c>
      <c r="C1479" s="9" t="s">
        <v>2744</v>
      </c>
      <c r="D1479" s="9" t="s">
        <v>2745</v>
      </c>
      <c r="E1479" s="9" t="s">
        <v>3854</v>
      </c>
      <c r="F1479" s="9" t="str">
        <f>TEXT(gdp_capita_rank__2[[#This Row],[year]],0)&amp;"-"&amp;gdp_capita_rank__2[[#This Row],[WB_country_code]]</f>
        <v>1971-ARM</v>
      </c>
      <c r="G1479" s="9" t="s">
        <v>2741</v>
      </c>
    </row>
    <row r="1480" spans="1:7" x14ac:dyDescent="0.2">
      <c r="A1480" s="9" t="s">
        <v>13</v>
      </c>
      <c r="B1480" s="9" t="s">
        <v>14</v>
      </c>
      <c r="C1480" s="9" t="s">
        <v>2746</v>
      </c>
      <c r="D1480" s="9" t="s">
        <v>2747</v>
      </c>
      <c r="E1480" s="9" t="s">
        <v>3854</v>
      </c>
      <c r="F1480" s="9" t="str">
        <f>TEXT(gdp_capita_rank__2[[#This Row],[year]],0)&amp;"-"&amp;gdp_capita_rank__2[[#This Row],[WB_country_code]]</f>
        <v>1971-AUS</v>
      </c>
      <c r="G1480" s="9" t="s">
        <v>3856</v>
      </c>
    </row>
    <row r="1481" spans="1:7" x14ac:dyDescent="0.2">
      <c r="A1481" s="9" t="s">
        <v>15</v>
      </c>
      <c r="B1481" s="9" t="s">
        <v>16</v>
      </c>
      <c r="C1481" s="9" t="s">
        <v>2749</v>
      </c>
      <c r="D1481" s="9" t="s">
        <v>2750</v>
      </c>
      <c r="E1481" s="9" t="s">
        <v>3854</v>
      </c>
      <c r="F1481" s="9" t="str">
        <f>TEXT(gdp_capita_rank__2[[#This Row],[year]],0)&amp;"-"&amp;gdp_capita_rank__2[[#This Row],[WB_country_code]]</f>
        <v>1971-AUT</v>
      </c>
      <c r="G1481" s="9" t="s">
        <v>3857</v>
      </c>
    </row>
    <row r="1482" spans="1:7" x14ac:dyDescent="0.2">
      <c r="A1482" s="9" t="s">
        <v>17</v>
      </c>
      <c r="B1482" s="9" t="s">
        <v>18</v>
      </c>
      <c r="C1482" s="9" t="s">
        <v>2752</v>
      </c>
      <c r="D1482" s="9" t="s">
        <v>2753</v>
      </c>
      <c r="E1482" s="9" t="s">
        <v>3854</v>
      </c>
      <c r="F1482" s="9" t="str">
        <f>TEXT(gdp_capita_rank__2[[#This Row],[year]],0)&amp;"-"&amp;gdp_capita_rank__2[[#This Row],[WB_country_code]]</f>
        <v>1971-AZE</v>
      </c>
      <c r="G1482" s="9" t="s">
        <v>2741</v>
      </c>
    </row>
    <row r="1483" spans="1:7" x14ac:dyDescent="0.2">
      <c r="A1483" s="9" t="s">
        <v>19</v>
      </c>
      <c r="B1483" s="9" t="s">
        <v>20</v>
      </c>
      <c r="C1483" s="9" t="s">
        <v>2754</v>
      </c>
      <c r="D1483" s="9" t="s">
        <v>2755</v>
      </c>
      <c r="E1483" s="9" t="s">
        <v>3854</v>
      </c>
      <c r="F1483" s="9" t="str">
        <f>TEXT(gdp_capita_rank__2[[#This Row],[year]],0)&amp;"-"&amp;gdp_capita_rank__2[[#This Row],[WB_country_code]]</f>
        <v>1971-BDI</v>
      </c>
      <c r="G1483" s="9" t="s">
        <v>3858</v>
      </c>
    </row>
    <row r="1484" spans="1:7" x14ac:dyDescent="0.2">
      <c r="A1484" s="9" t="s">
        <v>21</v>
      </c>
      <c r="B1484" s="9" t="s">
        <v>22</v>
      </c>
      <c r="C1484" s="9" t="s">
        <v>2757</v>
      </c>
      <c r="D1484" s="9" t="s">
        <v>2758</v>
      </c>
      <c r="E1484" s="9" t="s">
        <v>3854</v>
      </c>
      <c r="F1484" s="9" t="str">
        <f>TEXT(gdp_capita_rank__2[[#This Row],[year]],0)&amp;"-"&amp;gdp_capita_rank__2[[#This Row],[WB_country_code]]</f>
        <v>1971-BEL</v>
      </c>
      <c r="G1484" s="9" t="s">
        <v>3859</v>
      </c>
    </row>
    <row r="1485" spans="1:7" x14ac:dyDescent="0.2">
      <c r="A1485" s="9" t="s">
        <v>23</v>
      </c>
      <c r="B1485" s="9" t="s">
        <v>24</v>
      </c>
      <c r="C1485" s="9" t="s">
        <v>2760</v>
      </c>
      <c r="D1485" s="9" t="s">
        <v>2761</v>
      </c>
      <c r="E1485" s="9" t="s">
        <v>3854</v>
      </c>
      <c r="F1485" s="9" t="str">
        <f>TEXT(gdp_capita_rank__2[[#This Row],[year]],0)&amp;"-"&amp;gdp_capita_rank__2[[#This Row],[WB_country_code]]</f>
        <v>1971-BFA</v>
      </c>
      <c r="G1485" s="9" t="s">
        <v>3860</v>
      </c>
    </row>
    <row r="1486" spans="1:7" x14ac:dyDescent="0.2">
      <c r="A1486" s="9" t="s">
        <v>25</v>
      </c>
      <c r="B1486" s="9" t="s">
        <v>26</v>
      </c>
      <c r="C1486" s="9" t="s">
        <v>2763</v>
      </c>
      <c r="D1486" s="9" t="s">
        <v>2764</v>
      </c>
      <c r="E1486" s="9" t="s">
        <v>3854</v>
      </c>
      <c r="F1486" s="9" t="str">
        <f>TEXT(gdp_capita_rank__2[[#This Row],[year]],0)&amp;"-"&amp;gdp_capita_rank__2[[#This Row],[WB_country_code]]</f>
        <v>1971-BGR</v>
      </c>
      <c r="G1486" s="9" t="s">
        <v>2741</v>
      </c>
    </row>
    <row r="1487" spans="1:7" x14ac:dyDescent="0.2">
      <c r="A1487" s="9" t="s">
        <v>27</v>
      </c>
      <c r="B1487" s="9" t="s">
        <v>28</v>
      </c>
      <c r="C1487" s="9" t="s">
        <v>2765</v>
      </c>
      <c r="D1487" s="9" t="s">
        <v>2766</v>
      </c>
      <c r="E1487" s="9" t="s">
        <v>3854</v>
      </c>
      <c r="F1487" s="9" t="str">
        <f>TEXT(gdp_capita_rank__2[[#This Row],[year]],0)&amp;"-"&amp;gdp_capita_rank__2[[#This Row],[WB_country_code]]</f>
        <v>1971-BHR</v>
      </c>
      <c r="G1487" s="9" t="s">
        <v>2741</v>
      </c>
    </row>
    <row r="1488" spans="1:7" x14ac:dyDescent="0.2">
      <c r="A1488" s="9" t="s">
        <v>29</v>
      </c>
      <c r="B1488" s="9" t="s">
        <v>30</v>
      </c>
      <c r="C1488" s="9" t="s">
        <v>2767</v>
      </c>
      <c r="D1488" s="9" t="s">
        <v>2768</v>
      </c>
      <c r="E1488" s="9" t="s">
        <v>3854</v>
      </c>
      <c r="F1488" s="9" t="str">
        <f>TEXT(gdp_capita_rank__2[[#This Row],[year]],0)&amp;"-"&amp;gdp_capita_rank__2[[#This Row],[WB_country_code]]</f>
        <v>1971-BHS</v>
      </c>
      <c r="G1488" s="9" t="s">
        <v>3861</v>
      </c>
    </row>
    <row r="1489" spans="1:7" x14ac:dyDescent="0.2">
      <c r="A1489" s="9" t="s">
        <v>31</v>
      </c>
      <c r="B1489" s="9" t="s">
        <v>32</v>
      </c>
      <c r="C1489" s="9" t="s">
        <v>2770</v>
      </c>
      <c r="D1489" s="9" t="s">
        <v>2771</v>
      </c>
      <c r="E1489" s="9" t="s">
        <v>3854</v>
      </c>
      <c r="F1489" s="9" t="str">
        <f>TEXT(gdp_capita_rank__2[[#This Row],[year]],0)&amp;"-"&amp;gdp_capita_rank__2[[#This Row],[WB_country_code]]</f>
        <v>1971-BLR</v>
      </c>
      <c r="G1489" s="9" t="s">
        <v>2741</v>
      </c>
    </row>
    <row r="1490" spans="1:7" x14ac:dyDescent="0.2">
      <c r="A1490" s="9" t="s">
        <v>33</v>
      </c>
      <c r="B1490" s="9" t="s">
        <v>34</v>
      </c>
      <c r="C1490" s="9" t="s">
        <v>2772</v>
      </c>
      <c r="D1490" s="9" t="s">
        <v>2773</v>
      </c>
      <c r="E1490" s="9" t="s">
        <v>3854</v>
      </c>
      <c r="F1490" s="9" t="str">
        <f>TEXT(gdp_capita_rank__2[[#This Row],[year]],0)&amp;"-"&amp;gdp_capita_rank__2[[#This Row],[WB_country_code]]</f>
        <v>1971-BMU</v>
      </c>
      <c r="G1490" s="9" t="s">
        <v>3862</v>
      </c>
    </row>
    <row r="1491" spans="1:7" x14ac:dyDescent="0.2">
      <c r="A1491" s="9" t="s">
        <v>35</v>
      </c>
      <c r="B1491" s="9" t="s">
        <v>36</v>
      </c>
      <c r="C1491" s="9" t="s">
        <v>2775</v>
      </c>
      <c r="D1491" s="9" t="s">
        <v>2776</v>
      </c>
      <c r="E1491" s="9" t="s">
        <v>3854</v>
      </c>
      <c r="F1491" s="9" t="str">
        <f>TEXT(gdp_capita_rank__2[[#This Row],[year]],0)&amp;"-"&amp;gdp_capita_rank__2[[#This Row],[WB_country_code]]</f>
        <v>1971-BRA</v>
      </c>
      <c r="G1491" s="9" t="s">
        <v>2741</v>
      </c>
    </row>
    <row r="1492" spans="1:7" x14ac:dyDescent="0.2">
      <c r="A1492" s="9" t="s">
        <v>37</v>
      </c>
      <c r="B1492" s="9" t="s">
        <v>38</v>
      </c>
      <c r="C1492" s="9" t="s">
        <v>2777</v>
      </c>
      <c r="D1492" s="9" t="s">
        <v>2778</v>
      </c>
      <c r="E1492" s="9" t="s">
        <v>3854</v>
      </c>
      <c r="F1492" s="9" t="str">
        <f>TEXT(gdp_capita_rank__2[[#This Row],[year]],0)&amp;"-"&amp;gdp_capita_rank__2[[#This Row],[WB_country_code]]</f>
        <v>1971-BRB</v>
      </c>
      <c r="G1492" s="9" t="s">
        <v>2741</v>
      </c>
    </row>
    <row r="1493" spans="1:7" x14ac:dyDescent="0.2">
      <c r="A1493" s="9" t="s">
        <v>39</v>
      </c>
      <c r="B1493" s="9" t="s">
        <v>40</v>
      </c>
      <c r="C1493" s="9" t="s">
        <v>2779</v>
      </c>
      <c r="D1493" s="9" t="s">
        <v>2780</v>
      </c>
      <c r="E1493" s="9" t="s">
        <v>3854</v>
      </c>
      <c r="F1493" s="9" t="str">
        <f>TEXT(gdp_capita_rank__2[[#This Row],[year]],0)&amp;"-"&amp;gdp_capita_rank__2[[#This Row],[WB_country_code]]</f>
        <v>1971-BWA</v>
      </c>
      <c r="G1493" s="9" t="s">
        <v>3863</v>
      </c>
    </row>
    <row r="1494" spans="1:7" x14ac:dyDescent="0.2">
      <c r="A1494" s="9" t="s">
        <v>41</v>
      </c>
      <c r="B1494" s="9" t="s">
        <v>42</v>
      </c>
      <c r="C1494" s="9" t="s">
        <v>2782</v>
      </c>
      <c r="D1494" s="9" t="s">
        <v>2783</v>
      </c>
      <c r="E1494" s="9" t="s">
        <v>3854</v>
      </c>
      <c r="F1494" s="9" t="str">
        <f>TEXT(gdp_capita_rank__2[[#This Row],[year]],0)&amp;"-"&amp;gdp_capita_rank__2[[#This Row],[WB_country_code]]</f>
        <v>1971-CAN</v>
      </c>
      <c r="G1494" s="9" t="s">
        <v>3864</v>
      </c>
    </row>
    <row r="1495" spans="1:7" x14ac:dyDescent="0.2">
      <c r="A1495" s="9" t="s">
        <v>43</v>
      </c>
      <c r="B1495" s="9" t="s">
        <v>44</v>
      </c>
      <c r="C1495" s="9" t="s">
        <v>2785</v>
      </c>
      <c r="D1495" s="9" t="s">
        <v>2786</v>
      </c>
      <c r="E1495" s="9" t="s">
        <v>3854</v>
      </c>
      <c r="F1495" s="9" t="str">
        <f>TEXT(gdp_capita_rank__2[[#This Row],[year]],0)&amp;"-"&amp;gdp_capita_rank__2[[#This Row],[WB_country_code]]</f>
        <v>1971-CHE</v>
      </c>
      <c r="G1495" s="9" t="s">
        <v>2741</v>
      </c>
    </row>
    <row r="1496" spans="1:7" x14ac:dyDescent="0.2">
      <c r="A1496" s="9" t="s">
        <v>45</v>
      </c>
      <c r="B1496" s="9" t="s">
        <v>46</v>
      </c>
      <c r="C1496" s="9" t="s">
        <v>2788</v>
      </c>
      <c r="D1496" s="9" t="s">
        <v>2789</v>
      </c>
      <c r="E1496" s="9" t="s">
        <v>3854</v>
      </c>
      <c r="F1496" s="9" t="str">
        <f>TEXT(gdp_capita_rank__2[[#This Row],[year]],0)&amp;"-"&amp;gdp_capita_rank__2[[#This Row],[WB_country_code]]</f>
        <v>1971-CHL</v>
      </c>
      <c r="G1496" s="9" t="s">
        <v>3865</v>
      </c>
    </row>
    <row r="1497" spans="1:7" x14ac:dyDescent="0.2">
      <c r="A1497" s="9" t="s">
        <v>47</v>
      </c>
      <c r="B1497" s="9" t="s">
        <v>48</v>
      </c>
      <c r="C1497" s="9" t="s">
        <v>2791</v>
      </c>
      <c r="D1497" s="9" t="s">
        <v>2792</v>
      </c>
      <c r="E1497" s="9" t="s">
        <v>3854</v>
      </c>
      <c r="F1497" s="9" t="str">
        <f>TEXT(gdp_capita_rank__2[[#This Row],[year]],0)&amp;"-"&amp;gdp_capita_rank__2[[#This Row],[WB_country_code]]</f>
        <v>1971-CHN</v>
      </c>
      <c r="G1497" s="9" t="s">
        <v>3866</v>
      </c>
    </row>
    <row r="1498" spans="1:7" x14ac:dyDescent="0.2">
      <c r="A1498" s="9" t="s">
        <v>49</v>
      </c>
      <c r="B1498" s="9" t="s">
        <v>50</v>
      </c>
      <c r="C1498" s="9" t="s">
        <v>2794</v>
      </c>
      <c r="D1498" s="9" t="s">
        <v>2795</v>
      </c>
      <c r="E1498" s="9" t="s">
        <v>3854</v>
      </c>
      <c r="F1498" s="9" t="str">
        <f>TEXT(gdp_capita_rank__2[[#This Row],[year]],0)&amp;"-"&amp;gdp_capita_rank__2[[#This Row],[WB_country_code]]</f>
        <v>1971-CIV</v>
      </c>
      <c r="G1498" s="9" t="s">
        <v>3867</v>
      </c>
    </row>
    <row r="1499" spans="1:7" x14ac:dyDescent="0.2">
      <c r="A1499" s="9" t="s">
        <v>51</v>
      </c>
      <c r="B1499" s="9" t="s">
        <v>52</v>
      </c>
      <c r="C1499" s="9" t="s">
        <v>2797</v>
      </c>
      <c r="D1499" s="9" t="s">
        <v>2798</v>
      </c>
      <c r="E1499" s="9" t="s">
        <v>3854</v>
      </c>
      <c r="F1499" s="9" t="str">
        <f>TEXT(gdp_capita_rank__2[[#This Row],[year]],0)&amp;"-"&amp;gdp_capita_rank__2[[#This Row],[WB_country_code]]</f>
        <v>1971-CMR</v>
      </c>
      <c r="G1499" s="9" t="s">
        <v>3868</v>
      </c>
    </row>
    <row r="1500" spans="1:7" x14ac:dyDescent="0.2">
      <c r="A1500" s="9" t="s">
        <v>53</v>
      </c>
      <c r="B1500" s="9" t="s">
        <v>54</v>
      </c>
      <c r="C1500" s="9" t="s">
        <v>2800</v>
      </c>
      <c r="D1500" s="9" t="s">
        <v>2801</v>
      </c>
      <c r="E1500" s="9" t="s">
        <v>3854</v>
      </c>
      <c r="F1500" s="9" t="str">
        <f>TEXT(gdp_capita_rank__2[[#This Row],[year]],0)&amp;"-"&amp;gdp_capita_rank__2[[#This Row],[WB_country_code]]</f>
        <v>1971-COL</v>
      </c>
      <c r="G1500" s="9" t="s">
        <v>3869</v>
      </c>
    </row>
    <row r="1501" spans="1:7" x14ac:dyDescent="0.2">
      <c r="A1501" s="9" t="s">
        <v>55</v>
      </c>
      <c r="B1501" s="9" t="s">
        <v>56</v>
      </c>
      <c r="C1501" s="9" t="s">
        <v>2803</v>
      </c>
      <c r="D1501" s="9" t="s">
        <v>2804</v>
      </c>
      <c r="E1501" s="9" t="s">
        <v>3854</v>
      </c>
      <c r="F1501" s="9" t="str">
        <f>TEXT(gdp_capita_rank__2[[#This Row],[year]],0)&amp;"-"&amp;gdp_capita_rank__2[[#This Row],[WB_country_code]]</f>
        <v>1971-CRI</v>
      </c>
      <c r="G1501" s="9" t="s">
        <v>3870</v>
      </c>
    </row>
    <row r="1502" spans="1:7" x14ac:dyDescent="0.2">
      <c r="A1502" s="9" t="s">
        <v>57</v>
      </c>
      <c r="B1502" s="9" t="s">
        <v>58</v>
      </c>
      <c r="C1502" s="9" t="s">
        <v>2806</v>
      </c>
      <c r="D1502" s="9" t="s">
        <v>2807</v>
      </c>
      <c r="E1502" s="9" t="s">
        <v>3854</v>
      </c>
      <c r="F1502" s="9" t="str">
        <f>TEXT(gdp_capita_rank__2[[#This Row],[year]],0)&amp;"-"&amp;gdp_capita_rank__2[[#This Row],[WB_country_code]]</f>
        <v>1971-CUB</v>
      </c>
      <c r="G1502" s="9" t="s">
        <v>3871</v>
      </c>
    </row>
    <row r="1503" spans="1:7" x14ac:dyDescent="0.2">
      <c r="A1503" s="9" t="s">
        <v>59</v>
      </c>
      <c r="B1503" s="9" t="s">
        <v>60</v>
      </c>
      <c r="C1503" s="9" t="s">
        <v>2808</v>
      </c>
      <c r="D1503" s="9" t="s">
        <v>2809</v>
      </c>
      <c r="E1503" s="9" t="s">
        <v>3854</v>
      </c>
      <c r="F1503" s="9" t="str">
        <f>TEXT(gdp_capita_rank__2[[#This Row],[year]],0)&amp;"-"&amp;gdp_capita_rank__2[[#This Row],[WB_country_code]]</f>
        <v>1971-CYP</v>
      </c>
      <c r="G1503" s="9" t="s">
        <v>2741</v>
      </c>
    </row>
    <row r="1504" spans="1:7" x14ac:dyDescent="0.2">
      <c r="A1504" s="9" t="s">
        <v>61</v>
      </c>
      <c r="B1504" s="9" t="s">
        <v>62</v>
      </c>
      <c r="C1504" s="9" t="s">
        <v>2810</v>
      </c>
      <c r="D1504" s="9" t="s">
        <v>2811</v>
      </c>
      <c r="E1504" s="9" t="s">
        <v>3854</v>
      </c>
      <c r="F1504" s="9" t="str">
        <f>TEXT(gdp_capita_rank__2[[#This Row],[year]],0)&amp;"-"&amp;gdp_capita_rank__2[[#This Row],[WB_country_code]]</f>
        <v>1971-CZE</v>
      </c>
      <c r="G1504" s="9" t="s">
        <v>2741</v>
      </c>
    </row>
    <row r="1505" spans="1:7" x14ac:dyDescent="0.2">
      <c r="A1505" s="9" t="s">
        <v>63</v>
      </c>
      <c r="B1505" s="9" t="s">
        <v>64</v>
      </c>
      <c r="C1505" s="9" t="s">
        <v>2812</v>
      </c>
      <c r="D1505" s="9" t="s">
        <v>2813</v>
      </c>
      <c r="E1505" s="9" t="s">
        <v>3854</v>
      </c>
      <c r="F1505" s="9" t="str">
        <f>TEXT(gdp_capita_rank__2[[#This Row],[year]],0)&amp;"-"&amp;gdp_capita_rank__2[[#This Row],[WB_country_code]]</f>
        <v>1971-DEU</v>
      </c>
      <c r="G1505" s="9" t="s">
        <v>3872</v>
      </c>
    </row>
    <row r="1506" spans="1:7" x14ac:dyDescent="0.2">
      <c r="A1506" s="9" t="s">
        <v>65</v>
      </c>
      <c r="B1506" s="9" t="s">
        <v>66</v>
      </c>
      <c r="C1506" s="9" t="s">
        <v>2814</v>
      </c>
      <c r="D1506" s="9" t="s">
        <v>2815</v>
      </c>
      <c r="E1506" s="9" t="s">
        <v>3854</v>
      </c>
      <c r="F1506" s="9" t="str">
        <f>TEXT(gdp_capita_rank__2[[#This Row],[year]],0)&amp;"-"&amp;gdp_capita_rank__2[[#This Row],[WB_country_code]]</f>
        <v>1971-DJI</v>
      </c>
      <c r="G1506" s="9" t="s">
        <v>2741</v>
      </c>
    </row>
    <row r="1507" spans="1:7" x14ac:dyDescent="0.2">
      <c r="A1507" s="9" t="s">
        <v>67</v>
      </c>
      <c r="B1507" s="9" t="s">
        <v>68</v>
      </c>
      <c r="C1507" s="9" t="s">
        <v>2816</v>
      </c>
      <c r="D1507" s="9" t="s">
        <v>2817</v>
      </c>
      <c r="E1507" s="9" t="s">
        <v>3854</v>
      </c>
      <c r="F1507" s="9" t="str">
        <f>TEXT(gdp_capita_rank__2[[#This Row],[year]],0)&amp;"-"&amp;gdp_capita_rank__2[[#This Row],[WB_country_code]]</f>
        <v>1971-DNK</v>
      </c>
      <c r="G1507" s="9" t="s">
        <v>3873</v>
      </c>
    </row>
    <row r="1508" spans="1:7" x14ac:dyDescent="0.2">
      <c r="A1508" s="9" t="s">
        <v>69</v>
      </c>
      <c r="B1508" s="9" t="s">
        <v>70</v>
      </c>
      <c r="C1508" s="9" t="s">
        <v>2818</v>
      </c>
      <c r="D1508" s="9" t="s">
        <v>2819</v>
      </c>
      <c r="E1508" s="9" t="s">
        <v>3854</v>
      </c>
      <c r="F1508" s="9" t="str">
        <f>TEXT(gdp_capita_rank__2[[#This Row],[year]],0)&amp;"-"&amp;gdp_capita_rank__2[[#This Row],[WB_country_code]]</f>
        <v>1971-DOM</v>
      </c>
      <c r="G1508" s="9" t="s">
        <v>3874</v>
      </c>
    </row>
    <row r="1509" spans="1:7" x14ac:dyDescent="0.2">
      <c r="A1509" s="9" t="s">
        <v>71</v>
      </c>
      <c r="B1509" s="9" t="s">
        <v>72</v>
      </c>
      <c r="C1509" s="9" t="s">
        <v>2821</v>
      </c>
      <c r="D1509" s="9" t="s">
        <v>2822</v>
      </c>
      <c r="E1509" s="9" t="s">
        <v>3854</v>
      </c>
      <c r="F1509" s="9" t="str">
        <f>TEXT(gdp_capita_rank__2[[#This Row],[year]],0)&amp;"-"&amp;gdp_capita_rank__2[[#This Row],[WB_country_code]]</f>
        <v>1971-DZA</v>
      </c>
      <c r="G1509" s="9" t="s">
        <v>3875</v>
      </c>
    </row>
    <row r="1510" spans="1:7" x14ac:dyDescent="0.2">
      <c r="A1510" s="9" t="s">
        <v>73</v>
      </c>
      <c r="B1510" s="9" t="s">
        <v>74</v>
      </c>
      <c r="C1510" s="9" t="s">
        <v>2824</v>
      </c>
      <c r="D1510" s="9" t="s">
        <v>2825</v>
      </c>
      <c r="E1510" s="9" t="s">
        <v>3854</v>
      </c>
      <c r="F1510" s="9" t="str">
        <f>TEXT(gdp_capita_rank__2[[#This Row],[year]],0)&amp;"-"&amp;gdp_capita_rank__2[[#This Row],[WB_country_code]]</f>
        <v>1971-ECU</v>
      </c>
      <c r="G1510" s="9" t="s">
        <v>3876</v>
      </c>
    </row>
    <row r="1511" spans="1:7" x14ac:dyDescent="0.2">
      <c r="A1511" s="9" t="s">
        <v>75</v>
      </c>
      <c r="B1511" s="9" t="s">
        <v>76</v>
      </c>
      <c r="C1511" s="9" t="s">
        <v>2827</v>
      </c>
      <c r="D1511" s="9" t="s">
        <v>2828</v>
      </c>
      <c r="E1511" s="9" t="s">
        <v>3854</v>
      </c>
      <c r="F1511" s="9" t="str">
        <f>TEXT(gdp_capita_rank__2[[#This Row],[year]],0)&amp;"-"&amp;gdp_capita_rank__2[[#This Row],[WB_country_code]]</f>
        <v>1971-EGY</v>
      </c>
      <c r="G1511" s="9" t="s">
        <v>3877</v>
      </c>
    </row>
    <row r="1512" spans="1:7" x14ac:dyDescent="0.2">
      <c r="A1512" s="9" t="s">
        <v>77</v>
      </c>
      <c r="B1512" s="9" t="s">
        <v>78</v>
      </c>
      <c r="C1512" s="9" t="s">
        <v>2829</v>
      </c>
      <c r="D1512" s="9" t="s">
        <v>2830</v>
      </c>
      <c r="E1512" s="9" t="s">
        <v>3854</v>
      </c>
      <c r="F1512" s="9" t="str">
        <f>TEXT(gdp_capita_rank__2[[#This Row],[year]],0)&amp;"-"&amp;gdp_capita_rank__2[[#This Row],[WB_country_code]]</f>
        <v>1971-ERI</v>
      </c>
      <c r="G1512" s="9" t="s">
        <v>2741</v>
      </c>
    </row>
    <row r="1513" spans="1:7" x14ac:dyDescent="0.2">
      <c r="A1513" s="9" t="s">
        <v>79</v>
      </c>
      <c r="B1513" s="9" t="s">
        <v>80</v>
      </c>
      <c r="C1513" s="9" t="s">
        <v>2831</v>
      </c>
      <c r="D1513" s="9" t="s">
        <v>2832</v>
      </c>
      <c r="E1513" s="9" t="s">
        <v>3854</v>
      </c>
      <c r="F1513" s="9" t="str">
        <f>TEXT(gdp_capita_rank__2[[#This Row],[year]],0)&amp;"-"&amp;gdp_capita_rank__2[[#This Row],[WB_country_code]]</f>
        <v>1971-ESP</v>
      </c>
      <c r="G1513" s="9" t="s">
        <v>3878</v>
      </c>
    </row>
    <row r="1514" spans="1:7" x14ac:dyDescent="0.2">
      <c r="A1514" s="9" t="s">
        <v>81</v>
      </c>
      <c r="B1514" s="9" t="s">
        <v>82</v>
      </c>
      <c r="C1514" s="9" t="s">
        <v>2834</v>
      </c>
      <c r="D1514" s="9" t="s">
        <v>2835</v>
      </c>
      <c r="E1514" s="9" t="s">
        <v>3854</v>
      </c>
      <c r="F1514" s="9" t="str">
        <f>TEXT(gdp_capita_rank__2[[#This Row],[year]],0)&amp;"-"&amp;gdp_capita_rank__2[[#This Row],[WB_country_code]]</f>
        <v>1971-EST</v>
      </c>
      <c r="G1514" s="9" t="s">
        <v>2741</v>
      </c>
    </row>
    <row r="1515" spans="1:7" x14ac:dyDescent="0.2">
      <c r="A1515" s="9" t="s">
        <v>83</v>
      </c>
      <c r="B1515" s="9" t="s">
        <v>84</v>
      </c>
      <c r="C1515" s="9" t="s">
        <v>2836</v>
      </c>
      <c r="D1515" s="9" t="s">
        <v>2837</v>
      </c>
      <c r="E1515" s="9" t="s">
        <v>3854</v>
      </c>
      <c r="F1515" s="9" t="str">
        <f>TEXT(gdp_capita_rank__2[[#This Row],[year]],0)&amp;"-"&amp;gdp_capita_rank__2[[#This Row],[WB_country_code]]</f>
        <v>1971-ETH</v>
      </c>
      <c r="G1515" s="9" t="s">
        <v>2741</v>
      </c>
    </row>
    <row r="1516" spans="1:7" x14ac:dyDescent="0.2">
      <c r="A1516" s="9" t="s">
        <v>85</v>
      </c>
      <c r="B1516" s="9" t="s">
        <v>86</v>
      </c>
      <c r="C1516" s="9" t="s">
        <v>2838</v>
      </c>
      <c r="D1516" s="9" t="s">
        <v>2839</v>
      </c>
      <c r="E1516" s="9" t="s">
        <v>3854</v>
      </c>
      <c r="F1516" s="9" t="str">
        <f>TEXT(gdp_capita_rank__2[[#This Row],[year]],0)&amp;"-"&amp;gdp_capita_rank__2[[#This Row],[WB_country_code]]</f>
        <v>1971-FIN</v>
      </c>
      <c r="G1516" s="9" t="s">
        <v>3879</v>
      </c>
    </row>
    <row r="1517" spans="1:7" x14ac:dyDescent="0.2">
      <c r="A1517" s="9" t="s">
        <v>87</v>
      </c>
      <c r="B1517" s="9" t="s">
        <v>88</v>
      </c>
      <c r="C1517" s="9" t="s">
        <v>2841</v>
      </c>
      <c r="D1517" s="9" t="s">
        <v>2842</v>
      </c>
      <c r="E1517" s="9" t="s">
        <v>3854</v>
      </c>
      <c r="F1517" s="9" t="str">
        <f>TEXT(gdp_capita_rank__2[[#This Row],[year]],0)&amp;"-"&amp;gdp_capita_rank__2[[#This Row],[WB_country_code]]</f>
        <v>1971-FJI</v>
      </c>
      <c r="G1517" s="9" t="s">
        <v>3880</v>
      </c>
    </row>
    <row r="1518" spans="1:7" x14ac:dyDescent="0.2">
      <c r="A1518" s="9" t="s">
        <v>89</v>
      </c>
      <c r="B1518" s="9" t="s">
        <v>90</v>
      </c>
      <c r="C1518" s="9" t="s">
        <v>2844</v>
      </c>
      <c r="D1518" s="9" t="s">
        <v>2845</v>
      </c>
      <c r="E1518" s="9" t="s">
        <v>3854</v>
      </c>
      <c r="F1518" s="9" t="str">
        <f>TEXT(gdp_capita_rank__2[[#This Row],[year]],0)&amp;"-"&amp;gdp_capita_rank__2[[#This Row],[WB_country_code]]</f>
        <v>1971-FRA</v>
      </c>
      <c r="G1518" s="9" t="s">
        <v>3881</v>
      </c>
    </row>
    <row r="1519" spans="1:7" x14ac:dyDescent="0.2">
      <c r="A1519" s="9" t="s">
        <v>91</v>
      </c>
      <c r="B1519" s="9" t="s">
        <v>92</v>
      </c>
      <c r="C1519" s="9" t="s">
        <v>2847</v>
      </c>
      <c r="D1519" s="9" t="s">
        <v>2848</v>
      </c>
      <c r="E1519" s="9" t="s">
        <v>3854</v>
      </c>
      <c r="F1519" s="9" t="str">
        <f>TEXT(gdp_capita_rank__2[[#This Row],[year]],0)&amp;"-"&amp;gdp_capita_rank__2[[#This Row],[WB_country_code]]</f>
        <v>1971-GAB</v>
      </c>
      <c r="G1519" s="9" t="s">
        <v>3882</v>
      </c>
    </row>
    <row r="1520" spans="1:7" x14ac:dyDescent="0.2">
      <c r="A1520" s="9" t="s">
        <v>93</v>
      </c>
      <c r="B1520" s="9" t="s">
        <v>94</v>
      </c>
      <c r="C1520" s="9" t="s">
        <v>2850</v>
      </c>
      <c r="D1520" s="9" t="s">
        <v>2851</v>
      </c>
      <c r="E1520" s="9" t="s">
        <v>3854</v>
      </c>
      <c r="F1520" s="9" t="str">
        <f>TEXT(gdp_capita_rank__2[[#This Row],[year]],0)&amp;"-"&amp;gdp_capita_rank__2[[#This Row],[WB_country_code]]</f>
        <v>1971-GBR</v>
      </c>
      <c r="G1520" s="9" t="s">
        <v>3883</v>
      </c>
    </row>
    <row r="1521" spans="1:7" x14ac:dyDescent="0.2">
      <c r="A1521" s="9" t="s">
        <v>95</v>
      </c>
      <c r="B1521" s="9" t="s">
        <v>96</v>
      </c>
      <c r="C1521" s="9" t="s">
        <v>2853</v>
      </c>
      <c r="D1521" s="9" t="s">
        <v>2854</v>
      </c>
      <c r="E1521" s="9" t="s">
        <v>3854</v>
      </c>
      <c r="F1521" s="9" t="str">
        <f>TEXT(gdp_capita_rank__2[[#This Row],[year]],0)&amp;"-"&amp;gdp_capita_rank__2[[#This Row],[WB_country_code]]</f>
        <v>1971-GEO</v>
      </c>
      <c r="G1521" s="9" t="s">
        <v>2741</v>
      </c>
    </row>
    <row r="1522" spans="1:7" x14ac:dyDescent="0.2">
      <c r="A1522" s="9" t="s">
        <v>97</v>
      </c>
      <c r="B1522" s="9" t="s">
        <v>98</v>
      </c>
      <c r="C1522" s="9" t="s">
        <v>2855</v>
      </c>
      <c r="D1522" s="9" t="s">
        <v>2824</v>
      </c>
      <c r="E1522" s="9" t="s">
        <v>3854</v>
      </c>
      <c r="F1522" s="9" t="str">
        <f>TEXT(gdp_capita_rank__2[[#This Row],[year]],0)&amp;"-"&amp;gdp_capita_rank__2[[#This Row],[WB_country_code]]</f>
        <v>1971-GHA</v>
      </c>
      <c r="G1522" s="9" t="s">
        <v>3884</v>
      </c>
    </row>
    <row r="1523" spans="1:7" x14ac:dyDescent="0.2">
      <c r="A1523" s="9" t="s">
        <v>99</v>
      </c>
      <c r="B1523" s="9" t="s">
        <v>100</v>
      </c>
      <c r="C1523" s="9" t="s">
        <v>2857</v>
      </c>
      <c r="D1523" s="9" t="s">
        <v>2858</v>
      </c>
      <c r="E1523" s="9" t="s">
        <v>3854</v>
      </c>
      <c r="F1523" s="9" t="str">
        <f>TEXT(gdp_capita_rank__2[[#This Row],[year]],0)&amp;"-"&amp;gdp_capita_rank__2[[#This Row],[WB_country_code]]</f>
        <v>1971-GRC</v>
      </c>
      <c r="G1523" s="9" t="s">
        <v>3885</v>
      </c>
    </row>
    <row r="1524" spans="1:7" x14ac:dyDescent="0.2">
      <c r="A1524" s="9" t="s">
        <v>101</v>
      </c>
      <c r="B1524" s="9" t="s">
        <v>102</v>
      </c>
      <c r="C1524" s="9" t="s">
        <v>2860</v>
      </c>
      <c r="D1524" s="9" t="s">
        <v>2861</v>
      </c>
      <c r="E1524" s="9" t="s">
        <v>3854</v>
      </c>
      <c r="F1524" s="9" t="str">
        <f>TEXT(gdp_capita_rank__2[[#This Row],[year]],0)&amp;"-"&amp;gdp_capita_rank__2[[#This Row],[WB_country_code]]</f>
        <v>1971-GRD</v>
      </c>
      <c r="G1524" s="9" t="s">
        <v>2741</v>
      </c>
    </row>
    <row r="1525" spans="1:7" x14ac:dyDescent="0.2">
      <c r="A1525" s="9" t="s">
        <v>103</v>
      </c>
      <c r="B1525" s="9" t="s">
        <v>104</v>
      </c>
      <c r="C1525" s="9" t="s">
        <v>2862</v>
      </c>
      <c r="D1525" s="9" t="s">
        <v>2863</v>
      </c>
      <c r="E1525" s="9" t="s">
        <v>3854</v>
      </c>
      <c r="F1525" s="9" t="str">
        <f>TEXT(gdp_capita_rank__2[[#This Row],[year]],0)&amp;"-"&amp;gdp_capita_rank__2[[#This Row],[WB_country_code]]</f>
        <v>1971-GTM</v>
      </c>
      <c r="G1525" s="9" t="s">
        <v>3886</v>
      </c>
    </row>
    <row r="1526" spans="1:7" x14ac:dyDescent="0.2">
      <c r="A1526" s="9" t="s">
        <v>105</v>
      </c>
      <c r="B1526" s="9" t="s">
        <v>106</v>
      </c>
      <c r="C1526" s="9" t="s">
        <v>2865</v>
      </c>
      <c r="D1526" s="9" t="s">
        <v>2866</v>
      </c>
      <c r="E1526" s="9" t="s">
        <v>3854</v>
      </c>
      <c r="F1526" s="9" t="str">
        <f>TEXT(gdp_capita_rank__2[[#This Row],[year]],0)&amp;"-"&amp;gdp_capita_rank__2[[#This Row],[WB_country_code]]</f>
        <v>1971-GUY</v>
      </c>
      <c r="G1526" s="9" t="s">
        <v>3887</v>
      </c>
    </row>
    <row r="1527" spans="1:7" x14ac:dyDescent="0.2">
      <c r="A1527" s="9" t="s">
        <v>107</v>
      </c>
      <c r="B1527" s="9" t="s">
        <v>108</v>
      </c>
      <c r="C1527" s="9" t="s">
        <v>2868</v>
      </c>
      <c r="D1527" s="9" t="s">
        <v>2869</v>
      </c>
      <c r="E1527" s="9" t="s">
        <v>3854</v>
      </c>
      <c r="F1527" s="9" t="str">
        <f>TEXT(gdp_capita_rank__2[[#This Row],[year]],0)&amp;"-"&amp;gdp_capita_rank__2[[#This Row],[WB_country_code]]</f>
        <v>1971-HKG</v>
      </c>
      <c r="G1527" s="9" t="s">
        <v>3888</v>
      </c>
    </row>
    <row r="1528" spans="1:7" x14ac:dyDescent="0.2">
      <c r="A1528" s="9" t="s">
        <v>109</v>
      </c>
      <c r="B1528" s="9" t="s">
        <v>110</v>
      </c>
      <c r="C1528" s="9" t="s">
        <v>2871</v>
      </c>
      <c r="D1528" s="9" t="s">
        <v>2872</v>
      </c>
      <c r="E1528" s="9" t="s">
        <v>3854</v>
      </c>
      <c r="F1528" s="9" t="str">
        <f>TEXT(gdp_capita_rank__2[[#This Row],[year]],0)&amp;"-"&amp;gdp_capita_rank__2[[#This Row],[WB_country_code]]</f>
        <v>1971-HRV</v>
      </c>
      <c r="G1528" s="9" t="s">
        <v>2741</v>
      </c>
    </row>
    <row r="1529" spans="1:7" x14ac:dyDescent="0.2">
      <c r="A1529" s="9" t="s">
        <v>111</v>
      </c>
      <c r="B1529" s="9" t="s">
        <v>112</v>
      </c>
      <c r="C1529" s="9" t="s">
        <v>2873</v>
      </c>
      <c r="D1529" s="9" t="s">
        <v>2874</v>
      </c>
      <c r="E1529" s="9" t="s">
        <v>3854</v>
      </c>
      <c r="F1529" s="9" t="str">
        <f>TEXT(gdp_capita_rank__2[[#This Row],[year]],0)&amp;"-"&amp;gdp_capita_rank__2[[#This Row],[WB_country_code]]</f>
        <v>1971-HUN</v>
      </c>
      <c r="G1529" s="9" t="s">
        <v>2741</v>
      </c>
    </row>
    <row r="1530" spans="1:7" x14ac:dyDescent="0.2">
      <c r="A1530" s="9" t="s">
        <v>113</v>
      </c>
      <c r="B1530" s="9" t="s">
        <v>114</v>
      </c>
      <c r="C1530" s="9" t="s">
        <v>2875</v>
      </c>
      <c r="D1530" s="9" t="s">
        <v>2876</v>
      </c>
      <c r="E1530" s="9" t="s">
        <v>3854</v>
      </c>
      <c r="F1530" s="9" t="str">
        <f>TEXT(gdp_capita_rank__2[[#This Row],[year]],0)&amp;"-"&amp;gdp_capita_rank__2[[#This Row],[WB_country_code]]</f>
        <v>1971-IDN</v>
      </c>
      <c r="G1530" s="9" t="s">
        <v>3889</v>
      </c>
    </row>
    <row r="1531" spans="1:7" x14ac:dyDescent="0.2">
      <c r="A1531" s="9" t="s">
        <v>115</v>
      </c>
      <c r="B1531" s="9" t="s">
        <v>116</v>
      </c>
      <c r="C1531" s="9" t="s">
        <v>2877</v>
      </c>
      <c r="D1531" s="9" t="s">
        <v>2878</v>
      </c>
      <c r="E1531" s="9" t="s">
        <v>3854</v>
      </c>
      <c r="F1531" s="9" t="str">
        <f>TEXT(gdp_capita_rank__2[[#This Row],[year]],0)&amp;"-"&amp;gdp_capita_rank__2[[#This Row],[WB_country_code]]</f>
        <v>1971-IND</v>
      </c>
      <c r="G1531" s="9" t="s">
        <v>3890</v>
      </c>
    </row>
    <row r="1532" spans="1:7" x14ac:dyDescent="0.2">
      <c r="A1532" s="9" t="s">
        <v>117</v>
      </c>
      <c r="B1532" s="9" t="s">
        <v>118</v>
      </c>
      <c r="C1532" s="9" t="s">
        <v>2880</v>
      </c>
      <c r="D1532" s="9" t="s">
        <v>2881</v>
      </c>
      <c r="E1532" s="9" t="s">
        <v>3854</v>
      </c>
      <c r="F1532" s="9" t="str">
        <f>TEXT(gdp_capita_rank__2[[#This Row],[year]],0)&amp;"-"&amp;gdp_capita_rank__2[[#This Row],[WB_country_code]]</f>
        <v>1971-IRL</v>
      </c>
      <c r="G1532" s="9" t="s">
        <v>3891</v>
      </c>
    </row>
    <row r="1533" spans="1:7" x14ac:dyDescent="0.2">
      <c r="A1533" s="9" t="s">
        <v>119</v>
      </c>
      <c r="B1533" s="9" t="s">
        <v>120</v>
      </c>
      <c r="C1533" s="9" t="s">
        <v>2883</v>
      </c>
      <c r="D1533" s="9" t="s">
        <v>2884</v>
      </c>
      <c r="E1533" s="9" t="s">
        <v>3854</v>
      </c>
      <c r="F1533" s="9" t="str">
        <f>TEXT(gdp_capita_rank__2[[#This Row],[year]],0)&amp;"-"&amp;gdp_capita_rank__2[[#This Row],[WB_country_code]]</f>
        <v>1971-IRN</v>
      </c>
      <c r="G1533" s="9" t="s">
        <v>3892</v>
      </c>
    </row>
    <row r="1534" spans="1:7" x14ac:dyDescent="0.2">
      <c r="A1534" s="9" t="s">
        <v>121</v>
      </c>
      <c r="B1534" s="9" t="s">
        <v>122</v>
      </c>
      <c r="C1534" s="9" t="s">
        <v>2886</v>
      </c>
      <c r="D1534" s="9" t="s">
        <v>2887</v>
      </c>
      <c r="E1534" s="9" t="s">
        <v>3854</v>
      </c>
      <c r="F1534" s="9" t="str">
        <f>TEXT(gdp_capita_rank__2[[#This Row],[year]],0)&amp;"-"&amp;gdp_capita_rank__2[[#This Row],[WB_country_code]]</f>
        <v>1971-IRQ</v>
      </c>
      <c r="G1534" s="9" t="s">
        <v>3893</v>
      </c>
    </row>
    <row r="1535" spans="1:7" x14ac:dyDescent="0.2">
      <c r="A1535" s="9" t="s">
        <v>123</v>
      </c>
      <c r="B1535" s="9" t="s">
        <v>124</v>
      </c>
      <c r="C1535" s="9" t="s">
        <v>2889</v>
      </c>
      <c r="D1535" s="9" t="s">
        <v>2890</v>
      </c>
      <c r="E1535" s="9" t="s">
        <v>3854</v>
      </c>
      <c r="F1535" s="9" t="str">
        <f>TEXT(gdp_capita_rank__2[[#This Row],[year]],0)&amp;"-"&amp;gdp_capita_rank__2[[#This Row],[WB_country_code]]</f>
        <v>1971-ISL</v>
      </c>
      <c r="G1535" s="9" t="s">
        <v>3894</v>
      </c>
    </row>
    <row r="1536" spans="1:7" x14ac:dyDescent="0.2">
      <c r="A1536" s="9" t="s">
        <v>125</v>
      </c>
      <c r="B1536" s="9" t="s">
        <v>126</v>
      </c>
      <c r="C1536" s="9" t="s">
        <v>2892</v>
      </c>
      <c r="D1536" s="9" t="s">
        <v>2893</v>
      </c>
      <c r="E1536" s="9" t="s">
        <v>3854</v>
      </c>
      <c r="F1536" s="9" t="str">
        <f>TEXT(gdp_capita_rank__2[[#This Row],[year]],0)&amp;"-"&amp;gdp_capita_rank__2[[#This Row],[WB_country_code]]</f>
        <v>1971-ISR</v>
      </c>
      <c r="G1536" s="9" t="s">
        <v>2741</v>
      </c>
    </row>
    <row r="1537" spans="1:7" x14ac:dyDescent="0.2">
      <c r="A1537" s="9" t="s">
        <v>127</v>
      </c>
      <c r="B1537" s="9" t="s">
        <v>128</v>
      </c>
      <c r="C1537" s="9" t="s">
        <v>2895</v>
      </c>
      <c r="D1537" s="9" t="s">
        <v>2896</v>
      </c>
      <c r="E1537" s="9" t="s">
        <v>3854</v>
      </c>
      <c r="F1537" s="9" t="str">
        <f>TEXT(gdp_capita_rank__2[[#This Row],[year]],0)&amp;"-"&amp;gdp_capita_rank__2[[#This Row],[WB_country_code]]</f>
        <v>1971-ITA</v>
      </c>
      <c r="G1537" s="9" t="s">
        <v>3895</v>
      </c>
    </row>
    <row r="1538" spans="1:7" x14ac:dyDescent="0.2">
      <c r="A1538" s="9" t="s">
        <v>129</v>
      </c>
      <c r="B1538" s="9" t="s">
        <v>130</v>
      </c>
      <c r="C1538" s="9" t="s">
        <v>2898</v>
      </c>
      <c r="D1538" s="9" t="s">
        <v>2899</v>
      </c>
      <c r="E1538" s="9" t="s">
        <v>3854</v>
      </c>
      <c r="F1538" s="9" t="str">
        <f>TEXT(gdp_capita_rank__2[[#This Row],[year]],0)&amp;"-"&amp;gdp_capita_rank__2[[#This Row],[WB_country_code]]</f>
        <v>1971-JAM</v>
      </c>
      <c r="G1538" s="9" t="s">
        <v>3896</v>
      </c>
    </row>
    <row r="1539" spans="1:7" x14ac:dyDescent="0.2">
      <c r="A1539" s="9" t="s">
        <v>131</v>
      </c>
      <c r="B1539" s="9" t="s">
        <v>132</v>
      </c>
      <c r="C1539" s="9" t="s">
        <v>2901</v>
      </c>
      <c r="D1539" s="9" t="s">
        <v>2902</v>
      </c>
      <c r="E1539" s="9" t="s">
        <v>3854</v>
      </c>
      <c r="F1539" s="9" t="str">
        <f>TEXT(gdp_capita_rank__2[[#This Row],[year]],0)&amp;"-"&amp;gdp_capita_rank__2[[#This Row],[WB_country_code]]</f>
        <v>1971-JOR</v>
      </c>
      <c r="G1539" s="9" t="s">
        <v>3897</v>
      </c>
    </row>
    <row r="1540" spans="1:7" x14ac:dyDescent="0.2">
      <c r="A1540" s="9" t="s">
        <v>133</v>
      </c>
      <c r="B1540" s="9" t="s">
        <v>134</v>
      </c>
      <c r="C1540" s="9" t="s">
        <v>2903</v>
      </c>
      <c r="D1540" s="9" t="s">
        <v>2904</v>
      </c>
      <c r="E1540" s="9" t="s">
        <v>3854</v>
      </c>
      <c r="F1540" s="9" t="str">
        <f>TEXT(gdp_capita_rank__2[[#This Row],[year]],0)&amp;"-"&amp;gdp_capita_rank__2[[#This Row],[WB_country_code]]</f>
        <v>1971-JPN</v>
      </c>
      <c r="G1540" s="9" t="s">
        <v>3898</v>
      </c>
    </row>
    <row r="1541" spans="1:7" x14ac:dyDescent="0.2">
      <c r="A1541" s="9" t="s">
        <v>135</v>
      </c>
      <c r="B1541" s="9" t="s">
        <v>136</v>
      </c>
      <c r="C1541" s="9" t="s">
        <v>2906</v>
      </c>
      <c r="D1541" s="9" t="s">
        <v>2907</v>
      </c>
      <c r="E1541" s="9" t="s">
        <v>3854</v>
      </c>
      <c r="F1541" s="9" t="str">
        <f>TEXT(gdp_capita_rank__2[[#This Row],[year]],0)&amp;"-"&amp;gdp_capita_rank__2[[#This Row],[WB_country_code]]</f>
        <v>1971-KAZ</v>
      </c>
      <c r="G1541" s="9" t="s">
        <v>2741</v>
      </c>
    </row>
    <row r="1542" spans="1:7" x14ac:dyDescent="0.2">
      <c r="A1542" s="9" t="s">
        <v>137</v>
      </c>
      <c r="B1542" s="9" t="s">
        <v>138</v>
      </c>
      <c r="C1542" s="9" t="s">
        <v>2908</v>
      </c>
      <c r="D1542" s="9" t="s">
        <v>2909</v>
      </c>
      <c r="E1542" s="9" t="s">
        <v>3854</v>
      </c>
      <c r="F1542" s="9" t="str">
        <f>TEXT(gdp_capita_rank__2[[#This Row],[year]],0)&amp;"-"&amp;gdp_capita_rank__2[[#This Row],[WB_country_code]]</f>
        <v>1971-KEN</v>
      </c>
      <c r="G1542" s="9" t="s">
        <v>3899</v>
      </c>
    </row>
    <row r="1543" spans="1:7" x14ac:dyDescent="0.2">
      <c r="A1543" s="9" t="s">
        <v>139</v>
      </c>
      <c r="B1543" s="9" t="s">
        <v>140</v>
      </c>
      <c r="C1543" s="9" t="s">
        <v>2911</v>
      </c>
      <c r="D1543" s="9" t="s">
        <v>2912</v>
      </c>
      <c r="E1543" s="9" t="s">
        <v>3854</v>
      </c>
      <c r="F1543" s="9" t="str">
        <f>TEXT(gdp_capita_rank__2[[#This Row],[year]],0)&amp;"-"&amp;gdp_capita_rank__2[[#This Row],[WB_country_code]]</f>
        <v>1971-KGZ</v>
      </c>
      <c r="G1543" s="9" t="s">
        <v>2741</v>
      </c>
    </row>
    <row r="1544" spans="1:7" x14ac:dyDescent="0.2">
      <c r="A1544" s="9" t="s">
        <v>141</v>
      </c>
      <c r="B1544" s="9" t="s">
        <v>142</v>
      </c>
      <c r="C1544" s="9" t="s">
        <v>2913</v>
      </c>
      <c r="D1544" s="9" t="s">
        <v>2914</v>
      </c>
      <c r="E1544" s="9" t="s">
        <v>3854</v>
      </c>
      <c r="F1544" s="9" t="str">
        <f>TEXT(gdp_capita_rank__2[[#This Row],[year]],0)&amp;"-"&amp;gdp_capita_rank__2[[#This Row],[WB_country_code]]</f>
        <v>1971-KOR</v>
      </c>
      <c r="G1544" s="9" t="s">
        <v>3900</v>
      </c>
    </row>
    <row r="1545" spans="1:7" x14ac:dyDescent="0.2">
      <c r="A1545" s="9" t="s">
        <v>143</v>
      </c>
      <c r="B1545" s="9" t="s">
        <v>144</v>
      </c>
      <c r="C1545" s="9" t="s">
        <v>2916</v>
      </c>
      <c r="D1545" s="9" t="s">
        <v>2917</v>
      </c>
      <c r="E1545" s="9" t="s">
        <v>3854</v>
      </c>
      <c r="F1545" s="9" t="str">
        <f>TEXT(gdp_capita_rank__2[[#This Row],[year]],0)&amp;"-"&amp;gdp_capita_rank__2[[#This Row],[WB_country_code]]</f>
        <v>1971-KWT</v>
      </c>
      <c r="G1545" s="9" t="s">
        <v>3901</v>
      </c>
    </row>
    <row r="1546" spans="1:7" x14ac:dyDescent="0.2">
      <c r="A1546" s="9" t="s">
        <v>145</v>
      </c>
      <c r="B1546" s="9" t="s">
        <v>146</v>
      </c>
      <c r="C1546" s="9" t="s">
        <v>2918</v>
      </c>
      <c r="D1546" s="9" t="s">
        <v>2919</v>
      </c>
      <c r="E1546" s="9" t="s">
        <v>3854</v>
      </c>
      <c r="F1546" s="9" t="str">
        <f>TEXT(gdp_capita_rank__2[[#This Row],[year]],0)&amp;"-"&amp;gdp_capita_rank__2[[#This Row],[WB_country_code]]</f>
        <v>1971-LBN</v>
      </c>
      <c r="G1546" s="9" t="s">
        <v>2741</v>
      </c>
    </row>
    <row r="1547" spans="1:7" x14ac:dyDescent="0.2">
      <c r="A1547" s="9" t="s">
        <v>147</v>
      </c>
      <c r="B1547" s="9" t="s">
        <v>148</v>
      </c>
      <c r="C1547" s="9" t="s">
        <v>2920</v>
      </c>
      <c r="D1547" s="9" t="s">
        <v>2921</v>
      </c>
      <c r="E1547" s="9" t="s">
        <v>3854</v>
      </c>
      <c r="F1547" s="9" t="str">
        <f>TEXT(gdp_capita_rank__2[[#This Row],[year]],0)&amp;"-"&amp;gdp_capita_rank__2[[#This Row],[WB_country_code]]</f>
        <v>1971-LKA</v>
      </c>
      <c r="G1547" s="9" t="s">
        <v>3902</v>
      </c>
    </row>
    <row r="1548" spans="1:7" x14ac:dyDescent="0.2">
      <c r="A1548" s="9" t="s">
        <v>149</v>
      </c>
      <c r="B1548" s="9" t="s">
        <v>150</v>
      </c>
      <c r="C1548" s="9" t="s">
        <v>2923</v>
      </c>
      <c r="D1548" s="9" t="s">
        <v>2924</v>
      </c>
      <c r="E1548" s="9" t="s">
        <v>3854</v>
      </c>
      <c r="F1548" s="9" t="str">
        <f>TEXT(gdp_capita_rank__2[[#This Row],[year]],0)&amp;"-"&amp;gdp_capita_rank__2[[#This Row],[WB_country_code]]</f>
        <v>1971-LTU</v>
      </c>
      <c r="G1548" s="9" t="s">
        <v>2741</v>
      </c>
    </row>
    <row r="1549" spans="1:7" x14ac:dyDescent="0.2">
      <c r="A1549" s="9" t="s">
        <v>151</v>
      </c>
      <c r="B1549" s="9" t="s">
        <v>152</v>
      </c>
      <c r="C1549" s="9" t="s">
        <v>2925</v>
      </c>
      <c r="D1549" s="9" t="s">
        <v>2926</v>
      </c>
      <c r="E1549" s="9" t="s">
        <v>3854</v>
      </c>
      <c r="F1549" s="9" t="str">
        <f>TEXT(gdp_capita_rank__2[[#This Row],[year]],0)&amp;"-"&amp;gdp_capita_rank__2[[#This Row],[WB_country_code]]</f>
        <v>1971-LVA</v>
      </c>
      <c r="G1549" s="9" t="s">
        <v>2741</v>
      </c>
    </row>
    <row r="1550" spans="1:7" x14ac:dyDescent="0.2">
      <c r="A1550" s="9" t="s">
        <v>153</v>
      </c>
      <c r="B1550" s="9" t="s">
        <v>154</v>
      </c>
      <c r="C1550" s="9" t="s">
        <v>2927</v>
      </c>
      <c r="D1550" s="9" t="s">
        <v>2928</v>
      </c>
      <c r="E1550" s="9" t="s">
        <v>3854</v>
      </c>
      <c r="F1550" s="9" t="str">
        <f>TEXT(gdp_capita_rank__2[[#This Row],[year]],0)&amp;"-"&amp;gdp_capita_rank__2[[#This Row],[WB_country_code]]</f>
        <v>1971-MAR</v>
      </c>
      <c r="G1550" s="9" t="s">
        <v>3903</v>
      </c>
    </row>
    <row r="1551" spans="1:7" x14ac:dyDescent="0.2">
      <c r="A1551" s="9" t="s">
        <v>155</v>
      </c>
      <c r="B1551" s="9" t="s">
        <v>156</v>
      </c>
      <c r="C1551" s="9" t="s">
        <v>2930</v>
      </c>
      <c r="D1551" s="9" t="s">
        <v>2931</v>
      </c>
      <c r="E1551" s="9" t="s">
        <v>3854</v>
      </c>
      <c r="F1551" s="9" t="str">
        <f>TEXT(gdp_capita_rank__2[[#This Row],[year]],0)&amp;"-"&amp;gdp_capita_rank__2[[#This Row],[WB_country_code]]</f>
        <v>1971-MDA</v>
      </c>
      <c r="G1551" s="9" t="s">
        <v>2741</v>
      </c>
    </row>
    <row r="1552" spans="1:7" x14ac:dyDescent="0.2">
      <c r="A1552" s="9" t="s">
        <v>157</v>
      </c>
      <c r="B1552" s="9" t="s">
        <v>158</v>
      </c>
      <c r="C1552" s="9" t="s">
        <v>2932</v>
      </c>
      <c r="D1552" s="9" t="s">
        <v>2933</v>
      </c>
      <c r="E1552" s="9" t="s">
        <v>3854</v>
      </c>
      <c r="F1552" s="9" t="str">
        <f>TEXT(gdp_capita_rank__2[[#This Row],[year]],0)&amp;"-"&amp;gdp_capita_rank__2[[#This Row],[WB_country_code]]</f>
        <v>1971-MEX</v>
      </c>
      <c r="G1552" s="9" t="s">
        <v>3904</v>
      </c>
    </row>
    <row r="1553" spans="1:7" x14ac:dyDescent="0.2">
      <c r="A1553" s="9" t="s">
        <v>159</v>
      </c>
      <c r="B1553" s="9" t="s">
        <v>160</v>
      </c>
      <c r="C1553" s="9" t="s">
        <v>2935</v>
      </c>
      <c r="D1553" s="9" t="s">
        <v>2936</v>
      </c>
      <c r="E1553" s="9" t="s">
        <v>3854</v>
      </c>
      <c r="F1553" s="9" t="str">
        <f>TEXT(gdp_capita_rank__2[[#This Row],[year]],0)&amp;"-"&amp;gdp_capita_rank__2[[#This Row],[WB_country_code]]</f>
        <v>1971-MKD</v>
      </c>
      <c r="G1553" s="9" t="s">
        <v>2741</v>
      </c>
    </row>
    <row r="1554" spans="1:7" x14ac:dyDescent="0.2">
      <c r="A1554" s="9" t="s">
        <v>161</v>
      </c>
      <c r="B1554" s="9" t="s">
        <v>162</v>
      </c>
      <c r="C1554" s="9" t="s">
        <v>2937</v>
      </c>
      <c r="D1554" s="9" t="s">
        <v>2938</v>
      </c>
      <c r="E1554" s="9" t="s">
        <v>3854</v>
      </c>
      <c r="F1554" s="9" t="str">
        <f>TEXT(gdp_capita_rank__2[[#This Row],[year]],0)&amp;"-"&amp;gdp_capita_rank__2[[#This Row],[WB_country_code]]</f>
        <v>1971-MNE</v>
      </c>
      <c r="G1554" s="9" t="s">
        <v>2741</v>
      </c>
    </row>
    <row r="1555" spans="1:7" x14ac:dyDescent="0.2">
      <c r="A1555" s="9" t="s">
        <v>163</v>
      </c>
      <c r="B1555" s="9" t="s">
        <v>164</v>
      </c>
      <c r="C1555" s="9" t="s">
        <v>2939</v>
      </c>
      <c r="D1555" s="9" t="s">
        <v>2940</v>
      </c>
      <c r="E1555" s="9" t="s">
        <v>3854</v>
      </c>
      <c r="F1555" s="9" t="str">
        <f>TEXT(gdp_capita_rank__2[[#This Row],[year]],0)&amp;"-"&amp;gdp_capita_rank__2[[#This Row],[WB_country_code]]</f>
        <v>1971-MNG</v>
      </c>
      <c r="G1555" s="9" t="s">
        <v>2741</v>
      </c>
    </row>
    <row r="1556" spans="1:7" x14ac:dyDescent="0.2">
      <c r="A1556" s="9" t="s">
        <v>165</v>
      </c>
      <c r="B1556" s="9" t="s">
        <v>166</v>
      </c>
      <c r="C1556" s="9" t="s">
        <v>2941</v>
      </c>
      <c r="D1556" s="9" t="s">
        <v>2942</v>
      </c>
      <c r="E1556" s="9" t="s">
        <v>3854</v>
      </c>
      <c r="F1556" s="9" t="str">
        <f>TEXT(gdp_capita_rank__2[[#This Row],[year]],0)&amp;"-"&amp;gdp_capita_rank__2[[#This Row],[WB_country_code]]</f>
        <v>1971-MOZ</v>
      </c>
      <c r="G1556" s="9" t="s">
        <v>2741</v>
      </c>
    </row>
    <row r="1557" spans="1:7" x14ac:dyDescent="0.2">
      <c r="A1557" s="9" t="s">
        <v>167</v>
      </c>
      <c r="B1557" s="9" t="s">
        <v>168</v>
      </c>
      <c r="C1557" s="9" t="s">
        <v>2943</v>
      </c>
      <c r="D1557" s="9" t="s">
        <v>2944</v>
      </c>
      <c r="E1557" s="9" t="s">
        <v>3854</v>
      </c>
      <c r="F1557" s="9" t="str">
        <f>TEXT(gdp_capita_rank__2[[#This Row],[year]],0)&amp;"-"&amp;gdp_capita_rank__2[[#This Row],[WB_country_code]]</f>
        <v>1971-MUS</v>
      </c>
      <c r="G1557" s="9" t="s">
        <v>2741</v>
      </c>
    </row>
    <row r="1558" spans="1:7" x14ac:dyDescent="0.2">
      <c r="A1558" s="9" t="s">
        <v>169</v>
      </c>
      <c r="B1558" s="9" t="s">
        <v>170</v>
      </c>
      <c r="C1558" s="9" t="s">
        <v>2945</v>
      </c>
      <c r="D1558" s="9" t="s">
        <v>2946</v>
      </c>
      <c r="E1558" s="9" t="s">
        <v>3854</v>
      </c>
      <c r="F1558" s="9" t="str">
        <f>TEXT(gdp_capita_rank__2[[#This Row],[year]],0)&amp;"-"&amp;gdp_capita_rank__2[[#This Row],[WB_country_code]]</f>
        <v>1971-MYS</v>
      </c>
      <c r="G1558" s="9" t="s">
        <v>3905</v>
      </c>
    </row>
    <row r="1559" spans="1:7" x14ac:dyDescent="0.2">
      <c r="A1559" s="9" t="s">
        <v>171</v>
      </c>
      <c r="B1559" s="9" t="s">
        <v>172</v>
      </c>
      <c r="C1559" s="9" t="s">
        <v>2948</v>
      </c>
      <c r="D1559" s="9" t="s">
        <v>2949</v>
      </c>
      <c r="E1559" s="9" t="s">
        <v>3854</v>
      </c>
      <c r="F1559" s="9" t="str">
        <f>TEXT(gdp_capita_rank__2[[#This Row],[year]],0)&amp;"-"&amp;gdp_capita_rank__2[[#This Row],[WB_country_code]]</f>
        <v>1971-NAM</v>
      </c>
      <c r="G1559" s="9" t="s">
        <v>2741</v>
      </c>
    </row>
    <row r="1560" spans="1:7" x14ac:dyDescent="0.2">
      <c r="A1560" s="9" t="s">
        <v>173</v>
      </c>
      <c r="B1560" s="9" t="s">
        <v>174</v>
      </c>
      <c r="C1560" s="9" t="s">
        <v>2950</v>
      </c>
      <c r="D1560" s="9" t="s">
        <v>2951</v>
      </c>
      <c r="E1560" s="9" t="s">
        <v>3854</v>
      </c>
      <c r="F1560" s="9" t="str">
        <f>TEXT(gdp_capita_rank__2[[#This Row],[year]],0)&amp;"-"&amp;gdp_capita_rank__2[[#This Row],[WB_country_code]]</f>
        <v>1971-NER</v>
      </c>
      <c r="G1560" s="9" t="s">
        <v>3906</v>
      </c>
    </row>
    <row r="1561" spans="1:7" x14ac:dyDescent="0.2">
      <c r="A1561" s="9" t="s">
        <v>175</v>
      </c>
      <c r="B1561" s="9" t="s">
        <v>176</v>
      </c>
      <c r="C1561" s="9" t="s">
        <v>2953</v>
      </c>
      <c r="D1561" s="9" t="s">
        <v>2954</v>
      </c>
      <c r="E1561" s="9" t="s">
        <v>3854</v>
      </c>
      <c r="F1561" s="9" t="str">
        <f>TEXT(gdp_capita_rank__2[[#This Row],[year]],0)&amp;"-"&amp;gdp_capita_rank__2[[#This Row],[WB_country_code]]</f>
        <v>1971-NGA</v>
      </c>
      <c r="G1561" s="9" t="s">
        <v>3907</v>
      </c>
    </row>
    <row r="1562" spans="1:7" x14ac:dyDescent="0.2">
      <c r="A1562" s="9" t="s">
        <v>177</v>
      </c>
      <c r="B1562" s="9" t="s">
        <v>178</v>
      </c>
      <c r="C1562" s="9" t="s">
        <v>2956</v>
      </c>
      <c r="D1562" s="9" t="s">
        <v>2957</v>
      </c>
      <c r="E1562" s="9" t="s">
        <v>3854</v>
      </c>
      <c r="F1562" s="9" t="str">
        <f>TEXT(gdp_capita_rank__2[[#This Row],[year]],0)&amp;"-"&amp;gdp_capita_rank__2[[#This Row],[WB_country_code]]</f>
        <v>1971-NLD</v>
      </c>
      <c r="G1562" s="9" t="s">
        <v>3908</v>
      </c>
    </row>
    <row r="1563" spans="1:7" x14ac:dyDescent="0.2">
      <c r="A1563" s="9" t="s">
        <v>179</v>
      </c>
      <c r="B1563" s="9" t="s">
        <v>180</v>
      </c>
      <c r="C1563" s="9" t="s">
        <v>2959</v>
      </c>
      <c r="D1563" s="9" t="s">
        <v>2960</v>
      </c>
      <c r="E1563" s="9" t="s">
        <v>3854</v>
      </c>
      <c r="F1563" s="9" t="str">
        <f>TEXT(gdp_capita_rank__2[[#This Row],[year]],0)&amp;"-"&amp;gdp_capita_rank__2[[#This Row],[WB_country_code]]</f>
        <v>1971-NOR</v>
      </c>
      <c r="G1563" s="9" t="s">
        <v>3909</v>
      </c>
    </row>
    <row r="1564" spans="1:7" x14ac:dyDescent="0.2">
      <c r="A1564" s="9" t="s">
        <v>181</v>
      </c>
      <c r="B1564" s="9" t="s">
        <v>182</v>
      </c>
      <c r="C1564" s="9" t="s">
        <v>2962</v>
      </c>
      <c r="D1564" s="9" t="s">
        <v>2963</v>
      </c>
      <c r="E1564" s="9" t="s">
        <v>3854</v>
      </c>
      <c r="F1564" s="9" t="str">
        <f>TEXT(gdp_capita_rank__2[[#This Row],[year]],0)&amp;"-"&amp;gdp_capita_rank__2[[#This Row],[WB_country_code]]</f>
        <v>1971-NZL</v>
      </c>
      <c r="G1564" s="9" t="s">
        <v>3910</v>
      </c>
    </row>
    <row r="1565" spans="1:7" x14ac:dyDescent="0.2">
      <c r="A1565" s="9" t="s">
        <v>183</v>
      </c>
      <c r="B1565" s="9" t="s">
        <v>184</v>
      </c>
      <c r="C1565" s="9" t="s">
        <v>2965</v>
      </c>
      <c r="D1565" s="9" t="s">
        <v>2966</v>
      </c>
      <c r="E1565" s="9" t="s">
        <v>3854</v>
      </c>
      <c r="F1565" s="9" t="str">
        <f>TEXT(gdp_capita_rank__2[[#This Row],[year]],0)&amp;"-"&amp;gdp_capita_rank__2[[#This Row],[WB_country_code]]</f>
        <v>1971-PAK</v>
      </c>
      <c r="G1565" s="9" t="s">
        <v>3911</v>
      </c>
    </row>
    <row r="1566" spans="1:7" x14ac:dyDescent="0.2">
      <c r="A1566" s="9" t="s">
        <v>185</v>
      </c>
      <c r="B1566" s="9" t="s">
        <v>186</v>
      </c>
      <c r="C1566" s="9" t="s">
        <v>2968</v>
      </c>
      <c r="D1566" s="9" t="s">
        <v>2969</v>
      </c>
      <c r="E1566" s="9" t="s">
        <v>3854</v>
      </c>
      <c r="F1566" s="9" t="str">
        <f>TEXT(gdp_capita_rank__2[[#This Row],[year]],0)&amp;"-"&amp;gdp_capita_rank__2[[#This Row],[WB_country_code]]</f>
        <v>1971-PAN</v>
      </c>
      <c r="G1566" s="9" t="s">
        <v>3912</v>
      </c>
    </row>
    <row r="1567" spans="1:7" x14ac:dyDescent="0.2">
      <c r="A1567" s="9" t="s">
        <v>187</v>
      </c>
      <c r="B1567" s="9" t="s">
        <v>188</v>
      </c>
      <c r="C1567" s="9" t="s">
        <v>2971</v>
      </c>
      <c r="D1567" s="9" t="s">
        <v>2972</v>
      </c>
      <c r="E1567" s="9" t="s">
        <v>3854</v>
      </c>
      <c r="F1567" s="9" t="str">
        <f>TEXT(gdp_capita_rank__2[[#This Row],[year]],0)&amp;"-"&amp;gdp_capita_rank__2[[#This Row],[WB_country_code]]</f>
        <v>1971-PER</v>
      </c>
      <c r="G1567" s="9" t="s">
        <v>2741</v>
      </c>
    </row>
    <row r="1568" spans="1:7" x14ac:dyDescent="0.2">
      <c r="A1568" s="9" t="s">
        <v>189</v>
      </c>
      <c r="B1568" s="9" t="s">
        <v>190</v>
      </c>
      <c r="C1568" s="9" t="s">
        <v>2973</v>
      </c>
      <c r="D1568" s="9" t="s">
        <v>2974</v>
      </c>
      <c r="E1568" s="9" t="s">
        <v>3854</v>
      </c>
      <c r="F1568" s="9" t="str">
        <f>TEXT(gdp_capita_rank__2[[#This Row],[year]],0)&amp;"-"&amp;gdp_capita_rank__2[[#This Row],[WB_country_code]]</f>
        <v>1971-PHL</v>
      </c>
      <c r="G1568" s="9" t="s">
        <v>3913</v>
      </c>
    </row>
    <row r="1569" spans="1:7" x14ac:dyDescent="0.2">
      <c r="A1569" s="9" t="s">
        <v>191</v>
      </c>
      <c r="B1569" s="9" t="s">
        <v>192</v>
      </c>
      <c r="C1569" s="9" t="s">
        <v>2976</v>
      </c>
      <c r="D1569" s="9" t="s">
        <v>2977</v>
      </c>
      <c r="E1569" s="9" t="s">
        <v>3854</v>
      </c>
      <c r="F1569" s="9" t="str">
        <f>TEXT(gdp_capita_rank__2[[#This Row],[year]],0)&amp;"-"&amp;gdp_capita_rank__2[[#This Row],[WB_country_code]]</f>
        <v>1971-POL</v>
      </c>
      <c r="G1569" s="9" t="s">
        <v>2741</v>
      </c>
    </row>
    <row r="1570" spans="1:7" x14ac:dyDescent="0.2">
      <c r="A1570" s="9" t="s">
        <v>193</v>
      </c>
      <c r="B1570" s="9" t="s">
        <v>194</v>
      </c>
      <c r="C1570" s="9" t="s">
        <v>2818</v>
      </c>
      <c r="D1570" s="9" t="s">
        <v>2978</v>
      </c>
      <c r="E1570" s="9" t="s">
        <v>3854</v>
      </c>
      <c r="F1570" s="9" t="str">
        <f>TEXT(gdp_capita_rank__2[[#This Row],[year]],0)&amp;"-"&amp;gdp_capita_rank__2[[#This Row],[WB_country_code]]</f>
        <v>1971-PRI</v>
      </c>
      <c r="G1570" s="9" t="s">
        <v>3914</v>
      </c>
    </row>
    <row r="1571" spans="1:7" x14ac:dyDescent="0.2">
      <c r="A1571" s="9" t="s">
        <v>195</v>
      </c>
      <c r="B1571" s="9" t="s">
        <v>196</v>
      </c>
      <c r="C1571" s="9" t="s">
        <v>2980</v>
      </c>
      <c r="D1571" s="9" t="s">
        <v>2981</v>
      </c>
      <c r="E1571" s="9" t="s">
        <v>3854</v>
      </c>
      <c r="F1571" s="9" t="str">
        <f>TEXT(gdp_capita_rank__2[[#This Row],[year]],0)&amp;"-"&amp;gdp_capita_rank__2[[#This Row],[WB_country_code]]</f>
        <v>1971-PRK</v>
      </c>
      <c r="G1571" s="9" t="s">
        <v>2741</v>
      </c>
    </row>
    <row r="1572" spans="1:7" x14ac:dyDescent="0.2">
      <c r="A1572" s="9" t="s">
        <v>197</v>
      </c>
      <c r="B1572" s="9" t="s">
        <v>198</v>
      </c>
      <c r="C1572" s="9" t="s">
        <v>2982</v>
      </c>
      <c r="D1572" s="9" t="s">
        <v>2983</v>
      </c>
      <c r="E1572" s="9" t="s">
        <v>3854</v>
      </c>
      <c r="F1572" s="9" t="str">
        <f>TEXT(gdp_capita_rank__2[[#This Row],[year]],0)&amp;"-"&amp;gdp_capita_rank__2[[#This Row],[WB_country_code]]</f>
        <v>1971-PRT</v>
      </c>
      <c r="G1572" s="9" t="s">
        <v>3915</v>
      </c>
    </row>
    <row r="1573" spans="1:7" x14ac:dyDescent="0.2">
      <c r="A1573" s="9" t="s">
        <v>199</v>
      </c>
      <c r="B1573" s="9" t="s">
        <v>200</v>
      </c>
      <c r="C1573" s="9" t="s">
        <v>2985</v>
      </c>
      <c r="D1573" s="9" t="s">
        <v>2986</v>
      </c>
      <c r="E1573" s="9" t="s">
        <v>3854</v>
      </c>
      <c r="F1573" s="9" t="str">
        <f>TEXT(gdp_capita_rank__2[[#This Row],[year]],0)&amp;"-"&amp;gdp_capita_rank__2[[#This Row],[WB_country_code]]</f>
        <v>1971-PRY</v>
      </c>
      <c r="G1573" s="9" t="s">
        <v>3916</v>
      </c>
    </row>
    <row r="1574" spans="1:7" x14ac:dyDescent="0.2">
      <c r="A1574" s="9" t="s">
        <v>201</v>
      </c>
      <c r="B1574" s="9" t="s">
        <v>202</v>
      </c>
      <c r="C1574" s="9" t="s">
        <v>2987</v>
      </c>
      <c r="D1574" s="9" t="s">
        <v>2988</v>
      </c>
      <c r="E1574" s="9" t="s">
        <v>3854</v>
      </c>
      <c r="F1574" s="9" t="str">
        <f>TEXT(gdp_capita_rank__2[[#This Row],[year]],0)&amp;"-"&amp;gdp_capita_rank__2[[#This Row],[WB_country_code]]</f>
        <v>1971-QAT</v>
      </c>
      <c r="G1574" s="9" t="s">
        <v>3917</v>
      </c>
    </row>
    <row r="1575" spans="1:7" x14ac:dyDescent="0.2">
      <c r="A1575" s="9" t="s">
        <v>203</v>
      </c>
      <c r="B1575" s="9" t="s">
        <v>204</v>
      </c>
      <c r="C1575" s="9" t="s">
        <v>2989</v>
      </c>
      <c r="D1575" s="9" t="s">
        <v>2990</v>
      </c>
      <c r="E1575" s="9" t="s">
        <v>3854</v>
      </c>
      <c r="F1575" s="9" t="str">
        <f>TEXT(gdp_capita_rank__2[[#This Row],[year]],0)&amp;"-"&amp;gdp_capita_rank__2[[#This Row],[WB_country_code]]</f>
        <v>1971-ROU</v>
      </c>
      <c r="G1575" s="9" t="s">
        <v>2741</v>
      </c>
    </row>
    <row r="1576" spans="1:7" x14ac:dyDescent="0.2">
      <c r="A1576" s="9" t="s">
        <v>205</v>
      </c>
      <c r="B1576" s="9" t="s">
        <v>206</v>
      </c>
      <c r="C1576" s="9" t="s">
        <v>2991</v>
      </c>
      <c r="D1576" s="9" t="s">
        <v>2992</v>
      </c>
      <c r="E1576" s="9" t="s">
        <v>3854</v>
      </c>
      <c r="F1576" s="9" t="str">
        <f>TEXT(gdp_capita_rank__2[[#This Row],[year]],0)&amp;"-"&amp;gdp_capita_rank__2[[#This Row],[WB_country_code]]</f>
        <v>1971-RUS</v>
      </c>
      <c r="G1576" s="9" t="s">
        <v>2741</v>
      </c>
    </row>
    <row r="1577" spans="1:7" x14ac:dyDescent="0.2">
      <c r="A1577" s="9" t="s">
        <v>207</v>
      </c>
      <c r="B1577" s="9" t="s">
        <v>208</v>
      </c>
      <c r="C1577" s="9" t="s">
        <v>2993</v>
      </c>
      <c r="D1577" s="9" t="s">
        <v>2994</v>
      </c>
      <c r="E1577" s="9" t="s">
        <v>3854</v>
      </c>
      <c r="F1577" s="9" t="str">
        <f>TEXT(gdp_capita_rank__2[[#This Row],[year]],0)&amp;"-"&amp;gdp_capita_rank__2[[#This Row],[WB_country_code]]</f>
        <v>1971-SAU</v>
      </c>
      <c r="G1577" s="9" t="s">
        <v>3918</v>
      </c>
    </row>
    <row r="1578" spans="1:7" x14ac:dyDescent="0.2">
      <c r="A1578" s="9" t="s">
        <v>209</v>
      </c>
      <c r="B1578" s="9" t="s">
        <v>210</v>
      </c>
      <c r="C1578" s="9" t="s">
        <v>2995</v>
      </c>
      <c r="D1578" s="9" t="s">
        <v>2996</v>
      </c>
      <c r="E1578" s="9" t="s">
        <v>3854</v>
      </c>
      <c r="F1578" s="9" t="str">
        <f>TEXT(gdp_capita_rank__2[[#This Row],[year]],0)&amp;"-"&amp;gdp_capita_rank__2[[#This Row],[WB_country_code]]</f>
        <v>1971-SDN</v>
      </c>
      <c r="G1578" s="9" t="s">
        <v>3919</v>
      </c>
    </row>
    <row r="1579" spans="1:7" x14ac:dyDescent="0.2">
      <c r="A1579" s="9" t="s">
        <v>211</v>
      </c>
      <c r="B1579" s="9" t="s">
        <v>212</v>
      </c>
      <c r="C1579" s="9" t="s">
        <v>2998</v>
      </c>
      <c r="D1579" s="9" t="s">
        <v>2999</v>
      </c>
      <c r="E1579" s="9" t="s">
        <v>3854</v>
      </c>
      <c r="F1579" s="9" t="str">
        <f>TEXT(gdp_capita_rank__2[[#This Row],[year]],0)&amp;"-"&amp;gdp_capita_rank__2[[#This Row],[WB_country_code]]</f>
        <v>1971-SEN</v>
      </c>
      <c r="G1579" s="9" t="s">
        <v>3920</v>
      </c>
    </row>
    <row r="1580" spans="1:7" x14ac:dyDescent="0.2">
      <c r="A1580" s="9" t="s">
        <v>213</v>
      </c>
      <c r="B1580" s="9" t="s">
        <v>214</v>
      </c>
      <c r="C1580" s="9" t="s">
        <v>3001</v>
      </c>
      <c r="D1580" s="9" t="s">
        <v>3002</v>
      </c>
      <c r="E1580" s="9" t="s">
        <v>3854</v>
      </c>
      <c r="F1580" s="9" t="str">
        <f>TEXT(gdp_capita_rank__2[[#This Row],[year]],0)&amp;"-"&amp;gdp_capita_rank__2[[#This Row],[WB_country_code]]</f>
        <v>1971-SGP</v>
      </c>
      <c r="G1580" s="9" t="s">
        <v>3921</v>
      </c>
    </row>
    <row r="1581" spans="1:7" x14ac:dyDescent="0.2">
      <c r="A1581" s="9" t="s">
        <v>215</v>
      </c>
      <c r="B1581" s="9" t="s">
        <v>216</v>
      </c>
      <c r="C1581" s="9" t="s">
        <v>3004</v>
      </c>
      <c r="D1581" s="9" t="s">
        <v>3005</v>
      </c>
      <c r="E1581" s="9" t="s">
        <v>3854</v>
      </c>
      <c r="F1581" s="9" t="str">
        <f>TEXT(gdp_capita_rank__2[[#This Row],[year]],0)&amp;"-"&amp;gdp_capita_rank__2[[#This Row],[WB_country_code]]</f>
        <v>1971-SMR</v>
      </c>
      <c r="G1581" s="9" t="s">
        <v>2741</v>
      </c>
    </row>
    <row r="1582" spans="1:7" x14ac:dyDescent="0.2">
      <c r="A1582" s="9" t="s">
        <v>217</v>
      </c>
      <c r="B1582" s="9" t="s">
        <v>218</v>
      </c>
      <c r="C1582" s="9" t="s">
        <v>2854</v>
      </c>
      <c r="D1582" s="9" t="s">
        <v>3006</v>
      </c>
      <c r="E1582" s="9" t="s">
        <v>3854</v>
      </c>
      <c r="F1582" s="9" t="str">
        <f>TEXT(gdp_capita_rank__2[[#This Row],[year]],0)&amp;"-"&amp;gdp_capita_rank__2[[#This Row],[WB_country_code]]</f>
        <v>1971-SRB</v>
      </c>
      <c r="G1582" s="9" t="s">
        <v>2741</v>
      </c>
    </row>
    <row r="1583" spans="1:7" x14ac:dyDescent="0.2">
      <c r="A1583" s="9" t="s">
        <v>219</v>
      </c>
      <c r="B1583" s="9" t="s">
        <v>220</v>
      </c>
      <c r="C1583" s="9" t="s">
        <v>3007</v>
      </c>
      <c r="D1583" s="9" t="s">
        <v>3008</v>
      </c>
      <c r="E1583" s="9" t="s">
        <v>3854</v>
      </c>
      <c r="F1583" s="9" t="str">
        <f>TEXT(gdp_capita_rank__2[[#This Row],[year]],0)&amp;"-"&amp;gdp_capita_rank__2[[#This Row],[WB_country_code]]</f>
        <v>1971-SUR</v>
      </c>
      <c r="G1583" s="9" t="s">
        <v>3922</v>
      </c>
    </row>
    <row r="1584" spans="1:7" x14ac:dyDescent="0.2">
      <c r="A1584" s="9" t="s">
        <v>221</v>
      </c>
      <c r="B1584" s="9" t="s">
        <v>222</v>
      </c>
      <c r="C1584" s="9" t="s">
        <v>3010</v>
      </c>
      <c r="D1584" s="9" t="s">
        <v>3011</v>
      </c>
      <c r="E1584" s="9" t="s">
        <v>3854</v>
      </c>
      <c r="F1584" s="9" t="str">
        <f>TEXT(gdp_capita_rank__2[[#This Row],[year]],0)&amp;"-"&amp;gdp_capita_rank__2[[#This Row],[WB_country_code]]</f>
        <v>1971-SVK</v>
      </c>
      <c r="G1584" s="9" t="s">
        <v>2741</v>
      </c>
    </row>
    <row r="1585" spans="1:7" x14ac:dyDescent="0.2">
      <c r="A1585" s="9" t="s">
        <v>223</v>
      </c>
      <c r="B1585" s="9" t="s">
        <v>224</v>
      </c>
      <c r="C1585" s="9" t="s">
        <v>3012</v>
      </c>
      <c r="D1585" s="9" t="s">
        <v>3013</v>
      </c>
      <c r="E1585" s="9" t="s">
        <v>3854</v>
      </c>
      <c r="F1585" s="9" t="str">
        <f>TEXT(gdp_capita_rank__2[[#This Row],[year]],0)&amp;"-"&amp;gdp_capita_rank__2[[#This Row],[WB_country_code]]</f>
        <v>1971-SVN</v>
      </c>
      <c r="G1585" s="9" t="s">
        <v>2741</v>
      </c>
    </row>
    <row r="1586" spans="1:7" x14ac:dyDescent="0.2">
      <c r="A1586" s="9" t="s">
        <v>225</v>
      </c>
      <c r="B1586" s="9" t="s">
        <v>226</v>
      </c>
      <c r="C1586" s="9" t="s">
        <v>3014</v>
      </c>
      <c r="D1586" s="9" t="s">
        <v>3015</v>
      </c>
      <c r="E1586" s="9" t="s">
        <v>3854</v>
      </c>
      <c r="F1586" s="9" t="str">
        <f>TEXT(gdp_capita_rank__2[[#This Row],[year]],0)&amp;"-"&amp;gdp_capita_rank__2[[#This Row],[WB_country_code]]</f>
        <v>1971-SWE</v>
      </c>
      <c r="G1586" s="9" t="s">
        <v>3923</v>
      </c>
    </row>
    <row r="1587" spans="1:7" x14ac:dyDescent="0.2">
      <c r="A1587" s="9" t="s">
        <v>227</v>
      </c>
      <c r="B1587" s="9" t="s">
        <v>228</v>
      </c>
      <c r="C1587" s="9" t="s">
        <v>3017</v>
      </c>
      <c r="D1587" s="9" t="s">
        <v>3018</v>
      </c>
      <c r="E1587" s="9" t="s">
        <v>3854</v>
      </c>
      <c r="F1587" s="9" t="str">
        <f>TEXT(gdp_capita_rank__2[[#This Row],[year]],0)&amp;"-"&amp;gdp_capita_rank__2[[#This Row],[WB_country_code]]</f>
        <v>1971-SYR</v>
      </c>
      <c r="G1587" s="9" t="s">
        <v>3924</v>
      </c>
    </row>
    <row r="1588" spans="1:7" x14ac:dyDescent="0.2">
      <c r="A1588" s="9" t="s">
        <v>229</v>
      </c>
      <c r="B1588" s="9" t="s">
        <v>230</v>
      </c>
      <c r="C1588" s="9" t="s">
        <v>3020</v>
      </c>
      <c r="D1588" s="9" t="s">
        <v>3021</v>
      </c>
      <c r="E1588" s="9" t="s">
        <v>3854</v>
      </c>
      <c r="F1588" s="9" t="str">
        <f>TEXT(gdp_capita_rank__2[[#This Row],[year]],0)&amp;"-"&amp;gdp_capita_rank__2[[#This Row],[WB_country_code]]</f>
        <v>1971-TGO</v>
      </c>
      <c r="G1588" s="9" t="s">
        <v>3925</v>
      </c>
    </row>
    <row r="1589" spans="1:7" x14ac:dyDescent="0.2">
      <c r="A1589" s="9" t="s">
        <v>231</v>
      </c>
      <c r="B1589" s="9" t="s">
        <v>232</v>
      </c>
      <c r="C1589" s="9" t="s">
        <v>3023</v>
      </c>
      <c r="D1589" s="9" t="s">
        <v>3024</v>
      </c>
      <c r="E1589" s="9" t="s">
        <v>3854</v>
      </c>
      <c r="F1589" s="9" t="str">
        <f>TEXT(gdp_capita_rank__2[[#This Row],[year]],0)&amp;"-"&amp;gdp_capita_rank__2[[#This Row],[WB_country_code]]</f>
        <v>1971-THA</v>
      </c>
      <c r="G1589" s="9" t="s">
        <v>3926</v>
      </c>
    </row>
    <row r="1590" spans="1:7" x14ac:dyDescent="0.2">
      <c r="A1590" s="9" t="s">
        <v>233</v>
      </c>
      <c r="B1590" s="9" t="s">
        <v>234</v>
      </c>
      <c r="C1590" s="9" t="s">
        <v>3026</v>
      </c>
      <c r="D1590" s="9" t="s">
        <v>3027</v>
      </c>
      <c r="E1590" s="9" t="s">
        <v>3854</v>
      </c>
      <c r="F1590" s="9" t="str">
        <f>TEXT(gdp_capita_rank__2[[#This Row],[year]],0)&amp;"-"&amp;gdp_capita_rank__2[[#This Row],[WB_country_code]]</f>
        <v>1971-TJK</v>
      </c>
      <c r="G1590" s="9" t="s">
        <v>2741</v>
      </c>
    </row>
    <row r="1591" spans="1:7" x14ac:dyDescent="0.2">
      <c r="A1591" s="9" t="s">
        <v>235</v>
      </c>
      <c r="B1591" s="9" t="s">
        <v>236</v>
      </c>
      <c r="C1591" s="9" t="s">
        <v>3028</v>
      </c>
      <c r="D1591" s="9" t="s">
        <v>3029</v>
      </c>
      <c r="E1591" s="9" t="s">
        <v>3854</v>
      </c>
      <c r="F1591" s="9" t="str">
        <f>TEXT(gdp_capita_rank__2[[#This Row],[year]],0)&amp;"-"&amp;gdp_capita_rank__2[[#This Row],[WB_country_code]]</f>
        <v>1971-TKM</v>
      </c>
      <c r="G1591" s="9" t="s">
        <v>2741</v>
      </c>
    </row>
    <row r="1592" spans="1:7" x14ac:dyDescent="0.2">
      <c r="A1592" s="9" t="s">
        <v>237</v>
      </c>
      <c r="B1592" s="9" t="s">
        <v>238</v>
      </c>
      <c r="C1592" s="9" t="s">
        <v>3030</v>
      </c>
      <c r="D1592" s="9" t="s">
        <v>3031</v>
      </c>
      <c r="E1592" s="9" t="s">
        <v>3854</v>
      </c>
      <c r="F1592" s="9" t="str">
        <f>TEXT(gdp_capita_rank__2[[#This Row],[year]],0)&amp;"-"&amp;gdp_capita_rank__2[[#This Row],[WB_country_code]]</f>
        <v>1971-TON</v>
      </c>
      <c r="G1592" s="9" t="s">
        <v>2741</v>
      </c>
    </row>
    <row r="1593" spans="1:7" x14ac:dyDescent="0.2">
      <c r="A1593" s="9" t="s">
        <v>239</v>
      </c>
      <c r="B1593" s="9" t="s">
        <v>240</v>
      </c>
      <c r="C1593" s="9" t="s">
        <v>3032</v>
      </c>
      <c r="D1593" s="9" t="s">
        <v>3033</v>
      </c>
      <c r="E1593" s="9" t="s">
        <v>3854</v>
      </c>
      <c r="F1593" s="9" t="str">
        <f>TEXT(gdp_capita_rank__2[[#This Row],[year]],0)&amp;"-"&amp;gdp_capita_rank__2[[#This Row],[WB_country_code]]</f>
        <v>1971-TTO</v>
      </c>
      <c r="G1593" s="9" t="s">
        <v>3927</v>
      </c>
    </row>
    <row r="1594" spans="1:7" x14ac:dyDescent="0.2">
      <c r="A1594" s="9" t="s">
        <v>241</v>
      </c>
      <c r="B1594" s="9" t="s">
        <v>242</v>
      </c>
      <c r="C1594" s="9" t="s">
        <v>3035</v>
      </c>
      <c r="D1594" s="9" t="s">
        <v>3036</v>
      </c>
      <c r="E1594" s="9" t="s">
        <v>3854</v>
      </c>
      <c r="F1594" s="9" t="str">
        <f>TEXT(gdp_capita_rank__2[[#This Row],[year]],0)&amp;"-"&amp;gdp_capita_rank__2[[#This Row],[WB_country_code]]</f>
        <v>1971-TUN</v>
      </c>
      <c r="G1594" s="9" t="s">
        <v>3928</v>
      </c>
    </row>
    <row r="1595" spans="1:7" x14ac:dyDescent="0.2">
      <c r="A1595" s="9" t="s">
        <v>243</v>
      </c>
      <c r="B1595" s="9" t="s">
        <v>244</v>
      </c>
      <c r="C1595" s="9" t="s">
        <v>3037</v>
      </c>
      <c r="D1595" s="9" t="s">
        <v>3038</v>
      </c>
      <c r="E1595" s="9" t="s">
        <v>3854</v>
      </c>
      <c r="F1595" s="9" t="str">
        <f>TEXT(gdp_capita_rank__2[[#This Row],[year]],0)&amp;"-"&amp;gdp_capita_rank__2[[#This Row],[WB_country_code]]</f>
        <v>1971-TUR</v>
      </c>
      <c r="G1595" s="9" t="s">
        <v>3929</v>
      </c>
    </row>
    <row r="1596" spans="1:7" x14ac:dyDescent="0.2">
      <c r="A1596" s="9" t="s">
        <v>245</v>
      </c>
      <c r="B1596" s="9" t="s">
        <v>246</v>
      </c>
      <c r="C1596" s="9" t="s">
        <v>3040</v>
      </c>
      <c r="D1596" s="9" t="s">
        <v>3041</v>
      </c>
      <c r="E1596" s="9" t="s">
        <v>3854</v>
      </c>
      <c r="F1596" s="9" t="str">
        <f>TEXT(gdp_capita_rank__2[[#This Row],[year]],0)&amp;"-"&amp;gdp_capita_rank__2[[#This Row],[WB_country_code]]</f>
        <v>1971-TZA</v>
      </c>
      <c r="G1596" s="9" t="s">
        <v>2741</v>
      </c>
    </row>
    <row r="1597" spans="1:7" x14ac:dyDescent="0.2">
      <c r="A1597" s="9" t="s">
        <v>247</v>
      </c>
      <c r="B1597" s="9" t="s">
        <v>248</v>
      </c>
      <c r="C1597" s="9" t="s">
        <v>3042</v>
      </c>
      <c r="D1597" s="9" t="s">
        <v>3043</v>
      </c>
      <c r="E1597" s="9" t="s">
        <v>3854</v>
      </c>
      <c r="F1597" s="9" t="str">
        <f>TEXT(gdp_capita_rank__2[[#This Row],[year]],0)&amp;"-"&amp;gdp_capita_rank__2[[#This Row],[WB_country_code]]</f>
        <v>1971-UGA</v>
      </c>
      <c r="G1597" s="9" t="s">
        <v>3930</v>
      </c>
    </row>
    <row r="1598" spans="1:7" x14ac:dyDescent="0.2">
      <c r="A1598" s="9" t="s">
        <v>249</v>
      </c>
      <c r="B1598" s="9" t="s">
        <v>250</v>
      </c>
      <c r="C1598" s="9" t="s">
        <v>3045</v>
      </c>
      <c r="D1598" s="9" t="s">
        <v>3046</v>
      </c>
      <c r="E1598" s="9" t="s">
        <v>3854</v>
      </c>
      <c r="F1598" s="9" t="str">
        <f>TEXT(gdp_capita_rank__2[[#This Row],[year]],0)&amp;"-"&amp;gdp_capita_rank__2[[#This Row],[WB_country_code]]</f>
        <v>1971-UKR</v>
      </c>
      <c r="G1598" s="9" t="s">
        <v>2741</v>
      </c>
    </row>
    <row r="1599" spans="1:7" x14ac:dyDescent="0.2">
      <c r="A1599" s="9" t="s">
        <v>251</v>
      </c>
      <c r="B1599" s="9" t="s">
        <v>252</v>
      </c>
      <c r="C1599" s="9" t="s">
        <v>3047</v>
      </c>
      <c r="D1599" s="9" t="s">
        <v>3048</v>
      </c>
      <c r="E1599" s="9" t="s">
        <v>3854</v>
      </c>
      <c r="F1599" s="9" t="str">
        <f>TEXT(gdp_capita_rank__2[[#This Row],[year]],0)&amp;"-"&amp;gdp_capita_rank__2[[#This Row],[WB_country_code]]</f>
        <v>1971-URY</v>
      </c>
      <c r="G1599" s="9" t="s">
        <v>3931</v>
      </c>
    </row>
    <row r="1600" spans="1:7" x14ac:dyDescent="0.2">
      <c r="A1600" s="9" t="s">
        <v>253</v>
      </c>
      <c r="B1600" s="9" t="s">
        <v>254</v>
      </c>
      <c r="C1600" s="9" t="s">
        <v>3050</v>
      </c>
      <c r="D1600" s="9" t="s">
        <v>3051</v>
      </c>
      <c r="E1600" s="9" t="s">
        <v>3854</v>
      </c>
      <c r="F1600" s="9" t="str">
        <f>TEXT(gdp_capita_rank__2[[#This Row],[year]],0)&amp;"-"&amp;gdp_capita_rank__2[[#This Row],[WB_country_code]]</f>
        <v>1971-USA</v>
      </c>
      <c r="G1600" s="9" t="s">
        <v>3932</v>
      </c>
    </row>
    <row r="1601" spans="1:7" x14ac:dyDescent="0.2">
      <c r="A1601" s="9" t="s">
        <v>255</v>
      </c>
      <c r="B1601" s="9" t="s">
        <v>256</v>
      </c>
      <c r="C1601" s="9" t="s">
        <v>3053</v>
      </c>
      <c r="D1601" s="9" t="s">
        <v>3054</v>
      </c>
      <c r="E1601" s="9" t="s">
        <v>3854</v>
      </c>
      <c r="F1601" s="9" t="str">
        <f>TEXT(gdp_capita_rank__2[[#This Row],[year]],0)&amp;"-"&amp;gdp_capita_rank__2[[#This Row],[WB_country_code]]</f>
        <v>1971-UZB</v>
      </c>
      <c r="G1601" s="9" t="s">
        <v>2741</v>
      </c>
    </row>
    <row r="1602" spans="1:7" x14ac:dyDescent="0.2">
      <c r="A1602" s="9" t="s">
        <v>257</v>
      </c>
      <c r="B1602" s="9" t="s">
        <v>258</v>
      </c>
      <c r="C1602" s="9" t="s">
        <v>3055</v>
      </c>
      <c r="D1602" s="9" t="s">
        <v>3056</v>
      </c>
      <c r="E1602" s="9" t="s">
        <v>3854</v>
      </c>
      <c r="F1602" s="9" t="str">
        <f>TEXT(gdp_capita_rank__2[[#This Row],[year]],0)&amp;"-"&amp;gdp_capita_rank__2[[#This Row],[WB_country_code]]</f>
        <v>1971-VEN</v>
      </c>
      <c r="G1602" s="9" t="s">
        <v>3933</v>
      </c>
    </row>
    <row r="1603" spans="1:7" x14ac:dyDescent="0.2">
      <c r="A1603" s="9" t="s">
        <v>259</v>
      </c>
      <c r="B1603" s="9" t="s">
        <v>260</v>
      </c>
      <c r="C1603" s="9" t="s">
        <v>3058</v>
      </c>
      <c r="D1603" s="9" t="s">
        <v>3059</v>
      </c>
      <c r="E1603" s="9" t="s">
        <v>3854</v>
      </c>
      <c r="F1603" s="9" t="str">
        <f>TEXT(gdp_capita_rank__2[[#This Row],[year]],0)&amp;"-"&amp;gdp_capita_rank__2[[#This Row],[WB_country_code]]</f>
        <v>1971-VIR</v>
      </c>
      <c r="G1603" s="9" t="s">
        <v>2741</v>
      </c>
    </row>
    <row r="1604" spans="1:7" x14ac:dyDescent="0.2">
      <c r="A1604" s="9" t="s">
        <v>261</v>
      </c>
      <c r="B1604" s="9" t="s">
        <v>262</v>
      </c>
      <c r="C1604" s="9" t="s">
        <v>3060</v>
      </c>
      <c r="D1604" s="9" t="s">
        <v>3061</v>
      </c>
      <c r="E1604" s="9" t="s">
        <v>3854</v>
      </c>
      <c r="F1604" s="9" t="str">
        <f>TEXT(gdp_capita_rank__2[[#This Row],[year]],0)&amp;"-"&amp;gdp_capita_rank__2[[#This Row],[WB_country_code]]</f>
        <v>1971-VNM</v>
      </c>
      <c r="G1604" s="9" t="s">
        <v>2741</v>
      </c>
    </row>
    <row r="1605" spans="1:7" x14ac:dyDescent="0.2">
      <c r="A1605" s="9" t="s">
        <v>263</v>
      </c>
      <c r="B1605" s="9" t="s">
        <v>264</v>
      </c>
      <c r="C1605" s="9" t="s">
        <v>3062</v>
      </c>
      <c r="D1605" s="9" t="s">
        <v>3063</v>
      </c>
      <c r="E1605" s="9" t="s">
        <v>3854</v>
      </c>
      <c r="F1605" s="9" t="str">
        <f>TEXT(gdp_capita_rank__2[[#This Row],[year]],0)&amp;"-"&amp;gdp_capita_rank__2[[#This Row],[WB_country_code]]</f>
        <v>1971-WSM</v>
      </c>
      <c r="G1605" s="9" t="s">
        <v>2741</v>
      </c>
    </row>
    <row r="1606" spans="1:7" x14ac:dyDescent="0.2">
      <c r="A1606" s="9" t="s">
        <v>265</v>
      </c>
      <c r="B1606" s="9" t="s">
        <v>266</v>
      </c>
      <c r="C1606" s="9" t="s">
        <v>3064</v>
      </c>
      <c r="D1606" s="9" t="s">
        <v>3065</v>
      </c>
      <c r="E1606" s="9" t="s">
        <v>3854</v>
      </c>
      <c r="F1606" s="9" t="str">
        <f>TEXT(gdp_capita_rank__2[[#This Row],[year]],0)&amp;"-"&amp;gdp_capita_rank__2[[#This Row],[WB_country_code]]</f>
        <v>1971-XKX</v>
      </c>
      <c r="G1606" s="9" t="s">
        <v>2741</v>
      </c>
    </row>
    <row r="1607" spans="1:7" x14ac:dyDescent="0.2">
      <c r="A1607" s="9" t="s">
        <v>269</v>
      </c>
      <c r="B1607" s="9" t="s">
        <v>270</v>
      </c>
      <c r="C1607" s="9" t="s">
        <v>3066</v>
      </c>
      <c r="D1607" s="9" t="s">
        <v>3067</v>
      </c>
      <c r="E1607" s="9" t="s">
        <v>3854</v>
      </c>
      <c r="F1607" s="9" t="str">
        <f>TEXT(gdp_capita_rank__2[[#This Row],[year]],0)&amp;"-"&amp;gdp_capita_rank__2[[#This Row],[WB_country_code]]</f>
        <v>1971-ZAF</v>
      </c>
      <c r="G1607" s="9" t="s">
        <v>3934</v>
      </c>
    </row>
    <row r="1608" spans="1:7" x14ac:dyDescent="0.2">
      <c r="A1608" s="9" t="s">
        <v>271</v>
      </c>
      <c r="B1608" s="9" t="s">
        <v>272</v>
      </c>
      <c r="C1608" s="9" t="s">
        <v>3069</v>
      </c>
      <c r="D1608" s="9" t="s">
        <v>3070</v>
      </c>
      <c r="E1608" s="9" t="s">
        <v>3854</v>
      </c>
      <c r="F1608" s="9" t="str">
        <f>TEXT(gdp_capita_rank__2[[#This Row],[year]],0)&amp;"-"&amp;gdp_capita_rank__2[[#This Row],[WB_country_code]]</f>
        <v>1971-ZMB</v>
      </c>
      <c r="G1608" s="9" t="s">
        <v>3935</v>
      </c>
    </row>
    <row r="1609" spans="1:7" x14ac:dyDescent="0.2">
      <c r="A1609" s="9" t="s">
        <v>273</v>
      </c>
      <c r="B1609" s="9" t="s">
        <v>274</v>
      </c>
      <c r="C1609" s="9" t="s">
        <v>3072</v>
      </c>
      <c r="D1609" s="9" t="s">
        <v>3073</v>
      </c>
      <c r="E1609" s="9" t="s">
        <v>3854</v>
      </c>
      <c r="F1609" s="9" t="str">
        <f>TEXT(gdp_capita_rank__2[[#This Row],[year]],0)&amp;"-"&amp;gdp_capita_rank__2[[#This Row],[WB_country_code]]</f>
        <v>1971-ZWE</v>
      </c>
      <c r="G1609" s="9" t="s">
        <v>3936</v>
      </c>
    </row>
    <row r="1610" spans="1:7" x14ac:dyDescent="0.2">
      <c r="A1610" s="9" t="s">
        <v>5</v>
      </c>
      <c r="B1610" s="9" t="s">
        <v>6</v>
      </c>
      <c r="C1610" s="9" t="s">
        <v>2735</v>
      </c>
      <c r="D1610" s="9" t="s">
        <v>2736</v>
      </c>
      <c r="E1610" s="9" t="s">
        <v>3937</v>
      </c>
      <c r="F1610" s="9" t="str">
        <f>TEXT(gdp_capita_rank__2[[#This Row],[year]],0)&amp;"-"&amp;gdp_capita_rank__2[[#This Row],[WB_country_code]]</f>
        <v>1972-AFG</v>
      </c>
      <c r="G1610" s="9" t="s">
        <v>3938</v>
      </c>
    </row>
    <row r="1611" spans="1:7" x14ac:dyDescent="0.2">
      <c r="A1611" s="9" t="s">
        <v>7</v>
      </c>
      <c r="B1611" s="9" t="s">
        <v>8</v>
      </c>
      <c r="C1611" s="9" t="s">
        <v>2739</v>
      </c>
      <c r="D1611" s="9" t="s">
        <v>2740</v>
      </c>
      <c r="E1611" s="9" t="s">
        <v>3937</v>
      </c>
      <c r="F1611" s="9" t="str">
        <f>TEXT(gdp_capita_rank__2[[#This Row],[year]],0)&amp;"-"&amp;gdp_capita_rank__2[[#This Row],[WB_country_code]]</f>
        <v>1972-ARE</v>
      </c>
      <c r="G1611" s="9" t="s">
        <v>2741</v>
      </c>
    </row>
    <row r="1612" spans="1:7" x14ac:dyDescent="0.2">
      <c r="A1612" s="9" t="s">
        <v>9</v>
      </c>
      <c r="B1612" s="9" t="s">
        <v>10</v>
      </c>
      <c r="C1612" s="9" t="s">
        <v>2742</v>
      </c>
      <c r="D1612" s="9" t="s">
        <v>2743</v>
      </c>
      <c r="E1612" s="9" t="s">
        <v>3937</v>
      </c>
      <c r="F1612" s="9" t="str">
        <f>TEXT(gdp_capita_rank__2[[#This Row],[year]],0)&amp;"-"&amp;gdp_capita_rank__2[[#This Row],[WB_country_code]]</f>
        <v>1972-ARG</v>
      </c>
      <c r="G1612" s="9" t="s">
        <v>2741</v>
      </c>
    </row>
    <row r="1613" spans="1:7" x14ac:dyDescent="0.2">
      <c r="A1613" s="9" t="s">
        <v>11</v>
      </c>
      <c r="B1613" s="9" t="s">
        <v>12</v>
      </c>
      <c r="C1613" s="9" t="s">
        <v>2744</v>
      </c>
      <c r="D1613" s="9" t="s">
        <v>2745</v>
      </c>
      <c r="E1613" s="9" t="s">
        <v>3937</v>
      </c>
      <c r="F1613" s="9" t="str">
        <f>TEXT(gdp_capita_rank__2[[#This Row],[year]],0)&amp;"-"&amp;gdp_capita_rank__2[[#This Row],[WB_country_code]]</f>
        <v>1972-ARM</v>
      </c>
      <c r="G1613" s="9" t="s">
        <v>2741</v>
      </c>
    </row>
    <row r="1614" spans="1:7" x14ac:dyDescent="0.2">
      <c r="A1614" s="9" t="s">
        <v>13</v>
      </c>
      <c r="B1614" s="9" t="s">
        <v>14</v>
      </c>
      <c r="C1614" s="9" t="s">
        <v>2746</v>
      </c>
      <c r="D1614" s="9" t="s">
        <v>2747</v>
      </c>
      <c r="E1614" s="9" t="s">
        <v>3937</v>
      </c>
      <c r="F1614" s="9" t="str">
        <f>TEXT(gdp_capita_rank__2[[#This Row],[year]],0)&amp;"-"&amp;gdp_capita_rank__2[[#This Row],[WB_country_code]]</f>
        <v>1972-AUS</v>
      </c>
      <c r="G1614" s="9" t="s">
        <v>3939</v>
      </c>
    </row>
    <row r="1615" spans="1:7" x14ac:dyDescent="0.2">
      <c r="A1615" s="9" t="s">
        <v>15</v>
      </c>
      <c r="B1615" s="9" t="s">
        <v>16</v>
      </c>
      <c r="C1615" s="9" t="s">
        <v>2749</v>
      </c>
      <c r="D1615" s="9" t="s">
        <v>2750</v>
      </c>
      <c r="E1615" s="9" t="s">
        <v>3937</v>
      </c>
      <c r="F1615" s="9" t="str">
        <f>TEXT(gdp_capita_rank__2[[#This Row],[year]],0)&amp;"-"&amp;gdp_capita_rank__2[[#This Row],[WB_country_code]]</f>
        <v>1972-AUT</v>
      </c>
      <c r="G1615" s="9" t="s">
        <v>3940</v>
      </c>
    </row>
    <row r="1616" spans="1:7" x14ac:dyDescent="0.2">
      <c r="A1616" s="9" t="s">
        <v>17</v>
      </c>
      <c r="B1616" s="9" t="s">
        <v>18</v>
      </c>
      <c r="C1616" s="9" t="s">
        <v>2752</v>
      </c>
      <c r="D1616" s="9" t="s">
        <v>2753</v>
      </c>
      <c r="E1616" s="9" t="s">
        <v>3937</v>
      </c>
      <c r="F1616" s="9" t="str">
        <f>TEXT(gdp_capita_rank__2[[#This Row],[year]],0)&amp;"-"&amp;gdp_capita_rank__2[[#This Row],[WB_country_code]]</f>
        <v>1972-AZE</v>
      </c>
      <c r="G1616" s="9" t="s">
        <v>2741</v>
      </c>
    </row>
    <row r="1617" spans="1:7" x14ac:dyDescent="0.2">
      <c r="A1617" s="9" t="s">
        <v>19</v>
      </c>
      <c r="B1617" s="9" t="s">
        <v>20</v>
      </c>
      <c r="C1617" s="9" t="s">
        <v>2754</v>
      </c>
      <c r="D1617" s="9" t="s">
        <v>2755</v>
      </c>
      <c r="E1617" s="9" t="s">
        <v>3937</v>
      </c>
      <c r="F1617" s="9" t="str">
        <f>TEXT(gdp_capita_rank__2[[#This Row],[year]],0)&amp;"-"&amp;gdp_capita_rank__2[[#This Row],[WB_country_code]]</f>
        <v>1972-BDI</v>
      </c>
      <c r="G1617" s="9" t="s">
        <v>3941</v>
      </c>
    </row>
    <row r="1618" spans="1:7" x14ac:dyDescent="0.2">
      <c r="A1618" s="9" t="s">
        <v>21</v>
      </c>
      <c r="B1618" s="9" t="s">
        <v>22</v>
      </c>
      <c r="C1618" s="9" t="s">
        <v>2757</v>
      </c>
      <c r="D1618" s="9" t="s">
        <v>2758</v>
      </c>
      <c r="E1618" s="9" t="s">
        <v>3937</v>
      </c>
      <c r="F1618" s="9" t="str">
        <f>TEXT(gdp_capita_rank__2[[#This Row],[year]],0)&amp;"-"&amp;gdp_capita_rank__2[[#This Row],[WB_country_code]]</f>
        <v>1972-BEL</v>
      </c>
      <c r="G1618" s="9" t="s">
        <v>3942</v>
      </c>
    </row>
    <row r="1619" spans="1:7" x14ac:dyDescent="0.2">
      <c r="A1619" s="9" t="s">
        <v>23</v>
      </c>
      <c r="B1619" s="9" t="s">
        <v>24</v>
      </c>
      <c r="C1619" s="9" t="s">
        <v>2760</v>
      </c>
      <c r="D1619" s="9" t="s">
        <v>2761</v>
      </c>
      <c r="E1619" s="9" t="s">
        <v>3937</v>
      </c>
      <c r="F1619" s="9" t="str">
        <f>TEXT(gdp_capita_rank__2[[#This Row],[year]],0)&amp;"-"&amp;gdp_capita_rank__2[[#This Row],[WB_country_code]]</f>
        <v>1972-BFA</v>
      </c>
      <c r="G1619" s="9" t="s">
        <v>3943</v>
      </c>
    </row>
    <row r="1620" spans="1:7" x14ac:dyDescent="0.2">
      <c r="A1620" s="9" t="s">
        <v>25</v>
      </c>
      <c r="B1620" s="9" t="s">
        <v>26</v>
      </c>
      <c r="C1620" s="9" t="s">
        <v>2763</v>
      </c>
      <c r="D1620" s="9" t="s">
        <v>2764</v>
      </c>
      <c r="E1620" s="9" t="s">
        <v>3937</v>
      </c>
      <c r="F1620" s="9" t="str">
        <f>TEXT(gdp_capita_rank__2[[#This Row],[year]],0)&amp;"-"&amp;gdp_capita_rank__2[[#This Row],[WB_country_code]]</f>
        <v>1972-BGR</v>
      </c>
      <c r="G1620" s="9" t="s">
        <v>2741</v>
      </c>
    </row>
    <row r="1621" spans="1:7" x14ac:dyDescent="0.2">
      <c r="A1621" s="9" t="s">
        <v>27</v>
      </c>
      <c r="B1621" s="9" t="s">
        <v>28</v>
      </c>
      <c r="C1621" s="9" t="s">
        <v>2765</v>
      </c>
      <c r="D1621" s="9" t="s">
        <v>2766</v>
      </c>
      <c r="E1621" s="9" t="s">
        <v>3937</v>
      </c>
      <c r="F1621" s="9" t="str">
        <f>TEXT(gdp_capita_rank__2[[#This Row],[year]],0)&amp;"-"&amp;gdp_capita_rank__2[[#This Row],[WB_country_code]]</f>
        <v>1972-BHR</v>
      </c>
      <c r="G1621" s="9" t="s">
        <v>2741</v>
      </c>
    </row>
    <row r="1622" spans="1:7" x14ac:dyDescent="0.2">
      <c r="A1622" s="9" t="s">
        <v>29</v>
      </c>
      <c r="B1622" s="9" t="s">
        <v>30</v>
      </c>
      <c r="C1622" s="9" t="s">
        <v>2767</v>
      </c>
      <c r="D1622" s="9" t="s">
        <v>2768</v>
      </c>
      <c r="E1622" s="9" t="s">
        <v>3937</v>
      </c>
      <c r="F1622" s="9" t="str">
        <f>TEXT(gdp_capita_rank__2[[#This Row],[year]],0)&amp;"-"&amp;gdp_capita_rank__2[[#This Row],[WB_country_code]]</f>
        <v>1972-BHS</v>
      </c>
      <c r="G1622" s="9" t="s">
        <v>3944</v>
      </c>
    </row>
    <row r="1623" spans="1:7" x14ac:dyDescent="0.2">
      <c r="A1623" s="9" t="s">
        <v>31</v>
      </c>
      <c r="B1623" s="9" t="s">
        <v>32</v>
      </c>
      <c r="C1623" s="9" t="s">
        <v>2770</v>
      </c>
      <c r="D1623" s="9" t="s">
        <v>2771</v>
      </c>
      <c r="E1623" s="9" t="s">
        <v>3937</v>
      </c>
      <c r="F1623" s="9" t="str">
        <f>TEXT(gdp_capita_rank__2[[#This Row],[year]],0)&amp;"-"&amp;gdp_capita_rank__2[[#This Row],[WB_country_code]]</f>
        <v>1972-BLR</v>
      </c>
      <c r="G1623" s="9" t="s">
        <v>2741</v>
      </c>
    </row>
    <row r="1624" spans="1:7" x14ac:dyDescent="0.2">
      <c r="A1624" s="9" t="s">
        <v>33</v>
      </c>
      <c r="B1624" s="9" t="s">
        <v>34</v>
      </c>
      <c r="C1624" s="9" t="s">
        <v>2772</v>
      </c>
      <c r="D1624" s="9" t="s">
        <v>2773</v>
      </c>
      <c r="E1624" s="9" t="s">
        <v>3937</v>
      </c>
      <c r="F1624" s="9" t="str">
        <f>TEXT(gdp_capita_rank__2[[#This Row],[year]],0)&amp;"-"&amp;gdp_capita_rank__2[[#This Row],[WB_country_code]]</f>
        <v>1972-BMU</v>
      </c>
      <c r="G1624" s="9" t="s">
        <v>3945</v>
      </c>
    </row>
    <row r="1625" spans="1:7" x14ac:dyDescent="0.2">
      <c r="A1625" s="9" t="s">
        <v>35</v>
      </c>
      <c r="B1625" s="9" t="s">
        <v>36</v>
      </c>
      <c r="C1625" s="9" t="s">
        <v>2775</v>
      </c>
      <c r="D1625" s="9" t="s">
        <v>2776</v>
      </c>
      <c r="E1625" s="9" t="s">
        <v>3937</v>
      </c>
      <c r="F1625" s="9" t="str">
        <f>TEXT(gdp_capita_rank__2[[#This Row],[year]],0)&amp;"-"&amp;gdp_capita_rank__2[[#This Row],[WB_country_code]]</f>
        <v>1972-BRA</v>
      </c>
      <c r="G1625" s="9" t="s">
        <v>2741</v>
      </c>
    </row>
    <row r="1626" spans="1:7" x14ac:dyDescent="0.2">
      <c r="A1626" s="9" t="s">
        <v>37</v>
      </c>
      <c r="B1626" s="9" t="s">
        <v>38</v>
      </c>
      <c r="C1626" s="9" t="s">
        <v>2777</v>
      </c>
      <c r="D1626" s="9" t="s">
        <v>2778</v>
      </c>
      <c r="E1626" s="9" t="s">
        <v>3937</v>
      </c>
      <c r="F1626" s="9" t="str">
        <f>TEXT(gdp_capita_rank__2[[#This Row],[year]],0)&amp;"-"&amp;gdp_capita_rank__2[[#This Row],[WB_country_code]]</f>
        <v>1972-BRB</v>
      </c>
      <c r="G1626" s="9" t="s">
        <v>2741</v>
      </c>
    </row>
    <row r="1627" spans="1:7" x14ac:dyDescent="0.2">
      <c r="A1627" s="9" t="s">
        <v>39</v>
      </c>
      <c r="B1627" s="9" t="s">
        <v>40</v>
      </c>
      <c r="C1627" s="9" t="s">
        <v>2779</v>
      </c>
      <c r="D1627" s="9" t="s">
        <v>2780</v>
      </c>
      <c r="E1627" s="9" t="s">
        <v>3937</v>
      </c>
      <c r="F1627" s="9" t="str">
        <f>TEXT(gdp_capita_rank__2[[#This Row],[year]],0)&amp;"-"&amp;gdp_capita_rank__2[[#This Row],[WB_country_code]]</f>
        <v>1972-BWA</v>
      </c>
      <c r="G1627" s="9" t="s">
        <v>3946</v>
      </c>
    </row>
    <row r="1628" spans="1:7" x14ac:dyDescent="0.2">
      <c r="A1628" s="9" t="s">
        <v>41</v>
      </c>
      <c r="B1628" s="9" t="s">
        <v>42</v>
      </c>
      <c r="C1628" s="9" t="s">
        <v>2782</v>
      </c>
      <c r="D1628" s="9" t="s">
        <v>2783</v>
      </c>
      <c r="E1628" s="9" t="s">
        <v>3937</v>
      </c>
      <c r="F1628" s="9" t="str">
        <f>TEXT(gdp_capita_rank__2[[#This Row],[year]],0)&amp;"-"&amp;gdp_capita_rank__2[[#This Row],[WB_country_code]]</f>
        <v>1972-CAN</v>
      </c>
      <c r="G1628" s="9" t="s">
        <v>3947</v>
      </c>
    </row>
    <row r="1629" spans="1:7" x14ac:dyDescent="0.2">
      <c r="A1629" s="9" t="s">
        <v>43</v>
      </c>
      <c r="B1629" s="9" t="s">
        <v>44</v>
      </c>
      <c r="C1629" s="9" t="s">
        <v>2785</v>
      </c>
      <c r="D1629" s="9" t="s">
        <v>2786</v>
      </c>
      <c r="E1629" s="9" t="s">
        <v>3937</v>
      </c>
      <c r="F1629" s="9" t="str">
        <f>TEXT(gdp_capita_rank__2[[#This Row],[year]],0)&amp;"-"&amp;gdp_capita_rank__2[[#This Row],[WB_country_code]]</f>
        <v>1972-CHE</v>
      </c>
      <c r="G1629" s="9" t="s">
        <v>2741</v>
      </c>
    </row>
    <row r="1630" spans="1:7" x14ac:dyDescent="0.2">
      <c r="A1630" s="9" t="s">
        <v>45</v>
      </c>
      <c r="B1630" s="9" t="s">
        <v>46</v>
      </c>
      <c r="C1630" s="9" t="s">
        <v>2788</v>
      </c>
      <c r="D1630" s="9" t="s">
        <v>2789</v>
      </c>
      <c r="E1630" s="9" t="s">
        <v>3937</v>
      </c>
      <c r="F1630" s="9" t="str">
        <f>TEXT(gdp_capita_rank__2[[#This Row],[year]],0)&amp;"-"&amp;gdp_capita_rank__2[[#This Row],[WB_country_code]]</f>
        <v>1972-CHL</v>
      </c>
      <c r="G1630" s="9" t="s">
        <v>3948</v>
      </c>
    </row>
    <row r="1631" spans="1:7" x14ac:dyDescent="0.2">
      <c r="A1631" s="9" t="s">
        <v>47</v>
      </c>
      <c r="B1631" s="9" t="s">
        <v>48</v>
      </c>
      <c r="C1631" s="9" t="s">
        <v>2791</v>
      </c>
      <c r="D1631" s="9" t="s">
        <v>2792</v>
      </c>
      <c r="E1631" s="9" t="s">
        <v>3937</v>
      </c>
      <c r="F1631" s="9" t="str">
        <f>TEXT(gdp_capita_rank__2[[#This Row],[year]],0)&amp;"-"&amp;gdp_capita_rank__2[[#This Row],[WB_country_code]]</f>
        <v>1972-CHN</v>
      </c>
      <c r="G1631" s="9" t="s">
        <v>3949</v>
      </c>
    </row>
    <row r="1632" spans="1:7" x14ac:dyDescent="0.2">
      <c r="A1632" s="9" t="s">
        <v>49</v>
      </c>
      <c r="B1632" s="9" t="s">
        <v>50</v>
      </c>
      <c r="C1632" s="9" t="s">
        <v>2794</v>
      </c>
      <c r="D1632" s="9" t="s">
        <v>2795</v>
      </c>
      <c r="E1632" s="9" t="s">
        <v>3937</v>
      </c>
      <c r="F1632" s="9" t="str">
        <f>TEXT(gdp_capita_rank__2[[#This Row],[year]],0)&amp;"-"&amp;gdp_capita_rank__2[[#This Row],[WB_country_code]]</f>
        <v>1972-CIV</v>
      </c>
      <c r="G1632" s="9" t="s">
        <v>3950</v>
      </c>
    </row>
    <row r="1633" spans="1:7" x14ac:dyDescent="0.2">
      <c r="A1633" s="9" t="s">
        <v>51</v>
      </c>
      <c r="B1633" s="9" t="s">
        <v>52</v>
      </c>
      <c r="C1633" s="9" t="s">
        <v>2797</v>
      </c>
      <c r="D1633" s="9" t="s">
        <v>2798</v>
      </c>
      <c r="E1633" s="9" t="s">
        <v>3937</v>
      </c>
      <c r="F1633" s="9" t="str">
        <f>TEXT(gdp_capita_rank__2[[#This Row],[year]],0)&amp;"-"&amp;gdp_capita_rank__2[[#This Row],[WB_country_code]]</f>
        <v>1972-CMR</v>
      </c>
      <c r="G1633" s="9" t="s">
        <v>3951</v>
      </c>
    </row>
    <row r="1634" spans="1:7" x14ac:dyDescent="0.2">
      <c r="A1634" s="9" t="s">
        <v>53</v>
      </c>
      <c r="B1634" s="9" t="s">
        <v>54</v>
      </c>
      <c r="C1634" s="9" t="s">
        <v>2800</v>
      </c>
      <c r="D1634" s="9" t="s">
        <v>2801</v>
      </c>
      <c r="E1634" s="9" t="s">
        <v>3937</v>
      </c>
      <c r="F1634" s="9" t="str">
        <f>TEXT(gdp_capita_rank__2[[#This Row],[year]],0)&amp;"-"&amp;gdp_capita_rank__2[[#This Row],[WB_country_code]]</f>
        <v>1972-COL</v>
      </c>
      <c r="G1634" s="9" t="s">
        <v>3952</v>
      </c>
    </row>
    <row r="1635" spans="1:7" x14ac:dyDescent="0.2">
      <c r="A1635" s="9" t="s">
        <v>55</v>
      </c>
      <c r="B1635" s="9" t="s">
        <v>56</v>
      </c>
      <c r="C1635" s="9" t="s">
        <v>2803</v>
      </c>
      <c r="D1635" s="9" t="s">
        <v>2804</v>
      </c>
      <c r="E1635" s="9" t="s">
        <v>3937</v>
      </c>
      <c r="F1635" s="9" t="str">
        <f>TEXT(gdp_capita_rank__2[[#This Row],[year]],0)&amp;"-"&amp;gdp_capita_rank__2[[#This Row],[WB_country_code]]</f>
        <v>1972-CRI</v>
      </c>
      <c r="G1635" s="9" t="s">
        <v>3953</v>
      </c>
    </row>
    <row r="1636" spans="1:7" x14ac:dyDescent="0.2">
      <c r="A1636" s="9" t="s">
        <v>57</v>
      </c>
      <c r="B1636" s="9" t="s">
        <v>58</v>
      </c>
      <c r="C1636" s="9" t="s">
        <v>2806</v>
      </c>
      <c r="D1636" s="9" t="s">
        <v>2807</v>
      </c>
      <c r="E1636" s="9" t="s">
        <v>3937</v>
      </c>
      <c r="F1636" s="9" t="str">
        <f>TEXT(gdp_capita_rank__2[[#This Row],[year]],0)&amp;"-"&amp;gdp_capita_rank__2[[#This Row],[WB_country_code]]</f>
        <v>1972-CUB</v>
      </c>
      <c r="G1636" s="9" t="s">
        <v>3954</v>
      </c>
    </row>
    <row r="1637" spans="1:7" x14ac:dyDescent="0.2">
      <c r="A1637" s="9" t="s">
        <v>59</v>
      </c>
      <c r="B1637" s="9" t="s">
        <v>60</v>
      </c>
      <c r="C1637" s="9" t="s">
        <v>2808</v>
      </c>
      <c r="D1637" s="9" t="s">
        <v>2809</v>
      </c>
      <c r="E1637" s="9" t="s">
        <v>3937</v>
      </c>
      <c r="F1637" s="9" t="str">
        <f>TEXT(gdp_capita_rank__2[[#This Row],[year]],0)&amp;"-"&amp;gdp_capita_rank__2[[#This Row],[WB_country_code]]</f>
        <v>1972-CYP</v>
      </c>
      <c r="G1637" s="9" t="s">
        <v>2741</v>
      </c>
    </row>
    <row r="1638" spans="1:7" x14ac:dyDescent="0.2">
      <c r="A1638" s="9" t="s">
        <v>61</v>
      </c>
      <c r="B1638" s="9" t="s">
        <v>62</v>
      </c>
      <c r="C1638" s="9" t="s">
        <v>2810</v>
      </c>
      <c r="D1638" s="9" t="s">
        <v>2811</v>
      </c>
      <c r="E1638" s="9" t="s">
        <v>3937</v>
      </c>
      <c r="F1638" s="9" t="str">
        <f>TEXT(gdp_capita_rank__2[[#This Row],[year]],0)&amp;"-"&amp;gdp_capita_rank__2[[#This Row],[WB_country_code]]</f>
        <v>1972-CZE</v>
      </c>
      <c r="G1638" s="9" t="s">
        <v>2741</v>
      </c>
    </row>
    <row r="1639" spans="1:7" x14ac:dyDescent="0.2">
      <c r="A1639" s="9" t="s">
        <v>63</v>
      </c>
      <c r="B1639" s="9" t="s">
        <v>64</v>
      </c>
      <c r="C1639" s="9" t="s">
        <v>2812</v>
      </c>
      <c r="D1639" s="9" t="s">
        <v>2813</v>
      </c>
      <c r="E1639" s="9" t="s">
        <v>3937</v>
      </c>
      <c r="F1639" s="9" t="str">
        <f>TEXT(gdp_capita_rank__2[[#This Row],[year]],0)&amp;"-"&amp;gdp_capita_rank__2[[#This Row],[WB_country_code]]</f>
        <v>1972-DEU</v>
      </c>
      <c r="G1639" s="9" t="s">
        <v>3955</v>
      </c>
    </row>
    <row r="1640" spans="1:7" x14ac:dyDescent="0.2">
      <c r="A1640" s="9" t="s">
        <v>65</v>
      </c>
      <c r="B1640" s="9" t="s">
        <v>66</v>
      </c>
      <c r="C1640" s="9" t="s">
        <v>2814</v>
      </c>
      <c r="D1640" s="9" t="s">
        <v>2815</v>
      </c>
      <c r="E1640" s="9" t="s">
        <v>3937</v>
      </c>
      <c r="F1640" s="9" t="str">
        <f>TEXT(gdp_capita_rank__2[[#This Row],[year]],0)&amp;"-"&amp;gdp_capita_rank__2[[#This Row],[WB_country_code]]</f>
        <v>1972-DJI</v>
      </c>
      <c r="G1640" s="9" t="s">
        <v>2741</v>
      </c>
    </row>
    <row r="1641" spans="1:7" x14ac:dyDescent="0.2">
      <c r="A1641" s="9" t="s">
        <v>67</v>
      </c>
      <c r="B1641" s="9" t="s">
        <v>68</v>
      </c>
      <c r="C1641" s="9" t="s">
        <v>2816</v>
      </c>
      <c r="D1641" s="9" t="s">
        <v>2817</v>
      </c>
      <c r="E1641" s="9" t="s">
        <v>3937</v>
      </c>
      <c r="F1641" s="9" t="str">
        <f>TEXT(gdp_capita_rank__2[[#This Row],[year]],0)&amp;"-"&amp;gdp_capita_rank__2[[#This Row],[WB_country_code]]</f>
        <v>1972-DNK</v>
      </c>
      <c r="G1641" s="9" t="s">
        <v>3956</v>
      </c>
    </row>
    <row r="1642" spans="1:7" x14ac:dyDescent="0.2">
      <c r="A1642" s="9" t="s">
        <v>69</v>
      </c>
      <c r="B1642" s="9" t="s">
        <v>70</v>
      </c>
      <c r="C1642" s="9" t="s">
        <v>2818</v>
      </c>
      <c r="D1642" s="9" t="s">
        <v>2819</v>
      </c>
      <c r="E1642" s="9" t="s">
        <v>3937</v>
      </c>
      <c r="F1642" s="9" t="str">
        <f>TEXT(gdp_capita_rank__2[[#This Row],[year]],0)&amp;"-"&amp;gdp_capita_rank__2[[#This Row],[WB_country_code]]</f>
        <v>1972-DOM</v>
      </c>
      <c r="G1642" s="9" t="s">
        <v>3957</v>
      </c>
    </row>
    <row r="1643" spans="1:7" x14ac:dyDescent="0.2">
      <c r="A1643" s="9" t="s">
        <v>71</v>
      </c>
      <c r="B1643" s="9" t="s">
        <v>72</v>
      </c>
      <c r="C1643" s="9" t="s">
        <v>2821</v>
      </c>
      <c r="D1643" s="9" t="s">
        <v>2822</v>
      </c>
      <c r="E1643" s="9" t="s">
        <v>3937</v>
      </c>
      <c r="F1643" s="9" t="str">
        <f>TEXT(gdp_capita_rank__2[[#This Row],[year]],0)&amp;"-"&amp;gdp_capita_rank__2[[#This Row],[WB_country_code]]</f>
        <v>1972-DZA</v>
      </c>
      <c r="G1643" s="9" t="s">
        <v>3958</v>
      </c>
    </row>
    <row r="1644" spans="1:7" x14ac:dyDescent="0.2">
      <c r="A1644" s="9" t="s">
        <v>73</v>
      </c>
      <c r="B1644" s="9" t="s">
        <v>74</v>
      </c>
      <c r="C1644" s="9" t="s">
        <v>2824</v>
      </c>
      <c r="D1644" s="9" t="s">
        <v>2825</v>
      </c>
      <c r="E1644" s="9" t="s">
        <v>3937</v>
      </c>
      <c r="F1644" s="9" t="str">
        <f>TEXT(gdp_capita_rank__2[[#This Row],[year]],0)&amp;"-"&amp;gdp_capita_rank__2[[#This Row],[WB_country_code]]</f>
        <v>1972-ECU</v>
      </c>
      <c r="G1644" s="9" t="s">
        <v>3959</v>
      </c>
    </row>
    <row r="1645" spans="1:7" x14ac:dyDescent="0.2">
      <c r="A1645" s="9" t="s">
        <v>75</v>
      </c>
      <c r="B1645" s="9" t="s">
        <v>76</v>
      </c>
      <c r="C1645" s="9" t="s">
        <v>2827</v>
      </c>
      <c r="D1645" s="9" t="s">
        <v>2828</v>
      </c>
      <c r="E1645" s="9" t="s">
        <v>3937</v>
      </c>
      <c r="F1645" s="9" t="str">
        <f>TEXT(gdp_capita_rank__2[[#This Row],[year]],0)&amp;"-"&amp;gdp_capita_rank__2[[#This Row],[WB_country_code]]</f>
        <v>1972-EGY</v>
      </c>
      <c r="G1645" s="9" t="s">
        <v>3960</v>
      </c>
    </row>
    <row r="1646" spans="1:7" x14ac:dyDescent="0.2">
      <c r="A1646" s="9" t="s">
        <v>77</v>
      </c>
      <c r="B1646" s="9" t="s">
        <v>78</v>
      </c>
      <c r="C1646" s="9" t="s">
        <v>2829</v>
      </c>
      <c r="D1646" s="9" t="s">
        <v>2830</v>
      </c>
      <c r="E1646" s="9" t="s">
        <v>3937</v>
      </c>
      <c r="F1646" s="9" t="str">
        <f>TEXT(gdp_capita_rank__2[[#This Row],[year]],0)&amp;"-"&amp;gdp_capita_rank__2[[#This Row],[WB_country_code]]</f>
        <v>1972-ERI</v>
      </c>
      <c r="G1646" s="9" t="s">
        <v>2741</v>
      </c>
    </row>
    <row r="1647" spans="1:7" x14ac:dyDescent="0.2">
      <c r="A1647" s="9" t="s">
        <v>79</v>
      </c>
      <c r="B1647" s="9" t="s">
        <v>80</v>
      </c>
      <c r="C1647" s="9" t="s">
        <v>2831</v>
      </c>
      <c r="D1647" s="9" t="s">
        <v>2832</v>
      </c>
      <c r="E1647" s="9" t="s">
        <v>3937</v>
      </c>
      <c r="F1647" s="9" t="str">
        <f>TEXT(gdp_capita_rank__2[[#This Row],[year]],0)&amp;"-"&amp;gdp_capita_rank__2[[#This Row],[WB_country_code]]</f>
        <v>1972-ESP</v>
      </c>
      <c r="G1647" s="9" t="s">
        <v>3961</v>
      </c>
    </row>
    <row r="1648" spans="1:7" x14ac:dyDescent="0.2">
      <c r="A1648" s="9" t="s">
        <v>81</v>
      </c>
      <c r="B1648" s="9" t="s">
        <v>82</v>
      </c>
      <c r="C1648" s="9" t="s">
        <v>2834</v>
      </c>
      <c r="D1648" s="9" t="s">
        <v>2835</v>
      </c>
      <c r="E1648" s="9" t="s">
        <v>3937</v>
      </c>
      <c r="F1648" s="9" t="str">
        <f>TEXT(gdp_capita_rank__2[[#This Row],[year]],0)&amp;"-"&amp;gdp_capita_rank__2[[#This Row],[WB_country_code]]</f>
        <v>1972-EST</v>
      </c>
      <c r="G1648" s="9" t="s">
        <v>2741</v>
      </c>
    </row>
    <row r="1649" spans="1:7" x14ac:dyDescent="0.2">
      <c r="A1649" s="9" t="s">
        <v>83</v>
      </c>
      <c r="B1649" s="9" t="s">
        <v>84</v>
      </c>
      <c r="C1649" s="9" t="s">
        <v>2836</v>
      </c>
      <c r="D1649" s="9" t="s">
        <v>2837</v>
      </c>
      <c r="E1649" s="9" t="s">
        <v>3937</v>
      </c>
      <c r="F1649" s="9" t="str">
        <f>TEXT(gdp_capita_rank__2[[#This Row],[year]],0)&amp;"-"&amp;gdp_capita_rank__2[[#This Row],[WB_country_code]]</f>
        <v>1972-ETH</v>
      </c>
      <c r="G1649" s="9" t="s">
        <v>2741</v>
      </c>
    </row>
    <row r="1650" spans="1:7" x14ac:dyDescent="0.2">
      <c r="A1650" s="9" t="s">
        <v>85</v>
      </c>
      <c r="B1650" s="9" t="s">
        <v>86</v>
      </c>
      <c r="C1650" s="9" t="s">
        <v>2838</v>
      </c>
      <c r="D1650" s="9" t="s">
        <v>2839</v>
      </c>
      <c r="E1650" s="9" t="s">
        <v>3937</v>
      </c>
      <c r="F1650" s="9" t="str">
        <f>TEXT(gdp_capita_rank__2[[#This Row],[year]],0)&amp;"-"&amp;gdp_capita_rank__2[[#This Row],[WB_country_code]]</f>
        <v>1972-FIN</v>
      </c>
      <c r="G1650" s="9" t="s">
        <v>3962</v>
      </c>
    </row>
    <row r="1651" spans="1:7" x14ac:dyDescent="0.2">
      <c r="A1651" s="9" t="s">
        <v>87</v>
      </c>
      <c r="B1651" s="9" t="s">
        <v>88</v>
      </c>
      <c r="C1651" s="9" t="s">
        <v>2841</v>
      </c>
      <c r="D1651" s="9" t="s">
        <v>2842</v>
      </c>
      <c r="E1651" s="9" t="s">
        <v>3937</v>
      </c>
      <c r="F1651" s="9" t="str">
        <f>TEXT(gdp_capita_rank__2[[#This Row],[year]],0)&amp;"-"&amp;gdp_capita_rank__2[[#This Row],[WB_country_code]]</f>
        <v>1972-FJI</v>
      </c>
      <c r="G1651" s="9" t="s">
        <v>3963</v>
      </c>
    </row>
    <row r="1652" spans="1:7" x14ac:dyDescent="0.2">
      <c r="A1652" s="9" t="s">
        <v>89</v>
      </c>
      <c r="B1652" s="9" t="s">
        <v>90</v>
      </c>
      <c r="C1652" s="9" t="s">
        <v>2844</v>
      </c>
      <c r="D1652" s="9" t="s">
        <v>2845</v>
      </c>
      <c r="E1652" s="9" t="s">
        <v>3937</v>
      </c>
      <c r="F1652" s="9" t="str">
        <f>TEXT(gdp_capita_rank__2[[#This Row],[year]],0)&amp;"-"&amp;gdp_capita_rank__2[[#This Row],[WB_country_code]]</f>
        <v>1972-FRA</v>
      </c>
      <c r="G1652" s="9" t="s">
        <v>3964</v>
      </c>
    </row>
    <row r="1653" spans="1:7" x14ac:dyDescent="0.2">
      <c r="A1653" s="9" t="s">
        <v>91</v>
      </c>
      <c r="B1653" s="9" t="s">
        <v>92</v>
      </c>
      <c r="C1653" s="9" t="s">
        <v>2847</v>
      </c>
      <c r="D1653" s="9" t="s">
        <v>2848</v>
      </c>
      <c r="E1653" s="9" t="s">
        <v>3937</v>
      </c>
      <c r="F1653" s="9" t="str">
        <f>TEXT(gdp_capita_rank__2[[#This Row],[year]],0)&amp;"-"&amp;gdp_capita_rank__2[[#This Row],[WB_country_code]]</f>
        <v>1972-GAB</v>
      </c>
      <c r="G1653" s="9" t="s">
        <v>3965</v>
      </c>
    </row>
    <row r="1654" spans="1:7" x14ac:dyDescent="0.2">
      <c r="A1654" s="9" t="s">
        <v>93</v>
      </c>
      <c r="B1654" s="9" t="s">
        <v>94</v>
      </c>
      <c r="C1654" s="9" t="s">
        <v>2850</v>
      </c>
      <c r="D1654" s="9" t="s">
        <v>2851</v>
      </c>
      <c r="E1654" s="9" t="s">
        <v>3937</v>
      </c>
      <c r="F1654" s="9" t="str">
        <f>TEXT(gdp_capita_rank__2[[#This Row],[year]],0)&amp;"-"&amp;gdp_capita_rank__2[[#This Row],[WB_country_code]]</f>
        <v>1972-GBR</v>
      </c>
      <c r="G1654" s="9" t="s">
        <v>3966</v>
      </c>
    </row>
    <row r="1655" spans="1:7" x14ac:dyDescent="0.2">
      <c r="A1655" s="9" t="s">
        <v>95</v>
      </c>
      <c r="B1655" s="9" t="s">
        <v>96</v>
      </c>
      <c r="C1655" s="9" t="s">
        <v>2853</v>
      </c>
      <c r="D1655" s="9" t="s">
        <v>2854</v>
      </c>
      <c r="E1655" s="9" t="s">
        <v>3937</v>
      </c>
      <c r="F1655" s="9" t="str">
        <f>TEXT(gdp_capita_rank__2[[#This Row],[year]],0)&amp;"-"&amp;gdp_capita_rank__2[[#This Row],[WB_country_code]]</f>
        <v>1972-GEO</v>
      </c>
      <c r="G1655" s="9" t="s">
        <v>2741</v>
      </c>
    </row>
    <row r="1656" spans="1:7" x14ac:dyDescent="0.2">
      <c r="A1656" s="9" t="s">
        <v>97</v>
      </c>
      <c r="B1656" s="9" t="s">
        <v>98</v>
      </c>
      <c r="C1656" s="9" t="s">
        <v>2855</v>
      </c>
      <c r="D1656" s="9" t="s">
        <v>2824</v>
      </c>
      <c r="E1656" s="9" t="s">
        <v>3937</v>
      </c>
      <c r="F1656" s="9" t="str">
        <f>TEXT(gdp_capita_rank__2[[#This Row],[year]],0)&amp;"-"&amp;gdp_capita_rank__2[[#This Row],[WB_country_code]]</f>
        <v>1972-GHA</v>
      </c>
      <c r="G1656" s="9" t="s">
        <v>3967</v>
      </c>
    </row>
    <row r="1657" spans="1:7" x14ac:dyDescent="0.2">
      <c r="A1657" s="9" t="s">
        <v>99</v>
      </c>
      <c r="B1657" s="9" t="s">
        <v>100</v>
      </c>
      <c r="C1657" s="9" t="s">
        <v>2857</v>
      </c>
      <c r="D1657" s="9" t="s">
        <v>2858</v>
      </c>
      <c r="E1657" s="9" t="s">
        <v>3937</v>
      </c>
      <c r="F1657" s="9" t="str">
        <f>TEXT(gdp_capita_rank__2[[#This Row],[year]],0)&amp;"-"&amp;gdp_capita_rank__2[[#This Row],[WB_country_code]]</f>
        <v>1972-GRC</v>
      </c>
      <c r="G1657" s="9" t="s">
        <v>3968</v>
      </c>
    </row>
    <row r="1658" spans="1:7" x14ac:dyDescent="0.2">
      <c r="A1658" s="9" t="s">
        <v>101</v>
      </c>
      <c r="B1658" s="9" t="s">
        <v>102</v>
      </c>
      <c r="C1658" s="9" t="s">
        <v>2860</v>
      </c>
      <c r="D1658" s="9" t="s">
        <v>2861</v>
      </c>
      <c r="E1658" s="9" t="s">
        <v>3937</v>
      </c>
      <c r="F1658" s="9" t="str">
        <f>TEXT(gdp_capita_rank__2[[#This Row],[year]],0)&amp;"-"&amp;gdp_capita_rank__2[[#This Row],[WB_country_code]]</f>
        <v>1972-GRD</v>
      </c>
      <c r="G1658" s="9" t="s">
        <v>2741</v>
      </c>
    </row>
    <row r="1659" spans="1:7" x14ac:dyDescent="0.2">
      <c r="A1659" s="9" t="s">
        <v>103</v>
      </c>
      <c r="B1659" s="9" t="s">
        <v>104</v>
      </c>
      <c r="C1659" s="9" t="s">
        <v>2862</v>
      </c>
      <c r="D1659" s="9" t="s">
        <v>2863</v>
      </c>
      <c r="E1659" s="9" t="s">
        <v>3937</v>
      </c>
      <c r="F1659" s="9" t="str">
        <f>TEXT(gdp_capita_rank__2[[#This Row],[year]],0)&amp;"-"&amp;gdp_capita_rank__2[[#This Row],[WB_country_code]]</f>
        <v>1972-GTM</v>
      </c>
      <c r="G1659" s="9" t="s">
        <v>3969</v>
      </c>
    </row>
    <row r="1660" spans="1:7" x14ac:dyDescent="0.2">
      <c r="A1660" s="9" t="s">
        <v>105</v>
      </c>
      <c r="B1660" s="9" t="s">
        <v>106</v>
      </c>
      <c r="C1660" s="9" t="s">
        <v>2865</v>
      </c>
      <c r="D1660" s="9" t="s">
        <v>2866</v>
      </c>
      <c r="E1660" s="9" t="s">
        <v>3937</v>
      </c>
      <c r="F1660" s="9" t="str">
        <f>TEXT(gdp_capita_rank__2[[#This Row],[year]],0)&amp;"-"&amp;gdp_capita_rank__2[[#This Row],[WB_country_code]]</f>
        <v>1972-GUY</v>
      </c>
      <c r="G1660" s="9" t="s">
        <v>3970</v>
      </c>
    </row>
    <row r="1661" spans="1:7" x14ac:dyDescent="0.2">
      <c r="A1661" s="9" t="s">
        <v>107</v>
      </c>
      <c r="B1661" s="9" t="s">
        <v>108</v>
      </c>
      <c r="C1661" s="9" t="s">
        <v>2868</v>
      </c>
      <c r="D1661" s="9" t="s">
        <v>2869</v>
      </c>
      <c r="E1661" s="9" t="s">
        <v>3937</v>
      </c>
      <c r="F1661" s="9" t="str">
        <f>TEXT(gdp_capita_rank__2[[#This Row],[year]],0)&amp;"-"&amp;gdp_capita_rank__2[[#This Row],[WB_country_code]]</f>
        <v>1972-HKG</v>
      </c>
      <c r="G1661" s="9" t="s">
        <v>3971</v>
      </c>
    </row>
    <row r="1662" spans="1:7" x14ac:dyDescent="0.2">
      <c r="A1662" s="9" t="s">
        <v>109</v>
      </c>
      <c r="B1662" s="9" t="s">
        <v>110</v>
      </c>
      <c r="C1662" s="9" t="s">
        <v>2871</v>
      </c>
      <c r="D1662" s="9" t="s">
        <v>2872</v>
      </c>
      <c r="E1662" s="9" t="s">
        <v>3937</v>
      </c>
      <c r="F1662" s="9" t="str">
        <f>TEXT(gdp_capita_rank__2[[#This Row],[year]],0)&amp;"-"&amp;gdp_capita_rank__2[[#This Row],[WB_country_code]]</f>
        <v>1972-HRV</v>
      </c>
      <c r="G1662" s="9" t="s">
        <v>2741</v>
      </c>
    </row>
    <row r="1663" spans="1:7" x14ac:dyDescent="0.2">
      <c r="A1663" s="9" t="s">
        <v>111</v>
      </c>
      <c r="B1663" s="9" t="s">
        <v>112</v>
      </c>
      <c r="C1663" s="9" t="s">
        <v>2873</v>
      </c>
      <c r="D1663" s="9" t="s">
        <v>2874</v>
      </c>
      <c r="E1663" s="9" t="s">
        <v>3937</v>
      </c>
      <c r="F1663" s="9" t="str">
        <f>TEXT(gdp_capita_rank__2[[#This Row],[year]],0)&amp;"-"&amp;gdp_capita_rank__2[[#This Row],[WB_country_code]]</f>
        <v>1972-HUN</v>
      </c>
      <c r="G1663" s="9" t="s">
        <v>2741</v>
      </c>
    </row>
    <row r="1664" spans="1:7" x14ac:dyDescent="0.2">
      <c r="A1664" s="9" t="s">
        <v>113</v>
      </c>
      <c r="B1664" s="9" t="s">
        <v>114</v>
      </c>
      <c r="C1664" s="9" t="s">
        <v>2875</v>
      </c>
      <c r="D1664" s="9" t="s">
        <v>2876</v>
      </c>
      <c r="E1664" s="9" t="s">
        <v>3937</v>
      </c>
      <c r="F1664" s="9" t="str">
        <f>TEXT(gdp_capita_rank__2[[#This Row],[year]],0)&amp;"-"&amp;gdp_capita_rank__2[[#This Row],[WB_country_code]]</f>
        <v>1972-IDN</v>
      </c>
      <c r="G1664" s="9" t="s">
        <v>3972</v>
      </c>
    </row>
    <row r="1665" spans="1:7" x14ac:dyDescent="0.2">
      <c r="A1665" s="9" t="s">
        <v>115</v>
      </c>
      <c r="B1665" s="9" t="s">
        <v>116</v>
      </c>
      <c r="C1665" s="9" t="s">
        <v>2877</v>
      </c>
      <c r="D1665" s="9" t="s">
        <v>2878</v>
      </c>
      <c r="E1665" s="9" t="s">
        <v>3937</v>
      </c>
      <c r="F1665" s="9" t="str">
        <f>TEXT(gdp_capita_rank__2[[#This Row],[year]],0)&amp;"-"&amp;gdp_capita_rank__2[[#This Row],[WB_country_code]]</f>
        <v>1972-IND</v>
      </c>
      <c r="G1665" s="9" t="s">
        <v>3973</v>
      </c>
    </row>
    <row r="1666" spans="1:7" x14ac:dyDescent="0.2">
      <c r="A1666" s="9" t="s">
        <v>117</v>
      </c>
      <c r="B1666" s="9" t="s">
        <v>118</v>
      </c>
      <c r="C1666" s="9" t="s">
        <v>2880</v>
      </c>
      <c r="D1666" s="9" t="s">
        <v>2881</v>
      </c>
      <c r="E1666" s="9" t="s">
        <v>3937</v>
      </c>
      <c r="F1666" s="9" t="str">
        <f>TEXT(gdp_capita_rank__2[[#This Row],[year]],0)&amp;"-"&amp;gdp_capita_rank__2[[#This Row],[WB_country_code]]</f>
        <v>1972-IRL</v>
      </c>
      <c r="G1666" s="9" t="s">
        <v>3974</v>
      </c>
    </row>
    <row r="1667" spans="1:7" x14ac:dyDescent="0.2">
      <c r="A1667" s="9" t="s">
        <v>119</v>
      </c>
      <c r="B1667" s="9" t="s">
        <v>120</v>
      </c>
      <c r="C1667" s="9" t="s">
        <v>2883</v>
      </c>
      <c r="D1667" s="9" t="s">
        <v>2884</v>
      </c>
      <c r="E1667" s="9" t="s">
        <v>3937</v>
      </c>
      <c r="F1667" s="9" t="str">
        <f>TEXT(gdp_capita_rank__2[[#This Row],[year]],0)&amp;"-"&amp;gdp_capita_rank__2[[#This Row],[WB_country_code]]</f>
        <v>1972-IRN</v>
      </c>
      <c r="G1667" s="9" t="s">
        <v>3975</v>
      </c>
    </row>
    <row r="1668" spans="1:7" x14ac:dyDescent="0.2">
      <c r="A1668" s="9" t="s">
        <v>121</v>
      </c>
      <c r="B1668" s="9" t="s">
        <v>122</v>
      </c>
      <c r="C1668" s="9" t="s">
        <v>2886</v>
      </c>
      <c r="D1668" s="9" t="s">
        <v>2887</v>
      </c>
      <c r="E1668" s="9" t="s">
        <v>3937</v>
      </c>
      <c r="F1668" s="9" t="str">
        <f>TEXT(gdp_capita_rank__2[[#This Row],[year]],0)&amp;"-"&amp;gdp_capita_rank__2[[#This Row],[WB_country_code]]</f>
        <v>1972-IRQ</v>
      </c>
      <c r="G1668" s="9" t="s">
        <v>3976</v>
      </c>
    </row>
    <row r="1669" spans="1:7" x14ac:dyDescent="0.2">
      <c r="A1669" s="9" t="s">
        <v>123</v>
      </c>
      <c r="B1669" s="9" t="s">
        <v>124</v>
      </c>
      <c r="C1669" s="9" t="s">
        <v>2889</v>
      </c>
      <c r="D1669" s="9" t="s">
        <v>2890</v>
      </c>
      <c r="E1669" s="9" t="s">
        <v>3937</v>
      </c>
      <c r="F1669" s="9" t="str">
        <f>TEXT(gdp_capita_rank__2[[#This Row],[year]],0)&amp;"-"&amp;gdp_capita_rank__2[[#This Row],[WB_country_code]]</f>
        <v>1972-ISL</v>
      </c>
      <c r="G1669" s="9" t="s">
        <v>3977</v>
      </c>
    </row>
    <row r="1670" spans="1:7" x14ac:dyDescent="0.2">
      <c r="A1670" s="9" t="s">
        <v>125</v>
      </c>
      <c r="B1670" s="9" t="s">
        <v>126</v>
      </c>
      <c r="C1670" s="9" t="s">
        <v>2892</v>
      </c>
      <c r="D1670" s="9" t="s">
        <v>2893</v>
      </c>
      <c r="E1670" s="9" t="s">
        <v>3937</v>
      </c>
      <c r="F1670" s="9" t="str">
        <f>TEXT(gdp_capita_rank__2[[#This Row],[year]],0)&amp;"-"&amp;gdp_capita_rank__2[[#This Row],[WB_country_code]]</f>
        <v>1972-ISR</v>
      </c>
      <c r="G1670" s="9" t="s">
        <v>2741</v>
      </c>
    </row>
    <row r="1671" spans="1:7" x14ac:dyDescent="0.2">
      <c r="A1671" s="9" t="s">
        <v>127</v>
      </c>
      <c r="B1671" s="9" t="s">
        <v>128</v>
      </c>
      <c r="C1671" s="9" t="s">
        <v>2895</v>
      </c>
      <c r="D1671" s="9" t="s">
        <v>2896</v>
      </c>
      <c r="E1671" s="9" t="s">
        <v>3937</v>
      </c>
      <c r="F1671" s="9" t="str">
        <f>TEXT(gdp_capita_rank__2[[#This Row],[year]],0)&amp;"-"&amp;gdp_capita_rank__2[[#This Row],[WB_country_code]]</f>
        <v>1972-ITA</v>
      </c>
      <c r="G1671" s="9" t="s">
        <v>3978</v>
      </c>
    </row>
    <row r="1672" spans="1:7" x14ac:dyDescent="0.2">
      <c r="A1672" s="9" t="s">
        <v>129</v>
      </c>
      <c r="B1672" s="9" t="s">
        <v>130</v>
      </c>
      <c r="C1672" s="9" t="s">
        <v>2898</v>
      </c>
      <c r="D1672" s="9" t="s">
        <v>2899</v>
      </c>
      <c r="E1672" s="9" t="s">
        <v>3937</v>
      </c>
      <c r="F1672" s="9" t="str">
        <f>TEXT(gdp_capita_rank__2[[#This Row],[year]],0)&amp;"-"&amp;gdp_capita_rank__2[[#This Row],[WB_country_code]]</f>
        <v>1972-JAM</v>
      </c>
      <c r="G1672" s="9" t="s">
        <v>3979</v>
      </c>
    </row>
    <row r="1673" spans="1:7" x14ac:dyDescent="0.2">
      <c r="A1673" s="9" t="s">
        <v>131</v>
      </c>
      <c r="B1673" s="9" t="s">
        <v>132</v>
      </c>
      <c r="C1673" s="9" t="s">
        <v>2901</v>
      </c>
      <c r="D1673" s="9" t="s">
        <v>2902</v>
      </c>
      <c r="E1673" s="9" t="s">
        <v>3937</v>
      </c>
      <c r="F1673" s="9" t="str">
        <f>TEXT(gdp_capita_rank__2[[#This Row],[year]],0)&amp;"-"&amp;gdp_capita_rank__2[[#This Row],[WB_country_code]]</f>
        <v>1972-JOR</v>
      </c>
      <c r="G1673" s="9" t="s">
        <v>3980</v>
      </c>
    </row>
    <row r="1674" spans="1:7" x14ac:dyDescent="0.2">
      <c r="A1674" s="9" t="s">
        <v>133</v>
      </c>
      <c r="B1674" s="9" t="s">
        <v>134</v>
      </c>
      <c r="C1674" s="9" t="s">
        <v>2903</v>
      </c>
      <c r="D1674" s="9" t="s">
        <v>2904</v>
      </c>
      <c r="E1674" s="9" t="s">
        <v>3937</v>
      </c>
      <c r="F1674" s="9" t="str">
        <f>TEXT(gdp_capita_rank__2[[#This Row],[year]],0)&amp;"-"&amp;gdp_capita_rank__2[[#This Row],[WB_country_code]]</f>
        <v>1972-JPN</v>
      </c>
      <c r="G1674" s="9" t="s">
        <v>3981</v>
      </c>
    </row>
    <row r="1675" spans="1:7" x14ac:dyDescent="0.2">
      <c r="A1675" s="9" t="s">
        <v>135</v>
      </c>
      <c r="B1675" s="9" t="s">
        <v>136</v>
      </c>
      <c r="C1675" s="9" t="s">
        <v>2906</v>
      </c>
      <c r="D1675" s="9" t="s">
        <v>2907</v>
      </c>
      <c r="E1675" s="9" t="s">
        <v>3937</v>
      </c>
      <c r="F1675" s="9" t="str">
        <f>TEXT(gdp_capita_rank__2[[#This Row],[year]],0)&amp;"-"&amp;gdp_capita_rank__2[[#This Row],[WB_country_code]]</f>
        <v>1972-KAZ</v>
      </c>
      <c r="G1675" s="9" t="s">
        <v>2741</v>
      </c>
    </row>
    <row r="1676" spans="1:7" x14ac:dyDescent="0.2">
      <c r="A1676" s="9" t="s">
        <v>137</v>
      </c>
      <c r="B1676" s="9" t="s">
        <v>138</v>
      </c>
      <c r="C1676" s="9" t="s">
        <v>2908</v>
      </c>
      <c r="D1676" s="9" t="s">
        <v>2909</v>
      </c>
      <c r="E1676" s="9" t="s">
        <v>3937</v>
      </c>
      <c r="F1676" s="9" t="str">
        <f>TEXT(gdp_capita_rank__2[[#This Row],[year]],0)&amp;"-"&amp;gdp_capita_rank__2[[#This Row],[WB_country_code]]</f>
        <v>1972-KEN</v>
      </c>
      <c r="G1676" s="9" t="s">
        <v>3982</v>
      </c>
    </row>
    <row r="1677" spans="1:7" x14ac:dyDescent="0.2">
      <c r="A1677" s="9" t="s">
        <v>139</v>
      </c>
      <c r="B1677" s="9" t="s">
        <v>140</v>
      </c>
      <c r="C1677" s="9" t="s">
        <v>2911</v>
      </c>
      <c r="D1677" s="9" t="s">
        <v>2912</v>
      </c>
      <c r="E1677" s="9" t="s">
        <v>3937</v>
      </c>
      <c r="F1677" s="9" t="str">
        <f>TEXT(gdp_capita_rank__2[[#This Row],[year]],0)&amp;"-"&amp;gdp_capita_rank__2[[#This Row],[WB_country_code]]</f>
        <v>1972-KGZ</v>
      </c>
      <c r="G1677" s="9" t="s">
        <v>2741</v>
      </c>
    </row>
    <row r="1678" spans="1:7" x14ac:dyDescent="0.2">
      <c r="A1678" s="9" t="s">
        <v>141</v>
      </c>
      <c r="B1678" s="9" t="s">
        <v>142</v>
      </c>
      <c r="C1678" s="9" t="s">
        <v>2913</v>
      </c>
      <c r="D1678" s="9" t="s">
        <v>2914</v>
      </c>
      <c r="E1678" s="9" t="s">
        <v>3937</v>
      </c>
      <c r="F1678" s="9" t="str">
        <f>TEXT(gdp_capita_rank__2[[#This Row],[year]],0)&amp;"-"&amp;gdp_capita_rank__2[[#This Row],[WB_country_code]]</f>
        <v>1972-KOR</v>
      </c>
      <c r="G1678" s="9" t="s">
        <v>3983</v>
      </c>
    </row>
    <row r="1679" spans="1:7" x14ac:dyDescent="0.2">
      <c r="A1679" s="9" t="s">
        <v>143</v>
      </c>
      <c r="B1679" s="9" t="s">
        <v>144</v>
      </c>
      <c r="C1679" s="9" t="s">
        <v>2916</v>
      </c>
      <c r="D1679" s="9" t="s">
        <v>2917</v>
      </c>
      <c r="E1679" s="9" t="s">
        <v>3937</v>
      </c>
      <c r="F1679" s="9" t="str">
        <f>TEXT(gdp_capita_rank__2[[#This Row],[year]],0)&amp;"-"&amp;gdp_capita_rank__2[[#This Row],[WB_country_code]]</f>
        <v>1972-KWT</v>
      </c>
      <c r="G1679" s="9" t="s">
        <v>3984</v>
      </c>
    </row>
    <row r="1680" spans="1:7" x14ac:dyDescent="0.2">
      <c r="A1680" s="9" t="s">
        <v>145</v>
      </c>
      <c r="B1680" s="9" t="s">
        <v>146</v>
      </c>
      <c r="C1680" s="9" t="s">
        <v>2918</v>
      </c>
      <c r="D1680" s="9" t="s">
        <v>2919</v>
      </c>
      <c r="E1680" s="9" t="s">
        <v>3937</v>
      </c>
      <c r="F1680" s="9" t="str">
        <f>TEXT(gdp_capita_rank__2[[#This Row],[year]],0)&amp;"-"&amp;gdp_capita_rank__2[[#This Row],[WB_country_code]]</f>
        <v>1972-LBN</v>
      </c>
      <c r="G1680" s="9" t="s">
        <v>2741</v>
      </c>
    </row>
    <row r="1681" spans="1:7" x14ac:dyDescent="0.2">
      <c r="A1681" s="9" t="s">
        <v>147</v>
      </c>
      <c r="B1681" s="9" t="s">
        <v>148</v>
      </c>
      <c r="C1681" s="9" t="s">
        <v>2920</v>
      </c>
      <c r="D1681" s="9" t="s">
        <v>2921</v>
      </c>
      <c r="E1681" s="9" t="s">
        <v>3937</v>
      </c>
      <c r="F1681" s="9" t="str">
        <f>TEXT(gdp_capita_rank__2[[#This Row],[year]],0)&amp;"-"&amp;gdp_capita_rank__2[[#This Row],[WB_country_code]]</f>
        <v>1972-LKA</v>
      </c>
      <c r="G1681" s="9" t="s">
        <v>3985</v>
      </c>
    </row>
    <row r="1682" spans="1:7" x14ac:dyDescent="0.2">
      <c r="A1682" s="9" t="s">
        <v>149</v>
      </c>
      <c r="B1682" s="9" t="s">
        <v>150</v>
      </c>
      <c r="C1682" s="9" t="s">
        <v>2923</v>
      </c>
      <c r="D1682" s="9" t="s">
        <v>2924</v>
      </c>
      <c r="E1682" s="9" t="s">
        <v>3937</v>
      </c>
      <c r="F1682" s="9" t="str">
        <f>TEXT(gdp_capita_rank__2[[#This Row],[year]],0)&amp;"-"&amp;gdp_capita_rank__2[[#This Row],[WB_country_code]]</f>
        <v>1972-LTU</v>
      </c>
      <c r="G1682" s="9" t="s">
        <v>2741</v>
      </c>
    </row>
    <row r="1683" spans="1:7" x14ac:dyDescent="0.2">
      <c r="A1683" s="9" t="s">
        <v>151</v>
      </c>
      <c r="B1683" s="9" t="s">
        <v>152</v>
      </c>
      <c r="C1683" s="9" t="s">
        <v>2925</v>
      </c>
      <c r="D1683" s="9" t="s">
        <v>2926</v>
      </c>
      <c r="E1683" s="9" t="s">
        <v>3937</v>
      </c>
      <c r="F1683" s="9" t="str">
        <f>TEXT(gdp_capita_rank__2[[#This Row],[year]],0)&amp;"-"&amp;gdp_capita_rank__2[[#This Row],[WB_country_code]]</f>
        <v>1972-LVA</v>
      </c>
      <c r="G1683" s="9" t="s">
        <v>2741</v>
      </c>
    </row>
    <row r="1684" spans="1:7" x14ac:dyDescent="0.2">
      <c r="A1684" s="9" t="s">
        <v>153</v>
      </c>
      <c r="B1684" s="9" t="s">
        <v>154</v>
      </c>
      <c r="C1684" s="9" t="s">
        <v>2927</v>
      </c>
      <c r="D1684" s="9" t="s">
        <v>2928</v>
      </c>
      <c r="E1684" s="9" t="s">
        <v>3937</v>
      </c>
      <c r="F1684" s="9" t="str">
        <f>TEXT(gdp_capita_rank__2[[#This Row],[year]],0)&amp;"-"&amp;gdp_capita_rank__2[[#This Row],[WB_country_code]]</f>
        <v>1972-MAR</v>
      </c>
      <c r="G1684" s="9" t="s">
        <v>3986</v>
      </c>
    </row>
    <row r="1685" spans="1:7" x14ac:dyDescent="0.2">
      <c r="A1685" s="9" t="s">
        <v>155</v>
      </c>
      <c r="B1685" s="9" t="s">
        <v>156</v>
      </c>
      <c r="C1685" s="9" t="s">
        <v>2930</v>
      </c>
      <c r="D1685" s="9" t="s">
        <v>2931</v>
      </c>
      <c r="E1685" s="9" t="s">
        <v>3937</v>
      </c>
      <c r="F1685" s="9" t="str">
        <f>TEXT(gdp_capita_rank__2[[#This Row],[year]],0)&amp;"-"&amp;gdp_capita_rank__2[[#This Row],[WB_country_code]]</f>
        <v>1972-MDA</v>
      </c>
      <c r="G1685" s="9" t="s">
        <v>2741</v>
      </c>
    </row>
    <row r="1686" spans="1:7" x14ac:dyDescent="0.2">
      <c r="A1686" s="9" t="s">
        <v>157</v>
      </c>
      <c r="B1686" s="9" t="s">
        <v>158</v>
      </c>
      <c r="C1686" s="9" t="s">
        <v>2932</v>
      </c>
      <c r="D1686" s="9" t="s">
        <v>2933</v>
      </c>
      <c r="E1686" s="9" t="s">
        <v>3937</v>
      </c>
      <c r="F1686" s="9" t="str">
        <f>TEXT(gdp_capita_rank__2[[#This Row],[year]],0)&amp;"-"&amp;gdp_capita_rank__2[[#This Row],[WB_country_code]]</f>
        <v>1972-MEX</v>
      </c>
      <c r="G1686" s="9" t="s">
        <v>3987</v>
      </c>
    </row>
    <row r="1687" spans="1:7" x14ac:dyDescent="0.2">
      <c r="A1687" s="9" t="s">
        <v>159</v>
      </c>
      <c r="B1687" s="9" t="s">
        <v>160</v>
      </c>
      <c r="C1687" s="9" t="s">
        <v>2935</v>
      </c>
      <c r="D1687" s="9" t="s">
        <v>2936</v>
      </c>
      <c r="E1687" s="9" t="s">
        <v>3937</v>
      </c>
      <c r="F1687" s="9" t="str">
        <f>TEXT(gdp_capita_rank__2[[#This Row],[year]],0)&amp;"-"&amp;gdp_capita_rank__2[[#This Row],[WB_country_code]]</f>
        <v>1972-MKD</v>
      </c>
      <c r="G1687" s="9" t="s">
        <v>2741</v>
      </c>
    </row>
    <row r="1688" spans="1:7" x14ac:dyDescent="0.2">
      <c r="A1688" s="9" t="s">
        <v>161</v>
      </c>
      <c r="B1688" s="9" t="s">
        <v>162</v>
      </c>
      <c r="C1688" s="9" t="s">
        <v>2937</v>
      </c>
      <c r="D1688" s="9" t="s">
        <v>2938</v>
      </c>
      <c r="E1688" s="9" t="s">
        <v>3937</v>
      </c>
      <c r="F1688" s="9" t="str">
        <f>TEXT(gdp_capita_rank__2[[#This Row],[year]],0)&amp;"-"&amp;gdp_capita_rank__2[[#This Row],[WB_country_code]]</f>
        <v>1972-MNE</v>
      </c>
      <c r="G1688" s="9" t="s">
        <v>2741</v>
      </c>
    </row>
    <row r="1689" spans="1:7" x14ac:dyDescent="0.2">
      <c r="A1689" s="9" t="s">
        <v>163</v>
      </c>
      <c r="B1689" s="9" t="s">
        <v>164</v>
      </c>
      <c r="C1689" s="9" t="s">
        <v>2939</v>
      </c>
      <c r="D1689" s="9" t="s">
        <v>2940</v>
      </c>
      <c r="E1689" s="9" t="s">
        <v>3937</v>
      </c>
      <c r="F1689" s="9" t="str">
        <f>TEXT(gdp_capita_rank__2[[#This Row],[year]],0)&amp;"-"&amp;gdp_capita_rank__2[[#This Row],[WB_country_code]]</f>
        <v>1972-MNG</v>
      </c>
      <c r="G1689" s="9" t="s">
        <v>2741</v>
      </c>
    </row>
    <row r="1690" spans="1:7" x14ac:dyDescent="0.2">
      <c r="A1690" s="9" t="s">
        <v>165</v>
      </c>
      <c r="B1690" s="9" t="s">
        <v>166</v>
      </c>
      <c r="C1690" s="9" t="s">
        <v>2941</v>
      </c>
      <c r="D1690" s="9" t="s">
        <v>2942</v>
      </c>
      <c r="E1690" s="9" t="s">
        <v>3937</v>
      </c>
      <c r="F1690" s="9" t="str">
        <f>TEXT(gdp_capita_rank__2[[#This Row],[year]],0)&amp;"-"&amp;gdp_capita_rank__2[[#This Row],[WB_country_code]]</f>
        <v>1972-MOZ</v>
      </c>
      <c r="G1690" s="9" t="s">
        <v>2741</v>
      </c>
    </row>
    <row r="1691" spans="1:7" x14ac:dyDescent="0.2">
      <c r="A1691" s="9" t="s">
        <v>167</v>
      </c>
      <c r="B1691" s="9" t="s">
        <v>168</v>
      </c>
      <c r="C1691" s="9" t="s">
        <v>2943</v>
      </c>
      <c r="D1691" s="9" t="s">
        <v>2944</v>
      </c>
      <c r="E1691" s="9" t="s">
        <v>3937</v>
      </c>
      <c r="F1691" s="9" t="str">
        <f>TEXT(gdp_capita_rank__2[[#This Row],[year]],0)&amp;"-"&amp;gdp_capita_rank__2[[#This Row],[WB_country_code]]</f>
        <v>1972-MUS</v>
      </c>
      <c r="G1691" s="9" t="s">
        <v>2741</v>
      </c>
    </row>
    <row r="1692" spans="1:7" x14ac:dyDescent="0.2">
      <c r="A1692" s="9" t="s">
        <v>169</v>
      </c>
      <c r="B1692" s="9" t="s">
        <v>170</v>
      </c>
      <c r="C1692" s="9" t="s">
        <v>2945</v>
      </c>
      <c r="D1692" s="9" t="s">
        <v>2946</v>
      </c>
      <c r="E1692" s="9" t="s">
        <v>3937</v>
      </c>
      <c r="F1692" s="9" t="str">
        <f>TEXT(gdp_capita_rank__2[[#This Row],[year]],0)&amp;"-"&amp;gdp_capita_rank__2[[#This Row],[WB_country_code]]</f>
        <v>1972-MYS</v>
      </c>
      <c r="G1692" s="9" t="s">
        <v>3988</v>
      </c>
    </row>
    <row r="1693" spans="1:7" x14ac:dyDescent="0.2">
      <c r="A1693" s="9" t="s">
        <v>171</v>
      </c>
      <c r="B1693" s="9" t="s">
        <v>172</v>
      </c>
      <c r="C1693" s="9" t="s">
        <v>2948</v>
      </c>
      <c r="D1693" s="9" t="s">
        <v>2949</v>
      </c>
      <c r="E1693" s="9" t="s">
        <v>3937</v>
      </c>
      <c r="F1693" s="9" t="str">
        <f>TEXT(gdp_capita_rank__2[[#This Row],[year]],0)&amp;"-"&amp;gdp_capita_rank__2[[#This Row],[WB_country_code]]</f>
        <v>1972-NAM</v>
      </c>
      <c r="G1693" s="9" t="s">
        <v>2741</v>
      </c>
    </row>
    <row r="1694" spans="1:7" x14ac:dyDescent="0.2">
      <c r="A1694" s="9" t="s">
        <v>173</v>
      </c>
      <c r="B1694" s="9" t="s">
        <v>174</v>
      </c>
      <c r="C1694" s="9" t="s">
        <v>2950</v>
      </c>
      <c r="D1694" s="9" t="s">
        <v>2951</v>
      </c>
      <c r="E1694" s="9" t="s">
        <v>3937</v>
      </c>
      <c r="F1694" s="9" t="str">
        <f>TEXT(gdp_capita_rank__2[[#This Row],[year]],0)&amp;"-"&amp;gdp_capita_rank__2[[#This Row],[WB_country_code]]</f>
        <v>1972-NER</v>
      </c>
      <c r="G1694" s="9" t="s">
        <v>3989</v>
      </c>
    </row>
    <row r="1695" spans="1:7" x14ac:dyDescent="0.2">
      <c r="A1695" s="9" t="s">
        <v>175</v>
      </c>
      <c r="B1695" s="9" t="s">
        <v>176</v>
      </c>
      <c r="C1695" s="9" t="s">
        <v>2953</v>
      </c>
      <c r="D1695" s="9" t="s">
        <v>2954</v>
      </c>
      <c r="E1695" s="9" t="s">
        <v>3937</v>
      </c>
      <c r="F1695" s="9" t="str">
        <f>TEXT(gdp_capita_rank__2[[#This Row],[year]],0)&amp;"-"&amp;gdp_capita_rank__2[[#This Row],[WB_country_code]]</f>
        <v>1972-NGA</v>
      </c>
      <c r="G1695" s="9" t="s">
        <v>3990</v>
      </c>
    </row>
    <row r="1696" spans="1:7" x14ac:dyDescent="0.2">
      <c r="A1696" s="9" t="s">
        <v>177</v>
      </c>
      <c r="B1696" s="9" t="s">
        <v>178</v>
      </c>
      <c r="C1696" s="9" t="s">
        <v>2956</v>
      </c>
      <c r="D1696" s="9" t="s">
        <v>2957</v>
      </c>
      <c r="E1696" s="9" t="s">
        <v>3937</v>
      </c>
      <c r="F1696" s="9" t="str">
        <f>TEXT(gdp_capita_rank__2[[#This Row],[year]],0)&amp;"-"&amp;gdp_capita_rank__2[[#This Row],[WB_country_code]]</f>
        <v>1972-NLD</v>
      </c>
      <c r="G1696" s="9" t="s">
        <v>3991</v>
      </c>
    </row>
    <row r="1697" spans="1:7" x14ac:dyDescent="0.2">
      <c r="A1697" s="9" t="s">
        <v>179</v>
      </c>
      <c r="B1697" s="9" t="s">
        <v>180</v>
      </c>
      <c r="C1697" s="9" t="s">
        <v>2959</v>
      </c>
      <c r="D1697" s="9" t="s">
        <v>2960</v>
      </c>
      <c r="E1697" s="9" t="s">
        <v>3937</v>
      </c>
      <c r="F1697" s="9" t="str">
        <f>TEXT(gdp_capita_rank__2[[#This Row],[year]],0)&amp;"-"&amp;gdp_capita_rank__2[[#This Row],[WB_country_code]]</f>
        <v>1972-NOR</v>
      </c>
      <c r="G1697" s="9" t="s">
        <v>3992</v>
      </c>
    </row>
    <row r="1698" spans="1:7" x14ac:dyDescent="0.2">
      <c r="A1698" s="9" t="s">
        <v>181</v>
      </c>
      <c r="B1698" s="9" t="s">
        <v>182</v>
      </c>
      <c r="C1698" s="9" t="s">
        <v>2962</v>
      </c>
      <c r="D1698" s="9" t="s">
        <v>2963</v>
      </c>
      <c r="E1698" s="9" t="s">
        <v>3937</v>
      </c>
      <c r="F1698" s="9" t="str">
        <f>TEXT(gdp_capita_rank__2[[#This Row],[year]],0)&amp;"-"&amp;gdp_capita_rank__2[[#This Row],[WB_country_code]]</f>
        <v>1972-NZL</v>
      </c>
      <c r="G1698" s="9" t="s">
        <v>3993</v>
      </c>
    </row>
    <row r="1699" spans="1:7" x14ac:dyDescent="0.2">
      <c r="A1699" s="9" t="s">
        <v>183</v>
      </c>
      <c r="B1699" s="9" t="s">
        <v>184</v>
      </c>
      <c r="C1699" s="9" t="s">
        <v>2965</v>
      </c>
      <c r="D1699" s="9" t="s">
        <v>2966</v>
      </c>
      <c r="E1699" s="9" t="s">
        <v>3937</v>
      </c>
      <c r="F1699" s="9" t="str">
        <f>TEXT(gdp_capita_rank__2[[#This Row],[year]],0)&amp;"-"&amp;gdp_capita_rank__2[[#This Row],[WB_country_code]]</f>
        <v>1972-PAK</v>
      </c>
      <c r="G1699" s="9" t="s">
        <v>3994</v>
      </c>
    </row>
    <row r="1700" spans="1:7" x14ac:dyDescent="0.2">
      <c r="A1700" s="9" t="s">
        <v>185</v>
      </c>
      <c r="B1700" s="9" t="s">
        <v>186</v>
      </c>
      <c r="C1700" s="9" t="s">
        <v>2968</v>
      </c>
      <c r="D1700" s="9" t="s">
        <v>2969</v>
      </c>
      <c r="E1700" s="9" t="s">
        <v>3937</v>
      </c>
      <c r="F1700" s="9" t="str">
        <f>TEXT(gdp_capita_rank__2[[#This Row],[year]],0)&amp;"-"&amp;gdp_capita_rank__2[[#This Row],[WB_country_code]]</f>
        <v>1972-PAN</v>
      </c>
      <c r="G1700" s="9" t="s">
        <v>3995</v>
      </c>
    </row>
    <row r="1701" spans="1:7" x14ac:dyDescent="0.2">
      <c r="A1701" s="9" t="s">
        <v>187</v>
      </c>
      <c r="B1701" s="9" t="s">
        <v>188</v>
      </c>
      <c r="C1701" s="9" t="s">
        <v>2971</v>
      </c>
      <c r="D1701" s="9" t="s">
        <v>2972</v>
      </c>
      <c r="E1701" s="9" t="s">
        <v>3937</v>
      </c>
      <c r="F1701" s="9" t="str">
        <f>TEXT(gdp_capita_rank__2[[#This Row],[year]],0)&amp;"-"&amp;gdp_capita_rank__2[[#This Row],[WB_country_code]]</f>
        <v>1972-PER</v>
      </c>
      <c r="G1701" s="9" t="s">
        <v>2741</v>
      </c>
    </row>
    <row r="1702" spans="1:7" x14ac:dyDescent="0.2">
      <c r="A1702" s="9" t="s">
        <v>189</v>
      </c>
      <c r="B1702" s="9" t="s">
        <v>190</v>
      </c>
      <c r="C1702" s="9" t="s">
        <v>2973</v>
      </c>
      <c r="D1702" s="9" t="s">
        <v>2974</v>
      </c>
      <c r="E1702" s="9" t="s">
        <v>3937</v>
      </c>
      <c r="F1702" s="9" t="str">
        <f>TEXT(gdp_capita_rank__2[[#This Row],[year]],0)&amp;"-"&amp;gdp_capita_rank__2[[#This Row],[WB_country_code]]</f>
        <v>1972-PHL</v>
      </c>
      <c r="G1702" s="9" t="s">
        <v>3996</v>
      </c>
    </row>
    <row r="1703" spans="1:7" x14ac:dyDescent="0.2">
      <c r="A1703" s="9" t="s">
        <v>191</v>
      </c>
      <c r="B1703" s="9" t="s">
        <v>192</v>
      </c>
      <c r="C1703" s="9" t="s">
        <v>2976</v>
      </c>
      <c r="D1703" s="9" t="s">
        <v>2977</v>
      </c>
      <c r="E1703" s="9" t="s">
        <v>3937</v>
      </c>
      <c r="F1703" s="9" t="str">
        <f>TEXT(gdp_capita_rank__2[[#This Row],[year]],0)&amp;"-"&amp;gdp_capita_rank__2[[#This Row],[WB_country_code]]</f>
        <v>1972-POL</v>
      </c>
      <c r="G1703" s="9" t="s">
        <v>2741</v>
      </c>
    </row>
    <row r="1704" spans="1:7" x14ac:dyDescent="0.2">
      <c r="A1704" s="9" t="s">
        <v>193</v>
      </c>
      <c r="B1704" s="9" t="s">
        <v>194</v>
      </c>
      <c r="C1704" s="9" t="s">
        <v>2818</v>
      </c>
      <c r="D1704" s="9" t="s">
        <v>2978</v>
      </c>
      <c r="E1704" s="9" t="s">
        <v>3937</v>
      </c>
      <c r="F1704" s="9" t="str">
        <f>TEXT(gdp_capita_rank__2[[#This Row],[year]],0)&amp;"-"&amp;gdp_capita_rank__2[[#This Row],[WB_country_code]]</f>
        <v>1972-PRI</v>
      </c>
      <c r="G1704" s="9" t="s">
        <v>3997</v>
      </c>
    </row>
    <row r="1705" spans="1:7" x14ac:dyDescent="0.2">
      <c r="A1705" s="9" t="s">
        <v>195</v>
      </c>
      <c r="B1705" s="9" t="s">
        <v>196</v>
      </c>
      <c r="C1705" s="9" t="s">
        <v>2980</v>
      </c>
      <c r="D1705" s="9" t="s">
        <v>2981</v>
      </c>
      <c r="E1705" s="9" t="s">
        <v>3937</v>
      </c>
      <c r="F1705" s="9" t="str">
        <f>TEXT(gdp_capita_rank__2[[#This Row],[year]],0)&amp;"-"&amp;gdp_capita_rank__2[[#This Row],[WB_country_code]]</f>
        <v>1972-PRK</v>
      </c>
      <c r="G1705" s="9" t="s">
        <v>2741</v>
      </c>
    </row>
    <row r="1706" spans="1:7" x14ac:dyDescent="0.2">
      <c r="A1706" s="9" t="s">
        <v>197</v>
      </c>
      <c r="B1706" s="9" t="s">
        <v>198</v>
      </c>
      <c r="C1706" s="9" t="s">
        <v>2982</v>
      </c>
      <c r="D1706" s="9" t="s">
        <v>2983</v>
      </c>
      <c r="E1706" s="9" t="s">
        <v>3937</v>
      </c>
      <c r="F1706" s="9" t="str">
        <f>TEXT(gdp_capita_rank__2[[#This Row],[year]],0)&amp;"-"&amp;gdp_capita_rank__2[[#This Row],[WB_country_code]]</f>
        <v>1972-PRT</v>
      </c>
      <c r="G1706" s="9" t="s">
        <v>3998</v>
      </c>
    </row>
    <row r="1707" spans="1:7" x14ac:dyDescent="0.2">
      <c r="A1707" s="9" t="s">
        <v>199</v>
      </c>
      <c r="B1707" s="9" t="s">
        <v>200</v>
      </c>
      <c r="C1707" s="9" t="s">
        <v>2985</v>
      </c>
      <c r="D1707" s="9" t="s">
        <v>2986</v>
      </c>
      <c r="E1707" s="9" t="s">
        <v>3937</v>
      </c>
      <c r="F1707" s="9" t="str">
        <f>TEXT(gdp_capita_rank__2[[#This Row],[year]],0)&amp;"-"&amp;gdp_capita_rank__2[[#This Row],[WB_country_code]]</f>
        <v>1972-PRY</v>
      </c>
      <c r="G1707" s="9" t="s">
        <v>3999</v>
      </c>
    </row>
    <row r="1708" spans="1:7" x14ac:dyDescent="0.2">
      <c r="A1708" s="9" t="s">
        <v>201</v>
      </c>
      <c r="B1708" s="9" t="s">
        <v>202</v>
      </c>
      <c r="C1708" s="9" t="s">
        <v>2987</v>
      </c>
      <c r="D1708" s="9" t="s">
        <v>2988</v>
      </c>
      <c r="E1708" s="9" t="s">
        <v>3937</v>
      </c>
      <c r="F1708" s="9" t="str">
        <f>TEXT(gdp_capita_rank__2[[#This Row],[year]],0)&amp;"-"&amp;gdp_capita_rank__2[[#This Row],[WB_country_code]]</f>
        <v>1972-QAT</v>
      </c>
      <c r="G1708" s="9" t="s">
        <v>4000</v>
      </c>
    </row>
    <row r="1709" spans="1:7" x14ac:dyDescent="0.2">
      <c r="A1709" s="9" t="s">
        <v>203</v>
      </c>
      <c r="B1709" s="9" t="s">
        <v>204</v>
      </c>
      <c r="C1709" s="9" t="s">
        <v>2989</v>
      </c>
      <c r="D1709" s="9" t="s">
        <v>2990</v>
      </c>
      <c r="E1709" s="9" t="s">
        <v>3937</v>
      </c>
      <c r="F1709" s="9" t="str">
        <f>TEXT(gdp_capita_rank__2[[#This Row],[year]],0)&amp;"-"&amp;gdp_capita_rank__2[[#This Row],[WB_country_code]]</f>
        <v>1972-ROU</v>
      </c>
      <c r="G1709" s="9" t="s">
        <v>2741</v>
      </c>
    </row>
    <row r="1710" spans="1:7" x14ac:dyDescent="0.2">
      <c r="A1710" s="9" t="s">
        <v>205</v>
      </c>
      <c r="B1710" s="9" t="s">
        <v>206</v>
      </c>
      <c r="C1710" s="9" t="s">
        <v>2991</v>
      </c>
      <c r="D1710" s="9" t="s">
        <v>2992</v>
      </c>
      <c r="E1710" s="9" t="s">
        <v>3937</v>
      </c>
      <c r="F1710" s="9" t="str">
        <f>TEXT(gdp_capita_rank__2[[#This Row],[year]],0)&amp;"-"&amp;gdp_capita_rank__2[[#This Row],[WB_country_code]]</f>
        <v>1972-RUS</v>
      </c>
      <c r="G1710" s="9" t="s">
        <v>2741</v>
      </c>
    </row>
    <row r="1711" spans="1:7" x14ac:dyDescent="0.2">
      <c r="A1711" s="9" t="s">
        <v>207</v>
      </c>
      <c r="B1711" s="9" t="s">
        <v>208</v>
      </c>
      <c r="C1711" s="9" t="s">
        <v>2993</v>
      </c>
      <c r="D1711" s="9" t="s">
        <v>2994</v>
      </c>
      <c r="E1711" s="9" t="s">
        <v>3937</v>
      </c>
      <c r="F1711" s="9" t="str">
        <f>TEXT(gdp_capita_rank__2[[#This Row],[year]],0)&amp;"-"&amp;gdp_capita_rank__2[[#This Row],[WB_country_code]]</f>
        <v>1972-SAU</v>
      </c>
      <c r="G1711" s="9" t="s">
        <v>4001</v>
      </c>
    </row>
    <row r="1712" spans="1:7" x14ac:dyDescent="0.2">
      <c r="A1712" s="9" t="s">
        <v>209</v>
      </c>
      <c r="B1712" s="9" t="s">
        <v>210</v>
      </c>
      <c r="C1712" s="9" t="s">
        <v>2995</v>
      </c>
      <c r="D1712" s="9" t="s">
        <v>2996</v>
      </c>
      <c r="E1712" s="9" t="s">
        <v>3937</v>
      </c>
      <c r="F1712" s="9" t="str">
        <f>TEXT(gdp_capita_rank__2[[#This Row],[year]],0)&amp;"-"&amp;gdp_capita_rank__2[[#This Row],[WB_country_code]]</f>
        <v>1972-SDN</v>
      </c>
      <c r="G1712" s="9" t="s">
        <v>4002</v>
      </c>
    </row>
    <row r="1713" spans="1:7" x14ac:dyDescent="0.2">
      <c r="A1713" s="9" t="s">
        <v>211</v>
      </c>
      <c r="B1713" s="9" t="s">
        <v>212</v>
      </c>
      <c r="C1713" s="9" t="s">
        <v>2998</v>
      </c>
      <c r="D1713" s="9" t="s">
        <v>2999</v>
      </c>
      <c r="E1713" s="9" t="s">
        <v>3937</v>
      </c>
      <c r="F1713" s="9" t="str">
        <f>TEXT(gdp_capita_rank__2[[#This Row],[year]],0)&amp;"-"&amp;gdp_capita_rank__2[[#This Row],[WB_country_code]]</f>
        <v>1972-SEN</v>
      </c>
      <c r="G1713" s="9" t="s">
        <v>4003</v>
      </c>
    </row>
    <row r="1714" spans="1:7" x14ac:dyDescent="0.2">
      <c r="A1714" s="9" t="s">
        <v>213</v>
      </c>
      <c r="B1714" s="9" t="s">
        <v>214</v>
      </c>
      <c r="C1714" s="9" t="s">
        <v>3001</v>
      </c>
      <c r="D1714" s="9" t="s">
        <v>3002</v>
      </c>
      <c r="E1714" s="9" t="s">
        <v>3937</v>
      </c>
      <c r="F1714" s="9" t="str">
        <f>TEXT(gdp_capita_rank__2[[#This Row],[year]],0)&amp;"-"&amp;gdp_capita_rank__2[[#This Row],[WB_country_code]]</f>
        <v>1972-SGP</v>
      </c>
      <c r="G1714" s="9" t="s">
        <v>4004</v>
      </c>
    </row>
    <row r="1715" spans="1:7" x14ac:dyDescent="0.2">
      <c r="A1715" s="9" t="s">
        <v>215</v>
      </c>
      <c r="B1715" s="9" t="s">
        <v>216</v>
      </c>
      <c r="C1715" s="9" t="s">
        <v>3004</v>
      </c>
      <c r="D1715" s="9" t="s">
        <v>3005</v>
      </c>
      <c r="E1715" s="9" t="s">
        <v>3937</v>
      </c>
      <c r="F1715" s="9" t="str">
        <f>TEXT(gdp_capita_rank__2[[#This Row],[year]],0)&amp;"-"&amp;gdp_capita_rank__2[[#This Row],[WB_country_code]]</f>
        <v>1972-SMR</v>
      </c>
      <c r="G1715" s="9" t="s">
        <v>2741</v>
      </c>
    </row>
    <row r="1716" spans="1:7" x14ac:dyDescent="0.2">
      <c r="A1716" s="9" t="s">
        <v>217</v>
      </c>
      <c r="B1716" s="9" t="s">
        <v>218</v>
      </c>
      <c r="C1716" s="9" t="s">
        <v>2854</v>
      </c>
      <c r="D1716" s="9" t="s">
        <v>3006</v>
      </c>
      <c r="E1716" s="9" t="s">
        <v>3937</v>
      </c>
      <c r="F1716" s="9" t="str">
        <f>TEXT(gdp_capita_rank__2[[#This Row],[year]],0)&amp;"-"&amp;gdp_capita_rank__2[[#This Row],[WB_country_code]]</f>
        <v>1972-SRB</v>
      </c>
      <c r="G1716" s="9" t="s">
        <v>2741</v>
      </c>
    </row>
    <row r="1717" spans="1:7" x14ac:dyDescent="0.2">
      <c r="A1717" s="9" t="s">
        <v>219</v>
      </c>
      <c r="B1717" s="9" t="s">
        <v>220</v>
      </c>
      <c r="C1717" s="9" t="s">
        <v>3007</v>
      </c>
      <c r="D1717" s="9" t="s">
        <v>3008</v>
      </c>
      <c r="E1717" s="9" t="s">
        <v>3937</v>
      </c>
      <c r="F1717" s="9" t="str">
        <f>TEXT(gdp_capita_rank__2[[#This Row],[year]],0)&amp;"-"&amp;gdp_capita_rank__2[[#This Row],[WB_country_code]]</f>
        <v>1972-SUR</v>
      </c>
      <c r="G1717" s="9" t="s">
        <v>4005</v>
      </c>
    </row>
    <row r="1718" spans="1:7" x14ac:dyDescent="0.2">
      <c r="A1718" s="9" t="s">
        <v>221</v>
      </c>
      <c r="B1718" s="9" t="s">
        <v>222</v>
      </c>
      <c r="C1718" s="9" t="s">
        <v>3010</v>
      </c>
      <c r="D1718" s="9" t="s">
        <v>3011</v>
      </c>
      <c r="E1718" s="9" t="s">
        <v>3937</v>
      </c>
      <c r="F1718" s="9" t="str">
        <f>TEXT(gdp_capita_rank__2[[#This Row],[year]],0)&amp;"-"&amp;gdp_capita_rank__2[[#This Row],[WB_country_code]]</f>
        <v>1972-SVK</v>
      </c>
      <c r="G1718" s="9" t="s">
        <v>2741</v>
      </c>
    </row>
    <row r="1719" spans="1:7" x14ac:dyDescent="0.2">
      <c r="A1719" s="9" t="s">
        <v>223</v>
      </c>
      <c r="B1719" s="9" t="s">
        <v>224</v>
      </c>
      <c r="C1719" s="9" t="s">
        <v>3012</v>
      </c>
      <c r="D1719" s="9" t="s">
        <v>3013</v>
      </c>
      <c r="E1719" s="9" t="s">
        <v>3937</v>
      </c>
      <c r="F1719" s="9" t="str">
        <f>TEXT(gdp_capita_rank__2[[#This Row],[year]],0)&amp;"-"&amp;gdp_capita_rank__2[[#This Row],[WB_country_code]]</f>
        <v>1972-SVN</v>
      </c>
      <c r="G1719" s="9" t="s">
        <v>2741</v>
      </c>
    </row>
    <row r="1720" spans="1:7" x14ac:dyDescent="0.2">
      <c r="A1720" s="9" t="s">
        <v>225</v>
      </c>
      <c r="B1720" s="9" t="s">
        <v>226</v>
      </c>
      <c r="C1720" s="9" t="s">
        <v>3014</v>
      </c>
      <c r="D1720" s="9" t="s">
        <v>3015</v>
      </c>
      <c r="E1720" s="9" t="s">
        <v>3937</v>
      </c>
      <c r="F1720" s="9" t="str">
        <f>TEXT(gdp_capita_rank__2[[#This Row],[year]],0)&amp;"-"&amp;gdp_capita_rank__2[[#This Row],[WB_country_code]]</f>
        <v>1972-SWE</v>
      </c>
      <c r="G1720" s="9" t="s">
        <v>4006</v>
      </c>
    </row>
    <row r="1721" spans="1:7" x14ac:dyDescent="0.2">
      <c r="A1721" s="9" t="s">
        <v>227</v>
      </c>
      <c r="B1721" s="9" t="s">
        <v>228</v>
      </c>
      <c r="C1721" s="9" t="s">
        <v>3017</v>
      </c>
      <c r="D1721" s="9" t="s">
        <v>3018</v>
      </c>
      <c r="E1721" s="9" t="s">
        <v>3937</v>
      </c>
      <c r="F1721" s="9" t="str">
        <f>TEXT(gdp_capita_rank__2[[#This Row],[year]],0)&amp;"-"&amp;gdp_capita_rank__2[[#This Row],[WB_country_code]]</f>
        <v>1972-SYR</v>
      </c>
      <c r="G1721" s="9" t="s">
        <v>4007</v>
      </c>
    </row>
    <row r="1722" spans="1:7" x14ac:dyDescent="0.2">
      <c r="A1722" s="9" t="s">
        <v>229</v>
      </c>
      <c r="B1722" s="9" t="s">
        <v>230</v>
      </c>
      <c r="C1722" s="9" t="s">
        <v>3020</v>
      </c>
      <c r="D1722" s="9" t="s">
        <v>3021</v>
      </c>
      <c r="E1722" s="9" t="s">
        <v>3937</v>
      </c>
      <c r="F1722" s="9" t="str">
        <f>TEXT(gdp_capita_rank__2[[#This Row],[year]],0)&amp;"-"&amp;gdp_capita_rank__2[[#This Row],[WB_country_code]]</f>
        <v>1972-TGO</v>
      </c>
      <c r="G1722" s="9" t="s">
        <v>4008</v>
      </c>
    </row>
    <row r="1723" spans="1:7" x14ac:dyDescent="0.2">
      <c r="A1723" s="9" t="s">
        <v>231</v>
      </c>
      <c r="B1723" s="9" t="s">
        <v>232</v>
      </c>
      <c r="C1723" s="9" t="s">
        <v>3023</v>
      </c>
      <c r="D1723" s="9" t="s">
        <v>3024</v>
      </c>
      <c r="E1723" s="9" t="s">
        <v>3937</v>
      </c>
      <c r="F1723" s="9" t="str">
        <f>TEXT(gdp_capita_rank__2[[#This Row],[year]],0)&amp;"-"&amp;gdp_capita_rank__2[[#This Row],[WB_country_code]]</f>
        <v>1972-THA</v>
      </c>
      <c r="G1723" s="9" t="s">
        <v>4009</v>
      </c>
    </row>
    <row r="1724" spans="1:7" x14ac:dyDescent="0.2">
      <c r="A1724" s="9" t="s">
        <v>233</v>
      </c>
      <c r="B1724" s="9" t="s">
        <v>234</v>
      </c>
      <c r="C1724" s="9" t="s">
        <v>3026</v>
      </c>
      <c r="D1724" s="9" t="s">
        <v>3027</v>
      </c>
      <c r="E1724" s="9" t="s">
        <v>3937</v>
      </c>
      <c r="F1724" s="9" t="str">
        <f>TEXT(gdp_capita_rank__2[[#This Row],[year]],0)&amp;"-"&amp;gdp_capita_rank__2[[#This Row],[WB_country_code]]</f>
        <v>1972-TJK</v>
      </c>
      <c r="G1724" s="9" t="s">
        <v>2741</v>
      </c>
    </row>
    <row r="1725" spans="1:7" x14ac:dyDescent="0.2">
      <c r="A1725" s="9" t="s">
        <v>235</v>
      </c>
      <c r="B1725" s="9" t="s">
        <v>236</v>
      </c>
      <c r="C1725" s="9" t="s">
        <v>3028</v>
      </c>
      <c r="D1725" s="9" t="s">
        <v>3029</v>
      </c>
      <c r="E1725" s="9" t="s">
        <v>3937</v>
      </c>
      <c r="F1725" s="9" t="str">
        <f>TEXT(gdp_capita_rank__2[[#This Row],[year]],0)&amp;"-"&amp;gdp_capita_rank__2[[#This Row],[WB_country_code]]</f>
        <v>1972-TKM</v>
      </c>
      <c r="G1725" s="9" t="s">
        <v>2741</v>
      </c>
    </row>
    <row r="1726" spans="1:7" x14ac:dyDescent="0.2">
      <c r="A1726" s="9" t="s">
        <v>237</v>
      </c>
      <c r="B1726" s="9" t="s">
        <v>238</v>
      </c>
      <c r="C1726" s="9" t="s">
        <v>3030</v>
      </c>
      <c r="D1726" s="9" t="s">
        <v>3031</v>
      </c>
      <c r="E1726" s="9" t="s">
        <v>3937</v>
      </c>
      <c r="F1726" s="9" t="str">
        <f>TEXT(gdp_capita_rank__2[[#This Row],[year]],0)&amp;"-"&amp;gdp_capita_rank__2[[#This Row],[WB_country_code]]</f>
        <v>1972-TON</v>
      </c>
      <c r="G1726" s="9" t="s">
        <v>2741</v>
      </c>
    </row>
    <row r="1727" spans="1:7" x14ac:dyDescent="0.2">
      <c r="A1727" s="9" t="s">
        <v>239</v>
      </c>
      <c r="B1727" s="9" t="s">
        <v>240</v>
      </c>
      <c r="C1727" s="9" t="s">
        <v>3032</v>
      </c>
      <c r="D1727" s="9" t="s">
        <v>3033</v>
      </c>
      <c r="E1727" s="9" t="s">
        <v>3937</v>
      </c>
      <c r="F1727" s="9" t="str">
        <f>TEXT(gdp_capita_rank__2[[#This Row],[year]],0)&amp;"-"&amp;gdp_capita_rank__2[[#This Row],[WB_country_code]]</f>
        <v>1972-TTO</v>
      </c>
      <c r="G1727" s="9" t="s">
        <v>4010</v>
      </c>
    </row>
    <row r="1728" spans="1:7" x14ac:dyDescent="0.2">
      <c r="A1728" s="9" t="s">
        <v>241</v>
      </c>
      <c r="B1728" s="9" t="s">
        <v>242</v>
      </c>
      <c r="C1728" s="9" t="s">
        <v>3035</v>
      </c>
      <c r="D1728" s="9" t="s">
        <v>3036</v>
      </c>
      <c r="E1728" s="9" t="s">
        <v>3937</v>
      </c>
      <c r="F1728" s="9" t="str">
        <f>TEXT(gdp_capita_rank__2[[#This Row],[year]],0)&amp;"-"&amp;gdp_capita_rank__2[[#This Row],[WB_country_code]]</f>
        <v>1972-TUN</v>
      </c>
      <c r="G1728" s="9" t="s">
        <v>4011</v>
      </c>
    </row>
    <row r="1729" spans="1:7" x14ac:dyDescent="0.2">
      <c r="A1729" s="9" t="s">
        <v>243</v>
      </c>
      <c r="B1729" s="9" t="s">
        <v>244</v>
      </c>
      <c r="C1729" s="9" t="s">
        <v>3037</v>
      </c>
      <c r="D1729" s="9" t="s">
        <v>3038</v>
      </c>
      <c r="E1729" s="9" t="s">
        <v>3937</v>
      </c>
      <c r="F1729" s="9" t="str">
        <f>TEXT(gdp_capita_rank__2[[#This Row],[year]],0)&amp;"-"&amp;gdp_capita_rank__2[[#This Row],[WB_country_code]]</f>
        <v>1972-TUR</v>
      </c>
      <c r="G1729" s="9" t="s">
        <v>4012</v>
      </c>
    </row>
    <row r="1730" spans="1:7" x14ac:dyDescent="0.2">
      <c r="A1730" s="9" t="s">
        <v>245</v>
      </c>
      <c r="B1730" s="9" t="s">
        <v>246</v>
      </c>
      <c r="C1730" s="9" t="s">
        <v>3040</v>
      </c>
      <c r="D1730" s="9" t="s">
        <v>3041</v>
      </c>
      <c r="E1730" s="9" t="s">
        <v>3937</v>
      </c>
      <c r="F1730" s="9" t="str">
        <f>TEXT(gdp_capita_rank__2[[#This Row],[year]],0)&amp;"-"&amp;gdp_capita_rank__2[[#This Row],[WB_country_code]]</f>
        <v>1972-TZA</v>
      </c>
      <c r="G1730" s="9" t="s">
        <v>2741</v>
      </c>
    </row>
    <row r="1731" spans="1:7" x14ac:dyDescent="0.2">
      <c r="A1731" s="9" t="s">
        <v>247</v>
      </c>
      <c r="B1731" s="9" t="s">
        <v>248</v>
      </c>
      <c r="C1731" s="9" t="s">
        <v>3042</v>
      </c>
      <c r="D1731" s="9" t="s">
        <v>3043</v>
      </c>
      <c r="E1731" s="9" t="s">
        <v>3937</v>
      </c>
      <c r="F1731" s="9" t="str">
        <f>TEXT(gdp_capita_rank__2[[#This Row],[year]],0)&amp;"-"&amp;gdp_capita_rank__2[[#This Row],[WB_country_code]]</f>
        <v>1972-UGA</v>
      </c>
      <c r="G1731" s="9" t="s">
        <v>4013</v>
      </c>
    </row>
    <row r="1732" spans="1:7" x14ac:dyDescent="0.2">
      <c r="A1732" s="9" t="s">
        <v>249</v>
      </c>
      <c r="B1732" s="9" t="s">
        <v>250</v>
      </c>
      <c r="C1732" s="9" t="s">
        <v>3045</v>
      </c>
      <c r="D1732" s="9" t="s">
        <v>3046</v>
      </c>
      <c r="E1732" s="9" t="s">
        <v>3937</v>
      </c>
      <c r="F1732" s="9" t="str">
        <f>TEXT(gdp_capita_rank__2[[#This Row],[year]],0)&amp;"-"&amp;gdp_capita_rank__2[[#This Row],[WB_country_code]]</f>
        <v>1972-UKR</v>
      </c>
      <c r="G1732" s="9" t="s">
        <v>2741</v>
      </c>
    </row>
    <row r="1733" spans="1:7" x14ac:dyDescent="0.2">
      <c r="A1733" s="9" t="s">
        <v>251</v>
      </c>
      <c r="B1733" s="9" t="s">
        <v>252</v>
      </c>
      <c r="C1733" s="9" t="s">
        <v>3047</v>
      </c>
      <c r="D1733" s="9" t="s">
        <v>3048</v>
      </c>
      <c r="E1733" s="9" t="s">
        <v>3937</v>
      </c>
      <c r="F1733" s="9" t="str">
        <f>TEXT(gdp_capita_rank__2[[#This Row],[year]],0)&amp;"-"&amp;gdp_capita_rank__2[[#This Row],[WB_country_code]]</f>
        <v>1972-URY</v>
      </c>
      <c r="G1733" s="9" t="s">
        <v>4014</v>
      </c>
    </row>
    <row r="1734" spans="1:7" x14ac:dyDescent="0.2">
      <c r="A1734" s="9" t="s">
        <v>253</v>
      </c>
      <c r="B1734" s="9" t="s">
        <v>254</v>
      </c>
      <c r="C1734" s="9" t="s">
        <v>3050</v>
      </c>
      <c r="D1734" s="9" t="s">
        <v>3051</v>
      </c>
      <c r="E1734" s="9" t="s">
        <v>3937</v>
      </c>
      <c r="F1734" s="9" t="str">
        <f>TEXT(gdp_capita_rank__2[[#This Row],[year]],0)&amp;"-"&amp;gdp_capita_rank__2[[#This Row],[WB_country_code]]</f>
        <v>1972-USA</v>
      </c>
      <c r="G1734" s="9" t="s">
        <v>4015</v>
      </c>
    </row>
    <row r="1735" spans="1:7" x14ac:dyDescent="0.2">
      <c r="A1735" s="9" t="s">
        <v>255</v>
      </c>
      <c r="B1735" s="9" t="s">
        <v>256</v>
      </c>
      <c r="C1735" s="9" t="s">
        <v>3053</v>
      </c>
      <c r="D1735" s="9" t="s">
        <v>3054</v>
      </c>
      <c r="E1735" s="9" t="s">
        <v>3937</v>
      </c>
      <c r="F1735" s="9" t="str">
        <f>TEXT(gdp_capita_rank__2[[#This Row],[year]],0)&amp;"-"&amp;gdp_capita_rank__2[[#This Row],[WB_country_code]]</f>
        <v>1972-UZB</v>
      </c>
      <c r="G1735" s="9" t="s">
        <v>2741</v>
      </c>
    </row>
    <row r="1736" spans="1:7" x14ac:dyDescent="0.2">
      <c r="A1736" s="9" t="s">
        <v>257</v>
      </c>
      <c r="B1736" s="9" t="s">
        <v>258</v>
      </c>
      <c r="C1736" s="9" t="s">
        <v>3055</v>
      </c>
      <c r="D1736" s="9" t="s">
        <v>3056</v>
      </c>
      <c r="E1736" s="9" t="s">
        <v>3937</v>
      </c>
      <c r="F1736" s="9" t="str">
        <f>TEXT(gdp_capita_rank__2[[#This Row],[year]],0)&amp;"-"&amp;gdp_capita_rank__2[[#This Row],[WB_country_code]]</f>
        <v>1972-VEN</v>
      </c>
      <c r="G1736" s="9" t="s">
        <v>4016</v>
      </c>
    </row>
    <row r="1737" spans="1:7" x14ac:dyDescent="0.2">
      <c r="A1737" s="9" t="s">
        <v>259</v>
      </c>
      <c r="B1737" s="9" t="s">
        <v>260</v>
      </c>
      <c r="C1737" s="9" t="s">
        <v>3058</v>
      </c>
      <c r="D1737" s="9" t="s">
        <v>3059</v>
      </c>
      <c r="E1737" s="9" t="s">
        <v>3937</v>
      </c>
      <c r="F1737" s="9" t="str">
        <f>TEXT(gdp_capita_rank__2[[#This Row],[year]],0)&amp;"-"&amp;gdp_capita_rank__2[[#This Row],[WB_country_code]]</f>
        <v>1972-VIR</v>
      </c>
      <c r="G1737" s="9" t="s">
        <v>2741</v>
      </c>
    </row>
    <row r="1738" spans="1:7" x14ac:dyDescent="0.2">
      <c r="A1738" s="9" t="s">
        <v>261</v>
      </c>
      <c r="B1738" s="9" t="s">
        <v>262</v>
      </c>
      <c r="C1738" s="9" t="s">
        <v>3060</v>
      </c>
      <c r="D1738" s="9" t="s">
        <v>3061</v>
      </c>
      <c r="E1738" s="9" t="s">
        <v>3937</v>
      </c>
      <c r="F1738" s="9" t="str">
        <f>TEXT(gdp_capita_rank__2[[#This Row],[year]],0)&amp;"-"&amp;gdp_capita_rank__2[[#This Row],[WB_country_code]]</f>
        <v>1972-VNM</v>
      </c>
      <c r="G1738" s="9" t="s">
        <v>2741</v>
      </c>
    </row>
    <row r="1739" spans="1:7" x14ac:dyDescent="0.2">
      <c r="A1739" s="9" t="s">
        <v>263</v>
      </c>
      <c r="B1739" s="9" t="s">
        <v>264</v>
      </c>
      <c r="C1739" s="9" t="s">
        <v>3062</v>
      </c>
      <c r="D1739" s="9" t="s">
        <v>3063</v>
      </c>
      <c r="E1739" s="9" t="s">
        <v>3937</v>
      </c>
      <c r="F1739" s="9" t="str">
        <f>TEXT(gdp_capita_rank__2[[#This Row],[year]],0)&amp;"-"&amp;gdp_capita_rank__2[[#This Row],[WB_country_code]]</f>
        <v>1972-WSM</v>
      </c>
      <c r="G1739" s="9" t="s">
        <v>2741</v>
      </c>
    </row>
    <row r="1740" spans="1:7" x14ac:dyDescent="0.2">
      <c r="A1740" s="9" t="s">
        <v>265</v>
      </c>
      <c r="B1740" s="9" t="s">
        <v>266</v>
      </c>
      <c r="C1740" s="9" t="s">
        <v>3064</v>
      </c>
      <c r="D1740" s="9" t="s">
        <v>3065</v>
      </c>
      <c r="E1740" s="9" t="s">
        <v>3937</v>
      </c>
      <c r="F1740" s="9" t="str">
        <f>TEXT(gdp_capita_rank__2[[#This Row],[year]],0)&amp;"-"&amp;gdp_capita_rank__2[[#This Row],[WB_country_code]]</f>
        <v>1972-XKX</v>
      </c>
      <c r="G1740" s="9" t="s">
        <v>2741</v>
      </c>
    </row>
    <row r="1741" spans="1:7" x14ac:dyDescent="0.2">
      <c r="A1741" s="9" t="s">
        <v>269</v>
      </c>
      <c r="B1741" s="9" t="s">
        <v>270</v>
      </c>
      <c r="C1741" s="9" t="s">
        <v>3066</v>
      </c>
      <c r="D1741" s="9" t="s">
        <v>3067</v>
      </c>
      <c r="E1741" s="9" t="s">
        <v>3937</v>
      </c>
      <c r="F1741" s="9" t="str">
        <f>TEXT(gdp_capita_rank__2[[#This Row],[year]],0)&amp;"-"&amp;gdp_capita_rank__2[[#This Row],[WB_country_code]]</f>
        <v>1972-ZAF</v>
      </c>
      <c r="G1741" s="9" t="s">
        <v>4017</v>
      </c>
    </row>
    <row r="1742" spans="1:7" x14ac:dyDescent="0.2">
      <c r="A1742" s="9" t="s">
        <v>271</v>
      </c>
      <c r="B1742" s="9" t="s">
        <v>272</v>
      </c>
      <c r="C1742" s="9" t="s">
        <v>3069</v>
      </c>
      <c r="D1742" s="9" t="s">
        <v>3070</v>
      </c>
      <c r="E1742" s="9" t="s">
        <v>3937</v>
      </c>
      <c r="F1742" s="9" t="str">
        <f>TEXT(gdp_capita_rank__2[[#This Row],[year]],0)&amp;"-"&amp;gdp_capita_rank__2[[#This Row],[WB_country_code]]</f>
        <v>1972-ZMB</v>
      </c>
      <c r="G1742" s="9" t="s">
        <v>4018</v>
      </c>
    </row>
    <row r="1743" spans="1:7" x14ac:dyDescent="0.2">
      <c r="A1743" s="9" t="s">
        <v>273</v>
      </c>
      <c r="B1743" s="9" t="s">
        <v>274</v>
      </c>
      <c r="C1743" s="9" t="s">
        <v>3072</v>
      </c>
      <c r="D1743" s="9" t="s">
        <v>3073</v>
      </c>
      <c r="E1743" s="9" t="s">
        <v>3937</v>
      </c>
      <c r="F1743" s="9" t="str">
        <f>TEXT(gdp_capita_rank__2[[#This Row],[year]],0)&amp;"-"&amp;gdp_capita_rank__2[[#This Row],[WB_country_code]]</f>
        <v>1972-ZWE</v>
      </c>
      <c r="G1743" s="9" t="s">
        <v>4019</v>
      </c>
    </row>
    <row r="1744" spans="1:7" x14ac:dyDescent="0.2">
      <c r="A1744" s="9" t="s">
        <v>5</v>
      </c>
      <c r="B1744" s="9" t="s">
        <v>6</v>
      </c>
      <c r="C1744" s="9" t="s">
        <v>2735</v>
      </c>
      <c r="D1744" s="9" t="s">
        <v>2736</v>
      </c>
      <c r="E1744" s="9" t="s">
        <v>4020</v>
      </c>
      <c r="F1744" s="9" t="str">
        <f>TEXT(gdp_capita_rank__2[[#This Row],[year]],0)&amp;"-"&amp;gdp_capita_rank__2[[#This Row],[WB_country_code]]</f>
        <v>1973-AFG</v>
      </c>
      <c r="G1744" s="9" t="s">
        <v>4021</v>
      </c>
    </row>
    <row r="1745" spans="1:7" x14ac:dyDescent="0.2">
      <c r="A1745" s="9" t="s">
        <v>7</v>
      </c>
      <c r="B1745" s="9" t="s">
        <v>8</v>
      </c>
      <c r="C1745" s="9" t="s">
        <v>2739</v>
      </c>
      <c r="D1745" s="9" t="s">
        <v>2740</v>
      </c>
      <c r="E1745" s="9" t="s">
        <v>4020</v>
      </c>
      <c r="F1745" s="9" t="str">
        <f>TEXT(gdp_capita_rank__2[[#This Row],[year]],0)&amp;"-"&amp;gdp_capita_rank__2[[#This Row],[WB_country_code]]</f>
        <v>1973-ARE</v>
      </c>
      <c r="G1745" s="9" t="s">
        <v>2741</v>
      </c>
    </row>
    <row r="1746" spans="1:7" x14ac:dyDescent="0.2">
      <c r="A1746" s="9" t="s">
        <v>9</v>
      </c>
      <c r="B1746" s="9" t="s">
        <v>10</v>
      </c>
      <c r="C1746" s="9" t="s">
        <v>2742</v>
      </c>
      <c r="D1746" s="9" t="s">
        <v>2743</v>
      </c>
      <c r="E1746" s="9" t="s">
        <v>4020</v>
      </c>
      <c r="F1746" s="9" t="str">
        <f>TEXT(gdp_capita_rank__2[[#This Row],[year]],0)&amp;"-"&amp;gdp_capita_rank__2[[#This Row],[WB_country_code]]</f>
        <v>1973-ARG</v>
      </c>
      <c r="G1746" s="9" t="s">
        <v>2741</v>
      </c>
    </row>
    <row r="1747" spans="1:7" x14ac:dyDescent="0.2">
      <c r="A1747" s="9" t="s">
        <v>11</v>
      </c>
      <c r="B1747" s="9" t="s">
        <v>12</v>
      </c>
      <c r="C1747" s="9" t="s">
        <v>2744</v>
      </c>
      <c r="D1747" s="9" t="s">
        <v>2745</v>
      </c>
      <c r="E1747" s="9" t="s">
        <v>4020</v>
      </c>
      <c r="F1747" s="9" t="str">
        <f>TEXT(gdp_capita_rank__2[[#This Row],[year]],0)&amp;"-"&amp;gdp_capita_rank__2[[#This Row],[WB_country_code]]</f>
        <v>1973-ARM</v>
      </c>
      <c r="G1747" s="9" t="s">
        <v>2741</v>
      </c>
    </row>
    <row r="1748" spans="1:7" x14ac:dyDescent="0.2">
      <c r="A1748" s="9" t="s">
        <v>13</v>
      </c>
      <c r="B1748" s="9" t="s">
        <v>14</v>
      </c>
      <c r="C1748" s="9" t="s">
        <v>2746</v>
      </c>
      <c r="D1748" s="9" t="s">
        <v>2747</v>
      </c>
      <c r="E1748" s="9" t="s">
        <v>4020</v>
      </c>
      <c r="F1748" s="9" t="str">
        <f>TEXT(gdp_capita_rank__2[[#This Row],[year]],0)&amp;"-"&amp;gdp_capita_rank__2[[#This Row],[WB_country_code]]</f>
        <v>1973-AUS</v>
      </c>
      <c r="G1748" s="9" t="s">
        <v>4022</v>
      </c>
    </row>
    <row r="1749" spans="1:7" x14ac:dyDescent="0.2">
      <c r="A1749" s="9" t="s">
        <v>15</v>
      </c>
      <c r="B1749" s="9" t="s">
        <v>16</v>
      </c>
      <c r="C1749" s="9" t="s">
        <v>2749</v>
      </c>
      <c r="D1749" s="9" t="s">
        <v>2750</v>
      </c>
      <c r="E1749" s="9" t="s">
        <v>4020</v>
      </c>
      <c r="F1749" s="9" t="str">
        <f>TEXT(gdp_capita_rank__2[[#This Row],[year]],0)&amp;"-"&amp;gdp_capita_rank__2[[#This Row],[WB_country_code]]</f>
        <v>1973-AUT</v>
      </c>
      <c r="G1749" s="9" t="s">
        <v>4023</v>
      </c>
    </row>
    <row r="1750" spans="1:7" x14ac:dyDescent="0.2">
      <c r="A1750" s="9" t="s">
        <v>17</v>
      </c>
      <c r="B1750" s="9" t="s">
        <v>18</v>
      </c>
      <c r="C1750" s="9" t="s">
        <v>2752</v>
      </c>
      <c r="D1750" s="9" t="s">
        <v>2753</v>
      </c>
      <c r="E1750" s="9" t="s">
        <v>4020</v>
      </c>
      <c r="F1750" s="9" t="str">
        <f>TEXT(gdp_capita_rank__2[[#This Row],[year]],0)&amp;"-"&amp;gdp_capita_rank__2[[#This Row],[WB_country_code]]</f>
        <v>1973-AZE</v>
      </c>
      <c r="G1750" s="9" t="s">
        <v>2741</v>
      </c>
    </row>
    <row r="1751" spans="1:7" x14ac:dyDescent="0.2">
      <c r="A1751" s="9" t="s">
        <v>19</v>
      </c>
      <c r="B1751" s="9" t="s">
        <v>20</v>
      </c>
      <c r="C1751" s="9" t="s">
        <v>2754</v>
      </c>
      <c r="D1751" s="9" t="s">
        <v>2755</v>
      </c>
      <c r="E1751" s="9" t="s">
        <v>4020</v>
      </c>
      <c r="F1751" s="9" t="str">
        <f>TEXT(gdp_capita_rank__2[[#This Row],[year]],0)&amp;"-"&amp;gdp_capita_rank__2[[#This Row],[WB_country_code]]</f>
        <v>1973-BDI</v>
      </c>
      <c r="G1751" s="9" t="s">
        <v>4024</v>
      </c>
    </row>
    <row r="1752" spans="1:7" x14ac:dyDescent="0.2">
      <c r="A1752" s="9" t="s">
        <v>21</v>
      </c>
      <c r="B1752" s="9" t="s">
        <v>22</v>
      </c>
      <c r="C1752" s="9" t="s">
        <v>2757</v>
      </c>
      <c r="D1752" s="9" t="s">
        <v>2758</v>
      </c>
      <c r="E1752" s="9" t="s">
        <v>4020</v>
      </c>
      <c r="F1752" s="9" t="str">
        <f>TEXT(gdp_capita_rank__2[[#This Row],[year]],0)&amp;"-"&amp;gdp_capita_rank__2[[#This Row],[WB_country_code]]</f>
        <v>1973-BEL</v>
      </c>
      <c r="G1752" s="9" t="s">
        <v>4025</v>
      </c>
    </row>
    <row r="1753" spans="1:7" x14ac:dyDescent="0.2">
      <c r="A1753" s="9" t="s">
        <v>23</v>
      </c>
      <c r="B1753" s="9" t="s">
        <v>24</v>
      </c>
      <c r="C1753" s="9" t="s">
        <v>2760</v>
      </c>
      <c r="D1753" s="9" t="s">
        <v>2761</v>
      </c>
      <c r="E1753" s="9" t="s">
        <v>4020</v>
      </c>
      <c r="F1753" s="9" t="str">
        <f>TEXT(gdp_capita_rank__2[[#This Row],[year]],0)&amp;"-"&amp;gdp_capita_rank__2[[#This Row],[WB_country_code]]</f>
        <v>1973-BFA</v>
      </c>
      <c r="G1753" s="9" t="s">
        <v>4026</v>
      </c>
    </row>
    <row r="1754" spans="1:7" x14ac:dyDescent="0.2">
      <c r="A1754" s="9" t="s">
        <v>25</v>
      </c>
      <c r="B1754" s="9" t="s">
        <v>26</v>
      </c>
      <c r="C1754" s="9" t="s">
        <v>2763</v>
      </c>
      <c r="D1754" s="9" t="s">
        <v>2764</v>
      </c>
      <c r="E1754" s="9" t="s">
        <v>4020</v>
      </c>
      <c r="F1754" s="9" t="str">
        <f>TEXT(gdp_capita_rank__2[[#This Row],[year]],0)&amp;"-"&amp;gdp_capita_rank__2[[#This Row],[WB_country_code]]</f>
        <v>1973-BGR</v>
      </c>
      <c r="G1754" s="9" t="s">
        <v>2741</v>
      </c>
    </row>
    <row r="1755" spans="1:7" x14ac:dyDescent="0.2">
      <c r="A1755" s="9" t="s">
        <v>27</v>
      </c>
      <c r="B1755" s="9" t="s">
        <v>28</v>
      </c>
      <c r="C1755" s="9" t="s">
        <v>2765</v>
      </c>
      <c r="D1755" s="9" t="s">
        <v>2766</v>
      </c>
      <c r="E1755" s="9" t="s">
        <v>4020</v>
      </c>
      <c r="F1755" s="9" t="str">
        <f>TEXT(gdp_capita_rank__2[[#This Row],[year]],0)&amp;"-"&amp;gdp_capita_rank__2[[#This Row],[WB_country_code]]</f>
        <v>1973-BHR</v>
      </c>
      <c r="G1755" s="9" t="s">
        <v>2741</v>
      </c>
    </row>
    <row r="1756" spans="1:7" x14ac:dyDescent="0.2">
      <c r="A1756" s="9" t="s">
        <v>29</v>
      </c>
      <c r="B1756" s="9" t="s">
        <v>30</v>
      </c>
      <c r="C1756" s="9" t="s">
        <v>2767</v>
      </c>
      <c r="D1756" s="9" t="s">
        <v>2768</v>
      </c>
      <c r="E1756" s="9" t="s">
        <v>4020</v>
      </c>
      <c r="F1756" s="9" t="str">
        <f>TEXT(gdp_capita_rank__2[[#This Row],[year]],0)&amp;"-"&amp;gdp_capita_rank__2[[#This Row],[WB_country_code]]</f>
        <v>1973-BHS</v>
      </c>
      <c r="G1756" s="9" t="s">
        <v>4027</v>
      </c>
    </row>
    <row r="1757" spans="1:7" x14ac:dyDescent="0.2">
      <c r="A1757" s="9" t="s">
        <v>31</v>
      </c>
      <c r="B1757" s="9" t="s">
        <v>32</v>
      </c>
      <c r="C1757" s="9" t="s">
        <v>2770</v>
      </c>
      <c r="D1757" s="9" t="s">
        <v>2771</v>
      </c>
      <c r="E1757" s="9" t="s">
        <v>4020</v>
      </c>
      <c r="F1757" s="9" t="str">
        <f>TEXT(gdp_capita_rank__2[[#This Row],[year]],0)&amp;"-"&amp;gdp_capita_rank__2[[#This Row],[WB_country_code]]</f>
        <v>1973-BLR</v>
      </c>
      <c r="G1757" s="9" t="s">
        <v>2741</v>
      </c>
    </row>
    <row r="1758" spans="1:7" x14ac:dyDescent="0.2">
      <c r="A1758" s="9" t="s">
        <v>33</v>
      </c>
      <c r="B1758" s="9" t="s">
        <v>34</v>
      </c>
      <c r="C1758" s="9" t="s">
        <v>2772</v>
      </c>
      <c r="D1758" s="9" t="s">
        <v>2773</v>
      </c>
      <c r="E1758" s="9" t="s">
        <v>4020</v>
      </c>
      <c r="F1758" s="9" t="str">
        <f>TEXT(gdp_capita_rank__2[[#This Row],[year]],0)&amp;"-"&amp;gdp_capita_rank__2[[#This Row],[WB_country_code]]</f>
        <v>1973-BMU</v>
      </c>
      <c r="G1758" s="9" t="s">
        <v>4028</v>
      </c>
    </row>
    <row r="1759" spans="1:7" x14ac:dyDescent="0.2">
      <c r="A1759" s="9" t="s">
        <v>35</v>
      </c>
      <c r="B1759" s="9" t="s">
        <v>36</v>
      </c>
      <c r="C1759" s="9" t="s">
        <v>2775</v>
      </c>
      <c r="D1759" s="9" t="s">
        <v>2776</v>
      </c>
      <c r="E1759" s="9" t="s">
        <v>4020</v>
      </c>
      <c r="F1759" s="9" t="str">
        <f>TEXT(gdp_capita_rank__2[[#This Row],[year]],0)&amp;"-"&amp;gdp_capita_rank__2[[#This Row],[WB_country_code]]</f>
        <v>1973-BRA</v>
      </c>
      <c r="G1759" s="9" t="s">
        <v>2741</v>
      </c>
    </row>
    <row r="1760" spans="1:7" x14ac:dyDescent="0.2">
      <c r="A1760" s="9" t="s">
        <v>37</v>
      </c>
      <c r="B1760" s="9" t="s">
        <v>38</v>
      </c>
      <c r="C1760" s="9" t="s">
        <v>2777</v>
      </c>
      <c r="D1760" s="9" t="s">
        <v>2778</v>
      </c>
      <c r="E1760" s="9" t="s">
        <v>4020</v>
      </c>
      <c r="F1760" s="9" t="str">
        <f>TEXT(gdp_capita_rank__2[[#This Row],[year]],0)&amp;"-"&amp;gdp_capita_rank__2[[#This Row],[WB_country_code]]</f>
        <v>1973-BRB</v>
      </c>
      <c r="G1760" s="9" t="s">
        <v>2741</v>
      </c>
    </row>
    <row r="1761" spans="1:7" x14ac:dyDescent="0.2">
      <c r="A1761" s="9" t="s">
        <v>39</v>
      </c>
      <c r="B1761" s="9" t="s">
        <v>40</v>
      </c>
      <c r="C1761" s="9" t="s">
        <v>2779</v>
      </c>
      <c r="D1761" s="9" t="s">
        <v>2780</v>
      </c>
      <c r="E1761" s="9" t="s">
        <v>4020</v>
      </c>
      <c r="F1761" s="9" t="str">
        <f>TEXT(gdp_capita_rank__2[[#This Row],[year]],0)&amp;"-"&amp;gdp_capita_rank__2[[#This Row],[WB_country_code]]</f>
        <v>1973-BWA</v>
      </c>
      <c r="G1761" s="9" t="s">
        <v>4029</v>
      </c>
    </row>
    <row r="1762" spans="1:7" x14ac:dyDescent="0.2">
      <c r="A1762" s="9" t="s">
        <v>41</v>
      </c>
      <c r="B1762" s="9" t="s">
        <v>42</v>
      </c>
      <c r="C1762" s="9" t="s">
        <v>2782</v>
      </c>
      <c r="D1762" s="9" t="s">
        <v>2783</v>
      </c>
      <c r="E1762" s="9" t="s">
        <v>4020</v>
      </c>
      <c r="F1762" s="9" t="str">
        <f>TEXT(gdp_capita_rank__2[[#This Row],[year]],0)&amp;"-"&amp;gdp_capita_rank__2[[#This Row],[WB_country_code]]</f>
        <v>1973-CAN</v>
      </c>
      <c r="G1762" s="9" t="s">
        <v>4030</v>
      </c>
    </row>
    <row r="1763" spans="1:7" x14ac:dyDescent="0.2">
      <c r="A1763" s="9" t="s">
        <v>43</v>
      </c>
      <c r="B1763" s="9" t="s">
        <v>44</v>
      </c>
      <c r="C1763" s="9" t="s">
        <v>2785</v>
      </c>
      <c r="D1763" s="9" t="s">
        <v>2786</v>
      </c>
      <c r="E1763" s="9" t="s">
        <v>4020</v>
      </c>
      <c r="F1763" s="9" t="str">
        <f>TEXT(gdp_capita_rank__2[[#This Row],[year]],0)&amp;"-"&amp;gdp_capita_rank__2[[#This Row],[WB_country_code]]</f>
        <v>1973-CHE</v>
      </c>
      <c r="G1763" s="9" t="s">
        <v>2741</v>
      </c>
    </row>
    <row r="1764" spans="1:7" x14ac:dyDescent="0.2">
      <c r="A1764" s="9" t="s">
        <v>45</v>
      </c>
      <c r="B1764" s="9" t="s">
        <v>46</v>
      </c>
      <c r="C1764" s="9" t="s">
        <v>2788</v>
      </c>
      <c r="D1764" s="9" t="s">
        <v>2789</v>
      </c>
      <c r="E1764" s="9" t="s">
        <v>4020</v>
      </c>
      <c r="F1764" s="9" t="str">
        <f>TEXT(gdp_capita_rank__2[[#This Row],[year]],0)&amp;"-"&amp;gdp_capita_rank__2[[#This Row],[WB_country_code]]</f>
        <v>1973-CHL</v>
      </c>
      <c r="G1764" s="9" t="s">
        <v>4031</v>
      </c>
    </row>
    <row r="1765" spans="1:7" x14ac:dyDescent="0.2">
      <c r="A1765" s="9" t="s">
        <v>47</v>
      </c>
      <c r="B1765" s="9" t="s">
        <v>48</v>
      </c>
      <c r="C1765" s="9" t="s">
        <v>2791</v>
      </c>
      <c r="D1765" s="9" t="s">
        <v>2792</v>
      </c>
      <c r="E1765" s="9" t="s">
        <v>4020</v>
      </c>
      <c r="F1765" s="9" t="str">
        <f>TEXT(gdp_capita_rank__2[[#This Row],[year]],0)&amp;"-"&amp;gdp_capita_rank__2[[#This Row],[WB_country_code]]</f>
        <v>1973-CHN</v>
      </c>
      <c r="G1765" s="9" t="s">
        <v>4032</v>
      </c>
    </row>
    <row r="1766" spans="1:7" x14ac:dyDescent="0.2">
      <c r="A1766" s="9" t="s">
        <v>49</v>
      </c>
      <c r="B1766" s="9" t="s">
        <v>50</v>
      </c>
      <c r="C1766" s="9" t="s">
        <v>2794</v>
      </c>
      <c r="D1766" s="9" t="s">
        <v>2795</v>
      </c>
      <c r="E1766" s="9" t="s">
        <v>4020</v>
      </c>
      <c r="F1766" s="9" t="str">
        <f>TEXT(gdp_capita_rank__2[[#This Row],[year]],0)&amp;"-"&amp;gdp_capita_rank__2[[#This Row],[WB_country_code]]</f>
        <v>1973-CIV</v>
      </c>
      <c r="G1766" s="9" t="s">
        <v>4033</v>
      </c>
    </row>
    <row r="1767" spans="1:7" x14ac:dyDescent="0.2">
      <c r="A1767" s="9" t="s">
        <v>51</v>
      </c>
      <c r="B1767" s="9" t="s">
        <v>52</v>
      </c>
      <c r="C1767" s="9" t="s">
        <v>2797</v>
      </c>
      <c r="D1767" s="9" t="s">
        <v>2798</v>
      </c>
      <c r="E1767" s="9" t="s">
        <v>4020</v>
      </c>
      <c r="F1767" s="9" t="str">
        <f>TEXT(gdp_capita_rank__2[[#This Row],[year]],0)&amp;"-"&amp;gdp_capita_rank__2[[#This Row],[WB_country_code]]</f>
        <v>1973-CMR</v>
      </c>
      <c r="G1767" s="9" t="s">
        <v>4034</v>
      </c>
    </row>
    <row r="1768" spans="1:7" x14ac:dyDescent="0.2">
      <c r="A1768" s="9" t="s">
        <v>53</v>
      </c>
      <c r="B1768" s="9" t="s">
        <v>54</v>
      </c>
      <c r="C1768" s="9" t="s">
        <v>2800</v>
      </c>
      <c r="D1768" s="9" t="s">
        <v>2801</v>
      </c>
      <c r="E1768" s="9" t="s">
        <v>4020</v>
      </c>
      <c r="F1768" s="9" t="str">
        <f>TEXT(gdp_capita_rank__2[[#This Row],[year]],0)&amp;"-"&amp;gdp_capita_rank__2[[#This Row],[WB_country_code]]</f>
        <v>1973-COL</v>
      </c>
      <c r="G1768" s="9" t="s">
        <v>4035</v>
      </c>
    </row>
    <row r="1769" spans="1:7" x14ac:dyDescent="0.2">
      <c r="A1769" s="9" t="s">
        <v>55</v>
      </c>
      <c r="B1769" s="9" t="s">
        <v>56</v>
      </c>
      <c r="C1769" s="9" t="s">
        <v>2803</v>
      </c>
      <c r="D1769" s="9" t="s">
        <v>2804</v>
      </c>
      <c r="E1769" s="9" t="s">
        <v>4020</v>
      </c>
      <c r="F1769" s="9" t="str">
        <f>TEXT(gdp_capita_rank__2[[#This Row],[year]],0)&amp;"-"&amp;gdp_capita_rank__2[[#This Row],[WB_country_code]]</f>
        <v>1973-CRI</v>
      </c>
      <c r="G1769" s="9" t="s">
        <v>4036</v>
      </c>
    </row>
    <row r="1770" spans="1:7" x14ac:dyDescent="0.2">
      <c r="A1770" s="9" t="s">
        <v>57</v>
      </c>
      <c r="B1770" s="9" t="s">
        <v>58</v>
      </c>
      <c r="C1770" s="9" t="s">
        <v>2806</v>
      </c>
      <c r="D1770" s="9" t="s">
        <v>2807</v>
      </c>
      <c r="E1770" s="9" t="s">
        <v>4020</v>
      </c>
      <c r="F1770" s="9" t="str">
        <f>TEXT(gdp_capita_rank__2[[#This Row],[year]],0)&amp;"-"&amp;gdp_capita_rank__2[[#This Row],[WB_country_code]]</f>
        <v>1973-CUB</v>
      </c>
      <c r="G1770" s="9" t="s">
        <v>4037</v>
      </c>
    </row>
    <row r="1771" spans="1:7" x14ac:dyDescent="0.2">
      <c r="A1771" s="9" t="s">
        <v>59</v>
      </c>
      <c r="B1771" s="9" t="s">
        <v>60</v>
      </c>
      <c r="C1771" s="9" t="s">
        <v>2808</v>
      </c>
      <c r="D1771" s="9" t="s">
        <v>2809</v>
      </c>
      <c r="E1771" s="9" t="s">
        <v>4020</v>
      </c>
      <c r="F1771" s="9" t="str">
        <f>TEXT(gdp_capita_rank__2[[#This Row],[year]],0)&amp;"-"&amp;gdp_capita_rank__2[[#This Row],[WB_country_code]]</f>
        <v>1973-CYP</v>
      </c>
      <c r="G1771" s="9" t="s">
        <v>2741</v>
      </c>
    </row>
    <row r="1772" spans="1:7" x14ac:dyDescent="0.2">
      <c r="A1772" s="9" t="s">
        <v>61</v>
      </c>
      <c r="B1772" s="9" t="s">
        <v>62</v>
      </c>
      <c r="C1772" s="9" t="s">
        <v>2810</v>
      </c>
      <c r="D1772" s="9" t="s">
        <v>2811</v>
      </c>
      <c r="E1772" s="9" t="s">
        <v>4020</v>
      </c>
      <c r="F1772" s="9" t="str">
        <f>TEXT(gdp_capita_rank__2[[#This Row],[year]],0)&amp;"-"&amp;gdp_capita_rank__2[[#This Row],[WB_country_code]]</f>
        <v>1973-CZE</v>
      </c>
      <c r="G1772" s="9" t="s">
        <v>2741</v>
      </c>
    </row>
    <row r="1773" spans="1:7" x14ac:dyDescent="0.2">
      <c r="A1773" s="9" t="s">
        <v>63</v>
      </c>
      <c r="B1773" s="9" t="s">
        <v>64</v>
      </c>
      <c r="C1773" s="9" t="s">
        <v>2812</v>
      </c>
      <c r="D1773" s="9" t="s">
        <v>2813</v>
      </c>
      <c r="E1773" s="9" t="s">
        <v>4020</v>
      </c>
      <c r="F1773" s="9" t="str">
        <f>TEXT(gdp_capita_rank__2[[#This Row],[year]],0)&amp;"-"&amp;gdp_capita_rank__2[[#This Row],[WB_country_code]]</f>
        <v>1973-DEU</v>
      </c>
      <c r="G1773" s="9" t="s">
        <v>4038</v>
      </c>
    </row>
    <row r="1774" spans="1:7" x14ac:dyDescent="0.2">
      <c r="A1774" s="9" t="s">
        <v>65</v>
      </c>
      <c r="B1774" s="9" t="s">
        <v>66</v>
      </c>
      <c r="C1774" s="9" t="s">
        <v>2814</v>
      </c>
      <c r="D1774" s="9" t="s">
        <v>2815</v>
      </c>
      <c r="E1774" s="9" t="s">
        <v>4020</v>
      </c>
      <c r="F1774" s="9" t="str">
        <f>TEXT(gdp_capita_rank__2[[#This Row],[year]],0)&amp;"-"&amp;gdp_capita_rank__2[[#This Row],[WB_country_code]]</f>
        <v>1973-DJI</v>
      </c>
      <c r="G1774" s="9" t="s">
        <v>2741</v>
      </c>
    </row>
    <row r="1775" spans="1:7" x14ac:dyDescent="0.2">
      <c r="A1775" s="9" t="s">
        <v>67</v>
      </c>
      <c r="B1775" s="9" t="s">
        <v>68</v>
      </c>
      <c r="C1775" s="9" t="s">
        <v>2816</v>
      </c>
      <c r="D1775" s="9" t="s">
        <v>2817</v>
      </c>
      <c r="E1775" s="9" t="s">
        <v>4020</v>
      </c>
      <c r="F1775" s="9" t="str">
        <f>TEXT(gdp_capita_rank__2[[#This Row],[year]],0)&amp;"-"&amp;gdp_capita_rank__2[[#This Row],[WB_country_code]]</f>
        <v>1973-DNK</v>
      </c>
      <c r="G1775" s="9" t="s">
        <v>4039</v>
      </c>
    </row>
    <row r="1776" spans="1:7" x14ac:dyDescent="0.2">
      <c r="A1776" s="9" t="s">
        <v>69</v>
      </c>
      <c r="B1776" s="9" t="s">
        <v>70</v>
      </c>
      <c r="C1776" s="9" t="s">
        <v>2818</v>
      </c>
      <c r="D1776" s="9" t="s">
        <v>2819</v>
      </c>
      <c r="E1776" s="9" t="s">
        <v>4020</v>
      </c>
      <c r="F1776" s="9" t="str">
        <f>TEXT(gdp_capita_rank__2[[#This Row],[year]],0)&amp;"-"&amp;gdp_capita_rank__2[[#This Row],[WB_country_code]]</f>
        <v>1973-DOM</v>
      </c>
      <c r="G1776" s="9" t="s">
        <v>4040</v>
      </c>
    </row>
    <row r="1777" spans="1:7" x14ac:dyDescent="0.2">
      <c r="A1777" s="9" t="s">
        <v>71</v>
      </c>
      <c r="B1777" s="9" t="s">
        <v>72</v>
      </c>
      <c r="C1777" s="9" t="s">
        <v>2821</v>
      </c>
      <c r="D1777" s="9" t="s">
        <v>2822</v>
      </c>
      <c r="E1777" s="9" t="s">
        <v>4020</v>
      </c>
      <c r="F1777" s="9" t="str">
        <f>TEXT(gdp_capita_rank__2[[#This Row],[year]],0)&amp;"-"&amp;gdp_capita_rank__2[[#This Row],[WB_country_code]]</f>
        <v>1973-DZA</v>
      </c>
      <c r="G1777" s="9" t="s">
        <v>4041</v>
      </c>
    </row>
    <row r="1778" spans="1:7" x14ac:dyDescent="0.2">
      <c r="A1778" s="9" t="s">
        <v>73</v>
      </c>
      <c r="B1778" s="9" t="s">
        <v>74</v>
      </c>
      <c r="C1778" s="9" t="s">
        <v>2824</v>
      </c>
      <c r="D1778" s="9" t="s">
        <v>2825</v>
      </c>
      <c r="E1778" s="9" t="s">
        <v>4020</v>
      </c>
      <c r="F1778" s="9" t="str">
        <f>TEXT(gdp_capita_rank__2[[#This Row],[year]],0)&amp;"-"&amp;gdp_capita_rank__2[[#This Row],[WB_country_code]]</f>
        <v>1973-ECU</v>
      </c>
      <c r="G1778" s="9" t="s">
        <v>4042</v>
      </c>
    </row>
    <row r="1779" spans="1:7" x14ac:dyDescent="0.2">
      <c r="A1779" s="9" t="s">
        <v>75</v>
      </c>
      <c r="B1779" s="9" t="s">
        <v>76</v>
      </c>
      <c r="C1779" s="9" t="s">
        <v>2827</v>
      </c>
      <c r="D1779" s="9" t="s">
        <v>2828</v>
      </c>
      <c r="E1779" s="9" t="s">
        <v>4020</v>
      </c>
      <c r="F1779" s="9" t="str">
        <f>TEXT(gdp_capita_rank__2[[#This Row],[year]],0)&amp;"-"&amp;gdp_capita_rank__2[[#This Row],[WB_country_code]]</f>
        <v>1973-EGY</v>
      </c>
      <c r="G1779" s="9" t="s">
        <v>4043</v>
      </c>
    </row>
    <row r="1780" spans="1:7" x14ac:dyDescent="0.2">
      <c r="A1780" s="9" t="s">
        <v>77</v>
      </c>
      <c r="B1780" s="9" t="s">
        <v>78</v>
      </c>
      <c r="C1780" s="9" t="s">
        <v>2829</v>
      </c>
      <c r="D1780" s="9" t="s">
        <v>2830</v>
      </c>
      <c r="E1780" s="9" t="s">
        <v>4020</v>
      </c>
      <c r="F1780" s="9" t="str">
        <f>TEXT(gdp_capita_rank__2[[#This Row],[year]],0)&amp;"-"&amp;gdp_capita_rank__2[[#This Row],[WB_country_code]]</f>
        <v>1973-ERI</v>
      </c>
      <c r="G1780" s="9" t="s">
        <v>2741</v>
      </c>
    </row>
    <row r="1781" spans="1:7" x14ac:dyDescent="0.2">
      <c r="A1781" s="9" t="s">
        <v>79</v>
      </c>
      <c r="B1781" s="9" t="s">
        <v>80</v>
      </c>
      <c r="C1781" s="9" t="s">
        <v>2831</v>
      </c>
      <c r="D1781" s="9" t="s">
        <v>2832</v>
      </c>
      <c r="E1781" s="9" t="s">
        <v>4020</v>
      </c>
      <c r="F1781" s="9" t="str">
        <f>TEXT(gdp_capita_rank__2[[#This Row],[year]],0)&amp;"-"&amp;gdp_capita_rank__2[[#This Row],[WB_country_code]]</f>
        <v>1973-ESP</v>
      </c>
      <c r="G1781" s="9" t="s">
        <v>4044</v>
      </c>
    </row>
    <row r="1782" spans="1:7" x14ac:dyDescent="0.2">
      <c r="A1782" s="9" t="s">
        <v>81</v>
      </c>
      <c r="B1782" s="9" t="s">
        <v>82</v>
      </c>
      <c r="C1782" s="9" t="s">
        <v>2834</v>
      </c>
      <c r="D1782" s="9" t="s">
        <v>2835</v>
      </c>
      <c r="E1782" s="9" t="s">
        <v>4020</v>
      </c>
      <c r="F1782" s="9" t="str">
        <f>TEXT(gdp_capita_rank__2[[#This Row],[year]],0)&amp;"-"&amp;gdp_capita_rank__2[[#This Row],[WB_country_code]]</f>
        <v>1973-EST</v>
      </c>
      <c r="G1782" s="9" t="s">
        <v>2741</v>
      </c>
    </row>
    <row r="1783" spans="1:7" x14ac:dyDescent="0.2">
      <c r="A1783" s="9" t="s">
        <v>83</v>
      </c>
      <c r="B1783" s="9" t="s">
        <v>84</v>
      </c>
      <c r="C1783" s="9" t="s">
        <v>2836</v>
      </c>
      <c r="D1783" s="9" t="s">
        <v>2837</v>
      </c>
      <c r="E1783" s="9" t="s">
        <v>4020</v>
      </c>
      <c r="F1783" s="9" t="str">
        <f>TEXT(gdp_capita_rank__2[[#This Row],[year]],0)&amp;"-"&amp;gdp_capita_rank__2[[#This Row],[WB_country_code]]</f>
        <v>1973-ETH</v>
      </c>
      <c r="G1783" s="9" t="s">
        <v>2741</v>
      </c>
    </row>
    <row r="1784" spans="1:7" x14ac:dyDescent="0.2">
      <c r="A1784" s="9" t="s">
        <v>85</v>
      </c>
      <c r="B1784" s="9" t="s">
        <v>86</v>
      </c>
      <c r="C1784" s="9" t="s">
        <v>2838</v>
      </c>
      <c r="D1784" s="9" t="s">
        <v>2839</v>
      </c>
      <c r="E1784" s="9" t="s">
        <v>4020</v>
      </c>
      <c r="F1784" s="9" t="str">
        <f>TEXT(gdp_capita_rank__2[[#This Row],[year]],0)&amp;"-"&amp;gdp_capita_rank__2[[#This Row],[WB_country_code]]</f>
        <v>1973-FIN</v>
      </c>
      <c r="G1784" s="9" t="s">
        <v>4045</v>
      </c>
    </row>
    <row r="1785" spans="1:7" x14ac:dyDescent="0.2">
      <c r="A1785" s="9" t="s">
        <v>87</v>
      </c>
      <c r="B1785" s="9" t="s">
        <v>88</v>
      </c>
      <c r="C1785" s="9" t="s">
        <v>2841</v>
      </c>
      <c r="D1785" s="9" t="s">
        <v>2842</v>
      </c>
      <c r="E1785" s="9" t="s">
        <v>4020</v>
      </c>
      <c r="F1785" s="9" t="str">
        <f>TEXT(gdp_capita_rank__2[[#This Row],[year]],0)&amp;"-"&amp;gdp_capita_rank__2[[#This Row],[WB_country_code]]</f>
        <v>1973-FJI</v>
      </c>
      <c r="G1785" s="9" t="s">
        <v>4046</v>
      </c>
    </row>
    <row r="1786" spans="1:7" x14ac:dyDescent="0.2">
      <c r="A1786" s="9" t="s">
        <v>89</v>
      </c>
      <c r="B1786" s="9" t="s">
        <v>90</v>
      </c>
      <c r="C1786" s="9" t="s">
        <v>2844</v>
      </c>
      <c r="D1786" s="9" t="s">
        <v>2845</v>
      </c>
      <c r="E1786" s="9" t="s">
        <v>4020</v>
      </c>
      <c r="F1786" s="9" t="str">
        <f>TEXT(gdp_capita_rank__2[[#This Row],[year]],0)&amp;"-"&amp;gdp_capita_rank__2[[#This Row],[WB_country_code]]</f>
        <v>1973-FRA</v>
      </c>
      <c r="G1786" s="9" t="s">
        <v>4047</v>
      </c>
    </row>
    <row r="1787" spans="1:7" x14ac:dyDescent="0.2">
      <c r="A1787" s="9" t="s">
        <v>91</v>
      </c>
      <c r="B1787" s="9" t="s">
        <v>92</v>
      </c>
      <c r="C1787" s="9" t="s">
        <v>2847</v>
      </c>
      <c r="D1787" s="9" t="s">
        <v>2848</v>
      </c>
      <c r="E1787" s="9" t="s">
        <v>4020</v>
      </c>
      <c r="F1787" s="9" t="str">
        <f>TEXT(gdp_capita_rank__2[[#This Row],[year]],0)&amp;"-"&amp;gdp_capita_rank__2[[#This Row],[WB_country_code]]</f>
        <v>1973-GAB</v>
      </c>
      <c r="G1787" s="9" t="s">
        <v>4048</v>
      </c>
    </row>
    <row r="1788" spans="1:7" x14ac:dyDescent="0.2">
      <c r="A1788" s="9" t="s">
        <v>93</v>
      </c>
      <c r="B1788" s="9" t="s">
        <v>94</v>
      </c>
      <c r="C1788" s="9" t="s">
        <v>2850</v>
      </c>
      <c r="D1788" s="9" t="s">
        <v>2851</v>
      </c>
      <c r="E1788" s="9" t="s">
        <v>4020</v>
      </c>
      <c r="F1788" s="9" t="str">
        <f>TEXT(gdp_capita_rank__2[[#This Row],[year]],0)&amp;"-"&amp;gdp_capita_rank__2[[#This Row],[WB_country_code]]</f>
        <v>1973-GBR</v>
      </c>
      <c r="G1788" s="9" t="s">
        <v>4049</v>
      </c>
    </row>
    <row r="1789" spans="1:7" x14ac:dyDescent="0.2">
      <c r="A1789" s="9" t="s">
        <v>95</v>
      </c>
      <c r="B1789" s="9" t="s">
        <v>96</v>
      </c>
      <c r="C1789" s="9" t="s">
        <v>2853</v>
      </c>
      <c r="D1789" s="9" t="s">
        <v>2854</v>
      </c>
      <c r="E1789" s="9" t="s">
        <v>4020</v>
      </c>
      <c r="F1789" s="9" t="str">
        <f>TEXT(gdp_capita_rank__2[[#This Row],[year]],0)&amp;"-"&amp;gdp_capita_rank__2[[#This Row],[WB_country_code]]</f>
        <v>1973-GEO</v>
      </c>
      <c r="G1789" s="9" t="s">
        <v>2741</v>
      </c>
    </row>
    <row r="1790" spans="1:7" x14ac:dyDescent="0.2">
      <c r="A1790" s="9" t="s">
        <v>97</v>
      </c>
      <c r="B1790" s="9" t="s">
        <v>98</v>
      </c>
      <c r="C1790" s="9" t="s">
        <v>2855</v>
      </c>
      <c r="D1790" s="9" t="s">
        <v>2824</v>
      </c>
      <c r="E1790" s="9" t="s">
        <v>4020</v>
      </c>
      <c r="F1790" s="9" t="str">
        <f>TEXT(gdp_capita_rank__2[[#This Row],[year]],0)&amp;"-"&amp;gdp_capita_rank__2[[#This Row],[WB_country_code]]</f>
        <v>1973-GHA</v>
      </c>
      <c r="G1790" s="9" t="s">
        <v>4050</v>
      </c>
    </row>
    <row r="1791" spans="1:7" x14ac:dyDescent="0.2">
      <c r="A1791" s="9" t="s">
        <v>99</v>
      </c>
      <c r="B1791" s="9" t="s">
        <v>100</v>
      </c>
      <c r="C1791" s="9" t="s">
        <v>2857</v>
      </c>
      <c r="D1791" s="9" t="s">
        <v>2858</v>
      </c>
      <c r="E1791" s="9" t="s">
        <v>4020</v>
      </c>
      <c r="F1791" s="9" t="str">
        <f>TEXT(gdp_capita_rank__2[[#This Row],[year]],0)&amp;"-"&amp;gdp_capita_rank__2[[#This Row],[WB_country_code]]</f>
        <v>1973-GRC</v>
      </c>
      <c r="G1791" s="9" t="s">
        <v>4051</v>
      </c>
    </row>
    <row r="1792" spans="1:7" x14ac:dyDescent="0.2">
      <c r="A1792" s="9" t="s">
        <v>101</v>
      </c>
      <c r="B1792" s="9" t="s">
        <v>102</v>
      </c>
      <c r="C1792" s="9" t="s">
        <v>2860</v>
      </c>
      <c r="D1792" s="9" t="s">
        <v>2861</v>
      </c>
      <c r="E1792" s="9" t="s">
        <v>4020</v>
      </c>
      <c r="F1792" s="9" t="str">
        <f>TEXT(gdp_capita_rank__2[[#This Row],[year]],0)&amp;"-"&amp;gdp_capita_rank__2[[#This Row],[WB_country_code]]</f>
        <v>1973-GRD</v>
      </c>
      <c r="G1792" s="9" t="s">
        <v>2741</v>
      </c>
    </row>
    <row r="1793" spans="1:7" x14ac:dyDescent="0.2">
      <c r="A1793" s="9" t="s">
        <v>103</v>
      </c>
      <c r="B1793" s="9" t="s">
        <v>104</v>
      </c>
      <c r="C1793" s="9" t="s">
        <v>2862</v>
      </c>
      <c r="D1793" s="9" t="s">
        <v>2863</v>
      </c>
      <c r="E1793" s="9" t="s">
        <v>4020</v>
      </c>
      <c r="F1793" s="9" t="str">
        <f>TEXT(gdp_capita_rank__2[[#This Row],[year]],0)&amp;"-"&amp;gdp_capita_rank__2[[#This Row],[WB_country_code]]</f>
        <v>1973-GTM</v>
      </c>
      <c r="G1793" s="9" t="s">
        <v>4052</v>
      </c>
    </row>
    <row r="1794" spans="1:7" x14ac:dyDescent="0.2">
      <c r="A1794" s="9" t="s">
        <v>105</v>
      </c>
      <c r="B1794" s="9" t="s">
        <v>106</v>
      </c>
      <c r="C1794" s="9" t="s">
        <v>2865</v>
      </c>
      <c r="D1794" s="9" t="s">
        <v>2866</v>
      </c>
      <c r="E1794" s="9" t="s">
        <v>4020</v>
      </c>
      <c r="F1794" s="9" t="str">
        <f>TEXT(gdp_capita_rank__2[[#This Row],[year]],0)&amp;"-"&amp;gdp_capita_rank__2[[#This Row],[WB_country_code]]</f>
        <v>1973-GUY</v>
      </c>
      <c r="G1794" s="9" t="s">
        <v>4053</v>
      </c>
    </row>
    <row r="1795" spans="1:7" x14ac:dyDescent="0.2">
      <c r="A1795" s="9" t="s">
        <v>107</v>
      </c>
      <c r="B1795" s="9" t="s">
        <v>108</v>
      </c>
      <c r="C1795" s="9" t="s">
        <v>2868</v>
      </c>
      <c r="D1795" s="9" t="s">
        <v>2869</v>
      </c>
      <c r="E1795" s="9" t="s">
        <v>4020</v>
      </c>
      <c r="F1795" s="9" t="str">
        <f>TEXT(gdp_capita_rank__2[[#This Row],[year]],0)&amp;"-"&amp;gdp_capita_rank__2[[#This Row],[WB_country_code]]</f>
        <v>1973-HKG</v>
      </c>
      <c r="G1795" s="9" t="s">
        <v>4054</v>
      </c>
    </row>
    <row r="1796" spans="1:7" x14ac:dyDescent="0.2">
      <c r="A1796" s="9" t="s">
        <v>109</v>
      </c>
      <c r="B1796" s="9" t="s">
        <v>110</v>
      </c>
      <c r="C1796" s="9" t="s">
        <v>2871</v>
      </c>
      <c r="D1796" s="9" t="s">
        <v>2872</v>
      </c>
      <c r="E1796" s="9" t="s">
        <v>4020</v>
      </c>
      <c r="F1796" s="9" t="str">
        <f>TEXT(gdp_capita_rank__2[[#This Row],[year]],0)&amp;"-"&amp;gdp_capita_rank__2[[#This Row],[WB_country_code]]</f>
        <v>1973-HRV</v>
      </c>
      <c r="G1796" s="9" t="s">
        <v>2741</v>
      </c>
    </row>
    <row r="1797" spans="1:7" x14ac:dyDescent="0.2">
      <c r="A1797" s="9" t="s">
        <v>111</v>
      </c>
      <c r="B1797" s="9" t="s">
        <v>112</v>
      </c>
      <c r="C1797" s="9" t="s">
        <v>2873</v>
      </c>
      <c r="D1797" s="9" t="s">
        <v>2874</v>
      </c>
      <c r="E1797" s="9" t="s">
        <v>4020</v>
      </c>
      <c r="F1797" s="9" t="str">
        <f>TEXT(gdp_capita_rank__2[[#This Row],[year]],0)&amp;"-"&amp;gdp_capita_rank__2[[#This Row],[WB_country_code]]</f>
        <v>1973-HUN</v>
      </c>
      <c r="G1797" s="9" t="s">
        <v>2741</v>
      </c>
    </row>
    <row r="1798" spans="1:7" x14ac:dyDescent="0.2">
      <c r="A1798" s="9" t="s">
        <v>113</v>
      </c>
      <c r="B1798" s="9" t="s">
        <v>114</v>
      </c>
      <c r="C1798" s="9" t="s">
        <v>2875</v>
      </c>
      <c r="D1798" s="9" t="s">
        <v>2876</v>
      </c>
      <c r="E1798" s="9" t="s">
        <v>4020</v>
      </c>
      <c r="F1798" s="9" t="str">
        <f>TEXT(gdp_capita_rank__2[[#This Row],[year]],0)&amp;"-"&amp;gdp_capita_rank__2[[#This Row],[WB_country_code]]</f>
        <v>1973-IDN</v>
      </c>
      <c r="G1798" s="9" t="s">
        <v>4055</v>
      </c>
    </row>
    <row r="1799" spans="1:7" x14ac:dyDescent="0.2">
      <c r="A1799" s="9" t="s">
        <v>115</v>
      </c>
      <c r="B1799" s="9" t="s">
        <v>116</v>
      </c>
      <c r="C1799" s="9" t="s">
        <v>2877</v>
      </c>
      <c r="D1799" s="9" t="s">
        <v>2878</v>
      </c>
      <c r="E1799" s="9" t="s">
        <v>4020</v>
      </c>
      <c r="F1799" s="9" t="str">
        <f>TEXT(gdp_capita_rank__2[[#This Row],[year]],0)&amp;"-"&amp;gdp_capita_rank__2[[#This Row],[WB_country_code]]</f>
        <v>1973-IND</v>
      </c>
      <c r="G1799" s="9" t="s">
        <v>4056</v>
      </c>
    </row>
    <row r="1800" spans="1:7" x14ac:dyDescent="0.2">
      <c r="A1800" s="9" t="s">
        <v>117</v>
      </c>
      <c r="B1800" s="9" t="s">
        <v>118</v>
      </c>
      <c r="C1800" s="9" t="s">
        <v>2880</v>
      </c>
      <c r="D1800" s="9" t="s">
        <v>2881</v>
      </c>
      <c r="E1800" s="9" t="s">
        <v>4020</v>
      </c>
      <c r="F1800" s="9" t="str">
        <f>TEXT(gdp_capita_rank__2[[#This Row],[year]],0)&amp;"-"&amp;gdp_capita_rank__2[[#This Row],[WB_country_code]]</f>
        <v>1973-IRL</v>
      </c>
      <c r="G1800" s="9" t="s">
        <v>4057</v>
      </c>
    </row>
    <row r="1801" spans="1:7" x14ac:dyDescent="0.2">
      <c r="A1801" s="9" t="s">
        <v>119</v>
      </c>
      <c r="B1801" s="9" t="s">
        <v>120</v>
      </c>
      <c r="C1801" s="9" t="s">
        <v>2883</v>
      </c>
      <c r="D1801" s="9" t="s">
        <v>2884</v>
      </c>
      <c r="E1801" s="9" t="s">
        <v>4020</v>
      </c>
      <c r="F1801" s="9" t="str">
        <f>TEXT(gdp_capita_rank__2[[#This Row],[year]],0)&amp;"-"&amp;gdp_capita_rank__2[[#This Row],[WB_country_code]]</f>
        <v>1973-IRN</v>
      </c>
      <c r="G1801" s="9" t="s">
        <v>4058</v>
      </c>
    </row>
    <row r="1802" spans="1:7" x14ac:dyDescent="0.2">
      <c r="A1802" s="9" t="s">
        <v>121</v>
      </c>
      <c r="B1802" s="9" t="s">
        <v>122</v>
      </c>
      <c r="C1802" s="9" t="s">
        <v>2886</v>
      </c>
      <c r="D1802" s="9" t="s">
        <v>2887</v>
      </c>
      <c r="E1802" s="9" t="s">
        <v>4020</v>
      </c>
      <c r="F1802" s="9" t="str">
        <f>TEXT(gdp_capita_rank__2[[#This Row],[year]],0)&amp;"-"&amp;gdp_capita_rank__2[[#This Row],[WB_country_code]]</f>
        <v>1973-IRQ</v>
      </c>
      <c r="G1802" s="9" t="s">
        <v>4059</v>
      </c>
    </row>
    <row r="1803" spans="1:7" x14ac:dyDescent="0.2">
      <c r="A1803" s="9" t="s">
        <v>123</v>
      </c>
      <c r="B1803" s="9" t="s">
        <v>124</v>
      </c>
      <c r="C1803" s="9" t="s">
        <v>2889</v>
      </c>
      <c r="D1803" s="9" t="s">
        <v>2890</v>
      </c>
      <c r="E1803" s="9" t="s">
        <v>4020</v>
      </c>
      <c r="F1803" s="9" t="str">
        <f>TEXT(gdp_capita_rank__2[[#This Row],[year]],0)&amp;"-"&amp;gdp_capita_rank__2[[#This Row],[WB_country_code]]</f>
        <v>1973-ISL</v>
      </c>
      <c r="G1803" s="9" t="s">
        <v>4060</v>
      </c>
    </row>
    <row r="1804" spans="1:7" x14ac:dyDescent="0.2">
      <c r="A1804" s="9" t="s">
        <v>125</v>
      </c>
      <c r="B1804" s="9" t="s">
        <v>126</v>
      </c>
      <c r="C1804" s="9" t="s">
        <v>2892</v>
      </c>
      <c r="D1804" s="9" t="s">
        <v>2893</v>
      </c>
      <c r="E1804" s="9" t="s">
        <v>4020</v>
      </c>
      <c r="F1804" s="9" t="str">
        <f>TEXT(gdp_capita_rank__2[[#This Row],[year]],0)&amp;"-"&amp;gdp_capita_rank__2[[#This Row],[WB_country_code]]</f>
        <v>1973-ISR</v>
      </c>
      <c r="G1804" s="9" t="s">
        <v>2741</v>
      </c>
    </row>
    <row r="1805" spans="1:7" x14ac:dyDescent="0.2">
      <c r="A1805" s="9" t="s">
        <v>127</v>
      </c>
      <c r="B1805" s="9" t="s">
        <v>128</v>
      </c>
      <c r="C1805" s="9" t="s">
        <v>2895</v>
      </c>
      <c r="D1805" s="9" t="s">
        <v>2896</v>
      </c>
      <c r="E1805" s="9" t="s">
        <v>4020</v>
      </c>
      <c r="F1805" s="9" t="str">
        <f>TEXT(gdp_capita_rank__2[[#This Row],[year]],0)&amp;"-"&amp;gdp_capita_rank__2[[#This Row],[WB_country_code]]</f>
        <v>1973-ITA</v>
      </c>
      <c r="G1805" s="9" t="s">
        <v>4061</v>
      </c>
    </row>
    <row r="1806" spans="1:7" x14ac:dyDescent="0.2">
      <c r="A1806" s="9" t="s">
        <v>129</v>
      </c>
      <c r="B1806" s="9" t="s">
        <v>130</v>
      </c>
      <c r="C1806" s="9" t="s">
        <v>2898</v>
      </c>
      <c r="D1806" s="9" t="s">
        <v>2899</v>
      </c>
      <c r="E1806" s="9" t="s">
        <v>4020</v>
      </c>
      <c r="F1806" s="9" t="str">
        <f>TEXT(gdp_capita_rank__2[[#This Row],[year]],0)&amp;"-"&amp;gdp_capita_rank__2[[#This Row],[WB_country_code]]</f>
        <v>1973-JAM</v>
      </c>
      <c r="G1806" s="9" t="s">
        <v>4062</v>
      </c>
    </row>
    <row r="1807" spans="1:7" x14ac:dyDescent="0.2">
      <c r="A1807" s="9" t="s">
        <v>131</v>
      </c>
      <c r="B1807" s="9" t="s">
        <v>132</v>
      </c>
      <c r="C1807" s="9" t="s">
        <v>2901</v>
      </c>
      <c r="D1807" s="9" t="s">
        <v>2902</v>
      </c>
      <c r="E1807" s="9" t="s">
        <v>4020</v>
      </c>
      <c r="F1807" s="9" t="str">
        <f>TEXT(gdp_capita_rank__2[[#This Row],[year]],0)&amp;"-"&amp;gdp_capita_rank__2[[#This Row],[WB_country_code]]</f>
        <v>1973-JOR</v>
      </c>
      <c r="G1807" s="9" t="s">
        <v>4063</v>
      </c>
    </row>
    <row r="1808" spans="1:7" x14ac:dyDescent="0.2">
      <c r="A1808" s="9" t="s">
        <v>133</v>
      </c>
      <c r="B1808" s="9" t="s">
        <v>134</v>
      </c>
      <c r="C1808" s="9" t="s">
        <v>2903</v>
      </c>
      <c r="D1808" s="9" t="s">
        <v>2904</v>
      </c>
      <c r="E1808" s="9" t="s">
        <v>4020</v>
      </c>
      <c r="F1808" s="9" t="str">
        <f>TEXT(gdp_capita_rank__2[[#This Row],[year]],0)&amp;"-"&amp;gdp_capita_rank__2[[#This Row],[WB_country_code]]</f>
        <v>1973-JPN</v>
      </c>
      <c r="G1808" s="9" t="s">
        <v>4064</v>
      </c>
    </row>
    <row r="1809" spans="1:7" x14ac:dyDescent="0.2">
      <c r="A1809" s="9" t="s">
        <v>135</v>
      </c>
      <c r="B1809" s="9" t="s">
        <v>136</v>
      </c>
      <c r="C1809" s="9" t="s">
        <v>2906</v>
      </c>
      <c r="D1809" s="9" t="s">
        <v>2907</v>
      </c>
      <c r="E1809" s="9" t="s">
        <v>4020</v>
      </c>
      <c r="F1809" s="9" t="str">
        <f>TEXT(gdp_capita_rank__2[[#This Row],[year]],0)&amp;"-"&amp;gdp_capita_rank__2[[#This Row],[WB_country_code]]</f>
        <v>1973-KAZ</v>
      </c>
      <c r="G1809" s="9" t="s">
        <v>2741</v>
      </c>
    </row>
    <row r="1810" spans="1:7" x14ac:dyDescent="0.2">
      <c r="A1810" s="9" t="s">
        <v>137</v>
      </c>
      <c r="B1810" s="9" t="s">
        <v>138</v>
      </c>
      <c r="C1810" s="9" t="s">
        <v>2908</v>
      </c>
      <c r="D1810" s="9" t="s">
        <v>2909</v>
      </c>
      <c r="E1810" s="9" t="s">
        <v>4020</v>
      </c>
      <c r="F1810" s="9" t="str">
        <f>TEXT(gdp_capita_rank__2[[#This Row],[year]],0)&amp;"-"&amp;gdp_capita_rank__2[[#This Row],[WB_country_code]]</f>
        <v>1973-KEN</v>
      </c>
      <c r="G1810" s="9" t="s">
        <v>4065</v>
      </c>
    </row>
    <row r="1811" spans="1:7" x14ac:dyDescent="0.2">
      <c r="A1811" s="9" t="s">
        <v>139</v>
      </c>
      <c r="B1811" s="9" t="s">
        <v>140</v>
      </c>
      <c r="C1811" s="9" t="s">
        <v>2911</v>
      </c>
      <c r="D1811" s="9" t="s">
        <v>2912</v>
      </c>
      <c r="E1811" s="9" t="s">
        <v>4020</v>
      </c>
      <c r="F1811" s="9" t="str">
        <f>TEXT(gdp_capita_rank__2[[#This Row],[year]],0)&amp;"-"&amp;gdp_capita_rank__2[[#This Row],[WB_country_code]]</f>
        <v>1973-KGZ</v>
      </c>
      <c r="G1811" s="9" t="s">
        <v>2741</v>
      </c>
    </row>
    <row r="1812" spans="1:7" x14ac:dyDescent="0.2">
      <c r="A1812" s="9" t="s">
        <v>141</v>
      </c>
      <c r="B1812" s="9" t="s">
        <v>142</v>
      </c>
      <c r="C1812" s="9" t="s">
        <v>2913</v>
      </c>
      <c r="D1812" s="9" t="s">
        <v>2914</v>
      </c>
      <c r="E1812" s="9" t="s">
        <v>4020</v>
      </c>
      <c r="F1812" s="9" t="str">
        <f>TEXT(gdp_capita_rank__2[[#This Row],[year]],0)&amp;"-"&amp;gdp_capita_rank__2[[#This Row],[WB_country_code]]</f>
        <v>1973-KOR</v>
      </c>
      <c r="G1812" s="9" t="s">
        <v>4066</v>
      </c>
    </row>
    <row r="1813" spans="1:7" x14ac:dyDescent="0.2">
      <c r="A1813" s="9" t="s">
        <v>143</v>
      </c>
      <c r="B1813" s="9" t="s">
        <v>144</v>
      </c>
      <c r="C1813" s="9" t="s">
        <v>2916</v>
      </c>
      <c r="D1813" s="9" t="s">
        <v>2917</v>
      </c>
      <c r="E1813" s="9" t="s">
        <v>4020</v>
      </c>
      <c r="F1813" s="9" t="str">
        <f>TEXT(gdp_capita_rank__2[[#This Row],[year]],0)&amp;"-"&amp;gdp_capita_rank__2[[#This Row],[WB_country_code]]</f>
        <v>1973-KWT</v>
      </c>
      <c r="G1813" s="9" t="s">
        <v>4067</v>
      </c>
    </row>
    <row r="1814" spans="1:7" x14ac:dyDescent="0.2">
      <c r="A1814" s="9" t="s">
        <v>145</v>
      </c>
      <c r="B1814" s="9" t="s">
        <v>146</v>
      </c>
      <c r="C1814" s="9" t="s">
        <v>2918</v>
      </c>
      <c r="D1814" s="9" t="s">
        <v>2919</v>
      </c>
      <c r="E1814" s="9" t="s">
        <v>4020</v>
      </c>
      <c r="F1814" s="9" t="str">
        <f>TEXT(gdp_capita_rank__2[[#This Row],[year]],0)&amp;"-"&amp;gdp_capita_rank__2[[#This Row],[WB_country_code]]</f>
        <v>1973-LBN</v>
      </c>
      <c r="G1814" s="9" t="s">
        <v>2741</v>
      </c>
    </row>
    <row r="1815" spans="1:7" x14ac:dyDescent="0.2">
      <c r="A1815" s="9" t="s">
        <v>147</v>
      </c>
      <c r="B1815" s="9" t="s">
        <v>148</v>
      </c>
      <c r="C1815" s="9" t="s">
        <v>2920</v>
      </c>
      <c r="D1815" s="9" t="s">
        <v>2921</v>
      </c>
      <c r="E1815" s="9" t="s">
        <v>4020</v>
      </c>
      <c r="F1815" s="9" t="str">
        <f>TEXT(gdp_capita_rank__2[[#This Row],[year]],0)&amp;"-"&amp;gdp_capita_rank__2[[#This Row],[WB_country_code]]</f>
        <v>1973-LKA</v>
      </c>
      <c r="G1815" s="9" t="s">
        <v>4068</v>
      </c>
    </row>
    <row r="1816" spans="1:7" x14ac:dyDescent="0.2">
      <c r="A1816" s="9" t="s">
        <v>149</v>
      </c>
      <c r="B1816" s="9" t="s">
        <v>150</v>
      </c>
      <c r="C1816" s="9" t="s">
        <v>2923</v>
      </c>
      <c r="D1816" s="9" t="s">
        <v>2924</v>
      </c>
      <c r="E1816" s="9" t="s">
        <v>4020</v>
      </c>
      <c r="F1816" s="9" t="str">
        <f>TEXT(gdp_capita_rank__2[[#This Row],[year]],0)&amp;"-"&amp;gdp_capita_rank__2[[#This Row],[WB_country_code]]</f>
        <v>1973-LTU</v>
      </c>
      <c r="G1816" s="9" t="s">
        <v>2741</v>
      </c>
    </row>
    <row r="1817" spans="1:7" x14ac:dyDescent="0.2">
      <c r="A1817" s="9" t="s">
        <v>151</v>
      </c>
      <c r="B1817" s="9" t="s">
        <v>152</v>
      </c>
      <c r="C1817" s="9" t="s">
        <v>2925</v>
      </c>
      <c r="D1817" s="9" t="s">
        <v>2926</v>
      </c>
      <c r="E1817" s="9" t="s">
        <v>4020</v>
      </c>
      <c r="F1817" s="9" t="str">
        <f>TEXT(gdp_capita_rank__2[[#This Row],[year]],0)&amp;"-"&amp;gdp_capita_rank__2[[#This Row],[WB_country_code]]</f>
        <v>1973-LVA</v>
      </c>
      <c r="G1817" s="9" t="s">
        <v>2741</v>
      </c>
    </row>
    <row r="1818" spans="1:7" x14ac:dyDescent="0.2">
      <c r="A1818" s="9" t="s">
        <v>153</v>
      </c>
      <c r="B1818" s="9" t="s">
        <v>154</v>
      </c>
      <c r="C1818" s="9" t="s">
        <v>2927</v>
      </c>
      <c r="D1818" s="9" t="s">
        <v>2928</v>
      </c>
      <c r="E1818" s="9" t="s">
        <v>4020</v>
      </c>
      <c r="F1818" s="9" t="str">
        <f>TEXT(gdp_capita_rank__2[[#This Row],[year]],0)&amp;"-"&amp;gdp_capita_rank__2[[#This Row],[WB_country_code]]</f>
        <v>1973-MAR</v>
      </c>
      <c r="G1818" s="9" t="s">
        <v>4069</v>
      </c>
    </row>
    <row r="1819" spans="1:7" x14ac:dyDescent="0.2">
      <c r="A1819" s="9" t="s">
        <v>155</v>
      </c>
      <c r="B1819" s="9" t="s">
        <v>156</v>
      </c>
      <c r="C1819" s="9" t="s">
        <v>2930</v>
      </c>
      <c r="D1819" s="9" t="s">
        <v>2931</v>
      </c>
      <c r="E1819" s="9" t="s">
        <v>4020</v>
      </c>
      <c r="F1819" s="9" t="str">
        <f>TEXT(gdp_capita_rank__2[[#This Row],[year]],0)&amp;"-"&amp;gdp_capita_rank__2[[#This Row],[WB_country_code]]</f>
        <v>1973-MDA</v>
      </c>
      <c r="G1819" s="9" t="s">
        <v>2741</v>
      </c>
    </row>
    <row r="1820" spans="1:7" x14ac:dyDescent="0.2">
      <c r="A1820" s="9" t="s">
        <v>157</v>
      </c>
      <c r="B1820" s="9" t="s">
        <v>158</v>
      </c>
      <c r="C1820" s="9" t="s">
        <v>2932</v>
      </c>
      <c r="D1820" s="9" t="s">
        <v>2933</v>
      </c>
      <c r="E1820" s="9" t="s">
        <v>4020</v>
      </c>
      <c r="F1820" s="9" t="str">
        <f>TEXT(gdp_capita_rank__2[[#This Row],[year]],0)&amp;"-"&amp;gdp_capita_rank__2[[#This Row],[WB_country_code]]</f>
        <v>1973-MEX</v>
      </c>
      <c r="G1820" s="9" t="s">
        <v>4070</v>
      </c>
    </row>
    <row r="1821" spans="1:7" x14ac:dyDescent="0.2">
      <c r="A1821" s="9" t="s">
        <v>159</v>
      </c>
      <c r="B1821" s="9" t="s">
        <v>160</v>
      </c>
      <c r="C1821" s="9" t="s">
        <v>2935</v>
      </c>
      <c r="D1821" s="9" t="s">
        <v>2936</v>
      </c>
      <c r="E1821" s="9" t="s">
        <v>4020</v>
      </c>
      <c r="F1821" s="9" t="str">
        <f>TEXT(gdp_capita_rank__2[[#This Row],[year]],0)&amp;"-"&amp;gdp_capita_rank__2[[#This Row],[WB_country_code]]</f>
        <v>1973-MKD</v>
      </c>
      <c r="G1821" s="9" t="s">
        <v>2741</v>
      </c>
    </row>
    <row r="1822" spans="1:7" x14ac:dyDescent="0.2">
      <c r="A1822" s="9" t="s">
        <v>161</v>
      </c>
      <c r="B1822" s="9" t="s">
        <v>162</v>
      </c>
      <c r="C1822" s="9" t="s">
        <v>2937</v>
      </c>
      <c r="D1822" s="9" t="s">
        <v>2938</v>
      </c>
      <c r="E1822" s="9" t="s">
        <v>4020</v>
      </c>
      <c r="F1822" s="9" t="str">
        <f>TEXT(gdp_capita_rank__2[[#This Row],[year]],0)&amp;"-"&amp;gdp_capita_rank__2[[#This Row],[WB_country_code]]</f>
        <v>1973-MNE</v>
      </c>
      <c r="G1822" s="9" t="s">
        <v>2741</v>
      </c>
    </row>
    <row r="1823" spans="1:7" x14ac:dyDescent="0.2">
      <c r="A1823" s="9" t="s">
        <v>163</v>
      </c>
      <c r="B1823" s="9" t="s">
        <v>164</v>
      </c>
      <c r="C1823" s="9" t="s">
        <v>2939</v>
      </c>
      <c r="D1823" s="9" t="s">
        <v>2940</v>
      </c>
      <c r="E1823" s="9" t="s">
        <v>4020</v>
      </c>
      <c r="F1823" s="9" t="str">
        <f>TEXT(gdp_capita_rank__2[[#This Row],[year]],0)&amp;"-"&amp;gdp_capita_rank__2[[#This Row],[WB_country_code]]</f>
        <v>1973-MNG</v>
      </c>
      <c r="G1823" s="9" t="s">
        <v>2741</v>
      </c>
    </row>
    <row r="1824" spans="1:7" x14ac:dyDescent="0.2">
      <c r="A1824" s="9" t="s">
        <v>165</v>
      </c>
      <c r="B1824" s="9" t="s">
        <v>166</v>
      </c>
      <c r="C1824" s="9" t="s">
        <v>2941</v>
      </c>
      <c r="D1824" s="9" t="s">
        <v>2942</v>
      </c>
      <c r="E1824" s="9" t="s">
        <v>4020</v>
      </c>
      <c r="F1824" s="9" t="str">
        <f>TEXT(gdp_capita_rank__2[[#This Row],[year]],0)&amp;"-"&amp;gdp_capita_rank__2[[#This Row],[WB_country_code]]</f>
        <v>1973-MOZ</v>
      </c>
      <c r="G1824" s="9" t="s">
        <v>2741</v>
      </c>
    </row>
    <row r="1825" spans="1:7" x14ac:dyDescent="0.2">
      <c r="A1825" s="9" t="s">
        <v>167</v>
      </c>
      <c r="B1825" s="9" t="s">
        <v>168</v>
      </c>
      <c r="C1825" s="9" t="s">
        <v>2943</v>
      </c>
      <c r="D1825" s="9" t="s">
        <v>2944</v>
      </c>
      <c r="E1825" s="9" t="s">
        <v>4020</v>
      </c>
      <c r="F1825" s="9" t="str">
        <f>TEXT(gdp_capita_rank__2[[#This Row],[year]],0)&amp;"-"&amp;gdp_capita_rank__2[[#This Row],[WB_country_code]]</f>
        <v>1973-MUS</v>
      </c>
      <c r="G1825" s="9" t="s">
        <v>2741</v>
      </c>
    </row>
    <row r="1826" spans="1:7" x14ac:dyDescent="0.2">
      <c r="A1826" s="9" t="s">
        <v>169</v>
      </c>
      <c r="B1826" s="9" t="s">
        <v>170</v>
      </c>
      <c r="C1826" s="9" t="s">
        <v>2945</v>
      </c>
      <c r="D1826" s="9" t="s">
        <v>2946</v>
      </c>
      <c r="E1826" s="9" t="s">
        <v>4020</v>
      </c>
      <c r="F1826" s="9" t="str">
        <f>TEXT(gdp_capita_rank__2[[#This Row],[year]],0)&amp;"-"&amp;gdp_capita_rank__2[[#This Row],[WB_country_code]]</f>
        <v>1973-MYS</v>
      </c>
      <c r="G1826" s="9" t="s">
        <v>4071</v>
      </c>
    </row>
    <row r="1827" spans="1:7" x14ac:dyDescent="0.2">
      <c r="A1827" s="9" t="s">
        <v>171</v>
      </c>
      <c r="B1827" s="9" t="s">
        <v>172</v>
      </c>
      <c r="C1827" s="9" t="s">
        <v>2948</v>
      </c>
      <c r="D1827" s="9" t="s">
        <v>2949</v>
      </c>
      <c r="E1827" s="9" t="s">
        <v>4020</v>
      </c>
      <c r="F1827" s="9" t="str">
        <f>TEXT(gdp_capita_rank__2[[#This Row],[year]],0)&amp;"-"&amp;gdp_capita_rank__2[[#This Row],[WB_country_code]]</f>
        <v>1973-NAM</v>
      </c>
      <c r="G1827" s="9" t="s">
        <v>2741</v>
      </c>
    </row>
    <row r="1828" spans="1:7" x14ac:dyDescent="0.2">
      <c r="A1828" s="9" t="s">
        <v>173</v>
      </c>
      <c r="B1828" s="9" t="s">
        <v>174</v>
      </c>
      <c r="C1828" s="9" t="s">
        <v>2950</v>
      </c>
      <c r="D1828" s="9" t="s">
        <v>2951</v>
      </c>
      <c r="E1828" s="9" t="s">
        <v>4020</v>
      </c>
      <c r="F1828" s="9" t="str">
        <f>TEXT(gdp_capita_rank__2[[#This Row],[year]],0)&amp;"-"&amp;gdp_capita_rank__2[[#This Row],[WB_country_code]]</f>
        <v>1973-NER</v>
      </c>
      <c r="G1828" s="9" t="s">
        <v>4072</v>
      </c>
    </row>
    <row r="1829" spans="1:7" x14ac:dyDescent="0.2">
      <c r="A1829" s="9" t="s">
        <v>175</v>
      </c>
      <c r="B1829" s="9" t="s">
        <v>176</v>
      </c>
      <c r="C1829" s="9" t="s">
        <v>2953</v>
      </c>
      <c r="D1829" s="9" t="s">
        <v>2954</v>
      </c>
      <c r="E1829" s="9" t="s">
        <v>4020</v>
      </c>
      <c r="F1829" s="9" t="str">
        <f>TEXT(gdp_capita_rank__2[[#This Row],[year]],0)&amp;"-"&amp;gdp_capita_rank__2[[#This Row],[WB_country_code]]</f>
        <v>1973-NGA</v>
      </c>
      <c r="G1829" s="9" t="s">
        <v>4073</v>
      </c>
    </row>
    <row r="1830" spans="1:7" x14ac:dyDescent="0.2">
      <c r="A1830" s="9" t="s">
        <v>177</v>
      </c>
      <c r="B1830" s="9" t="s">
        <v>178</v>
      </c>
      <c r="C1830" s="9" t="s">
        <v>2956</v>
      </c>
      <c r="D1830" s="9" t="s">
        <v>2957</v>
      </c>
      <c r="E1830" s="9" t="s">
        <v>4020</v>
      </c>
      <c r="F1830" s="9" t="str">
        <f>TEXT(gdp_capita_rank__2[[#This Row],[year]],0)&amp;"-"&amp;gdp_capita_rank__2[[#This Row],[WB_country_code]]</f>
        <v>1973-NLD</v>
      </c>
      <c r="G1830" s="9" t="s">
        <v>4074</v>
      </c>
    </row>
    <row r="1831" spans="1:7" x14ac:dyDescent="0.2">
      <c r="A1831" s="9" t="s">
        <v>179</v>
      </c>
      <c r="B1831" s="9" t="s">
        <v>180</v>
      </c>
      <c r="C1831" s="9" t="s">
        <v>2959</v>
      </c>
      <c r="D1831" s="9" t="s">
        <v>2960</v>
      </c>
      <c r="E1831" s="9" t="s">
        <v>4020</v>
      </c>
      <c r="F1831" s="9" t="str">
        <f>TEXT(gdp_capita_rank__2[[#This Row],[year]],0)&amp;"-"&amp;gdp_capita_rank__2[[#This Row],[WB_country_code]]</f>
        <v>1973-NOR</v>
      </c>
      <c r="G1831" s="9" t="s">
        <v>4075</v>
      </c>
    </row>
    <row r="1832" spans="1:7" x14ac:dyDescent="0.2">
      <c r="A1832" s="9" t="s">
        <v>181</v>
      </c>
      <c r="B1832" s="9" t="s">
        <v>182</v>
      </c>
      <c r="C1832" s="9" t="s">
        <v>2962</v>
      </c>
      <c r="D1832" s="9" t="s">
        <v>2963</v>
      </c>
      <c r="E1832" s="9" t="s">
        <v>4020</v>
      </c>
      <c r="F1832" s="9" t="str">
        <f>TEXT(gdp_capita_rank__2[[#This Row],[year]],0)&amp;"-"&amp;gdp_capita_rank__2[[#This Row],[WB_country_code]]</f>
        <v>1973-NZL</v>
      </c>
      <c r="G1832" s="9" t="s">
        <v>4076</v>
      </c>
    </row>
    <row r="1833" spans="1:7" x14ac:dyDescent="0.2">
      <c r="A1833" s="9" t="s">
        <v>183</v>
      </c>
      <c r="B1833" s="9" t="s">
        <v>184</v>
      </c>
      <c r="C1833" s="9" t="s">
        <v>2965</v>
      </c>
      <c r="D1833" s="9" t="s">
        <v>2966</v>
      </c>
      <c r="E1833" s="9" t="s">
        <v>4020</v>
      </c>
      <c r="F1833" s="9" t="str">
        <f>TEXT(gdp_capita_rank__2[[#This Row],[year]],0)&amp;"-"&amp;gdp_capita_rank__2[[#This Row],[WB_country_code]]</f>
        <v>1973-PAK</v>
      </c>
      <c r="G1833" s="9" t="s">
        <v>4077</v>
      </c>
    </row>
    <row r="1834" spans="1:7" x14ac:dyDescent="0.2">
      <c r="A1834" s="9" t="s">
        <v>185</v>
      </c>
      <c r="B1834" s="9" t="s">
        <v>186</v>
      </c>
      <c r="C1834" s="9" t="s">
        <v>2968</v>
      </c>
      <c r="D1834" s="9" t="s">
        <v>2969</v>
      </c>
      <c r="E1834" s="9" t="s">
        <v>4020</v>
      </c>
      <c r="F1834" s="9" t="str">
        <f>TEXT(gdp_capita_rank__2[[#This Row],[year]],0)&amp;"-"&amp;gdp_capita_rank__2[[#This Row],[WB_country_code]]</f>
        <v>1973-PAN</v>
      </c>
      <c r="G1834" s="9" t="s">
        <v>4078</v>
      </c>
    </row>
    <row r="1835" spans="1:7" x14ac:dyDescent="0.2">
      <c r="A1835" s="9" t="s">
        <v>187</v>
      </c>
      <c r="B1835" s="9" t="s">
        <v>188</v>
      </c>
      <c r="C1835" s="9" t="s">
        <v>2971</v>
      </c>
      <c r="D1835" s="9" t="s">
        <v>2972</v>
      </c>
      <c r="E1835" s="9" t="s">
        <v>4020</v>
      </c>
      <c r="F1835" s="9" t="str">
        <f>TEXT(gdp_capita_rank__2[[#This Row],[year]],0)&amp;"-"&amp;gdp_capita_rank__2[[#This Row],[WB_country_code]]</f>
        <v>1973-PER</v>
      </c>
      <c r="G1835" s="9" t="s">
        <v>2741</v>
      </c>
    </row>
    <row r="1836" spans="1:7" x14ac:dyDescent="0.2">
      <c r="A1836" s="9" t="s">
        <v>189</v>
      </c>
      <c r="B1836" s="9" t="s">
        <v>190</v>
      </c>
      <c r="C1836" s="9" t="s">
        <v>2973</v>
      </c>
      <c r="D1836" s="9" t="s">
        <v>2974</v>
      </c>
      <c r="E1836" s="9" t="s">
        <v>4020</v>
      </c>
      <c r="F1836" s="9" t="str">
        <f>TEXT(gdp_capita_rank__2[[#This Row],[year]],0)&amp;"-"&amp;gdp_capita_rank__2[[#This Row],[WB_country_code]]</f>
        <v>1973-PHL</v>
      </c>
      <c r="G1836" s="9" t="s">
        <v>4079</v>
      </c>
    </row>
    <row r="1837" spans="1:7" x14ac:dyDescent="0.2">
      <c r="A1837" s="9" t="s">
        <v>191</v>
      </c>
      <c r="B1837" s="9" t="s">
        <v>192</v>
      </c>
      <c r="C1837" s="9" t="s">
        <v>2976</v>
      </c>
      <c r="D1837" s="9" t="s">
        <v>2977</v>
      </c>
      <c r="E1837" s="9" t="s">
        <v>4020</v>
      </c>
      <c r="F1837" s="9" t="str">
        <f>TEXT(gdp_capita_rank__2[[#This Row],[year]],0)&amp;"-"&amp;gdp_capita_rank__2[[#This Row],[WB_country_code]]</f>
        <v>1973-POL</v>
      </c>
      <c r="G1837" s="9" t="s">
        <v>2741</v>
      </c>
    </row>
    <row r="1838" spans="1:7" x14ac:dyDescent="0.2">
      <c r="A1838" s="9" t="s">
        <v>193</v>
      </c>
      <c r="B1838" s="9" t="s">
        <v>194</v>
      </c>
      <c r="C1838" s="9" t="s">
        <v>2818</v>
      </c>
      <c r="D1838" s="9" t="s">
        <v>2978</v>
      </c>
      <c r="E1838" s="9" t="s">
        <v>4020</v>
      </c>
      <c r="F1838" s="9" t="str">
        <f>TEXT(gdp_capita_rank__2[[#This Row],[year]],0)&amp;"-"&amp;gdp_capita_rank__2[[#This Row],[WB_country_code]]</f>
        <v>1973-PRI</v>
      </c>
      <c r="G1838" s="9" t="s">
        <v>4080</v>
      </c>
    </row>
    <row r="1839" spans="1:7" x14ac:dyDescent="0.2">
      <c r="A1839" s="9" t="s">
        <v>195</v>
      </c>
      <c r="B1839" s="9" t="s">
        <v>196</v>
      </c>
      <c r="C1839" s="9" t="s">
        <v>2980</v>
      </c>
      <c r="D1839" s="9" t="s">
        <v>2981</v>
      </c>
      <c r="E1839" s="9" t="s">
        <v>4020</v>
      </c>
      <c r="F1839" s="9" t="str">
        <f>TEXT(gdp_capita_rank__2[[#This Row],[year]],0)&amp;"-"&amp;gdp_capita_rank__2[[#This Row],[WB_country_code]]</f>
        <v>1973-PRK</v>
      </c>
      <c r="G1839" s="9" t="s">
        <v>2741</v>
      </c>
    </row>
    <row r="1840" spans="1:7" x14ac:dyDescent="0.2">
      <c r="A1840" s="9" t="s">
        <v>197</v>
      </c>
      <c r="B1840" s="9" t="s">
        <v>198</v>
      </c>
      <c r="C1840" s="9" t="s">
        <v>2982</v>
      </c>
      <c r="D1840" s="9" t="s">
        <v>2983</v>
      </c>
      <c r="E1840" s="9" t="s">
        <v>4020</v>
      </c>
      <c r="F1840" s="9" t="str">
        <f>TEXT(gdp_capita_rank__2[[#This Row],[year]],0)&amp;"-"&amp;gdp_capita_rank__2[[#This Row],[WB_country_code]]</f>
        <v>1973-PRT</v>
      </c>
      <c r="G1840" s="9" t="s">
        <v>4081</v>
      </c>
    </row>
    <row r="1841" spans="1:7" x14ac:dyDescent="0.2">
      <c r="A1841" s="9" t="s">
        <v>199</v>
      </c>
      <c r="B1841" s="9" t="s">
        <v>200</v>
      </c>
      <c r="C1841" s="9" t="s">
        <v>2985</v>
      </c>
      <c r="D1841" s="9" t="s">
        <v>2986</v>
      </c>
      <c r="E1841" s="9" t="s">
        <v>4020</v>
      </c>
      <c r="F1841" s="9" t="str">
        <f>TEXT(gdp_capita_rank__2[[#This Row],[year]],0)&amp;"-"&amp;gdp_capita_rank__2[[#This Row],[WB_country_code]]</f>
        <v>1973-PRY</v>
      </c>
      <c r="G1841" s="9" t="s">
        <v>4082</v>
      </c>
    </row>
    <row r="1842" spans="1:7" x14ac:dyDescent="0.2">
      <c r="A1842" s="9" t="s">
        <v>201</v>
      </c>
      <c r="B1842" s="9" t="s">
        <v>202</v>
      </c>
      <c r="C1842" s="9" t="s">
        <v>2987</v>
      </c>
      <c r="D1842" s="9" t="s">
        <v>2988</v>
      </c>
      <c r="E1842" s="9" t="s">
        <v>4020</v>
      </c>
      <c r="F1842" s="9" t="str">
        <f>TEXT(gdp_capita_rank__2[[#This Row],[year]],0)&amp;"-"&amp;gdp_capita_rank__2[[#This Row],[WB_country_code]]</f>
        <v>1973-QAT</v>
      </c>
      <c r="G1842" s="9" t="s">
        <v>4083</v>
      </c>
    </row>
    <row r="1843" spans="1:7" x14ac:dyDescent="0.2">
      <c r="A1843" s="9" t="s">
        <v>203</v>
      </c>
      <c r="B1843" s="9" t="s">
        <v>204</v>
      </c>
      <c r="C1843" s="9" t="s">
        <v>2989</v>
      </c>
      <c r="D1843" s="9" t="s">
        <v>2990</v>
      </c>
      <c r="E1843" s="9" t="s">
        <v>4020</v>
      </c>
      <c r="F1843" s="9" t="str">
        <f>TEXT(gdp_capita_rank__2[[#This Row],[year]],0)&amp;"-"&amp;gdp_capita_rank__2[[#This Row],[WB_country_code]]</f>
        <v>1973-ROU</v>
      </c>
      <c r="G1843" s="9" t="s">
        <v>2741</v>
      </c>
    </row>
    <row r="1844" spans="1:7" x14ac:dyDescent="0.2">
      <c r="A1844" s="9" t="s">
        <v>205</v>
      </c>
      <c r="B1844" s="9" t="s">
        <v>206</v>
      </c>
      <c r="C1844" s="9" t="s">
        <v>2991</v>
      </c>
      <c r="D1844" s="9" t="s">
        <v>2992</v>
      </c>
      <c r="E1844" s="9" t="s">
        <v>4020</v>
      </c>
      <c r="F1844" s="9" t="str">
        <f>TEXT(gdp_capita_rank__2[[#This Row],[year]],0)&amp;"-"&amp;gdp_capita_rank__2[[#This Row],[WB_country_code]]</f>
        <v>1973-RUS</v>
      </c>
      <c r="G1844" s="9" t="s">
        <v>2741</v>
      </c>
    </row>
    <row r="1845" spans="1:7" x14ac:dyDescent="0.2">
      <c r="A1845" s="9" t="s">
        <v>207</v>
      </c>
      <c r="B1845" s="9" t="s">
        <v>208</v>
      </c>
      <c r="C1845" s="9" t="s">
        <v>2993</v>
      </c>
      <c r="D1845" s="9" t="s">
        <v>2994</v>
      </c>
      <c r="E1845" s="9" t="s">
        <v>4020</v>
      </c>
      <c r="F1845" s="9" t="str">
        <f>TEXT(gdp_capita_rank__2[[#This Row],[year]],0)&amp;"-"&amp;gdp_capita_rank__2[[#This Row],[WB_country_code]]</f>
        <v>1973-SAU</v>
      </c>
      <c r="G1845" s="9" t="s">
        <v>4084</v>
      </c>
    </row>
    <row r="1846" spans="1:7" x14ac:dyDescent="0.2">
      <c r="A1846" s="9" t="s">
        <v>209</v>
      </c>
      <c r="B1846" s="9" t="s">
        <v>210</v>
      </c>
      <c r="C1846" s="9" t="s">
        <v>2995</v>
      </c>
      <c r="D1846" s="9" t="s">
        <v>2996</v>
      </c>
      <c r="E1846" s="9" t="s">
        <v>4020</v>
      </c>
      <c r="F1846" s="9" t="str">
        <f>TEXT(gdp_capita_rank__2[[#This Row],[year]],0)&amp;"-"&amp;gdp_capita_rank__2[[#This Row],[WB_country_code]]</f>
        <v>1973-SDN</v>
      </c>
      <c r="G1846" s="9" t="s">
        <v>4085</v>
      </c>
    </row>
    <row r="1847" spans="1:7" x14ac:dyDescent="0.2">
      <c r="A1847" s="9" t="s">
        <v>211</v>
      </c>
      <c r="B1847" s="9" t="s">
        <v>212</v>
      </c>
      <c r="C1847" s="9" t="s">
        <v>2998</v>
      </c>
      <c r="D1847" s="9" t="s">
        <v>2999</v>
      </c>
      <c r="E1847" s="9" t="s">
        <v>4020</v>
      </c>
      <c r="F1847" s="9" t="str">
        <f>TEXT(gdp_capita_rank__2[[#This Row],[year]],0)&amp;"-"&amp;gdp_capita_rank__2[[#This Row],[WB_country_code]]</f>
        <v>1973-SEN</v>
      </c>
      <c r="G1847" s="9" t="s">
        <v>4086</v>
      </c>
    </row>
    <row r="1848" spans="1:7" x14ac:dyDescent="0.2">
      <c r="A1848" s="9" t="s">
        <v>213</v>
      </c>
      <c r="B1848" s="9" t="s">
        <v>214</v>
      </c>
      <c r="C1848" s="9" t="s">
        <v>3001</v>
      </c>
      <c r="D1848" s="9" t="s">
        <v>3002</v>
      </c>
      <c r="E1848" s="9" t="s">
        <v>4020</v>
      </c>
      <c r="F1848" s="9" t="str">
        <f>TEXT(gdp_capita_rank__2[[#This Row],[year]],0)&amp;"-"&amp;gdp_capita_rank__2[[#This Row],[WB_country_code]]</f>
        <v>1973-SGP</v>
      </c>
      <c r="G1848" s="9" t="s">
        <v>4087</v>
      </c>
    </row>
    <row r="1849" spans="1:7" x14ac:dyDescent="0.2">
      <c r="A1849" s="9" t="s">
        <v>215</v>
      </c>
      <c r="B1849" s="9" t="s">
        <v>216</v>
      </c>
      <c r="C1849" s="9" t="s">
        <v>3004</v>
      </c>
      <c r="D1849" s="9" t="s">
        <v>3005</v>
      </c>
      <c r="E1849" s="9" t="s">
        <v>4020</v>
      </c>
      <c r="F1849" s="9" t="str">
        <f>TEXT(gdp_capita_rank__2[[#This Row],[year]],0)&amp;"-"&amp;gdp_capita_rank__2[[#This Row],[WB_country_code]]</f>
        <v>1973-SMR</v>
      </c>
      <c r="G1849" s="9" t="s">
        <v>2741</v>
      </c>
    </row>
    <row r="1850" spans="1:7" x14ac:dyDescent="0.2">
      <c r="A1850" s="9" t="s">
        <v>217</v>
      </c>
      <c r="B1850" s="9" t="s">
        <v>218</v>
      </c>
      <c r="C1850" s="9" t="s">
        <v>2854</v>
      </c>
      <c r="D1850" s="9" t="s">
        <v>3006</v>
      </c>
      <c r="E1850" s="9" t="s">
        <v>4020</v>
      </c>
      <c r="F1850" s="9" t="str">
        <f>TEXT(gdp_capita_rank__2[[#This Row],[year]],0)&amp;"-"&amp;gdp_capita_rank__2[[#This Row],[WB_country_code]]</f>
        <v>1973-SRB</v>
      </c>
      <c r="G1850" s="9" t="s">
        <v>2741</v>
      </c>
    </row>
    <row r="1851" spans="1:7" x14ac:dyDescent="0.2">
      <c r="A1851" s="9" t="s">
        <v>219</v>
      </c>
      <c r="B1851" s="9" t="s">
        <v>220</v>
      </c>
      <c r="C1851" s="9" t="s">
        <v>3007</v>
      </c>
      <c r="D1851" s="9" t="s">
        <v>3008</v>
      </c>
      <c r="E1851" s="9" t="s">
        <v>4020</v>
      </c>
      <c r="F1851" s="9" t="str">
        <f>TEXT(gdp_capita_rank__2[[#This Row],[year]],0)&amp;"-"&amp;gdp_capita_rank__2[[#This Row],[WB_country_code]]</f>
        <v>1973-SUR</v>
      </c>
      <c r="G1851" s="9" t="s">
        <v>4088</v>
      </c>
    </row>
    <row r="1852" spans="1:7" x14ac:dyDescent="0.2">
      <c r="A1852" s="9" t="s">
        <v>221</v>
      </c>
      <c r="B1852" s="9" t="s">
        <v>222</v>
      </c>
      <c r="C1852" s="9" t="s">
        <v>3010</v>
      </c>
      <c r="D1852" s="9" t="s">
        <v>3011</v>
      </c>
      <c r="E1852" s="9" t="s">
        <v>4020</v>
      </c>
      <c r="F1852" s="9" t="str">
        <f>TEXT(gdp_capita_rank__2[[#This Row],[year]],0)&amp;"-"&amp;gdp_capita_rank__2[[#This Row],[WB_country_code]]</f>
        <v>1973-SVK</v>
      </c>
      <c r="G1852" s="9" t="s">
        <v>2741</v>
      </c>
    </row>
    <row r="1853" spans="1:7" x14ac:dyDescent="0.2">
      <c r="A1853" s="9" t="s">
        <v>223</v>
      </c>
      <c r="B1853" s="9" t="s">
        <v>224</v>
      </c>
      <c r="C1853" s="9" t="s">
        <v>3012</v>
      </c>
      <c r="D1853" s="9" t="s">
        <v>3013</v>
      </c>
      <c r="E1853" s="9" t="s">
        <v>4020</v>
      </c>
      <c r="F1853" s="9" t="str">
        <f>TEXT(gdp_capita_rank__2[[#This Row],[year]],0)&amp;"-"&amp;gdp_capita_rank__2[[#This Row],[WB_country_code]]</f>
        <v>1973-SVN</v>
      </c>
      <c r="G1853" s="9" t="s">
        <v>2741</v>
      </c>
    </row>
    <row r="1854" spans="1:7" x14ac:dyDescent="0.2">
      <c r="A1854" s="9" t="s">
        <v>225</v>
      </c>
      <c r="B1854" s="9" t="s">
        <v>226</v>
      </c>
      <c r="C1854" s="9" t="s">
        <v>3014</v>
      </c>
      <c r="D1854" s="9" t="s">
        <v>3015</v>
      </c>
      <c r="E1854" s="9" t="s">
        <v>4020</v>
      </c>
      <c r="F1854" s="9" t="str">
        <f>TEXT(gdp_capita_rank__2[[#This Row],[year]],0)&amp;"-"&amp;gdp_capita_rank__2[[#This Row],[WB_country_code]]</f>
        <v>1973-SWE</v>
      </c>
      <c r="G1854" s="9" t="s">
        <v>4089</v>
      </c>
    </row>
    <row r="1855" spans="1:7" x14ac:dyDescent="0.2">
      <c r="A1855" s="9" t="s">
        <v>227</v>
      </c>
      <c r="B1855" s="9" t="s">
        <v>228</v>
      </c>
      <c r="C1855" s="9" t="s">
        <v>3017</v>
      </c>
      <c r="D1855" s="9" t="s">
        <v>3018</v>
      </c>
      <c r="E1855" s="9" t="s">
        <v>4020</v>
      </c>
      <c r="F1855" s="9" t="str">
        <f>TEXT(gdp_capita_rank__2[[#This Row],[year]],0)&amp;"-"&amp;gdp_capita_rank__2[[#This Row],[WB_country_code]]</f>
        <v>1973-SYR</v>
      </c>
      <c r="G1855" s="9" t="s">
        <v>4090</v>
      </c>
    </row>
    <row r="1856" spans="1:7" x14ac:dyDescent="0.2">
      <c r="A1856" s="9" t="s">
        <v>229</v>
      </c>
      <c r="B1856" s="9" t="s">
        <v>230</v>
      </c>
      <c r="C1856" s="9" t="s">
        <v>3020</v>
      </c>
      <c r="D1856" s="9" t="s">
        <v>3021</v>
      </c>
      <c r="E1856" s="9" t="s">
        <v>4020</v>
      </c>
      <c r="F1856" s="9" t="str">
        <f>TEXT(gdp_capita_rank__2[[#This Row],[year]],0)&amp;"-"&amp;gdp_capita_rank__2[[#This Row],[WB_country_code]]</f>
        <v>1973-TGO</v>
      </c>
      <c r="G1856" s="9" t="s">
        <v>4091</v>
      </c>
    </row>
    <row r="1857" spans="1:7" x14ac:dyDescent="0.2">
      <c r="A1857" s="9" t="s">
        <v>231</v>
      </c>
      <c r="B1857" s="9" t="s">
        <v>232</v>
      </c>
      <c r="C1857" s="9" t="s">
        <v>3023</v>
      </c>
      <c r="D1857" s="9" t="s">
        <v>3024</v>
      </c>
      <c r="E1857" s="9" t="s">
        <v>4020</v>
      </c>
      <c r="F1857" s="9" t="str">
        <f>TEXT(gdp_capita_rank__2[[#This Row],[year]],0)&amp;"-"&amp;gdp_capita_rank__2[[#This Row],[WB_country_code]]</f>
        <v>1973-THA</v>
      </c>
      <c r="G1857" s="9" t="s">
        <v>4092</v>
      </c>
    </row>
    <row r="1858" spans="1:7" x14ac:dyDescent="0.2">
      <c r="A1858" s="9" t="s">
        <v>233</v>
      </c>
      <c r="B1858" s="9" t="s">
        <v>234</v>
      </c>
      <c r="C1858" s="9" t="s">
        <v>3026</v>
      </c>
      <c r="D1858" s="9" t="s">
        <v>3027</v>
      </c>
      <c r="E1858" s="9" t="s">
        <v>4020</v>
      </c>
      <c r="F1858" s="9" t="str">
        <f>TEXT(gdp_capita_rank__2[[#This Row],[year]],0)&amp;"-"&amp;gdp_capita_rank__2[[#This Row],[WB_country_code]]</f>
        <v>1973-TJK</v>
      </c>
      <c r="G1858" s="9" t="s">
        <v>2741</v>
      </c>
    </row>
    <row r="1859" spans="1:7" x14ac:dyDescent="0.2">
      <c r="A1859" s="9" t="s">
        <v>235</v>
      </c>
      <c r="B1859" s="9" t="s">
        <v>236</v>
      </c>
      <c r="C1859" s="9" t="s">
        <v>3028</v>
      </c>
      <c r="D1859" s="9" t="s">
        <v>3029</v>
      </c>
      <c r="E1859" s="9" t="s">
        <v>4020</v>
      </c>
      <c r="F1859" s="9" t="str">
        <f>TEXT(gdp_capita_rank__2[[#This Row],[year]],0)&amp;"-"&amp;gdp_capita_rank__2[[#This Row],[WB_country_code]]</f>
        <v>1973-TKM</v>
      </c>
      <c r="G1859" s="9" t="s">
        <v>2741</v>
      </c>
    </row>
    <row r="1860" spans="1:7" x14ac:dyDescent="0.2">
      <c r="A1860" s="9" t="s">
        <v>237</v>
      </c>
      <c r="B1860" s="9" t="s">
        <v>238</v>
      </c>
      <c r="C1860" s="9" t="s">
        <v>3030</v>
      </c>
      <c r="D1860" s="9" t="s">
        <v>3031</v>
      </c>
      <c r="E1860" s="9" t="s">
        <v>4020</v>
      </c>
      <c r="F1860" s="9" t="str">
        <f>TEXT(gdp_capita_rank__2[[#This Row],[year]],0)&amp;"-"&amp;gdp_capita_rank__2[[#This Row],[WB_country_code]]</f>
        <v>1973-TON</v>
      </c>
      <c r="G1860" s="9" t="s">
        <v>2741</v>
      </c>
    </row>
    <row r="1861" spans="1:7" x14ac:dyDescent="0.2">
      <c r="A1861" s="9" t="s">
        <v>239</v>
      </c>
      <c r="B1861" s="9" t="s">
        <v>240</v>
      </c>
      <c r="C1861" s="9" t="s">
        <v>3032</v>
      </c>
      <c r="D1861" s="9" t="s">
        <v>3033</v>
      </c>
      <c r="E1861" s="9" t="s">
        <v>4020</v>
      </c>
      <c r="F1861" s="9" t="str">
        <f>TEXT(gdp_capita_rank__2[[#This Row],[year]],0)&amp;"-"&amp;gdp_capita_rank__2[[#This Row],[WB_country_code]]</f>
        <v>1973-TTO</v>
      </c>
      <c r="G1861" s="9" t="s">
        <v>4093</v>
      </c>
    </row>
    <row r="1862" spans="1:7" x14ac:dyDescent="0.2">
      <c r="A1862" s="9" t="s">
        <v>241</v>
      </c>
      <c r="B1862" s="9" t="s">
        <v>242</v>
      </c>
      <c r="C1862" s="9" t="s">
        <v>3035</v>
      </c>
      <c r="D1862" s="9" t="s">
        <v>3036</v>
      </c>
      <c r="E1862" s="9" t="s">
        <v>4020</v>
      </c>
      <c r="F1862" s="9" t="str">
        <f>TEXT(gdp_capita_rank__2[[#This Row],[year]],0)&amp;"-"&amp;gdp_capita_rank__2[[#This Row],[WB_country_code]]</f>
        <v>1973-TUN</v>
      </c>
      <c r="G1862" s="9" t="s">
        <v>4094</v>
      </c>
    </row>
    <row r="1863" spans="1:7" x14ac:dyDescent="0.2">
      <c r="A1863" s="9" t="s">
        <v>243</v>
      </c>
      <c r="B1863" s="9" t="s">
        <v>244</v>
      </c>
      <c r="C1863" s="9" t="s">
        <v>3037</v>
      </c>
      <c r="D1863" s="9" t="s">
        <v>3038</v>
      </c>
      <c r="E1863" s="9" t="s">
        <v>4020</v>
      </c>
      <c r="F1863" s="9" t="str">
        <f>TEXT(gdp_capita_rank__2[[#This Row],[year]],0)&amp;"-"&amp;gdp_capita_rank__2[[#This Row],[WB_country_code]]</f>
        <v>1973-TUR</v>
      </c>
      <c r="G1863" s="9" t="s">
        <v>4095</v>
      </c>
    </row>
    <row r="1864" spans="1:7" x14ac:dyDescent="0.2">
      <c r="A1864" s="9" t="s">
        <v>245</v>
      </c>
      <c r="B1864" s="9" t="s">
        <v>246</v>
      </c>
      <c r="C1864" s="9" t="s">
        <v>3040</v>
      </c>
      <c r="D1864" s="9" t="s">
        <v>3041</v>
      </c>
      <c r="E1864" s="9" t="s">
        <v>4020</v>
      </c>
      <c r="F1864" s="9" t="str">
        <f>TEXT(gdp_capita_rank__2[[#This Row],[year]],0)&amp;"-"&amp;gdp_capita_rank__2[[#This Row],[WB_country_code]]</f>
        <v>1973-TZA</v>
      </c>
      <c r="G1864" s="9" t="s">
        <v>2741</v>
      </c>
    </row>
    <row r="1865" spans="1:7" x14ac:dyDescent="0.2">
      <c r="A1865" s="9" t="s">
        <v>247</v>
      </c>
      <c r="B1865" s="9" t="s">
        <v>248</v>
      </c>
      <c r="C1865" s="9" t="s">
        <v>3042</v>
      </c>
      <c r="D1865" s="9" t="s">
        <v>3043</v>
      </c>
      <c r="E1865" s="9" t="s">
        <v>4020</v>
      </c>
      <c r="F1865" s="9" t="str">
        <f>TEXT(gdp_capita_rank__2[[#This Row],[year]],0)&amp;"-"&amp;gdp_capita_rank__2[[#This Row],[WB_country_code]]</f>
        <v>1973-UGA</v>
      </c>
      <c r="G1865" s="9" t="s">
        <v>4096</v>
      </c>
    </row>
    <row r="1866" spans="1:7" x14ac:dyDescent="0.2">
      <c r="A1866" s="9" t="s">
        <v>249</v>
      </c>
      <c r="B1866" s="9" t="s">
        <v>250</v>
      </c>
      <c r="C1866" s="9" t="s">
        <v>3045</v>
      </c>
      <c r="D1866" s="9" t="s">
        <v>3046</v>
      </c>
      <c r="E1866" s="9" t="s">
        <v>4020</v>
      </c>
      <c r="F1866" s="9" t="str">
        <f>TEXT(gdp_capita_rank__2[[#This Row],[year]],0)&amp;"-"&amp;gdp_capita_rank__2[[#This Row],[WB_country_code]]</f>
        <v>1973-UKR</v>
      </c>
      <c r="G1866" s="9" t="s">
        <v>2741</v>
      </c>
    </row>
    <row r="1867" spans="1:7" x14ac:dyDescent="0.2">
      <c r="A1867" s="9" t="s">
        <v>251</v>
      </c>
      <c r="B1867" s="9" t="s">
        <v>252</v>
      </c>
      <c r="C1867" s="9" t="s">
        <v>3047</v>
      </c>
      <c r="D1867" s="9" t="s">
        <v>3048</v>
      </c>
      <c r="E1867" s="9" t="s">
        <v>4020</v>
      </c>
      <c r="F1867" s="9" t="str">
        <f>TEXT(gdp_capita_rank__2[[#This Row],[year]],0)&amp;"-"&amp;gdp_capita_rank__2[[#This Row],[WB_country_code]]</f>
        <v>1973-URY</v>
      </c>
      <c r="G1867" s="9" t="s">
        <v>4097</v>
      </c>
    </row>
    <row r="1868" spans="1:7" x14ac:dyDescent="0.2">
      <c r="A1868" s="9" t="s">
        <v>253</v>
      </c>
      <c r="B1868" s="9" t="s">
        <v>254</v>
      </c>
      <c r="C1868" s="9" t="s">
        <v>3050</v>
      </c>
      <c r="D1868" s="9" t="s">
        <v>3051</v>
      </c>
      <c r="E1868" s="9" t="s">
        <v>4020</v>
      </c>
      <c r="F1868" s="9" t="str">
        <f>TEXT(gdp_capita_rank__2[[#This Row],[year]],0)&amp;"-"&amp;gdp_capita_rank__2[[#This Row],[WB_country_code]]</f>
        <v>1973-USA</v>
      </c>
      <c r="G1868" s="9" t="s">
        <v>4098</v>
      </c>
    </row>
    <row r="1869" spans="1:7" x14ac:dyDescent="0.2">
      <c r="A1869" s="9" t="s">
        <v>255</v>
      </c>
      <c r="B1869" s="9" t="s">
        <v>256</v>
      </c>
      <c r="C1869" s="9" t="s">
        <v>3053</v>
      </c>
      <c r="D1869" s="9" t="s">
        <v>3054</v>
      </c>
      <c r="E1869" s="9" t="s">
        <v>4020</v>
      </c>
      <c r="F1869" s="9" t="str">
        <f>TEXT(gdp_capita_rank__2[[#This Row],[year]],0)&amp;"-"&amp;gdp_capita_rank__2[[#This Row],[WB_country_code]]</f>
        <v>1973-UZB</v>
      </c>
      <c r="G1869" s="9" t="s">
        <v>2741</v>
      </c>
    </row>
    <row r="1870" spans="1:7" x14ac:dyDescent="0.2">
      <c r="A1870" s="9" t="s">
        <v>257</v>
      </c>
      <c r="B1870" s="9" t="s">
        <v>258</v>
      </c>
      <c r="C1870" s="9" t="s">
        <v>3055</v>
      </c>
      <c r="D1870" s="9" t="s">
        <v>3056</v>
      </c>
      <c r="E1870" s="9" t="s">
        <v>4020</v>
      </c>
      <c r="F1870" s="9" t="str">
        <f>TEXT(gdp_capita_rank__2[[#This Row],[year]],0)&amp;"-"&amp;gdp_capita_rank__2[[#This Row],[WB_country_code]]</f>
        <v>1973-VEN</v>
      </c>
      <c r="G1870" s="9" t="s">
        <v>4099</v>
      </c>
    </row>
    <row r="1871" spans="1:7" x14ac:dyDescent="0.2">
      <c r="A1871" s="9" t="s">
        <v>259</v>
      </c>
      <c r="B1871" s="9" t="s">
        <v>260</v>
      </c>
      <c r="C1871" s="9" t="s">
        <v>3058</v>
      </c>
      <c r="D1871" s="9" t="s">
        <v>3059</v>
      </c>
      <c r="E1871" s="9" t="s">
        <v>4020</v>
      </c>
      <c r="F1871" s="9" t="str">
        <f>TEXT(gdp_capita_rank__2[[#This Row],[year]],0)&amp;"-"&amp;gdp_capita_rank__2[[#This Row],[WB_country_code]]</f>
        <v>1973-VIR</v>
      </c>
      <c r="G1871" s="9" t="s">
        <v>2741</v>
      </c>
    </row>
    <row r="1872" spans="1:7" x14ac:dyDescent="0.2">
      <c r="A1872" s="9" t="s">
        <v>261</v>
      </c>
      <c r="B1872" s="9" t="s">
        <v>262</v>
      </c>
      <c r="C1872" s="9" t="s">
        <v>3060</v>
      </c>
      <c r="D1872" s="9" t="s">
        <v>3061</v>
      </c>
      <c r="E1872" s="9" t="s">
        <v>4020</v>
      </c>
      <c r="F1872" s="9" t="str">
        <f>TEXT(gdp_capita_rank__2[[#This Row],[year]],0)&amp;"-"&amp;gdp_capita_rank__2[[#This Row],[WB_country_code]]</f>
        <v>1973-VNM</v>
      </c>
      <c r="G1872" s="9" t="s">
        <v>2741</v>
      </c>
    </row>
    <row r="1873" spans="1:7" x14ac:dyDescent="0.2">
      <c r="A1873" s="9" t="s">
        <v>263</v>
      </c>
      <c r="B1873" s="9" t="s">
        <v>264</v>
      </c>
      <c r="C1873" s="9" t="s">
        <v>3062</v>
      </c>
      <c r="D1873" s="9" t="s">
        <v>3063</v>
      </c>
      <c r="E1873" s="9" t="s">
        <v>4020</v>
      </c>
      <c r="F1873" s="9" t="str">
        <f>TEXT(gdp_capita_rank__2[[#This Row],[year]],0)&amp;"-"&amp;gdp_capita_rank__2[[#This Row],[WB_country_code]]</f>
        <v>1973-WSM</v>
      </c>
      <c r="G1873" s="9" t="s">
        <v>2741</v>
      </c>
    </row>
    <row r="1874" spans="1:7" x14ac:dyDescent="0.2">
      <c r="A1874" s="9" t="s">
        <v>265</v>
      </c>
      <c r="B1874" s="9" t="s">
        <v>266</v>
      </c>
      <c r="C1874" s="9" t="s">
        <v>3064</v>
      </c>
      <c r="D1874" s="9" t="s">
        <v>3065</v>
      </c>
      <c r="E1874" s="9" t="s">
        <v>4020</v>
      </c>
      <c r="F1874" s="9" t="str">
        <f>TEXT(gdp_capita_rank__2[[#This Row],[year]],0)&amp;"-"&amp;gdp_capita_rank__2[[#This Row],[WB_country_code]]</f>
        <v>1973-XKX</v>
      </c>
      <c r="G1874" s="9" t="s">
        <v>2741</v>
      </c>
    </row>
    <row r="1875" spans="1:7" x14ac:dyDescent="0.2">
      <c r="A1875" s="9" t="s">
        <v>269</v>
      </c>
      <c r="B1875" s="9" t="s">
        <v>270</v>
      </c>
      <c r="C1875" s="9" t="s">
        <v>3066</v>
      </c>
      <c r="D1875" s="9" t="s">
        <v>3067</v>
      </c>
      <c r="E1875" s="9" t="s">
        <v>4020</v>
      </c>
      <c r="F1875" s="9" t="str">
        <f>TEXT(gdp_capita_rank__2[[#This Row],[year]],0)&amp;"-"&amp;gdp_capita_rank__2[[#This Row],[WB_country_code]]</f>
        <v>1973-ZAF</v>
      </c>
      <c r="G1875" s="9" t="s">
        <v>4100</v>
      </c>
    </row>
    <row r="1876" spans="1:7" x14ac:dyDescent="0.2">
      <c r="A1876" s="9" t="s">
        <v>271</v>
      </c>
      <c r="B1876" s="9" t="s">
        <v>272</v>
      </c>
      <c r="C1876" s="9" t="s">
        <v>3069</v>
      </c>
      <c r="D1876" s="9" t="s">
        <v>3070</v>
      </c>
      <c r="E1876" s="9" t="s">
        <v>4020</v>
      </c>
      <c r="F1876" s="9" t="str">
        <f>TEXT(gdp_capita_rank__2[[#This Row],[year]],0)&amp;"-"&amp;gdp_capita_rank__2[[#This Row],[WB_country_code]]</f>
        <v>1973-ZMB</v>
      </c>
      <c r="G1876" s="9" t="s">
        <v>4101</v>
      </c>
    </row>
    <row r="1877" spans="1:7" x14ac:dyDescent="0.2">
      <c r="A1877" s="9" t="s">
        <v>273</v>
      </c>
      <c r="B1877" s="9" t="s">
        <v>274</v>
      </c>
      <c r="C1877" s="9" t="s">
        <v>3072</v>
      </c>
      <c r="D1877" s="9" t="s">
        <v>3073</v>
      </c>
      <c r="E1877" s="9" t="s">
        <v>4020</v>
      </c>
      <c r="F1877" s="9" t="str">
        <f>TEXT(gdp_capita_rank__2[[#This Row],[year]],0)&amp;"-"&amp;gdp_capita_rank__2[[#This Row],[WB_country_code]]</f>
        <v>1973-ZWE</v>
      </c>
      <c r="G1877" s="9" t="s">
        <v>4102</v>
      </c>
    </row>
    <row r="1878" spans="1:7" x14ac:dyDescent="0.2">
      <c r="A1878" s="9" t="s">
        <v>5</v>
      </c>
      <c r="B1878" s="9" t="s">
        <v>6</v>
      </c>
      <c r="C1878" s="9" t="s">
        <v>2735</v>
      </c>
      <c r="D1878" s="9" t="s">
        <v>2736</v>
      </c>
      <c r="E1878" s="9" t="s">
        <v>4103</v>
      </c>
      <c r="F1878" s="9" t="str">
        <f>TEXT(gdp_capita_rank__2[[#This Row],[year]],0)&amp;"-"&amp;gdp_capita_rank__2[[#This Row],[WB_country_code]]</f>
        <v>1974-AFG</v>
      </c>
      <c r="G1878" s="9" t="s">
        <v>4104</v>
      </c>
    </row>
    <row r="1879" spans="1:7" x14ac:dyDescent="0.2">
      <c r="A1879" s="9" t="s">
        <v>7</v>
      </c>
      <c r="B1879" s="9" t="s">
        <v>8</v>
      </c>
      <c r="C1879" s="9" t="s">
        <v>2739</v>
      </c>
      <c r="D1879" s="9" t="s">
        <v>2740</v>
      </c>
      <c r="E1879" s="9" t="s">
        <v>4103</v>
      </c>
      <c r="F1879" s="9" t="str">
        <f>TEXT(gdp_capita_rank__2[[#This Row],[year]],0)&amp;"-"&amp;gdp_capita_rank__2[[#This Row],[WB_country_code]]</f>
        <v>1974-ARE</v>
      </c>
      <c r="G1879" s="9" t="s">
        <v>2741</v>
      </c>
    </row>
    <row r="1880" spans="1:7" x14ac:dyDescent="0.2">
      <c r="A1880" s="9" t="s">
        <v>9</v>
      </c>
      <c r="B1880" s="9" t="s">
        <v>10</v>
      </c>
      <c r="C1880" s="9" t="s">
        <v>2742</v>
      </c>
      <c r="D1880" s="9" t="s">
        <v>2743</v>
      </c>
      <c r="E1880" s="9" t="s">
        <v>4103</v>
      </c>
      <c r="F1880" s="9" t="str">
        <f>TEXT(gdp_capita_rank__2[[#This Row],[year]],0)&amp;"-"&amp;gdp_capita_rank__2[[#This Row],[WB_country_code]]</f>
        <v>1974-ARG</v>
      </c>
      <c r="G1880" s="9" t="s">
        <v>2741</v>
      </c>
    </row>
    <row r="1881" spans="1:7" x14ac:dyDescent="0.2">
      <c r="A1881" s="9" t="s">
        <v>11</v>
      </c>
      <c r="B1881" s="9" t="s">
        <v>12</v>
      </c>
      <c r="C1881" s="9" t="s">
        <v>2744</v>
      </c>
      <c r="D1881" s="9" t="s">
        <v>2745</v>
      </c>
      <c r="E1881" s="9" t="s">
        <v>4103</v>
      </c>
      <c r="F1881" s="9" t="str">
        <f>TEXT(gdp_capita_rank__2[[#This Row],[year]],0)&amp;"-"&amp;gdp_capita_rank__2[[#This Row],[WB_country_code]]</f>
        <v>1974-ARM</v>
      </c>
      <c r="G1881" s="9" t="s">
        <v>2741</v>
      </c>
    </row>
    <row r="1882" spans="1:7" x14ac:dyDescent="0.2">
      <c r="A1882" s="9" t="s">
        <v>13</v>
      </c>
      <c r="B1882" s="9" t="s">
        <v>14</v>
      </c>
      <c r="C1882" s="9" t="s">
        <v>2746</v>
      </c>
      <c r="D1882" s="9" t="s">
        <v>2747</v>
      </c>
      <c r="E1882" s="9" t="s">
        <v>4103</v>
      </c>
      <c r="F1882" s="9" t="str">
        <f>TEXT(gdp_capita_rank__2[[#This Row],[year]],0)&amp;"-"&amp;gdp_capita_rank__2[[#This Row],[WB_country_code]]</f>
        <v>1974-AUS</v>
      </c>
      <c r="G1882" s="9" t="s">
        <v>4105</v>
      </c>
    </row>
    <row r="1883" spans="1:7" x14ac:dyDescent="0.2">
      <c r="A1883" s="9" t="s">
        <v>15</v>
      </c>
      <c r="B1883" s="9" t="s">
        <v>16</v>
      </c>
      <c r="C1883" s="9" t="s">
        <v>2749</v>
      </c>
      <c r="D1883" s="9" t="s">
        <v>2750</v>
      </c>
      <c r="E1883" s="9" t="s">
        <v>4103</v>
      </c>
      <c r="F1883" s="9" t="str">
        <f>TEXT(gdp_capita_rank__2[[#This Row],[year]],0)&amp;"-"&amp;gdp_capita_rank__2[[#This Row],[WB_country_code]]</f>
        <v>1974-AUT</v>
      </c>
      <c r="G1883" s="9" t="s">
        <v>4106</v>
      </c>
    </row>
    <row r="1884" spans="1:7" x14ac:dyDescent="0.2">
      <c r="A1884" s="9" t="s">
        <v>17</v>
      </c>
      <c r="B1884" s="9" t="s">
        <v>18</v>
      </c>
      <c r="C1884" s="9" t="s">
        <v>2752</v>
      </c>
      <c r="D1884" s="9" t="s">
        <v>2753</v>
      </c>
      <c r="E1884" s="9" t="s">
        <v>4103</v>
      </c>
      <c r="F1884" s="9" t="str">
        <f>TEXT(gdp_capita_rank__2[[#This Row],[year]],0)&amp;"-"&amp;gdp_capita_rank__2[[#This Row],[WB_country_code]]</f>
        <v>1974-AZE</v>
      </c>
      <c r="G1884" s="9" t="s">
        <v>2741</v>
      </c>
    </row>
    <row r="1885" spans="1:7" x14ac:dyDescent="0.2">
      <c r="A1885" s="9" t="s">
        <v>19</v>
      </c>
      <c r="B1885" s="9" t="s">
        <v>20</v>
      </c>
      <c r="C1885" s="9" t="s">
        <v>2754</v>
      </c>
      <c r="D1885" s="9" t="s">
        <v>2755</v>
      </c>
      <c r="E1885" s="9" t="s">
        <v>4103</v>
      </c>
      <c r="F1885" s="9" t="str">
        <f>TEXT(gdp_capita_rank__2[[#This Row],[year]],0)&amp;"-"&amp;gdp_capita_rank__2[[#This Row],[WB_country_code]]</f>
        <v>1974-BDI</v>
      </c>
      <c r="G1885" s="9" t="s">
        <v>4107</v>
      </c>
    </row>
    <row r="1886" spans="1:7" x14ac:dyDescent="0.2">
      <c r="A1886" s="9" t="s">
        <v>21</v>
      </c>
      <c r="B1886" s="9" t="s">
        <v>22</v>
      </c>
      <c r="C1886" s="9" t="s">
        <v>2757</v>
      </c>
      <c r="D1886" s="9" t="s">
        <v>2758</v>
      </c>
      <c r="E1886" s="9" t="s">
        <v>4103</v>
      </c>
      <c r="F1886" s="9" t="str">
        <f>TEXT(gdp_capita_rank__2[[#This Row],[year]],0)&amp;"-"&amp;gdp_capita_rank__2[[#This Row],[WB_country_code]]</f>
        <v>1974-BEL</v>
      </c>
      <c r="G1886" s="9" t="s">
        <v>4108</v>
      </c>
    </row>
    <row r="1887" spans="1:7" x14ac:dyDescent="0.2">
      <c r="A1887" s="9" t="s">
        <v>23</v>
      </c>
      <c r="B1887" s="9" t="s">
        <v>24</v>
      </c>
      <c r="C1887" s="9" t="s">
        <v>2760</v>
      </c>
      <c r="D1887" s="9" t="s">
        <v>2761</v>
      </c>
      <c r="E1887" s="9" t="s">
        <v>4103</v>
      </c>
      <c r="F1887" s="9" t="str">
        <f>TEXT(gdp_capita_rank__2[[#This Row],[year]],0)&amp;"-"&amp;gdp_capita_rank__2[[#This Row],[WB_country_code]]</f>
        <v>1974-BFA</v>
      </c>
      <c r="G1887" s="9" t="s">
        <v>4109</v>
      </c>
    </row>
    <row r="1888" spans="1:7" x14ac:dyDescent="0.2">
      <c r="A1888" s="9" t="s">
        <v>25</v>
      </c>
      <c r="B1888" s="9" t="s">
        <v>26</v>
      </c>
      <c r="C1888" s="9" t="s">
        <v>2763</v>
      </c>
      <c r="D1888" s="9" t="s">
        <v>2764</v>
      </c>
      <c r="E1888" s="9" t="s">
        <v>4103</v>
      </c>
      <c r="F1888" s="9" t="str">
        <f>TEXT(gdp_capita_rank__2[[#This Row],[year]],0)&amp;"-"&amp;gdp_capita_rank__2[[#This Row],[WB_country_code]]</f>
        <v>1974-BGR</v>
      </c>
      <c r="G1888" s="9" t="s">
        <v>2741</v>
      </c>
    </row>
    <row r="1889" spans="1:7" x14ac:dyDescent="0.2">
      <c r="A1889" s="9" t="s">
        <v>27</v>
      </c>
      <c r="B1889" s="9" t="s">
        <v>28</v>
      </c>
      <c r="C1889" s="9" t="s">
        <v>2765</v>
      </c>
      <c r="D1889" s="9" t="s">
        <v>2766</v>
      </c>
      <c r="E1889" s="9" t="s">
        <v>4103</v>
      </c>
      <c r="F1889" s="9" t="str">
        <f>TEXT(gdp_capita_rank__2[[#This Row],[year]],0)&amp;"-"&amp;gdp_capita_rank__2[[#This Row],[WB_country_code]]</f>
        <v>1974-BHR</v>
      </c>
      <c r="G1889" s="9" t="s">
        <v>2741</v>
      </c>
    </row>
    <row r="1890" spans="1:7" x14ac:dyDescent="0.2">
      <c r="A1890" s="9" t="s">
        <v>29</v>
      </c>
      <c r="B1890" s="9" t="s">
        <v>30</v>
      </c>
      <c r="C1890" s="9" t="s">
        <v>2767</v>
      </c>
      <c r="D1890" s="9" t="s">
        <v>2768</v>
      </c>
      <c r="E1890" s="9" t="s">
        <v>4103</v>
      </c>
      <c r="F1890" s="9" t="str">
        <f>TEXT(gdp_capita_rank__2[[#This Row],[year]],0)&amp;"-"&amp;gdp_capita_rank__2[[#This Row],[WB_country_code]]</f>
        <v>1974-BHS</v>
      </c>
      <c r="G1890" s="9" t="s">
        <v>4110</v>
      </c>
    </row>
    <row r="1891" spans="1:7" x14ac:dyDescent="0.2">
      <c r="A1891" s="9" t="s">
        <v>31</v>
      </c>
      <c r="B1891" s="9" t="s">
        <v>32</v>
      </c>
      <c r="C1891" s="9" t="s">
        <v>2770</v>
      </c>
      <c r="D1891" s="9" t="s">
        <v>2771</v>
      </c>
      <c r="E1891" s="9" t="s">
        <v>4103</v>
      </c>
      <c r="F1891" s="9" t="str">
        <f>TEXT(gdp_capita_rank__2[[#This Row],[year]],0)&amp;"-"&amp;gdp_capita_rank__2[[#This Row],[WB_country_code]]</f>
        <v>1974-BLR</v>
      </c>
      <c r="G1891" s="9" t="s">
        <v>2741</v>
      </c>
    </row>
    <row r="1892" spans="1:7" x14ac:dyDescent="0.2">
      <c r="A1892" s="9" t="s">
        <v>33</v>
      </c>
      <c r="B1892" s="9" t="s">
        <v>34</v>
      </c>
      <c r="C1892" s="9" t="s">
        <v>2772</v>
      </c>
      <c r="D1892" s="9" t="s">
        <v>2773</v>
      </c>
      <c r="E1892" s="9" t="s">
        <v>4103</v>
      </c>
      <c r="F1892" s="9" t="str">
        <f>TEXT(gdp_capita_rank__2[[#This Row],[year]],0)&amp;"-"&amp;gdp_capita_rank__2[[#This Row],[WB_country_code]]</f>
        <v>1974-BMU</v>
      </c>
      <c r="G1892" s="9" t="s">
        <v>4111</v>
      </c>
    </row>
    <row r="1893" spans="1:7" x14ac:dyDescent="0.2">
      <c r="A1893" s="9" t="s">
        <v>35</v>
      </c>
      <c r="B1893" s="9" t="s">
        <v>36</v>
      </c>
      <c r="C1893" s="9" t="s">
        <v>2775</v>
      </c>
      <c r="D1893" s="9" t="s">
        <v>2776</v>
      </c>
      <c r="E1893" s="9" t="s">
        <v>4103</v>
      </c>
      <c r="F1893" s="9" t="str">
        <f>TEXT(gdp_capita_rank__2[[#This Row],[year]],0)&amp;"-"&amp;gdp_capita_rank__2[[#This Row],[WB_country_code]]</f>
        <v>1974-BRA</v>
      </c>
      <c r="G1893" s="9" t="s">
        <v>2741</v>
      </c>
    </row>
    <row r="1894" spans="1:7" x14ac:dyDescent="0.2">
      <c r="A1894" s="9" t="s">
        <v>37</v>
      </c>
      <c r="B1894" s="9" t="s">
        <v>38</v>
      </c>
      <c r="C1894" s="9" t="s">
        <v>2777</v>
      </c>
      <c r="D1894" s="9" t="s">
        <v>2778</v>
      </c>
      <c r="E1894" s="9" t="s">
        <v>4103</v>
      </c>
      <c r="F1894" s="9" t="str">
        <f>TEXT(gdp_capita_rank__2[[#This Row],[year]],0)&amp;"-"&amp;gdp_capita_rank__2[[#This Row],[WB_country_code]]</f>
        <v>1974-BRB</v>
      </c>
      <c r="G1894" s="9" t="s">
        <v>4112</v>
      </c>
    </row>
    <row r="1895" spans="1:7" x14ac:dyDescent="0.2">
      <c r="A1895" s="9" t="s">
        <v>39</v>
      </c>
      <c r="B1895" s="9" t="s">
        <v>40</v>
      </c>
      <c r="C1895" s="9" t="s">
        <v>2779</v>
      </c>
      <c r="D1895" s="9" t="s">
        <v>2780</v>
      </c>
      <c r="E1895" s="9" t="s">
        <v>4103</v>
      </c>
      <c r="F1895" s="9" t="str">
        <f>TEXT(gdp_capita_rank__2[[#This Row],[year]],0)&amp;"-"&amp;gdp_capita_rank__2[[#This Row],[WB_country_code]]</f>
        <v>1974-BWA</v>
      </c>
      <c r="G1895" s="9" t="s">
        <v>4113</v>
      </c>
    </row>
    <row r="1896" spans="1:7" x14ac:dyDescent="0.2">
      <c r="A1896" s="9" t="s">
        <v>41</v>
      </c>
      <c r="B1896" s="9" t="s">
        <v>42</v>
      </c>
      <c r="C1896" s="9" t="s">
        <v>2782</v>
      </c>
      <c r="D1896" s="9" t="s">
        <v>2783</v>
      </c>
      <c r="E1896" s="9" t="s">
        <v>4103</v>
      </c>
      <c r="F1896" s="9" t="str">
        <f>TEXT(gdp_capita_rank__2[[#This Row],[year]],0)&amp;"-"&amp;gdp_capita_rank__2[[#This Row],[WB_country_code]]</f>
        <v>1974-CAN</v>
      </c>
      <c r="G1896" s="9" t="s">
        <v>4114</v>
      </c>
    </row>
    <row r="1897" spans="1:7" x14ac:dyDescent="0.2">
      <c r="A1897" s="9" t="s">
        <v>43</v>
      </c>
      <c r="B1897" s="9" t="s">
        <v>44</v>
      </c>
      <c r="C1897" s="9" t="s">
        <v>2785</v>
      </c>
      <c r="D1897" s="9" t="s">
        <v>2786</v>
      </c>
      <c r="E1897" s="9" t="s">
        <v>4103</v>
      </c>
      <c r="F1897" s="9" t="str">
        <f>TEXT(gdp_capita_rank__2[[#This Row],[year]],0)&amp;"-"&amp;gdp_capita_rank__2[[#This Row],[WB_country_code]]</f>
        <v>1974-CHE</v>
      </c>
      <c r="G1897" s="9" t="s">
        <v>2741</v>
      </c>
    </row>
    <row r="1898" spans="1:7" x14ac:dyDescent="0.2">
      <c r="A1898" s="9" t="s">
        <v>45</v>
      </c>
      <c r="B1898" s="9" t="s">
        <v>46</v>
      </c>
      <c r="C1898" s="9" t="s">
        <v>2788</v>
      </c>
      <c r="D1898" s="9" t="s">
        <v>2789</v>
      </c>
      <c r="E1898" s="9" t="s">
        <v>4103</v>
      </c>
      <c r="F1898" s="9" t="str">
        <f>TEXT(gdp_capita_rank__2[[#This Row],[year]],0)&amp;"-"&amp;gdp_capita_rank__2[[#This Row],[WB_country_code]]</f>
        <v>1974-CHL</v>
      </c>
      <c r="G1898" s="9" t="s">
        <v>4115</v>
      </c>
    </row>
    <row r="1899" spans="1:7" x14ac:dyDescent="0.2">
      <c r="A1899" s="9" t="s">
        <v>47</v>
      </c>
      <c r="B1899" s="9" t="s">
        <v>48</v>
      </c>
      <c r="C1899" s="9" t="s">
        <v>2791</v>
      </c>
      <c r="D1899" s="9" t="s">
        <v>2792</v>
      </c>
      <c r="E1899" s="9" t="s">
        <v>4103</v>
      </c>
      <c r="F1899" s="9" t="str">
        <f>TEXT(gdp_capita_rank__2[[#This Row],[year]],0)&amp;"-"&amp;gdp_capita_rank__2[[#This Row],[WB_country_code]]</f>
        <v>1974-CHN</v>
      </c>
      <c r="G1899" s="9" t="s">
        <v>4116</v>
      </c>
    </row>
    <row r="1900" spans="1:7" x14ac:dyDescent="0.2">
      <c r="A1900" s="9" t="s">
        <v>49</v>
      </c>
      <c r="B1900" s="9" t="s">
        <v>50</v>
      </c>
      <c r="C1900" s="9" t="s">
        <v>2794</v>
      </c>
      <c r="D1900" s="9" t="s">
        <v>2795</v>
      </c>
      <c r="E1900" s="9" t="s">
        <v>4103</v>
      </c>
      <c r="F1900" s="9" t="str">
        <f>TEXT(gdp_capita_rank__2[[#This Row],[year]],0)&amp;"-"&amp;gdp_capita_rank__2[[#This Row],[WB_country_code]]</f>
        <v>1974-CIV</v>
      </c>
      <c r="G1900" s="9" t="s">
        <v>4117</v>
      </c>
    </row>
    <row r="1901" spans="1:7" x14ac:dyDescent="0.2">
      <c r="A1901" s="9" t="s">
        <v>51</v>
      </c>
      <c r="B1901" s="9" t="s">
        <v>52</v>
      </c>
      <c r="C1901" s="9" t="s">
        <v>2797</v>
      </c>
      <c r="D1901" s="9" t="s">
        <v>2798</v>
      </c>
      <c r="E1901" s="9" t="s">
        <v>4103</v>
      </c>
      <c r="F1901" s="9" t="str">
        <f>TEXT(gdp_capita_rank__2[[#This Row],[year]],0)&amp;"-"&amp;gdp_capita_rank__2[[#This Row],[WB_country_code]]</f>
        <v>1974-CMR</v>
      </c>
      <c r="G1901" s="9" t="s">
        <v>4118</v>
      </c>
    </row>
    <row r="1902" spans="1:7" x14ac:dyDescent="0.2">
      <c r="A1902" s="9" t="s">
        <v>53</v>
      </c>
      <c r="B1902" s="9" t="s">
        <v>54</v>
      </c>
      <c r="C1902" s="9" t="s">
        <v>2800</v>
      </c>
      <c r="D1902" s="9" t="s">
        <v>2801</v>
      </c>
      <c r="E1902" s="9" t="s">
        <v>4103</v>
      </c>
      <c r="F1902" s="9" t="str">
        <f>TEXT(gdp_capita_rank__2[[#This Row],[year]],0)&amp;"-"&amp;gdp_capita_rank__2[[#This Row],[WB_country_code]]</f>
        <v>1974-COL</v>
      </c>
      <c r="G1902" s="9" t="s">
        <v>4119</v>
      </c>
    </row>
    <row r="1903" spans="1:7" x14ac:dyDescent="0.2">
      <c r="A1903" s="9" t="s">
        <v>55</v>
      </c>
      <c r="B1903" s="9" t="s">
        <v>56</v>
      </c>
      <c r="C1903" s="9" t="s">
        <v>2803</v>
      </c>
      <c r="D1903" s="9" t="s">
        <v>2804</v>
      </c>
      <c r="E1903" s="9" t="s">
        <v>4103</v>
      </c>
      <c r="F1903" s="9" t="str">
        <f>TEXT(gdp_capita_rank__2[[#This Row],[year]],0)&amp;"-"&amp;gdp_capita_rank__2[[#This Row],[WB_country_code]]</f>
        <v>1974-CRI</v>
      </c>
      <c r="G1903" s="9" t="s">
        <v>4120</v>
      </c>
    </row>
    <row r="1904" spans="1:7" x14ac:dyDescent="0.2">
      <c r="A1904" s="9" t="s">
        <v>57</v>
      </c>
      <c r="B1904" s="9" t="s">
        <v>58</v>
      </c>
      <c r="C1904" s="9" t="s">
        <v>2806</v>
      </c>
      <c r="D1904" s="9" t="s">
        <v>2807</v>
      </c>
      <c r="E1904" s="9" t="s">
        <v>4103</v>
      </c>
      <c r="F1904" s="9" t="str">
        <f>TEXT(gdp_capita_rank__2[[#This Row],[year]],0)&amp;"-"&amp;gdp_capita_rank__2[[#This Row],[WB_country_code]]</f>
        <v>1974-CUB</v>
      </c>
      <c r="G1904" s="9" t="s">
        <v>4121</v>
      </c>
    </row>
    <row r="1905" spans="1:7" x14ac:dyDescent="0.2">
      <c r="A1905" s="9" t="s">
        <v>59</v>
      </c>
      <c r="B1905" s="9" t="s">
        <v>60</v>
      </c>
      <c r="C1905" s="9" t="s">
        <v>2808</v>
      </c>
      <c r="D1905" s="9" t="s">
        <v>2809</v>
      </c>
      <c r="E1905" s="9" t="s">
        <v>4103</v>
      </c>
      <c r="F1905" s="9" t="str">
        <f>TEXT(gdp_capita_rank__2[[#This Row],[year]],0)&amp;"-"&amp;gdp_capita_rank__2[[#This Row],[WB_country_code]]</f>
        <v>1974-CYP</v>
      </c>
      <c r="G1905" s="9" t="s">
        <v>2741</v>
      </c>
    </row>
    <row r="1906" spans="1:7" x14ac:dyDescent="0.2">
      <c r="A1906" s="9" t="s">
        <v>61</v>
      </c>
      <c r="B1906" s="9" t="s">
        <v>62</v>
      </c>
      <c r="C1906" s="9" t="s">
        <v>2810</v>
      </c>
      <c r="D1906" s="9" t="s">
        <v>2811</v>
      </c>
      <c r="E1906" s="9" t="s">
        <v>4103</v>
      </c>
      <c r="F1906" s="9" t="str">
        <f>TEXT(gdp_capita_rank__2[[#This Row],[year]],0)&amp;"-"&amp;gdp_capita_rank__2[[#This Row],[WB_country_code]]</f>
        <v>1974-CZE</v>
      </c>
      <c r="G1906" s="9" t="s">
        <v>2741</v>
      </c>
    </row>
    <row r="1907" spans="1:7" x14ac:dyDescent="0.2">
      <c r="A1907" s="9" t="s">
        <v>63</v>
      </c>
      <c r="B1907" s="9" t="s">
        <v>64</v>
      </c>
      <c r="C1907" s="9" t="s">
        <v>2812</v>
      </c>
      <c r="D1907" s="9" t="s">
        <v>2813</v>
      </c>
      <c r="E1907" s="9" t="s">
        <v>4103</v>
      </c>
      <c r="F1907" s="9" t="str">
        <f>TEXT(gdp_capita_rank__2[[#This Row],[year]],0)&amp;"-"&amp;gdp_capita_rank__2[[#This Row],[WB_country_code]]</f>
        <v>1974-DEU</v>
      </c>
      <c r="G1907" s="9" t="s">
        <v>4122</v>
      </c>
    </row>
    <row r="1908" spans="1:7" x14ac:dyDescent="0.2">
      <c r="A1908" s="9" t="s">
        <v>65</v>
      </c>
      <c r="B1908" s="9" t="s">
        <v>66</v>
      </c>
      <c r="C1908" s="9" t="s">
        <v>2814</v>
      </c>
      <c r="D1908" s="9" t="s">
        <v>2815</v>
      </c>
      <c r="E1908" s="9" t="s">
        <v>4103</v>
      </c>
      <c r="F1908" s="9" t="str">
        <f>TEXT(gdp_capita_rank__2[[#This Row],[year]],0)&amp;"-"&amp;gdp_capita_rank__2[[#This Row],[WB_country_code]]</f>
        <v>1974-DJI</v>
      </c>
      <c r="G1908" s="9" t="s">
        <v>2741</v>
      </c>
    </row>
    <row r="1909" spans="1:7" x14ac:dyDescent="0.2">
      <c r="A1909" s="9" t="s">
        <v>67</v>
      </c>
      <c r="B1909" s="9" t="s">
        <v>68</v>
      </c>
      <c r="C1909" s="9" t="s">
        <v>2816</v>
      </c>
      <c r="D1909" s="9" t="s">
        <v>2817</v>
      </c>
      <c r="E1909" s="9" t="s">
        <v>4103</v>
      </c>
      <c r="F1909" s="9" t="str">
        <f>TEXT(gdp_capita_rank__2[[#This Row],[year]],0)&amp;"-"&amp;gdp_capita_rank__2[[#This Row],[WB_country_code]]</f>
        <v>1974-DNK</v>
      </c>
      <c r="G1909" s="9" t="s">
        <v>4123</v>
      </c>
    </row>
    <row r="1910" spans="1:7" x14ac:dyDescent="0.2">
      <c r="A1910" s="9" t="s">
        <v>69</v>
      </c>
      <c r="B1910" s="9" t="s">
        <v>70</v>
      </c>
      <c r="C1910" s="9" t="s">
        <v>2818</v>
      </c>
      <c r="D1910" s="9" t="s">
        <v>2819</v>
      </c>
      <c r="E1910" s="9" t="s">
        <v>4103</v>
      </c>
      <c r="F1910" s="9" t="str">
        <f>TEXT(gdp_capita_rank__2[[#This Row],[year]],0)&amp;"-"&amp;gdp_capita_rank__2[[#This Row],[WB_country_code]]</f>
        <v>1974-DOM</v>
      </c>
      <c r="G1910" s="9" t="s">
        <v>4124</v>
      </c>
    </row>
    <row r="1911" spans="1:7" x14ac:dyDescent="0.2">
      <c r="A1911" s="9" t="s">
        <v>71</v>
      </c>
      <c r="B1911" s="9" t="s">
        <v>72</v>
      </c>
      <c r="C1911" s="9" t="s">
        <v>2821</v>
      </c>
      <c r="D1911" s="9" t="s">
        <v>2822</v>
      </c>
      <c r="E1911" s="9" t="s">
        <v>4103</v>
      </c>
      <c r="F1911" s="9" t="str">
        <f>TEXT(gdp_capita_rank__2[[#This Row],[year]],0)&amp;"-"&amp;gdp_capita_rank__2[[#This Row],[WB_country_code]]</f>
        <v>1974-DZA</v>
      </c>
      <c r="G1911" s="9" t="s">
        <v>4125</v>
      </c>
    </row>
    <row r="1912" spans="1:7" x14ac:dyDescent="0.2">
      <c r="A1912" s="9" t="s">
        <v>73</v>
      </c>
      <c r="B1912" s="9" t="s">
        <v>74</v>
      </c>
      <c r="C1912" s="9" t="s">
        <v>2824</v>
      </c>
      <c r="D1912" s="9" t="s">
        <v>2825</v>
      </c>
      <c r="E1912" s="9" t="s">
        <v>4103</v>
      </c>
      <c r="F1912" s="9" t="str">
        <f>TEXT(gdp_capita_rank__2[[#This Row],[year]],0)&amp;"-"&amp;gdp_capita_rank__2[[#This Row],[WB_country_code]]</f>
        <v>1974-ECU</v>
      </c>
      <c r="G1912" s="9" t="s">
        <v>4126</v>
      </c>
    </row>
    <row r="1913" spans="1:7" x14ac:dyDescent="0.2">
      <c r="A1913" s="9" t="s">
        <v>75</v>
      </c>
      <c r="B1913" s="9" t="s">
        <v>76</v>
      </c>
      <c r="C1913" s="9" t="s">
        <v>2827</v>
      </c>
      <c r="D1913" s="9" t="s">
        <v>2828</v>
      </c>
      <c r="E1913" s="9" t="s">
        <v>4103</v>
      </c>
      <c r="F1913" s="9" t="str">
        <f>TEXT(gdp_capita_rank__2[[#This Row],[year]],0)&amp;"-"&amp;gdp_capita_rank__2[[#This Row],[WB_country_code]]</f>
        <v>1974-EGY</v>
      </c>
      <c r="G1913" s="9" t="s">
        <v>4127</v>
      </c>
    </row>
    <row r="1914" spans="1:7" x14ac:dyDescent="0.2">
      <c r="A1914" s="9" t="s">
        <v>77</v>
      </c>
      <c r="B1914" s="9" t="s">
        <v>78</v>
      </c>
      <c r="C1914" s="9" t="s">
        <v>2829</v>
      </c>
      <c r="D1914" s="9" t="s">
        <v>2830</v>
      </c>
      <c r="E1914" s="9" t="s">
        <v>4103</v>
      </c>
      <c r="F1914" s="9" t="str">
        <f>TEXT(gdp_capita_rank__2[[#This Row],[year]],0)&amp;"-"&amp;gdp_capita_rank__2[[#This Row],[WB_country_code]]</f>
        <v>1974-ERI</v>
      </c>
      <c r="G1914" s="9" t="s">
        <v>2741</v>
      </c>
    </row>
    <row r="1915" spans="1:7" x14ac:dyDescent="0.2">
      <c r="A1915" s="9" t="s">
        <v>79</v>
      </c>
      <c r="B1915" s="9" t="s">
        <v>80</v>
      </c>
      <c r="C1915" s="9" t="s">
        <v>2831</v>
      </c>
      <c r="D1915" s="9" t="s">
        <v>2832</v>
      </c>
      <c r="E1915" s="9" t="s">
        <v>4103</v>
      </c>
      <c r="F1915" s="9" t="str">
        <f>TEXT(gdp_capita_rank__2[[#This Row],[year]],0)&amp;"-"&amp;gdp_capita_rank__2[[#This Row],[WB_country_code]]</f>
        <v>1974-ESP</v>
      </c>
      <c r="G1915" s="9" t="s">
        <v>4128</v>
      </c>
    </row>
    <row r="1916" spans="1:7" x14ac:dyDescent="0.2">
      <c r="A1916" s="9" t="s">
        <v>81</v>
      </c>
      <c r="B1916" s="9" t="s">
        <v>82</v>
      </c>
      <c r="C1916" s="9" t="s">
        <v>2834</v>
      </c>
      <c r="D1916" s="9" t="s">
        <v>2835</v>
      </c>
      <c r="E1916" s="9" t="s">
        <v>4103</v>
      </c>
      <c r="F1916" s="9" t="str">
        <f>TEXT(gdp_capita_rank__2[[#This Row],[year]],0)&amp;"-"&amp;gdp_capita_rank__2[[#This Row],[WB_country_code]]</f>
        <v>1974-EST</v>
      </c>
      <c r="G1916" s="9" t="s">
        <v>2741</v>
      </c>
    </row>
    <row r="1917" spans="1:7" x14ac:dyDescent="0.2">
      <c r="A1917" s="9" t="s">
        <v>83</v>
      </c>
      <c r="B1917" s="9" t="s">
        <v>84</v>
      </c>
      <c r="C1917" s="9" t="s">
        <v>2836</v>
      </c>
      <c r="D1917" s="9" t="s">
        <v>2837</v>
      </c>
      <c r="E1917" s="9" t="s">
        <v>4103</v>
      </c>
      <c r="F1917" s="9" t="str">
        <f>TEXT(gdp_capita_rank__2[[#This Row],[year]],0)&amp;"-"&amp;gdp_capita_rank__2[[#This Row],[WB_country_code]]</f>
        <v>1974-ETH</v>
      </c>
      <c r="G1917" s="9" t="s">
        <v>2741</v>
      </c>
    </row>
    <row r="1918" spans="1:7" x14ac:dyDescent="0.2">
      <c r="A1918" s="9" t="s">
        <v>85</v>
      </c>
      <c r="B1918" s="9" t="s">
        <v>86</v>
      </c>
      <c r="C1918" s="9" t="s">
        <v>2838</v>
      </c>
      <c r="D1918" s="9" t="s">
        <v>2839</v>
      </c>
      <c r="E1918" s="9" t="s">
        <v>4103</v>
      </c>
      <c r="F1918" s="9" t="str">
        <f>TEXT(gdp_capita_rank__2[[#This Row],[year]],0)&amp;"-"&amp;gdp_capita_rank__2[[#This Row],[WB_country_code]]</f>
        <v>1974-FIN</v>
      </c>
      <c r="G1918" s="9" t="s">
        <v>4129</v>
      </c>
    </row>
    <row r="1919" spans="1:7" x14ac:dyDescent="0.2">
      <c r="A1919" s="9" t="s">
        <v>87</v>
      </c>
      <c r="B1919" s="9" t="s">
        <v>88</v>
      </c>
      <c r="C1919" s="9" t="s">
        <v>2841</v>
      </c>
      <c r="D1919" s="9" t="s">
        <v>2842</v>
      </c>
      <c r="E1919" s="9" t="s">
        <v>4103</v>
      </c>
      <c r="F1919" s="9" t="str">
        <f>TEXT(gdp_capita_rank__2[[#This Row],[year]],0)&amp;"-"&amp;gdp_capita_rank__2[[#This Row],[WB_country_code]]</f>
        <v>1974-FJI</v>
      </c>
      <c r="G1919" s="9" t="s">
        <v>4130</v>
      </c>
    </row>
    <row r="1920" spans="1:7" x14ac:dyDescent="0.2">
      <c r="A1920" s="9" t="s">
        <v>89</v>
      </c>
      <c r="B1920" s="9" t="s">
        <v>90</v>
      </c>
      <c r="C1920" s="9" t="s">
        <v>2844</v>
      </c>
      <c r="D1920" s="9" t="s">
        <v>2845</v>
      </c>
      <c r="E1920" s="9" t="s">
        <v>4103</v>
      </c>
      <c r="F1920" s="9" t="str">
        <f>TEXT(gdp_capita_rank__2[[#This Row],[year]],0)&amp;"-"&amp;gdp_capita_rank__2[[#This Row],[WB_country_code]]</f>
        <v>1974-FRA</v>
      </c>
      <c r="G1920" s="9" t="s">
        <v>4131</v>
      </c>
    </row>
    <row r="1921" spans="1:7" x14ac:dyDescent="0.2">
      <c r="A1921" s="9" t="s">
        <v>91</v>
      </c>
      <c r="B1921" s="9" t="s">
        <v>92</v>
      </c>
      <c r="C1921" s="9" t="s">
        <v>2847</v>
      </c>
      <c r="D1921" s="9" t="s">
        <v>2848</v>
      </c>
      <c r="E1921" s="9" t="s">
        <v>4103</v>
      </c>
      <c r="F1921" s="9" t="str">
        <f>TEXT(gdp_capita_rank__2[[#This Row],[year]],0)&amp;"-"&amp;gdp_capita_rank__2[[#This Row],[WB_country_code]]</f>
        <v>1974-GAB</v>
      </c>
      <c r="G1921" s="9" t="s">
        <v>4132</v>
      </c>
    </row>
    <row r="1922" spans="1:7" x14ac:dyDescent="0.2">
      <c r="A1922" s="9" t="s">
        <v>93</v>
      </c>
      <c r="B1922" s="9" t="s">
        <v>94</v>
      </c>
      <c r="C1922" s="9" t="s">
        <v>2850</v>
      </c>
      <c r="D1922" s="9" t="s">
        <v>2851</v>
      </c>
      <c r="E1922" s="9" t="s">
        <v>4103</v>
      </c>
      <c r="F1922" s="9" t="str">
        <f>TEXT(gdp_capita_rank__2[[#This Row],[year]],0)&amp;"-"&amp;gdp_capita_rank__2[[#This Row],[WB_country_code]]</f>
        <v>1974-GBR</v>
      </c>
      <c r="G1922" s="9" t="s">
        <v>4133</v>
      </c>
    </row>
    <row r="1923" spans="1:7" x14ac:dyDescent="0.2">
      <c r="A1923" s="9" t="s">
        <v>95</v>
      </c>
      <c r="B1923" s="9" t="s">
        <v>96</v>
      </c>
      <c r="C1923" s="9" t="s">
        <v>2853</v>
      </c>
      <c r="D1923" s="9" t="s">
        <v>2854</v>
      </c>
      <c r="E1923" s="9" t="s">
        <v>4103</v>
      </c>
      <c r="F1923" s="9" t="str">
        <f>TEXT(gdp_capita_rank__2[[#This Row],[year]],0)&amp;"-"&amp;gdp_capita_rank__2[[#This Row],[WB_country_code]]</f>
        <v>1974-GEO</v>
      </c>
      <c r="G1923" s="9" t="s">
        <v>2741</v>
      </c>
    </row>
    <row r="1924" spans="1:7" x14ac:dyDescent="0.2">
      <c r="A1924" s="9" t="s">
        <v>97</v>
      </c>
      <c r="B1924" s="9" t="s">
        <v>98</v>
      </c>
      <c r="C1924" s="9" t="s">
        <v>2855</v>
      </c>
      <c r="D1924" s="9" t="s">
        <v>2824</v>
      </c>
      <c r="E1924" s="9" t="s">
        <v>4103</v>
      </c>
      <c r="F1924" s="9" t="str">
        <f>TEXT(gdp_capita_rank__2[[#This Row],[year]],0)&amp;"-"&amp;gdp_capita_rank__2[[#This Row],[WB_country_code]]</f>
        <v>1974-GHA</v>
      </c>
      <c r="G1924" s="9" t="s">
        <v>4134</v>
      </c>
    </row>
    <row r="1925" spans="1:7" x14ac:dyDescent="0.2">
      <c r="A1925" s="9" t="s">
        <v>99</v>
      </c>
      <c r="B1925" s="9" t="s">
        <v>100</v>
      </c>
      <c r="C1925" s="9" t="s">
        <v>2857</v>
      </c>
      <c r="D1925" s="9" t="s">
        <v>2858</v>
      </c>
      <c r="E1925" s="9" t="s">
        <v>4103</v>
      </c>
      <c r="F1925" s="9" t="str">
        <f>TEXT(gdp_capita_rank__2[[#This Row],[year]],0)&amp;"-"&amp;gdp_capita_rank__2[[#This Row],[WB_country_code]]</f>
        <v>1974-GRC</v>
      </c>
      <c r="G1925" s="9" t="s">
        <v>4135</v>
      </c>
    </row>
    <row r="1926" spans="1:7" x14ac:dyDescent="0.2">
      <c r="A1926" s="9" t="s">
        <v>101</v>
      </c>
      <c r="B1926" s="9" t="s">
        <v>102</v>
      </c>
      <c r="C1926" s="9" t="s">
        <v>2860</v>
      </c>
      <c r="D1926" s="9" t="s">
        <v>2861</v>
      </c>
      <c r="E1926" s="9" t="s">
        <v>4103</v>
      </c>
      <c r="F1926" s="9" t="str">
        <f>TEXT(gdp_capita_rank__2[[#This Row],[year]],0)&amp;"-"&amp;gdp_capita_rank__2[[#This Row],[WB_country_code]]</f>
        <v>1974-GRD</v>
      </c>
      <c r="G1926" s="9" t="s">
        <v>2741</v>
      </c>
    </row>
    <row r="1927" spans="1:7" x14ac:dyDescent="0.2">
      <c r="A1927" s="9" t="s">
        <v>103</v>
      </c>
      <c r="B1927" s="9" t="s">
        <v>104</v>
      </c>
      <c r="C1927" s="9" t="s">
        <v>2862</v>
      </c>
      <c r="D1927" s="9" t="s">
        <v>2863</v>
      </c>
      <c r="E1927" s="9" t="s">
        <v>4103</v>
      </c>
      <c r="F1927" s="9" t="str">
        <f>TEXT(gdp_capita_rank__2[[#This Row],[year]],0)&amp;"-"&amp;gdp_capita_rank__2[[#This Row],[WB_country_code]]</f>
        <v>1974-GTM</v>
      </c>
      <c r="G1927" s="9" t="s">
        <v>4136</v>
      </c>
    </row>
    <row r="1928" spans="1:7" x14ac:dyDescent="0.2">
      <c r="A1928" s="9" t="s">
        <v>105</v>
      </c>
      <c r="B1928" s="9" t="s">
        <v>106</v>
      </c>
      <c r="C1928" s="9" t="s">
        <v>2865</v>
      </c>
      <c r="D1928" s="9" t="s">
        <v>2866</v>
      </c>
      <c r="E1928" s="9" t="s">
        <v>4103</v>
      </c>
      <c r="F1928" s="9" t="str">
        <f>TEXT(gdp_capita_rank__2[[#This Row],[year]],0)&amp;"-"&amp;gdp_capita_rank__2[[#This Row],[WB_country_code]]</f>
        <v>1974-GUY</v>
      </c>
      <c r="G1928" s="9" t="s">
        <v>4137</v>
      </c>
    </row>
    <row r="1929" spans="1:7" x14ac:dyDescent="0.2">
      <c r="A1929" s="9" t="s">
        <v>107</v>
      </c>
      <c r="B1929" s="9" t="s">
        <v>108</v>
      </c>
      <c r="C1929" s="9" t="s">
        <v>2868</v>
      </c>
      <c r="D1929" s="9" t="s">
        <v>2869</v>
      </c>
      <c r="E1929" s="9" t="s">
        <v>4103</v>
      </c>
      <c r="F1929" s="9" t="str">
        <f>TEXT(gdp_capita_rank__2[[#This Row],[year]],0)&amp;"-"&amp;gdp_capita_rank__2[[#This Row],[WB_country_code]]</f>
        <v>1974-HKG</v>
      </c>
      <c r="G1929" s="9" t="s">
        <v>4138</v>
      </c>
    </row>
    <row r="1930" spans="1:7" x14ac:dyDescent="0.2">
      <c r="A1930" s="9" t="s">
        <v>109</v>
      </c>
      <c r="B1930" s="9" t="s">
        <v>110</v>
      </c>
      <c r="C1930" s="9" t="s">
        <v>2871</v>
      </c>
      <c r="D1930" s="9" t="s">
        <v>2872</v>
      </c>
      <c r="E1930" s="9" t="s">
        <v>4103</v>
      </c>
      <c r="F1930" s="9" t="str">
        <f>TEXT(gdp_capita_rank__2[[#This Row],[year]],0)&amp;"-"&amp;gdp_capita_rank__2[[#This Row],[WB_country_code]]</f>
        <v>1974-HRV</v>
      </c>
      <c r="G1930" s="9" t="s">
        <v>2741</v>
      </c>
    </row>
    <row r="1931" spans="1:7" x14ac:dyDescent="0.2">
      <c r="A1931" s="9" t="s">
        <v>111</v>
      </c>
      <c r="B1931" s="9" t="s">
        <v>112</v>
      </c>
      <c r="C1931" s="9" t="s">
        <v>2873</v>
      </c>
      <c r="D1931" s="9" t="s">
        <v>2874</v>
      </c>
      <c r="E1931" s="9" t="s">
        <v>4103</v>
      </c>
      <c r="F1931" s="9" t="str">
        <f>TEXT(gdp_capita_rank__2[[#This Row],[year]],0)&amp;"-"&amp;gdp_capita_rank__2[[#This Row],[WB_country_code]]</f>
        <v>1974-HUN</v>
      </c>
      <c r="G1931" s="9" t="s">
        <v>2741</v>
      </c>
    </row>
    <row r="1932" spans="1:7" x14ac:dyDescent="0.2">
      <c r="A1932" s="9" t="s">
        <v>113</v>
      </c>
      <c r="B1932" s="9" t="s">
        <v>114</v>
      </c>
      <c r="C1932" s="9" t="s">
        <v>2875</v>
      </c>
      <c r="D1932" s="9" t="s">
        <v>2876</v>
      </c>
      <c r="E1932" s="9" t="s">
        <v>4103</v>
      </c>
      <c r="F1932" s="9" t="str">
        <f>TEXT(gdp_capita_rank__2[[#This Row],[year]],0)&amp;"-"&amp;gdp_capita_rank__2[[#This Row],[WB_country_code]]</f>
        <v>1974-IDN</v>
      </c>
      <c r="G1932" s="9" t="s">
        <v>4139</v>
      </c>
    </row>
    <row r="1933" spans="1:7" x14ac:dyDescent="0.2">
      <c r="A1933" s="9" t="s">
        <v>115</v>
      </c>
      <c r="B1933" s="9" t="s">
        <v>116</v>
      </c>
      <c r="C1933" s="9" t="s">
        <v>2877</v>
      </c>
      <c r="D1933" s="9" t="s">
        <v>2878</v>
      </c>
      <c r="E1933" s="9" t="s">
        <v>4103</v>
      </c>
      <c r="F1933" s="9" t="str">
        <f>TEXT(gdp_capita_rank__2[[#This Row],[year]],0)&amp;"-"&amp;gdp_capita_rank__2[[#This Row],[WB_country_code]]</f>
        <v>1974-IND</v>
      </c>
      <c r="G1933" s="9" t="s">
        <v>4140</v>
      </c>
    </row>
    <row r="1934" spans="1:7" x14ac:dyDescent="0.2">
      <c r="A1934" s="9" t="s">
        <v>117</v>
      </c>
      <c r="B1934" s="9" t="s">
        <v>118</v>
      </c>
      <c r="C1934" s="9" t="s">
        <v>2880</v>
      </c>
      <c r="D1934" s="9" t="s">
        <v>2881</v>
      </c>
      <c r="E1934" s="9" t="s">
        <v>4103</v>
      </c>
      <c r="F1934" s="9" t="str">
        <f>TEXT(gdp_capita_rank__2[[#This Row],[year]],0)&amp;"-"&amp;gdp_capita_rank__2[[#This Row],[WB_country_code]]</f>
        <v>1974-IRL</v>
      </c>
      <c r="G1934" s="9" t="s">
        <v>4141</v>
      </c>
    </row>
    <row r="1935" spans="1:7" x14ac:dyDescent="0.2">
      <c r="A1935" s="9" t="s">
        <v>119</v>
      </c>
      <c r="B1935" s="9" t="s">
        <v>120</v>
      </c>
      <c r="C1935" s="9" t="s">
        <v>2883</v>
      </c>
      <c r="D1935" s="9" t="s">
        <v>2884</v>
      </c>
      <c r="E1935" s="9" t="s">
        <v>4103</v>
      </c>
      <c r="F1935" s="9" t="str">
        <f>TEXT(gdp_capita_rank__2[[#This Row],[year]],0)&amp;"-"&amp;gdp_capita_rank__2[[#This Row],[WB_country_code]]</f>
        <v>1974-IRN</v>
      </c>
      <c r="G1935" s="9" t="s">
        <v>4142</v>
      </c>
    </row>
    <row r="1936" spans="1:7" x14ac:dyDescent="0.2">
      <c r="A1936" s="9" t="s">
        <v>121</v>
      </c>
      <c r="B1936" s="9" t="s">
        <v>122</v>
      </c>
      <c r="C1936" s="9" t="s">
        <v>2886</v>
      </c>
      <c r="D1936" s="9" t="s">
        <v>2887</v>
      </c>
      <c r="E1936" s="9" t="s">
        <v>4103</v>
      </c>
      <c r="F1936" s="9" t="str">
        <f>TEXT(gdp_capita_rank__2[[#This Row],[year]],0)&amp;"-"&amp;gdp_capita_rank__2[[#This Row],[WB_country_code]]</f>
        <v>1974-IRQ</v>
      </c>
      <c r="G1936" s="9" t="s">
        <v>4143</v>
      </c>
    </row>
    <row r="1937" spans="1:7" x14ac:dyDescent="0.2">
      <c r="A1937" s="9" t="s">
        <v>123</v>
      </c>
      <c r="B1937" s="9" t="s">
        <v>124</v>
      </c>
      <c r="C1937" s="9" t="s">
        <v>2889</v>
      </c>
      <c r="D1937" s="9" t="s">
        <v>2890</v>
      </c>
      <c r="E1937" s="9" t="s">
        <v>4103</v>
      </c>
      <c r="F1937" s="9" t="str">
        <f>TEXT(gdp_capita_rank__2[[#This Row],[year]],0)&amp;"-"&amp;gdp_capita_rank__2[[#This Row],[WB_country_code]]</f>
        <v>1974-ISL</v>
      </c>
      <c r="G1937" s="9" t="s">
        <v>4144</v>
      </c>
    </row>
    <row r="1938" spans="1:7" x14ac:dyDescent="0.2">
      <c r="A1938" s="9" t="s">
        <v>125</v>
      </c>
      <c r="B1938" s="9" t="s">
        <v>126</v>
      </c>
      <c r="C1938" s="9" t="s">
        <v>2892</v>
      </c>
      <c r="D1938" s="9" t="s">
        <v>2893</v>
      </c>
      <c r="E1938" s="9" t="s">
        <v>4103</v>
      </c>
      <c r="F1938" s="9" t="str">
        <f>TEXT(gdp_capita_rank__2[[#This Row],[year]],0)&amp;"-"&amp;gdp_capita_rank__2[[#This Row],[WB_country_code]]</f>
        <v>1974-ISR</v>
      </c>
      <c r="G1938" s="9" t="s">
        <v>2741</v>
      </c>
    </row>
    <row r="1939" spans="1:7" x14ac:dyDescent="0.2">
      <c r="A1939" s="9" t="s">
        <v>127</v>
      </c>
      <c r="B1939" s="9" t="s">
        <v>128</v>
      </c>
      <c r="C1939" s="9" t="s">
        <v>2895</v>
      </c>
      <c r="D1939" s="9" t="s">
        <v>2896</v>
      </c>
      <c r="E1939" s="9" t="s">
        <v>4103</v>
      </c>
      <c r="F1939" s="9" t="str">
        <f>TEXT(gdp_capita_rank__2[[#This Row],[year]],0)&amp;"-"&amp;gdp_capita_rank__2[[#This Row],[WB_country_code]]</f>
        <v>1974-ITA</v>
      </c>
      <c r="G1939" s="9" t="s">
        <v>4145</v>
      </c>
    </row>
    <row r="1940" spans="1:7" x14ac:dyDescent="0.2">
      <c r="A1940" s="9" t="s">
        <v>129</v>
      </c>
      <c r="B1940" s="9" t="s">
        <v>130</v>
      </c>
      <c r="C1940" s="9" t="s">
        <v>2898</v>
      </c>
      <c r="D1940" s="9" t="s">
        <v>2899</v>
      </c>
      <c r="E1940" s="9" t="s">
        <v>4103</v>
      </c>
      <c r="F1940" s="9" t="str">
        <f>TEXT(gdp_capita_rank__2[[#This Row],[year]],0)&amp;"-"&amp;gdp_capita_rank__2[[#This Row],[WB_country_code]]</f>
        <v>1974-JAM</v>
      </c>
      <c r="G1940" s="9" t="s">
        <v>4146</v>
      </c>
    </row>
    <row r="1941" spans="1:7" x14ac:dyDescent="0.2">
      <c r="A1941" s="9" t="s">
        <v>131</v>
      </c>
      <c r="B1941" s="9" t="s">
        <v>132</v>
      </c>
      <c r="C1941" s="9" t="s">
        <v>2901</v>
      </c>
      <c r="D1941" s="9" t="s">
        <v>2902</v>
      </c>
      <c r="E1941" s="9" t="s">
        <v>4103</v>
      </c>
      <c r="F1941" s="9" t="str">
        <f>TEXT(gdp_capita_rank__2[[#This Row],[year]],0)&amp;"-"&amp;gdp_capita_rank__2[[#This Row],[WB_country_code]]</f>
        <v>1974-JOR</v>
      </c>
      <c r="G1941" s="9" t="s">
        <v>4147</v>
      </c>
    </row>
    <row r="1942" spans="1:7" x14ac:dyDescent="0.2">
      <c r="A1942" s="9" t="s">
        <v>133</v>
      </c>
      <c r="B1942" s="9" t="s">
        <v>134</v>
      </c>
      <c r="C1942" s="9" t="s">
        <v>2903</v>
      </c>
      <c r="D1942" s="9" t="s">
        <v>2904</v>
      </c>
      <c r="E1942" s="9" t="s">
        <v>4103</v>
      </c>
      <c r="F1942" s="9" t="str">
        <f>TEXT(gdp_capita_rank__2[[#This Row],[year]],0)&amp;"-"&amp;gdp_capita_rank__2[[#This Row],[WB_country_code]]</f>
        <v>1974-JPN</v>
      </c>
      <c r="G1942" s="9" t="s">
        <v>4148</v>
      </c>
    </row>
    <row r="1943" spans="1:7" x14ac:dyDescent="0.2">
      <c r="A1943" s="9" t="s">
        <v>135</v>
      </c>
      <c r="B1943" s="9" t="s">
        <v>136</v>
      </c>
      <c r="C1943" s="9" t="s">
        <v>2906</v>
      </c>
      <c r="D1943" s="9" t="s">
        <v>2907</v>
      </c>
      <c r="E1943" s="9" t="s">
        <v>4103</v>
      </c>
      <c r="F1943" s="9" t="str">
        <f>TEXT(gdp_capita_rank__2[[#This Row],[year]],0)&amp;"-"&amp;gdp_capita_rank__2[[#This Row],[WB_country_code]]</f>
        <v>1974-KAZ</v>
      </c>
      <c r="G1943" s="9" t="s">
        <v>2741</v>
      </c>
    </row>
    <row r="1944" spans="1:7" x14ac:dyDescent="0.2">
      <c r="A1944" s="9" t="s">
        <v>137</v>
      </c>
      <c r="B1944" s="9" t="s">
        <v>138</v>
      </c>
      <c r="C1944" s="9" t="s">
        <v>2908</v>
      </c>
      <c r="D1944" s="9" t="s">
        <v>2909</v>
      </c>
      <c r="E1944" s="9" t="s">
        <v>4103</v>
      </c>
      <c r="F1944" s="9" t="str">
        <f>TEXT(gdp_capita_rank__2[[#This Row],[year]],0)&amp;"-"&amp;gdp_capita_rank__2[[#This Row],[WB_country_code]]</f>
        <v>1974-KEN</v>
      </c>
      <c r="G1944" s="9" t="s">
        <v>4149</v>
      </c>
    </row>
    <row r="1945" spans="1:7" x14ac:dyDescent="0.2">
      <c r="A1945" s="9" t="s">
        <v>139</v>
      </c>
      <c r="B1945" s="9" t="s">
        <v>140</v>
      </c>
      <c r="C1945" s="9" t="s">
        <v>2911</v>
      </c>
      <c r="D1945" s="9" t="s">
        <v>2912</v>
      </c>
      <c r="E1945" s="9" t="s">
        <v>4103</v>
      </c>
      <c r="F1945" s="9" t="str">
        <f>TEXT(gdp_capita_rank__2[[#This Row],[year]],0)&amp;"-"&amp;gdp_capita_rank__2[[#This Row],[WB_country_code]]</f>
        <v>1974-KGZ</v>
      </c>
      <c r="G1945" s="9" t="s">
        <v>2741</v>
      </c>
    </row>
    <row r="1946" spans="1:7" x14ac:dyDescent="0.2">
      <c r="A1946" s="9" t="s">
        <v>141</v>
      </c>
      <c r="B1946" s="9" t="s">
        <v>142</v>
      </c>
      <c r="C1946" s="9" t="s">
        <v>2913</v>
      </c>
      <c r="D1946" s="9" t="s">
        <v>2914</v>
      </c>
      <c r="E1946" s="9" t="s">
        <v>4103</v>
      </c>
      <c r="F1946" s="9" t="str">
        <f>TEXT(gdp_capita_rank__2[[#This Row],[year]],0)&amp;"-"&amp;gdp_capita_rank__2[[#This Row],[WB_country_code]]</f>
        <v>1974-KOR</v>
      </c>
      <c r="G1946" s="9" t="s">
        <v>4150</v>
      </c>
    </row>
    <row r="1947" spans="1:7" x14ac:dyDescent="0.2">
      <c r="A1947" s="9" t="s">
        <v>143</v>
      </c>
      <c r="B1947" s="9" t="s">
        <v>144</v>
      </c>
      <c r="C1947" s="9" t="s">
        <v>2916</v>
      </c>
      <c r="D1947" s="9" t="s">
        <v>2917</v>
      </c>
      <c r="E1947" s="9" t="s">
        <v>4103</v>
      </c>
      <c r="F1947" s="9" t="str">
        <f>TEXT(gdp_capita_rank__2[[#This Row],[year]],0)&amp;"-"&amp;gdp_capita_rank__2[[#This Row],[WB_country_code]]</f>
        <v>1974-KWT</v>
      </c>
      <c r="G1947" s="9" t="s">
        <v>4151</v>
      </c>
    </row>
    <row r="1948" spans="1:7" x14ac:dyDescent="0.2">
      <c r="A1948" s="9" t="s">
        <v>145</v>
      </c>
      <c r="B1948" s="9" t="s">
        <v>146</v>
      </c>
      <c r="C1948" s="9" t="s">
        <v>2918</v>
      </c>
      <c r="D1948" s="9" t="s">
        <v>2919</v>
      </c>
      <c r="E1948" s="9" t="s">
        <v>4103</v>
      </c>
      <c r="F1948" s="9" t="str">
        <f>TEXT(gdp_capita_rank__2[[#This Row],[year]],0)&amp;"-"&amp;gdp_capita_rank__2[[#This Row],[WB_country_code]]</f>
        <v>1974-LBN</v>
      </c>
      <c r="G1948" s="9" t="s">
        <v>2741</v>
      </c>
    </row>
    <row r="1949" spans="1:7" x14ac:dyDescent="0.2">
      <c r="A1949" s="9" t="s">
        <v>147</v>
      </c>
      <c r="B1949" s="9" t="s">
        <v>148</v>
      </c>
      <c r="C1949" s="9" t="s">
        <v>2920</v>
      </c>
      <c r="D1949" s="9" t="s">
        <v>2921</v>
      </c>
      <c r="E1949" s="9" t="s">
        <v>4103</v>
      </c>
      <c r="F1949" s="9" t="str">
        <f>TEXT(gdp_capita_rank__2[[#This Row],[year]],0)&amp;"-"&amp;gdp_capita_rank__2[[#This Row],[WB_country_code]]</f>
        <v>1974-LKA</v>
      </c>
      <c r="G1949" s="9" t="s">
        <v>4152</v>
      </c>
    </row>
    <row r="1950" spans="1:7" x14ac:dyDescent="0.2">
      <c r="A1950" s="9" t="s">
        <v>149</v>
      </c>
      <c r="B1950" s="9" t="s">
        <v>150</v>
      </c>
      <c r="C1950" s="9" t="s">
        <v>2923</v>
      </c>
      <c r="D1950" s="9" t="s">
        <v>2924</v>
      </c>
      <c r="E1950" s="9" t="s">
        <v>4103</v>
      </c>
      <c r="F1950" s="9" t="str">
        <f>TEXT(gdp_capita_rank__2[[#This Row],[year]],0)&amp;"-"&amp;gdp_capita_rank__2[[#This Row],[WB_country_code]]</f>
        <v>1974-LTU</v>
      </c>
      <c r="G1950" s="9" t="s">
        <v>2741</v>
      </c>
    </row>
    <row r="1951" spans="1:7" x14ac:dyDescent="0.2">
      <c r="A1951" s="9" t="s">
        <v>151</v>
      </c>
      <c r="B1951" s="9" t="s">
        <v>152</v>
      </c>
      <c r="C1951" s="9" t="s">
        <v>2925</v>
      </c>
      <c r="D1951" s="9" t="s">
        <v>2926</v>
      </c>
      <c r="E1951" s="9" t="s">
        <v>4103</v>
      </c>
      <c r="F1951" s="9" t="str">
        <f>TEXT(gdp_capita_rank__2[[#This Row],[year]],0)&amp;"-"&amp;gdp_capita_rank__2[[#This Row],[WB_country_code]]</f>
        <v>1974-LVA</v>
      </c>
      <c r="G1951" s="9" t="s">
        <v>2741</v>
      </c>
    </row>
    <row r="1952" spans="1:7" x14ac:dyDescent="0.2">
      <c r="A1952" s="9" t="s">
        <v>153</v>
      </c>
      <c r="B1952" s="9" t="s">
        <v>154</v>
      </c>
      <c r="C1952" s="9" t="s">
        <v>2927</v>
      </c>
      <c r="D1952" s="9" t="s">
        <v>2928</v>
      </c>
      <c r="E1952" s="9" t="s">
        <v>4103</v>
      </c>
      <c r="F1952" s="9" t="str">
        <f>TEXT(gdp_capita_rank__2[[#This Row],[year]],0)&amp;"-"&amp;gdp_capita_rank__2[[#This Row],[WB_country_code]]</f>
        <v>1974-MAR</v>
      </c>
      <c r="G1952" s="9" t="s">
        <v>4153</v>
      </c>
    </row>
    <row r="1953" spans="1:7" x14ac:dyDescent="0.2">
      <c r="A1953" s="9" t="s">
        <v>155</v>
      </c>
      <c r="B1953" s="9" t="s">
        <v>156</v>
      </c>
      <c r="C1953" s="9" t="s">
        <v>2930</v>
      </c>
      <c r="D1953" s="9" t="s">
        <v>2931</v>
      </c>
      <c r="E1953" s="9" t="s">
        <v>4103</v>
      </c>
      <c r="F1953" s="9" t="str">
        <f>TEXT(gdp_capita_rank__2[[#This Row],[year]],0)&amp;"-"&amp;gdp_capita_rank__2[[#This Row],[WB_country_code]]</f>
        <v>1974-MDA</v>
      </c>
      <c r="G1953" s="9" t="s">
        <v>2741</v>
      </c>
    </row>
    <row r="1954" spans="1:7" x14ac:dyDescent="0.2">
      <c r="A1954" s="9" t="s">
        <v>157</v>
      </c>
      <c r="B1954" s="9" t="s">
        <v>158</v>
      </c>
      <c r="C1954" s="9" t="s">
        <v>2932</v>
      </c>
      <c r="D1954" s="9" t="s">
        <v>2933</v>
      </c>
      <c r="E1954" s="9" t="s">
        <v>4103</v>
      </c>
      <c r="F1954" s="9" t="str">
        <f>TEXT(gdp_capita_rank__2[[#This Row],[year]],0)&amp;"-"&amp;gdp_capita_rank__2[[#This Row],[WB_country_code]]</f>
        <v>1974-MEX</v>
      </c>
      <c r="G1954" s="9" t="s">
        <v>4154</v>
      </c>
    </row>
    <row r="1955" spans="1:7" x14ac:dyDescent="0.2">
      <c r="A1955" s="9" t="s">
        <v>159</v>
      </c>
      <c r="B1955" s="9" t="s">
        <v>160</v>
      </c>
      <c r="C1955" s="9" t="s">
        <v>2935</v>
      </c>
      <c r="D1955" s="9" t="s">
        <v>2936</v>
      </c>
      <c r="E1955" s="9" t="s">
        <v>4103</v>
      </c>
      <c r="F1955" s="9" t="str">
        <f>TEXT(gdp_capita_rank__2[[#This Row],[year]],0)&amp;"-"&amp;gdp_capita_rank__2[[#This Row],[WB_country_code]]</f>
        <v>1974-MKD</v>
      </c>
      <c r="G1955" s="9" t="s">
        <v>2741</v>
      </c>
    </row>
    <row r="1956" spans="1:7" x14ac:dyDescent="0.2">
      <c r="A1956" s="9" t="s">
        <v>161</v>
      </c>
      <c r="B1956" s="9" t="s">
        <v>162</v>
      </c>
      <c r="C1956" s="9" t="s">
        <v>2937</v>
      </c>
      <c r="D1956" s="9" t="s">
        <v>2938</v>
      </c>
      <c r="E1956" s="9" t="s">
        <v>4103</v>
      </c>
      <c r="F1956" s="9" t="str">
        <f>TEXT(gdp_capita_rank__2[[#This Row],[year]],0)&amp;"-"&amp;gdp_capita_rank__2[[#This Row],[WB_country_code]]</f>
        <v>1974-MNE</v>
      </c>
      <c r="G1956" s="9" t="s">
        <v>2741</v>
      </c>
    </row>
    <row r="1957" spans="1:7" x14ac:dyDescent="0.2">
      <c r="A1957" s="9" t="s">
        <v>163</v>
      </c>
      <c r="B1957" s="9" t="s">
        <v>164</v>
      </c>
      <c r="C1957" s="9" t="s">
        <v>2939</v>
      </c>
      <c r="D1957" s="9" t="s">
        <v>2940</v>
      </c>
      <c r="E1957" s="9" t="s">
        <v>4103</v>
      </c>
      <c r="F1957" s="9" t="str">
        <f>TEXT(gdp_capita_rank__2[[#This Row],[year]],0)&amp;"-"&amp;gdp_capita_rank__2[[#This Row],[WB_country_code]]</f>
        <v>1974-MNG</v>
      </c>
      <c r="G1957" s="9" t="s">
        <v>2741</v>
      </c>
    </row>
    <row r="1958" spans="1:7" x14ac:dyDescent="0.2">
      <c r="A1958" s="9" t="s">
        <v>165</v>
      </c>
      <c r="B1958" s="9" t="s">
        <v>166</v>
      </c>
      <c r="C1958" s="9" t="s">
        <v>2941</v>
      </c>
      <c r="D1958" s="9" t="s">
        <v>2942</v>
      </c>
      <c r="E1958" s="9" t="s">
        <v>4103</v>
      </c>
      <c r="F1958" s="9" t="str">
        <f>TEXT(gdp_capita_rank__2[[#This Row],[year]],0)&amp;"-"&amp;gdp_capita_rank__2[[#This Row],[WB_country_code]]</f>
        <v>1974-MOZ</v>
      </c>
      <c r="G1958" s="9" t="s">
        <v>2741</v>
      </c>
    </row>
    <row r="1959" spans="1:7" x14ac:dyDescent="0.2">
      <c r="A1959" s="9" t="s">
        <v>167</v>
      </c>
      <c r="B1959" s="9" t="s">
        <v>168</v>
      </c>
      <c r="C1959" s="9" t="s">
        <v>2943</v>
      </c>
      <c r="D1959" s="9" t="s">
        <v>2944</v>
      </c>
      <c r="E1959" s="9" t="s">
        <v>4103</v>
      </c>
      <c r="F1959" s="9" t="str">
        <f>TEXT(gdp_capita_rank__2[[#This Row],[year]],0)&amp;"-"&amp;gdp_capita_rank__2[[#This Row],[WB_country_code]]</f>
        <v>1974-MUS</v>
      </c>
      <c r="G1959" s="9" t="s">
        <v>2741</v>
      </c>
    </row>
    <row r="1960" spans="1:7" x14ac:dyDescent="0.2">
      <c r="A1960" s="9" t="s">
        <v>169</v>
      </c>
      <c r="B1960" s="9" t="s">
        <v>170</v>
      </c>
      <c r="C1960" s="9" t="s">
        <v>2945</v>
      </c>
      <c r="D1960" s="9" t="s">
        <v>2946</v>
      </c>
      <c r="E1960" s="9" t="s">
        <v>4103</v>
      </c>
      <c r="F1960" s="9" t="str">
        <f>TEXT(gdp_capita_rank__2[[#This Row],[year]],0)&amp;"-"&amp;gdp_capita_rank__2[[#This Row],[WB_country_code]]</f>
        <v>1974-MYS</v>
      </c>
      <c r="G1960" s="9" t="s">
        <v>4155</v>
      </c>
    </row>
    <row r="1961" spans="1:7" x14ac:dyDescent="0.2">
      <c r="A1961" s="9" t="s">
        <v>171</v>
      </c>
      <c r="B1961" s="9" t="s">
        <v>172</v>
      </c>
      <c r="C1961" s="9" t="s">
        <v>2948</v>
      </c>
      <c r="D1961" s="9" t="s">
        <v>2949</v>
      </c>
      <c r="E1961" s="9" t="s">
        <v>4103</v>
      </c>
      <c r="F1961" s="9" t="str">
        <f>TEXT(gdp_capita_rank__2[[#This Row],[year]],0)&amp;"-"&amp;gdp_capita_rank__2[[#This Row],[WB_country_code]]</f>
        <v>1974-NAM</v>
      </c>
      <c r="G1961" s="9" t="s">
        <v>2741</v>
      </c>
    </row>
    <row r="1962" spans="1:7" x14ac:dyDescent="0.2">
      <c r="A1962" s="9" t="s">
        <v>173</v>
      </c>
      <c r="B1962" s="9" t="s">
        <v>174</v>
      </c>
      <c r="C1962" s="9" t="s">
        <v>2950</v>
      </c>
      <c r="D1962" s="9" t="s">
        <v>2951</v>
      </c>
      <c r="E1962" s="9" t="s">
        <v>4103</v>
      </c>
      <c r="F1962" s="9" t="str">
        <f>TEXT(gdp_capita_rank__2[[#This Row],[year]],0)&amp;"-"&amp;gdp_capita_rank__2[[#This Row],[WB_country_code]]</f>
        <v>1974-NER</v>
      </c>
      <c r="G1962" s="9" t="s">
        <v>4156</v>
      </c>
    </row>
    <row r="1963" spans="1:7" x14ac:dyDescent="0.2">
      <c r="A1963" s="9" t="s">
        <v>175</v>
      </c>
      <c r="B1963" s="9" t="s">
        <v>176</v>
      </c>
      <c r="C1963" s="9" t="s">
        <v>2953</v>
      </c>
      <c r="D1963" s="9" t="s">
        <v>2954</v>
      </c>
      <c r="E1963" s="9" t="s">
        <v>4103</v>
      </c>
      <c r="F1963" s="9" t="str">
        <f>TEXT(gdp_capita_rank__2[[#This Row],[year]],0)&amp;"-"&amp;gdp_capita_rank__2[[#This Row],[WB_country_code]]</f>
        <v>1974-NGA</v>
      </c>
      <c r="G1963" s="9" t="s">
        <v>4157</v>
      </c>
    </row>
    <row r="1964" spans="1:7" x14ac:dyDescent="0.2">
      <c r="A1964" s="9" t="s">
        <v>177</v>
      </c>
      <c r="B1964" s="9" t="s">
        <v>178</v>
      </c>
      <c r="C1964" s="9" t="s">
        <v>2956</v>
      </c>
      <c r="D1964" s="9" t="s">
        <v>2957</v>
      </c>
      <c r="E1964" s="9" t="s">
        <v>4103</v>
      </c>
      <c r="F1964" s="9" t="str">
        <f>TEXT(gdp_capita_rank__2[[#This Row],[year]],0)&amp;"-"&amp;gdp_capita_rank__2[[#This Row],[WB_country_code]]</f>
        <v>1974-NLD</v>
      </c>
      <c r="G1964" s="9" t="s">
        <v>4158</v>
      </c>
    </row>
    <row r="1965" spans="1:7" x14ac:dyDescent="0.2">
      <c r="A1965" s="9" t="s">
        <v>179</v>
      </c>
      <c r="B1965" s="9" t="s">
        <v>180</v>
      </c>
      <c r="C1965" s="9" t="s">
        <v>2959</v>
      </c>
      <c r="D1965" s="9" t="s">
        <v>2960</v>
      </c>
      <c r="E1965" s="9" t="s">
        <v>4103</v>
      </c>
      <c r="F1965" s="9" t="str">
        <f>TEXT(gdp_capita_rank__2[[#This Row],[year]],0)&amp;"-"&amp;gdp_capita_rank__2[[#This Row],[WB_country_code]]</f>
        <v>1974-NOR</v>
      </c>
      <c r="G1965" s="9" t="s">
        <v>4159</v>
      </c>
    </row>
    <row r="1966" spans="1:7" x14ac:dyDescent="0.2">
      <c r="A1966" s="9" t="s">
        <v>181</v>
      </c>
      <c r="B1966" s="9" t="s">
        <v>182</v>
      </c>
      <c r="C1966" s="9" t="s">
        <v>2962</v>
      </c>
      <c r="D1966" s="9" t="s">
        <v>2963</v>
      </c>
      <c r="E1966" s="9" t="s">
        <v>4103</v>
      </c>
      <c r="F1966" s="9" t="str">
        <f>TEXT(gdp_capita_rank__2[[#This Row],[year]],0)&amp;"-"&amp;gdp_capita_rank__2[[#This Row],[WB_country_code]]</f>
        <v>1974-NZL</v>
      </c>
      <c r="G1966" s="9" t="s">
        <v>4160</v>
      </c>
    </row>
    <row r="1967" spans="1:7" x14ac:dyDescent="0.2">
      <c r="A1967" s="9" t="s">
        <v>183</v>
      </c>
      <c r="B1967" s="9" t="s">
        <v>184</v>
      </c>
      <c r="C1967" s="9" t="s">
        <v>2965</v>
      </c>
      <c r="D1967" s="9" t="s">
        <v>2966</v>
      </c>
      <c r="E1967" s="9" t="s">
        <v>4103</v>
      </c>
      <c r="F1967" s="9" t="str">
        <f>TEXT(gdp_capita_rank__2[[#This Row],[year]],0)&amp;"-"&amp;gdp_capita_rank__2[[#This Row],[WB_country_code]]</f>
        <v>1974-PAK</v>
      </c>
      <c r="G1967" s="9" t="s">
        <v>4161</v>
      </c>
    </row>
    <row r="1968" spans="1:7" x14ac:dyDescent="0.2">
      <c r="A1968" s="9" t="s">
        <v>185</v>
      </c>
      <c r="B1968" s="9" t="s">
        <v>186</v>
      </c>
      <c r="C1968" s="9" t="s">
        <v>2968</v>
      </c>
      <c r="D1968" s="9" t="s">
        <v>2969</v>
      </c>
      <c r="E1968" s="9" t="s">
        <v>4103</v>
      </c>
      <c r="F1968" s="9" t="str">
        <f>TEXT(gdp_capita_rank__2[[#This Row],[year]],0)&amp;"-"&amp;gdp_capita_rank__2[[#This Row],[WB_country_code]]</f>
        <v>1974-PAN</v>
      </c>
      <c r="G1968" s="9" t="s">
        <v>4162</v>
      </c>
    </row>
    <row r="1969" spans="1:7" x14ac:dyDescent="0.2">
      <c r="A1969" s="9" t="s">
        <v>187</v>
      </c>
      <c r="B1969" s="9" t="s">
        <v>188</v>
      </c>
      <c r="C1969" s="9" t="s">
        <v>2971</v>
      </c>
      <c r="D1969" s="9" t="s">
        <v>2972</v>
      </c>
      <c r="E1969" s="9" t="s">
        <v>4103</v>
      </c>
      <c r="F1969" s="9" t="str">
        <f>TEXT(gdp_capita_rank__2[[#This Row],[year]],0)&amp;"-"&amp;gdp_capita_rank__2[[#This Row],[WB_country_code]]</f>
        <v>1974-PER</v>
      </c>
      <c r="G1969" s="9" t="s">
        <v>2741</v>
      </c>
    </row>
    <row r="1970" spans="1:7" x14ac:dyDescent="0.2">
      <c r="A1970" s="9" t="s">
        <v>189</v>
      </c>
      <c r="B1970" s="9" t="s">
        <v>190</v>
      </c>
      <c r="C1970" s="9" t="s">
        <v>2973</v>
      </c>
      <c r="D1970" s="9" t="s">
        <v>2974</v>
      </c>
      <c r="E1970" s="9" t="s">
        <v>4103</v>
      </c>
      <c r="F1970" s="9" t="str">
        <f>TEXT(gdp_capita_rank__2[[#This Row],[year]],0)&amp;"-"&amp;gdp_capita_rank__2[[#This Row],[WB_country_code]]</f>
        <v>1974-PHL</v>
      </c>
      <c r="G1970" s="9" t="s">
        <v>4163</v>
      </c>
    </row>
    <row r="1971" spans="1:7" x14ac:dyDescent="0.2">
      <c r="A1971" s="9" t="s">
        <v>191</v>
      </c>
      <c r="B1971" s="9" t="s">
        <v>192</v>
      </c>
      <c r="C1971" s="9" t="s">
        <v>2976</v>
      </c>
      <c r="D1971" s="9" t="s">
        <v>2977</v>
      </c>
      <c r="E1971" s="9" t="s">
        <v>4103</v>
      </c>
      <c r="F1971" s="9" t="str">
        <f>TEXT(gdp_capita_rank__2[[#This Row],[year]],0)&amp;"-"&amp;gdp_capita_rank__2[[#This Row],[WB_country_code]]</f>
        <v>1974-POL</v>
      </c>
      <c r="G1971" s="9" t="s">
        <v>2741</v>
      </c>
    </row>
    <row r="1972" spans="1:7" x14ac:dyDescent="0.2">
      <c r="A1972" s="9" t="s">
        <v>193</v>
      </c>
      <c r="B1972" s="9" t="s">
        <v>194</v>
      </c>
      <c r="C1972" s="9" t="s">
        <v>2818</v>
      </c>
      <c r="D1972" s="9" t="s">
        <v>2978</v>
      </c>
      <c r="E1972" s="9" t="s">
        <v>4103</v>
      </c>
      <c r="F1972" s="9" t="str">
        <f>TEXT(gdp_capita_rank__2[[#This Row],[year]],0)&amp;"-"&amp;gdp_capita_rank__2[[#This Row],[WB_country_code]]</f>
        <v>1974-PRI</v>
      </c>
      <c r="G1972" s="9" t="s">
        <v>4164</v>
      </c>
    </row>
    <row r="1973" spans="1:7" x14ac:dyDescent="0.2">
      <c r="A1973" s="9" t="s">
        <v>195</v>
      </c>
      <c r="B1973" s="9" t="s">
        <v>196</v>
      </c>
      <c r="C1973" s="9" t="s">
        <v>2980</v>
      </c>
      <c r="D1973" s="9" t="s">
        <v>2981</v>
      </c>
      <c r="E1973" s="9" t="s">
        <v>4103</v>
      </c>
      <c r="F1973" s="9" t="str">
        <f>TEXT(gdp_capita_rank__2[[#This Row],[year]],0)&amp;"-"&amp;gdp_capita_rank__2[[#This Row],[WB_country_code]]</f>
        <v>1974-PRK</v>
      </c>
      <c r="G1973" s="9" t="s">
        <v>2741</v>
      </c>
    </row>
    <row r="1974" spans="1:7" x14ac:dyDescent="0.2">
      <c r="A1974" s="9" t="s">
        <v>197</v>
      </c>
      <c r="B1974" s="9" t="s">
        <v>198</v>
      </c>
      <c r="C1974" s="9" t="s">
        <v>2982</v>
      </c>
      <c r="D1974" s="9" t="s">
        <v>2983</v>
      </c>
      <c r="E1974" s="9" t="s">
        <v>4103</v>
      </c>
      <c r="F1974" s="9" t="str">
        <f>TEXT(gdp_capita_rank__2[[#This Row],[year]],0)&amp;"-"&amp;gdp_capita_rank__2[[#This Row],[WB_country_code]]</f>
        <v>1974-PRT</v>
      </c>
      <c r="G1974" s="9" t="s">
        <v>4165</v>
      </c>
    </row>
    <row r="1975" spans="1:7" x14ac:dyDescent="0.2">
      <c r="A1975" s="9" t="s">
        <v>199</v>
      </c>
      <c r="B1975" s="9" t="s">
        <v>200</v>
      </c>
      <c r="C1975" s="9" t="s">
        <v>2985</v>
      </c>
      <c r="D1975" s="9" t="s">
        <v>2986</v>
      </c>
      <c r="E1975" s="9" t="s">
        <v>4103</v>
      </c>
      <c r="F1975" s="9" t="str">
        <f>TEXT(gdp_capita_rank__2[[#This Row],[year]],0)&amp;"-"&amp;gdp_capita_rank__2[[#This Row],[WB_country_code]]</f>
        <v>1974-PRY</v>
      </c>
      <c r="G1975" s="9" t="s">
        <v>4166</v>
      </c>
    </row>
    <row r="1976" spans="1:7" x14ac:dyDescent="0.2">
      <c r="A1976" s="9" t="s">
        <v>201</v>
      </c>
      <c r="B1976" s="9" t="s">
        <v>202</v>
      </c>
      <c r="C1976" s="9" t="s">
        <v>2987</v>
      </c>
      <c r="D1976" s="9" t="s">
        <v>2988</v>
      </c>
      <c r="E1976" s="9" t="s">
        <v>4103</v>
      </c>
      <c r="F1976" s="9" t="str">
        <f>TEXT(gdp_capita_rank__2[[#This Row],[year]],0)&amp;"-"&amp;gdp_capita_rank__2[[#This Row],[WB_country_code]]</f>
        <v>1974-QAT</v>
      </c>
      <c r="G1976" s="9" t="s">
        <v>4167</v>
      </c>
    </row>
    <row r="1977" spans="1:7" x14ac:dyDescent="0.2">
      <c r="A1977" s="9" t="s">
        <v>203</v>
      </c>
      <c r="B1977" s="9" t="s">
        <v>204</v>
      </c>
      <c r="C1977" s="9" t="s">
        <v>2989</v>
      </c>
      <c r="D1977" s="9" t="s">
        <v>2990</v>
      </c>
      <c r="E1977" s="9" t="s">
        <v>4103</v>
      </c>
      <c r="F1977" s="9" t="str">
        <f>TEXT(gdp_capita_rank__2[[#This Row],[year]],0)&amp;"-"&amp;gdp_capita_rank__2[[#This Row],[WB_country_code]]</f>
        <v>1974-ROU</v>
      </c>
      <c r="G1977" s="9" t="s">
        <v>2741</v>
      </c>
    </row>
    <row r="1978" spans="1:7" x14ac:dyDescent="0.2">
      <c r="A1978" s="9" t="s">
        <v>205</v>
      </c>
      <c r="B1978" s="9" t="s">
        <v>206</v>
      </c>
      <c r="C1978" s="9" t="s">
        <v>2991</v>
      </c>
      <c r="D1978" s="9" t="s">
        <v>2992</v>
      </c>
      <c r="E1978" s="9" t="s">
        <v>4103</v>
      </c>
      <c r="F1978" s="9" t="str">
        <f>TEXT(gdp_capita_rank__2[[#This Row],[year]],0)&amp;"-"&amp;gdp_capita_rank__2[[#This Row],[WB_country_code]]</f>
        <v>1974-RUS</v>
      </c>
      <c r="G1978" s="9" t="s">
        <v>2741</v>
      </c>
    </row>
    <row r="1979" spans="1:7" x14ac:dyDescent="0.2">
      <c r="A1979" s="9" t="s">
        <v>207</v>
      </c>
      <c r="B1979" s="9" t="s">
        <v>208</v>
      </c>
      <c r="C1979" s="9" t="s">
        <v>2993</v>
      </c>
      <c r="D1979" s="9" t="s">
        <v>2994</v>
      </c>
      <c r="E1979" s="9" t="s">
        <v>4103</v>
      </c>
      <c r="F1979" s="9" t="str">
        <f>TEXT(gdp_capita_rank__2[[#This Row],[year]],0)&amp;"-"&amp;gdp_capita_rank__2[[#This Row],[WB_country_code]]</f>
        <v>1974-SAU</v>
      </c>
      <c r="G1979" s="9" t="s">
        <v>4168</v>
      </c>
    </row>
    <row r="1980" spans="1:7" x14ac:dyDescent="0.2">
      <c r="A1980" s="9" t="s">
        <v>209</v>
      </c>
      <c r="B1980" s="9" t="s">
        <v>210</v>
      </c>
      <c r="C1980" s="9" t="s">
        <v>2995</v>
      </c>
      <c r="D1980" s="9" t="s">
        <v>2996</v>
      </c>
      <c r="E1980" s="9" t="s">
        <v>4103</v>
      </c>
      <c r="F1980" s="9" t="str">
        <f>TEXT(gdp_capita_rank__2[[#This Row],[year]],0)&amp;"-"&amp;gdp_capita_rank__2[[#This Row],[WB_country_code]]</f>
        <v>1974-SDN</v>
      </c>
      <c r="G1980" s="9" t="s">
        <v>4169</v>
      </c>
    </row>
    <row r="1981" spans="1:7" x14ac:dyDescent="0.2">
      <c r="A1981" s="9" t="s">
        <v>211</v>
      </c>
      <c r="B1981" s="9" t="s">
        <v>212</v>
      </c>
      <c r="C1981" s="9" t="s">
        <v>2998</v>
      </c>
      <c r="D1981" s="9" t="s">
        <v>2999</v>
      </c>
      <c r="E1981" s="9" t="s">
        <v>4103</v>
      </c>
      <c r="F1981" s="9" t="str">
        <f>TEXT(gdp_capita_rank__2[[#This Row],[year]],0)&amp;"-"&amp;gdp_capita_rank__2[[#This Row],[WB_country_code]]</f>
        <v>1974-SEN</v>
      </c>
      <c r="G1981" s="9" t="s">
        <v>4170</v>
      </c>
    </row>
    <row r="1982" spans="1:7" x14ac:dyDescent="0.2">
      <c r="A1982" s="9" t="s">
        <v>213</v>
      </c>
      <c r="B1982" s="9" t="s">
        <v>214</v>
      </c>
      <c r="C1982" s="9" t="s">
        <v>3001</v>
      </c>
      <c r="D1982" s="9" t="s">
        <v>3002</v>
      </c>
      <c r="E1982" s="9" t="s">
        <v>4103</v>
      </c>
      <c r="F1982" s="9" t="str">
        <f>TEXT(gdp_capita_rank__2[[#This Row],[year]],0)&amp;"-"&amp;gdp_capita_rank__2[[#This Row],[WB_country_code]]</f>
        <v>1974-SGP</v>
      </c>
      <c r="G1982" s="9" t="s">
        <v>4171</v>
      </c>
    </row>
    <row r="1983" spans="1:7" x14ac:dyDescent="0.2">
      <c r="A1983" s="9" t="s">
        <v>215</v>
      </c>
      <c r="B1983" s="9" t="s">
        <v>216</v>
      </c>
      <c r="C1983" s="9" t="s">
        <v>3004</v>
      </c>
      <c r="D1983" s="9" t="s">
        <v>3005</v>
      </c>
      <c r="E1983" s="9" t="s">
        <v>4103</v>
      </c>
      <c r="F1983" s="9" t="str">
        <f>TEXT(gdp_capita_rank__2[[#This Row],[year]],0)&amp;"-"&amp;gdp_capita_rank__2[[#This Row],[WB_country_code]]</f>
        <v>1974-SMR</v>
      </c>
      <c r="G1983" s="9" t="s">
        <v>2741</v>
      </c>
    </row>
    <row r="1984" spans="1:7" x14ac:dyDescent="0.2">
      <c r="A1984" s="9" t="s">
        <v>217</v>
      </c>
      <c r="B1984" s="9" t="s">
        <v>218</v>
      </c>
      <c r="C1984" s="9" t="s">
        <v>2854</v>
      </c>
      <c r="D1984" s="9" t="s">
        <v>3006</v>
      </c>
      <c r="E1984" s="9" t="s">
        <v>4103</v>
      </c>
      <c r="F1984" s="9" t="str">
        <f>TEXT(gdp_capita_rank__2[[#This Row],[year]],0)&amp;"-"&amp;gdp_capita_rank__2[[#This Row],[WB_country_code]]</f>
        <v>1974-SRB</v>
      </c>
      <c r="G1984" s="9" t="s">
        <v>2741</v>
      </c>
    </row>
    <row r="1985" spans="1:7" x14ac:dyDescent="0.2">
      <c r="A1985" s="9" t="s">
        <v>219</v>
      </c>
      <c r="B1985" s="9" t="s">
        <v>220</v>
      </c>
      <c r="C1985" s="9" t="s">
        <v>3007</v>
      </c>
      <c r="D1985" s="9" t="s">
        <v>3008</v>
      </c>
      <c r="E1985" s="9" t="s">
        <v>4103</v>
      </c>
      <c r="F1985" s="9" t="str">
        <f>TEXT(gdp_capita_rank__2[[#This Row],[year]],0)&amp;"-"&amp;gdp_capita_rank__2[[#This Row],[WB_country_code]]</f>
        <v>1974-SUR</v>
      </c>
      <c r="G1985" s="9" t="s">
        <v>4172</v>
      </c>
    </row>
    <row r="1986" spans="1:7" x14ac:dyDescent="0.2">
      <c r="A1986" s="9" t="s">
        <v>221</v>
      </c>
      <c r="B1986" s="9" t="s">
        <v>222</v>
      </c>
      <c r="C1986" s="9" t="s">
        <v>3010</v>
      </c>
      <c r="D1986" s="9" t="s">
        <v>3011</v>
      </c>
      <c r="E1986" s="9" t="s">
        <v>4103</v>
      </c>
      <c r="F1986" s="9" t="str">
        <f>TEXT(gdp_capita_rank__2[[#This Row],[year]],0)&amp;"-"&amp;gdp_capita_rank__2[[#This Row],[WB_country_code]]</f>
        <v>1974-SVK</v>
      </c>
      <c r="G1986" s="9" t="s">
        <v>2741</v>
      </c>
    </row>
    <row r="1987" spans="1:7" x14ac:dyDescent="0.2">
      <c r="A1987" s="9" t="s">
        <v>223</v>
      </c>
      <c r="B1987" s="9" t="s">
        <v>224</v>
      </c>
      <c r="C1987" s="9" t="s">
        <v>3012</v>
      </c>
      <c r="D1987" s="9" t="s">
        <v>3013</v>
      </c>
      <c r="E1987" s="9" t="s">
        <v>4103</v>
      </c>
      <c r="F1987" s="9" t="str">
        <f>TEXT(gdp_capita_rank__2[[#This Row],[year]],0)&amp;"-"&amp;gdp_capita_rank__2[[#This Row],[WB_country_code]]</f>
        <v>1974-SVN</v>
      </c>
      <c r="G1987" s="9" t="s">
        <v>2741</v>
      </c>
    </row>
    <row r="1988" spans="1:7" x14ac:dyDescent="0.2">
      <c r="A1988" s="9" t="s">
        <v>225</v>
      </c>
      <c r="B1988" s="9" t="s">
        <v>226</v>
      </c>
      <c r="C1988" s="9" t="s">
        <v>3014</v>
      </c>
      <c r="D1988" s="9" t="s">
        <v>3015</v>
      </c>
      <c r="E1988" s="9" t="s">
        <v>4103</v>
      </c>
      <c r="F1988" s="9" t="str">
        <f>TEXT(gdp_capita_rank__2[[#This Row],[year]],0)&amp;"-"&amp;gdp_capita_rank__2[[#This Row],[WB_country_code]]</f>
        <v>1974-SWE</v>
      </c>
      <c r="G1988" s="9" t="s">
        <v>4173</v>
      </c>
    </row>
    <row r="1989" spans="1:7" x14ac:dyDescent="0.2">
      <c r="A1989" s="9" t="s">
        <v>227</v>
      </c>
      <c r="B1989" s="9" t="s">
        <v>228</v>
      </c>
      <c r="C1989" s="9" t="s">
        <v>3017</v>
      </c>
      <c r="D1989" s="9" t="s">
        <v>3018</v>
      </c>
      <c r="E1989" s="9" t="s">
        <v>4103</v>
      </c>
      <c r="F1989" s="9" t="str">
        <f>TEXT(gdp_capita_rank__2[[#This Row],[year]],0)&amp;"-"&amp;gdp_capita_rank__2[[#This Row],[WB_country_code]]</f>
        <v>1974-SYR</v>
      </c>
      <c r="G1989" s="9" t="s">
        <v>4174</v>
      </c>
    </row>
    <row r="1990" spans="1:7" x14ac:dyDescent="0.2">
      <c r="A1990" s="9" t="s">
        <v>229</v>
      </c>
      <c r="B1990" s="9" t="s">
        <v>230</v>
      </c>
      <c r="C1990" s="9" t="s">
        <v>3020</v>
      </c>
      <c r="D1990" s="9" t="s">
        <v>3021</v>
      </c>
      <c r="E1990" s="9" t="s">
        <v>4103</v>
      </c>
      <c r="F1990" s="9" t="str">
        <f>TEXT(gdp_capita_rank__2[[#This Row],[year]],0)&amp;"-"&amp;gdp_capita_rank__2[[#This Row],[WB_country_code]]</f>
        <v>1974-TGO</v>
      </c>
      <c r="G1990" s="9" t="s">
        <v>4175</v>
      </c>
    </row>
    <row r="1991" spans="1:7" x14ac:dyDescent="0.2">
      <c r="A1991" s="9" t="s">
        <v>231</v>
      </c>
      <c r="B1991" s="9" t="s">
        <v>232</v>
      </c>
      <c r="C1991" s="9" t="s">
        <v>3023</v>
      </c>
      <c r="D1991" s="9" t="s">
        <v>3024</v>
      </c>
      <c r="E1991" s="9" t="s">
        <v>4103</v>
      </c>
      <c r="F1991" s="9" t="str">
        <f>TEXT(gdp_capita_rank__2[[#This Row],[year]],0)&amp;"-"&amp;gdp_capita_rank__2[[#This Row],[WB_country_code]]</f>
        <v>1974-THA</v>
      </c>
      <c r="G1991" s="9" t="s">
        <v>4176</v>
      </c>
    </row>
    <row r="1992" spans="1:7" x14ac:dyDescent="0.2">
      <c r="A1992" s="9" t="s">
        <v>233</v>
      </c>
      <c r="B1992" s="9" t="s">
        <v>234</v>
      </c>
      <c r="C1992" s="9" t="s">
        <v>3026</v>
      </c>
      <c r="D1992" s="9" t="s">
        <v>3027</v>
      </c>
      <c r="E1992" s="9" t="s">
        <v>4103</v>
      </c>
      <c r="F1992" s="9" t="str">
        <f>TEXT(gdp_capita_rank__2[[#This Row],[year]],0)&amp;"-"&amp;gdp_capita_rank__2[[#This Row],[WB_country_code]]</f>
        <v>1974-TJK</v>
      </c>
      <c r="G1992" s="9" t="s">
        <v>2741</v>
      </c>
    </row>
    <row r="1993" spans="1:7" x14ac:dyDescent="0.2">
      <c r="A1993" s="9" t="s">
        <v>235</v>
      </c>
      <c r="B1993" s="9" t="s">
        <v>236</v>
      </c>
      <c r="C1993" s="9" t="s">
        <v>3028</v>
      </c>
      <c r="D1993" s="9" t="s">
        <v>3029</v>
      </c>
      <c r="E1993" s="9" t="s">
        <v>4103</v>
      </c>
      <c r="F1993" s="9" t="str">
        <f>TEXT(gdp_capita_rank__2[[#This Row],[year]],0)&amp;"-"&amp;gdp_capita_rank__2[[#This Row],[WB_country_code]]</f>
        <v>1974-TKM</v>
      </c>
      <c r="G1993" s="9" t="s">
        <v>2741</v>
      </c>
    </row>
    <row r="1994" spans="1:7" x14ac:dyDescent="0.2">
      <c r="A1994" s="9" t="s">
        <v>237</v>
      </c>
      <c r="B1994" s="9" t="s">
        <v>238</v>
      </c>
      <c r="C1994" s="9" t="s">
        <v>3030</v>
      </c>
      <c r="D1994" s="9" t="s">
        <v>3031</v>
      </c>
      <c r="E1994" s="9" t="s">
        <v>4103</v>
      </c>
      <c r="F1994" s="9" t="str">
        <f>TEXT(gdp_capita_rank__2[[#This Row],[year]],0)&amp;"-"&amp;gdp_capita_rank__2[[#This Row],[WB_country_code]]</f>
        <v>1974-TON</v>
      </c>
      <c r="G1994" s="9" t="s">
        <v>2741</v>
      </c>
    </row>
    <row r="1995" spans="1:7" x14ac:dyDescent="0.2">
      <c r="A1995" s="9" t="s">
        <v>239</v>
      </c>
      <c r="B1995" s="9" t="s">
        <v>240</v>
      </c>
      <c r="C1995" s="9" t="s">
        <v>3032</v>
      </c>
      <c r="D1995" s="9" t="s">
        <v>3033</v>
      </c>
      <c r="E1995" s="9" t="s">
        <v>4103</v>
      </c>
      <c r="F1995" s="9" t="str">
        <f>TEXT(gdp_capita_rank__2[[#This Row],[year]],0)&amp;"-"&amp;gdp_capita_rank__2[[#This Row],[WB_country_code]]</f>
        <v>1974-TTO</v>
      </c>
      <c r="G1995" s="9" t="s">
        <v>4177</v>
      </c>
    </row>
    <row r="1996" spans="1:7" x14ac:dyDescent="0.2">
      <c r="A1996" s="9" t="s">
        <v>241</v>
      </c>
      <c r="B1996" s="9" t="s">
        <v>242</v>
      </c>
      <c r="C1996" s="9" t="s">
        <v>3035</v>
      </c>
      <c r="D1996" s="9" t="s">
        <v>3036</v>
      </c>
      <c r="E1996" s="9" t="s">
        <v>4103</v>
      </c>
      <c r="F1996" s="9" t="str">
        <f>TEXT(gdp_capita_rank__2[[#This Row],[year]],0)&amp;"-"&amp;gdp_capita_rank__2[[#This Row],[WB_country_code]]</f>
        <v>1974-TUN</v>
      </c>
      <c r="G1996" s="9" t="s">
        <v>4178</v>
      </c>
    </row>
    <row r="1997" spans="1:7" x14ac:dyDescent="0.2">
      <c r="A1997" s="9" t="s">
        <v>243</v>
      </c>
      <c r="B1997" s="9" t="s">
        <v>244</v>
      </c>
      <c r="C1997" s="9" t="s">
        <v>3037</v>
      </c>
      <c r="D1997" s="9" t="s">
        <v>3038</v>
      </c>
      <c r="E1997" s="9" t="s">
        <v>4103</v>
      </c>
      <c r="F1997" s="9" t="str">
        <f>TEXT(gdp_capita_rank__2[[#This Row],[year]],0)&amp;"-"&amp;gdp_capita_rank__2[[#This Row],[WB_country_code]]</f>
        <v>1974-TUR</v>
      </c>
      <c r="G1997" s="9" t="s">
        <v>4179</v>
      </c>
    </row>
    <row r="1998" spans="1:7" x14ac:dyDescent="0.2">
      <c r="A1998" s="9" t="s">
        <v>245</v>
      </c>
      <c r="B1998" s="9" t="s">
        <v>246</v>
      </c>
      <c r="C1998" s="9" t="s">
        <v>3040</v>
      </c>
      <c r="D1998" s="9" t="s">
        <v>3041</v>
      </c>
      <c r="E1998" s="9" t="s">
        <v>4103</v>
      </c>
      <c r="F1998" s="9" t="str">
        <f>TEXT(gdp_capita_rank__2[[#This Row],[year]],0)&amp;"-"&amp;gdp_capita_rank__2[[#This Row],[WB_country_code]]</f>
        <v>1974-TZA</v>
      </c>
      <c r="G1998" s="9" t="s">
        <v>2741</v>
      </c>
    </row>
    <row r="1999" spans="1:7" x14ac:dyDescent="0.2">
      <c r="A1999" s="9" t="s">
        <v>247</v>
      </c>
      <c r="B1999" s="9" t="s">
        <v>248</v>
      </c>
      <c r="C1999" s="9" t="s">
        <v>3042</v>
      </c>
      <c r="D1999" s="9" t="s">
        <v>3043</v>
      </c>
      <c r="E1999" s="9" t="s">
        <v>4103</v>
      </c>
      <c r="F1999" s="9" t="str">
        <f>TEXT(gdp_capita_rank__2[[#This Row],[year]],0)&amp;"-"&amp;gdp_capita_rank__2[[#This Row],[WB_country_code]]</f>
        <v>1974-UGA</v>
      </c>
      <c r="G1999" s="9" t="s">
        <v>4180</v>
      </c>
    </row>
    <row r="2000" spans="1:7" x14ac:dyDescent="0.2">
      <c r="A2000" s="9" t="s">
        <v>249</v>
      </c>
      <c r="B2000" s="9" t="s">
        <v>250</v>
      </c>
      <c r="C2000" s="9" t="s">
        <v>3045</v>
      </c>
      <c r="D2000" s="9" t="s">
        <v>3046</v>
      </c>
      <c r="E2000" s="9" t="s">
        <v>4103</v>
      </c>
      <c r="F2000" s="9" t="str">
        <f>TEXT(gdp_capita_rank__2[[#This Row],[year]],0)&amp;"-"&amp;gdp_capita_rank__2[[#This Row],[WB_country_code]]</f>
        <v>1974-UKR</v>
      </c>
      <c r="G2000" s="9" t="s">
        <v>2741</v>
      </c>
    </row>
    <row r="2001" spans="1:7" x14ac:dyDescent="0.2">
      <c r="A2001" s="9" t="s">
        <v>251</v>
      </c>
      <c r="B2001" s="9" t="s">
        <v>252</v>
      </c>
      <c r="C2001" s="9" t="s">
        <v>3047</v>
      </c>
      <c r="D2001" s="9" t="s">
        <v>3048</v>
      </c>
      <c r="E2001" s="9" t="s">
        <v>4103</v>
      </c>
      <c r="F2001" s="9" t="str">
        <f>TEXT(gdp_capita_rank__2[[#This Row],[year]],0)&amp;"-"&amp;gdp_capita_rank__2[[#This Row],[WB_country_code]]</f>
        <v>1974-URY</v>
      </c>
      <c r="G2001" s="9" t="s">
        <v>4181</v>
      </c>
    </row>
    <row r="2002" spans="1:7" x14ac:dyDescent="0.2">
      <c r="A2002" s="9" t="s">
        <v>253</v>
      </c>
      <c r="B2002" s="9" t="s">
        <v>254</v>
      </c>
      <c r="C2002" s="9" t="s">
        <v>3050</v>
      </c>
      <c r="D2002" s="9" t="s">
        <v>3051</v>
      </c>
      <c r="E2002" s="9" t="s">
        <v>4103</v>
      </c>
      <c r="F2002" s="9" t="str">
        <f>TEXT(gdp_capita_rank__2[[#This Row],[year]],0)&amp;"-"&amp;gdp_capita_rank__2[[#This Row],[WB_country_code]]</f>
        <v>1974-USA</v>
      </c>
      <c r="G2002" s="9" t="s">
        <v>4182</v>
      </c>
    </row>
    <row r="2003" spans="1:7" x14ac:dyDescent="0.2">
      <c r="A2003" s="9" t="s">
        <v>255</v>
      </c>
      <c r="B2003" s="9" t="s">
        <v>256</v>
      </c>
      <c r="C2003" s="9" t="s">
        <v>3053</v>
      </c>
      <c r="D2003" s="9" t="s">
        <v>3054</v>
      </c>
      <c r="E2003" s="9" t="s">
        <v>4103</v>
      </c>
      <c r="F2003" s="9" t="str">
        <f>TEXT(gdp_capita_rank__2[[#This Row],[year]],0)&amp;"-"&amp;gdp_capita_rank__2[[#This Row],[WB_country_code]]</f>
        <v>1974-UZB</v>
      </c>
      <c r="G2003" s="9" t="s">
        <v>2741</v>
      </c>
    </row>
    <row r="2004" spans="1:7" x14ac:dyDescent="0.2">
      <c r="A2004" s="9" t="s">
        <v>257</v>
      </c>
      <c r="B2004" s="9" t="s">
        <v>258</v>
      </c>
      <c r="C2004" s="9" t="s">
        <v>3055</v>
      </c>
      <c r="D2004" s="9" t="s">
        <v>3056</v>
      </c>
      <c r="E2004" s="9" t="s">
        <v>4103</v>
      </c>
      <c r="F2004" s="9" t="str">
        <f>TEXT(gdp_capita_rank__2[[#This Row],[year]],0)&amp;"-"&amp;gdp_capita_rank__2[[#This Row],[WB_country_code]]</f>
        <v>1974-VEN</v>
      </c>
      <c r="G2004" s="9" t="s">
        <v>4183</v>
      </c>
    </row>
    <row r="2005" spans="1:7" x14ac:dyDescent="0.2">
      <c r="A2005" s="9" t="s">
        <v>259</v>
      </c>
      <c r="B2005" s="9" t="s">
        <v>260</v>
      </c>
      <c r="C2005" s="9" t="s">
        <v>3058</v>
      </c>
      <c r="D2005" s="9" t="s">
        <v>3059</v>
      </c>
      <c r="E2005" s="9" t="s">
        <v>4103</v>
      </c>
      <c r="F2005" s="9" t="str">
        <f>TEXT(gdp_capita_rank__2[[#This Row],[year]],0)&amp;"-"&amp;gdp_capita_rank__2[[#This Row],[WB_country_code]]</f>
        <v>1974-VIR</v>
      </c>
      <c r="G2005" s="9" t="s">
        <v>2741</v>
      </c>
    </row>
    <row r="2006" spans="1:7" x14ac:dyDescent="0.2">
      <c r="A2006" s="9" t="s">
        <v>261</v>
      </c>
      <c r="B2006" s="9" t="s">
        <v>262</v>
      </c>
      <c r="C2006" s="9" t="s">
        <v>3060</v>
      </c>
      <c r="D2006" s="9" t="s">
        <v>3061</v>
      </c>
      <c r="E2006" s="9" t="s">
        <v>4103</v>
      </c>
      <c r="F2006" s="9" t="str">
        <f>TEXT(gdp_capita_rank__2[[#This Row],[year]],0)&amp;"-"&amp;gdp_capita_rank__2[[#This Row],[WB_country_code]]</f>
        <v>1974-VNM</v>
      </c>
      <c r="G2006" s="9" t="s">
        <v>2741</v>
      </c>
    </row>
    <row r="2007" spans="1:7" x14ac:dyDescent="0.2">
      <c r="A2007" s="9" t="s">
        <v>263</v>
      </c>
      <c r="B2007" s="9" t="s">
        <v>264</v>
      </c>
      <c r="C2007" s="9" t="s">
        <v>3062</v>
      </c>
      <c r="D2007" s="9" t="s">
        <v>3063</v>
      </c>
      <c r="E2007" s="9" t="s">
        <v>4103</v>
      </c>
      <c r="F2007" s="9" t="str">
        <f>TEXT(gdp_capita_rank__2[[#This Row],[year]],0)&amp;"-"&amp;gdp_capita_rank__2[[#This Row],[WB_country_code]]</f>
        <v>1974-WSM</v>
      </c>
      <c r="G2007" s="9" t="s">
        <v>2741</v>
      </c>
    </row>
    <row r="2008" spans="1:7" x14ac:dyDescent="0.2">
      <c r="A2008" s="9" t="s">
        <v>265</v>
      </c>
      <c r="B2008" s="9" t="s">
        <v>266</v>
      </c>
      <c r="C2008" s="9" t="s">
        <v>3064</v>
      </c>
      <c r="D2008" s="9" t="s">
        <v>3065</v>
      </c>
      <c r="E2008" s="9" t="s">
        <v>4103</v>
      </c>
      <c r="F2008" s="9" t="str">
        <f>TEXT(gdp_capita_rank__2[[#This Row],[year]],0)&amp;"-"&amp;gdp_capita_rank__2[[#This Row],[WB_country_code]]</f>
        <v>1974-XKX</v>
      </c>
      <c r="G2008" s="9" t="s">
        <v>2741</v>
      </c>
    </row>
    <row r="2009" spans="1:7" x14ac:dyDescent="0.2">
      <c r="A2009" s="9" t="s">
        <v>269</v>
      </c>
      <c r="B2009" s="9" t="s">
        <v>270</v>
      </c>
      <c r="C2009" s="9" t="s">
        <v>3066</v>
      </c>
      <c r="D2009" s="9" t="s">
        <v>3067</v>
      </c>
      <c r="E2009" s="9" t="s">
        <v>4103</v>
      </c>
      <c r="F2009" s="9" t="str">
        <f>TEXT(gdp_capita_rank__2[[#This Row],[year]],0)&amp;"-"&amp;gdp_capita_rank__2[[#This Row],[WB_country_code]]</f>
        <v>1974-ZAF</v>
      </c>
      <c r="G2009" s="9" t="s">
        <v>4184</v>
      </c>
    </row>
    <row r="2010" spans="1:7" x14ac:dyDescent="0.2">
      <c r="A2010" s="9" t="s">
        <v>271</v>
      </c>
      <c r="B2010" s="9" t="s">
        <v>272</v>
      </c>
      <c r="C2010" s="9" t="s">
        <v>3069</v>
      </c>
      <c r="D2010" s="9" t="s">
        <v>3070</v>
      </c>
      <c r="E2010" s="9" t="s">
        <v>4103</v>
      </c>
      <c r="F2010" s="9" t="str">
        <f>TEXT(gdp_capita_rank__2[[#This Row],[year]],0)&amp;"-"&amp;gdp_capita_rank__2[[#This Row],[WB_country_code]]</f>
        <v>1974-ZMB</v>
      </c>
      <c r="G2010" s="9" t="s">
        <v>4185</v>
      </c>
    </row>
    <row r="2011" spans="1:7" x14ac:dyDescent="0.2">
      <c r="A2011" s="9" t="s">
        <v>273</v>
      </c>
      <c r="B2011" s="9" t="s">
        <v>274</v>
      </c>
      <c r="C2011" s="9" t="s">
        <v>3072</v>
      </c>
      <c r="D2011" s="9" t="s">
        <v>3073</v>
      </c>
      <c r="E2011" s="9" t="s">
        <v>4103</v>
      </c>
      <c r="F2011" s="9" t="str">
        <f>TEXT(gdp_capita_rank__2[[#This Row],[year]],0)&amp;"-"&amp;gdp_capita_rank__2[[#This Row],[WB_country_code]]</f>
        <v>1974-ZWE</v>
      </c>
      <c r="G2011" s="9" t="s">
        <v>4186</v>
      </c>
    </row>
    <row r="2012" spans="1:7" x14ac:dyDescent="0.2">
      <c r="A2012" s="9" t="s">
        <v>5</v>
      </c>
      <c r="B2012" s="9" t="s">
        <v>6</v>
      </c>
      <c r="C2012" s="9" t="s">
        <v>2735</v>
      </c>
      <c r="D2012" s="9" t="s">
        <v>2736</v>
      </c>
      <c r="E2012" s="9" t="s">
        <v>4187</v>
      </c>
      <c r="F2012" s="9" t="str">
        <f>TEXT(gdp_capita_rank__2[[#This Row],[year]],0)&amp;"-"&amp;gdp_capita_rank__2[[#This Row],[WB_country_code]]</f>
        <v>1975-AFG</v>
      </c>
      <c r="G2012" s="9" t="s">
        <v>4188</v>
      </c>
    </row>
    <row r="2013" spans="1:7" x14ac:dyDescent="0.2">
      <c r="A2013" s="9" t="s">
        <v>7</v>
      </c>
      <c r="B2013" s="9" t="s">
        <v>8</v>
      </c>
      <c r="C2013" s="9" t="s">
        <v>2739</v>
      </c>
      <c r="D2013" s="9" t="s">
        <v>2740</v>
      </c>
      <c r="E2013" s="9" t="s">
        <v>4187</v>
      </c>
      <c r="F2013" s="9" t="str">
        <f>TEXT(gdp_capita_rank__2[[#This Row],[year]],0)&amp;"-"&amp;gdp_capita_rank__2[[#This Row],[WB_country_code]]</f>
        <v>1975-ARE</v>
      </c>
      <c r="G2013" s="9" t="s">
        <v>4189</v>
      </c>
    </row>
    <row r="2014" spans="1:7" x14ac:dyDescent="0.2">
      <c r="A2014" s="9" t="s">
        <v>9</v>
      </c>
      <c r="B2014" s="9" t="s">
        <v>10</v>
      </c>
      <c r="C2014" s="9" t="s">
        <v>2742</v>
      </c>
      <c r="D2014" s="9" t="s">
        <v>2743</v>
      </c>
      <c r="E2014" s="9" t="s">
        <v>4187</v>
      </c>
      <c r="F2014" s="9" t="str">
        <f>TEXT(gdp_capita_rank__2[[#This Row],[year]],0)&amp;"-"&amp;gdp_capita_rank__2[[#This Row],[WB_country_code]]</f>
        <v>1975-ARG</v>
      </c>
      <c r="G2014" s="9" t="s">
        <v>2741</v>
      </c>
    </row>
    <row r="2015" spans="1:7" x14ac:dyDescent="0.2">
      <c r="A2015" s="9" t="s">
        <v>11</v>
      </c>
      <c r="B2015" s="9" t="s">
        <v>12</v>
      </c>
      <c r="C2015" s="9" t="s">
        <v>2744</v>
      </c>
      <c r="D2015" s="9" t="s">
        <v>2745</v>
      </c>
      <c r="E2015" s="9" t="s">
        <v>4187</v>
      </c>
      <c r="F2015" s="9" t="str">
        <f>TEXT(gdp_capita_rank__2[[#This Row],[year]],0)&amp;"-"&amp;gdp_capita_rank__2[[#This Row],[WB_country_code]]</f>
        <v>1975-ARM</v>
      </c>
      <c r="G2015" s="9" t="s">
        <v>2741</v>
      </c>
    </row>
    <row r="2016" spans="1:7" x14ac:dyDescent="0.2">
      <c r="A2016" s="9" t="s">
        <v>13</v>
      </c>
      <c r="B2016" s="9" t="s">
        <v>14</v>
      </c>
      <c r="C2016" s="9" t="s">
        <v>2746</v>
      </c>
      <c r="D2016" s="9" t="s">
        <v>2747</v>
      </c>
      <c r="E2016" s="9" t="s">
        <v>4187</v>
      </c>
      <c r="F2016" s="9" t="str">
        <f>TEXT(gdp_capita_rank__2[[#This Row],[year]],0)&amp;"-"&amp;gdp_capita_rank__2[[#This Row],[WB_country_code]]</f>
        <v>1975-AUS</v>
      </c>
      <c r="G2016" s="9" t="s">
        <v>4190</v>
      </c>
    </row>
    <row r="2017" spans="1:7" x14ac:dyDescent="0.2">
      <c r="A2017" s="9" t="s">
        <v>15</v>
      </c>
      <c r="B2017" s="9" t="s">
        <v>16</v>
      </c>
      <c r="C2017" s="9" t="s">
        <v>2749</v>
      </c>
      <c r="D2017" s="9" t="s">
        <v>2750</v>
      </c>
      <c r="E2017" s="9" t="s">
        <v>4187</v>
      </c>
      <c r="F2017" s="9" t="str">
        <f>TEXT(gdp_capita_rank__2[[#This Row],[year]],0)&amp;"-"&amp;gdp_capita_rank__2[[#This Row],[WB_country_code]]</f>
        <v>1975-AUT</v>
      </c>
      <c r="G2017" s="9" t="s">
        <v>4191</v>
      </c>
    </row>
    <row r="2018" spans="1:7" x14ac:dyDescent="0.2">
      <c r="A2018" s="9" t="s">
        <v>17</v>
      </c>
      <c r="B2018" s="9" t="s">
        <v>18</v>
      </c>
      <c r="C2018" s="9" t="s">
        <v>2752</v>
      </c>
      <c r="D2018" s="9" t="s">
        <v>2753</v>
      </c>
      <c r="E2018" s="9" t="s">
        <v>4187</v>
      </c>
      <c r="F2018" s="9" t="str">
        <f>TEXT(gdp_capita_rank__2[[#This Row],[year]],0)&amp;"-"&amp;gdp_capita_rank__2[[#This Row],[WB_country_code]]</f>
        <v>1975-AZE</v>
      </c>
      <c r="G2018" s="9" t="s">
        <v>2741</v>
      </c>
    </row>
    <row r="2019" spans="1:7" x14ac:dyDescent="0.2">
      <c r="A2019" s="9" t="s">
        <v>19</v>
      </c>
      <c r="B2019" s="9" t="s">
        <v>20</v>
      </c>
      <c r="C2019" s="9" t="s">
        <v>2754</v>
      </c>
      <c r="D2019" s="9" t="s">
        <v>2755</v>
      </c>
      <c r="E2019" s="9" t="s">
        <v>4187</v>
      </c>
      <c r="F2019" s="9" t="str">
        <f>TEXT(gdp_capita_rank__2[[#This Row],[year]],0)&amp;"-"&amp;gdp_capita_rank__2[[#This Row],[WB_country_code]]</f>
        <v>1975-BDI</v>
      </c>
      <c r="G2019" s="9" t="s">
        <v>4192</v>
      </c>
    </row>
    <row r="2020" spans="1:7" x14ac:dyDescent="0.2">
      <c r="A2020" s="9" t="s">
        <v>21</v>
      </c>
      <c r="B2020" s="9" t="s">
        <v>22</v>
      </c>
      <c r="C2020" s="9" t="s">
        <v>2757</v>
      </c>
      <c r="D2020" s="9" t="s">
        <v>2758</v>
      </c>
      <c r="E2020" s="9" t="s">
        <v>4187</v>
      </c>
      <c r="F2020" s="9" t="str">
        <f>TEXT(gdp_capita_rank__2[[#This Row],[year]],0)&amp;"-"&amp;gdp_capita_rank__2[[#This Row],[WB_country_code]]</f>
        <v>1975-BEL</v>
      </c>
      <c r="G2020" s="9" t="s">
        <v>4193</v>
      </c>
    </row>
    <row r="2021" spans="1:7" x14ac:dyDescent="0.2">
      <c r="A2021" s="9" t="s">
        <v>23</v>
      </c>
      <c r="B2021" s="9" t="s">
        <v>24</v>
      </c>
      <c r="C2021" s="9" t="s">
        <v>2760</v>
      </c>
      <c r="D2021" s="9" t="s">
        <v>2761</v>
      </c>
      <c r="E2021" s="9" t="s">
        <v>4187</v>
      </c>
      <c r="F2021" s="9" t="str">
        <f>TEXT(gdp_capita_rank__2[[#This Row],[year]],0)&amp;"-"&amp;gdp_capita_rank__2[[#This Row],[WB_country_code]]</f>
        <v>1975-BFA</v>
      </c>
      <c r="G2021" s="9" t="s">
        <v>4194</v>
      </c>
    </row>
    <row r="2022" spans="1:7" x14ac:dyDescent="0.2">
      <c r="A2022" s="9" t="s">
        <v>25</v>
      </c>
      <c r="B2022" s="9" t="s">
        <v>26</v>
      </c>
      <c r="C2022" s="9" t="s">
        <v>2763</v>
      </c>
      <c r="D2022" s="9" t="s">
        <v>2764</v>
      </c>
      <c r="E2022" s="9" t="s">
        <v>4187</v>
      </c>
      <c r="F2022" s="9" t="str">
        <f>TEXT(gdp_capita_rank__2[[#This Row],[year]],0)&amp;"-"&amp;gdp_capita_rank__2[[#This Row],[WB_country_code]]</f>
        <v>1975-BGR</v>
      </c>
      <c r="G2022" s="9" t="s">
        <v>2741</v>
      </c>
    </row>
    <row r="2023" spans="1:7" x14ac:dyDescent="0.2">
      <c r="A2023" s="9" t="s">
        <v>27</v>
      </c>
      <c r="B2023" s="9" t="s">
        <v>28</v>
      </c>
      <c r="C2023" s="9" t="s">
        <v>2765</v>
      </c>
      <c r="D2023" s="9" t="s">
        <v>2766</v>
      </c>
      <c r="E2023" s="9" t="s">
        <v>4187</v>
      </c>
      <c r="F2023" s="9" t="str">
        <f>TEXT(gdp_capita_rank__2[[#This Row],[year]],0)&amp;"-"&amp;gdp_capita_rank__2[[#This Row],[WB_country_code]]</f>
        <v>1975-BHR</v>
      </c>
      <c r="G2023" s="9" t="s">
        <v>2741</v>
      </c>
    </row>
    <row r="2024" spans="1:7" x14ac:dyDescent="0.2">
      <c r="A2024" s="9" t="s">
        <v>29</v>
      </c>
      <c r="B2024" s="9" t="s">
        <v>30</v>
      </c>
      <c r="C2024" s="9" t="s">
        <v>2767</v>
      </c>
      <c r="D2024" s="9" t="s">
        <v>2768</v>
      </c>
      <c r="E2024" s="9" t="s">
        <v>4187</v>
      </c>
      <c r="F2024" s="9" t="str">
        <f>TEXT(gdp_capita_rank__2[[#This Row],[year]],0)&amp;"-"&amp;gdp_capita_rank__2[[#This Row],[WB_country_code]]</f>
        <v>1975-BHS</v>
      </c>
      <c r="G2024" s="9" t="s">
        <v>4195</v>
      </c>
    </row>
    <row r="2025" spans="1:7" x14ac:dyDescent="0.2">
      <c r="A2025" s="9" t="s">
        <v>31</v>
      </c>
      <c r="B2025" s="9" t="s">
        <v>32</v>
      </c>
      <c r="C2025" s="9" t="s">
        <v>2770</v>
      </c>
      <c r="D2025" s="9" t="s">
        <v>2771</v>
      </c>
      <c r="E2025" s="9" t="s">
        <v>4187</v>
      </c>
      <c r="F2025" s="9" t="str">
        <f>TEXT(gdp_capita_rank__2[[#This Row],[year]],0)&amp;"-"&amp;gdp_capita_rank__2[[#This Row],[WB_country_code]]</f>
        <v>1975-BLR</v>
      </c>
      <c r="G2025" s="9" t="s">
        <v>2741</v>
      </c>
    </row>
    <row r="2026" spans="1:7" x14ac:dyDescent="0.2">
      <c r="A2026" s="9" t="s">
        <v>33</v>
      </c>
      <c r="B2026" s="9" t="s">
        <v>34</v>
      </c>
      <c r="C2026" s="9" t="s">
        <v>2772</v>
      </c>
      <c r="D2026" s="9" t="s">
        <v>2773</v>
      </c>
      <c r="E2026" s="9" t="s">
        <v>4187</v>
      </c>
      <c r="F2026" s="9" t="str">
        <f>TEXT(gdp_capita_rank__2[[#This Row],[year]],0)&amp;"-"&amp;gdp_capita_rank__2[[#This Row],[WB_country_code]]</f>
        <v>1975-BMU</v>
      </c>
      <c r="G2026" s="9" t="s">
        <v>4196</v>
      </c>
    </row>
    <row r="2027" spans="1:7" x14ac:dyDescent="0.2">
      <c r="A2027" s="9" t="s">
        <v>35</v>
      </c>
      <c r="B2027" s="9" t="s">
        <v>36</v>
      </c>
      <c r="C2027" s="9" t="s">
        <v>2775</v>
      </c>
      <c r="D2027" s="9" t="s">
        <v>2776</v>
      </c>
      <c r="E2027" s="9" t="s">
        <v>4187</v>
      </c>
      <c r="F2027" s="9" t="str">
        <f>TEXT(gdp_capita_rank__2[[#This Row],[year]],0)&amp;"-"&amp;gdp_capita_rank__2[[#This Row],[WB_country_code]]</f>
        <v>1975-BRA</v>
      </c>
      <c r="G2027" s="9" t="s">
        <v>2741</v>
      </c>
    </row>
    <row r="2028" spans="1:7" x14ac:dyDescent="0.2">
      <c r="A2028" s="9" t="s">
        <v>37</v>
      </c>
      <c r="B2028" s="9" t="s">
        <v>38</v>
      </c>
      <c r="C2028" s="9" t="s">
        <v>2777</v>
      </c>
      <c r="D2028" s="9" t="s">
        <v>2778</v>
      </c>
      <c r="E2028" s="9" t="s">
        <v>4187</v>
      </c>
      <c r="F2028" s="9" t="str">
        <f>TEXT(gdp_capita_rank__2[[#This Row],[year]],0)&amp;"-"&amp;gdp_capita_rank__2[[#This Row],[WB_country_code]]</f>
        <v>1975-BRB</v>
      </c>
      <c r="G2028" s="9" t="s">
        <v>4197</v>
      </c>
    </row>
    <row r="2029" spans="1:7" x14ac:dyDescent="0.2">
      <c r="A2029" s="9" t="s">
        <v>39</v>
      </c>
      <c r="B2029" s="9" t="s">
        <v>40</v>
      </c>
      <c r="C2029" s="9" t="s">
        <v>2779</v>
      </c>
      <c r="D2029" s="9" t="s">
        <v>2780</v>
      </c>
      <c r="E2029" s="9" t="s">
        <v>4187</v>
      </c>
      <c r="F2029" s="9" t="str">
        <f>TEXT(gdp_capita_rank__2[[#This Row],[year]],0)&amp;"-"&amp;gdp_capita_rank__2[[#This Row],[WB_country_code]]</f>
        <v>1975-BWA</v>
      </c>
      <c r="G2029" s="9" t="s">
        <v>4198</v>
      </c>
    </row>
    <row r="2030" spans="1:7" x14ac:dyDescent="0.2">
      <c r="A2030" s="9" t="s">
        <v>41</v>
      </c>
      <c r="B2030" s="9" t="s">
        <v>42</v>
      </c>
      <c r="C2030" s="9" t="s">
        <v>2782</v>
      </c>
      <c r="D2030" s="9" t="s">
        <v>2783</v>
      </c>
      <c r="E2030" s="9" t="s">
        <v>4187</v>
      </c>
      <c r="F2030" s="9" t="str">
        <f>TEXT(gdp_capita_rank__2[[#This Row],[year]],0)&amp;"-"&amp;gdp_capita_rank__2[[#This Row],[WB_country_code]]</f>
        <v>1975-CAN</v>
      </c>
      <c r="G2030" s="9" t="s">
        <v>4199</v>
      </c>
    </row>
    <row r="2031" spans="1:7" x14ac:dyDescent="0.2">
      <c r="A2031" s="9" t="s">
        <v>43</v>
      </c>
      <c r="B2031" s="9" t="s">
        <v>44</v>
      </c>
      <c r="C2031" s="9" t="s">
        <v>2785</v>
      </c>
      <c r="D2031" s="9" t="s">
        <v>2786</v>
      </c>
      <c r="E2031" s="9" t="s">
        <v>4187</v>
      </c>
      <c r="F2031" s="9" t="str">
        <f>TEXT(gdp_capita_rank__2[[#This Row],[year]],0)&amp;"-"&amp;gdp_capita_rank__2[[#This Row],[WB_country_code]]</f>
        <v>1975-CHE</v>
      </c>
      <c r="G2031" s="9" t="s">
        <v>2741</v>
      </c>
    </row>
    <row r="2032" spans="1:7" x14ac:dyDescent="0.2">
      <c r="A2032" s="9" t="s">
        <v>45</v>
      </c>
      <c r="B2032" s="9" t="s">
        <v>46</v>
      </c>
      <c r="C2032" s="9" t="s">
        <v>2788</v>
      </c>
      <c r="D2032" s="9" t="s">
        <v>2789</v>
      </c>
      <c r="E2032" s="9" t="s">
        <v>4187</v>
      </c>
      <c r="F2032" s="9" t="str">
        <f>TEXT(gdp_capita_rank__2[[#This Row],[year]],0)&amp;"-"&amp;gdp_capita_rank__2[[#This Row],[WB_country_code]]</f>
        <v>1975-CHL</v>
      </c>
      <c r="G2032" s="9" t="s">
        <v>4200</v>
      </c>
    </row>
    <row r="2033" spans="1:7" x14ac:dyDescent="0.2">
      <c r="A2033" s="9" t="s">
        <v>47</v>
      </c>
      <c r="B2033" s="9" t="s">
        <v>48</v>
      </c>
      <c r="C2033" s="9" t="s">
        <v>2791</v>
      </c>
      <c r="D2033" s="9" t="s">
        <v>2792</v>
      </c>
      <c r="E2033" s="9" t="s">
        <v>4187</v>
      </c>
      <c r="F2033" s="9" t="str">
        <f>TEXT(gdp_capita_rank__2[[#This Row],[year]],0)&amp;"-"&amp;gdp_capita_rank__2[[#This Row],[WB_country_code]]</f>
        <v>1975-CHN</v>
      </c>
      <c r="G2033" s="9" t="s">
        <v>4201</v>
      </c>
    </row>
    <row r="2034" spans="1:7" x14ac:dyDescent="0.2">
      <c r="A2034" s="9" t="s">
        <v>49</v>
      </c>
      <c r="B2034" s="9" t="s">
        <v>50</v>
      </c>
      <c r="C2034" s="9" t="s">
        <v>2794</v>
      </c>
      <c r="D2034" s="9" t="s">
        <v>2795</v>
      </c>
      <c r="E2034" s="9" t="s">
        <v>4187</v>
      </c>
      <c r="F2034" s="9" t="str">
        <f>TEXT(gdp_capita_rank__2[[#This Row],[year]],0)&amp;"-"&amp;gdp_capita_rank__2[[#This Row],[WB_country_code]]</f>
        <v>1975-CIV</v>
      </c>
      <c r="G2034" s="9" t="s">
        <v>4202</v>
      </c>
    </row>
    <row r="2035" spans="1:7" x14ac:dyDescent="0.2">
      <c r="A2035" s="9" t="s">
        <v>51</v>
      </c>
      <c r="B2035" s="9" t="s">
        <v>52</v>
      </c>
      <c r="C2035" s="9" t="s">
        <v>2797</v>
      </c>
      <c r="D2035" s="9" t="s">
        <v>2798</v>
      </c>
      <c r="E2035" s="9" t="s">
        <v>4187</v>
      </c>
      <c r="F2035" s="9" t="str">
        <f>TEXT(gdp_capita_rank__2[[#This Row],[year]],0)&amp;"-"&amp;gdp_capita_rank__2[[#This Row],[WB_country_code]]</f>
        <v>1975-CMR</v>
      </c>
      <c r="G2035" s="9" t="s">
        <v>4203</v>
      </c>
    </row>
    <row r="2036" spans="1:7" x14ac:dyDescent="0.2">
      <c r="A2036" s="9" t="s">
        <v>53</v>
      </c>
      <c r="B2036" s="9" t="s">
        <v>54</v>
      </c>
      <c r="C2036" s="9" t="s">
        <v>2800</v>
      </c>
      <c r="D2036" s="9" t="s">
        <v>2801</v>
      </c>
      <c r="E2036" s="9" t="s">
        <v>4187</v>
      </c>
      <c r="F2036" s="9" t="str">
        <f>TEXT(gdp_capita_rank__2[[#This Row],[year]],0)&amp;"-"&amp;gdp_capita_rank__2[[#This Row],[WB_country_code]]</f>
        <v>1975-COL</v>
      </c>
      <c r="G2036" s="9" t="s">
        <v>4204</v>
      </c>
    </row>
    <row r="2037" spans="1:7" x14ac:dyDescent="0.2">
      <c r="A2037" s="9" t="s">
        <v>55</v>
      </c>
      <c r="B2037" s="9" t="s">
        <v>56</v>
      </c>
      <c r="C2037" s="9" t="s">
        <v>2803</v>
      </c>
      <c r="D2037" s="9" t="s">
        <v>2804</v>
      </c>
      <c r="E2037" s="9" t="s">
        <v>4187</v>
      </c>
      <c r="F2037" s="9" t="str">
        <f>TEXT(gdp_capita_rank__2[[#This Row],[year]],0)&amp;"-"&amp;gdp_capita_rank__2[[#This Row],[WB_country_code]]</f>
        <v>1975-CRI</v>
      </c>
      <c r="G2037" s="9" t="s">
        <v>4205</v>
      </c>
    </row>
    <row r="2038" spans="1:7" x14ac:dyDescent="0.2">
      <c r="A2038" s="9" t="s">
        <v>57</v>
      </c>
      <c r="B2038" s="9" t="s">
        <v>58</v>
      </c>
      <c r="C2038" s="9" t="s">
        <v>2806</v>
      </c>
      <c r="D2038" s="9" t="s">
        <v>2807</v>
      </c>
      <c r="E2038" s="9" t="s">
        <v>4187</v>
      </c>
      <c r="F2038" s="9" t="str">
        <f>TEXT(gdp_capita_rank__2[[#This Row],[year]],0)&amp;"-"&amp;gdp_capita_rank__2[[#This Row],[WB_country_code]]</f>
        <v>1975-CUB</v>
      </c>
      <c r="G2038" s="9" t="s">
        <v>4206</v>
      </c>
    </row>
    <row r="2039" spans="1:7" x14ac:dyDescent="0.2">
      <c r="A2039" s="9" t="s">
        <v>59</v>
      </c>
      <c r="B2039" s="9" t="s">
        <v>60</v>
      </c>
      <c r="C2039" s="9" t="s">
        <v>2808</v>
      </c>
      <c r="D2039" s="9" t="s">
        <v>2809</v>
      </c>
      <c r="E2039" s="9" t="s">
        <v>4187</v>
      </c>
      <c r="F2039" s="9" t="str">
        <f>TEXT(gdp_capita_rank__2[[#This Row],[year]],0)&amp;"-"&amp;gdp_capita_rank__2[[#This Row],[WB_country_code]]</f>
        <v>1975-CYP</v>
      </c>
      <c r="G2039" s="9" t="s">
        <v>4207</v>
      </c>
    </row>
    <row r="2040" spans="1:7" x14ac:dyDescent="0.2">
      <c r="A2040" s="9" t="s">
        <v>61</v>
      </c>
      <c r="B2040" s="9" t="s">
        <v>62</v>
      </c>
      <c r="C2040" s="9" t="s">
        <v>2810</v>
      </c>
      <c r="D2040" s="9" t="s">
        <v>2811</v>
      </c>
      <c r="E2040" s="9" t="s">
        <v>4187</v>
      </c>
      <c r="F2040" s="9" t="str">
        <f>TEXT(gdp_capita_rank__2[[#This Row],[year]],0)&amp;"-"&amp;gdp_capita_rank__2[[#This Row],[WB_country_code]]</f>
        <v>1975-CZE</v>
      </c>
      <c r="G2040" s="9" t="s">
        <v>2741</v>
      </c>
    </row>
    <row r="2041" spans="1:7" x14ac:dyDescent="0.2">
      <c r="A2041" s="9" t="s">
        <v>63</v>
      </c>
      <c r="B2041" s="9" t="s">
        <v>64</v>
      </c>
      <c r="C2041" s="9" t="s">
        <v>2812</v>
      </c>
      <c r="D2041" s="9" t="s">
        <v>2813</v>
      </c>
      <c r="E2041" s="9" t="s">
        <v>4187</v>
      </c>
      <c r="F2041" s="9" t="str">
        <f>TEXT(gdp_capita_rank__2[[#This Row],[year]],0)&amp;"-"&amp;gdp_capita_rank__2[[#This Row],[WB_country_code]]</f>
        <v>1975-DEU</v>
      </c>
      <c r="G2041" s="9" t="s">
        <v>4208</v>
      </c>
    </row>
    <row r="2042" spans="1:7" x14ac:dyDescent="0.2">
      <c r="A2042" s="9" t="s">
        <v>65</v>
      </c>
      <c r="B2042" s="9" t="s">
        <v>66</v>
      </c>
      <c r="C2042" s="9" t="s">
        <v>2814</v>
      </c>
      <c r="D2042" s="9" t="s">
        <v>2815</v>
      </c>
      <c r="E2042" s="9" t="s">
        <v>4187</v>
      </c>
      <c r="F2042" s="9" t="str">
        <f>TEXT(gdp_capita_rank__2[[#This Row],[year]],0)&amp;"-"&amp;gdp_capita_rank__2[[#This Row],[WB_country_code]]</f>
        <v>1975-DJI</v>
      </c>
      <c r="G2042" s="9" t="s">
        <v>2741</v>
      </c>
    </row>
    <row r="2043" spans="1:7" x14ac:dyDescent="0.2">
      <c r="A2043" s="9" t="s">
        <v>67</v>
      </c>
      <c r="B2043" s="9" t="s">
        <v>68</v>
      </c>
      <c r="C2043" s="9" t="s">
        <v>2816</v>
      </c>
      <c r="D2043" s="9" t="s">
        <v>2817</v>
      </c>
      <c r="E2043" s="9" t="s">
        <v>4187</v>
      </c>
      <c r="F2043" s="9" t="str">
        <f>TEXT(gdp_capita_rank__2[[#This Row],[year]],0)&amp;"-"&amp;gdp_capita_rank__2[[#This Row],[WB_country_code]]</f>
        <v>1975-DNK</v>
      </c>
      <c r="G2043" s="9" t="s">
        <v>4209</v>
      </c>
    </row>
    <row r="2044" spans="1:7" x14ac:dyDescent="0.2">
      <c r="A2044" s="9" t="s">
        <v>69</v>
      </c>
      <c r="B2044" s="9" t="s">
        <v>70</v>
      </c>
      <c r="C2044" s="9" t="s">
        <v>2818</v>
      </c>
      <c r="D2044" s="9" t="s">
        <v>2819</v>
      </c>
      <c r="E2044" s="9" t="s">
        <v>4187</v>
      </c>
      <c r="F2044" s="9" t="str">
        <f>TEXT(gdp_capita_rank__2[[#This Row],[year]],0)&amp;"-"&amp;gdp_capita_rank__2[[#This Row],[WB_country_code]]</f>
        <v>1975-DOM</v>
      </c>
      <c r="G2044" s="9" t="s">
        <v>4210</v>
      </c>
    </row>
    <row r="2045" spans="1:7" x14ac:dyDescent="0.2">
      <c r="A2045" s="9" t="s">
        <v>71</v>
      </c>
      <c r="B2045" s="9" t="s">
        <v>72</v>
      </c>
      <c r="C2045" s="9" t="s">
        <v>2821</v>
      </c>
      <c r="D2045" s="9" t="s">
        <v>2822</v>
      </c>
      <c r="E2045" s="9" t="s">
        <v>4187</v>
      </c>
      <c r="F2045" s="9" t="str">
        <f>TEXT(gdp_capita_rank__2[[#This Row],[year]],0)&amp;"-"&amp;gdp_capita_rank__2[[#This Row],[WB_country_code]]</f>
        <v>1975-DZA</v>
      </c>
      <c r="G2045" s="9" t="s">
        <v>4211</v>
      </c>
    </row>
    <row r="2046" spans="1:7" x14ac:dyDescent="0.2">
      <c r="A2046" s="9" t="s">
        <v>73</v>
      </c>
      <c r="B2046" s="9" t="s">
        <v>74</v>
      </c>
      <c r="C2046" s="9" t="s">
        <v>2824</v>
      </c>
      <c r="D2046" s="9" t="s">
        <v>2825</v>
      </c>
      <c r="E2046" s="9" t="s">
        <v>4187</v>
      </c>
      <c r="F2046" s="9" t="str">
        <f>TEXT(gdp_capita_rank__2[[#This Row],[year]],0)&amp;"-"&amp;gdp_capita_rank__2[[#This Row],[WB_country_code]]</f>
        <v>1975-ECU</v>
      </c>
      <c r="G2046" s="9" t="s">
        <v>4212</v>
      </c>
    </row>
    <row r="2047" spans="1:7" x14ac:dyDescent="0.2">
      <c r="A2047" s="9" t="s">
        <v>75</v>
      </c>
      <c r="B2047" s="9" t="s">
        <v>76</v>
      </c>
      <c r="C2047" s="9" t="s">
        <v>2827</v>
      </c>
      <c r="D2047" s="9" t="s">
        <v>2828</v>
      </c>
      <c r="E2047" s="9" t="s">
        <v>4187</v>
      </c>
      <c r="F2047" s="9" t="str">
        <f>TEXT(gdp_capita_rank__2[[#This Row],[year]],0)&amp;"-"&amp;gdp_capita_rank__2[[#This Row],[WB_country_code]]</f>
        <v>1975-EGY</v>
      </c>
      <c r="G2047" s="9" t="s">
        <v>4213</v>
      </c>
    </row>
    <row r="2048" spans="1:7" x14ac:dyDescent="0.2">
      <c r="A2048" s="9" t="s">
        <v>77</v>
      </c>
      <c r="B2048" s="9" t="s">
        <v>78</v>
      </c>
      <c r="C2048" s="9" t="s">
        <v>2829</v>
      </c>
      <c r="D2048" s="9" t="s">
        <v>2830</v>
      </c>
      <c r="E2048" s="9" t="s">
        <v>4187</v>
      </c>
      <c r="F2048" s="9" t="str">
        <f>TEXT(gdp_capita_rank__2[[#This Row],[year]],0)&amp;"-"&amp;gdp_capita_rank__2[[#This Row],[WB_country_code]]</f>
        <v>1975-ERI</v>
      </c>
      <c r="G2048" s="9" t="s">
        <v>2741</v>
      </c>
    </row>
    <row r="2049" spans="1:7" x14ac:dyDescent="0.2">
      <c r="A2049" s="9" t="s">
        <v>79</v>
      </c>
      <c r="B2049" s="9" t="s">
        <v>80</v>
      </c>
      <c r="C2049" s="9" t="s">
        <v>2831</v>
      </c>
      <c r="D2049" s="9" t="s">
        <v>2832</v>
      </c>
      <c r="E2049" s="9" t="s">
        <v>4187</v>
      </c>
      <c r="F2049" s="9" t="str">
        <f>TEXT(gdp_capita_rank__2[[#This Row],[year]],0)&amp;"-"&amp;gdp_capita_rank__2[[#This Row],[WB_country_code]]</f>
        <v>1975-ESP</v>
      </c>
      <c r="G2049" s="9" t="s">
        <v>4214</v>
      </c>
    </row>
    <row r="2050" spans="1:7" x14ac:dyDescent="0.2">
      <c r="A2050" s="9" t="s">
        <v>81</v>
      </c>
      <c r="B2050" s="9" t="s">
        <v>82</v>
      </c>
      <c r="C2050" s="9" t="s">
        <v>2834</v>
      </c>
      <c r="D2050" s="9" t="s">
        <v>2835</v>
      </c>
      <c r="E2050" s="9" t="s">
        <v>4187</v>
      </c>
      <c r="F2050" s="9" t="str">
        <f>TEXT(gdp_capita_rank__2[[#This Row],[year]],0)&amp;"-"&amp;gdp_capita_rank__2[[#This Row],[WB_country_code]]</f>
        <v>1975-EST</v>
      </c>
      <c r="G2050" s="9" t="s">
        <v>2741</v>
      </c>
    </row>
    <row r="2051" spans="1:7" x14ac:dyDescent="0.2">
      <c r="A2051" s="9" t="s">
        <v>83</v>
      </c>
      <c r="B2051" s="9" t="s">
        <v>84</v>
      </c>
      <c r="C2051" s="9" t="s">
        <v>2836</v>
      </c>
      <c r="D2051" s="9" t="s">
        <v>2837</v>
      </c>
      <c r="E2051" s="9" t="s">
        <v>4187</v>
      </c>
      <c r="F2051" s="9" t="str">
        <f>TEXT(gdp_capita_rank__2[[#This Row],[year]],0)&amp;"-"&amp;gdp_capita_rank__2[[#This Row],[WB_country_code]]</f>
        <v>1975-ETH</v>
      </c>
      <c r="G2051" s="9" t="s">
        <v>2741</v>
      </c>
    </row>
    <row r="2052" spans="1:7" x14ac:dyDescent="0.2">
      <c r="A2052" s="9" t="s">
        <v>85</v>
      </c>
      <c r="B2052" s="9" t="s">
        <v>86</v>
      </c>
      <c r="C2052" s="9" t="s">
        <v>2838</v>
      </c>
      <c r="D2052" s="9" t="s">
        <v>2839</v>
      </c>
      <c r="E2052" s="9" t="s">
        <v>4187</v>
      </c>
      <c r="F2052" s="9" t="str">
        <f>TEXT(gdp_capita_rank__2[[#This Row],[year]],0)&amp;"-"&amp;gdp_capita_rank__2[[#This Row],[WB_country_code]]</f>
        <v>1975-FIN</v>
      </c>
      <c r="G2052" s="9" t="s">
        <v>4215</v>
      </c>
    </row>
    <row r="2053" spans="1:7" x14ac:dyDescent="0.2">
      <c r="A2053" s="9" t="s">
        <v>87</v>
      </c>
      <c r="B2053" s="9" t="s">
        <v>88</v>
      </c>
      <c r="C2053" s="9" t="s">
        <v>2841</v>
      </c>
      <c r="D2053" s="9" t="s">
        <v>2842</v>
      </c>
      <c r="E2053" s="9" t="s">
        <v>4187</v>
      </c>
      <c r="F2053" s="9" t="str">
        <f>TEXT(gdp_capita_rank__2[[#This Row],[year]],0)&amp;"-"&amp;gdp_capita_rank__2[[#This Row],[WB_country_code]]</f>
        <v>1975-FJI</v>
      </c>
      <c r="G2053" s="9" t="s">
        <v>4216</v>
      </c>
    </row>
    <row r="2054" spans="1:7" x14ac:dyDescent="0.2">
      <c r="A2054" s="9" t="s">
        <v>89</v>
      </c>
      <c r="B2054" s="9" t="s">
        <v>90</v>
      </c>
      <c r="C2054" s="9" t="s">
        <v>2844</v>
      </c>
      <c r="D2054" s="9" t="s">
        <v>2845</v>
      </c>
      <c r="E2054" s="9" t="s">
        <v>4187</v>
      </c>
      <c r="F2054" s="9" t="str">
        <f>TEXT(gdp_capita_rank__2[[#This Row],[year]],0)&amp;"-"&amp;gdp_capita_rank__2[[#This Row],[WB_country_code]]</f>
        <v>1975-FRA</v>
      </c>
      <c r="G2054" s="9" t="s">
        <v>4217</v>
      </c>
    </row>
    <row r="2055" spans="1:7" x14ac:dyDescent="0.2">
      <c r="A2055" s="9" t="s">
        <v>91</v>
      </c>
      <c r="B2055" s="9" t="s">
        <v>92</v>
      </c>
      <c r="C2055" s="9" t="s">
        <v>2847</v>
      </c>
      <c r="D2055" s="9" t="s">
        <v>2848</v>
      </c>
      <c r="E2055" s="9" t="s">
        <v>4187</v>
      </c>
      <c r="F2055" s="9" t="str">
        <f>TEXT(gdp_capita_rank__2[[#This Row],[year]],0)&amp;"-"&amp;gdp_capita_rank__2[[#This Row],[WB_country_code]]</f>
        <v>1975-GAB</v>
      </c>
      <c r="G2055" s="9" t="s">
        <v>4218</v>
      </c>
    </row>
    <row r="2056" spans="1:7" x14ac:dyDescent="0.2">
      <c r="A2056" s="9" t="s">
        <v>93</v>
      </c>
      <c r="B2056" s="9" t="s">
        <v>94</v>
      </c>
      <c r="C2056" s="9" t="s">
        <v>2850</v>
      </c>
      <c r="D2056" s="9" t="s">
        <v>2851</v>
      </c>
      <c r="E2056" s="9" t="s">
        <v>4187</v>
      </c>
      <c r="F2056" s="9" t="str">
        <f>TEXT(gdp_capita_rank__2[[#This Row],[year]],0)&amp;"-"&amp;gdp_capita_rank__2[[#This Row],[WB_country_code]]</f>
        <v>1975-GBR</v>
      </c>
      <c r="G2056" s="9" t="s">
        <v>4219</v>
      </c>
    </row>
    <row r="2057" spans="1:7" x14ac:dyDescent="0.2">
      <c r="A2057" s="9" t="s">
        <v>95</v>
      </c>
      <c r="B2057" s="9" t="s">
        <v>96</v>
      </c>
      <c r="C2057" s="9" t="s">
        <v>2853</v>
      </c>
      <c r="D2057" s="9" t="s">
        <v>2854</v>
      </c>
      <c r="E2057" s="9" t="s">
        <v>4187</v>
      </c>
      <c r="F2057" s="9" t="str">
        <f>TEXT(gdp_capita_rank__2[[#This Row],[year]],0)&amp;"-"&amp;gdp_capita_rank__2[[#This Row],[WB_country_code]]</f>
        <v>1975-GEO</v>
      </c>
      <c r="G2057" s="9" t="s">
        <v>2741</v>
      </c>
    </row>
    <row r="2058" spans="1:7" x14ac:dyDescent="0.2">
      <c r="A2058" s="9" t="s">
        <v>97</v>
      </c>
      <c r="B2058" s="9" t="s">
        <v>98</v>
      </c>
      <c r="C2058" s="9" t="s">
        <v>2855</v>
      </c>
      <c r="D2058" s="9" t="s">
        <v>2824</v>
      </c>
      <c r="E2058" s="9" t="s">
        <v>4187</v>
      </c>
      <c r="F2058" s="9" t="str">
        <f>TEXT(gdp_capita_rank__2[[#This Row],[year]],0)&amp;"-"&amp;gdp_capita_rank__2[[#This Row],[WB_country_code]]</f>
        <v>1975-GHA</v>
      </c>
      <c r="G2058" s="9" t="s">
        <v>4220</v>
      </c>
    </row>
    <row r="2059" spans="1:7" x14ac:dyDescent="0.2">
      <c r="A2059" s="9" t="s">
        <v>99</v>
      </c>
      <c r="B2059" s="9" t="s">
        <v>100</v>
      </c>
      <c r="C2059" s="9" t="s">
        <v>2857</v>
      </c>
      <c r="D2059" s="9" t="s">
        <v>2858</v>
      </c>
      <c r="E2059" s="9" t="s">
        <v>4187</v>
      </c>
      <c r="F2059" s="9" t="str">
        <f>TEXT(gdp_capita_rank__2[[#This Row],[year]],0)&amp;"-"&amp;gdp_capita_rank__2[[#This Row],[WB_country_code]]</f>
        <v>1975-GRC</v>
      </c>
      <c r="G2059" s="9" t="s">
        <v>4221</v>
      </c>
    </row>
    <row r="2060" spans="1:7" x14ac:dyDescent="0.2">
      <c r="A2060" s="9" t="s">
        <v>101</v>
      </c>
      <c r="B2060" s="9" t="s">
        <v>102</v>
      </c>
      <c r="C2060" s="9" t="s">
        <v>2860</v>
      </c>
      <c r="D2060" s="9" t="s">
        <v>2861</v>
      </c>
      <c r="E2060" s="9" t="s">
        <v>4187</v>
      </c>
      <c r="F2060" s="9" t="str">
        <f>TEXT(gdp_capita_rank__2[[#This Row],[year]],0)&amp;"-"&amp;gdp_capita_rank__2[[#This Row],[WB_country_code]]</f>
        <v>1975-GRD</v>
      </c>
      <c r="G2060" s="9" t="s">
        <v>2741</v>
      </c>
    </row>
    <row r="2061" spans="1:7" x14ac:dyDescent="0.2">
      <c r="A2061" s="9" t="s">
        <v>103</v>
      </c>
      <c r="B2061" s="9" t="s">
        <v>104</v>
      </c>
      <c r="C2061" s="9" t="s">
        <v>2862</v>
      </c>
      <c r="D2061" s="9" t="s">
        <v>2863</v>
      </c>
      <c r="E2061" s="9" t="s">
        <v>4187</v>
      </c>
      <c r="F2061" s="9" t="str">
        <f>TEXT(gdp_capita_rank__2[[#This Row],[year]],0)&amp;"-"&amp;gdp_capita_rank__2[[#This Row],[WB_country_code]]</f>
        <v>1975-GTM</v>
      </c>
      <c r="G2061" s="9" t="s">
        <v>4222</v>
      </c>
    </row>
    <row r="2062" spans="1:7" x14ac:dyDescent="0.2">
      <c r="A2062" s="9" t="s">
        <v>105</v>
      </c>
      <c r="B2062" s="9" t="s">
        <v>106</v>
      </c>
      <c r="C2062" s="9" t="s">
        <v>2865</v>
      </c>
      <c r="D2062" s="9" t="s">
        <v>2866</v>
      </c>
      <c r="E2062" s="9" t="s">
        <v>4187</v>
      </c>
      <c r="F2062" s="9" t="str">
        <f>TEXT(gdp_capita_rank__2[[#This Row],[year]],0)&amp;"-"&amp;gdp_capita_rank__2[[#This Row],[WB_country_code]]</f>
        <v>1975-GUY</v>
      </c>
      <c r="G2062" s="9" t="s">
        <v>4223</v>
      </c>
    </row>
    <row r="2063" spans="1:7" x14ac:dyDescent="0.2">
      <c r="A2063" s="9" t="s">
        <v>107</v>
      </c>
      <c r="B2063" s="9" t="s">
        <v>108</v>
      </c>
      <c r="C2063" s="9" t="s">
        <v>2868</v>
      </c>
      <c r="D2063" s="9" t="s">
        <v>2869</v>
      </c>
      <c r="E2063" s="9" t="s">
        <v>4187</v>
      </c>
      <c r="F2063" s="9" t="str">
        <f>TEXT(gdp_capita_rank__2[[#This Row],[year]],0)&amp;"-"&amp;gdp_capita_rank__2[[#This Row],[WB_country_code]]</f>
        <v>1975-HKG</v>
      </c>
      <c r="G2063" s="9" t="s">
        <v>4224</v>
      </c>
    </row>
    <row r="2064" spans="1:7" x14ac:dyDescent="0.2">
      <c r="A2064" s="9" t="s">
        <v>109</v>
      </c>
      <c r="B2064" s="9" t="s">
        <v>110</v>
      </c>
      <c r="C2064" s="9" t="s">
        <v>2871</v>
      </c>
      <c r="D2064" s="9" t="s">
        <v>2872</v>
      </c>
      <c r="E2064" s="9" t="s">
        <v>4187</v>
      </c>
      <c r="F2064" s="9" t="str">
        <f>TEXT(gdp_capita_rank__2[[#This Row],[year]],0)&amp;"-"&amp;gdp_capita_rank__2[[#This Row],[WB_country_code]]</f>
        <v>1975-HRV</v>
      </c>
      <c r="G2064" s="9" t="s">
        <v>2741</v>
      </c>
    </row>
    <row r="2065" spans="1:7" x14ac:dyDescent="0.2">
      <c r="A2065" s="9" t="s">
        <v>111</v>
      </c>
      <c r="B2065" s="9" t="s">
        <v>112</v>
      </c>
      <c r="C2065" s="9" t="s">
        <v>2873</v>
      </c>
      <c r="D2065" s="9" t="s">
        <v>2874</v>
      </c>
      <c r="E2065" s="9" t="s">
        <v>4187</v>
      </c>
      <c r="F2065" s="9" t="str">
        <f>TEXT(gdp_capita_rank__2[[#This Row],[year]],0)&amp;"-"&amp;gdp_capita_rank__2[[#This Row],[WB_country_code]]</f>
        <v>1975-HUN</v>
      </c>
      <c r="G2065" s="9" t="s">
        <v>2741</v>
      </c>
    </row>
    <row r="2066" spans="1:7" x14ac:dyDescent="0.2">
      <c r="A2066" s="9" t="s">
        <v>113</v>
      </c>
      <c r="B2066" s="9" t="s">
        <v>114</v>
      </c>
      <c r="C2066" s="9" t="s">
        <v>2875</v>
      </c>
      <c r="D2066" s="9" t="s">
        <v>2876</v>
      </c>
      <c r="E2066" s="9" t="s">
        <v>4187</v>
      </c>
      <c r="F2066" s="9" t="str">
        <f>TEXT(gdp_capita_rank__2[[#This Row],[year]],0)&amp;"-"&amp;gdp_capita_rank__2[[#This Row],[WB_country_code]]</f>
        <v>1975-IDN</v>
      </c>
      <c r="G2066" s="9" t="s">
        <v>4225</v>
      </c>
    </row>
    <row r="2067" spans="1:7" x14ac:dyDescent="0.2">
      <c r="A2067" s="9" t="s">
        <v>115</v>
      </c>
      <c r="B2067" s="9" t="s">
        <v>116</v>
      </c>
      <c r="C2067" s="9" t="s">
        <v>2877</v>
      </c>
      <c r="D2067" s="9" t="s">
        <v>2878</v>
      </c>
      <c r="E2067" s="9" t="s">
        <v>4187</v>
      </c>
      <c r="F2067" s="9" t="str">
        <f>TEXT(gdp_capita_rank__2[[#This Row],[year]],0)&amp;"-"&amp;gdp_capita_rank__2[[#This Row],[WB_country_code]]</f>
        <v>1975-IND</v>
      </c>
      <c r="G2067" s="9" t="s">
        <v>4226</v>
      </c>
    </row>
    <row r="2068" spans="1:7" x14ac:dyDescent="0.2">
      <c r="A2068" s="9" t="s">
        <v>117</v>
      </c>
      <c r="B2068" s="9" t="s">
        <v>118</v>
      </c>
      <c r="C2068" s="9" t="s">
        <v>2880</v>
      </c>
      <c r="D2068" s="9" t="s">
        <v>2881</v>
      </c>
      <c r="E2068" s="9" t="s">
        <v>4187</v>
      </c>
      <c r="F2068" s="9" t="str">
        <f>TEXT(gdp_capita_rank__2[[#This Row],[year]],0)&amp;"-"&amp;gdp_capita_rank__2[[#This Row],[WB_country_code]]</f>
        <v>1975-IRL</v>
      </c>
      <c r="G2068" s="9" t="s">
        <v>4227</v>
      </c>
    </row>
    <row r="2069" spans="1:7" x14ac:dyDescent="0.2">
      <c r="A2069" s="9" t="s">
        <v>119</v>
      </c>
      <c r="B2069" s="9" t="s">
        <v>120</v>
      </c>
      <c r="C2069" s="9" t="s">
        <v>2883</v>
      </c>
      <c r="D2069" s="9" t="s">
        <v>2884</v>
      </c>
      <c r="E2069" s="9" t="s">
        <v>4187</v>
      </c>
      <c r="F2069" s="9" t="str">
        <f>TEXT(gdp_capita_rank__2[[#This Row],[year]],0)&amp;"-"&amp;gdp_capita_rank__2[[#This Row],[WB_country_code]]</f>
        <v>1975-IRN</v>
      </c>
      <c r="G2069" s="9" t="s">
        <v>4228</v>
      </c>
    </row>
    <row r="2070" spans="1:7" x14ac:dyDescent="0.2">
      <c r="A2070" s="9" t="s">
        <v>121</v>
      </c>
      <c r="B2070" s="9" t="s">
        <v>122</v>
      </c>
      <c r="C2070" s="9" t="s">
        <v>2886</v>
      </c>
      <c r="D2070" s="9" t="s">
        <v>2887</v>
      </c>
      <c r="E2070" s="9" t="s">
        <v>4187</v>
      </c>
      <c r="F2070" s="9" t="str">
        <f>TEXT(gdp_capita_rank__2[[#This Row],[year]],0)&amp;"-"&amp;gdp_capita_rank__2[[#This Row],[WB_country_code]]</f>
        <v>1975-IRQ</v>
      </c>
      <c r="G2070" s="9" t="s">
        <v>4229</v>
      </c>
    </row>
    <row r="2071" spans="1:7" x14ac:dyDescent="0.2">
      <c r="A2071" s="9" t="s">
        <v>123</v>
      </c>
      <c r="B2071" s="9" t="s">
        <v>124</v>
      </c>
      <c r="C2071" s="9" t="s">
        <v>2889</v>
      </c>
      <c r="D2071" s="9" t="s">
        <v>2890</v>
      </c>
      <c r="E2071" s="9" t="s">
        <v>4187</v>
      </c>
      <c r="F2071" s="9" t="str">
        <f>TEXT(gdp_capita_rank__2[[#This Row],[year]],0)&amp;"-"&amp;gdp_capita_rank__2[[#This Row],[WB_country_code]]</f>
        <v>1975-ISL</v>
      </c>
      <c r="G2071" s="9" t="s">
        <v>4230</v>
      </c>
    </row>
    <row r="2072" spans="1:7" x14ac:dyDescent="0.2">
      <c r="A2072" s="9" t="s">
        <v>125</v>
      </c>
      <c r="B2072" s="9" t="s">
        <v>126</v>
      </c>
      <c r="C2072" s="9" t="s">
        <v>2892</v>
      </c>
      <c r="D2072" s="9" t="s">
        <v>2893</v>
      </c>
      <c r="E2072" s="9" t="s">
        <v>4187</v>
      </c>
      <c r="F2072" s="9" t="str">
        <f>TEXT(gdp_capita_rank__2[[#This Row],[year]],0)&amp;"-"&amp;gdp_capita_rank__2[[#This Row],[WB_country_code]]</f>
        <v>1975-ISR</v>
      </c>
      <c r="G2072" s="9" t="s">
        <v>2741</v>
      </c>
    </row>
    <row r="2073" spans="1:7" x14ac:dyDescent="0.2">
      <c r="A2073" s="9" t="s">
        <v>127</v>
      </c>
      <c r="B2073" s="9" t="s">
        <v>128</v>
      </c>
      <c r="C2073" s="9" t="s">
        <v>2895</v>
      </c>
      <c r="D2073" s="9" t="s">
        <v>2896</v>
      </c>
      <c r="E2073" s="9" t="s">
        <v>4187</v>
      </c>
      <c r="F2073" s="9" t="str">
        <f>TEXT(gdp_capita_rank__2[[#This Row],[year]],0)&amp;"-"&amp;gdp_capita_rank__2[[#This Row],[WB_country_code]]</f>
        <v>1975-ITA</v>
      </c>
      <c r="G2073" s="9" t="s">
        <v>4231</v>
      </c>
    </row>
    <row r="2074" spans="1:7" x14ac:dyDescent="0.2">
      <c r="A2074" s="9" t="s">
        <v>129</v>
      </c>
      <c r="B2074" s="9" t="s">
        <v>130</v>
      </c>
      <c r="C2074" s="9" t="s">
        <v>2898</v>
      </c>
      <c r="D2074" s="9" t="s">
        <v>2899</v>
      </c>
      <c r="E2074" s="9" t="s">
        <v>4187</v>
      </c>
      <c r="F2074" s="9" t="str">
        <f>TEXT(gdp_capita_rank__2[[#This Row],[year]],0)&amp;"-"&amp;gdp_capita_rank__2[[#This Row],[WB_country_code]]</f>
        <v>1975-JAM</v>
      </c>
      <c r="G2074" s="9" t="s">
        <v>4232</v>
      </c>
    </row>
    <row r="2075" spans="1:7" x14ac:dyDescent="0.2">
      <c r="A2075" s="9" t="s">
        <v>131</v>
      </c>
      <c r="B2075" s="9" t="s">
        <v>132</v>
      </c>
      <c r="C2075" s="9" t="s">
        <v>2901</v>
      </c>
      <c r="D2075" s="9" t="s">
        <v>2902</v>
      </c>
      <c r="E2075" s="9" t="s">
        <v>4187</v>
      </c>
      <c r="F2075" s="9" t="str">
        <f>TEXT(gdp_capita_rank__2[[#This Row],[year]],0)&amp;"-"&amp;gdp_capita_rank__2[[#This Row],[WB_country_code]]</f>
        <v>1975-JOR</v>
      </c>
      <c r="G2075" s="9" t="s">
        <v>4233</v>
      </c>
    </row>
    <row r="2076" spans="1:7" x14ac:dyDescent="0.2">
      <c r="A2076" s="9" t="s">
        <v>133</v>
      </c>
      <c r="B2076" s="9" t="s">
        <v>134</v>
      </c>
      <c r="C2076" s="9" t="s">
        <v>2903</v>
      </c>
      <c r="D2076" s="9" t="s">
        <v>2904</v>
      </c>
      <c r="E2076" s="9" t="s">
        <v>4187</v>
      </c>
      <c r="F2076" s="9" t="str">
        <f>TEXT(gdp_capita_rank__2[[#This Row],[year]],0)&amp;"-"&amp;gdp_capita_rank__2[[#This Row],[WB_country_code]]</f>
        <v>1975-JPN</v>
      </c>
      <c r="G2076" s="9" t="s">
        <v>4234</v>
      </c>
    </row>
    <row r="2077" spans="1:7" x14ac:dyDescent="0.2">
      <c r="A2077" s="9" t="s">
        <v>135</v>
      </c>
      <c r="B2077" s="9" t="s">
        <v>136</v>
      </c>
      <c r="C2077" s="9" t="s">
        <v>2906</v>
      </c>
      <c r="D2077" s="9" t="s">
        <v>2907</v>
      </c>
      <c r="E2077" s="9" t="s">
        <v>4187</v>
      </c>
      <c r="F2077" s="9" t="str">
        <f>TEXT(gdp_capita_rank__2[[#This Row],[year]],0)&amp;"-"&amp;gdp_capita_rank__2[[#This Row],[WB_country_code]]</f>
        <v>1975-KAZ</v>
      </c>
      <c r="G2077" s="9" t="s">
        <v>2741</v>
      </c>
    </row>
    <row r="2078" spans="1:7" x14ac:dyDescent="0.2">
      <c r="A2078" s="9" t="s">
        <v>137</v>
      </c>
      <c r="B2078" s="9" t="s">
        <v>138</v>
      </c>
      <c r="C2078" s="9" t="s">
        <v>2908</v>
      </c>
      <c r="D2078" s="9" t="s">
        <v>2909</v>
      </c>
      <c r="E2078" s="9" t="s">
        <v>4187</v>
      </c>
      <c r="F2078" s="9" t="str">
        <f>TEXT(gdp_capita_rank__2[[#This Row],[year]],0)&amp;"-"&amp;gdp_capita_rank__2[[#This Row],[WB_country_code]]</f>
        <v>1975-KEN</v>
      </c>
      <c r="G2078" s="9" t="s">
        <v>4235</v>
      </c>
    </row>
    <row r="2079" spans="1:7" x14ac:dyDescent="0.2">
      <c r="A2079" s="9" t="s">
        <v>139</v>
      </c>
      <c r="B2079" s="9" t="s">
        <v>140</v>
      </c>
      <c r="C2079" s="9" t="s">
        <v>2911</v>
      </c>
      <c r="D2079" s="9" t="s">
        <v>2912</v>
      </c>
      <c r="E2079" s="9" t="s">
        <v>4187</v>
      </c>
      <c r="F2079" s="9" t="str">
        <f>TEXT(gdp_capita_rank__2[[#This Row],[year]],0)&amp;"-"&amp;gdp_capita_rank__2[[#This Row],[WB_country_code]]</f>
        <v>1975-KGZ</v>
      </c>
      <c r="G2079" s="9" t="s">
        <v>2741</v>
      </c>
    </row>
    <row r="2080" spans="1:7" x14ac:dyDescent="0.2">
      <c r="A2080" s="9" t="s">
        <v>141</v>
      </c>
      <c r="B2080" s="9" t="s">
        <v>142</v>
      </c>
      <c r="C2080" s="9" t="s">
        <v>2913</v>
      </c>
      <c r="D2080" s="9" t="s">
        <v>2914</v>
      </c>
      <c r="E2080" s="9" t="s">
        <v>4187</v>
      </c>
      <c r="F2080" s="9" t="str">
        <f>TEXT(gdp_capita_rank__2[[#This Row],[year]],0)&amp;"-"&amp;gdp_capita_rank__2[[#This Row],[WB_country_code]]</f>
        <v>1975-KOR</v>
      </c>
      <c r="G2080" s="9" t="s">
        <v>4236</v>
      </c>
    </row>
    <row r="2081" spans="1:7" x14ac:dyDescent="0.2">
      <c r="A2081" s="9" t="s">
        <v>143</v>
      </c>
      <c r="B2081" s="9" t="s">
        <v>144</v>
      </c>
      <c r="C2081" s="9" t="s">
        <v>2916</v>
      </c>
      <c r="D2081" s="9" t="s">
        <v>2917</v>
      </c>
      <c r="E2081" s="9" t="s">
        <v>4187</v>
      </c>
      <c r="F2081" s="9" t="str">
        <f>TEXT(gdp_capita_rank__2[[#This Row],[year]],0)&amp;"-"&amp;gdp_capita_rank__2[[#This Row],[WB_country_code]]</f>
        <v>1975-KWT</v>
      </c>
      <c r="G2081" s="9" t="s">
        <v>4237</v>
      </c>
    </row>
    <row r="2082" spans="1:7" x14ac:dyDescent="0.2">
      <c r="A2082" s="9" t="s">
        <v>145</v>
      </c>
      <c r="B2082" s="9" t="s">
        <v>146</v>
      </c>
      <c r="C2082" s="9" t="s">
        <v>2918</v>
      </c>
      <c r="D2082" s="9" t="s">
        <v>2919</v>
      </c>
      <c r="E2082" s="9" t="s">
        <v>4187</v>
      </c>
      <c r="F2082" s="9" t="str">
        <f>TEXT(gdp_capita_rank__2[[#This Row],[year]],0)&amp;"-"&amp;gdp_capita_rank__2[[#This Row],[WB_country_code]]</f>
        <v>1975-LBN</v>
      </c>
      <c r="G2082" s="9" t="s">
        <v>2741</v>
      </c>
    </row>
    <row r="2083" spans="1:7" x14ac:dyDescent="0.2">
      <c r="A2083" s="9" t="s">
        <v>147</v>
      </c>
      <c r="B2083" s="9" t="s">
        <v>148</v>
      </c>
      <c r="C2083" s="9" t="s">
        <v>2920</v>
      </c>
      <c r="D2083" s="9" t="s">
        <v>2921</v>
      </c>
      <c r="E2083" s="9" t="s">
        <v>4187</v>
      </c>
      <c r="F2083" s="9" t="str">
        <f>TEXT(gdp_capita_rank__2[[#This Row],[year]],0)&amp;"-"&amp;gdp_capita_rank__2[[#This Row],[WB_country_code]]</f>
        <v>1975-LKA</v>
      </c>
      <c r="G2083" s="9" t="s">
        <v>4238</v>
      </c>
    </row>
    <row r="2084" spans="1:7" x14ac:dyDescent="0.2">
      <c r="A2084" s="9" t="s">
        <v>149</v>
      </c>
      <c r="B2084" s="9" t="s">
        <v>150</v>
      </c>
      <c r="C2084" s="9" t="s">
        <v>2923</v>
      </c>
      <c r="D2084" s="9" t="s">
        <v>2924</v>
      </c>
      <c r="E2084" s="9" t="s">
        <v>4187</v>
      </c>
      <c r="F2084" s="9" t="str">
        <f>TEXT(gdp_capita_rank__2[[#This Row],[year]],0)&amp;"-"&amp;gdp_capita_rank__2[[#This Row],[WB_country_code]]</f>
        <v>1975-LTU</v>
      </c>
      <c r="G2084" s="9" t="s">
        <v>2741</v>
      </c>
    </row>
    <row r="2085" spans="1:7" x14ac:dyDescent="0.2">
      <c r="A2085" s="9" t="s">
        <v>151</v>
      </c>
      <c r="B2085" s="9" t="s">
        <v>152</v>
      </c>
      <c r="C2085" s="9" t="s">
        <v>2925</v>
      </c>
      <c r="D2085" s="9" t="s">
        <v>2926</v>
      </c>
      <c r="E2085" s="9" t="s">
        <v>4187</v>
      </c>
      <c r="F2085" s="9" t="str">
        <f>TEXT(gdp_capita_rank__2[[#This Row],[year]],0)&amp;"-"&amp;gdp_capita_rank__2[[#This Row],[WB_country_code]]</f>
        <v>1975-LVA</v>
      </c>
      <c r="G2085" s="9" t="s">
        <v>2741</v>
      </c>
    </row>
    <row r="2086" spans="1:7" x14ac:dyDescent="0.2">
      <c r="A2086" s="9" t="s">
        <v>153</v>
      </c>
      <c r="B2086" s="9" t="s">
        <v>154</v>
      </c>
      <c r="C2086" s="9" t="s">
        <v>2927</v>
      </c>
      <c r="D2086" s="9" t="s">
        <v>2928</v>
      </c>
      <c r="E2086" s="9" t="s">
        <v>4187</v>
      </c>
      <c r="F2086" s="9" t="str">
        <f>TEXT(gdp_capita_rank__2[[#This Row],[year]],0)&amp;"-"&amp;gdp_capita_rank__2[[#This Row],[WB_country_code]]</f>
        <v>1975-MAR</v>
      </c>
      <c r="G2086" s="9" t="s">
        <v>4239</v>
      </c>
    </row>
    <row r="2087" spans="1:7" x14ac:dyDescent="0.2">
      <c r="A2087" s="9" t="s">
        <v>155</v>
      </c>
      <c r="B2087" s="9" t="s">
        <v>156</v>
      </c>
      <c r="C2087" s="9" t="s">
        <v>2930</v>
      </c>
      <c r="D2087" s="9" t="s">
        <v>2931</v>
      </c>
      <c r="E2087" s="9" t="s">
        <v>4187</v>
      </c>
      <c r="F2087" s="9" t="str">
        <f>TEXT(gdp_capita_rank__2[[#This Row],[year]],0)&amp;"-"&amp;gdp_capita_rank__2[[#This Row],[WB_country_code]]</f>
        <v>1975-MDA</v>
      </c>
      <c r="G2087" s="9" t="s">
        <v>2741</v>
      </c>
    </row>
    <row r="2088" spans="1:7" x14ac:dyDescent="0.2">
      <c r="A2088" s="9" t="s">
        <v>157</v>
      </c>
      <c r="B2088" s="9" t="s">
        <v>158</v>
      </c>
      <c r="C2088" s="9" t="s">
        <v>2932</v>
      </c>
      <c r="D2088" s="9" t="s">
        <v>2933</v>
      </c>
      <c r="E2088" s="9" t="s">
        <v>4187</v>
      </c>
      <c r="F2088" s="9" t="str">
        <f>TEXT(gdp_capita_rank__2[[#This Row],[year]],0)&amp;"-"&amp;gdp_capita_rank__2[[#This Row],[WB_country_code]]</f>
        <v>1975-MEX</v>
      </c>
      <c r="G2088" s="9" t="s">
        <v>4240</v>
      </c>
    </row>
    <row r="2089" spans="1:7" x14ac:dyDescent="0.2">
      <c r="A2089" s="9" t="s">
        <v>159</v>
      </c>
      <c r="B2089" s="9" t="s">
        <v>160</v>
      </c>
      <c r="C2089" s="9" t="s">
        <v>2935</v>
      </c>
      <c r="D2089" s="9" t="s">
        <v>2936</v>
      </c>
      <c r="E2089" s="9" t="s">
        <v>4187</v>
      </c>
      <c r="F2089" s="9" t="str">
        <f>TEXT(gdp_capita_rank__2[[#This Row],[year]],0)&amp;"-"&amp;gdp_capita_rank__2[[#This Row],[WB_country_code]]</f>
        <v>1975-MKD</v>
      </c>
      <c r="G2089" s="9" t="s">
        <v>2741</v>
      </c>
    </row>
    <row r="2090" spans="1:7" x14ac:dyDescent="0.2">
      <c r="A2090" s="9" t="s">
        <v>161</v>
      </c>
      <c r="B2090" s="9" t="s">
        <v>162</v>
      </c>
      <c r="C2090" s="9" t="s">
        <v>2937</v>
      </c>
      <c r="D2090" s="9" t="s">
        <v>2938</v>
      </c>
      <c r="E2090" s="9" t="s">
        <v>4187</v>
      </c>
      <c r="F2090" s="9" t="str">
        <f>TEXT(gdp_capita_rank__2[[#This Row],[year]],0)&amp;"-"&amp;gdp_capita_rank__2[[#This Row],[WB_country_code]]</f>
        <v>1975-MNE</v>
      </c>
      <c r="G2090" s="9" t="s">
        <v>2741</v>
      </c>
    </row>
    <row r="2091" spans="1:7" x14ac:dyDescent="0.2">
      <c r="A2091" s="9" t="s">
        <v>163</v>
      </c>
      <c r="B2091" s="9" t="s">
        <v>164</v>
      </c>
      <c r="C2091" s="9" t="s">
        <v>2939</v>
      </c>
      <c r="D2091" s="9" t="s">
        <v>2940</v>
      </c>
      <c r="E2091" s="9" t="s">
        <v>4187</v>
      </c>
      <c r="F2091" s="9" t="str">
        <f>TEXT(gdp_capita_rank__2[[#This Row],[year]],0)&amp;"-"&amp;gdp_capita_rank__2[[#This Row],[WB_country_code]]</f>
        <v>1975-MNG</v>
      </c>
      <c r="G2091" s="9" t="s">
        <v>2741</v>
      </c>
    </row>
    <row r="2092" spans="1:7" x14ac:dyDescent="0.2">
      <c r="A2092" s="9" t="s">
        <v>165</v>
      </c>
      <c r="B2092" s="9" t="s">
        <v>166</v>
      </c>
      <c r="C2092" s="9" t="s">
        <v>2941</v>
      </c>
      <c r="D2092" s="9" t="s">
        <v>2942</v>
      </c>
      <c r="E2092" s="9" t="s">
        <v>4187</v>
      </c>
      <c r="F2092" s="9" t="str">
        <f>TEXT(gdp_capita_rank__2[[#This Row],[year]],0)&amp;"-"&amp;gdp_capita_rank__2[[#This Row],[WB_country_code]]</f>
        <v>1975-MOZ</v>
      </c>
      <c r="G2092" s="9" t="s">
        <v>2741</v>
      </c>
    </row>
    <row r="2093" spans="1:7" x14ac:dyDescent="0.2">
      <c r="A2093" s="9" t="s">
        <v>167</v>
      </c>
      <c r="B2093" s="9" t="s">
        <v>168</v>
      </c>
      <c r="C2093" s="9" t="s">
        <v>2943</v>
      </c>
      <c r="D2093" s="9" t="s">
        <v>2944</v>
      </c>
      <c r="E2093" s="9" t="s">
        <v>4187</v>
      </c>
      <c r="F2093" s="9" t="str">
        <f>TEXT(gdp_capita_rank__2[[#This Row],[year]],0)&amp;"-"&amp;gdp_capita_rank__2[[#This Row],[WB_country_code]]</f>
        <v>1975-MUS</v>
      </c>
      <c r="G2093" s="9" t="s">
        <v>2741</v>
      </c>
    </row>
    <row r="2094" spans="1:7" x14ac:dyDescent="0.2">
      <c r="A2094" s="9" t="s">
        <v>169</v>
      </c>
      <c r="B2094" s="9" t="s">
        <v>170</v>
      </c>
      <c r="C2094" s="9" t="s">
        <v>2945</v>
      </c>
      <c r="D2094" s="9" t="s">
        <v>2946</v>
      </c>
      <c r="E2094" s="9" t="s">
        <v>4187</v>
      </c>
      <c r="F2094" s="9" t="str">
        <f>TEXT(gdp_capita_rank__2[[#This Row],[year]],0)&amp;"-"&amp;gdp_capita_rank__2[[#This Row],[WB_country_code]]</f>
        <v>1975-MYS</v>
      </c>
      <c r="G2094" s="9" t="s">
        <v>4241</v>
      </c>
    </row>
    <row r="2095" spans="1:7" x14ac:dyDescent="0.2">
      <c r="A2095" s="9" t="s">
        <v>171</v>
      </c>
      <c r="B2095" s="9" t="s">
        <v>172</v>
      </c>
      <c r="C2095" s="9" t="s">
        <v>2948</v>
      </c>
      <c r="D2095" s="9" t="s">
        <v>2949</v>
      </c>
      <c r="E2095" s="9" t="s">
        <v>4187</v>
      </c>
      <c r="F2095" s="9" t="str">
        <f>TEXT(gdp_capita_rank__2[[#This Row],[year]],0)&amp;"-"&amp;gdp_capita_rank__2[[#This Row],[WB_country_code]]</f>
        <v>1975-NAM</v>
      </c>
      <c r="G2095" s="9" t="s">
        <v>2741</v>
      </c>
    </row>
    <row r="2096" spans="1:7" x14ac:dyDescent="0.2">
      <c r="A2096" s="9" t="s">
        <v>173</v>
      </c>
      <c r="B2096" s="9" t="s">
        <v>174</v>
      </c>
      <c r="C2096" s="9" t="s">
        <v>2950</v>
      </c>
      <c r="D2096" s="9" t="s">
        <v>2951</v>
      </c>
      <c r="E2096" s="9" t="s">
        <v>4187</v>
      </c>
      <c r="F2096" s="9" t="str">
        <f>TEXT(gdp_capita_rank__2[[#This Row],[year]],0)&amp;"-"&amp;gdp_capita_rank__2[[#This Row],[WB_country_code]]</f>
        <v>1975-NER</v>
      </c>
      <c r="G2096" s="9" t="s">
        <v>4242</v>
      </c>
    </row>
    <row r="2097" spans="1:7" x14ac:dyDescent="0.2">
      <c r="A2097" s="9" t="s">
        <v>175</v>
      </c>
      <c r="B2097" s="9" t="s">
        <v>176</v>
      </c>
      <c r="C2097" s="9" t="s">
        <v>2953</v>
      </c>
      <c r="D2097" s="9" t="s">
        <v>2954</v>
      </c>
      <c r="E2097" s="9" t="s">
        <v>4187</v>
      </c>
      <c r="F2097" s="9" t="str">
        <f>TEXT(gdp_capita_rank__2[[#This Row],[year]],0)&amp;"-"&amp;gdp_capita_rank__2[[#This Row],[WB_country_code]]</f>
        <v>1975-NGA</v>
      </c>
      <c r="G2097" s="9" t="s">
        <v>4243</v>
      </c>
    </row>
    <row r="2098" spans="1:7" x14ac:dyDescent="0.2">
      <c r="A2098" s="9" t="s">
        <v>177</v>
      </c>
      <c r="B2098" s="9" t="s">
        <v>178</v>
      </c>
      <c r="C2098" s="9" t="s">
        <v>2956</v>
      </c>
      <c r="D2098" s="9" t="s">
        <v>2957</v>
      </c>
      <c r="E2098" s="9" t="s">
        <v>4187</v>
      </c>
      <c r="F2098" s="9" t="str">
        <f>TEXT(gdp_capita_rank__2[[#This Row],[year]],0)&amp;"-"&amp;gdp_capita_rank__2[[#This Row],[WB_country_code]]</f>
        <v>1975-NLD</v>
      </c>
      <c r="G2098" s="9" t="s">
        <v>4244</v>
      </c>
    </row>
    <row r="2099" spans="1:7" x14ac:dyDescent="0.2">
      <c r="A2099" s="9" t="s">
        <v>179</v>
      </c>
      <c r="B2099" s="9" t="s">
        <v>180</v>
      </c>
      <c r="C2099" s="9" t="s">
        <v>2959</v>
      </c>
      <c r="D2099" s="9" t="s">
        <v>2960</v>
      </c>
      <c r="E2099" s="9" t="s">
        <v>4187</v>
      </c>
      <c r="F2099" s="9" t="str">
        <f>TEXT(gdp_capita_rank__2[[#This Row],[year]],0)&amp;"-"&amp;gdp_capita_rank__2[[#This Row],[WB_country_code]]</f>
        <v>1975-NOR</v>
      </c>
      <c r="G2099" s="9" t="s">
        <v>4245</v>
      </c>
    </row>
    <row r="2100" spans="1:7" x14ac:dyDescent="0.2">
      <c r="A2100" s="9" t="s">
        <v>181</v>
      </c>
      <c r="B2100" s="9" t="s">
        <v>182</v>
      </c>
      <c r="C2100" s="9" t="s">
        <v>2962</v>
      </c>
      <c r="D2100" s="9" t="s">
        <v>2963</v>
      </c>
      <c r="E2100" s="9" t="s">
        <v>4187</v>
      </c>
      <c r="F2100" s="9" t="str">
        <f>TEXT(gdp_capita_rank__2[[#This Row],[year]],0)&amp;"-"&amp;gdp_capita_rank__2[[#This Row],[WB_country_code]]</f>
        <v>1975-NZL</v>
      </c>
      <c r="G2100" s="9" t="s">
        <v>4246</v>
      </c>
    </row>
    <row r="2101" spans="1:7" x14ac:dyDescent="0.2">
      <c r="A2101" s="9" t="s">
        <v>183</v>
      </c>
      <c r="B2101" s="9" t="s">
        <v>184</v>
      </c>
      <c r="C2101" s="9" t="s">
        <v>2965</v>
      </c>
      <c r="D2101" s="9" t="s">
        <v>2966</v>
      </c>
      <c r="E2101" s="9" t="s">
        <v>4187</v>
      </c>
      <c r="F2101" s="9" t="str">
        <f>TEXT(gdp_capita_rank__2[[#This Row],[year]],0)&amp;"-"&amp;gdp_capita_rank__2[[#This Row],[WB_country_code]]</f>
        <v>1975-PAK</v>
      </c>
      <c r="G2101" s="9" t="s">
        <v>4247</v>
      </c>
    </row>
    <row r="2102" spans="1:7" x14ac:dyDescent="0.2">
      <c r="A2102" s="9" t="s">
        <v>185</v>
      </c>
      <c r="B2102" s="9" t="s">
        <v>186</v>
      </c>
      <c r="C2102" s="9" t="s">
        <v>2968</v>
      </c>
      <c r="D2102" s="9" t="s">
        <v>2969</v>
      </c>
      <c r="E2102" s="9" t="s">
        <v>4187</v>
      </c>
      <c r="F2102" s="9" t="str">
        <f>TEXT(gdp_capita_rank__2[[#This Row],[year]],0)&amp;"-"&amp;gdp_capita_rank__2[[#This Row],[WB_country_code]]</f>
        <v>1975-PAN</v>
      </c>
      <c r="G2102" s="9" t="s">
        <v>4248</v>
      </c>
    </row>
    <row r="2103" spans="1:7" x14ac:dyDescent="0.2">
      <c r="A2103" s="9" t="s">
        <v>187</v>
      </c>
      <c r="B2103" s="9" t="s">
        <v>188</v>
      </c>
      <c r="C2103" s="9" t="s">
        <v>2971</v>
      </c>
      <c r="D2103" s="9" t="s">
        <v>2972</v>
      </c>
      <c r="E2103" s="9" t="s">
        <v>4187</v>
      </c>
      <c r="F2103" s="9" t="str">
        <f>TEXT(gdp_capita_rank__2[[#This Row],[year]],0)&amp;"-"&amp;gdp_capita_rank__2[[#This Row],[WB_country_code]]</f>
        <v>1975-PER</v>
      </c>
      <c r="G2103" s="9" t="s">
        <v>2741</v>
      </c>
    </row>
    <row r="2104" spans="1:7" x14ac:dyDescent="0.2">
      <c r="A2104" s="9" t="s">
        <v>189</v>
      </c>
      <c r="B2104" s="9" t="s">
        <v>190</v>
      </c>
      <c r="C2104" s="9" t="s">
        <v>2973</v>
      </c>
      <c r="D2104" s="9" t="s">
        <v>2974</v>
      </c>
      <c r="E2104" s="9" t="s">
        <v>4187</v>
      </c>
      <c r="F2104" s="9" t="str">
        <f>TEXT(gdp_capita_rank__2[[#This Row],[year]],0)&amp;"-"&amp;gdp_capita_rank__2[[#This Row],[WB_country_code]]</f>
        <v>1975-PHL</v>
      </c>
      <c r="G2104" s="9" t="s">
        <v>4249</v>
      </c>
    </row>
    <row r="2105" spans="1:7" x14ac:dyDescent="0.2">
      <c r="A2105" s="9" t="s">
        <v>191</v>
      </c>
      <c r="B2105" s="9" t="s">
        <v>192</v>
      </c>
      <c r="C2105" s="9" t="s">
        <v>2976</v>
      </c>
      <c r="D2105" s="9" t="s">
        <v>2977</v>
      </c>
      <c r="E2105" s="9" t="s">
        <v>4187</v>
      </c>
      <c r="F2105" s="9" t="str">
        <f>TEXT(gdp_capita_rank__2[[#This Row],[year]],0)&amp;"-"&amp;gdp_capita_rank__2[[#This Row],[WB_country_code]]</f>
        <v>1975-POL</v>
      </c>
      <c r="G2105" s="9" t="s">
        <v>2741</v>
      </c>
    </row>
    <row r="2106" spans="1:7" x14ac:dyDescent="0.2">
      <c r="A2106" s="9" t="s">
        <v>193</v>
      </c>
      <c r="B2106" s="9" t="s">
        <v>194</v>
      </c>
      <c r="C2106" s="9" t="s">
        <v>2818</v>
      </c>
      <c r="D2106" s="9" t="s">
        <v>2978</v>
      </c>
      <c r="E2106" s="9" t="s">
        <v>4187</v>
      </c>
      <c r="F2106" s="9" t="str">
        <f>TEXT(gdp_capita_rank__2[[#This Row],[year]],0)&amp;"-"&amp;gdp_capita_rank__2[[#This Row],[WB_country_code]]</f>
        <v>1975-PRI</v>
      </c>
      <c r="G2106" s="9" t="s">
        <v>4250</v>
      </c>
    </row>
    <row r="2107" spans="1:7" x14ac:dyDescent="0.2">
      <c r="A2107" s="9" t="s">
        <v>195</v>
      </c>
      <c r="B2107" s="9" t="s">
        <v>196</v>
      </c>
      <c r="C2107" s="9" t="s">
        <v>2980</v>
      </c>
      <c r="D2107" s="9" t="s">
        <v>2981</v>
      </c>
      <c r="E2107" s="9" t="s">
        <v>4187</v>
      </c>
      <c r="F2107" s="9" t="str">
        <f>TEXT(gdp_capita_rank__2[[#This Row],[year]],0)&amp;"-"&amp;gdp_capita_rank__2[[#This Row],[WB_country_code]]</f>
        <v>1975-PRK</v>
      </c>
      <c r="G2107" s="9" t="s">
        <v>2741</v>
      </c>
    </row>
    <row r="2108" spans="1:7" x14ac:dyDescent="0.2">
      <c r="A2108" s="9" t="s">
        <v>197</v>
      </c>
      <c r="B2108" s="9" t="s">
        <v>198</v>
      </c>
      <c r="C2108" s="9" t="s">
        <v>2982</v>
      </c>
      <c r="D2108" s="9" t="s">
        <v>2983</v>
      </c>
      <c r="E2108" s="9" t="s">
        <v>4187</v>
      </c>
      <c r="F2108" s="9" t="str">
        <f>TEXT(gdp_capita_rank__2[[#This Row],[year]],0)&amp;"-"&amp;gdp_capita_rank__2[[#This Row],[WB_country_code]]</f>
        <v>1975-PRT</v>
      </c>
      <c r="G2108" s="9" t="s">
        <v>4251</v>
      </c>
    </row>
    <row r="2109" spans="1:7" x14ac:dyDescent="0.2">
      <c r="A2109" s="9" t="s">
        <v>199</v>
      </c>
      <c r="B2109" s="9" t="s">
        <v>200</v>
      </c>
      <c r="C2109" s="9" t="s">
        <v>2985</v>
      </c>
      <c r="D2109" s="9" t="s">
        <v>2986</v>
      </c>
      <c r="E2109" s="9" t="s">
        <v>4187</v>
      </c>
      <c r="F2109" s="9" t="str">
        <f>TEXT(gdp_capita_rank__2[[#This Row],[year]],0)&amp;"-"&amp;gdp_capita_rank__2[[#This Row],[WB_country_code]]</f>
        <v>1975-PRY</v>
      </c>
      <c r="G2109" s="9" t="s">
        <v>4252</v>
      </c>
    </row>
    <row r="2110" spans="1:7" x14ac:dyDescent="0.2">
      <c r="A2110" s="9" t="s">
        <v>201</v>
      </c>
      <c r="B2110" s="9" t="s">
        <v>202</v>
      </c>
      <c r="C2110" s="9" t="s">
        <v>2987</v>
      </c>
      <c r="D2110" s="9" t="s">
        <v>2988</v>
      </c>
      <c r="E2110" s="9" t="s">
        <v>4187</v>
      </c>
      <c r="F2110" s="9" t="str">
        <f>TEXT(gdp_capita_rank__2[[#This Row],[year]],0)&amp;"-"&amp;gdp_capita_rank__2[[#This Row],[WB_country_code]]</f>
        <v>1975-QAT</v>
      </c>
      <c r="G2110" s="9" t="s">
        <v>4253</v>
      </c>
    </row>
    <row r="2111" spans="1:7" x14ac:dyDescent="0.2">
      <c r="A2111" s="9" t="s">
        <v>203</v>
      </c>
      <c r="B2111" s="9" t="s">
        <v>204</v>
      </c>
      <c r="C2111" s="9" t="s">
        <v>2989</v>
      </c>
      <c r="D2111" s="9" t="s">
        <v>2990</v>
      </c>
      <c r="E2111" s="9" t="s">
        <v>4187</v>
      </c>
      <c r="F2111" s="9" t="str">
        <f>TEXT(gdp_capita_rank__2[[#This Row],[year]],0)&amp;"-"&amp;gdp_capita_rank__2[[#This Row],[WB_country_code]]</f>
        <v>1975-ROU</v>
      </c>
      <c r="G2111" s="9" t="s">
        <v>2741</v>
      </c>
    </row>
    <row r="2112" spans="1:7" x14ac:dyDescent="0.2">
      <c r="A2112" s="9" t="s">
        <v>205</v>
      </c>
      <c r="B2112" s="9" t="s">
        <v>206</v>
      </c>
      <c r="C2112" s="9" t="s">
        <v>2991</v>
      </c>
      <c r="D2112" s="9" t="s">
        <v>2992</v>
      </c>
      <c r="E2112" s="9" t="s">
        <v>4187</v>
      </c>
      <c r="F2112" s="9" t="str">
        <f>TEXT(gdp_capita_rank__2[[#This Row],[year]],0)&amp;"-"&amp;gdp_capita_rank__2[[#This Row],[WB_country_code]]</f>
        <v>1975-RUS</v>
      </c>
      <c r="G2112" s="9" t="s">
        <v>2741</v>
      </c>
    </row>
    <row r="2113" spans="1:7" x14ac:dyDescent="0.2">
      <c r="A2113" s="9" t="s">
        <v>207</v>
      </c>
      <c r="B2113" s="9" t="s">
        <v>208</v>
      </c>
      <c r="C2113" s="9" t="s">
        <v>2993</v>
      </c>
      <c r="D2113" s="9" t="s">
        <v>2994</v>
      </c>
      <c r="E2113" s="9" t="s">
        <v>4187</v>
      </c>
      <c r="F2113" s="9" t="str">
        <f>TEXT(gdp_capita_rank__2[[#This Row],[year]],0)&amp;"-"&amp;gdp_capita_rank__2[[#This Row],[WB_country_code]]</f>
        <v>1975-SAU</v>
      </c>
      <c r="G2113" s="9" t="s">
        <v>4254</v>
      </c>
    </row>
    <row r="2114" spans="1:7" x14ac:dyDescent="0.2">
      <c r="A2114" s="9" t="s">
        <v>209</v>
      </c>
      <c r="B2114" s="9" t="s">
        <v>210</v>
      </c>
      <c r="C2114" s="9" t="s">
        <v>2995</v>
      </c>
      <c r="D2114" s="9" t="s">
        <v>2996</v>
      </c>
      <c r="E2114" s="9" t="s">
        <v>4187</v>
      </c>
      <c r="F2114" s="9" t="str">
        <f>TEXT(gdp_capita_rank__2[[#This Row],[year]],0)&amp;"-"&amp;gdp_capita_rank__2[[#This Row],[WB_country_code]]</f>
        <v>1975-SDN</v>
      </c>
      <c r="G2114" s="9" t="s">
        <v>4255</v>
      </c>
    </row>
    <row r="2115" spans="1:7" x14ac:dyDescent="0.2">
      <c r="A2115" s="9" t="s">
        <v>211</v>
      </c>
      <c r="B2115" s="9" t="s">
        <v>212</v>
      </c>
      <c r="C2115" s="9" t="s">
        <v>2998</v>
      </c>
      <c r="D2115" s="9" t="s">
        <v>2999</v>
      </c>
      <c r="E2115" s="9" t="s">
        <v>4187</v>
      </c>
      <c r="F2115" s="9" t="str">
        <f>TEXT(gdp_capita_rank__2[[#This Row],[year]],0)&amp;"-"&amp;gdp_capita_rank__2[[#This Row],[WB_country_code]]</f>
        <v>1975-SEN</v>
      </c>
      <c r="G2115" s="9" t="s">
        <v>4256</v>
      </c>
    </row>
    <row r="2116" spans="1:7" x14ac:dyDescent="0.2">
      <c r="A2116" s="9" t="s">
        <v>213</v>
      </c>
      <c r="B2116" s="9" t="s">
        <v>214</v>
      </c>
      <c r="C2116" s="9" t="s">
        <v>3001</v>
      </c>
      <c r="D2116" s="9" t="s">
        <v>3002</v>
      </c>
      <c r="E2116" s="9" t="s">
        <v>4187</v>
      </c>
      <c r="F2116" s="9" t="str">
        <f>TEXT(gdp_capita_rank__2[[#This Row],[year]],0)&amp;"-"&amp;gdp_capita_rank__2[[#This Row],[WB_country_code]]</f>
        <v>1975-SGP</v>
      </c>
      <c r="G2116" s="9" t="s">
        <v>4257</v>
      </c>
    </row>
    <row r="2117" spans="1:7" x14ac:dyDescent="0.2">
      <c r="A2117" s="9" t="s">
        <v>215</v>
      </c>
      <c r="B2117" s="9" t="s">
        <v>216</v>
      </c>
      <c r="C2117" s="9" t="s">
        <v>3004</v>
      </c>
      <c r="D2117" s="9" t="s">
        <v>3005</v>
      </c>
      <c r="E2117" s="9" t="s">
        <v>4187</v>
      </c>
      <c r="F2117" s="9" t="str">
        <f>TEXT(gdp_capita_rank__2[[#This Row],[year]],0)&amp;"-"&amp;gdp_capita_rank__2[[#This Row],[WB_country_code]]</f>
        <v>1975-SMR</v>
      </c>
      <c r="G2117" s="9" t="s">
        <v>2741</v>
      </c>
    </row>
    <row r="2118" spans="1:7" x14ac:dyDescent="0.2">
      <c r="A2118" s="9" t="s">
        <v>217</v>
      </c>
      <c r="B2118" s="9" t="s">
        <v>218</v>
      </c>
      <c r="C2118" s="9" t="s">
        <v>2854</v>
      </c>
      <c r="D2118" s="9" t="s">
        <v>3006</v>
      </c>
      <c r="E2118" s="9" t="s">
        <v>4187</v>
      </c>
      <c r="F2118" s="9" t="str">
        <f>TEXT(gdp_capita_rank__2[[#This Row],[year]],0)&amp;"-"&amp;gdp_capita_rank__2[[#This Row],[WB_country_code]]</f>
        <v>1975-SRB</v>
      </c>
      <c r="G2118" s="9" t="s">
        <v>2741</v>
      </c>
    </row>
    <row r="2119" spans="1:7" x14ac:dyDescent="0.2">
      <c r="A2119" s="9" t="s">
        <v>219</v>
      </c>
      <c r="B2119" s="9" t="s">
        <v>220</v>
      </c>
      <c r="C2119" s="9" t="s">
        <v>3007</v>
      </c>
      <c r="D2119" s="9" t="s">
        <v>3008</v>
      </c>
      <c r="E2119" s="9" t="s">
        <v>4187</v>
      </c>
      <c r="F2119" s="9" t="str">
        <f>TEXT(gdp_capita_rank__2[[#This Row],[year]],0)&amp;"-"&amp;gdp_capita_rank__2[[#This Row],[WB_country_code]]</f>
        <v>1975-SUR</v>
      </c>
      <c r="G2119" s="9" t="s">
        <v>4258</v>
      </c>
    </row>
    <row r="2120" spans="1:7" x14ac:dyDescent="0.2">
      <c r="A2120" s="9" t="s">
        <v>221</v>
      </c>
      <c r="B2120" s="9" t="s">
        <v>222</v>
      </c>
      <c r="C2120" s="9" t="s">
        <v>3010</v>
      </c>
      <c r="D2120" s="9" t="s">
        <v>3011</v>
      </c>
      <c r="E2120" s="9" t="s">
        <v>4187</v>
      </c>
      <c r="F2120" s="9" t="str">
        <f>TEXT(gdp_capita_rank__2[[#This Row],[year]],0)&amp;"-"&amp;gdp_capita_rank__2[[#This Row],[WB_country_code]]</f>
        <v>1975-SVK</v>
      </c>
      <c r="G2120" s="9" t="s">
        <v>2741</v>
      </c>
    </row>
    <row r="2121" spans="1:7" x14ac:dyDescent="0.2">
      <c r="A2121" s="9" t="s">
        <v>223</v>
      </c>
      <c r="B2121" s="9" t="s">
        <v>224</v>
      </c>
      <c r="C2121" s="9" t="s">
        <v>3012</v>
      </c>
      <c r="D2121" s="9" t="s">
        <v>3013</v>
      </c>
      <c r="E2121" s="9" t="s">
        <v>4187</v>
      </c>
      <c r="F2121" s="9" t="str">
        <f>TEXT(gdp_capita_rank__2[[#This Row],[year]],0)&amp;"-"&amp;gdp_capita_rank__2[[#This Row],[WB_country_code]]</f>
        <v>1975-SVN</v>
      </c>
      <c r="G2121" s="9" t="s">
        <v>2741</v>
      </c>
    </row>
    <row r="2122" spans="1:7" x14ac:dyDescent="0.2">
      <c r="A2122" s="9" t="s">
        <v>225</v>
      </c>
      <c r="B2122" s="9" t="s">
        <v>226</v>
      </c>
      <c r="C2122" s="9" t="s">
        <v>3014</v>
      </c>
      <c r="D2122" s="9" t="s">
        <v>3015</v>
      </c>
      <c r="E2122" s="9" t="s">
        <v>4187</v>
      </c>
      <c r="F2122" s="9" t="str">
        <f>TEXT(gdp_capita_rank__2[[#This Row],[year]],0)&amp;"-"&amp;gdp_capita_rank__2[[#This Row],[WB_country_code]]</f>
        <v>1975-SWE</v>
      </c>
      <c r="G2122" s="9" t="s">
        <v>4259</v>
      </c>
    </row>
    <row r="2123" spans="1:7" x14ac:dyDescent="0.2">
      <c r="A2123" s="9" t="s">
        <v>227</v>
      </c>
      <c r="B2123" s="9" t="s">
        <v>228</v>
      </c>
      <c r="C2123" s="9" t="s">
        <v>3017</v>
      </c>
      <c r="D2123" s="9" t="s">
        <v>3018</v>
      </c>
      <c r="E2123" s="9" t="s">
        <v>4187</v>
      </c>
      <c r="F2123" s="9" t="str">
        <f>TEXT(gdp_capita_rank__2[[#This Row],[year]],0)&amp;"-"&amp;gdp_capita_rank__2[[#This Row],[WB_country_code]]</f>
        <v>1975-SYR</v>
      </c>
      <c r="G2123" s="9" t="s">
        <v>4260</v>
      </c>
    </row>
    <row r="2124" spans="1:7" x14ac:dyDescent="0.2">
      <c r="A2124" s="9" t="s">
        <v>229</v>
      </c>
      <c r="B2124" s="9" t="s">
        <v>230</v>
      </c>
      <c r="C2124" s="9" t="s">
        <v>3020</v>
      </c>
      <c r="D2124" s="9" t="s">
        <v>3021</v>
      </c>
      <c r="E2124" s="9" t="s">
        <v>4187</v>
      </c>
      <c r="F2124" s="9" t="str">
        <f>TEXT(gdp_capita_rank__2[[#This Row],[year]],0)&amp;"-"&amp;gdp_capita_rank__2[[#This Row],[WB_country_code]]</f>
        <v>1975-TGO</v>
      </c>
      <c r="G2124" s="9" t="s">
        <v>4261</v>
      </c>
    </row>
    <row r="2125" spans="1:7" x14ac:dyDescent="0.2">
      <c r="A2125" s="9" t="s">
        <v>231</v>
      </c>
      <c r="B2125" s="9" t="s">
        <v>232</v>
      </c>
      <c r="C2125" s="9" t="s">
        <v>3023</v>
      </c>
      <c r="D2125" s="9" t="s">
        <v>3024</v>
      </c>
      <c r="E2125" s="9" t="s">
        <v>4187</v>
      </c>
      <c r="F2125" s="9" t="str">
        <f>TEXT(gdp_capita_rank__2[[#This Row],[year]],0)&amp;"-"&amp;gdp_capita_rank__2[[#This Row],[WB_country_code]]</f>
        <v>1975-THA</v>
      </c>
      <c r="G2125" s="9" t="s">
        <v>4262</v>
      </c>
    </row>
    <row r="2126" spans="1:7" x14ac:dyDescent="0.2">
      <c r="A2126" s="9" t="s">
        <v>233</v>
      </c>
      <c r="B2126" s="9" t="s">
        <v>234</v>
      </c>
      <c r="C2126" s="9" t="s">
        <v>3026</v>
      </c>
      <c r="D2126" s="9" t="s">
        <v>3027</v>
      </c>
      <c r="E2126" s="9" t="s">
        <v>4187</v>
      </c>
      <c r="F2126" s="9" t="str">
        <f>TEXT(gdp_capita_rank__2[[#This Row],[year]],0)&amp;"-"&amp;gdp_capita_rank__2[[#This Row],[WB_country_code]]</f>
        <v>1975-TJK</v>
      </c>
      <c r="G2126" s="9" t="s">
        <v>2741</v>
      </c>
    </row>
    <row r="2127" spans="1:7" x14ac:dyDescent="0.2">
      <c r="A2127" s="9" t="s">
        <v>235</v>
      </c>
      <c r="B2127" s="9" t="s">
        <v>236</v>
      </c>
      <c r="C2127" s="9" t="s">
        <v>3028</v>
      </c>
      <c r="D2127" s="9" t="s">
        <v>3029</v>
      </c>
      <c r="E2127" s="9" t="s">
        <v>4187</v>
      </c>
      <c r="F2127" s="9" t="str">
        <f>TEXT(gdp_capita_rank__2[[#This Row],[year]],0)&amp;"-"&amp;gdp_capita_rank__2[[#This Row],[WB_country_code]]</f>
        <v>1975-TKM</v>
      </c>
      <c r="G2127" s="9" t="s">
        <v>2741</v>
      </c>
    </row>
    <row r="2128" spans="1:7" x14ac:dyDescent="0.2">
      <c r="A2128" s="9" t="s">
        <v>237</v>
      </c>
      <c r="B2128" s="9" t="s">
        <v>238</v>
      </c>
      <c r="C2128" s="9" t="s">
        <v>3030</v>
      </c>
      <c r="D2128" s="9" t="s">
        <v>3031</v>
      </c>
      <c r="E2128" s="9" t="s">
        <v>4187</v>
      </c>
      <c r="F2128" s="9" t="str">
        <f>TEXT(gdp_capita_rank__2[[#This Row],[year]],0)&amp;"-"&amp;gdp_capita_rank__2[[#This Row],[WB_country_code]]</f>
        <v>1975-TON</v>
      </c>
      <c r="G2128" s="9" t="s">
        <v>4263</v>
      </c>
    </row>
    <row r="2129" spans="1:7" x14ac:dyDescent="0.2">
      <c r="A2129" s="9" t="s">
        <v>239</v>
      </c>
      <c r="B2129" s="9" t="s">
        <v>240</v>
      </c>
      <c r="C2129" s="9" t="s">
        <v>3032</v>
      </c>
      <c r="D2129" s="9" t="s">
        <v>3033</v>
      </c>
      <c r="E2129" s="9" t="s">
        <v>4187</v>
      </c>
      <c r="F2129" s="9" t="str">
        <f>TEXT(gdp_capita_rank__2[[#This Row],[year]],0)&amp;"-"&amp;gdp_capita_rank__2[[#This Row],[WB_country_code]]</f>
        <v>1975-TTO</v>
      </c>
      <c r="G2129" s="9" t="s">
        <v>4264</v>
      </c>
    </row>
    <row r="2130" spans="1:7" x14ac:dyDescent="0.2">
      <c r="A2130" s="9" t="s">
        <v>241</v>
      </c>
      <c r="B2130" s="9" t="s">
        <v>242</v>
      </c>
      <c r="C2130" s="9" t="s">
        <v>3035</v>
      </c>
      <c r="D2130" s="9" t="s">
        <v>3036</v>
      </c>
      <c r="E2130" s="9" t="s">
        <v>4187</v>
      </c>
      <c r="F2130" s="9" t="str">
        <f>TEXT(gdp_capita_rank__2[[#This Row],[year]],0)&amp;"-"&amp;gdp_capita_rank__2[[#This Row],[WB_country_code]]</f>
        <v>1975-TUN</v>
      </c>
      <c r="G2130" s="9" t="s">
        <v>4265</v>
      </c>
    </row>
    <row r="2131" spans="1:7" x14ac:dyDescent="0.2">
      <c r="A2131" s="9" t="s">
        <v>243</v>
      </c>
      <c r="B2131" s="9" t="s">
        <v>244</v>
      </c>
      <c r="C2131" s="9" t="s">
        <v>3037</v>
      </c>
      <c r="D2131" s="9" t="s">
        <v>3038</v>
      </c>
      <c r="E2131" s="9" t="s">
        <v>4187</v>
      </c>
      <c r="F2131" s="9" t="str">
        <f>TEXT(gdp_capita_rank__2[[#This Row],[year]],0)&amp;"-"&amp;gdp_capita_rank__2[[#This Row],[WB_country_code]]</f>
        <v>1975-TUR</v>
      </c>
      <c r="G2131" s="9" t="s">
        <v>4266</v>
      </c>
    </row>
    <row r="2132" spans="1:7" x14ac:dyDescent="0.2">
      <c r="A2132" s="9" t="s">
        <v>245</v>
      </c>
      <c r="B2132" s="9" t="s">
        <v>246</v>
      </c>
      <c r="C2132" s="9" t="s">
        <v>3040</v>
      </c>
      <c r="D2132" s="9" t="s">
        <v>3041</v>
      </c>
      <c r="E2132" s="9" t="s">
        <v>4187</v>
      </c>
      <c r="F2132" s="9" t="str">
        <f>TEXT(gdp_capita_rank__2[[#This Row],[year]],0)&amp;"-"&amp;gdp_capita_rank__2[[#This Row],[WB_country_code]]</f>
        <v>1975-TZA</v>
      </c>
      <c r="G2132" s="9" t="s">
        <v>2741</v>
      </c>
    </row>
    <row r="2133" spans="1:7" x14ac:dyDescent="0.2">
      <c r="A2133" s="9" t="s">
        <v>247</v>
      </c>
      <c r="B2133" s="9" t="s">
        <v>248</v>
      </c>
      <c r="C2133" s="9" t="s">
        <v>3042</v>
      </c>
      <c r="D2133" s="9" t="s">
        <v>3043</v>
      </c>
      <c r="E2133" s="9" t="s">
        <v>4187</v>
      </c>
      <c r="F2133" s="9" t="str">
        <f>TEXT(gdp_capita_rank__2[[#This Row],[year]],0)&amp;"-"&amp;gdp_capita_rank__2[[#This Row],[WB_country_code]]</f>
        <v>1975-UGA</v>
      </c>
      <c r="G2133" s="9" t="s">
        <v>4267</v>
      </c>
    </row>
    <row r="2134" spans="1:7" x14ac:dyDescent="0.2">
      <c r="A2134" s="9" t="s">
        <v>249</v>
      </c>
      <c r="B2134" s="9" t="s">
        <v>250</v>
      </c>
      <c r="C2134" s="9" t="s">
        <v>3045</v>
      </c>
      <c r="D2134" s="9" t="s">
        <v>3046</v>
      </c>
      <c r="E2134" s="9" t="s">
        <v>4187</v>
      </c>
      <c r="F2134" s="9" t="str">
        <f>TEXT(gdp_capita_rank__2[[#This Row],[year]],0)&amp;"-"&amp;gdp_capita_rank__2[[#This Row],[WB_country_code]]</f>
        <v>1975-UKR</v>
      </c>
      <c r="G2134" s="9" t="s">
        <v>2741</v>
      </c>
    </row>
    <row r="2135" spans="1:7" x14ac:dyDescent="0.2">
      <c r="A2135" s="9" t="s">
        <v>251</v>
      </c>
      <c r="B2135" s="9" t="s">
        <v>252</v>
      </c>
      <c r="C2135" s="9" t="s">
        <v>3047</v>
      </c>
      <c r="D2135" s="9" t="s">
        <v>3048</v>
      </c>
      <c r="E2135" s="9" t="s">
        <v>4187</v>
      </c>
      <c r="F2135" s="9" t="str">
        <f>TEXT(gdp_capita_rank__2[[#This Row],[year]],0)&amp;"-"&amp;gdp_capita_rank__2[[#This Row],[WB_country_code]]</f>
        <v>1975-URY</v>
      </c>
      <c r="G2135" s="9" t="s">
        <v>4268</v>
      </c>
    </row>
    <row r="2136" spans="1:7" x14ac:dyDescent="0.2">
      <c r="A2136" s="9" t="s">
        <v>253</v>
      </c>
      <c r="B2136" s="9" t="s">
        <v>254</v>
      </c>
      <c r="C2136" s="9" t="s">
        <v>3050</v>
      </c>
      <c r="D2136" s="9" t="s">
        <v>3051</v>
      </c>
      <c r="E2136" s="9" t="s">
        <v>4187</v>
      </c>
      <c r="F2136" s="9" t="str">
        <f>TEXT(gdp_capita_rank__2[[#This Row],[year]],0)&amp;"-"&amp;gdp_capita_rank__2[[#This Row],[WB_country_code]]</f>
        <v>1975-USA</v>
      </c>
      <c r="G2136" s="9" t="s">
        <v>4269</v>
      </c>
    </row>
    <row r="2137" spans="1:7" x14ac:dyDescent="0.2">
      <c r="A2137" s="9" t="s">
        <v>255</v>
      </c>
      <c r="B2137" s="9" t="s">
        <v>256</v>
      </c>
      <c r="C2137" s="9" t="s">
        <v>3053</v>
      </c>
      <c r="D2137" s="9" t="s">
        <v>3054</v>
      </c>
      <c r="E2137" s="9" t="s">
        <v>4187</v>
      </c>
      <c r="F2137" s="9" t="str">
        <f>TEXT(gdp_capita_rank__2[[#This Row],[year]],0)&amp;"-"&amp;gdp_capita_rank__2[[#This Row],[WB_country_code]]</f>
        <v>1975-UZB</v>
      </c>
      <c r="G2137" s="9" t="s">
        <v>2741</v>
      </c>
    </row>
    <row r="2138" spans="1:7" x14ac:dyDescent="0.2">
      <c r="A2138" s="9" t="s">
        <v>257</v>
      </c>
      <c r="B2138" s="9" t="s">
        <v>258</v>
      </c>
      <c r="C2138" s="9" t="s">
        <v>3055</v>
      </c>
      <c r="D2138" s="9" t="s">
        <v>3056</v>
      </c>
      <c r="E2138" s="9" t="s">
        <v>4187</v>
      </c>
      <c r="F2138" s="9" t="str">
        <f>TEXT(gdp_capita_rank__2[[#This Row],[year]],0)&amp;"-"&amp;gdp_capita_rank__2[[#This Row],[WB_country_code]]</f>
        <v>1975-VEN</v>
      </c>
      <c r="G2138" s="9" t="s">
        <v>4270</v>
      </c>
    </row>
    <row r="2139" spans="1:7" x14ac:dyDescent="0.2">
      <c r="A2139" s="9" t="s">
        <v>259</v>
      </c>
      <c r="B2139" s="9" t="s">
        <v>260</v>
      </c>
      <c r="C2139" s="9" t="s">
        <v>3058</v>
      </c>
      <c r="D2139" s="9" t="s">
        <v>3059</v>
      </c>
      <c r="E2139" s="9" t="s">
        <v>4187</v>
      </c>
      <c r="F2139" s="9" t="str">
        <f>TEXT(gdp_capita_rank__2[[#This Row],[year]],0)&amp;"-"&amp;gdp_capita_rank__2[[#This Row],[WB_country_code]]</f>
        <v>1975-VIR</v>
      </c>
      <c r="G2139" s="9" t="s">
        <v>2741</v>
      </c>
    </row>
    <row r="2140" spans="1:7" x14ac:dyDescent="0.2">
      <c r="A2140" s="9" t="s">
        <v>261</v>
      </c>
      <c r="B2140" s="9" t="s">
        <v>262</v>
      </c>
      <c r="C2140" s="9" t="s">
        <v>3060</v>
      </c>
      <c r="D2140" s="9" t="s">
        <v>3061</v>
      </c>
      <c r="E2140" s="9" t="s">
        <v>4187</v>
      </c>
      <c r="F2140" s="9" t="str">
        <f>TEXT(gdp_capita_rank__2[[#This Row],[year]],0)&amp;"-"&amp;gdp_capita_rank__2[[#This Row],[WB_country_code]]</f>
        <v>1975-VNM</v>
      </c>
      <c r="G2140" s="9" t="s">
        <v>2741</v>
      </c>
    </row>
    <row r="2141" spans="1:7" x14ac:dyDescent="0.2">
      <c r="A2141" s="9" t="s">
        <v>263</v>
      </c>
      <c r="B2141" s="9" t="s">
        <v>264</v>
      </c>
      <c r="C2141" s="9" t="s">
        <v>3062</v>
      </c>
      <c r="D2141" s="9" t="s">
        <v>3063</v>
      </c>
      <c r="E2141" s="9" t="s">
        <v>4187</v>
      </c>
      <c r="F2141" s="9" t="str">
        <f>TEXT(gdp_capita_rank__2[[#This Row],[year]],0)&amp;"-"&amp;gdp_capita_rank__2[[#This Row],[WB_country_code]]</f>
        <v>1975-WSM</v>
      </c>
      <c r="G2141" s="9" t="s">
        <v>2741</v>
      </c>
    </row>
    <row r="2142" spans="1:7" x14ac:dyDescent="0.2">
      <c r="A2142" s="9" t="s">
        <v>265</v>
      </c>
      <c r="B2142" s="9" t="s">
        <v>266</v>
      </c>
      <c r="C2142" s="9" t="s">
        <v>3064</v>
      </c>
      <c r="D2142" s="9" t="s">
        <v>3065</v>
      </c>
      <c r="E2142" s="9" t="s">
        <v>4187</v>
      </c>
      <c r="F2142" s="9" t="str">
        <f>TEXT(gdp_capita_rank__2[[#This Row],[year]],0)&amp;"-"&amp;gdp_capita_rank__2[[#This Row],[WB_country_code]]</f>
        <v>1975-XKX</v>
      </c>
      <c r="G2142" s="9" t="s">
        <v>2741</v>
      </c>
    </row>
    <row r="2143" spans="1:7" x14ac:dyDescent="0.2">
      <c r="A2143" s="9" t="s">
        <v>269</v>
      </c>
      <c r="B2143" s="9" t="s">
        <v>270</v>
      </c>
      <c r="C2143" s="9" t="s">
        <v>3066</v>
      </c>
      <c r="D2143" s="9" t="s">
        <v>3067</v>
      </c>
      <c r="E2143" s="9" t="s">
        <v>4187</v>
      </c>
      <c r="F2143" s="9" t="str">
        <f>TEXT(gdp_capita_rank__2[[#This Row],[year]],0)&amp;"-"&amp;gdp_capita_rank__2[[#This Row],[WB_country_code]]</f>
        <v>1975-ZAF</v>
      </c>
      <c r="G2143" s="9" t="s">
        <v>4271</v>
      </c>
    </row>
    <row r="2144" spans="1:7" x14ac:dyDescent="0.2">
      <c r="A2144" s="9" t="s">
        <v>271</v>
      </c>
      <c r="B2144" s="9" t="s">
        <v>272</v>
      </c>
      <c r="C2144" s="9" t="s">
        <v>3069</v>
      </c>
      <c r="D2144" s="9" t="s">
        <v>3070</v>
      </c>
      <c r="E2144" s="9" t="s">
        <v>4187</v>
      </c>
      <c r="F2144" s="9" t="str">
        <f>TEXT(gdp_capita_rank__2[[#This Row],[year]],0)&amp;"-"&amp;gdp_capita_rank__2[[#This Row],[WB_country_code]]</f>
        <v>1975-ZMB</v>
      </c>
      <c r="G2144" s="9" t="s">
        <v>4272</v>
      </c>
    </row>
    <row r="2145" spans="1:7" x14ac:dyDescent="0.2">
      <c r="A2145" s="9" t="s">
        <v>273</v>
      </c>
      <c r="B2145" s="9" t="s">
        <v>274</v>
      </c>
      <c r="C2145" s="9" t="s">
        <v>3072</v>
      </c>
      <c r="D2145" s="9" t="s">
        <v>3073</v>
      </c>
      <c r="E2145" s="9" t="s">
        <v>4187</v>
      </c>
      <c r="F2145" s="9" t="str">
        <f>TEXT(gdp_capita_rank__2[[#This Row],[year]],0)&amp;"-"&amp;gdp_capita_rank__2[[#This Row],[WB_country_code]]</f>
        <v>1975-ZWE</v>
      </c>
      <c r="G2145" s="9" t="s">
        <v>4273</v>
      </c>
    </row>
    <row r="2146" spans="1:7" x14ac:dyDescent="0.2">
      <c r="A2146" s="9" t="s">
        <v>5</v>
      </c>
      <c r="B2146" s="9" t="s">
        <v>6</v>
      </c>
      <c r="C2146" s="9" t="s">
        <v>2735</v>
      </c>
      <c r="D2146" s="9" t="s">
        <v>2736</v>
      </c>
      <c r="E2146" s="9" t="s">
        <v>4274</v>
      </c>
      <c r="F2146" s="9" t="str">
        <f>TEXT(gdp_capita_rank__2[[#This Row],[year]],0)&amp;"-"&amp;gdp_capita_rank__2[[#This Row],[WB_country_code]]</f>
        <v>1976-AFG</v>
      </c>
      <c r="G2146" s="9" t="s">
        <v>4275</v>
      </c>
    </row>
    <row r="2147" spans="1:7" x14ac:dyDescent="0.2">
      <c r="A2147" s="9" t="s">
        <v>7</v>
      </c>
      <c r="B2147" s="9" t="s">
        <v>8</v>
      </c>
      <c r="C2147" s="9" t="s">
        <v>2739</v>
      </c>
      <c r="D2147" s="9" t="s">
        <v>2740</v>
      </c>
      <c r="E2147" s="9" t="s">
        <v>4274</v>
      </c>
      <c r="F2147" s="9" t="str">
        <f>TEXT(gdp_capita_rank__2[[#This Row],[year]],0)&amp;"-"&amp;gdp_capita_rank__2[[#This Row],[WB_country_code]]</f>
        <v>1976-ARE</v>
      </c>
      <c r="G2147" s="9" t="s">
        <v>4276</v>
      </c>
    </row>
    <row r="2148" spans="1:7" x14ac:dyDescent="0.2">
      <c r="A2148" s="9" t="s">
        <v>9</v>
      </c>
      <c r="B2148" s="9" t="s">
        <v>10</v>
      </c>
      <c r="C2148" s="9" t="s">
        <v>2742</v>
      </c>
      <c r="D2148" s="9" t="s">
        <v>2743</v>
      </c>
      <c r="E2148" s="9" t="s">
        <v>4274</v>
      </c>
      <c r="F2148" s="9" t="str">
        <f>TEXT(gdp_capita_rank__2[[#This Row],[year]],0)&amp;"-"&amp;gdp_capita_rank__2[[#This Row],[WB_country_code]]</f>
        <v>1976-ARG</v>
      </c>
      <c r="G2148" s="9" t="s">
        <v>2741</v>
      </c>
    </row>
    <row r="2149" spans="1:7" x14ac:dyDescent="0.2">
      <c r="A2149" s="9" t="s">
        <v>11</v>
      </c>
      <c r="B2149" s="9" t="s">
        <v>12</v>
      </c>
      <c r="C2149" s="9" t="s">
        <v>2744</v>
      </c>
      <c r="D2149" s="9" t="s">
        <v>2745</v>
      </c>
      <c r="E2149" s="9" t="s">
        <v>4274</v>
      </c>
      <c r="F2149" s="9" t="str">
        <f>TEXT(gdp_capita_rank__2[[#This Row],[year]],0)&amp;"-"&amp;gdp_capita_rank__2[[#This Row],[WB_country_code]]</f>
        <v>1976-ARM</v>
      </c>
      <c r="G2149" s="9" t="s">
        <v>2741</v>
      </c>
    </row>
    <row r="2150" spans="1:7" x14ac:dyDescent="0.2">
      <c r="A2150" s="9" t="s">
        <v>13</v>
      </c>
      <c r="B2150" s="9" t="s">
        <v>14</v>
      </c>
      <c r="C2150" s="9" t="s">
        <v>2746</v>
      </c>
      <c r="D2150" s="9" t="s">
        <v>2747</v>
      </c>
      <c r="E2150" s="9" t="s">
        <v>4274</v>
      </c>
      <c r="F2150" s="9" t="str">
        <f>TEXT(gdp_capita_rank__2[[#This Row],[year]],0)&amp;"-"&amp;gdp_capita_rank__2[[#This Row],[WB_country_code]]</f>
        <v>1976-AUS</v>
      </c>
      <c r="G2150" s="9" t="s">
        <v>4277</v>
      </c>
    </row>
    <row r="2151" spans="1:7" x14ac:dyDescent="0.2">
      <c r="A2151" s="9" t="s">
        <v>15</v>
      </c>
      <c r="B2151" s="9" t="s">
        <v>16</v>
      </c>
      <c r="C2151" s="9" t="s">
        <v>2749</v>
      </c>
      <c r="D2151" s="9" t="s">
        <v>2750</v>
      </c>
      <c r="E2151" s="9" t="s">
        <v>4274</v>
      </c>
      <c r="F2151" s="9" t="str">
        <f>TEXT(gdp_capita_rank__2[[#This Row],[year]],0)&amp;"-"&amp;gdp_capita_rank__2[[#This Row],[WB_country_code]]</f>
        <v>1976-AUT</v>
      </c>
      <c r="G2151" s="9" t="s">
        <v>4278</v>
      </c>
    </row>
    <row r="2152" spans="1:7" x14ac:dyDescent="0.2">
      <c r="A2152" s="9" t="s">
        <v>17</v>
      </c>
      <c r="B2152" s="9" t="s">
        <v>18</v>
      </c>
      <c r="C2152" s="9" t="s">
        <v>2752</v>
      </c>
      <c r="D2152" s="9" t="s">
        <v>2753</v>
      </c>
      <c r="E2152" s="9" t="s">
        <v>4274</v>
      </c>
      <c r="F2152" s="9" t="str">
        <f>TEXT(gdp_capita_rank__2[[#This Row],[year]],0)&amp;"-"&amp;gdp_capita_rank__2[[#This Row],[WB_country_code]]</f>
        <v>1976-AZE</v>
      </c>
      <c r="G2152" s="9" t="s">
        <v>2741</v>
      </c>
    </row>
    <row r="2153" spans="1:7" x14ac:dyDescent="0.2">
      <c r="A2153" s="9" t="s">
        <v>19</v>
      </c>
      <c r="B2153" s="9" t="s">
        <v>20</v>
      </c>
      <c r="C2153" s="9" t="s">
        <v>2754</v>
      </c>
      <c r="D2153" s="9" t="s">
        <v>2755</v>
      </c>
      <c r="E2153" s="9" t="s">
        <v>4274</v>
      </c>
      <c r="F2153" s="9" t="str">
        <f>TEXT(gdp_capita_rank__2[[#This Row],[year]],0)&amp;"-"&amp;gdp_capita_rank__2[[#This Row],[WB_country_code]]</f>
        <v>1976-BDI</v>
      </c>
      <c r="G2153" s="9" t="s">
        <v>4279</v>
      </c>
    </row>
    <row r="2154" spans="1:7" x14ac:dyDescent="0.2">
      <c r="A2154" s="9" t="s">
        <v>21</v>
      </c>
      <c r="B2154" s="9" t="s">
        <v>22</v>
      </c>
      <c r="C2154" s="9" t="s">
        <v>2757</v>
      </c>
      <c r="D2154" s="9" t="s">
        <v>2758</v>
      </c>
      <c r="E2154" s="9" t="s">
        <v>4274</v>
      </c>
      <c r="F2154" s="9" t="str">
        <f>TEXT(gdp_capita_rank__2[[#This Row],[year]],0)&amp;"-"&amp;gdp_capita_rank__2[[#This Row],[WB_country_code]]</f>
        <v>1976-BEL</v>
      </c>
      <c r="G2154" s="9" t="s">
        <v>4280</v>
      </c>
    </row>
    <row r="2155" spans="1:7" x14ac:dyDescent="0.2">
      <c r="A2155" s="9" t="s">
        <v>23</v>
      </c>
      <c r="B2155" s="9" t="s">
        <v>24</v>
      </c>
      <c r="C2155" s="9" t="s">
        <v>2760</v>
      </c>
      <c r="D2155" s="9" t="s">
        <v>2761</v>
      </c>
      <c r="E2155" s="9" t="s">
        <v>4274</v>
      </c>
      <c r="F2155" s="9" t="str">
        <f>TEXT(gdp_capita_rank__2[[#This Row],[year]],0)&amp;"-"&amp;gdp_capita_rank__2[[#This Row],[WB_country_code]]</f>
        <v>1976-BFA</v>
      </c>
      <c r="G2155" s="9" t="s">
        <v>4281</v>
      </c>
    </row>
    <row r="2156" spans="1:7" x14ac:dyDescent="0.2">
      <c r="A2156" s="9" t="s">
        <v>25</v>
      </c>
      <c r="B2156" s="9" t="s">
        <v>26</v>
      </c>
      <c r="C2156" s="9" t="s">
        <v>2763</v>
      </c>
      <c r="D2156" s="9" t="s">
        <v>2764</v>
      </c>
      <c r="E2156" s="9" t="s">
        <v>4274</v>
      </c>
      <c r="F2156" s="9" t="str">
        <f>TEXT(gdp_capita_rank__2[[#This Row],[year]],0)&amp;"-"&amp;gdp_capita_rank__2[[#This Row],[WB_country_code]]</f>
        <v>1976-BGR</v>
      </c>
      <c r="G2156" s="9" t="s">
        <v>2741</v>
      </c>
    </row>
    <row r="2157" spans="1:7" x14ac:dyDescent="0.2">
      <c r="A2157" s="9" t="s">
        <v>27</v>
      </c>
      <c r="B2157" s="9" t="s">
        <v>28</v>
      </c>
      <c r="C2157" s="9" t="s">
        <v>2765</v>
      </c>
      <c r="D2157" s="9" t="s">
        <v>2766</v>
      </c>
      <c r="E2157" s="9" t="s">
        <v>4274</v>
      </c>
      <c r="F2157" s="9" t="str">
        <f>TEXT(gdp_capita_rank__2[[#This Row],[year]],0)&amp;"-"&amp;gdp_capita_rank__2[[#This Row],[WB_country_code]]</f>
        <v>1976-BHR</v>
      </c>
      <c r="G2157" s="9" t="s">
        <v>2741</v>
      </c>
    </row>
    <row r="2158" spans="1:7" x14ac:dyDescent="0.2">
      <c r="A2158" s="9" t="s">
        <v>29</v>
      </c>
      <c r="B2158" s="9" t="s">
        <v>30</v>
      </c>
      <c r="C2158" s="9" t="s">
        <v>2767</v>
      </c>
      <c r="D2158" s="9" t="s">
        <v>2768</v>
      </c>
      <c r="E2158" s="9" t="s">
        <v>4274</v>
      </c>
      <c r="F2158" s="9" t="str">
        <f>TEXT(gdp_capita_rank__2[[#This Row],[year]],0)&amp;"-"&amp;gdp_capita_rank__2[[#This Row],[WB_country_code]]</f>
        <v>1976-BHS</v>
      </c>
      <c r="G2158" s="9" t="s">
        <v>4282</v>
      </c>
    </row>
    <row r="2159" spans="1:7" x14ac:dyDescent="0.2">
      <c r="A2159" s="9" t="s">
        <v>31</v>
      </c>
      <c r="B2159" s="9" t="s">
        <v>32</v>
      </c>
      <c r="C2159" s="9" t="s">
        <v>2770</v>
      </c>
      <c r="D2159" s="9" t="s">
        <v>2771</v>
      </c>
      <c r="E2159" s="9" t="s">
        <v>4274</v>
      </c>
      <c r="F2159" s="9" t="str">
        <f>TEXT(gdp_capita_rank__2[[#This Row],[year]],0)&amp;"-"&amp;gdp_capita_rank__2[[#This Row],[WB_country_code]]</f>
        <v>1976-BLR</v>
      </c>
      <c r="G2159" s="9" t="s">
        <v>2741</v>
      </c>
    </row>
    <row r="2160" spans="1:7" x14ac:dyDescent="0.2">
      <c r="A2160" s="9" t="s">
        <v>33</v>
      </c>
      <c r="B2160" s="9" t="s">
        <v>34</v>
      </c>
      <c r="C2160" s="9" t="s">
        <v>2772</v>
      </c>
      <c r="D2160" s="9" t="s">
        <v>2773</v>
      </c>
      <c r="E2160" s="9" t="s">
        <v>4274</v>
      </c>
      <c r="F2160" s="9" t="str">
        <f>TEXT(gdp_capita_rank__2[[#This Row],[year]],0)&amp;"-"&amp;gdp_capita_rank__2[[#This Row],[WB_country_code]]</f>
        <v>1976-BMU</v>
      </c>
      <c r="G2160" s="9" t="s">
        <v>4283</v>
      </c>
    </row>
    <row r="2161" spans="1:7" x14ac:dyDescent="0.2">
      <c r="A2161" s="9" t="s">
        <v>35</v>
      </c>
      <c r="B2161" s="9" t="s">
        <v>36</v>
      </c>
      <c r="C2161" s="9" t="s">
        <v>2775</v>
      </c>
      <c r="D2161" s="9" t="s">
        <v>2776</v>
      </c>
      <c r="E2161" s="9" t="s">
        <v>4274</v>
      </c>
      <c r="F2161" s="9" t="str">
        <f>TEXT(gdp_capita_rank__2[[#This Row],[year]],0)&amp;"-"&amp;gdp_capita_rank__2[[#This Row],[WB_country_code]]</f>
        <v>1976-BRA</v>
      </c>
      <c r="G2161" s="9" t="s">
        <v>2741</v>
      </c>
    </row>
    <row r="2162" spans="1:7" x14ac:dyDescent="0.2">
      <c r="A2162" s="9" t="s">
        <v>37</v>
      </c>
      <c r="B2162" s="9" t="s">
        <v>38</v>
      </c>
      <c r="C2162" s="9" t="s">
        <v>2777</v>
      </c>
      <c r="D2162" s="9" t="s">
        <v>2778</v>
      </c>
      <c r="E2162" s="9" t="s">
        <v>4274</v>
      </c>
      <c r="F2162" s="9" t="str">
        <f>TEXT(gdp_capita_rank__2[[#This Row],[year]],0)&amp;"-"&amp;gdp_capita_rank__2[[#This Row],[WB_country_code]]</f>
        <v>1976-BRB</v>
      </c>
      <c r="G2162" s="9" t="s">
        <v>4284</v>
      </c>
    </row>
    <row r="2163" spans="1:7" x14ac:dyDescent="0.2">
      <c r="A2163" s="9" t="s">
        <v>39</v>
      </c>
      <c r="B2163" s="9" t="s">
        <v>40</v>
      </c>
      <c r="C2163" s="9" t="s">
        <v>2779</v>
      </c>
      <c r="D2163" s="9" t="s">
        <v>2780</v>
      </c>
      <c r="E2163" s="9" t="s">
        <v>4274</v>
      </c>
      <c r="F2163" s="9" t="str">
        <f>TEXT(gdp_capita_rank__2[[#This Row],[year]],0)&amp;"-"&amp;gdp_capita_rank__2[[#This Row],[WB_country_code]]</f>
        <v>1976-BWA</v>
      </c>
      <c r="G2163" s="9" t="s">
        <v>4285</v>
      </c>
    </row>
    <row r="2164" spans="1:7" x14ac:dyDescent="0.2">
      <c r="A2164" s="9" t="s">
        <v>41</v>
      </c>
      <c r="B2164" s="9" t="s">
        <v>42</v>
      </c>
      <c r="C2164" s="9" t="s">
        <v>2782</v>
      </c>
      <c r="D2164" s="9" t="s">
        <v>2783</v>
      </c>
      <c r="E2164" s="9" t="s">
        <v>4274</v>
      </c>
      <c r="F2164" s="9" t="str">
        <f>TEXT(gdp_capita_rank__2[[#This Row],[year]],0)&amp;"-"&amp;gdp_capita_rank__2[[#This Row],[WB_country_code]]</f>
        <v>1976-CAN</v>
      </c>
      <c r="G2164" s="9" t="s">
        <v>4286</v>
      </c>
    </row>
    <row r="2165" spans="1:7" x14ac:dyDescent="0.2">
      <c r="A2165" s="9" t="s">
        <v>43</v>
      </c>
      <c r="B2165" s="9" t="s">
        <v>44</v>
      </c>
      <c r="C2165" s="9" t="s">
        <v>2785</v>
      </c>
      <c r="D2165" s="9" t="s">
        <v>2786</v>
      </c>
      <c r="E2165" s="9" t="s">
        <v>4274</v>
      </c>
      <c r="F2165" s="9" t="str">
        <f>TEXT(gdp_capita_rank__2[[#This Row],[year]],0)&amp;"-"&amp;gdp_capita_rank__2[[#This Row],[WB_country_code]]</f>
        <v>1976-CHE</v>
      </c>
      <c r="G2165" s="9" t="s">
        <v>2741</v>
      </c>
    </row>
    <row r="2166" spans="1:7" x14ac:dyDescent="0.2">
      <c r="A2166" s="9" t="s">
        <v>45</v>
      </c>
      <c r="B2166" s="9" t="s">
        <v>46</v>
      </c>
      <c r="C2166" s="9" t="s">
        <v>2788</v>
      </c>
      <c r="D2166" s="9" t="s">
        <v>2789</v>
      </c>
      <c r="E2166" s="9" t="s">
        <v>4274</v>
      </c>
      <c r="F2166" s="9" t="str">
        <f>TEXT(gdp_capita_rank__2[[#This Row],[year]],0)&amp;"-"&amp;gdp_capita_rank__2[[#This Row],[WB_country_code]]</f>
        <v>1976-CHL</v>
      </c>
      <c r="G2166" s="9" t="s">
        <v>4287</v>
      </c>
    </row>
    <row r="2167" spans="1:7" x14ac:dyDescent="0.2">
      <c r="A2167" s="9" t="s">
        <v>47</v>
      </c>
      <c r="B2167" s="9" t="s">
        <v>48</v>
      </c>
      <c r="C2167" s="9" t="s">
        <v>2791</v>
      </c>
      <c r="D2167" s="9" t="s">
        <v>2792</v>
      </c>
      <c r="E2167" s="9" t="s">
        <v>4274</v>
      </c>
      <c r="F2167" s="9" t="str">
        <f>TEXT(gdp_capita_rank__2[[#This Row],[year]],0)&amp;"-"&amp;gdp_capita_rank__2[[#This Row],[WB_country_code]]</f>
        <v>1976-CHN</v>
      </c>
      <c r="G2167" s="9" t="s">
        <v>4288</v>
      </c>
    </row>
    <row r="2168" spans="1:7" x14ac:dyDescent="0.2">
      <c r="A2168" s="9" t="s">
        <v>49</v>
      </c>
      <c r="B2168" s="9" t="s">
        <v>50</v>
      </c>
      <c r="C2168" s="9" t="s">
        <v>2794</v>
      </c>
      <c r="D2168" s="9" t="s">
        <v>2795</v>
      </c>
      <c r="E2168" s="9" t="s">
        <v>4274</v>
      </c>
      <c r="F2168" s="9" t="str">
        <f>TEXT(gdp_capita_rank__2[[#This Row],[year]],0)&amp;"-"&amp;gdp_capita_rank__2[[#This Row],[WB_country_code]]</f>
        <v>1976-CIV</v>
      </c>
      <c r="G2168" s="9" t="s">
        <v>4289</v>
      </c>
    </row>
    <row r="2169" spans="1:7" x14ac:dyDescent="0.2">
      <c r="A2169" s="9" t="s">
        <v>51</v>
      </c>
      <c r="B2169" s="9" t="s">
        <v>52</v>
      </c>
      <c r="C2169" s="9" t="s">
        <v>2797</v>
      </c>
      <c r="D2169" s="9" t="s">
        <v>2798</v>
      </c>
      <c r="E2169" s="9" t="s">
        <v>4274</v>
      </c>
      <c r="F2169" s="9" t="str">
        <f>TEXT(gdp_capita_rank__2[[#This Row],[year]],0)&amp;"-"&amp;gdp_capita_rank__2[[#This Row],[WB_country_code]]</f>
        <v>1976-CMR</v>
      </c>
      <c r="G2169" s="9" t="s">
        <v>4290</v>
      </c>
    </row>
    <row r="2170" spans="1:7" x14ac:dyDescent="0.2">
      <c r="A2170" s="9" t="s">
        <v>53</v>
      </c>
      <c r="B2170" s="9" t="s">
        <v>54</v>
      </c>
      <c r="C2170" s="9" t="s">
        <v>2800</v>
      </c>
      <c r="D2170" s="9" t="s">
        <v>2801</v>
      </c>
      <c r="E2170" s="9" t="s">
        <v>4274</v>
      </c>
      <c r="F2170" s="9" t="str">
        <f>TEXT(gdp_capita_rank__2[[#This Row],[year]],0)&amp;"-"&amp;gdp_capita_rank__2[[#This Row],[WB_country_code]]</f>
        <v>1976-COL</v>
      </c>
      <c r="G2170" s="9" t="s">
        <v>4291</v>
      </c>
    </row>
    <row r="2171" spans="1:7" x14ac:dyDescent="0.2">
      <c r="A2171" s="9" t="s">
        <v>55</v>
      </c>
      <c r="B2171" s="9" t="s">
        <v>56</v>
      </c>
      <c r="C2171" s="9" t="s">
        <v>2803</v>
      </c>
      <c r="D2171" s="9" t="s">
        <v>2804</v>
      </c>
      <c r="E2171" s="9" t="s">
        <v>4274</v>
      </c>
      <c r="F2171" s="9" t="str">
        <f>TEXT(gdp_capita_rank__2[[#This Row],[year]],0)&amp;"-"&amp;gdp_capita_rank__2[[#This Row],[WB_country_code]]</f>
        <v>1976-CRI</v>
      </c>
      <c r="G2171" s="9" t="s">
        <v>4292</v>
      </c>
    </row>
    <row r="2172" spans="1:7" x14ac:dyDescent="0.2">
      <c r="A2172" s="9" t="s">
        <v>57</v>
      </c>
      <c r="B2172" s="9" t="s">
        <v>58</v>
      </c>
      <c r="C2172" s="9" t="s">
        <v>2806</v>
      </c>
      <c r="D2172" s="9" t="s">
        <v>2807</v>
      </c>
      <c r="E2172" s="9" t="s">
        <v>4274</v>
      </c>
      <c r="F2172" s="9" t="str">
        <f>TEXT(gdp_capita_rank__2[[#This Row],[year]],0)&amp;"-"&amp;gdp_capita_rank__2[[#This Row],[WB_country_code]]</f>
        <v>1976-CUB</v>
      </c>
      <c r="G2172" s="9" t="s">
        <v>4293</v>
      </c>
    </row>
    <row r="2173" spans="1:7" x14ac:dyDescent="0.2">
      <c r="A2173" s="9" t="s">
        <v>59</v>
      </c>
      <c r="B2173" s="9" t="s">
        <v>60</v>
      </c>
      <c r="C2173" s="9" t="s">
        <v>2808</v>
      </c>
      <c r="D2173" s="9" t="s">
        <v>2809</v>
      </c>
      <c r="E2173" s="9" t="s">
        <v>4274</v>
      </c>
      <c r="F2173" s="9" t="str">
        <f>TEXT(gdp_capita_rank__2[[#This Row],[year]],0)&amp;"-"&amp;gdp_capita_rank__2[[#This Row],[WB_country_code]]</f>
        <v>1976-CYP</v>
      </c>
      <c r="G2173" s="9" t="s">
        <v>4294</v>
      </c>
    </row>
    <row r="2174" spans="1:7" x14ac:dyDescent="0.2">
      <c r="A2174" s="9" t="s">
        <v>61</v>
      </c>
      <c r="B2174" s="9" t="s">
        <v>62</v>
      </c>
      <c r="C2174" s="9" t="s">
        <v>2810</v>
      </c>
      <c r="D2174" s="9" t="s">
        <v>2811</v>
      </c>
      <c r="E2174" s="9" t="s">
        <v>4274</v>
      </c>
      <c r="F2174" s="9" t="str">
        <f>TEXT(gdp_capita_rank__2[[#This Row],[year]],0)&amp;"-"&amp;gdp_capita_rank__2[[#This Row],[WB_country_code]]</f>
        <v>1976-CZE</v>
      </c>
      <c r="G2174" s="9" t="s">
        <v>2741</v>
      </c>
    </row>
    <row r="2175" spans="1:7" x14ac:dyDescent="0.2">
      <c r="A2175" s="9" t="s">
        <v>63</v>
      </c>
      <c r="B2175" s="9" t="s">
        <v>64</v>
      </c>
      <c r="C2175" s="9" t="s">
        <v>2812</v>
      </c>
      <c r="D2175" s="9" t="s">
        <v>2813</v>
      </c>
      <c r="E2175" s="9" t="s">
        <v>4274</v>
      </c>
      <c r="F2175" s="9" t="str">
        <f>TEXT(gdp_capita_rank__2[[#This Row],[year]],0)&amp;"-"&amp;gdp_capita_rank__2[[#This Row],[WB_country_code]]</f>
        <v>1976-DEU</v>
      </c>
      <c r="G2175" s="9" t="s">
        <v>4295</v>
      </c>
    </row>
    <row r="2176" spans="1:7" x14ac:dyDescent="0.2">
      <c r="A2176" s="9" t="s">
        <v>65</v>
      </c>
      <c r="B2176" s="9" t="s">
        <v>66</v>
      </c>
      <c r="C2176" s="9" t="s">
        <v>2814</v>
      </c>
      <c r="D2176" s="9" t="s">
        <v>2815</v>
      </c>
      <c r="E2176" s="9" t="s">
        <v>4274</v>
      </c>
      <c r="F2176" s="9" t="str">
        <f>TEXT(gdp_capita_rank__2[[#This Row],[year]],0)&amp;"-"&amp;gdp_capita_rank__2[[#This Row],[WB_country_code]]</f>
        <v>1976-DJI</v>
      </c>
      <c r="G2176" s="9" t="s">
        <v>2741</v>
      </c>
    </row>
    <row r="2177" spans="1:7" x14ac:dyDescent="0.2">
      <c r="A2177" s="9" t="s">
        <v>67</v>
      </c>
      <c r="B2177" s="9" t="s">
        <v>68</v>
      </c>
      <c r="C2177" s="9" t="s">
        <v>2816</v>
      </c>
      <c r="D2177" s="9" t="s">
        <v>2817</v>
      </c>
      <c r="E2177" s="9" t="s">
        <v>4274</v>
      </c>
      <c r="F2177" s="9" t="str">
        <f>TEXT(gdp_capita_rank__2[[#This Row],[year]],0)&amp;"-"&amp;gdp_capita_rank__2[[#This Row],[WB_country_code]]</f>
        <v>1976-DNK</v>
      </c>
      <c r="G2177" s="9" t="s">
        <v>4296</v>
      </c>
    </row>
    <row r="2178" spans="1:7" x14ac:dyDescent="0.2">
      <c r="A2178" s="9" t="s">
        <v>69</v>
      </c>
      <c r="B2178" s="9" t="s">
        <v>70</v>
      </c>
      <c r="C2178" s="9" t="s">
        <v>2818</v>
      </c>
      <c r="D2178" s="9" t="s">
        <v>2819</v>
      </c>
      <c r="E2178" s="9" t="s">
        <v>4274</v>
      </c>
      <c r="F2178" s="9" t="str">
        <f>TEXT(gdp_capita_rank__2[[#This Row],[year]],0)&amp;"-"&amp;gdp_capita_rank__2[[#This Row],[WB_country_code]]</f>
        <v>1976-DOM</v>
      </c>
      <c r="G2178" s="9" t="s">
        <v>4297</v>
      </c>
    </row>
    <row r="2179" spans="1:7" x14ac:dyDescent="0.2">
      <c r="A2179" s="9" t="s">
        <v>71</v>
      </c>
      <c r="B2179" s="9" t="s">
        <v>72</v>
      </c>
      <c r="C2179" s="9" t="s">
        <v>2821</v>
      </c>
      <c r="D2179" s="9" t="s">
        <v>2822</v>
      </c>
      <c r="E2179" s="9" t="s">
        <v>4274</v>
      </c>
      <c r="F2179" s="9" t="str">
        <f>TEXT(gdp_capita_rank__2[[#This Row],[year]],0)&amp;"-"&amp;gdp_capita_rank__2[[#This Row],[WB_country_code]]</f>
        <v>1976-DZA</v>
      </c>
      <c r="G2179" s="9" t="s">
        <v>4298</v>
      </c>
    </row>
    <row r="2180" spans="1:7" x14ac:dyDescent="0.2">
      <c r="A2180" s="9" t="s">
        <v>73</v>
      </c>
      <c r="B2180" s="9" t="s">
        <v>74</v>
      </c>
      <c r="C2180" s="9" t="s">
        <v>2824</v>
      </c>
      <c r="D2180" s="9" t="s">
        <v>2825</v>
      </c>
      <c r="E2180" s="9" t="s">
        <v>4274</v>
      </c>
      <c r="F2180" s="9" t="str">
        <f>TEXT(gdp_capita_rank__2[[#This Row],[year]],0)&amp;"-"&amp;gdp_capita_rank__2[[#This Row],[WB_country_code]]</f>
        <v>1976-ECU</v>
      </c>
      <c r="G2180" s="9" t="s">
        <v>4299</v>
      </c>
    </row>
    <row r="2181" spans="1:7" x14ac:dyDescent="0.2">
      <c r="A2181" s="9" t="s">
        <v>75</v>
      </c>
      <c r="B2181" s="9" t="s">
        <v>76</v>
      </c>
      <c r="C2181" s="9" t="s">
        <v>2827</v>
      </c>
      <c r="D2181" s="9" t="s">
        <v>2828</v>
      </c>
      <c r="E2181" s="9" t="s">
        <v>4274</v>
      </c>
      <c r="F2181" s="9" t="str">
        <f>TEXT(gdp_capita_rank__2[[#This Row],[year]],0)&amp;"-"&amp;gdp_capita_rank__2[[#This Row],[WB_country_code]]</f>
        <v>1976-EGY</v>
      </c>
      <c r="G2181" s="9" t="s">
        <v>4300</v>
      </c>
    </row>
    <row r="2182" spans="1:7" x14ac:dyDescent="0.2">
      <c r="A2182" s="9" t="s">
        <v>77</v>
      </c>
      <c r="B2182" s="9" t="s">
        <v>78</v>
      </c>
      <c r="C2182" s="9" t="s">
        <v>2829</v>
      </c>
      <c r="D2182" s="9" t="s">
        <v>2830</v>
      </c>
      <c r="E2182" s="9" t="s">
        <v>4274</v>
      </c>
      <c r="F2182" s="9" t="str">
        <f>TEXT(gdp_capita_rank__2[[#This Row],[year]],0)&amp;"-"&amp;gdp_capita_rank__2[[#This Row],[WB_country_code]]</f>
        <v>1976-ERI</v>
      </c>
      <c r="G2182" s="9" t="s">
        <v>2741</v>
      </c>
    </row>
    <row r="2183" spans="1:7" x14ac:dyDescent="0.2">
      <c r="A2183" s="9" t="s">
        <v>79</v>
      </c>
      <c r="B2183" s="9" t="s">
        <v>80</v>
      </c>
      <c r="C2183" s="9" t="s">
        <v>2831</v>
      </c>
      <c r="D2183" s="9" t="s">
        <v>2832</v>
      </c>
      <c r="E2183" s="9" t="s">
        <v>4274</v>
      </c>
      <c r="F2183" s="9" t="str">
        <f>TEXT(gdp_capita_rank__2[[#This Row],[year]],0)&amp;"-"&amp;gdp_capita_rank__2[[#This Row],[WB_country_code]]</f>
        <v>1976-ESP</v>
      </c>
      <c r="G2183" s="9" t="s">
        <v>4301</v>
      </c>
    </row>
    <row r="2184" spans="1:7" x14ac:dyDescent="0.2">
      <c r="A2184" s="9" t="s">
        <v>81</v>
      </c>
      <c r="B2184" s="9" t="s">
        <v>82</v>
      </c>
      <c r="C2184" s="9" t="s">
        <v>2834</v>
      </c>
      <c r="D2184" s="9" t="s">
        <v>2835</v>
      </c>
      <c r="E2184" s="9" t="s">
        <v>4274</v>
      </c>
      <c r="F2184" s="9" t="str">
        <f>TEXT(gdp_capita_rank__2[[#This Row],[year]],0)&amp;"-"&amp;gdp_capita_rank__2[[#This Row],[WB_country_code]]</f>
        <v>1976-EST</v>
      </c>
      <c r="G2184" s="9" t="s">
        <v>2741</v>
      </c>
    </row>
    <row r="2185" spans="1:7" x14ac:dyDescent="0.2">
      <c r="A2185" s="9" t="s">
        <v>83</v>
      </c>
      <c r="B2185" s="9" t="s">
        <v>84</v>
      </c>
      <c r="C2185" s="9" t="s">
        <v>2836</v>
      </c>
      <c r="D2185" s="9" t="s">
        <v>2837</v>
      </c>
      <c r="E2185" s="9" t="s">
        <v>4274</v>
      </c>
      <c r="F2185" s="9" t="str">
        <f>TEXT(gdp_capita_rank__2[[#This Row],[year]],0)&amp;"-"&amp;gdp_capita_rank__2[[#This Row],[WB_country_code]]</f>
        <v>1976-ETH</v>
      </c>
      <c r="G2185" s="9" t="s">
        <v>2741</v>
      </c>
    </row>
    <row r="2186" spans="1:7" x14ac:dyDescent="0.2">
      <c r="A2186" s="9" t="s">
        <v>85</v>
      </c>
      <c r="B2186" s="9" t="s">
        <v>86</v>
      </c>
      <c r="C2186" s="9" t="s">
        <v>2838</v>
      </c>
      <c r="D2186" s="9" t="s">
        <v>2839</v>
      </c>
      <c r="E2186" s="9" t="s">
        <v>4274</v>
      </c>
      <c r="F2186" s="9" t="str">
        <f>TEXT(gdp_capita_rank__2[[#This Row],[year]],0)&amp;"-"&amp;gdp_capita_rank__2[[#This Row],[WB_country_code]]</f>
        <v>1976-FIN</v>
      </c>
      <c r="G2186" s="9" t="s">
        <v>4302</v>
      </c>
    </row>
    <row r="2187" spans="1:7" x14ac:dyDescent="0.2">
      <c r="A2187" s="9" t="s">
        <v>87</v>
      </c>
      <c r="B2187" s="9" t="s">
        <v>88</v>
      </c>
      <c r="C2187" s="9" t="s">
        <v>2841</v>
      </c>
      <c r="D2187" s="9" t="s">
        <v>2842</v>
      </c>
      <c r="E2187" s="9" t="s">
        <v>4274</v>
      </c>
      <c r="F2187" s="9" t="str">
        <f>TEXT(gdp_capita_rank__2[[#This Row],[year]],0)&amp;"-"&amp;gdp_capita_rank__2[[#This Row],[WB_country_code]]</f>
        <v>1976-FJI</v>
      </c>
      <c r="G2187" s="9" t="s">
        <v>4303</v>
      </c>
    </row>
    <row r="2188" spans="1:7" x14ac:dyDescent="0.2">
      <c r="A2188" s="9" t="s">
        <v>89</v>
      </c>
      <c r="B2188" s="9" t="s">
        <v>90</v>
      </c>
      <c r="C2188" s="9" t="s">
        <v>2844</v>
      </c>
      <c r="D2188" s="9" t="s">
        <v>2845</v>
      </c>
      <c r="E2188" s="9" t="s">
        <v>4274</v>
      </c>
      <c r="F2188" s="9" t="str">
        <f>TEXT(gdp_capita_rank__2[[#This Row],[year]],0)&amp;"-"&amp;gdp_capita_rank__2[[#This Row],[WB_country_code]]</f>
        <v>1976-FRA</v>
      </c>
      <c r="G2188" s="9" t="s">
        <v>4304</v>
      </c>
    </row>
    <row r="2189" spans="1:7" x14ac:dyDescent="0.2">
      <c r="A2189" s="9" t="s">
        <v>91</v>
      </c>
      <c r="B2189" s="9" t="s">
        <v>92</v>
      </c>
      <c r="C2189" s="9" t="s">
        <v>2847</v>
      </c>
      <c r="D2189" s="9" t="s">
        <v>2848</v>
      </c>
      <c r="E2189" s="9" t="s">
        <v>4274</v>
      </c>
      <c r="F2189" s="9" t="str">
        <f>TEXT(gdp_capita_rank__2[[#This Row],[year]],0)&amp;"-"&amp;gdp_capita_rank__2[[#This Row],[WB_country_code]]</f>
        <v>1976-GAB</v>
      </c>
      <c r="G2189" s="9" t="s">
        <v>4305</v>
      </c>
    </row>
    <row r="2190" spans="1:7" x14ac:dyDescent="0.2">
      <c r="A2190" s="9" t="s">
        <v>93</v>
      </c>
      <c r="B2190" s="9" t="s">
        <v>94</v>
      </c>
      <c r="C2190" s="9" t="s">
        <v>2850</v>
      </c>
      <c r="D2190" s="9" t="s">
        <v>2851</v>
      </c>
      <c r="E2190" s="9" t="s">
        <v>4274</v>
      </c>
      <c r="F2190" s="9" t="str">
        <f>TEXT(gdp_capita_rank__2[[#This Row],[year]],0)&amp;"-"&amp;gdp_capita_rank__2[[#This Row],[WB_country_code]]</f>
        <v>1976-GBR</v>
      </c>
      <c r="G2190" s="9" t="s">
        <v>4306</v>
      </c>
    </row>
    <row r="2191" spans="1:7" x14ac:dyDescent="0.2">
      <c r="A2191" s="9" t="s">
        <v>95</v>
      </c>
      <c r="B2191" s="9" t="s">
        <v>96</v>
      </c>
      <c r="C2191" s="9" t="s">
        <v>2853</v>
      </c>
      <c r="D2191" s="9" t="s">
        <v>2854</v>
      </c>
      <c r="E2191" s="9" t="s">
        <v>4274</v>
      </c>
      <c r="F2191" s="9" t="str">
        <f>TEXT(gdp_capita_rank__2[[#This Row],[year]],0)&amp;"-"&amp;gdp_capita_rank__2[[#This Row],[WB_country_code]]</f>
        <v>1976-GEO</v>
      </c>
      <c r="G2191" s="9" t="s">
        <v>2741</v>
      </c>
    </row>
    <row r="2192" spans="1:7" x14ac:dyDescent="0.2">
      <c r="A2192" s="9" t="s">
        <v>97</v>
      </c>
      <c r="B2192" s="9" t="s">
        <v>98</v>
      </c>
      <c r="C2192" s="9" t="s">
        <v>2855</v>
      </c>
      <c r="D2192" s="9" t="s">
        <v>2824</v>
      </c>
      <c r="E2192" s="9" t="s">
        <v>4274</v>
      </c>
      <c r="F2192" s="9" t="str">
        <f>TEXT(gdp_capita_rank__2[[#This Row],[year]],0)&amp;"-"&amp;gdp_capita_rank__2[[#This Row],[WB_country_code]]</f>
        <v>1976-GHA</v>
      </c>
      <c r="G2192" s="9" t="s">
        <v>4307</v>
      </c>
    </row>
    <row r="2193" spans="1:7" x14ac:dyDescent="0.2">
      <c r="A2193" s="9" t="s">
        <v>99</v>
      </c>
      <c r="B2193" s="9" t="s">
        <v>100</v>
      </c>
      <c r="C2193" s="9" t="s">
        <v>2857</v>
      </c>
      <c r="D2193" s="9" t="s">
        <v>2858</v>
      </c>
      <c r="E2193" s="9" t="s">
        <v>4274</v>
      </c>
      <c r="F2193" s="9" t="str">
        <f>TEXT(gdp_capita_rank__2[[#This Row],[year]],0)&amp;"-"&amp;gdp_capita_rank__2[[#This Row],[WB_country_code]]</f>
        <v>1976-GRC</v>
      </c>
      <c r="G2193" s="9" t="s">
        <v>4308</v>
      </c>
    </row>
    <row r="2194" spans="1:7" x14ac:dyDescent="0.2">
      <c r="A2194" s="9" t="s">
        <v>101</v>
      </c>
      <c r="B2194" s="9" t="s">
        <v>102</v>
      </c>
      <c r="C2194" s="9" t="s">
        <v>2860</v>
      </c>
      <c r="D2194" s="9" t="s">
        <v>2861</v>
      </c>
      <c r="E2194" s="9" t="s">
        <v>4274</v>
      </c>
      <c r="F2194" s="9" t="str">
        <f>TEXT(gdp_capita_rank__2[[#This Row],[year]],0)&amp;"-"&amp;gdp_capita_rank__2[[#This Row],[WB_country_code]]</f>
        <v>1976-GRD</v>
      </c>
      <c r="G2194" s="9" t="s">
        <v>2741</v>
      </c>
    </row>
    <row r="2195" spans="1:7" x14ac:dyDescent="0.2">
      <c r="A2195" s="9" t="s">
        <v>103</v>
      </c>
      <c r="B2195" s="9" t="s">
        <v>104</v>
      </c>
      <c r="C2195" s="9" t="s">
        <v>2862</v>
      </c>
      <c r="D2195" s="9" t="s">
        <v>2863</v>
      </c>
      <c r="E2195" s="9" t="s">
        <v>4274</v>
      </c>
      <c r="F2195" s="9" t="str">
        <f>TEXT(gdp_capita_rank__2[[#This Row],[year]],0)&amp;"-"&amp;gdp_capita_rank__2[[#This Row],[WB_country_code]]</f>
        <v>1976-GTM</v>
      </c>
      <c r="G2195" s="9" t="s">
        <v>4309</v>
      </c>
    </row>
    <row r="2196" spans="1:7" x14ac:dyDescent="0.2">
      <c r="A2196" s="9" t="s">
        <v>105</v>
      </c>
      <c r="B2196" s="9" t="s">
        <v>106</v>
      </c>
      <c r="C2196" s="9" t="s">
        <v>2865</v>
      </c>
      <c r="D2196" s="9" t="s">
        <v>2866</v>
      </c>
      <c r="E2196" s="9" t="s">
        <v>4274</v>
      </c>
      <c r="F2196" s="9" t="str">
        <f>TEXT(gdp_capita_rank__2[[#This Row],[year]],0)&amp;"-"&amp;gdp_capita_rank__2[[#This Row],[WB_country_code]]</f>
        <v>1976-GUY</v>
      </c>
      <c r="G2196" s="9" t="s">
        <v>4310</v>
      </c>
    </row>
    <row r="2197" spans="1:7" x14ac:dyDescent="0.2">
      <c r="A2197" s="9" t="s">
        <v>107</v>
      </c>
      <c r="B2197" s="9" t="s">
        <v>108</v>
      </c>
      <c r="C2197" s="9" t="s">
        <v>2868</v>
      </c>
      <c r="D2197" s="9" t="s">
        <v>2869</v>
      </c>
      <c r="E2197" s="9" t="s">
        <v>4274</v>
      </c>
      <c r="F2197" s="9" t="str">
        <f>TEXT(gdp_capita_rank__2[[#This Row],[year]],0)&amp;"-"&amp;gdp_capita_rank__2[[#This Row],[WB_country_code]]</f>
        <v>1976-HKG</v>
      </c>
      <c r="G2197" s="9" t="s">
        <v>4311</v>
      </c>
    </row>
    <row r="2198" spans="1:7" x14ac:dyDescent="0.2">
      <c r="A2198" s="9" t="s">
        <v>109</v>
      </c>
      <c r="B2198" s="9" t="s">
        <v>110</v>
      </c>
      <c r="C2198" s="9" t="s">
        <v>2871</v>
      </c>
      <c r="D2198" s="9" t="s">
        <v>2872</v>
      </c>
      <c r="E2198" s="9" t="s">
        <v>4274</v>
      </c>
      <c r="F2198" s="9" t="str">
        <f>TEXT(gdp_capita_rank__2[[#This Row],[year]],0)&amp;"-"&amp;gdp_capita_rank__2[[#This Row],[WB_country_code]]</f>
        <v>1976-HRV</v>
      </c>
      <c r="G2198" s="9" t="s">
        <v>2741</v>
      </c>
    </row>
    <row r="2199" spans="1:7" x14ac:dyDescent="0.2">
      <c r="A2199" s="9" t="s">
        <v>111</v>
      </c>
      <c r="B2199" s="9" t="s">
        <v>112</v>
      </c>
      <c r="C2199" s="9" t="s">
        <v>2873</v>
      </c>
      <c r="D2199" s="9" t="s">
        <v>2874</v>
      </c>
      <c r="E2199" s="9" t="s">
        <v>4274</v>
      </c>
      <c r="F2199" s="9" t="str">
        <f>TEXT(gdp_capita_rank__2[[#This Row],[year]],0)&amp;"-"&amp;gdp_capita_rank__2[[#This Row],[WB_country_code]]</f>
        <v>1976-HUN</v>
      </c>
      <c r="G2199" s="9" t="s">
        <v>2741</v>
      </c>
    </row>
    <row r="2200" spans="1:7" x14ac:dyDescent="0.2">
      <c r="A2200" s="9" t="s">
        <v>113</v>
      </c>
      <c r="B2200" s="9" t="s">
        <v>114</v>
      </c>
      <c r="C2200" s="9" t="s">
        <v>2875</v>
      </c>
      <c r="D2200" s="9" t="s">
        <v>2876</v>
      </c>
      <c r="E2200" s="9" t="s">
        <v>4274</v>
      </c>
      <c r="F2200" s="9" t="str">
        <f>TEXT(gdp_capita_rank__2[[#This Row],[year]],0)&amp;"-"&amp;gdp_capita_rank__2[[#This Row],[WB_country_code]]</f>
        <v>1976-IDN</v>
      </c>
      <c r="G2200" s="9" t="s">
        <v>4312</v>
      </c>
    </row>
    <row r="2201" spans="1:7" x14ac:dyDescent="0.2">
      <c r="A2201" s="9" t="s">
        <v>115</v>
      </c>
      <c r="B2201" s="9" t="s">
        <v>116</v>
      </c>
      <c r="C2201" s="9" t="s">
        <v>2877</v>
      </c>
      <c r="D2201" s="9" t="s">
        <v>2878</v>
      </c>
      <c r="E2201" s="9" t="s">
        <v>4274</v>
      </c>
      <c r="F2201" s="9" t="str">
        <f>TEXT(gdp_capita_rank__2[[#This Row],[year]],0)&amp;"-"&amp;gdp_capita_rank__2[[#This Row],[WB_country_code]]</f>
        <v>1976-IND</v>
      </c>
      <c r="G2201" s="9" t="s">
        <v>4313</v>
      </c>
    </row>
    <row r="2202" spans="1:7" x14ac:dyDescent="0.2">
      <c r="A2202" s="9" t="s">
        <v>117</v>
      </c>
      <c r="B2202" s="9" t="s">
        <v>118</v>
      </c>
      <c r="C2202" s="9" t="s">
        <v>2880</v>
      </c>
      <c r="D2202" s="9" t="s">
        <v>2881</v>
      </c>
      <c r="E2202" s="9" t="s">
        <v>4274</v>
      </c>
      <c r="F2202" s="9" t="str">
        <f>TEXT(gdp_capita_rank__2[[#This Row],[year]],0)&amp;"-"&amp;gdp_capita_rank__2[[#This Row],[WB_country_code]]</f>
        <v>1976-IRL</v>
      </c>
      <c r="G2202" s="9" t="s">
        <v>4314</v>
      </c>
    </row>
    <row r="2203" spans="1:7" x14ac:dyDescent="0.2">
      <c r="A2203" s="9" t="s">
        <v>119</v>
      </c>
      <c r="B2203" s="9" t="s">
        <v>120</v>
      </c>
      <c r="C2203" s="9" t="s">
        <v>2883</v>
      </c>
      <c r="D2203" s="9" t="s">
        <v>2884</v>
      </c>
      <c r="E2203" s="9" t="s">
        <v>4274</v>
      </c>
      <c r="F2203" s="9" t="str">
        <f>TEXT(gdp_capita_rank__2[[#This Row],[year]],0)&amp;"-"&amp;gdp_capita_rank__2[[#This Row],[WB_country_code]]</f>
        <v>1976-IRN</v>
      </c>
      <c r="G2203" s="9" t="s">
        <v>4315</v>
      </c>
    </row>
    <row r="2204" spans="1:7" x14ac:dyDescent="0.2">
      <c r="A2204" s="9" t="s">
        <v>121</v>
      </c>
      <c r="B2204" s="9" t="s">
        <v>122</v>
      </c>
      <c r="C2204" s="9" t="s">
        <v>2886</v>
      </c>
      <c r="D2204" s="9" t="s">
        <v>2887</v>
      </c>
      <c r="E2204" s="9" t="s">
        <v>4274</v>
      </c>
      <c r="F2204" s="9" t="str">
        <f>TEXT(gdp_capita_rank__2[[#This Row],[year]],0)&amp;"-"&amp;gdp_capita_rank__2[[#This Row],[WB_country_code]]</f>
        <v>1976-IRQ</v>
      </c>
      <c r="G2204" s="9" t="s">
        <v>4316</v>
      </c>
    </row>
    <row r="2205" spans="1:7" x14ac:dyDescent="0.2">
      <c r="A2205" s="9" t="s">
        <v>123</v>
      </c>
      <c r="B2205" s="9" t="s">
        <v>124</v>
      </c>
      <c r="C2205" s="9" t="s">
        <v>2889</v>
      </c>
      <c r="D2205" s="9" t="s">
        <v>2890</v>
      </c>
      <c r="E2205" s="9" t="s">
        <v>4274</v>
      </c>
      <c r="F2205" s="9" t="str">
        <f>TEXT(gdp_capita_rank__2[[#This Row],[year]],0)&amp;"-"&amp;gdp_capita_rank__2[[#This Row],[WB_country_code]]</f>
        <v>1976-ISL</v>
      </c>
      <c r="G2205" s="9" t="s">
        <v>4317</v>
      </c>
    </row>
    <row r="2206" spans="1:7" x14ac:dyDescent="0.2">
      <c r="A2206" s="9" t="s">
        <v>125</v>
      </c>
      <c r="B2206" s="9" t="s">
        <v>126</v>
      </c>
      <c r="C2206" s="9" t="s">
        <v>2892</v>
      </c>
      <c r="D2206" s="9" t="s">
        <v>2893</v>
      </c>
      <c r="E2206" s="9" t="s">
        <v>4274</v>
      </c>
      <c r="F2206" s="9" t="str">
        <f>TEXT(gdp_capita_rank__2[[#This Row],[year]],0)&amp;"-"&amp;gdp_capita_rank__2[[#This Row],[WB_country_code]]</f>
        <v>1976-ISR</v>
      </c>
      <c r="G2206" s="9" t="s">
        <v>2741</v>
      </c>
    </row>
    <row r="2207" spans="1:7" x14ac:dyDescent="0.2">
      <c r="A2207" s="9" t="s">
        <v>127</v>
      </c>
      <c r="B2207" s="9" t="s">
        <v>128</v>
      </c>
      <c r="C2207" s="9" t="s">
        <v>2895</v>
      </c>
      <c r="D2207" s="9" t="s">
        <v>2896</v>
      </c>
      <c r="E2207" s="9" t="s">
        <v>4274</v>
      </c>
      <c r="F2207" s="9" t="str">
        <f>TEXT(gdp_capita_rank__2[[#This Row],[year]],0)&amp;"-"&amp;gdp_capita_rank__2[[#This Row],[WB_country_code]]</f>
        <v>1976-ITA</v>
      </c>
      <c r="G2207" s="9" t="s">
        <v>4318</v>
      </c>
    </row>
    <row r="2208" spans="1:7" x14ac:dyDescent="0.2">
      <c r="A2208" s="9" t="s">
        <v>129</v>
      </c>
      <c r="B2208" s="9" t="s">
        <v>130</v>
      </c>
      <c r="C2208" s="9" t="s">
        <v>2898</v>
      </c>
      <c r="D2208" s="9" t="s">
        <v>2899</v>
      </c>
      <c r="E2208" s="9" t="s">
        <v>4274</v>
      </c>
      <c r="F2208" s="9" t="str">
        <f>TEXT(gdp_capita_rank__2[[#This Row],[year]],0)&amp;"-"&amp;gdp_capita_rank__2[[#This Row],[WB_country_code]]</f>
        <v>1976-JAM</v>
      </c>
      <c r="G2208" s="9" t="s">
        <v>4319</v>
      </c>
    </row>
    <row r="2209" spans="1:7" x14ac:dyDescent="0.2">
      <c r="A2209" s="9" t="s">
        <v>131</v>
      </c>
      <c r="B2209" s="9" t="s">
        <v>132</v>
      </c>
      <c r="C2209" s="9" t="s">
        <v>2901</v>
      </c>
      <c r="D2209" s="9" t="s">
        <v>2902</v>
      </c>
      <c r="E2209" s="9" t="s">
        <v>4274</v>
      </c>
      <c r="F2209" s="9" t="str">
        <f>TEXT(gdp_capita_rank__2[[#This Row],[year]],0)&amp;"-"&amp;gdp_capita_rank__2[[#This Row],[WB_country_code]]</f>
        <v>1976-JOR</v>
      </c>
      <c r="G2209" s="9" t="s">
        <v>4320</v>
      </c>
    </row>
    <row r="2210" spans="1:7" x14ac:dyDescent="0.2">
      <c r="A2210" s="9" t="s">
        <v>133</v>
      </c>
      <c r="B2210" s="9" t="s">
        <v>134</v>
      </c>
      <c r="C2210" s="9" t="s">
        <v>2903</v>
      </c>
      <c r="D2210" s="9" t="s">
        <v>2904</v>
      </c>
      <c r="E2210" s="9" t="s">
        <v>4274</v>
      </c>
      <c r="F2210" s="9" t="str">
        <f>TEXT(gdp_capita_rank__2[[#This Row],[year]],0)&amp;"-"&amp;gdp_capita_rank__2[[#This Row],[WB_country_code]]</f>
        <v>1976-JPN</v>
      </c>
      <c r="G2210" s="9" t="s">
        <v>4321</v>
      </c>
    </row>
    <row r="2211" spans="1:7" x14ac:dyDescent="0.2">
      <c r="A2211" s="9" t="s">
        <v>135</v>
      </c>
      <c r="B2211" s="9" t="s">
        <v>136</v>
      </c>
      <c r="C2211" s="9" t="s">
        <v>2906</v>
      </c>
      <c r="D2211" s="9" t="s">
        <v>2907</v>
      </c>
      <c r="E2211" s="9" t="s">
        <v>4274</v>
      </c>
      <c r="F2211" s="9" t="str">
        <f>TEXT(gdp_capita_rank__2[[#This Row],[year]],0)&amp;"-"&amp;gdp_capita_rank__2[[#This Row],[WB_country_code]]</f>
        <v>1976-KAZ</v>
      </c>
      <c r="G2211" s="9" t="s">
        <v>2741</v>
      </c>
    </row>
    <row r="2212" spans="1:7" x14ac:dyDescent="0.2">
      <c r="A2212" s="9" t="s">
        <v>137</v>
      </c>
      <c r="B2212" s="9" t="s">
        <v>138</v>
      </c>
      <c r="C2212" s="9" t="s">
        <v>2908</v>
      </c>
      <c r="D2212" s="9" t="s">
        <v>2909</v>
      </c>
      <c r="E2212" s="9" t="s">
        <v>4274</v>
      </c>
      <c r="F2212" s="9" t="str">
        <f>TEXT(gdp_capita_rank__2[[#This Row],[year]],0)&amp;"-"&amp;gdp_capita_rank__2[[#This Row],[WB_country_code]]</f>
        <v>1976-KEN</v>
      </c>
      <c r="G2212" s="9" t="s">
        <v>4322</v>
      </c>
    </row>
    <row r="2213" spans="1:7" x14ac:dyDescent="0.2">
      <c r="A2213" s="9" t="s">
        <v>139</v>
      </c>
      <c r="B2213" s="9" t="s">
        <v>140</v>
      </c>
      <c r="C2213" s="9" t="s">
        <v>2911</v>
      </c>
      <c r="D2213" s="9" t="s">
        <v>2912</v>
      </c>
      <c r="E2213" s="9" t="s">
        <v>4274</v>
      </c>
      <c r="F2213" s="9" t="str">
        <f>TEXT(gdp_capita_rank__2[[#This Row],[year]],0)&amp;"-"&amp;gdp_capita_rank__2[[#This Row],[WB_country_code]]</f>
        <v>1976-KGZ</v>
      </c>
      <c r="G2213" s="9" t="s">
        <v>2741</v>
      </c>
    </row>
    <row r="2214" spans="1:7" x14ac:dyDescent="0.2">
      <c r="A2214" s="9" t="s">
        <v>141</v>
      </c>
      <c r="B2214" s="9" t="s">
        <v>142</v>
      </c>
      <c r="C2214" s="9" t="s">
        <v>2913</v>
      </c>
      <c r="D2214" s="9" t="s">
        <v>2914</v>
      </c>
      <c r="E2214" s="9" t="s">
        <v>4274</v>
      </c>
      <c r="F2214" s="9" t="str">
        <f>TEXT(gdp_capita_rank__2[[#This Row],[year]],0)&amp;"-"&amp;gdp_capita_rank__2[[#This Row],[WB_country_code]]</f>
        <v>1976-KOR</v>
      </c>
      <c r="G2214" s="9" t="s">
        <v>4323</v>
      </c>
    </row>
    <row r="2215" spans="1:7" x14ac:dyDescent="0.2">
      <c r="A2215" s="9" t="s">
        <v>143</v>
      </c>
      <c r="B2215" s="9" t="s">
        <v>144</v>
      </c>
      <c r="C2215" s="9" t="s">
        <v>2916</v>
      </c>
      <c r="D2215" s="9" t="s">
        <v>2917</v>
      </c>
      <c r="E2215" s="9" t="s">
        <v>4274</v>
      </c>
      <c r="F2215" s="9" t="str">
        <f>TEXT(gdp_capita_rank__2[[#This Row],[year]],0)&amp;"-"&amp;gdp_capita_rank__2[[#This Row],[WB_country_code]]</f>
        <v>1976-KWT</v>
      </c>
      <c r="G2215" s="9" t="s">
        <v>4324</v>
      </c>
    </row>
    <row r="2216" spans="1:7" x14ac:dyDescent="0.2">
      <c r="A2216" s="9" t="s">
        <v>145</v>
      </c>
      <c r="B2216" s="9" t="s">
        <v>146</v>
      </c>
      <c r="C2216" s="9" t="s">
        <v>2918</v>
      </c>
      <c r="D2216" s="9" t="s">
        <v>2919</v>
      </c>
      <c r="E2216" s="9" t="s">
        <v>4274</v>
      </c>
      <c r="F2216" s="9" t="str">
        <f>TEXT(gdp_capita_rank__2[[#This Row],[year]],0)&amp;"-"&amp;gdp_capita_rank__2[[#This Row],[WB_country_code]]</f>
        <v>1976-LBN</v>
      </c>
      <c r="G2216" s="9" t="s">
        <v>2741</v>
      </c>
    </row>
    <row r="2217" spans="1:7" x14ac:dyDescent="0.2">
      <c r="A2217" s="9" t="s">
        <v>147</v>
      </c>
      <c r="B2217" s="9" t="s">
        <v>148</v>
      </c>
      <c r="C2217" s="9" t="s">
        <v>2920</v>
      </c>
      <c r="D2217" s="9" t="s">
        <v>2921</v>
      </c>
      <c r="E2217" s="9" t="s">
        <v>4274</v>
      </c>
      <c r="F2217" s="9" t="str">
        <f>TEXT(gdp_capita_rank__2[[#This Row],[year]],0)&amp;"-"&amp;gdp_capita_rank__2[[#This Row],[WB_country_code]]</f>
        <v>1976-LKA</v>
      </c>
      <c r="G2217" s="9" t="s">
        <v>4325</v>
      </c>
    </row>
    <row r="2218" spans="1:7" x14ac:dyDescent="0.2">
      <c r="A2218" s="9" t="s">
        <v>149</v>
      </c>
      <c r="B2218" s="9" t="s">
        <v>150</v>
      </c>
      <c r="C2218" s="9" t="s">
        <v>2923</v>
      </c>
      <c r="D2218" s="9" t="s">
        <v>2924</v>
      </c>
      <c r="E2218" s="9" t="s">
        <v>4274</v>
      </c>
      <c r="F2218" s="9" t="str">
        <f>TEXT(gdp_capita_rank__2[[#This Row],[year]],0)&amp;"-"&amp;gdp_capita_rank__2[[#This Row],[WB_country_code]]</f>
        <v>1976-LTU</v>
      </c>
      <c r="G2218" s="9" t="s">
        <v>2741</v>
      </c>
    </row>
    <row r="2219" spans="1:7" x14ac:dyDescent="0.2">
      <c r="A2219" s="9" t="s">
        <v>151</v>
      </c>
      <c r="B2219" s="9" t="s">
        <v>152</v>
      </c>
      <c r="C2219" s="9" t="s">
        <v>2925</v>
      </c>
      <c r="D2219" s="9" t="s">
        <v>2926</v>
      </c>
      <c r="E2219" s="9" t="s">
        <v>4274</v>
      </c>
      <c r="F2219" s="9" t="str">
        <f>TEXT(gdp_capita_rank__2[[#This Row],[year]],0)&amp;"-"&amp;gdp_capita_rank__2[[#This Row],[WB_country_code]]</f>
        <v>1976-LVA</v>
      </c>
      <c r="G2219" s="9" t="s">
        <v>2741</v>
      </c>
    </row>
    <row r="2220" spans="1:7" x14ac:dyDescent="0.2">
      <c r="A2220" s="9" t="s">
        <v>153</v>
      </c>
      <c r="B2220" s="9" t="s">
        <v>154</v>
      </c>
      <c r="C2220" s="9" t="s">
        <v>2927</v>
      </c>
      <c r="D2220" s="9" t="s">
        <v>2928</v>
      </c>
      <c r="E2220" s="9" t="s">
        <v>4274</v>
      </c>
      <c r="F2220" s="9" t="str">
        <f>TEXT(gdp_capita_rank__2[[#This Row],[year]],0)&amp;"-"&amp;gdp_capita_rank__2[[#This Row],[WB_country_code]]</f>
        <v>1976-MAR</v>
      </c>
      <c r="G2220" s="9" t="s">
        <v>4326</v>
      </c>
    </row>
    <row r="2221" spans="1:7" x14ac:dyDescent="0.2">
      <c r="A2221" s="9" t="s">
        <v>155</v>
      </c>
      <c r="B2221" s="9" t="s">
        <v>156</v>
      </c>
      <c r="C2221" s="9" t="s">
        <v>2930</v>
      </c>
      <c r="D2221" s="9" t="s">
        <v>2931</v>
      </c>
      <c r="E2221" s="9" t="s">
        <v>4274</v>
      </c>
      <c r="F2221" s="9" t="str">
        <f>TEXT(gdp_capita_rank__2[[#This Row],[year]],0)&amp;"-"&amp;gdp_capita_rank__2[[#This Row],[WB_country_code]]</f>
        <v>1976-MDA</v>
      </c>
      <c r="G2221" s="9" t="s">
        <v>2741</v>
      </c>
    </row>
    <row r="2222" spans="1:7" x14ac:dyDescent="0.2">
      <c r="A2222" s="9" t="s">
        <v>157</v>
      </c>
      <c r="B2222" s="9" t="s">
        <v>158</v>
      </c>
      <c r="C2222" s="9" t="s">
        <v>2932</v>
      </c>
      <c r="D2222" s="9" t="s">
        <v>2933</v>
      </c>
      <c r="E2222" s="9" t="s">
        <v>4274</v>
      </c>
      <c r="F2222" s="9" t="str">
        <f>TEXT(gdp_capita_rank__2[[#This Row],[year]],0)&amp;"-"&amp;gdp_capita_rank__2[[#This Row],[WB_country_code]]</f>
        <v>1976-MEX</v>
      </c>
      <c r="G2222" s="9" t="s">
        <v>4327</v>
      </c>
    </row>
    <row r="2223" spans="1:7" x14ac:dyDescent="0.2">
      <c r="A2223" s="9" t="s">
        <v>159</v>
      </c>
      <c r="B2223" s="9" t="s">
        <v>160</v>
      </c>
      <c r="C2223" s="9" t="s">
        <v>2935</v>
      </c>
      <c r="D2223" s="9" t="s">
        <v>2936</v>
      </c>
      <c r="E2223" s="9" t="s">
        <v>4274</v>
      </c>
      <c r="F2223" s="9" t="str">
        <f>TEXT(gdp_capita_rank__2[[#This Row],[year]],0)&amp;"-"&amp;gdp_capita_rank__2[[#This Row],[WB_country_code]]</f>
        <v>1976-MKD</v>
      </c>
      <c r="G2223" s="9" t="s">
        <v>2741</v>
      </c>
    </row>
    <row r="2224" spans="1:7" x14ac:dyDescent="0.2">
      <c r="A2224" s="9" t="s">
        <v>161</v>
      </c>
      <c r="B2224" s="9" t="s">
        <v>162</v>
      </c>
      <c r="C2224" s="9" t="s">
        <v>2937</v>
      </c>
      <c r="D2224" s="9" t="s">
        <v>2938</v>
      </c>
      <c r="E2224" s="9" t="s">
        <v>4274</v>
      </c>
      <c r="F2224" s="9" t="str">
        <f>TEXT(gdp_capita_rank__2[[#This Row],[year]],0)&amp;"-"&amp;gdp_capita_rank__2[[#This Row],[WB_country_code]]</f>
        <v>1976-MNE</v>
      </c>
      <c r="G2224" s="9" t="s">
        <v>2741</v>
      </c>
    </row>
    <row r="2225" spans="1:7" x14ac:dyDescent="0.2">
      <c r="A2225" s="9" t="s">
        <v>163</v>
      </c>
      <c r="B2225" s="9" t="s">
        <v>164</v>
      </c>
      <c r="C2225" s="9" t="s">
        <v>2939</v>
      </c>
      <c r="D2225" s="9" t="s">
        <v>2940</v>
      </c>
      <c r="E2225" s="9" t="s">
        <v>4274</v>
      </c>
      <c r="F2225" s="9" t="str">
        <f>TEXT(gdp_capita_rank__2[[#This Row],[year]],0)&amp;"-"&amp;gdp_capita_rank__2[[#This Row],[WB_country_code]]</f>
        <v>1976-MNG</v>
      </c>
      <c r="G2225" s="9" t="s">
        <v>2741</v>
      </c>
    </row>
    <row r="2226" spans="1:7" x14ac:dyDescent="0.2">
      <c r="A2226" s="9" t="s">
        <v>165</v>
      </c>
      <c r="B2226" s="9" t="s">
        <v>166</v>
      </c>
      <c r="C2226" s="9" t="s">
        <v>2941</v>
      </c>
      <c r="D2226" s="9" t="s">
        <v>2942</v>
      </c>
      <c r="E2226" s="9" t="s">
        <v>4274</v>
      </c>
      <c r="F2226" s="9" t="str">
        <f>TEXT(gdp_capita_rank__2[[#This Row],[year]],0)&amp;"-"&amp;gdp_capita_rank__2[[#This Row],[WB_country_code]]</f>
        <v>1976-MOZ</v>
      </c>
      <c r="G2226" s="9" t="s">
        <v>2741</v>
      </c>
    </row>
    <row r="2227" spans="1:7" x14ac:dyDescent="0.2">
      <c r="A2227" s="9" t="s">
        <v>167</v>
      </c>
      <c r="B2227" s="9" t="s">
        <v>168</v>
      </c>
      <c r="C2227" s="9" t="s">
        <v>2943</v>
      </c>
      <c r="D2227" s="9" t="s">
        <v>2944</v>
      </c>
      <c r="E2227" s="9" t="s">
        <v>4274</v>
      </c>
      <c r="F2227" s="9" t="str">
        <f>TEXT(gdp_capita_rank__2[[#This Row],[year]],0)&amp;"-"&amp;gdp_capita_rank__2[[#This Row],[WB_country_code]]</f>
        <v>1976-MUS</v>
      </c>
      <c r="G2227" s="9" t="s">
        <v>4328</v>
      </c>
    </row>
    <row r="2228" spans="1:7" x14ac:dyDescent="0.2">
      <c r="A2228" s="9" t="s">
        <v>169</v>
      </c>
      <c r="B2228" s="9" t="s">
        <v>170</v>
      </c>
      <c r="C2228" s="9" t="s">
        <v>2945</v>
      </c>
      <c r="D2228" s="9" t="s">
        <v>2946</v>
      </c>
      <c r="E2228" s="9" t="s">
        <v>4274</v>
      </c>
      <c r="F2228" s="9" t="str">
        <f>TEXT(gdp_capita_rank__2[[#This Row],[year]],0)&amp;"-"&amp;gdp_capita_rank__2[[#This Row],[WB_country_code]]</f>
        <v>1976-MYS</v>
      </c>
      <c r="G2228" s="9" t="s">
        <v>4329</v>
      </c>
    </row>
    <row r="2229" spans="1:7" x14ac:dyDescent="0.2">
      <c r="A2229" s="9" t="s">
        <v>171</v>
      </c>
      <c r="B2229" s="9" t="s">
        <v>172</v>
      </c>
      <c r="C2229" s="9" t="s">
        <v>2948</v>
      </c>
      <c r="D2229" s="9" t="s">
        <v>2949</v>
      </c>
      <c r="E2229" s="9" t="s">
        <v>4274</v>
      </c>
      <c r="F2229" s="9" t="str">
        <f>TEXT(gdp_capita_rank__2[[#This Row],[year]],0)&amp;"-"&amp;gdp_capita_rank__2[[#This Row],[WB_country_code]]</f>
        <v>1976-NAM</v>
      </c>
      <c r="G2229" s="9" t="s">
        <v>2741</v>
      </c>
    </row>
    <row r="2230" spans="1:7" x14ac:dyDescent="0.2">
      <c r="A2230" s="9" t="s">
        <v>173</v>
      </c>
      <c r="B2230" s="9" t="s">
        <v>174</v>
      </c>
      <c r="C2230" s="9" t="s">
        <v>2950</v>
      </c>
      <c r="D2230" s="9" t="s">
        <v>2951</v>
      </c>
      <c r="E2230" s="9" t="s">
        <v>4274</v>
      </c>
      <c r="F2230" s="9" t="str">
        <f>TEXT(gdp_capita_rank__2[[#This Row],[year]],0)&amp;"-"&amp;gdp_capita_rank__2[[#This Row],[WB_country_code]]</f>
        <v>1976-NER</v>
      </c>
      <c r="G2230" s="9" t="s">
        <v>4330</v>
      </c>
    </row>
    <row r="2231" spans="1:7" x14ac:dyDescent="0.2">
      <c r="A2231" s="9" t="s">
        <v>175</v>
      </c>
      <c r="B2231" s="9" t="s">
        <v>176</v>
      </c>
      <c r="C2231" s="9" t="s">
        <v>2953</v>
      </c>
      <c r="D2231" s="9" t="s">
        <v>2954</v>
      </c>
      <c r="E2231" s="9" t="s">
        <v>4274</v>
      </c>
      <c r="F2231" s="9" t="str">
        <f>TEXT(gdp_capita_rank__2[[#This Row],[year]],0)&amp;"-"&amp;gdp_capita_rank__2[[#This Row],[WB_country_code]]</f>
        <v>1976-NGA</v>
      </c>
      <c r="G2231" s="9" t="s">
        <v>4331</v>
      </c>
    </row>
    <row r="2232" spans="1:7" x14ac:dyDescent="0.2">
      <c r="A2232" s="9" t="s">
        <v>177</v>
      </c>
      <c r="B2232" s="9" t="s">
        <v>178</v>
      </c>
      <c r="C2232" s="9" t="s">
        <v>2956</v>
      </c>
      <c r="D2232" s="9" t="s">
        <v>2957</v>
      </c>
      <c r="E2232" s="9" t="s">
        <v>4274</v>
      </c>
      <c r="F2232" s="9" t="str">
        <f>TEXT(gdp_capita_rank__2[[#This Row],[year]],0)&amp;"-"&amp;gdp_capita_rank__2[[#This Row],[WB_country_code]]</f>
        <v>1976-NLD</v>
      </c>
      <c r="G2232" s="9" t="s">
        <v>4332</v>
      </c>
    </row>
    <row r="2233" spans="1:7" x14ac:dyDescent="0.2">
      <c r="A2233" s="9" t="s">
        <v>179</v>
      </c>
      <c r="B2233" s="9" t="s">
        <v>180</v>
      </c>
      <c r="C2233" s="9" t="s">
        <v>2959</v>
      </c>
      <c r="D2233" s="9" t="s">
        <v>2960</v>
      </c>
      <c r="E2233" s="9" t="s">
        <v>4274</v>
      </c>
      <c r="F2233" s="9" t="str">
        <f>TEXT(gdp_capita_rank__2[[#This Row],[year]],0)&amp;"-"&amp;gdp_capita_rank__2[[#This Row],[WB_country_code]]</f>
        <v>1976-NOR</v>
      </c>
      <c r="G2233" s="9" t="s">
        <v>4333</v>
      </c>
    </row>
    <row r="2234" spans="1:7" x14ac:dyDescent="0.2">
      <c r="A2234" s="9" t="s">
        <v>181</v>
      </c>
      <c r="B2234" s="9" t="s">
        <v>182</v>
      </c>
      <c r="C2234" s="9" t="s">
        <v>2962</v>
      </c>
      <c r="D2234" s="9" t="s">
        <v>2963</v>
      </c>
      <c r="E2234" s="9" t="s">
        <v>4274</v>
      </c>
      <c r="F2234" s="9" t="str">
        <f>TEXT(gdp_capita_rank__2[[#This Row],[year]],0)&amp;"-"&amp;gdp_capita_rank__2[[#This Row],[WB_country_code]]</f>
        <v>1976-NZL</v>
      </c>
      <c r="G2234" s="9" t="s">
        <v>4334</v>
      </c>
    </row>
    <row r="2235" spans="1:7" x14ac:dyDescent="0.2">
      <c r="A2235" s="9" t="s">
        <v>183</v>
      </c>
      <c r="B2235" s="9" t="s">
        <v>184</v>
      </c>
      <c r="C2235" s="9" t="s">
        <v>2965</v>
      </c>
      <c r="D2235" s="9" t="s">
        <v>2966</v>
      </c>
      <c r="E2235" s="9" t="s">
        <v>4274</v>
      </c>
      <c r="F2235" s="9" t="str">
        <f>TEXT(gdp_capita_rank__2[[#This Row],[year]],0)&amp;"-"&amp;gdp_capita_rank__2[[#This Row],[WB_country_code]]</f>
        <v>1976-PAK</v>
      </c>
      <c r="G2235" s="9" t="s">
        <v>4335</v>
      </c>
    </row>
    <row r="2236" spans="1:7" x14ac:dyDescent="0.2">
      <c r="A2236" s="9" t="s">
        <v>185</v>
      </c>
      <c r="B2236" s="9" t="s">
        <v>186</v>
      </c>
      <c r="C2236" s="9" t="s">
        <v>2968</v>
      </c>
      <c r="D2236" s="9" t="s">
        <v>2969</v>
      </c>
      <c r="E2236" s="9" t="s">
        <v>4274</v>
      </c>
      <c r="F2236" s="9" t="str">
        <f>TEXT(gdp_capita_rank__2[[#This Row],[year]],0)&amp;"-"&amp;gdp_capita_rank__2[[#This Row],[WB_country_code]]</f>
        <v>1976-PAN</v>
      </c>
      <c r="G2236" s="9" t="s">
        <v>4336</v>
      </c>
    </row>
    <row r="2237" spans="1:7" x14ac:dyDescent="0.2">
      <c r="A2237" s="9" t="s">
        <v>187</v>
      </c>
      <c r="B2237" s="9" t="s">
        <v>188</v>
      </c>
      <c r="C2237" s="9" t="s">
        <v>2971</v>
      </c>
      <c r="D2237" s="9" t="s">
        <v>2972</v>
      </c>
      <c r="E2237" s="9" t="s">
        <v>4274</v>
      </c>
      <c r="F2237" s="9" t="str">
        <f>TEXT(gdp_capita_rank__2[[#This Row],[year]],0)&amp;"-"&amp;gdp_capita_rank__2[[#This Row],[WB_country_code]]</f>
        <v>1976-PER</v>
      </c>
      <c r="G2237" s="9" t="s">
        <v>2741</v>
      </c>
    </row>
    <row r="2238" spans="1:7" x14ac:dyDescent="0.2">
      <c r="A2238" s="9" t="s">
        <v>189</v>
      </c>
      <c r="B2238" s="9" t="s">
        <v>190</v>
      </c>
      <c r="C2238" s="9" t="s">
        <v>2973</v>
      </c>
      <c r="D2238" s="9" t="s">
        <v>2974</v>
      </c>
      <c r="E2238" s="9" t="s">
        <v>4274</v>
      </c>
      <c r="F2238" s="9" t="str">
        <f>TEXT(gdp_capita_rank__2[[#This Row],[year]],0)&amp;"-"&amp;gdp_capita_rank__2[[#This Row],[WB_country_code]]</f>
        <v>1976-PHL</v>
      </c>
      <c r="G2238" s="9" t="s">
        <v>4337</v>
      </c>
    </row>
    <row r="2239" spans="1:7" x14ac:dyDescent="0.2">
      <c r="A2239" s="9" t="s">
        <v>191</v>
      </c>
      <c r="B2239" s="9" t="s">
        <v>192</v>
      </c>
      <c r="C2239" s="9" t="s">
        <v>2976</v>
      </c>
      <c r="D2239" s="9" t="s">
        <v>2977</v>
      </c>
      <c r="E2239" s="9" t="s">
        <v>4274</v>
      </c>
      <c r="F2239" s="9" t="str">
        <f>TEXT(gdp_capita_rank__2[[#This Row],[year]],0)&amp;"-"&amp;gdp_capita_rank__2[[#This Row],[WB_country_code]]</f>
        <v>1976-POL</v>
      </c>
      <c r="G2239" s="9" t="s">
        <v>2741</v>
      </c>
    </row>
    <row r="2240" spans="1:7" x14ac:dyDescent="0.2">
      <c r="A2240" s="9" t="s">
        <v>193</v>
      </c>
      <c r="B2240" s="9" t="s">
        <v>194</v>
      </c>
      <c r="C2240" s="9" t="s">
        <v>2818</v>
      </c>
      <c r="D2240" s="9" t="s">
        <v>2978</v>
      </c>
      <c r="E2240" s="9" t="s">
        <v>4274</v>
      </c>
      <c r="F2240" s="9" t="str">
        <f>TEXT(gdp_capita_rank__2[[#This Row],[year]],0)&amp;"-"&amp;gdp_capita_rank__2[[#This Row],[WB_country_code]]</f>
        <v>1976-PRI</v>
      </c>
      <c r="G2240" s="9" t="s">
        <v>4338</v>
      </c>
    </row>
    <row r="2241" spans="1:7" x14ac:dyDescent="0.2">
      <c r="A2241" s="9" t="s">
        <v>195</v>
      </c>
      <c r="B2241" s="9" t="s">
        <v>196</v>
      </c>
      <c r="C2241" s="9" t="s">
        <v>2980</v>
      </c>
      <c r="D2241" s="9" t="s">
        <v>2981</v>
      </c>
      <c r="E2241" s="9" t="s">
        <v>4274</v>
      </c>
      <c r="F2241" s="9" t="str">
        <f>TEXT(gdp_capita_rank__2[[#This Row],[year]],0)&amp;"-"&amp;gdp_capita_rank__2[[#This Row],[WB_country_code]]</f>
        <v>1976-PRK</v>
      </c>
      <c r="G2241" s="9" t="s">
        <v>2741</v>
      </c>
    </row>
    <row r="2242" spans="1:7" x14ac:dyDescent="0.2">
      <c r="A2242" s="9" t="s">
        <v>197</v>
      </c>
      <c r="B2242" s="9" t="s">
        <v>198</v>
      </c>
      <c r="C2242" s="9" t="s">
        <v>2982</v>
      </c>
      <c r="D2242" s="9" t="s">
        <v>2983</v>
      </c>
      <c r="E2242" s="9" t="s">
        <v>4274</v>
      </c>
      <c r="F2242" s="9" t="str">
        <f>TEXT(gdp_capita_rank__2[[#This Row],[year]],0)&amp;"-"&amp;gdp_capita_rank__2[[#This Row],[WB_country_code]]</f>
        <v>1976-PRT</v>
      </c>
      <c r="G2242" s="9" t="s">
        <v>4339</v>
      </c>
    </row>
    <row r="2243" spans="1:7" x14ac:dyDescent="0.2">
      <c r="A2243" s="9" t="s">
        <v>199</v>
      </c>
      <c r="B2243" s="9" t="s">
        <v>200</v>
      </c>
      <c r="C2243" s="9" t="s">
        <v>2985</v>
      </c>
      <c r="D2243" s="9" t="s">
        <v>2986</v>
      </c>
      <c r="E2243" s="9" t="s">
        <v>4274</v>
      </c>
      <c r="F2243" s="9" t="str">
        <f>TEXT(gdp_capita_rank__2[[#This Row],[year]],0)&amp;"-"&amp;gdp_capita_rank__2[[#This Row],[WB_country_code]]</f>
        <v>1976-PRY</v>
      </c>
      <c r="G2243" s="9" t="s">
        <v>4340</v>
      </c>
    </row>
    <row r="2244" spans="1:7" x14ac:dyDescent="0.2">
      <c r="A2244" s="9" t="s">
        <v>201</v>
      </c>
      <c r="B2244" s="9" t="s">
        <v>202</v>
      </c>
      <c r="C2244" s="9" t="s">
        <v>2987</v>
      </c>
      <c r="D2244" s="9" t="s">
        <v>2988</v>
      </c>
      <c r="E2244" s="9" t="s">
        <v>4274</v>
      </c>
      <c r="F2244" s="9" t="str">
        <f>TEXT(gdp_capita_rank__2[[#This Row],[year]],0)&amp;"-"&amp;gdp_capita_rank__2[[#This Row],[WB_country_code]]</f>
        <v>1976-QAT</v>
      </c>
      <c r="G2244" s="9" t="s">
        <v>4341</v>
      </c>
    </row>
    <row r="2245" spans="1:7" x14ac:dyDescent="0.2">
      <c r="A2245" s="9" t="s">
        <v>203</v>
      </c>
      <c r="B2245" s="9" t="s">
        <v>204</v>
      </c>
      <c r="C2245" s="9" t="s">
        <v>2989</v>
      </c>
      <c r="D2245" s="9" t="s">
        <v>2990</v>
      </c>
      <c r="E2245" s="9" t="s">
        <v>4274</v>
      </c>
      <c r="F2245" s="9" t="str">
        <f>TEXT(gdp_capita_rank__2[[#This Row],[year]],0)&amp;"-"&amp;gdp_capita_rank__2[[#This Row],[WB_country_code]]</f>
        <v>1976-ROU</v>
      </c>
      <c r="G2245" s="9" t="s">
        <v>2741</v>
      </c>
    </row>
    <row r="2246" spans="1:7" x14ac:dyDescent="0.2">
      <c r="A2246" s="9" t="s">
        <v>205</v>
      </c>
      <c r="B2246" s="9" t="s">
        <v>206</v>
      </c>
      <c r="C2246" s="9" t="s">
        <v>2991</v>
      </c>
      <c r="D2246" s="9" t="s">
        <v>2992</v>
      </c>
      <c r="E2246" s="9" t="s">
        <v>4274</v>
      </c>
      <c r="F2246" s="9" t="str">
        <f>TEXT(gdp_capita_rank__2[[#This Row],[year]],0)&amp;"-"&amp;gdp_capita_rank__2[[#This Row],[WB_country_code]]</f>
        <v>1976-RUS</v>
      </c>
      <c r="G2246" s="9" t="s">
        <v>2741</v>
      </c>
    </row>
    <row r="2247" spans="1:7" x14ac:dyDescent="0.2">
      <c r="A2247" s="9" t="s">
        <v>207</v>
      </c>
      <c r="B2247" s="9" t="s">
        <v>208</v>
      </c>
      <c r="C2247" s="9" t="s">
        <v>2993</v>
      </c>
      <c r="D2247" s="9" t="s">
        <v>2994</v>
      </c>
      <c r="E2247" s="9" t="s">
        <v>4274</v>
      </c>
      <c r="F2247" s="9" t="str">
        <f>TEXT(gdp_capita_rank__2[[#This Row],[year]],0)&amp;"-"&amp;gdp_capita_rank__2[[#This Row],[WB_country_code]]</f>
        <v>1976-SAU</v>
      </c>
      <c r="G2247" s="9" t="s">
        <v>4342</v>
      </c>
    </row>
    <row r="2248" spans="1:7" x14ac:dyDescent="0.2">
      <c r="A2248" s="9" t="s">
        <v>209</v>
      </c>
      <c r="B2248" s="9" t="s">
        <v>210</v>
      </c>
      <c r="C2248" s="9" t="s">
        <v>2995</v>
      </c>
      <c r="D2248" s="9" t="s">
        <v>2996</v>
      </c>
      <c r="E2248" s="9" t="s">
        <v>4274</v>
      </c>
      <c r="F2248" s="9" t="str">
        <f>TEXT(gdp_capita_rank__2[[#This Row],[year]],0)&amp;"-"&amp;gdp_capita_rank__2[[#This Row],[WB_country_code]]</f>
        <v>1976-SDN</v>
      </c>
      <c r="G2248" s="9" t="s">
        <v>4343</v>
      </c>
    </row>
    <row r="2249" spans="1:7" x14ac:dyDescent="0.2">
      <c r="A2249" s="9" t="s">
        <v>211</v>
      </c>
      <c r="B2249" s="9" t="s">
        <v>212</v>
      </c>
      <c r="C2249" s="9" t="s">
        <v>2998</v>
      </c>
      <c r="D2249" s="9" t="s">
        <v>2999</v>
      </c>
      <c r="E2249" s="9" t="s">
        <v>4274</v>
      </c>
      <c r="F2249" s="9" t="str">
        <f>TEXT(gdp_capita_rank__2[[#This Row],[year]],0)&amp;"-"&amp;gdp_capita_rank__2[[#This Row],[WB_country_code]]</f>
        <v>1976-SEN</v>
      </c>
      <c r="G2249" s="9" t="s">
        <v>4344</v>
      </c>
    </row>
    <row r="2250" spans="1:7" x14ac:dyDescent="0.2">
      <c r="A2250" s="9" t="s">
        <v>213</v>
      </c>
      <c r="B2250" s="9" t="s">
        <v>214</v>
      </c>
      <c r="C2250" s="9" t="s">
        <v>3001</v>
      </c>
      <c r="D2250" s="9" t="s">
        <v>3002</v>
      </c>
      <c r="E2250" s="9" t="s">
        <v>4274</v>
      </c>
      <c r="F2250" s="9" t="str">
        <f>TEXT(gdp_capita_rank__2[[#This Row],[year]],0)&amp;"-"&amp;gdp_capita_rank__2[[#This Row],[WB_country_code]]</f>
        <v>1976-SGP</v>
      </c>
      <c r="G2250" s="9" t="s">
        <v>4345</v>
      </c>
    </row>
    <row r="2251" spans="1:7" x14ac:dyDescent="0.2">
      <c r="A2251" s="9" t="s">
        <v>215</v>
      </c>
      <c r="B2251" s="9" t="s">
        <v>216</v>
      </c>
      <c r="C2251" s="9" t="s">
        <v>3004</v>
      </c>
      <c r="D2251" s="9" t="s">
        <v>3005</v>
      </c>
      <c r="E2251" s="9" t="s">
        <v>4274</v>
      </c>
      <c r="F2251" s="9" t="str">
        <f>TEXT(gdp_capita_rank__2[[#This Row],[year]],0)&amp;"-"&amp;gdp_capita_rank__2[[#This Row],[WB_country_code]]</f>
        <v>1976-SMR</v>
      </c>
      <c r="G2251" s="9" t="s">
        <v>2741</v>
      </c>
    </row>
    <row r="2252" spans="1:7" x14ac:dyDescent="0.2">
      <c r="A2252" s="9" t="s">
        <v>217</v>
      </c>
      <c r="B2252" s="9" t="s">
        <v>218</v>
      </c>
      <c r="C2252" s="9" t="s">
        <v>2854</v>
      </c>
      <c r="D2252" s="9" t="s">
        <v>3006</v>
      </c>
      <c r="E2252" s="9" t="s">
        <v>4274</v>
      </c>
      <c r="F2252" s="9" t="str">
        <f>TEXT(gdp_capita_rank__2[[#This Row],[year]],0)&amp;"-"&amp;gdp_capita_rank__2[[#This Row],[WB_country_code]]</f>
        <v>1976-SRB</v>
      </c>
      <c r="G2252" s="9" t="s">
        <v>2741</v>
      </c>
    </row>
    <row r="2253" spans="1:7" x14ac:dyDescent="0.2">
      <c r="A2253" s="9" t="s">
        <v>219</v>
      </c>
      <c r="B2253" s="9" t="s">
        <v>220</v>
      </c>
      <c r="C2253" s="9" t="s">
        <v>3007</v>
      </c>
      <c r="D2253" s="9" t="s">
        <v>3008</v>
      </c>
      <c r="E2253" s="9" t="s">
        <v>4274</v>
      </c>
      <c r="F2253" s="9" t="str">
        <f>TEXT(gdp_capita_rank__2[[#This Row],[year]],0)&amp;"-"&amp;gdp_capita_rank__2[[#This Row],[WB_country_code]]</f>
        <v>1976-SUR</v>
      </c>
      <c r="G2253" s="9" t="s">
        <v>4346</v>
      </c>
    </row>
    <row r="2254" spans="1:7" x14ac:dyDescent="0.2">
      <c r="A2254" s="9" t="s">
        <v>221</v>
      </c>
      <c r="B2254" s="9" t="s">
        <v>222</v>
      </c>
      <c r="C2254" s="9" t="s">
        <v>3010</v>
      </c>
      <c r="D2254" s="9" t="s">
        <v>3011</v>
      </c>
      <c r="E2254" s="9" t="s">
        <v>4274</v>
      </c>
      <c r="F2254" s="9" t="str">
        <f>TEXT(gdp_capita_rank__2[[#This Row],[year]],0)&amp;"-"&amp;gdp_capita_rank__2[[#This Row],[WB_country_code]]</f>
        <v>1976-SVK</v>
      </c>
      <c r="G2254" s="9" t="s">
        <v>2741</v>
      </c>
    </row>
    <row r="2255" spans="1:7" x14ac:dyDescent="0.2">
      <c r="A2255" s="9" t="s">
        <v>223</v>
      </c>
      <c r="B2255" s="9" t="s">
        <v>224</v>
      </c>
      <c r="C2255" s="9" t="s">
        <v>3012</v>
      </c>
      <c r="D2255" s="9" t="s">
        <v>3013</v>
      </c>
      <c r="E2255" s="9" t="s">
        <v>4274</v>
      </c>
      <c r="F2255" s="9" t="str">
        <f>TEXT(gdp_capita_rank__2[[#This Row],[year]],0)&amp;"-"&amp;gdp_capita_rank__2[[#This Row],[WB_country_code]]</f>
        <v>1976-SVN</v>
      </c>
      <c r="G2255" s="9" t="s">
        <v>2741</v>
      </c>
    </row>
    <row r="2256" spans="1:7" x14ac:dyDescent="0.2">
      <c r="A2256" s="9" t="s">
        <v>225</v>
      </c>
      <c r="B2256" s="9" t="s">
        <v>226</v>
      </c>
      <c r="C2256" s="9" t="s">
        <v>3014</v>
      </c>
      <c r="D2256" s="9" t="s">
        <v>3015</v>
      </c>
      <c r="E2256" s="9" t="s">
        <v>4274</v>
      </c>
      <c r="F2256" s="9" t="str">
        <f>TEXT(gdp_capita_rank__2[[#This Row],[year]],0)&amp;"-"&amp;gdp_capita_rank__2[[#This Row],[WB_country_code]]</f>
        <v>1976-SWE</v>
      </c>
      <c r="G2256" s="9" t="s">
        <v>4347</v>
      </c>
    </row>
    <row r="2257" spans="1:7" x14ac:dyDescent="0.2">
      <c r="A2257" s="9" t="s">
        <v>227</v>
      </c>
      <c r="B2257" s="9" t="s">
        <v>228</v>
      </c>
      <c r="C2257" s="9" t="s">
        <v>3017</v>
      </c>
      <c r="D2257" s="9" t="s">
        <v>3018</v>
      </c>
      <c r="E2257" s="9" t="s">
        <v>4274</v>
      </c>
      <c r="F2257" s="9" t="str">
        <f>TEXT(gdp_capita_rank__2[[#This Row],[year]],0)&amp;"-"&amp;gdp_capita_rank__2[[#This Row],[WB_country_code]]</f>
        <v>1976-SYR</v>
      </c>
      <c r="G2257" s="9" t="s">
        <v>4348</v>
      </c>
    </row>
    <row r="2258" spans="1:7" x14ac:dyDescent="0.2">
      <c r="A2258" s="9" t="s">
        <v>229</v>
      </c>
      <c r="B2258" s="9" t="s">
        <v>230</v>
      </c>
      <c r="C2258" s="9" t="s">
        <v>3020</v>
      </c>
      <c r="D2258" s="9" t="s">
        <v>3021</v>
      </c>
      <c r="E2258" s="9" t="s">
        <v>4274</v>
      </c>
      <c r="F2258" s="9" t="str">
        <f>TEXT(gdp_capita_rank__2[[#This Row],[year]],0)&amp;"-"&amp;gdp_capita_rank__2[[#This Row],[WB_country_code]]</f>
        <v>1976-TGO</v>
      </c>
      <c r="G2258" s="9" t="s">
        <v>4349</v>
      </c>
    </row>
    <row r="2259" spans="1:7" x14ac:dyDescent="0.2">
      <c r="A2259" s="9" t="s">
        <v>231</v>
      </c>
      <c r="B2259" s="9" t="s">
        <v>232</v>
      </c>
      <c r="C2259" s="9" t="s">
        <v>3023</v>
      </c>
      <c r="D2259" s="9" t="s">
        <v>3024</v>
      </c>
      <c r="E2259" s="9" t="s">
        <v>4274</v>
      </c>
      <c r="F2259" s="9" t="str">
        <f>TEXT(gdp_capita_rank__2[[#This Row],[year]],0)&amp;"-"&amp;gdp_capita_rank__2[[#This Row],[WB_country_code]]</f>
        <v>1976-THA</v>
      </c>
      <c r="G2259" s="9" t="s">
        <v>4350</v>
      </c>
    </row>
    <row r="2260" spans="1:7" x14ac:dyDescent="0.2">
      <c r="A2260" s="9" t="s">
        <v>233</v>
      </c>
      <c r="B2260" s="9" t="s">
        <v>234</v>
      </c>
      <c r="C2260" s="9" t="s">
        <v>3026</v>
      </c>
      <c r="D2260" s="9" t="s">
        <v>3027</v>
      </c>
      <c r="E2260" s="9" t="s">
        <v>4274</v>
      </c>
      <c r="F2260" s="9" t="str">
        <f>TEXT(gdp_capita_rank__2[[#This Row],[year]],0)&amp;"-"&amp;gdp_capita_rank__2[[#This Row],[WB_country_code]]</f>
        <v>1976-TJK</v>
      </c>
      <c r="G2260" s="9" t="s">
        <v>2741</v>
      </c>
    </row>
    <row r="2261" spans="1:7" x14ac:dyDescent="0.2">
      <c r="A2261" s="9" t="s">
        <v>235</v>
      </c>
      <c r="B2261" s="9" t="s">
        <v>236</v>
      </c>
      <c r="C2261" s="9" t="s">
        <v>3028</v>
      </c>
      <c r="D2261" s="9" t="s">
        <v>3029</v>
      </c>
      <c r="E2261" s="9" t="s">
        <v>4274</v>
      </c>
      <c r="F2261" s="9" t="str">
        <f>TEXT(gdp_capita_rank__2[[#This Row],[year]],0)&amp;"-"&amp;gdp_capita_rank__2[[#This Row],[WB_country_code]]</f>
        <v>1976-TKM</v>
      </c>
      <c r="G2261" s="9" t="s">
        <v>2741</v>
      </c>
    </row>
    <row r="2262" spans="1:7" x14ac:dyDescent="0.2">
      <c r="A2262" s="9" t="s">
        <v>237</v>
      </c>
      <c r="B2262" s="9" t="s">
        <v>238</v>
      </c>
      <c r="C2262" s="9" t="s">
        <v>3030</v>
      </c>
      <c r="D2262" s="9" t="s">
        <v>3031</v>
      </c>
      <c r="E2262" s="9" t="s">
        <v>4274</v>
      </c>
      <c r="F2262" s="9" t="str">
        <f>TEXT(gdp_capita_rank__2[[#This Row],[year]],0)&amp;"-"&amp;gdp_capita_rank__2[[#This Row],[WB_country_code]]</f>
        <v>1976-TON</v>
      </c>
      <c r="G2262" s="9" t="s">
        <v>4351</v>
      </c>
    </row>
    <row r="2263" spans="1:7" x14ac:dyDescent="0.2">
      <c r="A2263" s="9" t="s">
        <v>239</v>
      </c>
      <c r="B2263" s="9" t="s">
        <v>240</v>
      </c>
      <c r="C2263" s="9" t="s">
        <v>3032</v>
      </c>
      <c r="D2263" s="9" t="s">
        <v>3033</v>
      </c>
      <c r="E2263" s="9" t="s">
        <v>4274</v>
      </c>
      <c r="F2263" s="9" t="str">
        <f>TEXT(gdp_capita_rank__2[[#This Row],[year]],0)&amp;"-"&amp;gdp_capita_rank__2[[#This Row],[WB_country_code]]</f>
        <v>1976-TTO</v>
      </c>
      <c r="G2263" s="9" t="s">
        <v>4352</v>
      </c>
    </row>
    <row r="2264" spans="1:7" x14ac:dyDescent="0.2">
      <c r="A2264" s="9" t="s">
        <v>241</v>
      </c>
      <c r="B2264" s="9" t="s">
        <v>242</v>
      </c>
      <c r="C2264" s="9" t="s">
        <v>3035</v>
      </c>
      <c r="D2264" s="9" t="s">
        <v>3036</v>
      </c>
      <c r="E2264" s="9" t="s">
        <v>4274</v>
      </c>
      <c r="F2264" s="9" t="str">
        <f>TEXT(gdp_capita_rank__2[[#This Row],[year]],0)&amp;"-"&amp;gdp_capita_rank__2[[#This Row],[WB_country_code]]</f>
        <v>1976-TUN</v>
      </c>
      <c r="G2264" s="9" t="s">
        <v>4353</v>
      </c>
    </row>
    <row r="2265" spans="1:7" x14ac:dyDescent="0.2">
      <c r="A2265" s="9" t="s">
        <v>243</v>
      </c>
      <c r="B2265" s="9" t="s">
        <v>244</v>
      </c>
      <c r="C2265" s="9" t="s">
        <v>3037</v>
      </c>
      <c r="D2265" s="9" t="s">
        <v>3038</v>
      </c>
      <c r="E2265" s="9" t="s">
        <v>4274</v>
      </c>
      <c r="F2265" s="9" t="str">
        <f>TEXT(gdp_capita_rank__2[[#This Row],[year]],0)&amp;"-"&amp;gdp_capita_rank__2[[#This Row],[WB_country_code]]</f>
        <v>1976-TUR</v>
      </c>
      <c r="G2265" s="9" t="s">
        <v>4354</v>
      </c>
    </row>
    <row r="2266" spans="1:7" x14ac:dyDescent="0.2">
      <c r="A2266" s="9" t="s">
        <v>245</v>
      </c>
      <c r="B2266" s="9" t="s">
        <v>246</v>
      </c>
      <c r="C2266" s="9" t="s">
        <v>3040</v>
      </c>
      <c r="D2266" s="9" t="s">
        <v>3041</v>
      </c>
      <c r="E2266" s="9" t="s">
        <v>4274</v>
      </c>
      <c r="F2266" s="9" t="str">
        <f>TEXT(gdp_capita_rank__2[[#This Row],[year]],0)&amp;"-"&amp;gdp_capita_rank__2[[#This Row],[WB_country_code]]</f>
        <v>1976-TZA</v>
      </c>
      <c r="G2266" s="9" t="s">
        <v>2741</v>
      </c>
    </row>
    <row r="2267" spans="1:7" x14ac:dyDescent="0.2">
      <c r="A2267" s="9" t="s">
        <v>247</v>
      </c>
      <c r="B2267" s="9" t="s">
        <v>248</v>
      </c>
      <c r="C2267" s="9" t="s">
        <v>3042</v>
      </c>
      <c r="D2267" s="9" t="s">
        <v>3043</v>
      </c>
      <c r="E2267" s="9" t="s">
        <v>4274</v>
      </c>
      <c r="F2267" s="9" t="str">
        <f>TEXT(gdp_capita_rank__2[[#This Row],[year]],0)&amp;"-"&amp;gdp_capita_rank__2[[#This Row],[WB_country_code]]</f>
        <v>1976-UGA</v>
      </c>
      <c r="G2267" s="9" t="s">
        <v>4355</v>
      </c>
    </row>
    <row r="2268" spans="1:7" x14ac:dyDescent="0.2">
      <c r="A2268" s="9" t="s">
        <v>249</v>
      </c>
      <c r="B2268" s="9" t="s">
        <v>250</v>
      </c>
      <c r="C2268" s="9" t="s">
        <v>3045</v>
      </c>
      <c r="D2268" s="9" t="s">
        <v>3046</v>
      </c>
      <c r="E2268" s="9" t="s">
        <v>4274</v>
      </c>
      <c r="F2268" s="9" t="str">
        <f>TEXT(gdp_capita_rank__2[[#This Row],[year]],0)&amp;"-"&amp;gdp_capita_rank__2[[#This Row],[WB_country_code]]</f>
        <v>1976-UKR</v>
      </c>
      <c r="G2268" s="9" t="s">
        <v>2741</v>
      </c>
    </row>
    <row r="2269" spans="1:7" x14ac:dyDescent="0.2">
      <c r="A2269" s="9" t="s">
        <v>251</v>
      </c>
      <c r="B2269" s="9" t="s">
        <v>252</v>
      </c>
      <c r="C2269" s="9" t="s">
        <v>3047</v>
      </c>
      <c r="D2269" s="9" t="s">
        <v>3048</v>
      </c>
      <c r="E2269" s="9" t="s">
        <v>4274</v>
      </c>
      <c r="F2269" s="9" t="str">
        <f>TEXT(gdp_capita_rank__2[[#This Row],[year]],0)&amp;"-"&amp;gdp_capita_rank__2[[#This Row],[WB_country_code]]</f>
        <v>1976-URY</v>
      </c>
      <c r="G2269" s="9" t="s">
        <v>4356</v>
      </c>
    </row>
    <row r="2270" spans="1:7" x14ac:dyDescent="0.2">
      <c r="A2270" s="9" t="s">
        <v>253</v>
      </c>
      <c r="B2270" s="9" t="s">
        <v>254</v>
      </c>
      <c r="C2270" s="9" t="s">
        <v>3050</v>
      </c>
      <c r="D2270" s="9" t="s">
        <v>3051</v>
      </c>
      <c r="E2270" s="9" t="s">
        <v>4274</v>
      </c>
      <c r="F2270" s="9" t="str">
        <f>TEXT(gdp_capita_rank__2[[#This Row],[year]],0)&amp;"-"&amp;gdp_capita_rank__2[[#This Row],[WB_country_code]]</f>
        <v>1976-USA</v>
      </c>
      <c r="G2270" s="9" t="s">
        <v>4357</v>
      </c>
    </row>
    <row r="2271" spans="1:7" x14ac:dyDescent="0.2">
      <c r="A2271" s="9" t="s">
        <v>255</v>
      </c>
      <c r="B2271" s="9" t="s">
        <v>256</v>
      </c>
      <c r="C2271" s="9" t="s">
        <v>3053</v>
      </c>
      <c r="D2271" s="9" t="s">
        <v>3054</v>
      </c>
      <c r="E2271" s="9" t="s">
        <v>4274</v>
      </c>
      <c r="F2271" s="9" t="str">
        <f>TEXT(gdp_capita_rank__2[[#This Row],[year]],0)&amp;"-"&amp;gdp_capita_rank__2[[#This Row],[WB_country_code]]</f>
        <v>1976-UZB</v>
      </c>
      <c r="G2271" s="9" t="s">
        <v>2741</v>
      </c>
    </row>
    <row r="2272" spans="1:7" x14ac:dyDescent="0.2">
      <c r="A2272" s="9" t="s">
        <v>257</v>
      </c>
      <c r="B2272" s="9" t="s">
        <v>258</v>
      </c>
      <c r="C2272" s="9" t="s">
        <v>3055</v>
      </c>
      <c r="D2272" s="9" t="s">
        <v>3056</v>
      </c>
      <c r="E2272" s="9" t="s">
        <v>4274</v>
      </c>
      <c r="F2272" s="9" t="str">
        <f>TEXT(gdp_capita_rank__2[[#This Row],[year]],0)&amp;"-"&amp;gdp_capita_rank__2[[#This Row],[WB_country_code]]</f>
        <v>1976-VEN</v>
      </c>
      <c r="G2272" s="9" t="s">
        <v>4358</v>
      </c>
    </row>
    <row r="2273" spans="1:7" x14ac:dyDescent="0.2">
      <c r="A2273" s="9" t="s">
        <v>259</v>
      </c>
      <c r="B2273" s="9" t="s">
        <v>260</v>
      </c>
      <c r="C2273" s="9" t="s">
        <v>3058</v>
      </c>
      <c r="D2273" s="9" t="s">
        <v>3059</v>
      </c>
      <c r="E2273" s="9" t="s">
        <v>4274</v>
      </c>
      <c r="F2273" s="9" t="str">
        <f>TEXT(gdp_capita_rank__2[[#This Row],[year]],0)&amp;"-"&amp;gdp_capita_rank__2[[#This Row],[WB_country_code]]</f>
        <v>1976-VIR</v>
      </c>
      <c r="G2273" s="9" t="s">
        <v>2741</v>
      </c>
    </row>
    <row r="2274" spans="1:7" x14ac:dyDescent="0.2">
      <c r="A2274" s="9" t="s">
        <v>261</v>
      </c>
      <c r="B2274" s="9" t="s">
        <v>262</v>
      </c>
      <c r="C2274" s="9" t="s">
        <v>3060</v>
      </c>
      <c r="D2274" s="9" t="s">
        <v>3061</v>
      </c>
      <c r="E2274" s="9" t="s">
        <v>4274</v>
      </c>
      <c r="F2274" s="9" t="str">
        <f>TEXT(gdp_capita_rank__2[[#This Row],[year]],0)&amp;"-"&amp;gdp_capita_rank__2[[#This Row],[WB_country_code]]</f>
        <v>1976-VNM</v>
      </c>
      <c r="G2274" s="9" t="s">
        <v>2741</v>
      </c>
    </row>
    <row r="2275" spans="1:7" x14ac:dyDescent="0.2">
      <c r="A2275" s="9" t="s">
        <v>263</v>
      </c>
      <c r="B2275" s="9" t="s">
        <v>264</v>
      </c>
      <c r="C2275" s="9" t="s">
        <v>3062</v>
      </c>
      <c r="D2275" s="9" t="s">
        <v>3063</v>
      </c>
      <c r="E2275" s="9" t="s">
        <v>4274</v>
      </c>
      <c r="F2275" s="9" t="str">
        <f>TEXT(gdp_capita_rank__2[[#This Row],[year]],0)&amp;"-"&amp;gdp_capita_rank__2[[#This Row],[WB_country_code]]</f>
        <v>1976-WSM</v>
      </c>
      <c r="G2275" s="9" t="s">
        <v>2741</v>
      </c>
    </row>
    <row r="2276" spans="1:7" x14ac:dyDescent="0.2">
      <c r="A2276" s="9" t="s">
        <v>265</v>
      </c>
      <c r="B2276" s="9" t="s">
        <v>266</v>
      </c>
      <c r="C2276" s="9" t="s">
        <v>3064</v>
      </c>
      <c r="D2276" s="9" t="s">
        <v>3065</v>
      </c>
      <c r="E2276" s="9" t="s">
        <v>4274</v>
      </c>
      <c r="F2276" s="9" t="str">
        <f>TEXT(gdp_capita_rank__2[[#This Row],[year]],0)&amp;"-"&amp;gdp_capita_rank__2[[#This Row],[WB_country_code]]</f>
        <v>1976-XKX</v>
      </c>
      <c r="G2276" s="9" t="s">
        <v>2741</v>
      </c>
    </row>
    <row r="2277" spans="1:7" x14ac:dyDescent="0.2">
      <c r="A2277" s="9" t="s">
        <v>269</v>
      </c>
      <c r="B2277" s="9" t="s">
        <v>270</v>
      </c>
      <c r="C2277" s="9" t="s">
        <v>3066</v>
      </c>
      <c r="D2277" s="9" t="s">
        <v>3067</v>
      </c>
      <c r="E2277" s="9" t="s">
        <v>4274</v>
      </c>
      <c r="F2277" s="9" t="str">
        <f>TEXT(gdp_capita_rank__2[[#This Row],[year]],0)&amp;"-"&amp;gdp_capita_rank__2[[#This Row],[WB_country_code]]</f>
        <v>1976-ZAF</v>
      </c>
      <c r="G2277" s="9" t="s">
        <v>4359</v>
      </c>
    </row>
    <row r="2278" spans="1:7" x14ac:dyDescent="0.2">
      <c r="A2278" s="9" t="s">
        <v>271</v>
      </c>
      <c r="B2278" s="9" t="s">
        <v>272</v>
      </c>
      <c r="C2278" s="9" t="s">
        <v>3069</v>
      </c>
      <c r="D2278" s="9" t="s">
        <v>3070</v>
      </c>
      <c r="E2278" s="9" t="s">
        <v>4274</v>
      </c>
      <c r="F2278" s="9" t="str">
        <f>TEXT(gdp_capita_rank__2[[#This Row],[year]],0)&amp;"-"&amp;gdp_capita_rank__2[[#This Row],[WB_country_code]]</f>
        <v>1976-ZMB</v>
      </c>
      <c r="G2278" s="9" t="s">
        <v>4360</v>
      </c>
    </row>
    <row r="2279" spans="1:7" x14ac:dyDescent="0.2">
      <c r="A2279" s="9" t="s">
        <v>273</v>
      </c>
      <c r="B2279" s="9" t="s">
        <v>274</v>
      </c>
      <c r="C2279" s="9" t="s">
        <v>3072</v>
      </c>
      <c r="D2279" s="9" t="s">
        <v>3073</v>
      </c>
      <c r="E2279" s="9" t="s">
        <v>4274</v>
      </c>
      <c r="F2279" s="9" t="str">
        <f>TEXT(gdp_capita_rank__2[[#This Row],[year]],0)&amp;"-"&amp;gdp_capita_rank__2[[#This Row],[WB_country_code]]</f>
        <v>1976-ZWE</v>
      </c>
      <c r="G2279" s="9" t="s">
        <v>4361</v>
      </c>
    </row>
    <row r="2280" spans="1:7" x14ac:dyDescent="0.2">
      <c r="A2280" s="9" t="s">
        <v>5</v>
      </c>
      <c r="B2280" s="9" t="s">
        <v>6</v>
      </c>
      <c r="C2280" s="9" t="s">
        <v>2735</v>
      </c>
      <c r="D2280" s="9" t="s">
        <v>2736</v>
      </c>
      <c r="E2280" s="9" t="s">
        <v>4362</v>
      </c>
      <c r="F2280" s="9" t="str">
        <f>TEXT(gdp_capita_rank__2[[#This Row],[year]],0)&amp;"-"&amp;gdp_capita_rank__2[[#This Row],[WB_country_code]]</f>
        <v>1977-AFG</v>
      </c>
      <c r="G2280" s="9" t="s">
        <v>4363</v>
      </c>
    </row>
    <row r="2281" spans="1:7" x14ac:dyDescent="0.2">
      <c r="A2281" s="9" t="s">
        <v>7</v>
      </c>
      <c r="B2281" s="9" t="s">
        <v>8</v>
      </c>
      <c r="C2281" s="9" t="s">
        <v>2739</v>
      </c>
      <c r="D2281" s="9" t="s">
        <v>2740</v>
      </c>
      <c r="E2281" s="9" t="s">
        <v>4362</v>
      </c>
      <c r="F2281" s="9" t="str">
        <f>TEXT(gdp_capita_rank__2[[#This Row],[year]],0)&amp;"-"&amp;gdp_capita_rank__2[[#This Row],[WB_country_code]]</f>
        <v>1977-ARE</v>
      </c>
      <c r="G2281" s="9" t="s">
        <v>4364</v>
      </c>
    </row>
    <row r="2282" spans="1:7" x14ac:dyDescent="0.2">
      <c r="A2282" s="9" t="s">
        <v>9</v>
      </c>
      <c r="B2282" s="9" t="s">
        <v>10</v>
      </c>
      <c r="C2282" s="9" t="s">
        <v>2742</v>
      </c>
      <c r="D2282" s="9" t="s">
        <v>2743</v>
      </c>
      <c r="E2282" s="9" t="s">
        <v>4362</v>
      </c>
      <c r="F2282" s="9" t="str">
        <f>TEXT(gdp_capita_rank__2[[#This Row],[year]],0)&amp;"-"&amp;gdp_capita_rank__2[[#This Row],[WB_country_code]]</f>
        <v>1977-ARG</v>
      </c>
      <c r="G2282" s="9" t="s">
        <v>2741</v>
      </c>
    </row>
    <row r="2283" spans="1:7" x14ac:dyDescent="0.2">
      <c r="A2283" s="9" t="s">
        <v>11</v>
      </c>
      <c r="B2283" s="9" t="s">
        <v>12</v>
      </c>
      <c r="C2283" s="9" t="s">
        <v>2744</v>
      </c>
      <c r="D2283" s="9" t="s">
        <v>2745</v>
      </c>
      <c r="E2283" s="9" t="s">
        <v>4362</v>
      </c>
      <c r="F2283" s="9" t="str">
        <f>TEXT(gdp_capita_rank__2[[#This Row],[year]],0)&amp;"-"&amp;gdp_capita_rank__2[[#This Row],[WB_country_code]]</f>
        <v>1977-ARM</v>
      </c>
      <c r="G2283" s="9" t="s">
        <v>2741</v>
      </c>
    </row>
    <row r="2284" spans="1:7" x14ac:dyDescent="0.2">
      <c r="A2284" s="9" t="s">
        <v>13</v>
      </c>
      <c r="B2284" s="9" t="s">
        <v>14</v>
      </c>
      <c r="C2284" s="9" t="s">
        <v>2746</v>
      </c>
      <c r="D2284" s="9" t="s">
        <v>2747</v>
      </c>
      <c r="E2284" s="9" t="s">
        <v>4362</v>
      </c>
      <c r="F2284" s="9" t="str">
        <f>TEXT(gdp_capita_rank__2[[#This Row],[year]],0)&amp;"-"&amp;gdp_capita_rank__2[[#This Row],[WB_country_code]]</f>
        <v>1977-AUS</v>
      </c>
      <c r="G2284" s="9" t="s">
        <v>4365</v>
      </c>
    </row>
    <row r="2285" spans="1:7" x14ac:dyDescent="0.2">
      <c r="A2285" s="9" t="s">
        <v>15</v>
      </c>
      <c r="B2285" s="9" t="s">
        <v>16</v>
      </c>
      <c r="C2285" s="9" t="s">
        <v>2749</v>
      </c>
      <c r="D2285" s="9" t="s">
        <v>2750</v>
      </c>
      <c r="E2285" s="9" t="s">
        <v>4362</v>
      </c>
      <c r="F2285" s="9" t="str">
        <f>TEXT(gdp_capita_rank__2[[#This Row],[year]],0)&amp;"-"&amp;gdp_capita_rank__2[[#This Row],[WB_country_code]]</f>
        <v>1977-AUT</v>
      </c>
      <c r="G2285" s="9" t="s">
        <v>4366</v>
      </c>
    </row>
    <row r="2286" spans="1:7" x14ac:dyDescent="0.2">
      <c r="A2286" s="9" t="s">
        <v>17</v>
      </c>
      <c r="B2286" s="9" t="s">
        <v>18</v>
      </c>
      <c r="C2286" s="9" t="s">
        <v>2752</v>
      </c>
      <c r="D2286" s="9" t="s">
        <v>2753</v>
      </c>
      <c r="E2286" s="9" t="s">
        <v>4362</v>
      </c>
      <c r="F2286" s="9" t="str">
        <f>TEXT(gdp_capita_rank__2[[#This Row],[year]],0)&amp;"-"&amp;gdp_capita_rank__2[[#This Row],[WB_country_code]]</f>
        <v>1977-AZE</v>
      </c>
      <c r="G2286" s="9" t="s">
        <v>2741</v>
      </c>
    </row>
    <row r="2287" spans="1:7" x14ac:dyDescent="0.2">
      <c r="A2287" s="9" t="s">
        <v>19</v>
      </c>
      <c r="B2287" s="9" t="s">
        <v>20</v>
      </c>
      <c r="C2287" s="9" t="s">
        <v>2754</v>
      </c>
      <c r="D2287" s="9" t="s">
        <v>2755</v>
      </c>
      <c r="E2287" s="9" t="s">
        <v>4362</v>
      </c>
      <c r="F2287" s="9" t="str">
        <f>TEXT(gdp_capita_rank__2[[#This Row],[year]],0)&amp;"-"&amp;gdp_capita_rank__2[[#This Row],[WB_country_code]]</f>
        <v>1977-BDI</v>
      </c>
      <c r="G2287" s="9" t="s">
        <v>4367</v>
      </c>
    </row>
    <row r="2288" spans="1:7" x14ac:dyDescent="0.2">
      <c r="A2288" s="9" t="s">
        <v>21</v>
      </c>
      <c r="B2288" s="9" t="s">
        <v>22</v>
      </c>
      <c r="C2288" s="9" t="s">
        <v>2757</v>
      </c>
      <c r="D2288" s="9" t="s">
        <v>2758</v>
      </c>
      <c r="E2288" s="9" t="s">
        <v>4362</v>
      </c>
      <c r="F2288" s="9" t="str">
        <f>TEXT(gdp_capita_rank__2[[#This Row],[year]],0)&amp;"-"&amp;gdp_capita_rank__2[[#This Row],[WB_country_code]]</f>
        <v>1977-BEL</v>
      </c>
      <c r="G2288" s="9" t="s">
        <v>4368</v>
      </c>
    </row>
    <row r="2289" spans="1:7" x14ac:dyDescent="0.2">
      <c r="A2289" s="9" t="s">
        <v>23</v>
      </c>
      <c r="B2289" s="9" t="s">
        <v>24</v>
      </c>
      <c r="C2289" s="9" t="s">
        <v>2760</v>
      </c>
      <c r="D2289" s="9" t="s">
        <v>2761</v>
      </c>
      <c r="E2289" s="9" t="s">
        <v>4362</v>
      </c>
      <c r="F2289" s="9" t="str">
        <f>TEXT(gdp_capita_rank__2[[#This Row],[year]],0)&amp;"-"&amp;gdp_capita_rank__2[[#This Row],[WB_country_code]]</f>
        <v>1977-BFA</v>
      </c>
      <c r="G2289" s="9" t="s">
        <v>4369</v>
      </c>
    </row>
    <row r="2290" spans="1:7" x14ac:dyDescent="0.2">
      <c r="A2290" s="9" t="s">
        <v>25</v>
      </c>
      <c r="B2290" s="9" t="s">
        <v>26</v>
      </c>
      <c r="C2290" s="9" t="s">
        <v>2763</v>
      </c>
      <c r="D2290" s="9" t="s">
        <v>2764</v>
      </c>
      <c r="E2290" s="9" t="s">
        <v>4362</v>
      </c>
      <c r="F2290" s="9" t="str">
        <f>TEXT(gdp_capita_rank__2[[#This Row],[year]],0)&amp;"-"&amp;gdp_capita_rank__2[[#This Row],[WB_country_code]]</f>
        <v>1977-BGR</v>
      </c>
      <c r="G2290" s="9" t="s">
        <v>2741</v>
      </c>
    </row>
    <row r="2291" spans="1:7" x14ac:dyDescent="0.2">
      <c r="A2291" s="9" t="s">
        <v>27</v>
      </c>
      <c r="B2291" s="9" t="s">
        <v>28</v>
      </c>
      <c r="C2291" s="9" t="s">
        <v>2765</v>
      </c>
      <c r="D2291" s="9" t="s">
        <v>2766</v>
      </c>
      <c r="E2291" s="9" t="s">
        <v>4362</v>
      </c>
      <c r="F2291" s="9" t="str">
        <f>TEXT(gdp_capita_rank__2[[#This Row],[year]],0)&amp;"-"&amp;gdp_capita_rank__2[[#This Row],[WB_country_code]]</f>
        <v>1977-BHR</v>
      </c>
      <c r="G2291" s="9" t="s">
        <v>2741</v>
      </c>
    </row>
    <row r="2292" spans="1:7" x14ac:dyDescent="0.2">
      <c r="A2292" s="9" t="s">
        <v>29</v>
      </c>
      <c r="B2292" s="9" t="s">
        <v>30</v>
      </c>
      <c r="C2292" s="9" t="s">
        <v>2767</v>
      </c>
      <c r="D2292" s="9" t="s">
        <v>2768</v>
      </c>
      <c r="E2292" s="9" t="s">
        <v>4362</v>
      </c>
      <c r="F2292" s="9" t="str">
        <f>TEXT(gdp_capita_rank__2[[#This Row],[year]],0)&amp;"-"&amp;gdp_capita_rank__2[[#This Row],[WB_country_code]]</f>
        <v>1977-BHS</v>
      </c>
      <c r="G2292" s="9" t="s">
        <v>4370</v>
      </c>
    </row>
    <row r="2293" spans="1:7" x14ac:dyDescent="0.2">
      <c r="A2293" s="9" t="s">
        <v>31</v>
      </c>
      <c r="B2293" s="9" t="s">
        <v>32</v>
      </c>
      <c r="C2293" s="9" t="s">
        <v>2770</v>
      </c>
      <c r="D2293" s="9" t="s">
        <v>2771</v>
      </c>
      <c r="E2293" s="9" t="s">
        <v>4362</v>
      </c>
      <c r="F2293" s="9" t="str">
        <f>TEXT(gdp_capita_rank__2[[#This Row],[year]],0)&amp;"-"&amp;gdp_capita_rank__2[[#This Row],[WB_country_code]]</f>
        <v>1977-BLR</v>
      </c>
      <c r="G2293" s="9" t="s">
        <v>2741</v>
      </c>
    </row>
    <row r="2294" spans="1:7" x14ac:dyDescent="0.2">
      <c r="A2294" s="9" t="s">
        <v>33</v>
      </c>
      <c r="B2294" s="9" t="s">
        <v>34</v>
      </c>
      <c r="C2294" s="9" t="s">
        <v>2772</v>
      </c>
      <c r="D2294" s="9" t="s">
        <v>2773</v>
      </c>
      <c r="E2294" s="9" t="s">
        <v>4362</v>
      </c>
      <c r="F2294" s="9" t="str">
        <f>TEXT(gdp_capita_rank__2[[#This Row],[year]],0)&amp;"-"&amp;gdp_capita_rank__2[[#This Row],[WB_country_code]]</f>
        <v>1977-BMU</v>
      </c>
      <c r="G2294" s="9" t="s">
        <v>4371</v>
      </c>
    </row>
    <row r="2295" spans="1:7" x14ac:dyDescent="0.2">
      <c r="A2295" s="9" t="s">
        <v>35</v>
      </c>
      <c r="B2295" s="9" t="s">
        <v>36</v>
      </c>
      <c r="C2295" s="9" t="s">
        <v>2775</v>
      </c>
      <c r="D2295" s="9" t="s">
        <v>2776</v>
      </c>
      <c r="E2295" s="9" t="s">
        <v>4362</v>
      </c>
      <c r="F2295" s="9" t="str">
        <f>TEXT(gdp_capita_rank__2[[#This Row],[year]],0)&amp;"-"&amp;gdp_capita_rank__2[[#This Row],[WB_country_code]]</f>
        <v>1977-BRA</v>
      </c>
      <c r="G2295" s="9" t="s">
        <v>2741</v>
      </c>
    </row>
    <row r="2296" spans="1:7" x14ac:dyDescent="0.2">
      <c r="A2296" s="9" t="s">
        <v>37</v>
      </c>
      <c r="B2296" s="9" t="s">
        <v>38</v>
      </c>
      <c r="C2296" s="9" t="s">
        <v>2777</v>
      </c>
      <c r="D2296" s="9" t="s">
        <v>2778</v>
      </c>
      <c r="E2296" s="9" t="s">
        <v>4362</v>
      </c>
      <c r="F2296" s="9" t="str">
        <f>TEXT(gdp_capita_rank__2[[#This Row],[year]],0)&amp;"-"&amp;gdp_capita_rank__2[[#This Row],[WB_country_code]]</f>
        <v>1977-BRB</v>
      </c>
      <c r="G2296" s="9" t="s">
        <v>4372</v>
      </c>
    </row>
    <row r="2297" spans="1:7" x14ac:dyDescent="0.2">
      <c r="A2297" s="9" t="s">
        <v>39</v>
      </c>
      <c r="B2297" s="9" t="s">
        <v>40</v>
      </c>
      <c r="C2297" s="9" t="s">
        <v>2779</v>
      </c>
      <c r="D2297" s="9" t="s">
        <v>2780</v>
      </c>
      <c r="E2297" s="9" t="s">
        <v>4362</v>
      </c>
      <c r="F2297" s="9" t="str">
        <f>TEXT(gdp_capita_rank__2[[#This Row],[year]],0)&amp;"-"&amp;gdp_capita_rank__2[[#This Row],[WB_country_code]]</f>
        <v>1977-BWA</v>
      </c>
      <c r="G2297" s="9" t="s">
        <v>4373</v>
      </c>
    </row>
    <row r="2298" spans="1:7" x14ac:dyDescent="0.2">
      <c r="A2298" s="9" t="s">
        <v>41</v>
      </c>
      <c r="B2298" s="9" t="s">
        <v>42</v>
      </c>
      <c r="C2298" s="9" t="s">
        <v>2782</v>
      </c>
      <c r="D2298" s="9" t="s">
        <v>2783</v>
      </c>
      <c r="E2298" s="9" t="s">
        <v>4362</v>
      </c>
      <c r="F2298" s="9" t="str">
        <f>TEXT(gdp_capita_rank__2[[#This Row],[year]],0)&amp;"-"&amp;gdp_capita_rank__2[[#This Row],[WB_country_code]]</f>
        <v>1977-CAN</v>
      </c>
      <c r="G2298" s="9" t="s">
        <v>4374</v>
      </c>
    </row>
    <row r="2299" spans="1:7" x14ac:dyDescent="0.2">
      <c r="A2299" s="9" t="s">
        <v>43</v>
      </c>
      <c r="B2299" s="9" t="s">
        <v>44</v>
      </c>
      <c r="C2299" s="9" t="s">
        <v>2785</v>
      </c>
      <c r="D2299" s="9" t="s">
        <v>2786</v>
      </c>
      <c r="E2299" s="9" t="s">
        <v>4362</v>
      </c>
      <c r="F2299" s="9" t="str">
        <f>TEXT(gdp_capita_rank__2[[#This Row],[year]],0)&amp;"-"&amp;gdp_capita_rank__2[[#This Row],[WB_country_code]]</f>
        <v>1977-CHE</v>
      </c>
      <c r="G2299" s="9" t="s">
        <v>2741</v>
      </c>
    </row>
    <row r="2300" spans="1:7" x14ac:dyDescent="0.2">
      <c r="A2300" s="9" t="s">
        <v>45</v>
      </c>
      <c r="B2300" s="9" t="s">
        <v>46</v>
      </c>
      <c r="C2300" s="9" t="s">
        <v>2788</v>
      </c>
      <c r="D2300" s="9" t="s">
        <v>2789</v>
      </c>
      <c r="E2300" s="9" t="s">
        <v>4362</v>
      </c>
      <c r="F2300" s="9" t="str">
        <f>TEXT(gdp_capita_rank__2[[#This Row],[year]],0)&amp;"-"&amp;gdp_capita_rank__2[[#This Row],[WB_country_code]]</f>
        <v>1977-CHL</v>
      </c>
      <c r="G2300" s="9" t="s">
        <v>4375</v>
      </c>
    </row>
    <row r="2301" spans="1:7" x14ac:dyDescent="0.2">
      <c r="A2301" s="9" t="s">
        <v>47</v>
      </c>
      <c r="B2301" s="9" t="s">
        <v>48</v>
      </c>
      <c r="C2301" s="9" t="s">
        <v>2791</v>
      </c>
      <c r="D2301" s="9" t="s">
        <v>2792</v>
      </c>
      <c r="E2301" s="9" t="s">
        <v>4362</v>
      </c>
      <c r="F2301" s="9" t="str">
        <f>TEXT(gdp_capita_rank__2[[#This Row],[year]],0)&amp;"-"&amp;gdp_capita_rank__2[[#This Row],[WB_country_code]]</f>
        <v>1977-CHN</v>
      </c>
      <c r="G2301" s="9" t="s">
        <v>4376</v>
      </c>
    </row>
    <row r="2302" spans="1:7" x14ac:dyDescent="0.2">
      <c r="A2302" s="9" t="s">
        <v>49</v>
      </c>
      <c r="B2302" s="9" t="s">
        <v>50</v>
      </c>
      <c r="C2302" s="9" t="s">
        <v>2794</v>
      </c>
      <c r="D2302" s="9" t="s">
        <v>2795</v>
      </c>
      <c r="E2302" s="9" t="s">
        <v>4362</v>
      </c>
      <c r="F2302" s="9" t="str">
        <f>TEXT(gdp_capita_rank__2[[#This Row],[year]],0)&amp;"-"&amp;gdp_capita_rank__2[[#This Row],[WB_country_code]]</f>
        <v>1977-CIV</v>
      </c>
      <c r="G2302" s="9" t="s">
        <v>4377</v>
      </c>
    </row>
    <row r="2303" spans="1:7" x14ac:dyDescent="0.2">
      <c r="A2303" s="9" t="s">
        <v>51</v>
      </c>
      <c r="B2303" s="9" t="s">
        <v>52</v>
      </c>
      <c r="C2303" s="9" t="s">
        <v>2797</v>
      </c>
      <c r="D2303" s="9" t="s">
        <v>2798</v>
      </c>
      <c r="E2303" s="9" t="s">
        <v>4362</v>
      </c>
      <c r="F2303" s="9" t="str">
        <f>TEXT(gdp_capita_rank__2[[#This Row],[year]],0)&amp;"-"&amp;gdp_capita_rank__2[[#This Row],[WB_country_code]]</f>
        <v>1977-CMR</v>
      </c>
      <c r="G2303" s="9" t="s">
        <v>4378</v>
      </c>
    </row>
    <row r="2304" spans="1:7" x14ac:dyDescent="0.2">
      <c r="A2304" s="9" t="s">
        <v>53</v>
      </c>
      <c r="B2304" s="9" t="s">
        <v>54</v>
      </c>
      <c r="C2304" s="9" t="s">
        <v>2800</v>
      </c>
      <c r="D2304" s="9" t="s">
        <v>2801</v>
      </c>
      <c r="E2304" s="9" t="s">
        <v>4362</v>
      </c>
      <c r="F2304" s="9" t="str">
        <f>TEXT(gdp_capita_rank__2[[#This Row],[year]],0)&amp;"-"&amp;gdp_capita_rank__2[[#This Row],[WB_country_code]]</f>
        <v>1977-COL</v>
      </c>
      <c r="G2304" s="9" t="s">
        <v>4379</v>
      </c>
    </row>
    <row r="2305" spans="1:7" x14ac:dyDescent="0.2">
      <c r="A2305" s="9" t="s">
        <v>55</v>
      </c>
      <c r="B2305" s="9" t="s">
        <v>56</v>
      </c>
      <c r="C2305" s="9" t="s">
        <v>2803</v>
      </c>
      <c r="D2305" s="9" t="s">
        <v>2804</v>
      </c>
      <c r="E2305" s="9" t="s">
        <v>4362</v>
      </c>
      <c r="F2305" s="9" t="str">
        <f>TEXT(gdp_capita_rank__2[[#This Row],[year]],0)&amp;"-"&amp;gdp_capita_rank__2[[#This Row],[WB_country_code]]</f>
        <v>1977-CRI</v>
      </c>
      <c r="G2305" s="9" t="s">
        <v>4380</v>
      </c>
    </row>
    <row r="2306" spans="1:7" x14ac:dyDescent="0.2">
      <c r="A2306" s="9" t="s">
        <v>57</v>
      </c>
      <c r="B2306" s="9" t="s">
        <v>58</v>
      </c>
      <c r="C2306" s="9" t="s">
        <v>2806</v>
      </c>
      <c r="D2306" s="9" t="s">
        <v>2807</v>
      </c>
      <c r="E2306" s="9" t="s">
        <v>4362</v>
      </c>
      <c r="F2306" s="9" t="str">
        <f>TEXT(gdp_capita_rank__2[[#This Row],[year]],0)&amp;"-"&amp;gdp_capita_rank__2[[#This Row],[WB_country_code]]</f>
        <v>1977-CUB</v>
      </c>
      <c r="G2306" s="9" t="s">
        <v>4381</v>
      </c>
    </row>
    <row r="2307" spans="1:7" x14ac:dyDescent="0.2">
      <c r="A2307" s="9" t="s">
        <v>59</v>
      </c>
      <c r="B2307" s="9" t="s">
        <v>60</v>
      </c>
      <c r="C2307" s="9" t="s">
        <v>2808</v>
      </c>
      <c r="D2307" s="9" t="s">
        <v>2809</v>
      </c>
      <c r="E2307" s="9" t="s">
        <v>4362</v>
      </c>
      <c r="F2307" s="9" t="str">
        <f>TEXT(gdp_capita_rank__2[[#This Row],[year]],0)&amp;"-"&amp;gdp_capita_rank__2[[#This Row],[WB_country_code]]</f>
        <v>1977-CYP</v>
      </c>
      <c r="G2307" s="9" t="s">
        <v>4382</v>
      </c>
    </row>
    <row r="2308" spans="1:7" x14ac:dyDescent="0.2">
      <c r="A2308" s="9" t="s">
        <v>61</v>
      </c>
      <c r="B2308" s="9" t="s">
        <v>62</v>
      </c>
      <c r="C2308" s="9" t="s">
        <v>2810</v>
      </c>
      <c r="D2308" s="9" t="s">
        <v>2811</v>
      </c>
      <c r="E2308" s="9" t="s">
        <v>4362</v>
      </c>
      <c r="F2308" s="9" t="str">
        <f>TEXT(gdp_capita_rank__2[[#This Row],[year]],0)&amp;"-"&amp;gdp_capita_rank__2[[#This Row],[WB_country_code]]</f>
        <v>1977-CZE</v>
      </c>
      <c r="G2308" s="9" t="s">
        <v>2741</v>
      </c>
    </row>
    <row r="2309" spans="1:7" x14ac:dyDescent="0.2">
      <c r="A2309" s="9" t="s">
        <v>63</v>
      </c>
      <c r="B2309" s="9" t="s">
        <v>64</v>
      </c>
      <c r="C2309" s="9" t="s">
        <v>2812</v>
      </c>
      <c r="D2309" s="9" t="s">
        <v>2813</v>
      </c>
      <c r="E2309" s="9" t="s">
        <v>4362</v>
      </c>
      <c r="F2309" s="9" t="str">
        <f>TEXT(gdp_capita_rank__2[[#This Row],[year]],0)&amp;"-"&amp;gdp_capita_rank__2[[#This Row],[WB_country_code]]</f>
        <v>1977-DEU</v>
      </c>
      <c r="G2309" s="9" t="s">
        <v>4383</v>
      </c>
    </row>
    <row r="2310" spans="1:7" x14ac:dyDescent="0.2">
      <c r="A2310" s="9" t="s">
        <v>65</v>
      </c>
      <c r="B2310" s="9" t="s">
        <v>66</v>
      </c>
      <c r="C2310" s="9" t="s">
        <v>2814</v>
      </c>
      <c r="D2310" s="9" t="s">
        <v>2815</v>
      </c>
      <c r="E2310" s="9" t="s">
        <v>4362</v>
      </c>
      <c r="F2310" s="9" t="str">
        <f>TEXT(gdp_capita_rank__2[[#This Row],[year]],0)&amp;"-"&amp;gdp_capita_rank__2[[#This Row],[WB_country_code]]</f>
        <v>1977-DJI</v>
      </c>
      <c r="G2310" s="9" t="s">
        <v>2741</v>
      </c>
    </row>
    <row r="2311" spans="1:7" x14ac:dyDescent="0.2">
      <c r="A2311" s="9" t="s">
        <v>67</v>
      </c>
      <c r="B2311" s="9" t="s">
        <v>68</v>
      </c>
      <c r="C2311" s="9" t="s">
        <v>2816</v>
      </c>
      <c r="D2311" s="9" t="s">
        <v>2817</v>
      </c>
      <c r="E2311" s="9" t="s">
        <v>4362</v>
      </c>
      <c r="F2311" s="9" t="str">
        <f>TEXT(gdp_capita_rank__2[[#This Row],[year]],0)&amp;"-"&amp;gdp_capita_rank__2[[#This Row],[WB_country_code]]</f>
        <v>1977-DNK</v>
      </c>
      <c r="G2311" s="9" t="s">
        <v>4384</v>
      </c>
    </row>
    <row r="2312" spans="1:7" x14ac:dyDescent="0.2">
      <c r="A2312" s="9" t="s">
        <v>69</v>
      </c>
      <c r="B2312" s="9" t="s">
        <v>70</v>
      </c>
      <c r="C2312" s="9" t="s">
        <v>2818</v>
      </c>
      <c r="D2312" s="9" t="s">
        <v>2819</v>
      </c>
      <c r="E2312" s="9" t="s">
        <v>4362</v>
      </c>
      <c r="F2312" s="9" t="str">
        <f>TEXT(gdp_capita_rank__2[[#This Row],[year]],0)&amp;"-"&amp;gdp_capita_rank__2[[#This Row],[WB_country_code]]</f>
        <v>1977-DOM</v>
      </c>
      <c r="G2312" s="9" t="s">
        <v>4385</v>
      </c>
    </row>
    <row r="2313" spans="1:7" x14ac:dyDescent="0.2">
      <c r="A2313" s="9" t="s">
        <v>71</v>
      </c>
      <c r="B2313" s="9" t="s">
        <v>72</v>
      </c>
      <c r="C2313" s="9" t="s">
        <v>2821</v>
      </c>
      <c r="D2313" s="9" t="s">
        <v>2822</v>
      </c>
      <c r="E2313" s="9" t="s">
        <v>4362</v>
      </c>
      <c r="F2313" s="9" t="str">
        <f>TEXT(gdp_capita_rank__2[[#This Row],[year]],0)&amp;"-"&amp;gdp_capita_rank__2[[#This Row],[WB_country_code]]</f>
        <v>1977-DZA</v>
      </c>
      <c r="G2313" s="9" t="s">
        <v>4386</v>
      </c>
    </row>
    <row r="2314" spans="1:7" x14ac:dyDescent="0.2">
      <c r="A2314" s="9" t="s">
        <v>73</v>
      </c>
      <c r="B2314" s="9" t="s">
        <v>74</v>
      </c>
      <c r="C2314" s="9" t="s">
        <v>2824</v>
      </c>
      <c r="D2314" s="9" t="s">
        <v>2825</v>
      </c>
      <c r="E2314" s="9" t="s">
        <v>4362</v>
      </c>
      <c r="F2314" s="9" t="str">
        <f>TEXT(gdp_capita_rank__2[[#This Row],[year]],0)&amp;"-"&amp;gdp_capita_rank__2[[#This Row],[WB_country_code]]</f>
        <v>1977-ECU</v>
      </c>
      <c r="G2314" s="9" t="s">
        <v>4387</v>
      </c>
    </row>
    <row r="2315" spans="1:7" x14ac:dyDescent="0.2">
      <c r="A2315" s="9" t="s">
        <v>75</v>
      </c>
      <c r="B2315" s="9" t="s">
        <v>76</v>
      </c>
      <c r="C2315" s="9" t="s">
        <v>2827</v>
      </c>
      <c r="D2315" s="9" t="s">
        <v>2828</v>
      </c>
      <c r="E2315" s="9" t="s">
        <v>4362</v>
      </c>
      <c r="F2315" s="9" t="str">
        <f>TEXT(gdp_capita_rank__2[[#This Row],[year]],0)&amp;"-"&amp;gdp_capita_rank__2[[#This Row],[WB_country_code]]</f>
        <v>1977-EGY</v>
      </c>
      <c r="G2315" s="9" t="s">
        <v>4388</v>
      </c>
    </row>
    <row r="2316" spans="1:7" x14ac:dyDescent="0.2">
      <c r="A2316" s="9" t="s">
        <v>77</v>
      </c>
      <c r="B2316" s="9" t="s">
        <v>78</v>
      </c>
      <c r="C2316" s="9" t="s">
        <v>2829</v>
      </c>
      <c r="D2316" s="9" t="s">
        <v>2830</v>
      </c>
      <c r="E2316" s="9" t="s">
        <v>4362</v>
      </c>
      <c r="F2316" s="9" t="str">
        <f>TEXT(gdp_capita_rank__2[[#This Row],[year]],0)&amp;"-"&amp;gdp_capita_rank__2[[#This Row],[WB_country_code]]</f>
        <v>1977-ERI</v>
      </c>
      <c r="G2316" s="9" t="s">
        <v>2741</v>
      </c>
    </row>
    <row r="2317" spans="1:7" x14ac:dyDescent="0.2">
      <c r="A2317" s="9" t="s">
        <v>79</v>
      </c>
      <c r="B2317" s="9" t="s">
        <v>80</v>
      </c>
      <c r="C2317" s="9" t="s">
        <v>2831</v>
      </c>
      <c r="D2317" s="9" t="s">
        <v>2832</v>
      </c>
      <c r="E2317" s="9" t="s">
        <v>4362</v>
      </c>
      <c r="F2317" s="9" t="str">
        <f>TEXT(gdp_capita_rank__2[[#This Row],[year]],0)&amp;"-"&amp;gdp_capita_rank__2[[#This Row],[WB_country_code]]</f>
        <v>1977-ESP</v>
      </c>
      <c r="G2317" s="9" t="s">
        <v>4389</v>
      </c>
    </row>
    <row r="2318" spans="1:7" x14ac:dyDescent="0.2">
      <c r="A2318" s="9" t="s">
        <v>81</v>
      </c>
      <c r="B2318" s="9" t="s">
        <v>82</v>
      </c>
      <c r="C2318" s="9" t="s">
        <v>2834</v>
      </c>
      <c r="D2318" s="9" t="s">
        <v>2835</v>
      </c>
      <c r="E2318" s="9" t="s">
        <v>4362</v>
      </c>
      <c r="F2318" s="9" t="str">
        <f>TEXT(gdp_capita_rank__2[[#This Row],[year]],0)&amp;"-"&amp;gdp_capita_rank__2[[#This Row],[WB_country_code]]</f>
        <v>1977-EST</v>
      </c>
      <c r="G2318" s="9" t="s">
        <v>2741</v>
      </c>
    </row>
    <row r="2319" spans="1:7" x14ac:dyDescent="0.2">
      <c r="A2319" s="9" t="s">
        <v>83</v>
      </c>
      <c r="B2319" s="9" t="s">
        <v>84</v>
      </c>
      <c r="C2319" s="9" t="s">
        <v>2836</v>
      </c>
      <c r="D2319" s="9" t="s">
        <v>2837</v>
      </c>
      <c r="E2319" s="9" t="s">
        <v>4362</v>
      </c>
      <c r="F2319" s="9" t="str">
        <f>TEXT(gdp_capita_rank__2[[#This Row],[year]],0)&amp;"-"&amp;gdp_capita_rank__2[[#This Row],[WB_country_code]]</f>
        <v>1977-ETH</v>
      </c>
      <c r="G2319" s="9" t="s">
        <v>2741</v>
      </c>
    </row>
    <row r="2320" spans="1:7" x14ac:dyDescent="0.2">
      <c r="A2320" s="9" t="s">
        <v>85</v>
      </c>
      <c r="B2320" s="9" t="s">
        <v>86</v>
      </c>
      <c r="C2320" s="9" t="s">
        <v>2838</v>
      </c>
      <c r="D2320" s="9" t="s">
        <v>2839</v>
      </c>
      <c r="E2320" s="9" t="s">
        <v>4362</v>
      </c>
      <c r="F2320" s="9" t="str">
        <f>TEXT(gdp_capita_rank__2[[#This Row],[year]],0)&amp;"-"&amp;gdp_capita_rank__2[[#This Row],[WB_country_code]]</f>
        <v>1977-FIN</v>
      </c>
      <c r="G2320" s="9" t="s">
        <v>4390</v>
      </c>
    </row>
    <row r="2321" spans="1:7" x14ac:dyDescent="0.2">
      <c r="A2321" s="9" t="s">
        <v>87</v>
      </c>
      <c r="B2321" s="9" t="s">
        <v>88</v>
      </c>
      <c r="C2321" s="9" t="s">
        <v>2841</v>
      </c>
      <c r="D2321" s="9" t="s">
        <v>2842</v>
      </c>
      <c r="E2321" s="9" t="s">
        <v>4362</v>
      </c>
      <c r="F2321" s="9" t="str">
        <f>TEXT(gdp_capita_rank__2[[#This Row],[year]],0)&amp;"-"&amp;gdp_capita_rank__2[[#This Row],[WB_country_code]]</f>
        <v>1977-FJI</v>
      </c>
      <c r="G2321" s="9" t="s">
        <v>4391</v>
      </c>
    </row>
    <row r="2322" spans="1:7" x14ac:dyDescent="0.2">
      <c r="A2322" s="9" t="s">
        <v>89</v>
      </c>
      <c r="B2322" s="9" t="s">
        <v>90</v>
      </c>
      <c r="C2322" s="9" t="s">
        <v>2844</v>
      </c>
      <c r="D2322" s="9" t="s">
        <v>2845</v>
      </c>
      <c r="E2322" s="9" t="s">
        <v>4362</v>
      </c>
      <c r="F2322" s="9" t="str">
        <f>TEXT(gdp_capita_rank__2[[#This Row],[year]],0)&amp;"-"&amp;gdp_capita_rank__2[[#This Row],[WB_country_code]]</f>
        <v>1977-FRA</v>
      </c>
      <c r="G2322" s="9" t="s">
        <v>4392</v>
      </c>
    </row>
    <row r="2323" spans="1:7" x14ac:dyDescent="0.2">
      <c r="A2323" s="9" t="s">
        <v>91</v>
      </c>
      <c r="B2323" s="9" t="s">
        <v>92</v>
      </c>
      <c r="C2323" s="9" t="s">
        <v>2847</v>
      </c>
      <c r="D2323" s="9" t="s">
        <v>2848</v>
      </c>
      <c r="E2323" s="9" t="s">
        <v>4362</v>
      </c>
      <c r="F2323" s="9" t="str">
        <f>TEXT(gdp_capita_rank__2[[#This Row],[year]],0)&amp;"-"&amp;gdp_capita_rank__2[[#This Row],[WB_country_code]]</f>
        <v>1977-GAB</v>
      </c>
      <c r="G2323" s="9" t="s">
        <v>4393</v>
      </c>
    </row>
    <row r="2324" spans="1:7" x14ac:dyDescent="0.2">
      <c r="A2324" s="9" t="s">
        <v>93</v>
      </c>
      <c r="B2324" s="9" t="s">
        <v>94</v>
      </c>
      <c r="C2324" s="9" t="s">
        <v>2850</v>
      </c>
      <c r="D2324" s="9" t="s">
        <v>2851</v>
      </c>
      <c r="E2324" s="9" t="s">
        <v>4362</v>
      </c>
      <c r="F2324" s="9" t="str">
        <f>TEXT(gdp_capita_rank__2[[#This Row],[year]],0)&amp;"-"&amp;gdp_capita_rank__2[[#This Row],[WB_country_code]]</f>
        <v>1977-GBR</v>
      </c>
      <c r="G2324" s="9" t="s">
        <v>4394</v>
      </c>
    </row>
    <row r="2325" spans="1:7" x14ac:dyDescent="0.2">
      <c r="A2325" s="9" t="s">
        <v>95</v>
      </c>
      <c r="B2325" s="9" t="s">
        <v>96</v>
      </c>
      <c r="C2325" s="9" t="s">
        <v>2853</v>
      </c>
      <c r="D2325" s="9" t="s">
        <v>2854</v>
      </c>
      <c r="E2325" s="9" t="s">
        <v>4362</v>
      </c>
      <c r="F2325" s="9" t="str">
        <f>TEXT(gdp_capita_rank__2[[#This Row],[year]],0)&amp;"-"&amp;gdp_capita_rank__2[[#This Row],[WB_country_code]]</f>
        <v>1977-GEO</v>
      </c>
      <c r="G2325" s="9" t="s">
        <v>2741</v>
      </c>
    </row>
    <row r="2326" spans="1:7" x14ac:dyDescent="0.2">
      <c r="A2326" s="9" t="s">
        <v>97</v>
      </c>
      <c r="B2326" s="9" t="s">
        <v>98</v>
      </c>
      <c r="C2326" s="9" t="s">
        <v>2855</v>
      </c>
      <c r="D2326" s="9" t="s">
        <v>2824</v>
      </c>
      <c r="E2326" s="9" t="s">
        <v>4362</v>
      </c>
      <c r="F2326" s="9" t="str">
        <f>TEXT(gdp_capita_rank__2[[#This Row],[year]],0)&amp;"-"&amp;gdp_capita_rank__2[[#This Row],[WB_country_code]]</f>
        <v>1977-GHA</v>
      </c>
      <c r="G2326" s="9" t="s">
        <v>4395</v>
      </c>
    </row>
    <row r="2327" spans="1:7" x14ac:dyDescent="0.2">
      <c r="A2327" s="9" t="s">
        <v>99</v>
      </c>
      <c r="B2327" s="9" t="s">
        <v>100</v>
      </c>
      <c r="C2327" s="9" t="s">
        <v>2857</v>
      </c>
      <c r="D2327" s="9" t="s">
        <v>2858</v>
      </c>
      <c r="E2327" s="9" t="s">
        <v>4362</v>
      </c>
      <c r="F2327" s="9" t="str">
        <f>TEXT(gdp_capita_rank__2[[#This Row],[year]],0)&amp;"-"&amp;gdp_capita_rank__2[[#This Row],[WB_country_code]]</f>
        <v>1977-GRC</v>
      </c>
      <c r="G2327" s="9" t="s">
        <v>4396</v>
      </c>
    </row>
    <row r="2328" spans="1:7" x14ac:dyDescent="0.2">
      <c r="A2328" s="9" t="s">
        <v>101</v>
      </c>
      <c r="B2328" s="9" t="s">
        <v>102</v>
      </c>
      <c r="C2328" s="9" t="s">
        <v>2860</v>
      </c>
      <c r="D2328" s="9" t="s">
        <v>2861</v>
      </c>
      <c r="E2328" s="9" t="s">
        <v>4362</v>
      </c>
      <c r="F2328" s="9" t="str">
        <f>TEXT(gdp_capita_rank__2[[#This Row],[year]],0)&amp;"-"&amp;gdp_capita_rank__2[[#This Row],[WB_country_code]]</f>
        <v>1977-GRD</v>
      </c>
      <c r="G2328" s="9" t="s">
        <v>4397</v>
      </c>
    </row>
    <row r="2329" spans="1:7" x14ac:dyDescent="0.2">
      <c r="A2329" s="9" t="s">
        <v>103</v>
      </c>
      <c r="B2329" s="9" t="s">
        <v>104</v>
      </c>
      <c r="C2329" s="9" t="s">
        <v>2862</v>
      </c>
      <c r="D2329" s="9" t="s">
        <v>2863</v>
      </c>
      <c r="E2329" s="9" t="s">
        <v>4362</v>
      </c>
      <c r="F2329" s="9" t="str">
        <f>TEXT(gdp_capita_rank__2[[#This Row],[year]],0)&amp;"-"&amp;gdp_capita_rank__2[[#This Row],[WB_country_code]]</f>
        <v>1977-GTM</v>
      </c>
      <c r="G2329" s="9" t="s">
        <v>4398</v>
      </c>
    </row>
    <row r="2330" spans="1:7" x14ac:dyDescent="0.2">
      <c r="A2330" s="9" t="s">
        <v>105</v>
      </c>
      <c r="B2330" s="9" t="s">
        <v>106</v>
      </c>
      <c r="C2330" s="9" t="s">
        <v>2865</v>
      </c>
      <c r="D2330" s="9" t="s">
        <v>2866</v>
      </c>
      <c r="E2330" s="9" t="s">
        <v>4362</v>
      </c>
      <c r="F2330" s="9" t="str">
        <f>TEXT(gdp_capita_rank__2[[#This Row],[year]],0)&amp;"-"&amp;gdp_capita_rank__2[[#This Row],[WB_country_code]]</f>
        <v>1977-GUY</v>
      </c>
      <c r="G2330" s="9" t="s">
        <v>4399</v>
      </c>
    </row>
    <row r="2331" spans="1:7" x14ac:dyDescent="0.2">
      <c r="A2331" s="9" t="s">
        <v>107</v>
      </c>
      <c r="B2331" s="9" t="s">
        <v>108</v>
      </c>
      <c r="C2331" s="9" t="s">
        <v>2868</v>
      </c>
      <c r="D2331" s="9" t="s">
        <v>2869</v>
      </c>
      <c r="E2331" s="9" t="s">
        <v>4362</v>
      </c>
      <c r="F2331" s="9" t="str">
        <f>TEXT(gdp_capita_rank__2[[#This Row],[year]],0)&amp;"-"&amp;gdp_capita_rank__2[[#This Row],[WB_country_code]]</f>
        <v>1977-HKG</v>
      </c>
      <c r="G2331" s="9" t="s">
        <v>4400</v>
      </c>
    </row>
    <row r="2332" spans="1:7" x14ac:dyDescent="0.2">
      <c r="A2332" s="9" t="s">
        <v>109</v>
      </c>
      <c r="B2332" s="9" t="s">
        <v>110</v>
      </c>
      <c r="C2332" s="9" t="s">
        <v>2871</v>
      </c>
      <c r="D2332" s="9" t="s">
        <v>2872</v>
      </c>
      <c r="E2332" s="9" t="s">
        <v>4362</v>
      </c>
      <c r="F2332" s="9" t="str">
        <f>TEXT(gdp_capita_rank__2[[#This Row],[year]],0)&amp;"-"&amp;gdp_capita_rank__2[[#This Row],[WB_country_code]]</f>
        <v>1977-HRV</v>
      </c>
      <c r="G2332" s="9" t="s">
        <v>2741</v>
      </c>
    </row>
    <row r="2333" spans="1:7" x14ac:dyDescent="0.2">
      <c r="A2333" s="9" t="s">
        <v>111</v>
      </c>
      <c r="B2333" s="9" t="s">
        <v>112</v>
      </c>
      <c r="C2333" s="9" t="s">
        <v>2873</v>
      </c>
      <c r="D2333" s="9" t="s">
        <v>2874</v>
      </c>
      <c r="E2333" s="9" t="s">
        <v>4362</v>
      </c>
      <c r="F2333" s="9" t="str">
        <f>TEXT(gdp_capita_rank__2[[#This Row],[year]],0)&amp;"-"&amp;gdp_capita_rank__2[[#This Row],[WB_country_code]]</f>
        <v>1977-HUN</v>
      </c>
      <c r="G2333" s="9" t="s">
        <v>2741</v>
      </c>
    </row>
    <row r="2334" spans="1:7" x14ac:dyDescent="0.2">
      <c r="A2334" s="9" t="s">
        <v>113</v>
      </c>
      <c r="B2334" s="9" t="s">
        <v>114</v>
      </c>
      <c r="C2334" s="9" t="s">
        <v>2875</v>
      </c>
      <c r="D2334" s="9" t="s">
        <v>2876</v>
      </c>
      <c r="E2334" s="9" t="s">
        <v>4362</v>
      </c>
      <c r="F2334" s="9" t="str">
        <f>TEXT(gdp_capita_rank__2[[#This Row],[year]],0)&amp;"-"&amp;gdp_capita_rank__2[[#This Row],[WB_country_code]]</f>
        <v>1977-IDN</v>
      </c>
      <c r="G2334" s="9" t="s">
        <v>4401</v>
      </c>
    </row>
    <row r="2335" spans="1:7" x14ac:dyDescent="0.2">
      <c r="A2335" s="9" t="s">
        <v>115</v>
      </c>
      <c r="B2335" s="9" t="s">
        <v>116</v>
      </c>
      <c r="C2335" s="9" t="s">
        <v>2877</v>
      </c>
      <c r="D2335" s="9" t="s">
        <v>2878</v>
      </c>
      <c r="E2335" s="9" t="s">
        <v>4362</v>
      </c>
      <c r="F2335" s="9" t="str">
        <f>TEXT(gdp_capita_rank__2[[#This Row],[year]],0)&amp;"-"&amp;gdp_capita_rank__2[[#This Row],[WB_country_code]]</f>
        <v>1977-IND</v>
      </c>
      <c r="G2335" s="9" t="s">
        <v>4402</v>
      </c>
    </row>
    <row r="2336" spans="1:7" x14ac:dyDescent="0.2">
      <c r="A2336" s="9" t="s">
        <v>117</v>
      </c>
      <c r="B2336" s="9" t="s">
        <v>118</v>
      </c>
      <c r="C2336" s="9" t="s">
        <v>2880</v>
      </c>
      <c r="D2336" s="9" t="s">
        <v>2881</v>
      </c>
      <c r="E2336" s="9" t="s">
        <v>4362</v>
      </c>
      <c r="F2336" s="9" t="str">
        <f>TEXT(gdp_capita_rank__2[[#This Row],[year]],0)&amp;"-"&amp;gdp_capita_rank__2[[#This Row],[WB_country_code]]</f>
        <v>1977-IRL</v>
      </c>
      <c r="G2336" s="9" t="s">
        <v>4403</v>
      </c>
    </row>
    <row r="2337" spans="1:7" x14ac:dyDescent="0.2">
      <c r="A2337" s="9" t="s">
        <v>119</v>
      </c>
      <c r="B2337" s="9" t="s">
        <v>120</v>
      </c>
      <c r="C2337" s="9" t="s">
        <v>2883</v>
      </c>
      <c r="D2337" s="9" t="s">
        <v>2884</v>
      </c>
      <c r="E2337" s="9" t="s">
        <v>4362</v>
      </c>
      <c r="F2337" s="9" t="str">
        <f>TEXT(gdp_capita_rank__2[[#This Row],[year]],0)&amp;"-"&amp;gdp_capita_rank__2[[#This Row],[WB_country_code]]</f>
        <v>1977-IRN</v>
      </c>
      <c r="G2337" s="9" t="s">
        <v>4404</v>
      </c>
    </row>
    <row r="2338" spans="1:7" x14ac:dyDescent="0.2">
      <c r="A2338" s="9" t="s">
        <v>121</v>
      </c>
      <c r="B2338" s="9" t="s">
        <v>122</v>
      </c>
      <c r="C2338" s="9" t="s">
        <v>2886</v>
      </c>
      <c r="D2338" s="9" t="s">
        <v>2887</v>
      </c>
      <c r="E2338" s="9" t="s">
        <v>4362</v>
      </c>
      <c r="F2338" s="9" t="str">
        <f>TEXT(gdp_capita_rank__2[[#This Row],[year]],0)&amp;"-"&amp;gdp_capita_rank__2[[#This Row],[WB_country_code]]</f>
        <v>1977-IRQ</v>
      </c>
      <c r="G2338" s="9" t="s">
        <v>4405</v>
      </c>
    </row>
    <row r="2339" spans="1:7" x14ac:dyDescent="0.2">
      <c r="A2339" s="9" t="s">
        <v>123</v>
      </c>
      <c r="B2339" s="9" t="s">
        <v>124</v>
      </c>
      <c r="C2339" s="9" t="s">
        <v>2889</v>
      </c>
      <c r="D2339" s="9" t="s">
        <v>2890</v>
      </c>
      <c r="E2339" s="9" t="s">
        <v>4362</v>
      </c>
      <c r="F2339" s="9" t="str">
        <f>TEXT(gdp_capita_rank__2[[#This Row],[year]],0)&amp;"-"&amp;gdp_capita_rank__2[[#This Row],[WB_country_code]]</f>
        <v>1977-ISL</v>
      </c>
      <c r="G2339" s="9" t="s">
        <v>4406</v>
      </c>
    </row>
    <row r="2340" spans="1:7" x14ac:dyDescent="0.2">
      <c r="A2340" s="9" t="s">
        <v>125</v>
      </c>
      <c r="B2340" s="9" t="s">
        <v>126</v>
      </c>
      <c r="C2340" s="9" t="s">
        <v>2892</v>
      </c>
      <c r="D2340" s="9" t="s">
        <v>2893</v>
      </c>
      <c r="E2340" s="9" t="s">
        <v>4362</v>
      </c>
      <c r="F2340" s="9" t="str">
        <f>TEXT(gdp_capita_rank__2[[#This Row],[year]],0)&amp;"-"&amp;gdp_capita_rank__2[[#This Row],[WB_country_code]]</f>
        <v>1977-ISR</v>
      </c>
      <c r="G2340" s="9" t="s">
        <v>2741</v>
      </c>
    </row>
    <row r="2341" spans="1:7" x14ac:dyDescent="0.2">
      <c r="A2341" s="9" t="s">
        <v>127</v>
      </c>
      <c r="B2341" s="9" t="s">
        <v>128</v>
      </c>
      <c r="C2341" s="9" t="s">
        <v>2895</v>
      </c>
      <c r="D2341" s="9" t="s">
        <v>2896</v>
      </c>
      <c r="E2341" s="9" t="s">
        <v>4362</v>
      </c>
      <c r="F2341" s="9" t="str">
        <f>TEXT(gdp_capita_rank__2[[#This Row],[year]],0)&amp;"-"&amp;gdp_capita_rank__2[[#This Row],[WB_country_code]]</f>
        <v>1977-ITA</v>
      </c>
      <c r="G2341" s="9" t="s">
        <v>4407</v>
      </c>
    </row>
    <row r="2342" spans="1:7" x14ac:dyDescent="0.2">
      <c r="A2342" s="9" t="s">
        <v>129</v>
      </c>
      <c r="B2342" s="9" t="s">
        <v>130</v>
      </c>
      <c r="C2342" s="9" t="s">
        <v>2898</v>
      </c>
      <c r="D2342" s="9" t="s">
        <v>2899</v>
      </c>
      <c r="E2342" s="9" t="s">
        <v>4362</v>
      </c>
      <c r="F2342" s="9" t="str">
        <f>TEXT(gdp_capita_rank__2[[#This Row],[year]],0)&amp;"-"&amp;gdp_capita_rank__2[[#This Row],[WB_country_code]]</f>
        <v>1977-JAM</v>
      </c>
      <c r="G2342" s="9" t="s">
        <v>4408</v>
      </c>
    </row>
    <row r="2343" spans="1:7" x14ac:dyDescent="0.2">
      <c r="A2343" s="9" t="s">
        <v>131</v>
      </c>
      <c r="B2343" s="9" t="s">
        <v>132</v>
      </c>
      <c r="C2343" s="9" t="s">
        <v>2901</v>
      </c>
      <c r="D2343" s="9" t="s">
        <v>2902</v>
      </c>
      <c r="E2343" s="9" t="s">
        <v>4362</v>
      </c>
      <c r="F2343" s="9" t="str">
        <f>TEXT(gdp_capita_rank__2[[#This Row],[year]],0)&amp;"-"&amp;gdp_capita_rank__2[[#This Row],[WB_country_code]]</f>
        <v>1977-JOR</v>
      </c>
      <c r="G2343" s="9" t="s">
        <v>4409</v>
      </c>
    </row>
    <row r="2344" spans="1:7" x14ac:dyDescent="0.2">
      <c r="A2344" s="9" t="s">
        <v>133</v>
      </c>
      <c r="B2344" s="9" t="s">
        <v>134</v>
      </c>
      <c r="C2344" s="9" t="s">
        <v>2903</v>
      </c>
      <c r="D2344" s="9" t="s">
        <v>2904</v>
      </c>
      <c r="E2344" s="9" t="s">
        <v>4362</v>
      </c>
      <c r="F2344" s="9" t="str">
        <f>TEXT(gdp_capita_rank__2[[#This Row],[year]],0)&amp;"-"&amp;gdp_capita_rank__2[[#This Row],[WB_country_code]]</f>
        <v>1977-JPN</v>
      </c>
      <c r="G2344" s="9" t="s">
        <v>4410</v>
      </c>
    </row>
    <row r="2345" spans="1:7" x14ac:dyDescent="0.2">
      <c r="A2345" s="9" t="s">
        <v>135</v>
      </c>
      <c r="B2345" s="9" t="s">
        <v>136</v>
      </c>
      <c r="C2345" s="9" t="s">
        <v>2906</v>
      </c>
      <c r="D2345" s="9" t="s">
        <v>2907</v>
      </c>
      <c r="E2345" s="9" t="s">
        <v>4362</v>
      </c>
      <c r="F2345" s="9" t="str">
        <f>TEXT(gdp_capita_rank__2[[#This Row],[year]],0)&amp;"-"&amp;gdp_capita_rank__2[[#This Row],[WB_country_code]]</f>
        <v>1977-KAZ</v>
      </c>
      <c r="G2345" s="9" t="s">
        <v>2741</v>
      </c>
    </row>
    <row r="2346" spans="1:7" x14ac:dyDescent="0.2">
      <c r="A2346" s="9" t="s">
        <v>137</v>
      </c>
      <c r="B2346" s="9" t="s">
        <v>138</v>
      </c>
      <c r="C2346" s="9" t="s">
        <v>2908</v>
      </c>
      <c r="D2346" s="9" t="s">
        <v>2909</v>
      </c>
      <c r="E2346" s="9" t="s">
        <v>4362</v>
      </c>
      <c r="F2346" s="9" t="str">
        <f>TEXT(gdp_capita_rank__2[[#This Row],[year]],0)&amp;"-"&amp;gdp_capita_rank__2[[#This Row],[WB_country_code]]</f>
        <v>1977-KEN</v>
      </c>
      <c r="G2346" s="9" t="s">
        <v>4411</v>
      </c>
    </row>
    <row r="2347" spans="1:7" x14ac:dyDescent="0.2">
      <c r="A2347" s="9" t="s">
        <v>139</v>
      </c>
      <c r="B2347" s="9" t="s">
        <v>140</v>
      </c>
      <c r="C2347" s="9" t="s">
        <v>2911</v>
      </c>
      <c r="D2347" s="9" t="s">
        <v>2912</v>
      </c>
      <c r="E2347" s="9" t="s">
        <v>4362</v>
      </c>
      <c r="F2347" s="9" t="str">
        <f>TEXT(gdp_capita_rank__2[[#This Row],[year]],0)&amp;"-"&amp;gdp_capita_rank__2[[#This Row],[WB_country_code]]</f>
        <v>1977-KGZ</v>
      </c>
      <c r="G2347" s="9" t="s">
        <v>2741</v>
      </c>
    </row>
    <row r="2348" spans="1:7" x14ac:dyDescent="0.2">
      <c r="A2348" s="9" t="s">
        <v>141</v>
      </c>
      <c r="B2348" s="9" t="s">
        <v>142</v>
      </c>
      <c r="C2348" s="9" t="s">
        <v>2913</v>
      </c>
      <c r="D2348" s="9" t="s">
        <v>2914</v>
      </c>
      <c r="E2348" s="9" t="s">
        <v>4362</v>
      </c>
      <c r="F2348" s="9" t="str">
        <f>TEXT(gdp_capita_rank__2[[#This Row],[year]],0)&amp;"-"&amp;gdp_capita_rank__2[[#This Row],[WB_country_code]]</f>
        <v>1977-KOR</v>
      </c>
      <c r="G2348" s="9" t="s">
        <v>4412</v>
      </c>
    </row>
    <row r="2349" spans="1:7" x14ac:dyDescent="0.2">
      <c r="A2349" s="9" t="s">
        <v>143</v>
      </c>
      <c r="B2349" s="9" t="s">
        <v>144</v>
      </c>
      <c r="C2349" s="9" t="s">
        <v>2916</v>
      </c>
      <c r="D2349" s="9" t="s">
        <v>2917</v>
      </c>
      <c r="E2349" s="9" t="s">
        <v>4362</v>
      </c>
      <c r="F2349" s="9" t="str">
        <f>TEXT(gdp_capita_rank__2[[#This Row],[year]],0)&amp;"-"&amp;gdp_capita_rank__2[[#This Row],[WB_country_code]]</f>
        <v>1977-KWT</v>
      </c>
      <c r="G2349" s="9" t="s">
        <v>4413</v>
      </c>
    </row>
    <row r="2350" spans="1:7" x14ac:dyDescent="0.2">
      <c r="A2350" s="9" t="s">
        <v>145</v>
      </c>
      <c r="B2350" s="9" t="s">
        <v>146</v>
      </c>
      <c r="C2350" s="9" t="s">
        <v>2918</v>
      </c>
      <c r="D2350" s="9" t="s">
        <v>2919</v>
      </c>
      <c r="E2350" s="9" t="s">
        <v>4362</v>
      </c>
      <c r="F2350" s="9" t="str">
        <f>TEXT(gdp_capita_rank__2[[#This Row],[year]],0)&amp;"-"&amp;gdp_capita_rank__2[[#This Row],[WB_country_code]]</f>
        <v>1977-LBN</v>
      </c>
      <c r="G2350" s="9" t="s">
        <v>2741</v>
      </c>
    </row>
    <row r="2351" spans="1:7" x14ac:dyDescent="0.2">
      <c r="A2351" s="9" t="s">
        <v>147</v>
      </c>
      <c r="B2351" s="9" t="s">
        <v>148</v>
      </c>
      <c r="C2351" s="9" t="s">
        <v>2920</v>
      </c>
      <c r="D2351" s="9" t="s">
        <v>2921</v>
      </c>
      <c r="E2351" s="9" t="s">
        <v>4362</v>
      </c>
      <c r="F2351" s="9" t="str">
        <f>TEXT(gdp_capita_rank__2[[#This Row],[year]],0)&amp;"-"&amp;gdp_capita_rank__2[[#This Row],[WB_country_code]]</f>
        <v>1977-LKA</v>
      </c>
      <c r="G2351" s="9" t="s">
        <v>4414</v>
      </c>
    </row>
    <row r="2352" spans="1:7" x14ac:dyDescent="0.2">
      <c r="A2352" s="9" t="s">
        <v>149</v>
      </c>
      <c r="B2352" s="9" t="s">
        <v>150</v>
      </c>
      <c r="C2352" s="9" t="s">
        <v>2923</v>
      </c>
      <c r="D2352" s="9" t="s">
        <v>2924</v>
      </c>
      <c r="E2352" s="9" t="s">
        <v>4362</v>
      </c>
      <c r="F2352" s="9" t="str">
        <f>TEXT(gdp_capita_rank__2[[#This Row],[year]],0)&amp;"-"&amp;gdp_capita_rank__2[[#This Row],[WB_country_code]]</f>
        <v>1977-LTU</v>
      </c>
      <c r="G2352" s="9" t="s">
        <v>2741</v>
      </c>
    </row>
    <row r="2353" spans="1:7" x14ac:dyDescent="0.2">
      <c r="A2353" s="9" t="s">
        <v>151</v>
      </c>
      <c r="B2353" s="9" t="s">
        <v>152</v>
      </c>
      <c r="C2353" s="9" t="s">
        <v>2925</v>
      </c>
      <c r="D2353" s="9" t="s">
        <v>2926</v>
      </c>
      <c r="E2353" s="9" t="s">
        <v>4362</v>
      </c>
      <c r="F2353" s="9" t="str">
        <f>TEXT(gdp_capita_rank__2[[#This Row],[year]],0)&amp;"-"&amp;gdp_capita_rank__2[[#This Row],[WB_country_code]]</f>
        <v>1977-LVA</v>
      </c>
      <c r="G2353" s="9" t="s">
        <v>2741</v>
      </c>
    </row>
    <row r="2354" spans="1:7" x14ac:dyDescent="0.2">
      <c r="A2354" s="9" t="s">
        <v>153</v>
      </c>
      <c r="B2354" s="9" t="s">
        <v>154</v>
      </c>
      <c r="C2354" s="9" t="s">
        <v>2927</v>
      </c>
      <c r="D2354" s="9" t="s">
        <v>2928</v>
      </c>
      <c r="E2354" s="9" t="s">
        <v>4362</v>
      </c>
      <c r="F2354" s="9" t="str">
        <f>TEXT(gdp_capita_rank__2[[#This Row],[year]],0)&amp;"-"&amp;gdp_capita_rank__2[[#This Row],[WB_country_code]]</f>
        <v>1977-MAR</v>
      </c>
      <c r="G2354" s="9" t="s">
        <v>4415</v>
      </c>
    </row>
    <row r="2355" spans="1:7" x14ac:dyDescent="0.2">
      <c r="A2355" s="9" t="s">
        <v>155</v>
      </c>
      <c r="B2355" s="9" t="s">
        <v>156</v>
      </c>
      <c r="C2355" s="9" t="s">
        <v>2930</v>
      </c>
      <c r="D2355" s="9" t="s">
        <v>2931</v>
      </c>
      <c r="E2355" s="9" t="s">
        <v>4362</v>
      </c>
      <c r="F2355" s="9" t="str">
        <f>TEXT(gdp_capita_rank__2[[#This Row],[year]],0)&amp;"-"&amp;gdp_capita_rank__2[[#This Row],[WB_country_code]]</f>
        <v>1977-MDA</v>
      </c>
      <c r="G2355" s="9" t="s">
        <v>2741</v>
      </c>
    </row>
    <row r="2356" spans="1:7" x14ac:dyDescent="0.2">
      <c r="A2356" s="9" t="s">
        <v>157</v>
      </c>
      <c r="B2356" s="9" t="s">
        <v>158</v>
      </c>
      <c r="C2356" s="9" t="s">
        <v>2932</v>
      </c>
      <c r="D2356" s="9" t="s">
        <v>2933</v>
      </c>
      <c r="E2356" s="9" t="s">
        <v>4362</v>
      </c>
      <c r="F2356" s="9" t="str">
        <f>TEXT(gdp_capita_rank__2[[#This Row],[year]],0)&amp;"-"&amp;gdp_capita_rank__2[[#This Row],[WB_country_code]]</f>
        <v>1977-MEX</v>
      </c>
      <c r="G2356" s="9" t="s">
        <v>4416</v>
      </c>
    </row>
    <row r="2357" spans="1:7" x14ac:dyDescent="0.2">
      <c r="A2357" s="9" t="s">
        <v>159</v>
      </c>
      <c r="B2357" s="9" t="s">
        <v>160</v>
      </c>
      <c r="C2357" s="9" t="s">
        <v>2935</v>
      </c>
      <c r="D2357" s="9" t="s">
        <v>2936</v>
      </c>
      <c r="E2357" s="9" t="s">
        <v>4362</v>
      </c>
      <c r="F2357" s="9" t="str">
        <f>TEXT(gdp_capita_rank__2[[#This Row],[year]],0)&amp;"-"&amp;gdp_capita_rank__2[[#This Row],[WB_country_code]]</f>
        <v>1977-MKD</v>
      </c>
      <c r="G2357" s="9" t="s">
        <v>2741</v>
      </c>
    </row>
    <row r="2358" spans="1:7" x14ac:dyDescent="0.2">
      <c r="A2358" s="9" t="s">
        <v>161</v>
      </c>
      <c r="B2358" s="9" t="s">
        <v>162</v>
      </c>
      <c r="C2358" s="9" t="s">
        <v>2937</v>
      </c>
      <c r="D2358" s="9" t="s">
        <v>2938</v>
      </c>
      <c r="E2358" s="9" t="s">
        <v>4362</v>
      </c>
      <c r="F2358" s="9" t="str">
        <f>TEXT(gdp_capita_rank__2[[#This Row],[year]],0)&amp;"-"&amp;gdp_capita_rank__2[[#This Row],[WB_country_code]]</f>
        <v>1977-MNE</v>
      </c>
      <c r="G2358" s="9" t="s">
        <v>2741</v>
      </c>
    </row>
    <row r="2359" spans="1:7" x14ac:dyDescent="0.2">
      <c r="A2359" s="9" t="s">
        <v>163</v>
      </c>
      <c r="B2359" s="9" t="s">
        <v>164</v>
      </c>
      <c r="C2359" s="9" t="s">
        <v>2939</v>
      </c>
      <c r="D2359" s="9" t="s">
        <v>2940</v>
      </c>
      <c r="E2359" s="9" t="s">
        <v>4362</v>
      </c>
      <c r="F2359" s="9" t="str">
        <f>TEXT(gdp_capita_rank__2[[#This Row],[year]],0)&amp;"-"&amp;gdp_capita_rank__2[[#This Row],[WB_country_code]]</f>
        <v>1977-MNG</v>
      </c>
      <c r="G2359" s="9" t="s">
        <v>2741</v>
      </c>
    </row>
    <row r="2360" spans="1:7" x14ac:dyDescent="0.2">
      <c r="A2360" s="9" t="s">
        <v>165</v>
      </c>
      <c r="B2360" s="9" t="s">
        <v>166</v>
      </c>
      <c r="C2360" s="9" t="s">
        <v>2941</v>
      </c>
      <c r="D2360" s="9" t="s">
        <v>2942</v>
      </c>
      <c r="E2360" s="9" t="s">
        <v>4362</v>
      </c>
      <c r="F2360" s="9" t="str">
        <f>TEXT(gdp_capita_rank__2[[#This Row],[year]],0)&amp;"-"&amp;gdp_capita_rank__2[[#This Row],[WB_country_code]]</f>
        <v>1977-MOZ</v>
      </c>
      <c r="G2360" s="9" t="s">
        <v>2741</v>
      </c>
    </row>
    <row r="2361" spans="1:7" x14ac:dyDescent="0.2">
      <c r="A2361" s="9" t="s">
        <v>167</v>
      </c>
      <c r="B2361" s="9" t="s">
        <v>168</v>
      </c>
      <c r="C2361" s="9" t="s">
        <v>2943</v>
      </c>
      <c r="D2361" s="9" t="s">
        <v>2944</v>
      </c>
      <c r="E2361" s="9" t="s">
        <v>4362</v>
      </c>
      <c r="F2361" s="9" t="str">
        <f>TEXT(gdp_capita_rank__2[[#This Row],[year]],0)&amp;"-"&amp;gdp_capita_rank__2[[#This Row],[WB_country_code]]</f>
        <v>1977-MUS</v>
      </c>
      <c r="G2361" s="9" t="s">
        <v>4417</v>
      </c>
    </row>
    <row r="2362" spans="1:7" x14ac:dyDescent="0.2">
      <c r="A2362" s="9" t="s">
        <v>169</v>
      </c>
      <c r="B2362" s="9" t="s">
        <v>170</v>
      </c>
      <c r="C2362" s="9" t="s">
        <v>2945</v>
      </c>
      <c r="D2362" s="9" t="s">
        <v>2946</v>
      </c>
      <c r="E2362" s="9" t="s">
        <v>4362</v>
      </c>
      <c r="F2362" s="9" t="str">
        <f>TEXT(gdp_capita_rank__2[[#This Row],[year]],0)&amp;"-"&amp;gdp_capita_rank__2[[#This Row],[WB_country_code]]</f>
        <v>1977-MYS</v>
      </c>
      <c r="G2362" s="9" t="s">
        <v>4418</v>
      </c>
    </row>
    <row r="2363" spans="1:7" x14ac:dyDescent="0.2">
      <c r="A2363" s="9" t="s">
        <v>171</v>
      </c>
      <c r="B2363" s="9" t="s">
        <v>172</v>
      </c>
      <c r="C2363" s="9" t="s">
        <v>2948</v>
      </c>
      <c r="D2363" s="9" t="s">
        <v>2949</v>
      </c>
      <c r="E2363" s="9" t="s">
        <v>4362</v>
      </c>
      <c r="F2363" s="9" t="str">
        <f>TEXT(gdp_capita_rank__2[[#This Row],[year]],0)&amp;"-"&amp;gdp_capita_rank__2[[#This Row],[WB_country_code]]</f>
        <v>1977-NAM</v>
      </c>
      <c r="G2363" s="9" t="s">
        <v>2741</v>
      </c>
    </row>
    <row r="2364" spans="1:7" x14ac:dyDescent="0.2">
      <c r="A2364" s="9" t="s">
        <v>173</v>
      </c>
      <c r="B2364" s="9" t="s">
        <v>174</v>
      </c>
      <c r="C2364" s="9" t="s">
        <v>2950</v>
      </c>
      <c r="D2364" s="9" t="s">
        <v>2951</v>
      </c>
      <c r="E2364" s="9" t="s">
        <v>4362</v>
      </c>
      <c r="F2364" s="9" t="str">
        <f>TEXT(gdp_capita_rank__2[[#This Row],[year]],0)&amp;"-"&amp;gdp_capita_rank__2[[#This Row],[WB_country_code]]</f>
        <v>1977-NER</v>
      </c>
      <c r="G2364" s="9" t="s">
        <v>4419</v>
      </c>
    </row>
    <row r="2365" spans="1:7" x14ac:dyDescent="0.2">
      <c r="A2365" s="9" t="s">
        <v>175</v>
      </c>
      <c r="B2365" s="9" t="s">
        <v>176</v>
      </c>
      <c r="C2365" s="9" t="s">
        <v>2953</v>
      </c>
      <c r="D2365" s="9" t="s">
        <v>2954</v>
      </c>
      <c r="E2365" s="9" t="s">
        <v>4362</v>
      </c>
      <c r="F2365" s="9" t="str">
        <f>TEXT(gdp_capita_rank__2[[#This Row],[year]],0)&amp;"-"&amp;gdp_capita_rank__2[[#This Row],[WB_country_code]]</f>
        <v>1977-NGA</v>
      </c>
      <c r="G2365" s="9" t="s">
        <v>4420</v>
      </c>
    </row>
    <row r="2366" spans="1:7" x14ac:dyDescent="0.2">
      <c r="A2366" s="9" t="s">
        <v>177</v>
      </c>
      <c r="B2366" s="9" t="s">
        <v>178</v>
      </c>
      <c r="C2366" s="9" t="s">
        <v>2956</v>
      </c>
      <c r="D2366" s="9" t="s">
        <v>2957</v>
      </c>
      <c r="E2366" s="9" t="s">
        <v>4362</v>
      </c>
      <c r="F2366" s="9" t="str">
        <f>TEXT(gdp_capita_rank__2[[#This Row],[year]],0)&amp;"-"&amp;gdp_capita_rank__2[[#This Row],[WB_country_code]]</f>
        <v>1977-NLD</v>
      </c>
      <c r="G2366" s="9" t="s">
        <v>4421</v>
      </c>
    </row>
    <row r="2367" spans="1:7" x14ac:dyDescent="0.2">
      <c r="A2367" s="9" t="s">
        <v>179</v>
      </c>
      <c r="B2367" s="9" t="s">
        <v>180</v>
      </c>
      <c r="C2367" s="9" t="s">
        <v>2959</v>
      </c>
      <c r="D2367" s="9" t="s">
        <v>2960</v>
      </c>
      <c r="E2367" s="9" t="s">
        <v>4362</v>
      </c>
      <c r="F2367" s="9" t="str">
        <f>TEXT(gdp_capita_rank__2[[#This Row],[year]],0)&amp;"-"&amp;gdp_capita_rank__2[[#This Row],[WB_country_code]]</f>
        <v>1977-NOR</v>
      </c>
      <c r="G2367" s="9" t="s">
        <v>4422</v>
      </c>
    </row>
    <row r="2368" spans="1:7" x14ac:dyDescent="0.2">
      <c r="A2368" s="9" t="s">
        <v>181</v>
      </c>
      <c r="B2368" s="9" t="s">
        <v>182</v>
      </c>
      <c r="C2368" s="9" t="s">
        <v>2962</v>
      </c>
      <c r="D2368" s="9" t="s">
        <v>2963</v>
      </c>
      <c r="E2368" s="9" t="s">
        <v>4362</v>
      </c>
      <c r="F2368" s="9" t="str">
        <f>TEXT(gdp_capita_rank__2[[#This Row],[year]],0)&amp;"-"&amp;gdp_capita_rank__2[[#This Row],[WB_country_code]]</f>
        <v>1977-NZL</v>
      </c>
      <c r="G2368" s="9" t="s">
        <v>4423</v>
      </c>
    </row>
    <row r="2369" spans="1:7" x14ac:dyDescent="0.2">
      <c r="A2369" s="9" t="s">
        <v>183</v>
      </c>
      <c r="B2369" s="9" t="s">
        <v>184</v>
      </c>
      <c r="C2369" s="9" t="s">
        <v>2965</v>
      </c>
      <c r="D2369" s="9" t="s">
        <v>2966</v>
      </c>
      <c r="E2369" s="9" t="s">
        <v>4362</v>
      </c>
      <c r="F2369" s="9" t="str">
        <f>TEXT(gdp_capita_rank__2[[#This Row],[year]],0)&amp;"-"&amp;gdp_capita_rank__2[[#This Row],[WB_country_code]]</f>
        <v>1977-PAK</v>
      </c>
      <c r="G2369" s="9" t="s">
        <v>4424</v>
      </c>
    </row>
    <row r="2370" spans="1:7" x14ac:dyDescent="0.2">
      <c r="A2370" s="9" t="s">
        <v>185</v>
      </c>
      <c r="B2370" s="9" t="s">
        <v>186</v>
      </c>
      <c r="C2370" s="9" t="s">
        <v>2968</v>
      </c>
      <c r="D2370" s="9" t="s">
        <v>2969</v>
      </c>
      <c r="E2370" s="9" t="s">
        <v>4362</v>
      </c>
      <c r="F2370" s="9" t="str">
        <f>TEXT(gdp_capita_rank__2[[#This Row],[year]],0)&amp;"-"&amp;gdp_capita_rank__2[[#This Row],[WB_country_code]]</f>
        <v>1977-PAN</v>
      </c>
      <c r="G2370" s="9" t="s">
        <v>4425</v>
      </c>
    </row>
    <row r="2371" spans="1:7" x14ac:dyDescent="0.2">
      <c r="A2371" s="9" t="s">
        <v>187</v>
      </c>
      <c r="B2371" s="9" t="s">
        <v>188</v>
      </c>
      <c r="C2371" s="9" t="s">
        <v>2971</v>
      </c>
      <c r="D2371" s="9" t="s">
        <v>2972</v>
      </c>
      <c r="E2371" s="9" t="s">
        <v>4362</v>
      </c>
      <c r="F2371" s="9" t="str">
        <f>TEXT(gdp_capita_rank__2[[#This Row],[year]],0)&amp;"-"&amp;gdp_capita_rank__2[[#This Row],[WB_country_code]]</f>
        <v>1977-PER</v>
      </c>
      <c r="G2371" s="9" t="s">
        <v>2741</v>
      </c>
    </row>
    <row r="2372" spans="1:7" x14ac:dyDescent="0.2">
      <c r="A2372" s="9" t="s">
        <v>189</v>
      </c>
      <c r="B2372" s="9" t="s">
        <v>190</v>
      </c>
      <c r="C2372" s="9" t="s">
        <v>2973</v>
      </c>
      <c r="D2372" s="9" t="s">
        <v>2974</v>
      </c>
      <c r="E2372" s="9" t="s">
        <v>4362</v>
      </c>
      <c r="F2372" s="9" t="str">
        <f>TEXT(gdp_capita_rank__2[[#This Row],[year]],0)&amp;"-"&amp;gdp_capita_rank__2[[#This Row],[WB_country_code]]</f>
        <v>1977-PHL</v>
      </c>
      <c r="G2372" s="9" t="s">
        <v>4426</v>
      </c>
    </row>
    <row r="2373" spans="1:7" x14ac:dyDescent="0.2">
      <c r="A2373" s="9" t="s">
        <v>191</v>
      </c>
      <c r="B2373" s="9" t="s">
        <v>192</v>
      </c>
      <c r="C2373" s="9" t="s">
        <v>2976</v>
      </c>
      <c r="D2373" s="9" t="s">
        <v>2977</v>
      </c>
      <c r="E2373" s="9" t="s">
        <v>4362</v>
      </c>
      <c r="F2373" s="9" t="str">
        <f>TEXT(gdp_capita_rank__2[[#This Row],[year]],0)&amp;"-"&amp;gdp_capita_rank__2[[#This Row],[WB_country_code]]</f>
        <v>1977-POL</v>
      </c>
      <c r="G2373" s="9" t="s">
        <v>2741</v>
      </c>
    </row>
    <row r="2374" spans="1:7" x14ac:dyDescent="0.2">
      <c r="A2374" s="9" t="s">
        <v>193</v>
      </c>
      <c r="B2374" s="9" t="s">
        <v>194</v>
      </c>
      <c r="C2374" s="9" t="s">
        <v>2818</v>
      </c>
      <c r="D2374" s="9" t="s">
        <v>2978</v>
      </c>
      <c r="E2374" s="9" t="s">
        <v>4362</v>
      </c>
      <c r="F2374" s="9" t="str">
        <f>TEXT(gdp_capita_rank__2[[#This Row],[year]],0)&amp;"-"&amp;gdp_capita_rank__2[[#This Row],[WB_country_code]]</f>
        <v>1977-PRI</v>
      </c>
      <c r="G2374" s="9" t="s">
        <v>4427</v>
      </c>
    </row>
    <row r="2375" spans="1:7" x14ac:dyDescent="0.2">
      <c r="A2375" s="9" t="s">
        <v>195</v>
      </c>
      <c r="B2375" s="9" t="s">
        <v>196</v>
      </c>
      <c r="C2375" s="9" t="s">
        <v>2980</v>
      </c>
      <c r="D2375" s="9" t="s">
        <v>2981</v>
      </c>
      <c r="E2375" s="9" t="s">
        <v>4362</v>
      </c>
      <c r="F2375" s="9" t="str">
        <f>TEXT(gdp_capita_rank__2[[#This Row],[year]],0)&amp;"-"&amp;gdp_capita_rank__2[[#This Row],[WB_country_code]]</f>
        <v>1977-PRK</v>
      </c>
      <c r="G2375" s="9" t="s">
        <v>2741</v>
      </c>
    </row>
    <row r="2376" spans="1:7" x14ac:dyDescent="0.2">
      <c r="A2376" s="9" t="s">
        <v>197</v>
      </c>
      <c r="B2376" s="9" t="s">
        <v>198</v>
      </c>
      <c r="C2376" s="9" t="s">
        <v>2982</v>
      </c>
      <c r="D2376" s="9" t="s">
        <v>2983</v>
      </c>
      <c r="E2376" s="9" t="s">
        <v>4362</v>
      </c>
      <c r="F2376" s="9" t="str">
        <f>TEXT(gdp_capita_rank__2[[#This Row],[year]],0)&amp;"-"&amp;gdp_capita_rank__2[[#This Row],[WB_country_code]]</f>
        <v>1977-PRT</v>
      </c>
      <c r="G2376" s="9" t="s">
        <v>4428</v>
      </c>
    </row>
    <row r="2377" spans="1:7" x14ac:dyDescent="0.2">
      <c r="A2377" s="9" t="s">
        <v>199</v>
      </c>
      <c r="B2377" s="9" t="s">
        <v>200</v>
      </c>
      <c r="C2377" s="9" t="s">
        <v>2985</v>
      </c>
      <c r="D2377" s="9" t="s">
        <v>2986</v>
      </c>
      <c r="E2377" s="9" t="s">
        <v>4362</v>
      </c>
      <c r="F2377" s="9" t="str">
        <f>TEXT(gdp_capita_rank__2[[#This Row],[year]],0)&amp;"-"&amp;gdp_capita_rank__2[[#This Row],[WB_country_code]]</f>
        <v>1977-PRY</v>
      </c>
      <c r="G2377" s="9" t="s">
        <v>4429</v>
      </c>
    </row>
    <row r="2378" spans="1:7" x14ac:dyDescent="0.2">
      <c r="A2378" s="9" t="s">
        <v>201</v>
      </c>
      <c r="B2378" s="9" t="s">
        <v>202</v>
      </c>
      <c r="C2378" s="9" t="s">
        <v>2987</v>
      </c>
      <c r="D2378" s="9" t="s">
        <v>2988</v>
      </c>
      <c r="E2378" s="9" t="s">
        <v>4362</v>
      </c>
      <c r="F2378" s="9" t="str">
        <f>TEXT(gdp_capita_rank__2[[#This Row],[year]],0)&amp;"-"&amp;gdp_capita_rank__2[[#This Row],[WB_country_code]]</f>
        <v>1977-QAT</v>
      </c>
      <c r="G2378" s="9" t="s">
        <v>4430</v>
      </c>
    </row>
    <row r="2379" spans="1:7" x14ac:dyDescent="0.2">
      <c r="A2379" s="9" t="s">
        <v>203</v>
      </c>
      <c r="B2379" s="9" t="s">
        <v>204</v>
      </c>
      <c r="C2379" s="9" t="s">
        <v>2989</v>
      </c>
      <c r="D2379" s="9" t="s">
        <v>2990</v>
      </c>
      <c r="E2379" s="9" t="s">
        <v>4362</v>
      </c>
      <c r="F2379" s="9" t="str">
        <f>TEXT(gdp_capita_rank__2[[#This Row],[year]],0)&amp;"-"&amp;gdp_capita_rank__2[[#This Row],[WB_country_code]]</f>
        <v>1977-ROU</v>
      </c>
      <c r="G2379" s="9" t="s">
        <v>2741</v>
      </c>
    </row>
    <row r="2380" spans="1:7" x14ac:dyDescent="0.2">
      <c r="A2380" s="9" t="s">
        <v>205</v>
      </c>
      <c r="B2380" s="9" t="s">
        <v>206</v>
      </c>
      <c r="C2380" s="9" t="s">
        <v>2991</v>
      </c>
      <c r="D2380" s="9" t="s">
        <v>2992</v>
      </c>
      <c r="E2380" s="9" t="s">
        <v>4362</v>
      </c>
      <c r="F2380" s="9" t="str">
        <f>TEXT(gdp_capita_rank__2[[#This Row],[year]],0)&amp;"-"&amp;gdp_capita_rank__2[[#This Row],[WB_country_code]]</f>
        <v>1977-RUS</v>
      </c>
      <c r="G2380" s="9" t="s">
        <v>2741</v>
      </c>
    </row>
    <row r="2381" spans="1:7" x14ac:dyDescent="0.2">
      <c r="A2381" s="9" t="s">
        <v>207</v>
      </c>
      <c r="B2381" s="9" t="s">
        <v>208</v>
      </c>
      <c r="C2381" s="9" t="s">
        <v>2993</v>
      </c>
      <c r="D2381" s="9" t="s">
        <v>2994</v>
      </c>
      <c r="E2381" s="9" t="s">
        <v>4362</v>
      </c>
      <c r="F2381" s="9" t="str">
        <f>TEXT(gdp_capita_rank__2[[#This Row],[year]],0)&amp;"-"&amp;gdp_capita_rank__2[[#This Row],[WB_country_code]]</f>
        <v>1977-SAU</v>
      </c>
      <c r="G2381" s="9" t="s">
        <v>4431</v>
      </c>
    </row>
    <row r="2382" spans="1:7" x14ac:dyDescent="0.2">
      <c r="A2382" s="9" t="s">
        <v>209</v>
      </c>
      <c r="B2382" s="9" t="s">
        <v>210</v>
      </c>
      <c r="C2382" s="9" t="s">
        <v>2995</v>
      </c>
      <c r="D2382" s="9" t="s">
        <v>2996</v>
      </c>
      <c r="E2382" s="9" t="s">
        <v>4362</v>
      </c>
      <c r="F2382" s="9" t="str">
        <f>TEXT(gdp_capita_rank__2[[#This Row],[year]],0)&amp;"-"&amp;gdp_capita_rank__2[[#This Row],[WB_country_code]]</f>
        <v>1977-SDN</v>
      </c>
      <c r="G2382" s="9" t="s">
        <v>4432</v>
      </c>
    </row>
    <row r="2383" spans="1:7" x14ac:dyDescent="0.2">
      <c r="A2383" s="9" t="s">
        <v>211</v>
      </c>
      <c r="B2383" s="9" t="s">
        <v>212</v>
      </c>
      <c r="C2383" s="9" t="s">
        <v>2998</v>
      </c>
      <c r="D2383" s="9" t="s">
        <v>2999</v>
      </c>
      <c r="E2383" s="9" t="s">
        <v>4362</v>
      </c>
      <c r="F2383" s="9" t="str">
        <f>TEXT(gdp_capita_rank__2[[#This Row],[year]],0)&amp;"-"&amp;gdp_capita_rank__2[[#This Row],[WB_country_code]]</f>
        <v>1977-SEN</v>
      </c>
      <c r="G2383" s="9" t="s">
        <v>4433</v>
      </c>
    </row>
    <row r="2384" spans="1:7" x14ac:dyDescent="0.2">
      <c r="A2384" s="9" t="s">
        <v>213</v>
      </c>
      <c r="B2384" s="9" t="s">
        <v>214</v>
      </c>
      <c r="C2384" s="9" t="s">
        <v>3001</v>
      </c>
      <c r="D2384" s="9" t="s">
        <v>3002</v>
      </c>
      <c r="E2384" s="9" t="s">
        <v>4362</v>
      </c>
      <c r="F2384" s="9" t="str">
        <f>TEXT(gdp_capita_rank__2[[#This Row],[year]],0)&amp;"-"&amp;gdp_capita_rank__2[[#This Row],[WB_country_code]]</f>
        <v>1977-SGP</v>
      </c>
      <c r="G2384" s="9" t="s">
        <v>4434</v>
      </c>
    </row>
    <row r="2385" spans="1:7" x14ac:dyDescent="0.2">
      <c r="A2385" s="9" t="s">
        <v>215</v>
      </c>
      <c r="B2385" s="9" t="s">
        <v>216</v>
      </c>
      <c r="C2385" s="9" t="s">
        <v>3004</v>
      </c>
      <c r="D2385" s="9" t="s">
        <v>3005</v>
      </c>
      <c r="E2385" s="9" t="s">
        <v>4362</v>
      </c>
      <c r="F2385" s="9" t="str">
        <f>TEXT(gdp_capita_rank__2[[#This Row],[year]],0)&amp;"-"&amp;gdp_capita_rank__2[[#This Row],[WB_country_code]]</f>
        <v>1977-SMR</v>
      </c>
      <c r="G2385" s="9" t="s">
        <v>2741</v>
      </c>
    </row>
    <row r="2386" spans="1:7" x14ac:dyDescent="0.2">
      <c r="A2386" s="9" t="s">
        <v>217</v>
      </c>
      <c r="B2386" s="9" t="s">
        <v>218</v>
      </c>
      <c r="C2386" s="9" t="s">
        <v>2854</v>
      </c>
      <c r="D2386" s="9" t="s">
        <v>3006</v>
      </c>
      <c r="E2386" s="9" t="s">
        <v>4362</v>
      </c>
      <c r="F2386" s="9" t="str">
        <f>TEXT(gdp_capita_rank__2[[#This Row],[year]],0)&amp;"-"&amp;gdp_capita_rank__2[[#This Row],[WB_country_code]]</f>
        <v>1977-SRB</v>
      </c>
      <c r="G2386" s="9" t="s">
        <v>2741</v>
      </c>
    </row>
    <row r="2387" spans="1:7" x14ac:dyDescent="0.2">
      <c r="A2387" s="9" t="s">
        <v>219</v>
      </c>
      <c r="B2387" s="9" t="s">
        <v>220</v>
      </c>
      <c r="C2387" s="9" t="s">
        <v>3007</v>
      </c>
      <c r="D2387" s="9" t="s">
        <v>3008</v>
      </c>
      <c r="E2387" s="9" t="s">
        <v>4362</v>
      </c>
      <c r="F2387" s="9" t="str">
        <f>TEXT(gdp_capita_rank__2[[#This Row],[year]],0)&amp;"-"&amp;gdp_capita_rank__2[[#This Row],[WB_country_code]]</f>
        <v>1977-SUR</v>
      </c>
      <c r="G2387" s="9" t="s">
        <v>4435</v>
      </c>
    </row>
    <row r="2388" spans="1:7" x14ac:dyDescent="0.2">
      <c r="A2388" s="9" t="s">
        <v>221</v>
      </c>
      <c r="B2388" s="9" t="s">
        <v>222</v>
      </c>
      <c r="C2388" s="9" t="s">
        <v>3010</v>
      </c>
      <c r="D2388" s="9" t="s">
        <v>3011</v>
      </c>
      <c r="E2388" s="9" t="s">
        <v>4362</v>
      </c>
      <c r="F2388" s="9" t="str">
        <f>TEXT(gdp_capita_rank__2[[#This Row],[year]],0)&amp;"-"&amp;gdp_capita_rank__2[[#This Row],[WB_country_code]]</f>
        <v>1977-SVK</v>
      </c>
      <c r="G2388" s="9" t="s">
        <v>2741</v>
      </c>
    </row>
    <row r="2389" spans="1:7" x14ac:dyDescent="0.2">
      <c r="A2389" s="9" t="s">
        <v>223</v>
      </c>
      <c r="B2389" s="9" t="s">
        <v>224</v>
      </c>
      <c r="C2389" s="9" t="s">
        <v>3012</v>
      </c>
      <c r="D2389" s="9" t="s">
        <v>3013</v>
      </c>
      <c r="E2389" s="9" t="s">
        <v>4362</v>
      </c>
      <c r="F2389" s="9" t="str">
        <f>TEXT(gdp_capita_rank__2[[#This Row],[year]],0)&amp;"-"&amp;gdp_capita_rank__2[[#This Row],[WB_country_code]]</f>
        <v>1977-SVN</v>
      </c>
      <c r="G2389" s="9" t="s">
        <v>2741</v>
      </c>
    </row>
    <row r="2390" spans="1:7" x14ac:dyDescent="0.2">
      <c r="A2390" s="9" t="s">
        <v>225</v>
      </c>
      <c r="B2390" s="9" t="s">
        <v>226</v>
      </c>
      <c r="C2390" s="9" t="s">
        <v>3014</v>
      </c>
      <c r="D2390" s="9" t="s">
        <v>3015</v>
      </c>
      <c r="E2390" s="9" t="s">
        <v>4362</v>
      </c>
      <c r="F2390" s="9" t="str">
        <f>TEXT(gdp_capita_rank__2[[#This Row],[year]],0)&amp;"-"&amp;gdp_capita_rank__2[[#This Row],[WB_country_code]]</f>
        <v>1977-SWE</v>
      </c>
      <c r="G2390" s="9" t="s">
        <v>4436</v>
      </c>
    </row>
    <row r="2391" spans="1:7" x14ac:dyDescent="0.2">
      <c r="A2391" s="9" t="s">
        <v>227</v>
      </c>
      <c r="B2391" s="9" t="s">
        <v>228</v>
      </c>
      <c r="C2391" s="9" t="s">
        <v>3017</v>
      </c>
      <c r="D2391" s="9" t="s">
        <v>3018</v>
      </c>
      <c r="E2391" s="9" t="s">
        <v>4362</v>
      </c>
      <c r="F2391" s="9" t="str">
        <f>TEXT(gdp_capita_rank__2[[#This Row],[year]],0)&amp;"-"&amp;gdp_capita_rank__2[[#This Row],[WB_country_code]]</f>
        <v>1977-SYR</v>
      </c>
      <c r="G2391" s="9" t="s">
        <v>4437</v>
      </c>
    </row>
    <row r="2392" spans="1:7" x14ac:dyDescent="0.2">
      <c r="A2392" s="9" t="s">
        <v>229</v>
      </c>
      <c r="B2392" s="9" t="s">
        <v>230</v>
      </c>
      <c r="C2392" s="9" t="s">
        <v>3020</v>
      </c>
      <c r="D2392" s="9" t="s">
        <v>3021</v>
      </c>
      <c r="E2392" s="9" t="s">
        <v>4362</v>
      </c>
      <c r="F2392" s="9" t="str">
        <f>TEXT(gdp_capita_rank__2[[#This Row],[year]],0)&amp;"-"&amp;gdp_capita_rank__2[[#This Row],[WB_country_code]]</f>
        <v>1977-TGO</v>
      </c>
      <c r="G2392" s="9" t="s">
        <v>4438</v>
      </c>
    </row>
    <row r="2393" spans="1:7" x14ac:dyDescent="0.2">
      <c r="A2393" s="9" t="s">
        <v>231</v>
      </c>
      <c r="B2393" s="9" t="s">
        <v>232</v>
      </c>
      <c r="C2393" s="9" t="s">
        <v>3023</v>
      </c>
      <c r="D2393" s="9" t="s">
        <v>3024</v>
      </c>
      <c r="E2393" s="9" t="s">
        <v>4362</v>
      </c>
      <c r="F2393" s="9" t="str">
        <f>TEXT(gdp_capita_rank__2[[#This Row],[year]],0)&amp;"-"&amp;gdp_capita_rank__2[[#This Row],[WB_country_code]]</f>
        <v>1977-THA</v>
      </c>
      <c r="G2393" s="9" t="s">
        <v>4439</v>
      </c>
    </row>
    <row r="2394" spans="1:7" x14ac:dyDescent="0.2">
      <c r="A2394" s="9" t="s">
        <v>233</v>
      </c>
      <c r="B2394" s="9" t="s">
        <v>234</v>
      </c>
      <c r="C2394" s="9" t="s">
        <v>3026</v>
      </c>
      <c r="D2394" s="9" t="s">
        <v>3027</v>
      </c>
      <c r="E2394" s="9" t="s">
        <v>4362</v>
      </c>
      <c r="F2394" s="9" t="str">
        <f>TEXT(gdp_capita_rank__2[[#This Row],[year]],0)&amp;"-"&amp;gdp_capita_rank__2[[#This Row],[WB_country_code]]</f>
        <v>1977-TJK</v>
      </c>
      <c r="G2394" s="9" t="s">
        <v>2741</v>
      </c>
    </row>
    <row r="2395" spans="1:7" x14ac:dyDescent="0.2">
      <c r="A2395" s="9" t="s">
        <v>235</v>
      </c>
      <c r="B2395" s="9" t="s">
        <v>236</v>
      </c>
      <c r="C2395" s="9" t="s">
        <v>3028</v>
      </c>
      <c r="D2395" s="9" t="s">
        <v>3029</v>
      </c>
      <c r="E2395" s="9" t="s">
        <v>4362</v>
      </c>
      <c r="F2395" s="9" t="str">
        <f>TEXT(gdp_capita_rank__2[[#This Row],[year]],0)&amp;"-"&amp;gdp_capita_rank__2[[#This Row],[WB_country_code]]</f>
        <v>1977-TKM</v>
      </c>
      <c r="G2395" s="9" t="s">
        <v>2741</v>
      </c>
    </row>
    <row r="2396" spans="1:7" x14ac:dyDescent="0.2">
      <c r="A2396" s="9" t="s">
        <v>237</v>
      </c>
      <c r="B2396" s="9" t="s">
        <v>238</v>
      </c>
      <c r="C2396" s="9" t="s">
        <v>3030</v>
      </c>
      <c r="D2396" s="9" t="s">
        <v>3031</v>
      </c>
      <c r="E2396" s="9" t="s">
        <v>4362</v>
      </c>
      <c r="F2396" s="9" t="str">
        <f>TEXT(gdp_capita_rank__2[[#This Row],[year]],0)&amp;"-"&amp;gdp_capita_rank__2[[#This Row],[WB_country_code]]</f>
        <v>1977-TON</v>
      </c>
      <c r="G2396" s="9" t="s">
        <v>4440</v>
      </c>
    </row>
    <row r="2397" spans="1:7" x14ac:dyDescent="0.2">
      <c r="A2397" s="9" t="s">
        <v>239</v>
      </c>
      <c r="B2397" s="9" t="s">
        <v>240</v>
      </c>
      <c r="C2397" s="9" t="s">
        <v>3032</v>
      </c>
      <c r="D2397" s="9" t="s">
        <v>3033</v>
      </c>
      <c r="E2397" s="9" t="s">
        <v>4362</v>
      </c>
      <c r="F2397" s="9" t="str">
        <f>TEXT(gdp_capita_rank__2[[#This Row],[year]],0)&amp;"-"&amp;gdp_capita_rank__2[[#This Row],[WB_country_code]]</f>
        <v>1977-TTO</v>
      </c>
      <c r="G2397" s="9" t="s">
        <v>4441</v>
      </c>
    </row>
    <row r="2398" spans="1:7" x14ac:dyDescent="0.2">
      <c r="A2398" s="9" t="s">
        <v>241</v>
      </c>
      <c r="B2398" s="9" t="s">
        <v>242</v>
      </c>
      <c r="C2398" s="9" t="s">
        <v>3035</v>
      </c>
      <c r="D2398" s="9" t="s">
        <v>3036</v>
      </c>
      <c r="E2398" s="9" t="s">
        <v>4362</v>
      </c>
      <c r="F2398" s="9" t="str">
        <f>TEXT(gdp_capita_rank__2[[#This Row],[year]],0)&amp;"-"&amp;gdp_capita_rank__2[[#This Row],[WB_country_code]]</f>
        <v>1977-TUN</v>
      </c>
      <c r="G2398" s="9" t="s">
        <v>4442</v>
      </c>
    </row>
    <row r="2399" spans="1:7" x14ac:dyDescent="0.2">
      <c r="A2399" s="9" t="s">
        <v>243</v>
      </c>
      <c r="B2399" s="9" t="s">
        <v>244</v>
      </c>
      <c r="C2399" s="9" t="s">
        <v>3037</v>
      </c>
      <c r="D2399" s="9" t="s">
        <v>3038</v>
      </c>
      <c r="E2399" s="9" t="s">
        <v>4362</v>
      </c>
      <c r="F2399" s="9" t="str">
        <f>TEXT(gdp_capita_rank__2[[#This Row],[year]],0)&amp;"-"&amp;gdp_capita_rank__2[[#This Row],[WB_country_code]]</f>
        <v>1977-TUR</v>
      </c>
      <c r="G2399" s="9" t="s">
        <v>4443</v>
      </c>
    </row>
    <row r="2400" spans="1:7" x14ac:dyDescent="0.2">
      <c r="A2400" s="9" t="s">
        <v>245</v>
      </c>
      <c r="B2400" s="9" t="s">
        <v>246</v>
      </c>
      <c r="C2400" s="9" t="s">
        <v>3040</v>
      </c>
      <c r="D2400" s="9" t="s">
        <v>3041</v>
      </c>
      <c r="E2400" s="9" t="s">
        <v>4362</v>
      </c>
      <c r="F2400" s="9" t="str">
        <f>TEXT(gdp_capita_rank__2[[#This Row],[year]],0)&amp;"-"&amp;gdp_capita_rank__2[[#This Row],[WB_country_code]]</f>
        <v>1977-TZA</v>
      </c>
      <c r="G2400" s="9" t="s">
        <v>2741</v>
      </c>
    </row>
    <row r="2401" spans="1:7" x14ac:dyDescent="0.2">
      <c r="A2401" s="9" t="s">
        <v>247</v>
      </c>
      <c r="B2401" s="9" t="s">
        <v>248</v>
      </c>
      <c r="C2401" s="9" t="s">
        <v>3042</v>
      </c>
      <c r="D2401" s="9" t="s">
        <v>3043</v>
      </c>
      <c r="E2401" s="9" t="s">
        <v>4362</v>
      </c>
      <c r="F2401" s="9" t="str">
        <f>TEXT(gdp_capita_rank__2[[#This Row],[year]],0)&amp;"-"&amp;gdp_capita_rank__2[[#This Row],[WB_country_code]]</f>
        <v>1977-UGA</v>
      </c>
      <c r="G2401" s="9" t="s">
        <v>4444</v>
      </c>
    </row>
    <row r="2402" spans="1:7" x14ac:dyDescent="0.2">
      <c r="A2402" s="9" t="s">
        <v>249</v>
      </c>
      <c r="B2402" s="9" t="s">
        <v>250</v>
      </c>
      <c r="C2402" s="9" t="s">
        <v>3045</v>
      </c>
      <c r="D2402" s="9" t="s">
        <v>3046</v>
      </c>
      <c r="E2402" s="9" t="s">
        <v>4362</v>
      </c>
      <c r="F2402" s="9" t="str">
        <f>TEXT(gdp_capita_rank__2[[#This Row],[year]],0)&amp;"-"&amp;gdp_capita_rank__2[[#This Row],[WB_country_code]]</f>
        <v>1977-UKR</v>
      </c>
      <c r="G2402" s="9" t="s">
        <v>2741</v>
      </c>
    </row>
    <row r="2403" spans="1:7" x14ac:dyDescent="0.2">
      <c r="A2403" s="9" t="s">
        <v>251</v>
      </c>
      <c r="B2403" s="9" t="s">
        <v>252</v>
      </c>
      <c r="C2403" s="9" t="s">
        <v>3047</v>
      </c>
      <c r="D2403" s="9" t="s">
        <v>3048</v>
      </c>
      <c r="E2403" s="9" t="s">
        <v>4362</v>
      </c>
      <c r="F2403" s="9" t="str">
        <f>TEXT(gdp_capita_rank__2[[#This Row],[year]],0)&amp;"-"&amp;gdp_capita_rank__2[[#This Row],[WB_country_code]]</f>
        <v>1977-URY</v>
      </c>
      <c r="G2403" s="9" t="s">
        <v>4445</v>
      </c>
    </row>
    <row r="2404" spans="1:7" x14ac:dyDescent="0.2">
      <c r="A2404" s="9" t="s">
        <v>253</v>
      </c>
      <c r="B2404" s="9" t="s">
        <v>254</v>
      </c>
      <c r="C2404" s="9" t="s">
        <v>3050</v>
      </c>
      <c r="D2404" s="9" t="s">
        <v>3051</v>
      </c>
      <c r="E2404" s="9" t="s">
        <v>4362</v>
      </c>
      <c r="F2404" s="9" t="str">
        <f>TEXT(gdp_capita_rank__2[[#This Row],[year]],0)&amp;"-"&amp;gdp_capita_rank__2[[#This Row],[WB_country_code]]</f>
        <v>1977-USA</v>
      </c>
      <c r="G2404" s="9" t="s">
        <v>4446</v>
      </c>
    </row>
    <row r="2405" spans="1:7" x14ac:dyDescent="0.2">
      <c r="A2405" s="9" t="s">
        <v>255</v>
      </c>
      <c r="B2405" s="9" t="s">
        <v>256</v>
      </c>
      <c r="C2405" s="9" t="s">
        <v>3053</v>
      </c>
      <c r="D2405" s="9" t="s">
        <v>3054</v>
      </c>
      <c r="E2405" s="9" t="s">
        <v>4362</v>
      </c>
      <c r="F2405" s="9" t="str">
        <f>TEXT(gdp_capita_rank__2[[#This Row],[year]],0)&amp;"-"&amp;gdp_capita_rank__2[[#This Row],[WB_country_code]]</f>
        <v>1977-UZB</v>
      </c>
      <c r="G2405" s="9" t="s">
        <v>2741</v>
      </c>
    </row>
    <row r="2406" spans="1:7" x14ac:dyDescent="0.2">
      <c r="A2406" s="9" t="s">
        <v>257</v>
      </c>
      <c r="B2406" s="9" t="s">
        <v>258</v>
      </c>
      <c r="C2406" s="9" t="s">
        <v>3055</v>
      </c>
      <c r="D2406" s="9" t="s">
        <v>3056</v>
      </c>
      <c r="E2406" s="9" t="s">
        <v>4362</v>
      </c>
      <c r="F2406" s="9" t="str">
        <f>TEXT(gdp_capita_rank__2[[#This Row],[year]],0)&amp;"-"&amp;gdp_capita_rank__2[[#This Row],[WB_country_code]]</f>
        <v>1977-VEN</v>
      </c>
      <c r="G2406" s="9" t="s">
        <v>4447</v>
      </c>
    </row>
    <row r="2407" spans="1:7" x14ac:dyDescent="0.2">
      <c r="A2407" s="9" t="s">
        <v>259</v>
      </c>
      <c r="B2407" s="9" t="s">
        <v>260</v>
      </c>
      <c r="C2407" s="9" t="s">
        <v>3058</v>
      </c>
      <c r="D2407" s="9" t="s">
        <v>3059</v>
      </c>
      <c r="E2407" s="9" t="s">
        <v>4362</v>
      </c>
      <c r="F2407" s="9" t="str">
        <f>TEXT(gdp_capita_rank__2[[#This Row],[year]],0)&amp;"-"&amp;gdp_capita_rank__2[[#This Row],[WB_country_code]]</f>
        <v>1977-VIR</v>
      </c>
      <c r="G2407" s="9" t="s">
        <v>2741</v>
      </c>
    </row>
    <row r="2408" spans="1:7" x14ac:dyDescent="0.2">
      <c r="A2408" s="9" t="s">
        <v>261</v>
      </c>
      <c r="B2408" s="9" t="s">
        <v>262</v>
      </c>
      <c r="C2408" s="9" t="s">
        <v>3060</v>
      </c>
      <c r="D2408" s="9" t="s">
        <v>3061</v>
      </c>
      <c r="E2408" s="9" t="s">
        <v>4362</v>
      </c>
      <c r="F2408" s="9" t="str">
        <f>TEXT(gdp_capita_rank__2[[#This Row],[year]],0)&amp;"-"&amp;gdp_capita_rank__2[[#This Row],[WB_country_code]]</f>
        <v>1977-VNM</v>
      </c>
      <c r="G2408" s="9" t="s">
        <v>2741</v>
      </c>
    </row>
    <row r="2409" spans="1:7" x14ac:dyDescent="0.2">
      <c r="A2409" s="9" t="s">
        <v>263</v>
      </c>
      <c r="B2409" s="9" t="s">
        <v>264</v>
      </c>
      <c r="C2409" s="9" t="s">
        <v>3062</v>
      </c>
      <c r="D2409" s="9" t="s">
        <v>3063</v>
      </c>
      <c r="E2409" s="9" t="s">
        <v>4362</v>
      </c>
      <c r="F2409" s="9" t="str">
        <f>TEXT(gdp_capita_rank__2[[#This Row],[year]],0)&amp;"-"&amp;gdp_capita_rank__2[[#This Row],[WB_country_code]]</f>
        <v>1977-WSM</v>
      </c>
      <c r="G2409" s="9" t="s">
        <v>2741</v>
      </c>
    </row>
    <row r="2410" spans="1:7" x14ac:dyDescent="0.2">
      <c r="A2410" s="9" t="s">
        <v>265</v>
      </c>
      <c r="B2410" s="9" t="s">
        <v>266</v>
      </c>
      <c r="C2410" s="9" t="s">
        <v>3064</v>
      </c>
      <c r="D2410" s="9" t="s">
        <v>3065</v>
      </c>
      <c r="E2410" s="9" t="s">
        <v>4362</v>
      </c>
      <c r="F2410" s="9" t="str">
        <f>TEXT(gdp_capita_rank__2[[#This Row],[year]],0)&amp;"-"&amp;gdp_capita_rank__2[[#This Row],[WB_country_code]]</f>
        <v>1977-XKX</v>
      </c>
      <c r="G2410" s="9" t="s">
        <v>2741</v>
      </c>
    </row>
    <row r="2411" spans="1:7" x14ac:dyDescent="0.2">
      <c r="A2411" s="9" t="s">
        <v>269</v>
      </c>
      <c r="B2411" s="9" t="s">
        <v>270</v>
      </c>
      <c r="C2411" s="9" t="s">
        <v>3066</v>
      </c>
      <c r="D2411" s="9" t="s">
        <v>3067</v>
      </c>
      <c r="E2411" s="9" t="s">
        <v>4362</v>
      </c>
      <c r="F2411" s="9" t="str">
        <f>TEXT(gdp_capita_rank__2[[#This Row],[year]],0)&amp;"-"&amp;gdp_capita_rank__2[[#This Row],[WB_country_code]]</f>
        <v>1977-ZAF</v>
      </c>
      <c r="G2411" s="9" t="s">
        <v>4448</v>
      </c>
    </row>
    <row r="2412" spans="1:7" x14ac:dyDescent="0.2">
      <c r="A2412" s="9" t="s">
        <v>271</v>
      </c>
      <c r="B2412" s="9" t="s">
        <v>272</v>
      </c>
      <c r="C2412" s="9" t="s">
        <v>3069</v>
      </c>
      <c r="D2412" s="9" t="s">
        <v>3070</v>
      </c>
      <c r="E2412" s="9" t="s">
        <v>4362</v>
      </c>
      <c r="F2412" s="9" t="str">
        <f>TEXT(gdp_capita_rank__2[[#This Row],[year]],0)&amp;"-"&amp;gdp_capita_rank__2[[#This Row],[WB_country_code]]</f>
        <v>1977-ZMB</v>
      </c>
      <c r="G2412" s="9" t="s">
        <v>4449</v>
      </c>
    </row>
    <row r="2413" spans="1:7" x14ac:dyDescent="0.2">
      <c r="A2413" s="9" t="s">
        <v>273</v>
      </c>
      <c r="B2413" s="9" t="s">
        <v>274</v>
      </c>
      <c r="C2413" s="9" t="s">
        <v>3072</v>
      </c>
      <c r="D2413" s="9" t="s">
        <v>3073</v>
      </c>
      <c r="E2413" s="9" t="s">
        <v>4362</v>
      </c>
      <c r="F2413" s="9" t="str">
        <f>TEXT(gdp_capita_rank__2[[#This Row],[year]],0)&amp;"-"&amp;gdp_capita_rank__2[[#This Row],[WB_country_code]]</f>
        <v>1977-ZWE</v>
      </c>
      <c r="G2413" s="9" t="s">
        <v>4450</v>
      </c>
    </row>
    <row r="2414" spans="1:7" x14ac:dyDescent="0.2">
      <c r="A2414" s="9" t="s">
        <v>5</v>
      </c>
      <c r="B2414" s="9" t="s">
        <v>6</v>
      </c>
      <c r="C2414" s="9" t="s">
        <v>2735</v>
      </c>
      <c r="D2414" s="9" t="s">
        <v>2736</v>
      </c>
      <c r="E2414" s="9" t="s">
        <v>4451</v>
      </c>
      <c r="F2414" s="9" t="str">
        <f>TEXT(gdp_capita_rank__2[[#This Row],[year]],0)&amp;"-"&amp;gdp_capita_rank__2[[#This Row],[WB_country_code]]</f>
        <v>1978-AFG</v>
      </c>
      <c r="G2414" s="9" t="s">
        <v>4452</v>
      </c>
    </row>
    <row r="2415" spans="1:7" x14ac:dyDescent="0.2">
      <c r="A2415" s="9" t="s">
        <v>7</v>
      </c>
      <c r="B2415" s="9" t="s">
        <v>8</v>
      </c>
      <c r="C2415" s="9" t="s">
        <v>2739</v>
      </c>
      <c r="D2415" s="9" t="s">
        <v>2740</v>
      </c>
      <c r="E2415" s="9" t="s">
        <v>4451</v>
      </c>
      <c r="F2415" s="9" t="str">
        <f>TEXT(gdp_capita_rank__2[[#This Row],[year]],0)&amp;"-"&amp;gdp_capita_rank__2[[#This Row],[WB_country_code]]</f>
        <v>1978-ARE</v>
      </c>
      <c r="G2415" s="9" t="s">
        <v>4453</v>
      </c>
    </row>
    <row r="2416" spans="1:7" x14ac:dyDescent="0.2">
      <c r="A2416" s="9" t="s">
        <v>9</v>
      </c>
      <c r="B2416" s="9" t="s">
        <v>10</v>
      </c>
      <c r="C2416" s="9" t="s">
        <v>2742</v>
      </c>
      <c r="D2416" s="9" t="s">
        <v>2743</v>
      </c>
      <c r="E2416" s="9" t="s">
        <v>4451</v>
      </c>
      <c r="F2416" s="9" t="str">
        <f>TEXT(gdp_capita_rank__2[[#This Row],[year]],0)&amp;"-"&amp;gdp_capita_rank__2[[#This Row],[WB_country_code]]</f>
        <v>1978-ARG</v>
      </c>
      <c r="G2416" s="9" t="s">
        <v>2741</v>
      </c>
    </row>
    <row r="2417" spans="1:7" x14ac:dyDescent="0.2">
      <c r="A2417" s="9" t="s">
        <v>11</v>
      </c>
      <c r="B2417" s="9" t="s">
        <v>12</v>
      </c>
      <c r="C2417" s="9" t="s">
        <v>2744</v>
      </c>
      <c r="D2417" s="9" t="s">
        <v>2745</v>
      </c>
      <c r="E2417" s="9" t="s">
        <v>4451</v>
      </c>
      <c r="F2417" s="9" t="str">
        <f>TEXT(gdp_capita_rank__2[[#This Row],[year]],0)&amp;"-"&amp;gdp_capita_rank__2[[#This Row],[WB_country_code]]</f>
        <v>1978-ARM</v>
      </c>
      <c r="G2417" s="9" t="s">
        <v>2741</v>
      </c>
    </row>
    <row r="2418" spans="1:7" x14ac:dyDescent="0.2">
      <c r="A2418" s="9" t="s">
        <v>13</v>
      </c>
      <c r="B2418" s="9" t="s">
        <v>14</v>
      </c>
      <c r="C2418" s="9" t="s">
        <v>2746</v>
      </c>
      <c r="D2418" s="9" t="s">
        <v>2747</v>
      </c>
      <c r="E2418" s="9" t="s">
        <v>4451</v>
      </c>
      <c r="F2418" s="9" t="str">
        <f>TEXT(gdp_capita_rank__2[[#This Row],[year]],0)&amp;"-"&amp;gdp_capita_rank__2[[#This Row],[WB_country_code]]</f>
        <v>1978-AUS</v>
      </c>
      <c r="G2418" s="9" t="s">
        <v>4454</v>
      </c>
    </row>
    <row r="2419" spans="1:7" x14ac:dyDescent="0.2">
      <c r="A2419" s="9" t="s">
        <v>15</v>
      </c>
      <c r="B2419" s="9" t="s">
        <v>16</v>
      </c>
      <c r="C2419" s="9" t="s">
        <v>2749</v>
      </c>
      <c r="D2419" s="9" t="s">
        <v>2750</v>
      </c>
      <c r="E2419" s="9" t="s">
        <v>4451</v>
      </c>
      <c r="F2419" s="9" t="str">
        <f>TEXT(gdp_capita_rank__2[[#This Row],[year]],0)&amp;"-"&amp;gdp_capita_rank__2[[#This Row],[WB_country_code]]</f>
        <v>1978-AUT</v>
      </c>
      <c r="G2419" s="9" t="s">
        <v>4455</v>
      </c>
    </row>
    <row r="2420" spans="1:7" x14ac:dyDescent="0.2">
      <c r="A2420" s="9" t="s">
        <v>17</v>
      </c>
      <c r="B2420" s="9" t="s">
        <v>18</v>
      </c>
      <c r="C2420" s="9" t="s">
        <v>2752</v>
      </c>
      <c r="D2420" s="9" t="s">
        <v>2753</v>
      </c>
      <c r="E2420" s="9" t="s">
        <v>4451</v>
      </c>
      <c r="F2420" s="9" t="str">
        <f>TEXT(gdp_capita_rank__2[[#This Row],[year]],0)&amp;"-"&amp;gdp_capita_rank__2[[#This Row],[WB_country_code]]</f>
        <v>1978-AZE</v>
      </c>
      <c r="G2420" s="9" t="s">
        <v>2741</v>
      </c>
    </row>
    <row r="2421" spans="1:7" x14ac:dyDescent="0.2">
      <c r="A2421" s="9" t="s">
        <v>19</v>
      </c>
      <c r="B2421" s="9" t="s">
        <v>20</v>
      </c>
      <c r="C2421" s="9" t="s">
        <v>2754</v>
      </c>
      <c r="D2421" s="9" t="s">
        <v>2755</v>
      </c>
      <c r="E2421" s="9" t="s">
        <v>4451</v>
      </c>
      <c r="F2421" s="9" t="str">
        <f>TEXT(gdp_capita_rank__2[[#This Row],[year]],0)&amp;"-"&amp;gdp_capita_rank__2[[#This Row],[WB_country_code]]</f>
        <v>1978-BDI</v>
      </c>
      <c r="G2421" s="9" t="s">
        <v>4456</v>
      </c>
    </row>
    <row r="2422" spans="1:7" x14ac:dyDescent="0.2">
      <c r="A2422" s="9" t="s">
        <v>21</v>
      </c>
      <c r="B2422" s="9" t="s">
        <v>22</v>
      </c>
      <c r="C2422" s="9" t="s">
        <v>2757</v>
      </c>
      <c r="D2422" s="9" t="s">
        <v>2758</v>
      </c>
      <c r="E2422" s="9" t="s">
        <v>4451</v>
      </c>
      <c r="F2422" s="9" t="str">
        <f>TEXT(gdp_capita_rank__2[[#This Row],[year]],0)&amp;"-"&amp;gdp_capita_rank__2[[#This Row],[WB_country_code]]</f>
        <v>1978-BEL</v>
      </c>
      <c r="G2422" s="9" t="s">
        <v>4457</v>
      </c>
    </row>
    <row r="2423" spans="1:7" x14ac:dyDescent="0.2">
      <c r="A2423" s="9" t="s">
        <v>23</v>
      </c>
      <c r="B2423" s="9" t="s">
        <v>24</v>
      </c>
      <c r="C2423" s="9" t="s">
        <v>2760</v>
      </c>
      <c r="D2423" s="9" t="s">
        <v>2761</v>
      </c>
      <c r="E2423" s="9" t="s">
        <v>4451</v>
      </c>
      <c r="F2423" s="9" t="str">
        <f>TEXT(gdp_capita_rank__2[[#This Row],[year]],0)&amp;"-"&amp;gdp_capita_rank__2[[#This Row],[WB_country_code]]</f>
        <v>1978-BFA</v>
      </c>
      <c r="G2423" s="9" t="s">
        <v>4458</v>
      </c>
    </row>
    <row r="2424" spans="1:7" x14ac:dyDescent="0.2">
      <c r="A2424" s="9" t="s">
        <v>25</v>
      </c>
      <c r="B2424" s="9" t="s">
        <v>26</v>
      </c>
      <c r="C2424" s="9" t="s">
        <v>2763</v>
      </c>
      <c r="D2424" s="9" t="s">
        <v>2764</v>
      </c>
      <c r="E2424" s="9" t="s">
        <v>4451</v>
      </c>
      <c r="F2424" s="9" t="str">
        <f>TEXT(gdp_capita_rank__2[[#This Row],[year]],0)&amp;"-"&amp;gdp_capita_rank__2[[#This Row],[WB_country_code]]</f>
        <v>1978-BGR</v>
      </c>
      <c r="G2424" s="9" t="s">
        <v>2741</v>
      </c>
    </row>
    <row r="2425" spans="1:7" x14ac:dyDescent="0.2">
      <c r="A2425" s="9" t="s">
        <v>27</v>
      </c>
      <c r="B2425" s="9" t="s">
        <v>28</v>
      </c>
      <c r="C2425" s="9" t="s">
        <v>2765</v>
      </c>
      <c r="D2425" s="9" t="s">
        <v>2766</v>
      </c>
      <c r="E2425" s="9" t="s">
        <v>4451</v>
      </c>
      <c r="F2425" s="9" t="str">
        <f>TEXT(gdp_capita_rank__2[[#This Row],[year]],0)&amp;"-"&amp;gdp_capita_rank__2[[#This Row],[WB_country_code]]</f>
        <v>1978-BHR</v>
      </c>
      <c r="G2425" s="9" t="s">
        <v>2741</v>
      </c>
    </row>
    <row r="2426" spans="1:7" x14ac:dyDescent="0.2">
      <c r="A2426" s="9" t="s">
        <v>29</v>
      </c>
      <c r="B2426" s="9" t="s">
        <v>30</v>
      </c>
      <c r="C2426" s="9" t="s">
        <v>2767</v>
      </c>
      <c r="D2426" s="9" t="s">
        <v>2768</v>
      </c>
      <c r="E2426" s="9" t="s">
        <v>4451</v>
      </c>
      <c r="F2426" s="9" t="str">
        <f>TEXT(gdp_capita_rank__2[[#This Row],[year]],0)&amp;"-"&amp;gdp_capita_rank__2[[#This Row],[WB_country_code]]</f>
        <v>1978-BHS</v>
      </c>
      <c r="G2426" s="9" t="s">
        <v>4459</v>
      </c>
    </row>
    <row r="2427" spans="1:7" x14ac:dyDescent="0.2">
      <c r="A2427" s="9" t="s">
        <v>31</v>
      </c>
      <c r="B2427" s="9" t="s">
        <v>32</v>
      </c>
      <c r="C2427" s="9" t="s">
        <v>2770</v>
      </c>
      <c r="D2427" s="9" t="s">
        <v>2771</v>
      </c>
      <c r="E2427" s="9" t="s">
        <v>4451</v>
      </c>
      <c r="F2427" s="9" t="str">
        <f>TEXT(gdp_capita_rank__2[[#This Row],[year]],0)&amp;"-"&amp;gdp_capita_rank__2[[#This Row],[WB_country_code]]</f>
        <v>1978-BLR</v>
      </c>
      <c r="G2427" s="9" t="s">
        <v>2741</v>
      </c>
    </row>
    <row r="2428" spans="1:7" x14ac:dyDescent="0.2">
      <c r="A2428" s="9" t="s">
        <v>33</v>
      </c>
      <c r="B2428" s="9" t="s">
        <v>34</v>
      </c>
      <c r="C2428" s="9" t="s">
        <v>2772</v>
      </c>
      <c r="D2428" s="9" t="s">
        <v>2773</v>
      </c>
      <c r="E2428" s="9" t="s">
        <v>4451</v>
      </c>
      <c r="F2428" s="9" t="str">
        <f>TEXT(gdp_capita_rank__2[[#This Row],[year]],0)&amp;"-"&amp;gdp_capita_rank__2[[#This Row],[WB_country_code]]</f>
        <v>1978-BMU</v>
      </c>
      <c r="G2428" s="9" t="s">
        <v>4460</v>
      </c>
    </row>
    <row r="2429" spans="1:7" x14ac:dyDescent="0.2">
      <c r="A2429" s="9" t="s">
        <v>35</v>
      </c>
      <c r="B2429" s="9" t="s">
        <v>36</v>
      </c>
      <c r="C2429" s="9" t="s">
        <v>2775</v>
      </c>
      <c r="D2429" s="9" t="s">
        <v>2776</v>
      </c>
      <c r="E2429" s="9" t="s">
        <v>4451</v>
      </c>
      <c r="F2429" s="9" t="str">
        <f>TEXT(gdp_capita_rank__2[[#This Row],[year]],0)&amp;"-"&amp;gdp_capita_rank__2[[#This Row],[WB_country_code]]</f>
        <v>1978-BRA</v>
      </c>
      <c r="G2429" s="9" t="s">
        <v>2741</v>
      </c>
    </row>
    <row r="2430" spans="1:7" x14ac:dyDescent="0.2">
      <c r="A2430" s="9" t="s">
        <v>37</v>
      </c>
      <c r="B2430" s="9" t="s">
        <v>38</v>
      </c>
      <c r="C2430" s="9" t="s">
        <v>2777</v>
      </c>
      <c r="D2430" s="9" t="s">
        <v>2778</v>
      </c>
      <c r="E2430" s="9" t="s">
        <v>4451</v>
      </c>
      <c r="F2430" s="9" t="str">
        <f>TEXT(gdp_capita_rank__2[[#This Row],[year]],0)&amp;"-"&amp;gdp_capita_rank__2[[#This Row],[WB_country_code]]</f>
        <v>1978-BRB</v>
      </c>
      <c r="G2430" s="9" t="s">
        <v>4461</v>
      </c>
    </row>
    <row r="2431" spans="1:7" x14ac:dyDescent="0.2">
      <c r="A2431" s="9" t="s">
        <v>39</v>
      </c>
      <c r="B2431" s="9" t="s">
        <v>40</v>
      </c>
      <c r="C2431" s="9" t="s">
        <v>2779</v>
      </c>
      <c r="D2431" s="9" t="s">
        <v>2780</v>
      </c>
      <c r="E2431" s="9" t="s">
        <v>4451</v>
      </c>
      <c r="F2431" s="9" t="str">
        <f>TEXT(gdp_capita_rank__2[[#This Row],[year]],0)&amp;"-"&amp;gdp_capita_rank__2[[#This Row],[WB_country_code]]</f>
        <v>1978-BWA</v>
      </c>
      <c r="G2431" s="9" t="s">
        <v>4462</v>
      </c>
    </row>
    <row r="2432" spans="1:7" x14ac:dyDescent="0.2">
      <c r="A2432" s="9" t="s">
        <v>41</v>
      </c>
      <c r="B2432" s="9" t="s">
        <v>42</v>
      </c>
      <c r="C2432" s="9" t="s">
        <v>2782</v>
      </c>
      <c r="D2432" s="9" t="s">
        <v>2783</v>
      </c>
      <c r="E2432" s="9" t="s">
        <v>4451</v>
      </c>
      <c r="F2432" s="9" t="str">
        <f>TEXT(gdp_capita_rank__2[[#This Row],[year]],0)&amp;"-"&amp;gdp_capita_rank__2[[#This Row],[WB_country_code]]</f>
        <v>1978-CAN</v>
      </c>
      <c r="G2432" s="9" t="s">
        <v>4463</v>
      </c>
    </row>
    <row r="2433" spans="1:7" x14ac:dyDescent="0.2">
      <c r="A2433" s="9" t="s">
        <v>43</v>
      </c>
      <c r="B2433" s="9" t="s">
        <v>44</v>
      </c>
      <c r="C2433" s="9" t="s">
        <v>2785</v>
      </c>
      <c r="D2433" s="9" t="s">
        <v>2786</v>
      </c>
      <c r="E2433" s="9" t="s">
        <v>4451</v>
      </c>
      <c r="F2433" s="9" t="str">
        <f>TEXT(gdp_capita_rank__2[[#This Row],[year]],0)&amp;"-"&amp;gdp_capita_rank__2[[#This Row],[WB_country_code]]</f>
        <v>1978-CHE</v>
      </c>
      <c r="G2433" s="9" t="s">
        <v>2741</v>
      </c>
    </row>
    <row r="2434" spans="1:7" x14ac:dyDescent="0.2">
      <c r="A2434" s="9" t="s">
        <v>45</v>
      </c>
      <c r="B2434" s="9" t="s">
        <v>46</v>
      </c>
      <c r="C2434" s="9" t="s">
        <v>2788</v>
      </c>
      <c r="D2434" s="9" t="s">
        <v>2789</v>
      </c>
      <c r="E2434" s="9" t="s">
        <v>4451</v>
      </c>
      <c r="F2434" s="9" t="str">
        <f>TEXT(gdp_capita_rank__2[[#This Row],[year]],0)&amp;"-"&amp;gdp_capita_rank__2[[#This Row],[WB_country_code]]</f>
        <v>1978-CHL</v>
      </c>
      <c r="G2434" s="9" t="s">
        <v>4464</v>
      </c>
    </row>
    <row r="2435" spans="1:7" x14ac:dyDescent="0.2">
      <c r="A2435" s="9" t="s">
        <v>47</v>
      </c>
      <c r="B2435" s="9" t="s">
        <v>48</v>
      </c>
      <c r="C2435" s="9" t="s">
        <v>2791</v>
      </c>
      <c r="D2435" s="9" t="s">
        <v>2792</v>
      </c>
      <c r="E2435" s="9" t="s">
        <v>4451</v>
      </c>
      <c r="F2435" s="9" t="str">
        <f>TEXT(gdp_capita_rank__2[[#This Row],[year]],0)&amp;"-"&amp;gdp_capita_rank__2[[#This Row],[WB_country_code]]</f>
        <v>1978-CHN</v>
      </c>
      <c r="G2435" s="9" t="s">
        <v>4465</v>
      </c>
    </row>
    <row r="2436" spans="1:7" x14ac:dyDescent="0.2">
      <c r="A2436" s="9" t="s">
        <v>49</v>
      </c>
      <c r="B2436" s="9" t="s">
        <v>50</v>
      </c>
      <c r="C2436" s="9" t="s">
        <v>2794</v>
      </c>
      <c r="D2436" s="9" t="s">
        <v>2795</v>
      </c>
      <c r="E2436" s="9" t="s">
        <v>4451</v>
      </c>
      <c r="F2436" s="9" t="str">
        <f>TEXT(gdp_capita_rank__2[[#This Row],[year]],0)&amp;"-"&amp;gdp_capita_rank__2[[#This Row],[WB_country_code]]</f>
        <v>1978-CIV</v>
      </c>
      <c r="G2436" s="9" t="s">
        <v>4466</v>
      </c>
    </row>
    <row r="2437" spans="1:7" x14ac:dyDescent="0.2">
      <c r="A2437" s="9" t="s">
        <v>51</v>
      </c>
      <c r="B2437" s="9" t="s">
        <v>52</v>
      </c>
      <c r="C2437" s="9" t="s">
        <v>2797</v>
      </c>
      <c r="D2437" s="9" t="s">
        <v>2798</v>
      </c>
      <c r="E2437" s="9" t="s">
        <v>4451</v>
      </c>
      <c r="F2437" s="9" t="str">
        <f>TEXT(gdp_capita_rank__2[[#This Row],[year]],0)&amp;"-"&amp;gdp_capita_rank__2[[#This Row],[WB_country_code]]</f>
        <v>1978-CMR</v>
      </c>
      <c r="G2437" s="9" t="s">
        <v>4467</v>
      </c>
    </row>
    <row r="2438" spans="1:7" x14ac:dyDescent="0.2">
      <c r="A2438" s="9" t="s">
        <v>53</v>
      </c>
      <c r="B2438" s="9" t="s">
        <v>54</v>
      </c>
      <c r="C2438" s="9" t="s">
        <v>2800</v>
      </c>
      <c r="D2438" s="9" t="s">
        <v>2801</v>
      </c>
      <c r="E2438" s="9" t="s">
        <v>4451</v>
      </c>
      <c r="F2438" s="9" t="str">
        <f>TEXT(gdp_capita_rank__2[[#This Row],[year]],0)&amp;"-"&amp;gdp_capita_rank__2[[#This Row],[WB_country_code]]</f>
        <v>1978-COL</v>
      </c>
      <c r="G2438" s="9" t="s">
        <v>4468</v>
      </c>
    </row>
    <row r="2439" spans="1:7" x14ac:dyDescent="0.2">
      <c r="A2439" s="9" t="s">
        <v>55</v>
      </c>
      <c r="B2439" s="9" t="s">
        <v>56</v>
      </c>
      <c r="C2439" s="9" t="s">
        <v>2803</v>
      </c>
      <c r="D2439" s="9" t="s">
        <v>2804</v>
      </c>
      <c r="E2439" s="9" t="s">
        <v>4451</v>
      </c>
      <c r="F2439" s="9" t="str">
        <f>TEXT(gdp_capita_rank__2[[#This Row],[year]],0)&amp;"-"&amp;gdp_capita_rank__2[[#This Row],[WB_country_code]]</f>
        <v>1978-CRI</v>
      </c>
      <c r="G2439" s="9" t="s">
        <v>4469</v>
      </c>
    </row>
    <row r="2440" spans="1:7" x14ac:dyDescent="0.2">
      <c r="A2440" s="9" t="s">
        <v>57</v>
      </c>
      <c r="B2440" s="9" t="s">
        <v>58</v>
      </c>
      <c r="C2440" s="9" t="s">
        <v>2806</v>
      </c>
      <c r="D2440" s="9" t="s">
        <v>2807</v>
      </c>
      <c r="E2440" s="9" t="s">
        <v>4451</v>
      </c>
      <c r="F2440" s="9" t="str">
        <f>TEXT(gdp_capita_rank__2[[#This Row],[year]],0)&amp;"-"&amp;gdp_capita_rank__2[[#This Row],[WB_country_code]]</f>
        <v>1978-CUB</v>
      </c>
      <c r="G2440" s="9" t="s">
        <v>4470</v>
      </c>
    </row>
    <row r="2441" spans="1:7" x14ac:dyDescent="0.2">
      <c r="A2441" s="9" t="s">
        <v>59</v>
      </c>
      <c r="B2441" s="9" t="s">
        <v>60</v>
      </c>
      <c r="C2441" s="9" t="s">
        <v>2808</v>
      </c>
      <c r="D2441" s="9" t="s">
        <v>2809</v>
      </c>
      <c r="E2441" s="9" t="s">
        <v>4451</v>
      </c>
      <c r="F2441" s="9" t="str">
        <f>TEXT(gdp_capita_rank__2[[#This Row],[year]],0)&amp;"-"&amp;gdp_capita_rank__2[[#This Row],[WB_country_code]]</f>
        <v>1978-CYP</v>
      </c>
      <c r="G2441" s="9" t="s">
        <v>4471</v>
      </c>
    </row>
    <row r="2442" spans="1:7" x14ac:dyDescent="0.2">
      <c r="A2442" s="9" t="s">
        <v>61</v>
      </c>
      <c r="B2442" s="9" t="s">
        <v>62</v>
      </c>
      <c r="C2442" s="9" t="s">
        <v>2810</v>
      </c>
      <c r="D2442" s="9" t="s">
        <v>2811</v>
      </c>
      <c r="E2442" s="9" t="s">
        <v>4451</v>
      </c>
      <c r="F2442" s="9" t="str">
        <f>TEXT(gdp_capita_rank__2[[#This Row],[year]],0)&amp;"-"&amp;gdp_capita_rank__2[[#This Row],[WB_country_code]]</f>
        <v>1978-CZE</v>
      </c>
      <c r="G2442" s="9" t="s">
        <v>2741</v>
      </c>
    </row>
    <row r="2443" spans="1:7" x14ac:dyDescent="0.2">
      <c r="A2443" s="9" t="s">
        <v>63</v>
      </c>
      <c r="B2443" s="9" t="s">
        <v>64</v>
      </c>
      <c r="C2443" s="9" t="s">
        <v>2812</v>
      </c>
      <c r="D2443" s="9" t="s">
        <v>2813</v>
      </c>
      <c r="E2443" s="9" t="s">
        <v>4451</v>
      </c>
      <c r="F2443" s="9" t="str">
        <f>TEXT(gdp_capita_rank__2[[#This Row],[year]],0)&amp;"-"&amp;gdp_capita_rank__2[[#This Row],[WB_country_code]]</f>
        <v>1978-DEU</v>
      </c>
      <c r="G2443" s="9" t="s">
        <v>4472</v>
      </c>
    </row>
    <row r="2444" spans="1:7" x14ac:dyDescent="0.2">
      <c r="A2444" s="9" t="s">
        <v>65</v>
      </c>
      <c r="B2444" s="9" t="s">
        <v>66</v>
      </c>
      <c r="C2444" s="9" t="s">
        <v>2814</v>
      </c>
      <c r="D2444" s="9" t="s">
        <v>2815</v>
      </c>
      <c r="E2444" s="9" t="s">
        <v>4451</v>
      </c>
      <c r="F2444" s="9" t="str">
        <f>TEXT(gdp_capita_rank__2[[#This Row],[year]],0)&amp;"-"&amp;gdp_capita_rank__2[[#This Row],[WB_country_code]]</f>
        <v>1978-DJI</v>
      </c>
      <c r="G2444" s="9" t="s">
        <v>2741</v>
      </c>
    </row>
    <row r="2445" spans="1:7" x14ac:dyDescent="0.2">
      <c r="A2445" s="9" t="s">
        <v>67</v>
      </c>
      <c r="B2445" s="9" t="s">
        <v>68</v>
      </c>
      <c r="C2445" s="9" t="s">
        <v>2816</v>
      </c>
      <c r="D2445" s="9" t="s">
        <v>2817</v>
      </c>
      <c r="E2445" s="9" t="s">
        <v>4451</v>
      </c>
      <c r="F2445" s="9" t="str">
        <f>TEXT(gdp_capita_rank__2[[#This Row],[year]],0)&amp;"-"&amp;gdp_capita_rank__2[[#This Row],[WB_country_code]]</f>
        <v>1978-DNK</v>
      </c>
      <c r="G2445" s="9" t="s">
        <v>4473</v>
      </c>
    </row>
    <row r="2446" spans="1:7" x14ac:dyDescent="0.2">
      <c r="A2446" s="9" t="s">
        <v>69</v>
      </c>
      <c r="B2446" s="9" t="s">
        <v>70</v>
      </c>
      <c r="C2446" s="9" t="s">
        <v>2818</v>
      </c>
      <c r="D2446" s="9" t="s">
        <v>2819</v>
      </c>
      <c r="E2446" s="9" t="s">
        <v>4451</v>
      </c>
      <c r="F2446" s="9" t="str">
        <f>TEXT(gdp_capita_rank__2[[#This Row],[year]],0)&amp;"-"&amp;gdp_capita_rank__2[[#This Row],[WB_country_code]]</f>
        <v>1978-DOM</v>
      </c>
      <c r="G2446" s="9" t="s">
        <v>4474</v>
      </c>
    </row>
    <row r="2447" spans="1:7" x14ac:dyDescent="0.2">
      <c r="A2447" s="9" t="s">
        <v>71</v>
      </c>
      <c r="B2447" s="9" t="s">
        <v>72</v>
      </c>
      <c r="C2447" s="9" t="s">
        <v>2821</v>
      </c>
      <c r="D2447" s="9" t="s">
        <v>2822</v>
      </c>
      <c r="E2447" s="9" t="s">
        <v>4451</v>
      </c>
      <c r="F2447" s="9" t="str">
        <f>TEXT(gdp_capita_rank__2[[#This Row],[year]],0)&amp;"-"&amp;gdp_capita_rank__2[[#This Row],[WB_country_code]]</f>
        <v>1978-DZA</v>
      </c>
      <c r="G2447" s="9" t="s">
        <v>4475</v>
      </c>
    </row>
    <row r="2448" spans="1:7" x14ac:dyDescent="0.2">
      <c r="A2448" s="9" t="s">
        <v>73</v>
      </c>
      <c r="B2448" s="9" t="s">
        <v>74</v>
      </c>
      <c r="C2448" s="9" t="s">
        <v>2824</v>
      </c>
      <c r="D2448" s="9" t="s">
        <v>2825</v>
      </c>
      <c r="E2448" s="9" t="s">
        <v>4451</v>
      </c>
      <c r="F2448" s="9" t="str">
        <f>TEXT(gdp_capita_rank__2[[#This Row],[year]],0)&amp;"-"&amp;gdp_capita_rank__2[[#This Row],[WB_country_code]]</f>
        <v>1978-ECU</v>
      </c>
      <c r="G2448" s="9" t="s">
        <v>4476</v>
      </c>
    </row>
    <row r="2449" spans="1:7" x14ac:dyDescent="0.2">
      <c r="A2449" s="9" t="s">
        <v>75</v>
      </c>
      <c r="B2449" s="9" t="s">
        <v>76</v>
      </c>
      <c r="C2449" s="9" t="s">
        <v>2827</v>
      </c>
      <c r="D2449" s="9" t="s">
        <v>2828</v>
      </c>
      <c r="E2449" s="9" t="s">
        <v>4451</v>
      </c>
      <c r="F2449" s="9" t="str">
        <f>TEXT(gdp_capita_rank__2[[#This Row],[year]],0)&amp;"-"&amp;gdp_capita_rank__2[[#This Row],[WB_country_code]]</f>
        <v>1978-EGY</v>
      </c>
      <c r="G2449" s="9" t="s">
        <v>4477</v>
      </c>
    </row>
    <row r="2450" spans="1:7" x14ac:dyDescent="0.2">
      <c r="A2450" s="9" t="s">
        <v>77</v>
      </c>
      <c r="B2450" s="9" t="s">
        <v>78</v>
      </c>
      <c r="C2450" s="9" t="s">
        <v>2829</v>
      </c>
      <c r="D2450" s="9" t="s">
        <v>2830</v>
      </c>
      <c r="E2450" s="9" t="s">
        <v>4451</v>
      </c>
      <c r="F2450" s="9" t="str">
        <f>TEXT(gdp_capita_rank__2[[#This Row],[year]],0)&amp;"-"&amp;gdp_capita_rank__2[[#This Row],[WB_country_code]]</f>
        <v>1978-ERI</v>
      </c>
      <c r="G2450" s="9" t="s">
        <v>2741</v>
      </c>
    </row>
    <row r="2451" spans="1:7" x14ac:dyDescent="0.2">
      <c r="A2451" s="9" t="s">
        <v>79</v>
      </c>
      <c r="B2451" s="9" t="s">
        <v>80</v>
      </c>
      <c r="C2451" s="9" t="s">
        <v>2831</v>
      </c>
      <c r="D2451" s="9" t="s">
        <v>2832</v>
      </c>
      <c r="E2451" s="9" t="s">
        <v>4451</v>
      </c>
      <c r="F2451" s="9" t="str">
        <f>TEXT(gdp_capita_rank__2[[#This Row],[year]],0)&amp;"-"&amp;gdp_capita_rank__2[[#This Row],[WB_country_code]]</f>
        <v>1978-ESP</v>
      </c>
      <c r="G2451" s="9" t="s">
        <v>4478</v>
      </c>
    </row>
    <row r="2452" spans="1:7" x14ac:dyDescent="0.2">
      <c r="A2452" s="9" t="s">
        <v>81</v>
      </c>
      <c r="B2452" s="9" t="s">
        <v>82</v>
      </c>
      <c r="C2452" s="9" t="s">
        <v>2834</v>
      </c>
      <c r="D2452" s="9" t="s">
        <v>2835</v>
      </c>
      <c r="E2452" s="9" t="s">
        <v>4451</v>
      </c>
      <c r="F2452" s="9" t="str">
        <f>TEXT(gdp_capita_rank__2[[#This Row],[year]],0)&amp;"-"&amp;gdp_capita_rank__2[[#This Row],[WB_country_code]]</f>
        <v>1978-EST</v>
      </c>
      <c r="G2452" s="9" t="s">
        <v>2741</v>
      </c>
    </row>
    <row r="2453" spans="1:7" x14ac:dyDescent="0.2">
      <c r="A2453" s="9" t="s">
        <v>83</v>
      </c>
      <c r="B2453" s="9" t="s">
        <v>84</v>
      </c>
      <c r="C2453" s="9" t="s">
        <v>2836</v>
      </c>
      <c r="D2453" s="9" t="s">
        <v>2837</v>
      </c>
      <c r="E2453" s="9" t="s">
        <v>4451</v>
      </c>
      <c r="F2453" s="9" t="str">
        <f>TEXT(gdp_capita_rank__2[[#This Row],[year]],0)&amp;"-"&amp;gdp_capita_rank__2[[#This Row],[WB_country_code]]</f>
        <v>1978-ETH</v>
      </c>
      <c r="G2453" s="9" t="s">
        <v>2741</v>
      </c>
    </row>
    <row r="2454" spans="1:7" x14ac:dyDescent="0.2">
      <c r="A2454" s="9" t="s">
        <v>85</v>
      </c>
      <c r="B2454" s="9" t="s">
        <v>86</v>
      </c>
      <c r="C2454" s="9" t="s">
        <v>2838</v>
      </c>
      <c r="D2454" s="9" t="s">
        <v>2839</v>
      </c>
      <c r="E2454" s="9" t="s">
        <v>4451</v>
      </c>
      <c r="F2454" s="9" t="str">
        <f>TEXT(gdp_capita_rank__2[[#This Row],[year]],0)&amp;"-"&amp;gdp_capita_rank__2[[#This Row],[WB_country_code]]</f>
        <v>1978-FIN</v>
      </c>
      <c r="G2454" s="9" t="s">
        <v>4479</v>
      </c>
    </row>
    <row r="2455" spans="1:7" x14ac:dyDescent="0.2">
      <c r="A2455" s="9" t="s">
        <v>87</v>
      </c>
      <c r="B2455" s="9" t="s">
        <v>88</v>
      </c>
      <c r="C2455" s="9" t="s">
        <v>2841</v>
      </c>
      <c r="D2455" s="9" t="s">
        <v>2842</v>
      </c>
      <c r="E2455" s="9" t="s">
        <v>4451</v>
      </c>
      <c r="F2455" s="9" t="str">
        <f>TEXT(gdp_capita_rank__2[[#This Row],[year]],0)&amp;"-"&amp;gdp_capita_rank__2[[#This Row],[WB_country_code]]</f>
        <v>1978-FJI</v>
      </c>
      <c r="G2455" s="9" t="s">
        <v>4480</v>
      </c>
    </row>
    <row r="2456" spans="1:7" x14ac:dyDescent="0.2">
      <c r="A2456" s="9" t="s">
        <v>89</v>
      </c>
      <c r="B2456" s="9" t="s">
        <v>90</v>
      </c>
      <c r="C2456" s="9" t="s">
        <v>2844</v>
      </c>
      <c r="D2456" s="9" t="s">
        <v>2845</v>
      </c>
      <c r="E2456" s="9" t="s">
        <v>4451</v>
      </c>
      <c r="F2456" s="9" t="str">
        <f>TEXT(gdp_capita_rank__2[[#This Row],[year]],0)&amp;"-"&amp;gdp_capita_rank__2[[#This Row],[WB_country_code]]</f>
        <v>1978-FRA</v>
      </c>
      <c r="G2456" s="9" t="s">
        <v>4481</v>
      </c>
    </row>
    <row r="2457" spans="1:7" x14ac:dyDescent="0.2">
      <c r="A2457" s="9" t="s">
        <v>91</v>
      </c>
      <c r="B2457" s="9" t="s">
        <v>92</v>
      </c>
      <c r="C2457" s="9" t="s">
        <v>2847</v>
      </c>
      <c r="D2457" s="9" t="s">
        <v>2848</v>
      </c>
      <c r="E2457" s="9" t="s">
        <v>4451</v>
      </c>
      <c r="F2457" s="9" t="str">
        <f>TEXT(gdp_capita_rank__2[[#This Row],[year]],0)&amp;"-"&amp;gdp_capita_rank__2[[#This Row],[WB_country_code]]</f>
        <v>1978-GAB</v>
      </c>
      <c r="G2457" s="9" t="s">
        <v>4482</v>
      </c>
    </row>
    <row r="2458" spans="1:7" x14ac:dyDescent="0.2">
      <c r="A2458" s="9" t="s">
        <v>93</v>
      </c>
      <c r="B2458" s="9" t="s">
        <v>94</v>
      </c>
      <c r="C2458" s="9" t="s">
        <v>2850</v>
      </c>
      <c r="D2458" s="9" t="s">
        <v>2851</v>
      </c>
      <c r="E2458" s="9" t="s">
        <v>4451</v>
      </c>
      <c r="F2458" s="9" t="str">
        <f>TEXT(gdp_capita_rank__2[[#This Row],[year]],0)&amp;"-"&amp;gdp_capita_rank__2[[#This Row],[WB_country_code]]</f>
        <v>1978-GBR</v>
      </c>
      <c r="G2458" s="9" t="s">
        <v>4483</v>
      </c>
    </row>
    <row r="2459" spans="1:7" x14ac:dyDescent="0.2">
      <c r="A2459" s="9" t="s">
        <v>95</v>
      </c>
      <c r="B2459" s="9" t="s">
        <v>96</v>
      </c>
      <c r="C2459" s="9" t="s">
        <v>2853</v>
      </c>
      <c r="D2459" s="9" t="s">
        <v>2854</v>
      </c>
      <c r="E2459" s="9" t="s">
        <v>4451</v>
      </c>
      <c r="F2459" s="9" t="str">
        <f>TEXT(gdp_capita_rank__2[[#This Row],[year]],0)&amp;"-"&amp;gdp_capita_rank__2[[#This Row],[WB_country_code]]</f>
        <v>1978-GEO</v>
      </c>
      <c r="G2459" s="9" t="s">
        <v>2741</v>
      </c>
    </row>
    <row r="2460" spans="1:7" x14ac:dyDescent="0.2">
      <c r="A2460" s="9" t="s">
        <v>97</v>
      </c>
      <c r="B2460" s="9" t="s">
        <v>98</v>
      </c>
      <c r="C2460" s="9" t="s">
        <v>2855</v>
      </c>
      <c r="D2460" s="9" t="s">
        <v>2824</v>
      </c>
      <c r="E2460" s="9" t="s">
        <v>4451</v>
      </c>
      <c r="F2460" s="9" t="str">
        <f>TEXT(gdp_capita_rank__2[[#This Row],[year]],0)&amp;"-"&amp;gdp_capita_rank__2[[#This Row],[WB_country_code]]</f>
        <v>1978-GHA</v>
      </c>
      <c r="G2460" s="9" t="s">
        <v>4484</v>
      </c>
    </row>
    <row r="2461" spans="1:7" x14ac:dyDescent="0.2">
      <c r="A2461" s="9" t="s">
        <v>99</v>
      </c>
      <c r="B2461" s="9" t="s">
        <v>100</v>
      </c>
      <c r="C2461" s="9" t="s">
        <v>2857</v>
      </c>
      <c r="D2461" s="9" t="s">
        <v>2858</v>
      </c>
      <c r="E2461" s="9" t="s">
        <v>4451</v>
      </c>
      <c r="F2461" s="9" t="str">
        <f>TEXT(gdp_capita_rank__2[[#This Row],[year]],0)&amp;"-"&amp;gdp_capita_rank__2[[#This Row],[WB_country_code]]</f>
        <v>1978-GRC</v>
      </c>
      <c r="G2461" s="9" t="s">
        <v>4485</v>
      </c>
    </row>
    <row r="2462" spans="1:7" x14ac:dyDescent="0.2">
      <c r="A2462" s="9" t="s">
        <v>101</v>
      </c>
      <c r="B2462" s="9" t="s">
        <v>102</v>
      </c>
      <c r="C2462" s="9" t="s">
        <v>2860</v>
      </c>
      <c r="D2462" s="9" t="s">
        <v>2861</v>
      </c>
      <c r="E2462" s="9" t="s">
        <v>4451</v>
      </c>
      <c r="F2462" s="9" t="str">
        <f>TEXT(gdp_capita_rank__2[[#This Row],[year]],0)&amp;"-"&amp;gdp_capita_rank__2[[#This Row],[WB_country_code]]</f>
        <v>1978-GRD</v>
      </c>
      <c r="G2462" s="9" t="s">
        <v>4486</v>
      </c>
    </row>
    <row r="2463" spans="1:7" x14ac:dyDescent="0.2">
      <c r="A2463" s="9" t="s">
        <v>103</v>
      </c>
      <c r="B2463" s="9" t="s">
        <v>104</v>
      </c>
      <c r="C2463" s="9" t="s">
        <v>2862</v>
      </c>
      <c r="D2463" s="9" t="s">
        <v>2863</v>
      </c>
      <c r="E2463" s="9" t="s">
        <v>4451</v>
      </c>
      <c r="F2463" s="9" t="str">
        <f>TEXT(gdp_capita_rank__2[[#This Row],[year]],0)&amp;"-"&amp;gdp_capita_rank__2[[#This Row],[WB_country_code]]</f>
        <v>1978-GTM</v>
      </c>
      <c r="G2463" s="9" t="s">
        <v>4487</v>
      </c>
    </row>
    <row r="2464" spans="1:7" x14ac:dyDescent="0.2">
      <c r="A2464" s="9" t="s">
        <v>105</v>
      </c>
      <c r="B2464" s="9" t="s">
        <v>106</v>
      </c>
      <c r="C2464" s="9" t="s">
        <v>2865</v>
      </c>
      <c r="D2464" s="9" t="s">
        <v>2866</v>
      </c>
      <c r="E2464" s="9" t="s">
        <v>4451</v>
      </c>
      <c r="F2464" s="9" t="str">
        <f>TEXT(gdp_capita_rank__2[[#This Row],[year]],0)&amp;"-"&amp;gdp_capita_rank__2[[#This Row],[WB_country_code]]</f>
        <v>1978-GUY</v>
      </c>
      <c r="G2464" s="9" t="s">
        <v>4488</v>
      </c>
    </row>
    <row r="2465" spans="1:7" x14ac:dyDescent="0.2">
      <c r="A2465" s="9" t="s">
        <v>107</v>
      </c>
      <c r="B2465" s="9" t="s">
        <v>108</v>
      </c>
      <c r="C2465" s="9" t="s">
        <v>2868</v>
      </c>
      <c r="D2465" s="9" t="s">
        <v>2869</v>
      </c>
      <c r="E2465" s="9" t="s">
        <v>4451</v>
      </c>
      <c r="F2465" s="9" t="str">
        <f>TEXT(gdp_capita_rank__2[[#This Row],[year]],0)&amp;"-"&amp;gdp_capita_rank__2[[#This Row],[WB_country_code]]</f>
        <v>1978-HKG</v>
      </c>
      <c r="G2465" s="9" t="s">
        <v>4489</v>
      </c>
    </row>
    <row r="2466" spans="1:7" x14ac:dyDescent="0.2">
      <c r="A2466" s="9" t="s">
        <v>109</v>
      </c>
      <c r="B2466" s="9" t="s">
        <v>110</v>
      </c>
      <c r="C2466" s="9" t="s">
        <v>2871</v>
      </c>
      <c r="D2466" s="9" t="s">
        <v>2872</v>
      </c>
      <c r="E2466" s="9" t="s">
        <v>4451</v>
      </c>
      <c r="F2466" s="9" t="str">
        <f>TEXT(gdp_capita_rank__2[[#This Row],[year]],0)&amp;"-"&amp;gdp_capita_rank__2[[#This Row],[WB_country_code]]</f>
        <v>1978-HRV</v>
      </c>
      <c r="G2466" s="9" t="s">
        <v>2741</v>
      </c>
    </row>
    <row r="2467" spans="1:7" x14ac:dyDescent="0.2">
      <c r="A2467" s="9" t="s">
        <v>111</v>
      </c>
      <c r="B2467" s="9" t="s">
        <v>112</v>
      </c>
      <c r="C2467" s="9" t="s">
        <v>2873</v>
      </c>
      <c r="D2467" s="9" t="s">
        <v>2874</v>
      </c>
      <c r="E2467" s="9" t="s">
        <v>4451</v>
      </c>
      <c r="F2467" s="9" t="str">
        <f>TEXT(gdp_capita_rank__2[[#This Row],[year]],0)&amp;"-"&amp;gdp_capita_rank__2[[#This Row],[WB_country_code]]</f>
        <v>1978-HUN</v>
      </c>
      <c r="G2467" s="9" t="s">
        <v>2741</v>
      </c>
    </row>
    <row r="2468" spans="1:7" x14ac:dyDescent="0.2">
      <c r="A2468" s="9" t="s">
        <v>113</v>
      </c>
      <c r="B2468" s="9" t="s">
        <v>114</v>
      </c>
      <c r="C2468" s="9" t="s">
        <v>2875</v>
      </c>
      <c r="D2468" s="9" t="s">
        <v>2876</v>
      </c>
      <c r="E2468" s="9" t="s">
        <v>4451</v>
      </c>
      <c r="F2468" s="9" t="str">
        <f>TEXT(gdp_capita_rank__2[[#This Row],[year]],0)&amp;"-"&amp;gdp_capita_rank__2[[#This Row],[WB_country_code]]</f>
        <v>1978-IDN</v>
      </c>
      <c r="G2468" s="9" t="s">
        <v>4490</v>
      </c>
    </row>
    <row r="2469" spans="1:7" x14ac:dyDescent="0.2">
      <c r="A2469" s="9" t="s">
        <v>115</v>
      </c>
      <c r="B2469" s="9" t="s">
        <v>116</v>
      </c>
      <c r="C2469" s="9" t="s">
        <v>2877</v>
      </c>
      <c r="D2469" s="9" t="s">
        <v>2878</v>
      </c>
      <c r="E2469" s="9" t="s">
        <v>4451</v>
      </c>
      <c r="F2469" s="9" t="str">
        <f>TEXT(gdp_capita_rank__2[[#This Row],[year]],0)&amp;"-"&amp;gdp_capita_rank__2[[#This Row],[WB_country_code]]</f>
        <v>1978-IND</v>
      </c>
      <c r="G2469" s="9" t="s">
        <v>4491</v>
      </c>
    </row>
    <row r="2470" spans="1:7" x14ac:dyDescent="0.2">
      <c r="A2470" s="9" t="s">
        <v>117</v>
      </c>
      <c r="B2470" s="9" t="s">
        <v>118</v>
      </c>
      <c r="C2470" s="9" t="s">
        <v>2880</v>
      </c>
      <c r="D2470" s="9" t="s">
        <v>2881</v>
      </c>
      <c r="E2470" s="9" t="s">
        <v>4451</v>
      </c>
      <c r="F2470" s="9" t="str">
        <f>TEXT(gdp_capita_rank__2[[#This Row],[year]],0)&amp;"-"&amp;gdp_capita_rank__2[[#This Row],[WB_country_code]]</f>
        <v>1978-IRL</v>
      </c>
      <c r="G2470" s="9" t="s">
        <v>4492</v>
      </c>
    </row>
    <row r="2471" spans="1:7" x14ac:dyDescent="0.2">
      <c r="A2471" s="9" t="s">
        <v>119</v>
      </c>
      <c r="B2471" s="9" t="s">
        <v>120</v>
      </c>
      <c r="C2471" s="9" t="s">
        <v>2883</v>
      </c>
      <c r="D2471" s="9" t="s">
        <v>2884</v>
      </c>
      <c r="E2471" s="9" t="s">
        <v>4451</v>
      </c>
      <c r="F2471" s="9" t="str">
        <f>TEXT(gdp_capita_rank__2[[#This Row],[year]],0)&amp;"-"&amp;gdp_capita_rank__2[[#This Row],[WB_country_code]]</f>
        <v>1978-IRN</v>
      </c>
      <c r="G2471" s="9" t="s">
        <v>4493</v>
      </c>
    </row>
    <row r="2472" spans="1:7" x14ac:dyDescent="0.2">
      <c r="A2472" s="9" t="s">
        <v>121</v>
      </c>
      <c r="B2472" s="9" t="s">
        <v>122</v>
      </c>
      <c r="C2472" s="9" t="s">
        <v>2886</v>
      </c>
      <c r="D2472" s="9" t="s">
        <v>2887</v>
      </c>
      <c r="E2472" s="9" t="s">
        <v>4451</v>
      </c>
      <c r="F2472" s="9" t="str">
        <f>TEXT(gdp_capita_rank__2[[#This Row],[year]],0)&amp;"-"&amp;gdp_capita_rank__2[[#This Row],[WB_country_code]]</f>
        <v>1978-IRQ</v>
      </c>
      <c r="G2472" s="9" t="s">
        <v>4494</v>
      </c>
    </row>
    <row r="2473" spans="1:7" x14ac:dyDescent="0.2">
      <c r="A2473" s="9" t="s">
        <v>123</v>
      </c>
      <c r="B2473" s="9" t="s">
        <v>124</v>
      </c>
      <c r="C2473" s="9" t="s">
        <v>2889</v>
      </c>
      <c r="D2473" s="9" t="s">
        <v>2890</v>
      </c>
      <c r="E2473" s="9" t="s">
        <v>4451</v>
      </c>
      <c r="F2473" s="9" t="str">
        <f>TEXT(gdp_capita_rank__2[[#This Row],[year]],0)&amp;"-"&amp;gdp_capita_rank__2[[#This Row],[WB_country_code]]</f>
        <v>1978-ISL</v>
      </c>
      <c r="G2473" s="9" t="s">
        <v>4495</v>
      </c>
    </row>
    <row r="2474" spans="1:7" x14ac:dyDescent="0.2">
      <c r="A2474" s="9" t="s">
        <v>125</v>
      </c>
      <c r="B2474" s="9" t="s">
        <v>126</v>
      </c>
      <c r="C2474" s="9" t="s">
        <v>2892</v>
      </c>
      <c r="D2474" s="9" t="s">
        <v>2893</v>
      </c>
      <c r="E2474" s="9" t="s">
        <v>4451</v>
      </c>
      <c r="F2474" s="9" t="str">
        <f>TEXT(gdp_capita_rank__2[[#This Row],[year]],0)&amp;"-"&amp;gdp_capita_rank__2[[#This Row],[WB_country_code]]</f>
        <v>1978-ISR</v>
      </c>
      <c r="G2474" s="9" t="s">
        <v>2741</v>
      </c>
    </row>
    <row r="2475" spans="1:7" x14ac:dyDescent="0.2">
      <c r="A2475" s="9" t="s">
        <v>127</v>
      </c>
      <c r="B2475" s="9" t="s">
        <v>128</v>
      </c>
      <c r="C2475" s="9" t="s">
        <v>2895</v>
      </c>
      <c r="D2475" s="9" t="s">
        <v>2896</v>
      </c>
      <c r="E2475" s="9" t="s">
        <v>4451</v>
      </c>
      <c r="F2475" s="9" t="str">
        <f>TEXT(gdp_capita_rank__2[[#This Row],[year]],0)&amp;"-"&amp;gdp_capita_rank__2[[#This Row],[WB_country_code]]</f>
        <v>1978-ITA</v>
      </c>
      <c r="G2475" s="9" t="s">
        <v>4496</v>
      </c>
    </row>
    <row r="2476" spans="1:7" x14ac:dyDescent="0.2">
      <c r="A2476" s="9" t="s">
        <v>129</v>
      </c>
      <c r="B2476" s="9" t="s">
        <v>130</v>
      </c>
      <c r="C2476" s="9" t="s">
        <v>2898</v>
      </c>
      <c r="D2476" s="9" t="s">
        <v>2899</v>
      </c>
      <c r="E2476" s="9" t="s">
        <v>4451</v>
      </c>
      <c r="F2476" s="9" t="str">
        <f>TEXT(gdp_capita_rank__2[[#This Row],[year]],0)&amp;"-"&amp;gdp_capita_rank__2[[#This Row],[WB_country_code]]</f>
        <v>1978-JAM</v>
      </c>
      <c r="G2476" s="9" t="s">
        <v>4497</v>
      </c>
    </row>
    <row r="2477" spans="1:7" x14ac:dyDescent="0.2">
      <c r="A2477" s="9" t="s">
        <v>131</v>
      </c>
      <c r="B2477" s="9" t="s">
        <v>132</v>
      </c>
      <c r="C2477" s="9" t="s">
        <v>2901</v>
      </c>
      <c r="D2477" s="9" t="s">
        <v>2902</v>
      </c>
      <c r="E2477" s="9" t="s">
        <v>4451</v>
      </c>
      <c r="F2477" s="9" t="str">
        <f>TEXT(gdp_capita_rank__2[[#This Row],[year]],0)&amp;"-"&amp;gdp_capita_rank__2[[#This Row],[WB_country_code]]</f>
        <v>1978-JOR</v>
      </c>
      <c r="G2477" s="9" t="s">
        <v>4498</v>
      </c>
    </row>
    <row r="2478" spans="1:7" x14ac:dyDescent="0.2">
      <c r="A2478" s="9" t="s">
        <v>133</v>
      </c>
      <c r="B2478" s="9" t="s">
        <v>134</v>
      </c>
      <c r="C2478" s="9" t="s">
        <v>2903</v>
      </c>
      <c r="D2478" s="9" t="s">
        <v>2904</v>
      </c>
      <c r="E2478" s="9" t="s">
        <v>4451</v>
      </c>
      <c r="F2478" s="9" t="str">
        <f>TEXT(gdp_capita_rank__2[[#This Row],[year]],0)&amp;"-"&amp;gdp_capita_rank__2[[#This Row],[WB_country_code]]</f>
        <v>1978-JPN</v>
      </c>
      <c r="G2478" s="9" t="s">
        <v>4499</v>
      </c>
    </row>
    <row r="2479" spans="1:7" x14ac:dyDescent="0.2">
      <c r="A2479" s="9" t="s">
        <v>135</v>
      </c>
      <c r="B2479" s="9" t="s">
        <v>136</v>
      </c>
      <c r="C2479" s="9" t="s">
        <v>2906</v>
      </c>
      <c r="D2479" s="9" t="s">
        <v>2907</v>
      </c>
      <c r="E2479" s="9" t="s">
        <v>4451</v>
      </c>
      <c r="F2479" s="9" t="str">
        <f>TEXT(gdp_capita_rank__2[[#This Row],[year]],0)&amp;"-"&amp;gdp_capita_rank__2[[#This Row],[WB_country_code]]</f>
        <v>1978-KAZ</v>
      </c>
      <c r="G2479" s="9" t="s">
        <v>2741</v>
      </c>
    </row>
    <row r="2480" spans="1:7" x14ac:dyDescent="0.2">
      <c r="A2480" s="9" t="s">
        <v>137</v>
      </c>
      <c r="B2480" s="9" t="s">
        <v>138</v>
      </c>
      <c r="C2480" s="9" t="s">
        <v>2908</v>
      </c>
      <c r="D2480" s="9" t="s">
        <v>2909</v>
      </c>
      <c r="E2480" s="9" t="s">
        <v>4451</v>
      </c>
      <c r="F2480" s="9" t="str">
        <f>TEXT(gdp_capita_rank__2[[#This Row],[year]],0)&amp;"-"&amp;gdp_capita_rank__2[[#This Row],[WB_country_code]]</f>
        <v>1978-KEN</v>
      </c>
      <c r="G2480" s="9" t="s">
        <v>4500</v>
      </c>
    </row>
    <row r="2481" spans="1:7" x14ac:dyDescent="0.2">
      <c r="A2481" s="9" t="s">
        <v>139</v>
      </c>
      <c r="B2481" s="9" t="s">
        <v>140</v>
      </c>
      <c r="C2481" s="9" t="s">
        <v>2911</v>
      </c>
      <c r="D2481" s="9" t="s">
        <v>2912</v>
      </c>
      <c r="E2481" s="9" t="s">
        <v>4451</v>
      </c>
      <c r="F2481" s="9" t="str">
        <f>TEXT(gdp_capita_rank__2[[#This Row],[year]],0)&amp;"-"&amp;gdp_capita_rank__2[[#This Row],[WB_country_code]]</f>
        <v>1978-KGZ</v>
      </c>
      <c r="G2481" s="9" t="s">
        <v>2741</v>
      </c>
    </row>
    <row r="2482" spans="1:7" x14ac:dyDescent="0.2">
      <c r="A2482" s="9" t="s">
        <v>141</v>
      </c>
      <c r="B2482" s="9" t="s">
        <v>142</v>
      </c>
      <c r="C2482" s="9" t="s">
        <v>2913</v>
      </c>
      <c r="D2482" s="9" t="s">
        <v>2914</v>
      </c>
      <c r="E2482" s="9" t="s">
        <v>4451</v>
      </c>
      <c r="F2482" s="9" t="str">
        <f>TEXT(gdp_capita_rank__2[[#This Row],[year]],0)&amp;"-"&amp;gdp_capita_rank__2[[#This Row],[WB_country_code]]</f>
        <v>1978-KOR</v>
      </c>
      <c r="G2482" s="9" t="s">
        <v>4501</v>
      </c>
    </row>
    <row r="2483" spans="1:7" x14ac:dyDescent="0.2">
      <c r="A2483" s="9" t="s">
        <v>143</v>
      </c>
      <c r="B2483" s="9" t="s">
        <v>144</v>
      </c>
      <c r="C2483" s="9" t="s">
        <v>2916</v>
      </c>
      <c r="D2483" s="9" t="s">
        <v>2917</v>
      </c>
      <c r="E2483" s="9" t="s">
        <v>4451</v>
      </c>
      <c r="F2483" s="9" t="str">
        <f>TEXT(gdp_capita_rank__2[[#This Row],[year]],0)&amp;"-"&amp;gdp_capita_rank__2[[#This Row],[WB_country_code]]</f>
        <v>1978-KWT</v>
      </c>
      <c r="G2483" s="9" t="s">
        <v>4502</v>
      </c>
    </row>
    <row r="2484" spans="1:7" x14ac:dyDescent="0.2">
      <c r="A2484" s="9" t="s">
        <v>145</v>
      </c>
      <c r="B2484" s="9" t="s">
        <v>146</v>
      </c>
      <c r="C2484" s="9" t="s">
        <v>2918</v>
      </c>
      <c r="D2484" s="9" t="s">
        <v>2919</v>
      </c>
      <c r="E2484" s="9" t="s">
        <v>4451</v>
      </c>
      <c r="F2484" s="9" t="str">
        <f>TEXT(gdp_capita_rank__2[[#This Row],[year]],0)&amp;"-"&amp;gdp_capita_rank__2[[#This Row],[WB_country_code]]</f>
        <v>1978-LBN</v>
      </c>
      <c r="G2484" s="9" t="s">
        <v>2741</v>
      </c>
    </row>
    <row r="2485" spans="1:7" x14ac:dyDescent="0.2">
      <c r="A2485" s="9" t="s">
        <v>147</v>
      </c>
      <c r="B2485" s="9" t="s">
        <v>148</v>
      </c>
      <c r="C2485" s="9" t="s">
        <v>2920</v>
      </c>
      <c r="D2485" s="9" t="s">
        <v>2921</v>
      </c>
      <c r="E2485" s="9" t="s">
        <v>4451</v>
      </c>
      <c r="F2485" s="9" t="str">
        <f>TEXT(gdp_capita_rank__2[[#This Row],[year]],0)&amp;"-"&amp;gdp_capita_rank__2[[#This Row],[WB_country_code]]</f>
        <v>1978-LKA</v>
      </c>
      <c r="G2485" s="9" t="s">
        <v>4503</v>
      </c>
    </row>
    <row r="2486" spans="1:7" x14ac:dyDescent="0.2">
      <c r="A2486" s="9" t="s">
        <v>149</v>
      </c>
      <c r="B2486" s="9" t="s">
        <v>150</v>
      </c>
      <c r="C2486" s="9" t="s">
        <v>2923</v>
      </c>
      <c r="D2486" s="9" t="s">
        <v>2924</v>
      </c>
      <c r="E2486" s="9" t="s">
        <v>4451</v>
      </c>
      <c r="F2486" s="9" t="str">
        <f>TEXT(gdp_capita_rank__2[[#This Row],[year]],0)&amp;"-"&amp;gdp_capita_rank__2[[#This Row],[WB_country_code]]</f>
        <v>1978-LTU</v>
      </c>
      <c r="G2486" s="9" t="s">
        <v>2741</v>
      </c>
    </row>
    <row r="2487" spans="1:7" x14ac:dyDescent="0.2">
      <c r="A2487" s="9" t="s">
        <v>151</v>
      </c>
      <c r="B2487" s="9" t="s">
        <v>152</v>
      </c>
      <c r="C2487" s="9" t="s">
        <v>2925</v>
      </c>
      <c r="D2487" s="9" t="s">
        <v>2926</v>
      </c>
      <c r="E2487" s="9" t="s">
        <v>4451</v>
      </c>
      <c r="F2487" s="9" t="str">
        <f>TEXT(gdp_capita_rank__2[[#This Row],[year]],0)&amp;"-"&amp;gdp_capita_rank__2[[#This Row],[WB_country_code]]</f>
        <v>1978-LVA</v>
      </c>
      <c r="G2487" s="9" t="s">
        <v>2741</v>
      </c>
    </row>
    <row r="2488" spans="1:7" x14ac:dyDescent="0.2">
      <c r="A2488" s="9" t="s">
        <v>153</v>
      </c>
      <c r="B2488" s="9" t="s">
        <v>154</v>
      </c>
      <c r="C2488" s="9" t="s">
        <v>2927</v>
      </c>
      <c r="D2488" s="9" t="s">
        <v>2928</v>
      </c>
      <c r="E2488" s="9" t="s">
        <v>4451</v>
      </c>
      <c r="F2488" s="9" t="str">
        <f>TEXT(gdp_capita_rank__2[[#This Row],[year]],0)&amp;"-"&amp;gdp_capita_rank__2[[#This Row],[WB_country_code]]</f>
        <v>1978-MAR</v>
      </c>
      <c r="G2488" s="9" t="s">
        <v>4504</v>
      </c>
    </row>
    <row r="2489" spans="1:7" x14ac:dyDescent="0.2">
      <c r="A2489" s="9" t="s">
        <v>155</v>
      </c>
      <c r="B2489" s="9" t="s">
        <v>156</v>
      </c>
      <c r="C2489" s="9" t="s">
        <v>2930</v>
      </c>
      <c r="D2489" s="9" t="s">
        <v>2931</v>
      </c>
      <c r="E2489" s="9" t="s">
        <v>4451</v>
      </c>
      <c r="F2489" s="9" t="str">
        <f>TEXT(gdp_capita_rank__2[[#This Row],[year]],0)&amp;"-"&amp;gdp_capita_rank__2[[#This Row],[WB_country_code]]</f>
        <v>1978-MDA</v>
      </c>
      <c r="G2489" s="9" t="s">
        <v>2741</v>
      </c>
    </row>
    <row r="2490" spans="1:7" x14ac:dyDescent="0.2">
      <c r="A2490" s="9" t="s">
        <v>157</v>
      </c>
      <c r="B2490" s="9" t="s">
        <v>158</v>
      </c>
      <c r="C2490" s="9" t="s">
        <v>2932</v>
      </c>
      <c r="D2490" s="9" t="s">
        <v>2933</v>
      </c>
      <c r="E2490" s="9" t="s">
        <v>4451</v>
      </c>
      <c r="F2490" s="9" t="str">
        <f>TEXT(gdp_capita_rank__2[[#This Row],[year]],0)&amp;"-"&amp;gdp_capita_rank__2[[#This Row],[WB_country_code]]</f>
        <v>1978-MEX</v>
      </c>
      <c r="G2490" s="9" t="s">
        <v>4505</v>
      </c>
    </row>
    <row r="2491" spans="1:7" x14ac:dyDescent="0.2">
      <c r="A2491" s="9" t="s">
        <v>159</v>
      </c>
      <c r="B2491" s="9" t="s">
        <v>160</v>
      </c>
      <c r="C2491" s="9" t="s">
        <v>2935</v>
      </c>
      <c r="D2491" s="9" t="s">
        <v>2936</v>
      </c>
      <c r="E2491" s="9" t="s">
        <v>4451</v>
      </c>
      <c r="F2491" s="9" t="str">
        <f>TEXT(gdp_capita_rank__2[[#This Row],[year]],0)&amp;"-"&amp;gdp_capita_rank__2[[#This Row],[WB_country_code]]</f>
        <v>1978-MKD</v>
      </c>
      <c r="G2491" s="9" t="s">
        <v>2741</v>
      </c>
    </row>
    <row r="2492" spans="1:7" x14ac:dyDescent="0.2">
      <c r="A2492" s="9" t="s">
        <v>161</v>
      </c>
      <c r="B2492" s="9" t="s">
        <v>162</v>
      </c>
      <c r="C2492" s="9" t="s">
        <v>2937</v>
      </c>
      <c r="D2492" s="9" t="s">
        <v>2938</v>
      </c>
      <c r="E2492" s="9" t="s">
        <v>4451</v>
      </c>
      <c r="F2492" s="9" t="str">
        <f>TEXT(gdp_capita_rank__2[[#This Row],[year]],0)&amp;"-"&amp;gdp_capita_rank__2[[#This Row],[WB_country_code]]</f>
        <v>1978-MNE</v>
      </c>
      <c r="G2492" s="9" t="s">
        <v>2741</v>
      </c>
    </row>
    <row r="2493" spans="1:7" x14ac:dyDescent="0.2">
      <c r="A2493" s="9" t="s">
        <v>163</v>
      </c>
      <c r="B2493" s="9" t="s">
        <v>164</v>
      </c>
      <c r="C2493" s="9" t="s">
        <v>2939</v>
      </c>
      <c r="D2493" s="9" t="s">
        <v>2940</v>
      </c>
      <c r="E2493" s="9" t="s">
        <v>4451</v>
      </c>
      <c r="F2493" s="9" t="str">
        <f>TEXT(gdp_capita_rank__2[[#This Row],[year]],0)&amp;"-"&amp;gdp_capita_rank__2[[#This Row],[WB_country_code]]</f>
        <v>1978-MNG</v>
      </c>
      <c r="G2493" s="9" t="s">
        <v>2741</v>
      </c>
    </row>
    <row r="2494" spans="1:7" x14ac:dyDescent="0.2">
      <c r="A2494" s="9" t="s">
        <v>165</v>
      </c>
      <c r="B2494" s="9" t="s">
        <v>166</v>
      </c>
      <c r="C2494" s="9" t="s">
        <v>2941</v>
      </c>
      <c r="D2494" s="9" t="s">
        <v>2942</v>
      </c>
      <c r="E2494" s="9" t="s">
        <v>4451</v>
      </c>
      <c r="F2494" s="9" t="str">
        <f>TEXT(gdp_capita_rank__2[[#This Row],[year]],0)&amp;"-"&amp;gdp_capita_rank__2[[#This Row],[WB_country_code]]</f>
        <v>1978-MOZ</v>
      </c>
      <c r="G2494" s="9" t="s">
        <v>2741</v>
      </c>
    </row>
    <row r="2495" spans="1:7" x14ac:dyDescent="0.2">
      <c r="A2495" s="9" t="s">
        <v>167</v>
      </c>
      <c r="B2495" s="9" t="s">
        <v>168</v>
      </c>
      <c r="C2495" s="9" t="s">
        <v>2943</v>
      </c>
      <c r="D2495" s="9" t="s">
        <v>2944</v>
      </c>
      <c r="E2495" s="9" t="s">
        <v>4451</v>
      </c>
      <c r="F2495" s="9" t="str">
        <f>TEXT(gdp_capita_rank__2[[#This Row],[year]],0)&amp;"-"&amp;gdp_capita_rank__2[[#This Row],[WB_country_code]]</f>
        <v>1978-MUS</v>
      </c>
      <c r="G2495" s="9" t="s">
        <v>4506</v>
      </c>
    </row>
    <row r="2496" spans="1:7" x14ac:dyDescent="0.2">
      <c r="A2496" s="9" t="s">
        <v>169</v>
      </c>
      <c r="B2496" s="9" t="s">
        <v>170</v>
      </c>
      <c r="C2496" s="9" t="s">
        <v>2945</v>
      </c>
      <c r="D2496" s="9" t="s">
        <v>2946</v>
      </c>
      <c r="E2496" s="9" t="s">
        <v>4451</v>
      </c>
      <c r="F2496" s="9" t="str">
        <f>TEXT(gdp_capita_rank__2[[#This Row],[year]],0)&amp;"-"&amp;gdp_capita_rank__2[[#This Row],[WB_country_code]]</f>
        <v>1978-MYS</v>
      </c>
      <c r="G2496" s="9" t="s">
        <v>4507</v>
      </c>
    </row>
    <row r="2497" spans="1:7" x14ac:dyDescent="0.2">
      <c r="A2497" s="9" t="s">
        <v>171</v>
      </c>
      <c r="B2497" s="9" t="s">
        <v>172</v>
      </c>
      <c r="C2497" s="9" t="s">
        <v>2948</v>
      </c>
      <c r="D2497" s="9" t="s">
        <v>2949</v>
      </c>
      <c r="E2497" s="9" t="s">
        <v>4451</v>
      </c>
      <c r="F2497" s="9" t="str">
        <f>TEXT(gdp_capita_rank__2[[#This Row],[year]],0)&amp;"-"&amp;gdp_capita_rank__2[[#This Row],[WB_country_code]]</f>
        <v>1978-NAM</v>
      </c>
      <c r="G2497" s="9" t="s">
        <v>2741</v>
      </c>
    </row>
    <row r="2498" spans="1:7" x14ac:dyDescent="0.2">
      <c r="A2498" s="9" t="s">
        <v>173</v>
      </c>
      <c r="B2498" s="9" t="s">
        <v>174</v>
      </c>
      <c r="C2498" s="9" t="s">
        <v>2950</v>
      </c>
      <c r="D2498" s="9" t="s">
        <v>2951</v>
      </c>
      <c r="E2498" s="9" t="s">
        <v>4451</v>
      </c>
      <c r="F2498" s="9" t="str">
        <f>TEXT(gdp_capita_rank__2[[#This Row],[year]],0)&amp;"-"&amp;gdp_capita_rank__2[[#This Row],[WB_country_code]]</f>
        <v>1978-NER</v>
      </c>
      <c r="G2498" s="9" t="s">
        <v>4508</v>
      </c>
    </row>
    <row r="2499" spans="1:7" x14ac:dyDescent="0.2">
      <c r="A2499" s="9" t="s">
        <v>175</v>
      </c>
      <c r="B2499" s="9" t="s">
        <v>176</v>
      </c>
      <c r="C2499" s="9" t="s">
        <v>2953</v>
      </c>
      <c r="D2499" s="9" t="s">
        <v>2954</v>
      </c>
      <c r="E2499" s="9" t="s">
        <v>4451</v>
      </c>
      <c r="F2499" s="9" t="str">
        <f>TEXT(gdp_capita_rank__2[[#This Row],[year]],0)&amp;"-"&amp;gdp_capita_rank__2[[#This Row],[WB_country_code]]</f>
        <v>1978-NGA</v>
      </c>
      <c r="G2499" s="9" t="s">
        <v>4509</v>
      </c>
    </row>
    <row r="2500" spans="1:7" x14ac:dyDescent="0.2">
      <c r="A2500" s="9" t="s">
        <v>177</v>
      </c>
      <c r="B2500" s="9" t="s">
        <v>178</v>
      </c>
      <c r="C2500" s="9" t="s">
        <v>2956</v>
      </c>
      <c r="D2500" s="9" t="s">
        <v>2957</v>
      </c>
      <c r="E2500" s="9" t="s">
        <v>4451</v>
      </c>
      <c r="F2500" s="9" t="str">
        <f>TEXT(gdp_capita_rank__2[[#This Row],[year]],0)&amp;"-"&amp;gdp_capita_rank__2[[#This Row],[WB_country_code]]</f>
        <v>1978-NLD</v>
      </c>
      <c r="G2500" s="9" t="s">
        <v>4510</v>
      </c>
    </row>
    <row r="2501" spans="1:7" x14ac:dyDescent="0.2">
      <c r="A2501" s="9" t="s">
        <v>179</v>
      </c>
      <c r="B2501" s="9" t="s">
        <v>180</v>
      </c>
      <c r="C2501" s="9" t="s">
        <v>2959</v>
      </c>
      <c r="D2501" s="9" t="s">
        <v>2960</v>
      </c>
      <c r="E2501" s="9" t="s">
        <v>4451</v>
      </c>
      <c r="F2501" s="9" t="str">
        <f>TEXT(gdp_capita_rank__2[[#This Row],[year]],0)&amp;"-"&amp;gdp_capita_rank__2[[#This Row],[WB_country_code]]</f>
        <v>1978-NOR</v>
      </c>
      <c r="G2501" s="9" t="s">
        <v>4511</v>
      </c>
    </row>
    <row r="2502" spans="1:7" x14ac:dyDescent="0.2">
      <c r="A2502" s="9" t="s">
        <v>181</v>
      </c>
      <c r="B2502" s="9" t="s">
        <v>182</v>
      </c>
      <c r="C2502" s="9" t="s">
        <v>2962</v>
      </c>
      <c r="D2502" s="9" t="s">
        <v>2963</v>
      </c>
      <c r="E2502" s="9" t="s">
        <v>4451</v>
      </c>
      <c r="F2502" s="9" t="str">
        <f>TEXT(gdp_capita_rank__2[[#This Row],[year]],0)&amp;"-"&amp;gdp_capita_rank__2[[#This Row],[WB_country_code]]</f>
        <v>1978-NZL</v>
      </c>
      <c r="G2502" s="9" t="s">
        <v>4512</v>
      </c>
    </row>
    <row r="2503" spans="1:7" x14ac:dyDescent="0.2">
      <c r="A2503" s="9" t="s">
        <v>183</v>
      </c>
      <c r="B2503" s="9" t="s">
        <v>184</v>
      </c>
      <c r="C2503" s="9" t="s">
        <v>2965</v>
      </c>
      <c r="D2503" s="9" t="s">
        <v>2966</v>
      </c>
      <c r="E2503" s="9" t="s">
        <v>4451</v>
      </c>
      <c r="F2503" s="9" t="str">
        <f>TEXT(gdp_capita_rank__2[[#This Row],[year]],0)&amp;"-"&amp;gdp_capita_rank__2[[#This Row],[WB_country_code]]</f>
        <v>1978-PAK</v>
      </c>
      <c r="G2503" s="9" t="s">
        <v>4513</v>
      </c>
    </row>
    <row r="2504" spans="1:7" x14ac:dyDescent="0.2">
      <c r="A2504" s="9" t="s">
        <v>185</v>
      </c>
      <c r="B2504" s="9" t="s">
        <v>186</v>
      </c>
      <c r="C2504" s="9" t="s">
        <v>2968</v>
      </c>
      <c r="D2504" s="9" t="s">
        <v>2969</v>
      </c>
      <c r="E2504" s="9" t="s">
        <v>4451</v>
      </c>
      <c r="F2504" s="9" t="str">
        <f>TEXT(gdp_capita_rank__2[[#This Row],[year]],0)&amp;"-"&amp;gdp_capita_rank__2[[#This Row],[WB_country_code]]</f>
        <v>1978-PAN</v>
      </c>
      <c r="G2504" s="9" t="s">
        <v>4514</v>
      </c>
    </row>
    <row r="2505" spans="1:7" x14ac:dyDescent="0.2">
      <c r="A2505" s="9" t="s">
        <v>187</v>
      </c>
      <c r="B2505" s="9" t="s">
        <v>188</v>
      </c>
      <c r="C2505" s="9" t="s">
        <v>2971</v>
      </c>
      <c r="D2505" s="9" t="s">
        <v>2972</v>
      </c>
      <c r="E2505" s="9" t="s">
        <v>4451</v>
      </c>
      <c r="F2505" s="9" t="str">
        <f>TEXT(gdp_capita_rank__2[[#This Row],[year]],0)&amp;"-"&amp;gdp_capita_rank__2[[#This Row],[WB_country_code]]</f>
        <v>1978-PER</v>
      </c>
      <c r="G2505" s="9" t="s">
        <v>2741</v>
      </c>
    </row>
    <row r="2506" spans="1:7" x14ac:dyDescent="0.2">
      <c r="A2506" s="9" t="s">
        <v>189</v>
      </c>
      <c r="B2506" s="9" t="s">
        <v>190</v>
      </c>
      <c r="C2506" s="9" t="s">
        <v>2973</v>
      </c>
      <c r="D2506" s="9" t="s">
        <v>2974</v>
      </c>
      <c r="E2506" s="9" t="s">
        <v>4451</v>
      </c>
      <c r="F2506" s="9" t="str">
        <f>TEXT(gdp_capita_rank__2[[#This Row],[year]],0)&amp;"-"&amp;gdp_capita_rank__2[[#This Row],[WB_country_code]]</f>
        <v>1978-PHL</v>
      </c>
      <c r="G2506" s="9" t="s">
        <v>4515</v>
      </c>
    </row>
    <row r="2507" spans="1:7" x14ac:dyDescent="0.2">
      <c r="A2507" s="9" t="s">
        <v>191</v>
      </c>
      <c r="B2507" s="9" t="s">
        <v>192</v>
      </c>
      <c r="C2507" s="9" t="s">
        <v>2976</v>
      </c>
      <c r="D2507" s="9" t="s">
        <v>2977</v>
      </c>
      <c r="E2507" s="9" t="s">
        <v>4451</v>
      </c>
      <c r="F2507" s="9" t="str">
        <f>TEXT(gdp_capita_rank__2[[#This Row],[year]],0)&amp;"-"&amp;gdp_capita_rank__2[[#This Row],[WB_country_code]]</f>
        <v>1978-POL</v>
      </c>
      <c r="G2507" s="9" t="s">
        <v>2741</v>
      </c>
    </row>
    <row r="2508" spans="1:7" x14ac:dyDescent="0.2">
      <c r="A2508" s="9" t="s">
        <v>193</v>
      </c>
      <c r="B2508" s="9" t="s">
        <v>194</v>
      </c>
      <c r="C2508" s="9" t="s">
        <v>2818</v>
      </c>
      <c r="D2508" s="9" t="s">
        <v>2978</v>
      </c>
      <c r="E2508" s="9" t="s">
        <v>4451</v>
      </c>
      <c r="F2508" s="9" t="str">
        <f>TEXT(gdp_capita_rank__2[[#This Row],[year]],0)&amp;"-"&amp;gdp_capita_rank__2[[#This Row],[WB_country_code]]</f>
        <v>1978-PRI</v>
      </c>
      <c r="G2508" s="9" t="s">
        <v>4516</v>
      </c>
    </row>
    <row r="2509" spans="1:7" x14ac:dyDescent="0.2">
      <c r="A2509" s="9" t="s">
        <v>195</v>
      </c>
      <c r="B2509" s="9" t="s">
        <v>196</v>
      </c>
      <c r="C2509" s="9" t="s">
        <v>2980</v>
      </c>
      <c r="D2509" s="9" t="s">
        <v>2981</v>
      </c>
      <c r="E2509" s="9" t="s">
        <v>4451</v>
      </c>
      <c r="F2509" s="9" t="str">
        <f>TEXT(gdp_capita_rank__2[[#This Row],[year]],0)&amp;"-"&amp;gdp_capita_rank__2[[#This Row],[WB_country_code]]</f>
        <v>1978-PRK</v>
      </c>
      <c r="G2509" s="9" t="s">
        <v>2741</v>
      </c>
    </row>
    <row r="2510" spans="1:7" x14ac:dyDescent="0.2">
      <c r="A2510" s="9" t="s">
        <v>197</v>
      </c>
      <c r="B2510" s="9" t="s">
        <v>198</v>
      </c>
      <c r="C2510" s="9" t="s">
        <v>2982</v>
      </c>
      <c r="D2510" s="9" t="s">
        <v>2983</v>
      </c>
      <c r="E2510" s="9" t="s">
        <v>4451</v>
      </c>
      <c r="F2510" s="9" t="str">
        <f>TEXT(gdp_capita_rank__2[[#This Row],[year]],0)&amp;"-"&amp;gdp_capita_rank__2[[#This Row],[WB_country_code]]</f>
        <v>1978-PRT</v>
      </c>
      <c r="G2510" s="9" t="s">
        <v>4517</v>
      </c>
    </row>
    <row r="2511" spans="1:7" x14ac:dyDescent="0.2">
      <c r="A2511" s="9" t="s">
        <v>199</v>
      </c>
      <c r="B2511" s="9" t="s">
        <v>200</v>
      </c>
      <c r="C2511" s="9" t="s">
        <v>2985</v>
      </c>
      <c r="D2511" s="9" t="s">
        <v>2986</v>
      </c>
      <c r="E2511" s="9" t="s">
        <v>4451</v>
      </c>
      <c r="F2511" s="9" t="str">
        <f>TEXT(gdp_capita_rank__2[[#This Row],[year]],0)&amp;"-"&amp;gdp_capita_rank__2[[#This Row],[WB_country_code]]</f>
        <v>1978-PRY</v>
      </c>
      <c r="G2511" s="9" t="s">
        <v>4518</v>
      </c>
    </row>
    <row r="2512" spans="1:7" x14ac:dyDescent="0.2">
      <c r="A2512" s="9" t="s">
        <v>201</v>
      </c>
      <c r="B2512" s="9" t="s">
        <v>202</v>
      </c>
      <c r="C2512" s="9" t="s">
        <v>2987</v>
      </c>
      <c r="D2512" s="9" t="s">
        <v>2988</v>
      </c>
      <c r="E2512" s="9" t="s">
        <v>4451</v>
      </c>
      <c r="F2512" s="9" t="str">
        <f>TEXT(gdp_capita_rank__2[[#This Row],[year]],0)&amp;"-"&amp;gdp_capita_rank__2[[#This Row],[WB_country_code]]</f>
        <v>1978-QAT</v>
      </c>
      <c r="G2512" s="9" t="s">
        <v>4519</v>
      </c>
    </row>
    <row r="2513" spans="1:7" x14ac:dyDescent="0.2">
      <c r="A2513" s="9" t="s">
        <v>203</v>
      </c>
      <c r="B2513" s="9" t="s">
        <v>204</v>
      </c>
      <c r="C2513" s="9" t="s">
        <v>2989</v>
      </c>
      <c r="D2513" s="9" t="s">
        <v>2990</v>
      </c>
      <c r="E2513" s="9" t="s">
        <v>4451</v>
      </c>
      <c r="F2513" s="9" t="str">
        <f>TEXT(gdp_capita_rank__2[[#This Row],[year]],0)&amp;"-"&amp;gdp_capita_rank__2[[#This Row],[WB_country_code]]</f>
        <v>1978-ROU</v>
      </c>
      <c r="G2513" s="9" t="s">
        <v>2741</v>
      </c>
    </row>
    <row r="2514" spans="1:7" x14ac:dyDescent="0.2">
      <c r="A2514" s="9" t="s">
        <v>205</v>
      </c>
      <c r="B2514" s="9" t="s">
        <v>206</v>
      </c>
      <c r="C2514" s="9" t="s">
        <v>2991</v>
      </c>
      <c r="D2514" s="9" t="s">
        <v>2992</v>
      </c>
      <c r="E2514" s="9" t="s">
        <v>4451</v>
      </c>
      <c r="F2514" s="9" t="str">
        <f>TEXT(gdp_capita_rank__2[[#This Row],[year]],0)&amp;"-"&amp;gdp_capita_rank__2[[#This Row],[WB_country_code]]</f>
        <v>1978-RUS</v>
      </c>
      <c r="G2514" s="9" t="s">
        <v>2741</v>
      </c>
    </row>
    <row r="2515" spans="1:7" x14ac:dyDescent="0.2">
      <c r="A2515" s="9" t="s">
        <v>207</v>
      </c>
      <c r="B2515" s="9" t="s">
        <v>208</v>
      </c>
      <c r="C2515" s="9" t="s">
        <v>2993</v>
      </c>
      <c r="D2515" s="9" t="s">
        <v>2994</v>
      </c>
      <c r="E2515" s="9" t="s">
        <v>4451</v>
      </c>
      <c r="F2515" s="9" t="str">
        <f>TEXT(gdp_capita_rank__2[[#This Row],[year]],0)&amp;"-"&amp;gdp_capita_rank__2[[#This Row],[WB_country_code]]</f>
        <v>1978-SAU</v>
      </c>
      <c r="G2515" s="9" t="s">
        <v>4520</v>
      </c>
    </row>
    <row r="2516" spans="1:7" x14ac:dyDescent="0.2">
      <c r="A2516" s="9" t="s">
        <v>209</v>
      </c>
      <c r="B2516" s="9" t="s">
        <v>210</v>
      </c>
      <c r="C2516" s="9" t="s">
        <v>2995</v>
      </c>
      <c r="D2516" s="9" t="s">
        <v>2996</v>
      </c>
      <c r="E2516" s="9" t="s">
        <v>4451</v>
      </c>
      <c r="F2516" s="9" t="str">
        <f>TEXT(gdp_capita_rank__2[[#This Row],[year]],0)&amp;"-"&amp;gdp_capita_rank__2[[#This Row],[WB_country_code]]</f>
        <v>1978-SDN</v>
      </c>
      <c r="G2516" s="9" t="s">
        <v>4521</v>
      </c>
    </row>
    <row r="2517" spans="1:7" x14ac:dyDescent="0.2">
      <c r="A2517" s="9" t="s">
        <v>211</v>
      </c>
      <c r="B2517" s="9" t="s">
        <v>212</v>
      </c>
      <c r="C2517" s="9" t="s">
        <v>2998</v>
      </c>
      <c r="D2517" s="9" t="s">
        <v>2999</v>
      </c>
      <c r="E2517" s="9" t="s">
        <v>4451</v>
      </c>
      <c r="F2517" s="9" t="str">
        <f>TEXT(gdp_capita_rank__2[[#This Row],[year]],0)&amp;"-"&amp;gdp_capita_rank__2[[#This Row],[WB_country_code]]</f>
        <v>1978-SEN</v>
      </c>
      <c r="G2517" s="9" t="s">
        <v>4522</v>
      </c>
    </row>
    <row r="2518" spans="1:7" x14ac:dyDescent="0.2">
      <c r="A2518" s="9" t="s">
        <v>213</v>
      </c>
      <c r="B2518" s="9" t="s">
        <v>214</v>
      </c>
      <c r="C2518" s="9" t="s">
        <v>3001</v>
      </c>
      <c r="D2518" s="9" t="s">
        <v>3002</v>
      </c>
      <c r="E2518" s="9" t="s">
        <v>4451</v>
      </c>
      <c r="F2518" s="9" t="str">
        <f>TEXT(gdp_capita_rank__2[[#This Row],[year]],0)&amp;"-"&amp;gdp_capita_rank__2[[#This Row],[WB_country_code]]</f>
        <v>1978-SGP</v>
      </c>
      <c r="G2518" s="9" t="s">
        <v>4523</v>
      </c>
    </row>
    <row r="2519" spans="1:7" x14ac:dyDescent="0.2">
      <c r="A2519" s="9" t="s">
        <v>215</v>
      </c>
      <c r="B2519" s="9" t="s">
        <v>216</v>
      </c>
      <c r="C2519" s="9" t="s">
        <v>3004</v>
      </c>
      <c r="D2519" s="9" t="s">
        <v>3005</v>
      </c>
      <c r="E2519" s="9" t="s">
        <v>4451</v>
      </c>
      <c r="F2519" s="9" t="str">
        <f>TEXT(gdp_capita_rank__2[[#This Row],[year]],0)&amp;"-"&amp;gdp_capita_rank__2[[#This Row],[WB_country_code]]</f>
        <v>1978-SMR</v>
      </c>
      <c r="G2519" s="9" t="s">
        <v>2741</v>
      </c>
    </row>
    <row r="2520" spans="1:7" x14ac:dyDescent="0.2">
      <c r="A2520" s="9" t="s">
        <v>217</v>
      </c>
      <c r="B2520" s="9" t="s">
        <v>218</v>
      </c>
      <c r="C2520" s="9" t="s">
        <v>2854</v>
      </c>
      <c r="D2520" s="9" t="s">
        <v>3006</v>
      </c>
      <c r="E2520" s="9" t="s">
        <v>4451</v>
      </c>
      <c r="F2520" s="9" t="str">
        <f>TEXT(gdp_capita_rank__2[[#This Row],[year]],0)&amp;"-"&amp;gdp_capita_rank__2[[#This Row],[WB_country_code]]</f>
        <v>1978-SRB</v>
      </c>
      <c r="G2520" s="9" t="s">
        <v>2741</v>
      </c>
    </row>
    <row r="2521" spans="1:7" x14ac:dyDescent="0.2">
      <c r="A2521" s="9" t="s">
        <v>219</v>
      </c>
      <c r="B2521" s="9" t="s">
        <v>220</v>
      </c>
      <c r="C2521" s="9" t="s">
        <v>3007</v>
      </c>
      <c r="D2521" s="9" t="s">
        <v>3008</v>
      </c>
      <c r="E2521" s="9" t="s">
        <v>4451</v>
      </c>
      <c r="F2521" s="9" t="str">
        <f>TEXT(gdp_capita_rank__2[[#This Row],[year]],0)&amp;"-"&amp;gdp_capita_rank__2[[#This Row],[WB_country_code]]</f>
        <v>1978-SUR</v>
      </c>
      <c r="G2521" s="9" t="s">
        <v>4524</v>
      </c>
    </row>
    <row r="2522" spans="1:7" x14ac:dyDescent="0.2">
      <c r="A2522" s="9" t="s">
        <v>221</v>
      </c>
      <c r="B2522" s="9" t="s">
        <v>222</v>
      </c>
      <c r="C2522" s="9" t="s">
        <v>3010</v>
      </c>
      <c r="D2522" s="9" t="s">
        <v>3011</v>
      </c>
      <c r="E2522" s="9" t="s">
        <v>4451</v>
      </c>
      <c r="F2522" s="9" t="str">
        <f>TEXT(gdp_capita_rank__2[[#This Row],[year]],0)&amp;"-"&amp;gdp_capita_rank__2[[#This Row],[WB_country_code]]</f>
        <v>1978-SVK</v>
      </c>
      <c r="G2522" s="9" t="s">
        <v>2741</v>
      </c>
    </row>
    <row r="2523" spans="1:7" x14ac:dyDescent="0.2">
      <c r="A2523" s="9" t="s">
        <v>223</v>
      </c>
      <c r="B2523" s="9" t="s">
        <v>224</v>
      </c>
      <c r="C2523" s="9" t="s">
        <v>3012</v>
      </c>
      <c r="D2523" s="9" t="s">
        <v>3013</v>
      </c>
      <c r="E2523" s="9" t="s">
        <v>4451</v>
      </c>
      <c r="F2523" s="9" t="str">
        <f>TEXT(gdp_capita_rank__2[[#This Row],[year]],0)&amp;"-"&amp;gdp_capita_rank__2[[#This Row],[WB_country_code]]</f>
        <v>1978-SVN</v>
      </c>
      <c r="G2523" s="9" t="s">
        <v>2741</v>
      </c>
    </row>
    <row r="2524" spans="1:7" x14ac:dyDescent="0.2">
      <c r="A2524" s="9" t="s">
        <v>225</v>
      </c>
      <c r="B2524" s="9" t="s">
        <v>226</v>
      </c>
      <c r="C2524" s="9" t="s">
        <v>3014</v>
      </c>
      <c r="D2524" s="9" t="s">
        <v>3015</v>
      </c>
      <c r="E2524" s="9" t="s">
        <v>4451</v>
      </c>
      <c r="F2524" s="9" t="str">
        <f>TEXT(gdp_capita_rank__2[[#This Row],[year]],0)&amp;"-"&amp;gdp_capita_rank__2[[#This Row],[WB_country_code]]</f>
        <v>1978-SWE</v>
      </c>
      <c r="G2524" s="9" t="s">
        <v>4525</v>
      </c>
    </row>
    <row r="2525" spans="1:7" x14ac:dyDescent="0.2">
      <c r="A2525" s="9" t="s">
        <v>227</v>
      </c>
      <c r="B2525" s="9" t="s">
        <v>228</v>
      </c>
      <c r="C2525" s="9" t="s">
        <v>3017</v>
      </c>
      <c r="D2525" s="9" t="s">
        <v>3018</v>
      </c>
      <c r="E2525" s="9" t="s">
        <v>4451</v>
      </c>
      <c r="F2525" s="9" t="str">
        <f>TEXT(gdp_capita_rank__2[[#This Row],[year]],0)&amp;"-"&amp;gdp_capita_rank__2[[#This Row],[WB_country_code]]</f>
        <v>1978-SYR</v>
      </c>
      <c r="G2525" s="9" t="s">
        <v>4526</v>
      </c>
    </row>
    <row r="2526" spans="1:7" x14ac:dyDescent="0.2">
      <c r="A2526" s="9" t="s">
        <v>229</v>
      </c>
      <c r="B2526" s="9" t="s">
        <v>230</v>
      </c>
      <c r="C2526" s="9" t="s">
        <v>3020</v>
      </c>
      <c r="D2526" s="9" t="s">
        <v>3021</v>
      </c>
      <c r="E2526" s="9" t="s">
        <v>4451</v>
      </c>
      <c r="F2526" s="9" t="str">
        <f>TEXT(gdp_capita_rank__2[[#This Row],[year]],0)&amp;"-"&amp;gdp_capita_rank__2[[#This Row],[WB_country_code]]</f>
        <v>1978-TGO</v>
      </c>
      <c r="G2526" s="9" t="s">
        <v>4527</v>
      </c>
    </row>
    <row r="2527" spans="1:7" x14ac:dyDescent="0.2">
      <c r="A2527" s="9" t="s">
        <v>231</v>
      </c>
      <c r="B2527" s="9" t="s">
        <v>232</v>
      </c>
      <c r="C2527" s="9" t="s">
        <v>3023</v>
      </c>
      <c r="D2527" s="9" t="s">
        <v>3024</v>
      </c>
      <c r="E2527" s="9" t="s">
        <v>4451</v>
      </c>
      <c r="F2527" s="9" t="str">
        <f>TEXT(gdp_capita_rank__2[[#This Row],[year]],0)&amp;"-"&amp;gdp_capita_rank__2[[#This Row],[WB_country_code]]</f>
        <v>1978-THA</v>
      </c>
      <c r="G2527" s="9" t="s">
        <v>4528</v>
      </c>
    </row>
    <row r="2528" spans="1:7" x14ac:dyDescent="0.2">
      <c r="A2528" s="9" t="s">
        <v>233</v>
      </c>
      <c r="B2528" s="9" t="s">
        <v>234</v>
      </c>
      <c r="C2528" s="9" t="s">
        <v>3026</v>
      </c>
      <c r="D2528" s="9" t="s">
        <v>3027</v>
      </c>
      <c r="E2528" s="9" t="s">
        <v>4451</v>
      </c>
      <c r="F2528" s="9" t="str">
        <f>TEXT(gdp_capita_rank__2[[#This Row],[year]],0)&amp;"-"&amp;gdp_capita_rank__2[[#This Row],[WB_country_code]]</f>
        <v>1978-TJK</v>
      </c>
      <c r="G2528" s="9" t="s">
        <v>2741</v>
      </c>
    </row>
    <row r="2529" spans="1:7" x14ac:dyDescent="0.2">
      <c r="A2529" s="9" t="s">
        <v>235</v>
      </c>
      <c r="B2529" s="9" t="s">
        <v>236</v>
      </c>
      <c r="C2529" s="9" t="s">
        <v>3028</v>
      </c>
      <c r="D2529" s="9" t="s">
        <v>3029</v>
      </c>
      <c r="E2529" s="9" t="s">
        <v>4451</v>
      </c>
      <c r="F2529" s="9" t="str">
        <f>TEXT(gdp_capita_rank__2[[#This Row],[year]],0)&amp;"-"&amp;gdp_capita_rank__2[[#This Row],[WB_country_code]]</f>
        <v>1978-TKM</v>
      </c>
      <c r="G2529" s="9" t="s">
        <v>2741</v>
      </c>
    </row>
    <row r="2530" spans="1:7" x14ac:dyDescent="0.2">
      <c r="A2530" s="9" t="s">
        <v>237</v>
      </c>
      <c r="B2530" s="9" t="s">
        <v>238</v>
      </c>
      <c r="C2530" s="9" t="s">
        <v>3030</v>
      </c>
      <c r="D2530" s="9" t="s">
        <v>3031</v>
      </c>
      <c r="E2530" s="9" t="s">
        <v>4451</v>
      </c>
      <c r="F2530" s="9" t="str">
        <f>TEXT(gdp_capita_rank__2[[#This Row],[year]],0)&amp;"-"&amp;gdp_capita_rank__2[[#This Row],[WB_country_code]]</f>
        <v>1978-TON</v>
      </c>
      <c r="G2530" s="9" t="s">
        <v>4529</v>
      </c>
    </row>
    <row r="2531" spans="1:7" x14ac:dyDescent="0.2">
      <c r="A2531" s="9" t="s">
        <v>239</v>
      </c>
      <c r="B2531" s="9" t="s">
        <v>240</v>
      </c>
      <c r="C2531" s="9" t="s">
        <v>3032</v>
      </c>
      <c r="D2531" s="9" t="s">
        <v>3033</v>
      </c>
      <c r="E2531" s="9" t="s">
        <v>4451</v>
      </c>
      <c r="F2531" s="9" t="str">
        <f>TEXT(gdp_capita_rank__2[[#This Row],[year]],0)&amp;"-"&amp;gdp_capita_rank__2[[#This Row],[WB_country_code]]</f>
        <v>1978-TTO</v>
      </c>
      <c r="G2531" s="9" t="s">
        <v>4530</v>
      </c>
    </row>
    <row r="2532" spans="1:7" x14ac:dyDescent="0.2">
      <c r="A2532" s="9" t="s">
        <v>241</v>
      </c>
      <c r="B2532" s="9" t="s">
        <v>242</v>
      </c>
      <c r="C2532" s="9" t="s">
        <v>3035</v>
      </c>
      <c r="D2532" s="9" t="s">
        <v>3036</v>
      </c>
      <c r="E2532" s="9" t="s">
        <v>4451</v>
      </c>
      <c r="F2532" s="9" t="str">
        <f>TEXT(gdp_capita_rank__2[[#This Row],[year]],0)&amp;"-"&amp;gdp_capita_rank__2[[#This Row],[WB_country_code]]</f>
        <v>1978-TUN</v>
      </c>
      <c r="G2532" s="9" t="s">
        <v>4531</v>
      </c>
    </row>
    <row r="2533" spans="1:7" x14ac:dyDescent="0.2">
      <c r="A2533" s="9" t="s">
        <v>243</v>
      </c>
      <c r="B2533" s="9" t="s">
        <v>244</v>
      </c>
      <c r="C2533" s="9" t="s">
        <v>3037</v>
      </c>
      <c r="D2533" s="9" t="s">
        <v>3038</v>
      </c>
      <c r="E2533" s="9" t="s">
        <v>4451</v>
      </c>
      <c r="F2533" s="9" t="str">
        <f>TEXT(gdp_capita_rank__2[[#This Row],[year]],0)&amp;"-"&amp;gdp_capita_rank__2[[#This Row],[WB_country_code]]</f>
        <v>1978-TUR</v>
      </c>
      <c r="G2533" s="9" t="s">
        <v>4532</v>
      </c>
    </row>
    <row r="2534" spans="1:7" x14ac:dyDescent="0.2">
      <c r="A2534" s="9" t="s">
        <v>245</v>
      </c>
      <c r="B2534" s="9" t="s">
        <v>246</v>
      </c>
      <c r="C2534" s="9" t="s">
        <v>3040</v>
      </c>
      <c r="D2534" s="9" t="s">
        <v>3041</v>
      </c>
      <c r="E2534" s="9" t="s">
        <v>4451</v>
      </c>
      <c r="F2534" s="9" t="str">
        <f>TEXT(gdp_capita_rank__2[[#This Row],[year]],0)&amp;"-"&amp;gdp_capita_rank__2[[#This Row],[WB_country_code]]</f>
        <v>1978-TZA</v>
      </c>
      <c r="G2534" s="9" t="s">
        <v>2741</v>
      </c>
    </row>
    <row r="2535" spans="1:7" x14ac:dyDescent="0.2">
      <c r="A2535" s="9" t="s">
        <v>247</v>
      </c>
      <c r="B2535" s="9" t="s">
        <v>248</v>
      </c>
      <c r="C2535" s="9" t="s">
        <v>3042</v>
      </c>
      <c r="D2535" s="9" t="s">
        <v>3043</v>
      </c>
      <c r="E2535" s="9" t="s">
        <v>4451</v>
      </c>
      <c r="F2535" s="9" t="str">
        <f>TEXT(gdp_capita_rank__2[[#This Row],[year]],0)&amp;"-"&amp;gdp_capita_rank__2[[#This Row],[WB_country_code]]</f>
        <v>1978-UGA</v>
      </c>
      <c r="G2535" s="9" t="s">
        <v>4533</v>
      </c>
    </row>
    <row r="2536" spans="1:7" x14ac:dyDescent="0.2">
      <c r="A2536" s="9" t="s">
        <v>249</v>
      </c>
      <c r="B2536" s="9" t="s">
        <v>250</v>
      </c>
      <c r="C2536" s="9" t="s">
        <v>3045</v>
      </c>
      <c r="D2536" s="9" t="s">
        <v>3046</v>
      </c>
      <c r="E2536" s="9" t="s">
        <v>4451</v>
      </c>
      <c r="F2536" s="9" t="str">
        <f>TEXT(gdp_capita_rank__2[[#This Row],[year]],0)&amp;"-"&amp;gdp_capita_rank__2[[#This Row],[WB_country_code]]</f>
        <v>1978-UKR</v>
      </c>
      <c r="G2536" s="9" t="s">
        <v>2741</v>
      </c>
    </row>
    <row r="2537" spans="1:7" x14ac:dyDescent="0.2">
      <c r="A2537" s="9" t="s">
        <v>251</v>
      </c>
      <c r="B2537" s="9" t="s">
        <v>252</v>
      </c>
      <c r="C2537" s="9" t="s">
        <v>3047</v>
      </c>
      <c r="D2537" s="9" t="s">
        <v>3048</v>
      </c>
      <c r="E2537" s="9" t="s">
        <v>4451</v>
      </c>
      <c r="F2537" s="9" t="str">
        <f>TEXT(gdp_capita_rank__2[[#This Row],[year]],0)&amp;"-"&amp;gdp_capita_rank__2[[#This Row],[WB_country_code]]</f>
        <v>1978-URY</v>
      </c>
      <c r="G2537" s="9" t="s">
        <v>4534</v>
      </c>
    </row>
    <row r="2538" spans="1:7" x14ac:dyDescent="0.2">
      <c r="A2538" s="9" t="s">
        <v>253</v>
      </c>
      <c r="B2538" s="9" t="s">
        <v>254</v>
      </c>
      <c r="C2538" s="9" t="s">
        <v>3050</v>
      </c>
      <c r="D2538" s="9" t="s">
        <v>3051</v>
      </c>
      <c r="E2538" s="9" t="s">
        <v>4451</v>
      </c>
      <c r="F2538" s="9" t="str">
        <f>TEXT(gdp_capita_rank__2[[#This Row],[year]],0)&amp;"-"&amp;gdp_capita_rank__2[[#This Row],[WB_country_code]]</f>
        <v>1978-USA</v>
      </c>
      <c r="G2538" s="9" t="s">
        <v>4535</v>
      </c>
    </row>
    <row r="2539" spans="1:7" x14ac:dyDescent="0.2">
      <c r="A2539" s="9" t="s">
        <v>255</v>
      </c>
      <c r="B2539" s="9" t="s">
        <v>256</v>
      </c>
      <c r="C2539" s="9" t="s">
        <v>3053</v>
      </c>
      <c r="D2539" s="9" t="s">
        <v>3054</v>
      </c>
      <c r="E2539" s="9" t="s">
        <v>4451</v>
      </c>
      <c r="F2539" s="9" t="str">
        <f>TEXT(gdp_capita_rank__2[[#This Row],[year]],0)&amp;"-"&amp;gdp_capita_rank__2[[#This Row],[WB_country_code]]</f>
        <v>1978-UZB</v>
      </c>
      <c r="G2539" s="9" t="s">
        <v>2741</v>
      </c>
    </row>
    <row r="2540" spans="1:7" x14ac:dyDescent="0.2">
      <c r="A2540" s="9" t="s">
        <v>257</v>
      </c>
      <c r="B2540" s="9" t="s">
        <v>258</v>
      </c>
      <c r="C2540" s="9" t="s">
        <v>3055</v>
      </c>
      <c r="D2540" s="9" t="s">
        <v>3056</v>
      </c>
      <c r="E2540" s="9" t="s">
        <v>4451</v>
      </c>
      <c r="F2540" s="9" t="str">
        <f>TEXT(gdp_capita_rank__2[[#This Row],[year]],0)&amp;"-"&amp;gdp_capita_rank__2[[#This Row],[WB_country_code]]</f>
        <v>1978-VEN</v>
      </c>
      <c r="G2540" s="9" t="s">
        <v>4536</v>
      </c>
    </row>
    <row r="2541" spans="1:7" x14ac:dyDescent="0.2">
      <c r="A2541" s="9" t="s">
        <v>259</v>
      </c>
      <c r="B2541" s="9" t="s">
        <v>260</v>
      </c>
      <c r="C2541" s="9" t="s">
        <v>3058</v>
      </c>
      <c r="D2541" s="9" t="s">
        <v>3059</v>
      </c>
      <c r="E2541" s="9" t="s">
        <v>4451</v>
      </c>
      <c r="F2541" s="9" t="str">
        <f>TEXT(gdp_capita_rank__2[[#This Row],[year]],0)&amp;"-"&amp;gdp_capita_rank__2[[#This Row],[WB_country_code]]</f>
        <v>1978-VIR</v>
      </c>
      <c r="G2541" s="9" t="s">
        <v>2741</v>
      </c>
    </row>
    <row r="2542" spans="1:7" x14ac:dyDescent="0.2">
      <c r="A2542" s="9" t="s">
        <v>261</v>
      </c>
      <c r="B2542" s="9" t="s">
        <v>262</v>
      </c>
      <c r="C2542" s="9" t="s">
        <v>3060</v>
      </c>
      <c r="D2542" s="9" t="s">
        <v>3061</v>
      </c>
      <c r="E2542" s="9" t="s">
        <v>4451</v>
      </c>
      <c r="F2542" s="9" t="str">
        <f>TEXT(gdp_capita_rank__2[[#This Row],[year]],0)&amp;"-"&amp;gdp_capita_rank__2[[#This Row],[WB_country_code]]</f>
        <v>1978-VNM</v>
      </c>
      <c r="G2542" s="9" t="s">
        <v>2741</v>
      </c>
    </row>
    <row r="2543" spans="1:7" x14ac:dyDescent="0.2">
      <c r="A2543" s="9" t="s">
        <v>263</v>
      </c>
      <c r="B2543" s="9" t="s">
        <v>264</v>
      </c>
      <c r="C2543" s="9" t="s">
        <v>3062</v>
      </c>
      <c r="D2543" s="9" t="s">
        <v>3063</v>
      </c>
      <c r="E2543" s="9" t="s">
        <v>4451</v>
      </c>
      <c r="F2543" s="9" t="str">
        <f>TEXT(gdp_capita_rank__2[[#This Row],[year]],0)&amp;"-"&amp;gdp_capita_rank__2[[#This Row],[WB_country_code]]</f>
        <v>1978-WSM</v>
      </c>
      <c r="G2543" s="9" t="s">
        <v>2741</v>
      </c>
    </row>
    <row r="2544" spans="1:7" x14ac:dyDescent="0.2">
      <c r="A2544" s="9" t="s">
        <v>265</v>
      </c>
      <c r="B2544" s="9" t="s">
        <v>266</v>
      </c>
      <c r="C2544" s="9" t="s">
        <v>3064</v>
      </c>
      <c r="D2544" s="9" t="s">
        <v>3065</v>
      </c>
      <c r="E2544" s="9" t="s">
        <v>4451</v>
      </c>
      <c r="F2544" s="9" t="str">
        <f>TEXT(gdp_capita_rank__2[[#This Row],[year]],0)&amp;"-"&amp;gdp_capita_rank__2[[#This Row],[WB_country_code]]</f>
        <v>1978-XKX</v>
      </c>
      <c r="G2544" s="9" t="s">
        <v>2741</v>
      </c>
    </row>
    <row r="2545" spans="1:7" x14ac:dyDescent="0.2">
      <c r="A2545" s="9" t="s">
        <v>269</v>
      </c>
      <c r="B2545" s="9" t="s">
        <v>270</v>
      </c>
      <c r="C2545" s="9" t="s">
        <v>3066</v>
      </c>
      <c r="D2545" s="9" t="s">
        <v>3067</v>
      </c>
      <c r="E2545" s="9" t="s">
        <v>4451</v>
      </c>
      <c r="F2545" s="9" t="str">
        <f>TEXT(gdp_capita_rank__2[[#This Row],[year]],0)&amp;"-"&amp;gdp_capita_rank__2[[#This Row],[WB_country_code]]</f>
        <v>1978-ZAF</v>
      </c>
      <c r="G2545" s="9" t="s">
        <v>4537</v>
      </c>
    </row>
    <row r="2546" spans="1:7" x14ac:dyDescent="0.2">
      <c r="A2546" s="9" t="s">
        <v>271</v>
      </c>
      <c r="B2546" s="9" t="s">
        <v>272</v>
      </c>
      <c r="C2546" s="9" t="s">
        <v>3069</v>
      </c>
      <c r="D2546" s="9" t="s">
        <v>3070</v>
      </c>
      <c r="E2546" s="9" t="s">
        <v>4451</v>
      </c>
      <c r="F2546" s="9" t="str">
        <f>TEXT(gdp_capita_rank__2[[#This Row],[year]],0)&amp;"-"&amp;gdp_capita_rank__2[[#This Row],[WB_country_code]]</f>
        <v>1978-ZMB</v>
      </c>
      <c r="G2546" s="9" t="s">
        <v>4538</v>
      </c>
    </row>
    <row r="2547" spans="1:7" x14ac:dyDescent="0.2">
      <c r="A2547" s="9" t="s">
        <v>273</v>
      </c>
      <c r="B2547" s="9" t="s">
        <v>274</v>
      </c>
      <c r="C2547" s="9" t="s">
        <v>3072</v>
      </c>
      <c r="D2547" s="9" t="s">
        <v>3073</v>
      </c>
      <c r="E2547" s="9" t="s">
        <v>4451</v>
      </c>
      <c r="F2547" s="9" t="str">
        <f>TEXT(gdp_capita_rank__2[[#This Row],[year]],0)&amp;"-"&amp;gdp_capita_rank__2[[#This Row],[WB_country_code]]</f>
        <v>1978-ZWE</v>
      </c>
      <c r="G2547" s="9" t="s">
        <v>4539</v>
      </c>
    </row>
    <row r="2548" spans="1:7" x14ac:dyDescent="0.2">
      <c r="A2548" s="9" t="s">
        <v>5</v>
      </c>
      <c r="B2548" s="9" t="s">
        <v>6</v>
      </c>
      <c r="C2548" s="9" t="s">
        <v>2735</v>
      </c>
      <c r="D2548" s="9" t="s">
        <v>2736</v>
      </c>
      <c r="E2548" s="9" t="s">
        <v>4540</v>
      </c>
      <c r="F2548" s="9" t="str">
        <f>TEXT(gdp_capita_rank__2[[#This Row],[year]],0)&amp;"-"&amp;gdp_capita_rank__2[[#This Row],[WB_country_code]]</f>
        <v>1979-AFG</v>
      </c>
      <c r="G2548" s="9" t="s">
        <v>4541</v>
      </c>
    </row>
    <row r="2549" spans="1:7" x14ac:dyDescent="0.2">
      <c r="A2549" s="9" t="s">
        <v>7</v>
      </c>
      <c r="B2549" s="9" t="s">
        <v>8</v>
      </c>
      <c r="C2549" s="9" t="s">
        <v>2739</v>
      </c>
      <c r="D2549" s="9" t="s">
        <v>2740</v>
      </c>
      <c r="E2549" s="9" t="s">
        <v>4540</v>
      </c>
      <c r="F2549" s="9" t="str">
        <f>TEXT(gdp_capita_rank__2[[#This Row],[year]],0)&amp;"-"&amp;gdp_capita_rank__2[[#This Row],[WB_country_code]]</f>
        <v>1979-ARE</v>
      </c>
      <c r="G2549" s="9" t="s">
        <v>4542</v>
      </c>
    </row>
    <row r="2550" spans="1:7" x14ac:dyDescent="0.2">
      <c r="A2550" s="9" t="s">
        <v>9</v>
      </c>
      <c r="B2550" s="9" t="s">
        <v>10</v>
      </c>
      <c r="C2550" s="9" t="s">
        <v>2742</v>
      </c>
      <c r="D2550" s="9" t="s">
        <v>2743</v>
      </c>
      <c r="E2550" s="9" t="s">
        <v>4540</v>
      </c>
      <c r="F2550" s="9" t="str">
        <f>TEXT(gdp_capita_rank__2[[#This Row],[year]],0)&amp;"-"&amp;gdp_capita_rank__2[[#This Row],[WB_country_code]]</f>
        <v>1979-ARG</v>
      </c>
      <c r="G2550" s="9" t="s">
        <v>2741</v>
      </c>
    </row>
    <row r="2551" spans="1:7" x14ac:dyDescent="0.2">
      <c r="A2551" s="9" t="s">
        <v>11</v>
      </c>
      <c r="B2551" s="9" t="s">
        <v>12</v>
      </c>
      <c r="C2551" s="9" t="s">
        <v>2744</v>
      </c>
      <c r="D2551" s="9" t="s">
        <v>2745</v>
      </c>
      <c r="E2551" s="9" t="s">
        <v>4540</v>
      </c>
      <c r="F2551" s="9" t="str">
        <f>TEXT(gdp_capita_rank__2[[#This Row],[year]],0)&amp;"-"&amp;gdp_capita_rank__2[[#This Row],[WB_country_code]]</f>
        <v>1979-ARM</v>
      </c>
      <c r="G2551" s="9" t="s">
        <v>2741</v>
      </c>
    </row>
    <row r="2552" spans="1:7" x14ac:dyDescent="0.2">
      <c r="A2552" s="9" t="s">
        <v>13</v>
      </c>
      <c r="B2552" s="9" t="s">
        <v>14</v>
      </c>
      <c r="C2552" s="9" t="s">
        <v>2746</v>
      </c>
      <c r="D2552" s="9" t="s">
        <v>2747</v>
      </c>
      <c r="E2552" s="9" t="s">
        <v>4540</v>
      </c>
      <c r="F2552" s="9" t="str">
        <f>TEXT(gdp_capita_rank__2[[#This Row],[year]],0)&amp;"-"&amp;gdp_capita_rank__2[[#This Row],[WB_country_code]]</f>
        <v>1979-AUS</v>
      </c>
      <c r="G2552" s="9" t="s">
        <v>4543</v>
      </c>
    </row>
    <row r="2553" spans="1:7" x14ac:dyDescent="0.2">
      <c r="A2553" s="9" t="s">
        <v>15</v>
      </c>
      <c r="B2553" s="9" t="s">
        <v>16</v>
      </c>
      <c r="C2553" s="9" t="s">
        <v>2749</v>
      </c>
      <c r="D2553" s="9" t="s">
        <v>2750</v>
      </c>
      <c r="E2553" s="9" t="s">
        <v>4540</v>
      </c>
      <c r="F2553" s="9" t="str">
        <f>TEXT(gdp_capita_rank__2[[#This Row],[year]],0)&amp;"-"&amp;gdp_capita_rank__2[[#This Row],[WB_country_code]]</f>
        <v>1979-AUT</v>
      </c>
      <c r="G2553" s="9" t="s">
        <v>4544</v>
      </c>
    </row>
    <row r="2554" spans="1:7" x14ac:dyDescent="0.2">
      <c r="A2554" s="9" t="s">
        <v>17</v>
      </c>
      <c r="B2554" s="9" t="s">
        <v>18</v>
      </c>
      <c r="C2554" s="9" t="s">
        <v>2752</v>
      </c>
      <c r="D2554" s="9" t="s">
        <v>2753</v>
      </c>
      <c r="E2554" s="9" t="s">
        <v>4540</v>
      </c>
      <c r="F2554" s="9" t="str">
        <f>TEXT(gdp_capita_rank__2[[#This Row],[year]],0)&amp;"-"&amp;gdp_capita_rank__2[[#This Row],[WB_country_code]]</f>
        <v>1979-AZE</v>
      </c>
      <c r="G2554" s="9" t="s">
        <v>2741</v>
      </c>
    </row>
    <row r="2555" spans="1:7" x14ac:dyDescent="0.2">
      <c r="A2555" s="9" t="s">
        <v>19</v>
      </c>
      <c r="B2555" s="9" t="s">
        <v>20</v>
      </c>
      <c r="C2555" s="9" t="s">
        <v>2754</v>
      </c>
      <c r="D2555" s="9" t="s">
        <v>2755</v>
      </c>
      <c r="E2555" s="9" t="s">
        <v>4540</v>
      </c>
      <c r="F2555" s="9" t="str">
        <f>TEXT(gdp_capita_rank__2[[#This Row],[year]],0)&amp;"-"&amp;gdp_capita_rank__2[[#This Row],[WB_country_code]]</f>
        <v>1979-BDI</v>
      </c>
      <c r="G2555" s="9" t="s">
        <v>4545</v>
      </c>
    </row>
    <row r="2556" spans="1:7" x14ac:dyDescent="0.2">
      <c r="A2556" s="9" t="s">
        <v>21</v>
      </c>
      <c r="B2556" s="9" t="s">
        <v>22</v>
      </c>
      <c r="C2556" s="9" t="s">
        <v>2757</v>
      </c>
      <c r="D2556" s="9" t="s">
        <v>2758</v>
      </c>
      <c r="E2556" s="9" t="s">
        <v>4540</v>
      </c>
      <c r="F2556" s="9" t="str">
        <f>TEXT(gdp_capita_rank__2[[#This Row],[year]],0)&amp;"-"&amp;gdp_capita_rank__2[[#This Row],[WB_country_code]]</f>
        <v>1979-BEL</v>
      </c>
      <c r="G2556" s="9" t="s">
        <v>4546</v>
      </c>
    </row>
    <row r="2557" spans="1:7" x14ac:dyDescent="0.2">
      <c r="A2557" s="9" t="s">
        <v>23</v>
      </c>
      <c r="B2557" s="9" t="s">
        <v>24</v>
      </c>
      <c r="C2557" s="9" t="s">
        <v>2760</v>
      </c>
      <c r="D2557" s="9" t="s">
        <v>2761</v>
      </c>
      <c r="E2557" s="9" t="s">
        <v>4540</v>
      </c>
      <c r="F2557" s="9" t="str">
        <f>TEXT(gdp_capita_rank__2[[#This Row],[year]],0)&amp;"-"&amp;gdp_capita_rank__2[[#This Row],[WB_country_code]]</f>
        <v>1979-BFA</v>
      </c>
      <c r="G2557" s="9" t="s">
        <v>4547</v>
      </c>
    </row>
    <row r="2558" spans="1:7" x14ac:dyDescent="0.2">
      <c r="A2558" s="9" t="s">
        <v>25</v>
      </c>
      <c r="B2558" s="9" t="s">
        <v>26</v>
      </c>
      <c r="C2558" s="9" t="s">
        <v>2763</v>
      </c>
      <c r="D2558" s="9" t="s">
        <v>2764</v>
      </c>
      <c r="E2558" s="9" t="s">
        <v>4540</v>
      </c>
      <c r="F2558" s="9" t="str">
        <f>TEXT(gdp_capita_rank__2[[#This Row],[year]],0)&amp;"-"&amp;gdp_capita_rank__2[[#This Row],[WB_country_code]]</f>
        <v>1979-BGR</v>
      </c>
      <c r="G2558" s="9" t="s">
        <v>2741</v>
      </c>
    </row>
    <row r="2559" spans="1:7" x14ac:dyDescent="0.2">
      <c r="A2559" s="9" t="s">
        <v>27</v>
      </c>
      <c r="B2559" s="9" t="s">
        <v>28</v>
      </c>
      <c r="C2559" s="9" t="s">
        <v>2765</v>
      </c>
      <c r="D2559" s="9" t="s">
        <v>2766</v>
      </c>
      <c r="E2559" s="9" t="s">
        <v>4540</v>
      </c>
      <c r="F2559" s="9" t="str">
        <f>TEXT(gdp_capita_rank__2[[#This Row],[year]],0)&amp;"-"&amp;gdp_capita_rank__2[[#This Row],[WB_country_code]]</f>
        <v>1979-BHR</v>
      </c>
      <c r="G2559" s="9" t="s">
        <v>2741</v>
      </c>
    </row>
    <row r="2560" spans="1:7" x14ac:dyDescent="0.2">
      <c r="A2560" s="9" t="s">
        <v>29</v>
      </c>
      <c r="B2560" s="9" t="s">
        <v>30</v>
      </c>
      <c r="C2560" s="9" t="s">
        <v>2767</v>
      </c>
      <c r="D2560" s="9" t="s">
        <v>2768</v>
      </c>
      <c r="E2560" s="9" t="s">
        <v>4540</v>
      </c>
      <c r="F2560" s="9" t="str">
        <f>TEXT(gdp_capita_rank__2[[#This Row],[year]],0)&amp;"-"&amp;gdp_capita_rank__2[[#This Row],[WB_country_code]]</f>
        <v>1979-BHS</v>
      </c>
      <c r="G2560" s="9" t="s">
        <v>4548</v>
      </c>
    </row>
    <row r="2561" spans="1:7" x14ac:dyDescent="0.2">
      <c r="A2561" s="9" t="s">
        <v>31</v>
      </c>
      <c r="B2561" s="9" t="s">
        <v>32</v>
      </c>
      <c r="C2561" s="9" t="s">
        <v>2770</v>
      </c>
      <c r="D2561" s="9" t="s">
        <v>2771</v>
      </c>
      <c r="E2561" s="9" t="s">
        <v>4540</v>
      </c>
      <c r="F2561" s="9" t="str">
        <f>TEXT(gdp_capita_rank__2[[#This Row],[year]],0)&amp;"-"&amp;gdp_capita_rank__2[[#This Row],[WB_country_code]]</f>
        <v>1979-BLR</v>
      </c>
      <c r="G2561" s="9" t="s">
        <v>2741</v>
      </c>
    </row>
    <row r="2562" spans="1:7" x14ac:dyDescent="0.2">
      <c r="A2562" s="9" t="s">
        <v>33</v>
      </c>
      <c r="B2562" s="9" t="s">
        <v>34</v>
      </c>
      <c r="C2562" s="9" t="s">
        <v>2772</v>
      </c>
      <c r="D2562" s="9" t="s">
        <v>2773</v>
      </c>
      <c r="E2562" s="9" t="s">
        <v>4540</v>
      </c>
      <c r="F2562" s="9" t="str">
        <f>TEXT(gdp_capita_rank__2[[#This Row],[year]],0)&amp;"-"&amp;gdp_capita_rank__2[[#This Row],[WB_country_code]]</f>
        <v>1979-BMU</v>
      </c>
      <c r="G2562" s="9" t="s">
        <v>4549</v>
      </c>
    </row>
    <row r="2563" spans="1:7" x14ac:dyDescent="0.2">
      <c r="A2563" s="9" t="s">
        <v>35</v>
      </c>
      <c r="B2563" s="9" t="s">
        <v>36</v>
      </c>
      <c r="C2563" s="9" t="s">
        <v>2775</v>
      </c>
      <c r="D2563" s="9" t="s">
        <v>2776</v>
      </c>
      <c r="E2563" s="9" t="s">
        <v>4540</v>
      </c>
      <c r="F2563" s="9" t="str">
        <f>TEXT(gdp_capita_rank__2[[#This Row],[year]],0)&amp;"-"&amp;gdp_capita_rank__2[[#This Row],[WB_country_code]]</f>
        <v>1979-BRA</v>
      </c>
      <c r="G2563" s="9" t="s">
        <v>2741</v>
      </c>
    </row>
    <row r="2564" spans="1:7" x14ac:dyDescent="0.2">
      <c r="A2564" s="9" t="s">
        <v>37</v>
      </c>
      <c r="B2564" s="9" t="s">
        <v>38</v>
      </c>
      <c r="C2564" s="9" t="s">
        <v>2777</v>
      </c>
      <c r="D2564" s="9" t="s">
        <v>2778</v>
      </c>
      <c r="E2564" s="9" t="s">
        <v>4540</v>
      </c>
      <c r="F2564" s="9" t="str">
        <f>TEXT(gdp_capita_rank__2[[#This Row],[year]],0)&amp;"-"&amp;gdp_capita_rank__2[[#This Row],[WB_country_code]]</f>
        <v>1979-BRB</v>
      </c>
      <c r="G2564" s="9" t="s">
        <v>4550</v>
      </c>
    </row>
    <row r="2565" spans="1:7" x14ac:dyDescent="0.2">
      <c r="A2565" s="9" t="s">
        <v>39</v>
      </c>
      <c r="B2565" s="9" t="s">
        <v>40</v>
      </c>
      <c r="C2565" s="9" t="s">
        <v>2779</v>
      </c>
      <c r="D2565" s="9" t="s">
        <v>2780</v>
      </c>
      <c r="E2565" s="9" t="s">
        <v>4540</v>
      </c>
      <c r="F2565" s="9" t="str">
        <f>TEXT(gdp_capita_rank__2[[#This Row],[year]],0)&amp;"-"&amp;gdp_capita_rank__2[[#This Row],[WB_country_code]]</f>
        <v>1979-BWA</v>
      </c>
      <c r="G2565" s="9" t="s">
        <v>4551</v>
      </c>
    </row>
    <row r="2566" spans="1:7" x14ac:dyDescent="0.2">
      <c r="A2566" s="9" t="s">
        <v>41</v>
      </c>
      <c r="B2566" s="9" t="s">
        <v>42</v>
      </c>
      <c r="C2566" s="9" t="s">
        <v>2782</v>
      </c>
      <c r="D2566" s="9" t="s">
        <v>2783</v>
      </c>
      <c r="E2566" s="9" t="s">
        <v>4540</v>
      </c>
      <c r="F2566" s="9" t="str">
        <f>TEXT(gdp_capita_rank__2[[#This Row],[year]],0)&amp;"-"&amp;gdp_capita_rank__2[[#This Row],[WB_country_code]]</f>
        <v>1979-CAN</v>
      </c>
      <c r="G2566" s="9" t="s">
        <v>4552</v>
      </c>
    </row>
    <row r="2567" spans="1:7" x14ac:dyDescent="0.2">
      <c r="A2567" s="9" t="s">
        <v>43</v>
      </c>
      <c r="B2567" s="9" t="s">
        <v>44</v>
      </c>
      <c r="C2567" s="9" t="s">
        <v>2785</v>
      </c>
      <c r="D2567" s="9" t="s">
        <v>2786</v>
      </c>
      <c r="E2567" s="9" t="s">
        <v>4540</v>
      </c>
      <c r="F2567" s="9" t="str">
        <f>TEXT(gdp_capita_rank__2[[#This Row],[year]],0)&amp;"-"&amp;gdp_capita_rank__2[[#This Row],[WB_country_code]]</f>
        <v>1979-CHE</v>
      </c>
      <c r="G2567" s="9" t="s">
        <v>2741</v>
      </c>
    </row>
    <row r="2568" spans="1:7" x14ac:dyDescent="0.2">
      <c r="A2568" s="9" t="s">
        <v>45</v>
      </c>
      <c r="B2568" s="9" t="s">
        <v>46</v>
      </c>
      <c r="C2568" s="9" t="s">
        <v>2788</v>
      </c>
      <c r="D2568" s="9" t="s">
        <v>2789</v>
      </c>
      <c r="E2568" s="9" t="s">
        <v>4540</v>
      </c>
      <c r="F2568" s="9" t="str">
        <f>TEXT(gdp_capita_rank__2[[#This Row],[year]],0)&amp;"-"&amp;gdp_capita_rank__2[[#This Row],[WB_country_code]]</f>
        <v>1979-CHL</v>
      </c>
      <c r="G2568" s="9" t="s">
        <v>4553</v>
      </c>
    </row>
    <row r="2569" spans="1:7" x14ac:dyDescent="0.2">
      <c r="A2569" s="9" t="s">
        <v>47</v>
      </c>
      <c r="B2569" s="9" t="s">
        <v>48</v>
      </c>
      <c r="C2569" s="9" t="s">
        <v>2791</v>
      </c>
      <c r="D2569" s="9" t="s">
        <v>2792</v>
      </c>
      <c r="E2569" s="9" t="s">
        <v>4540</v>
      </c>
      <c r="F2569" s="9" t="str">
        <f>TEXT(gdp_capita_rank__2[[#This Row],[year]],0)&amp;"-"&amp;gdp_capita_rank__2[[#This Row],[WB_country_code]]</f>
        <v>1979-CHN</v>
      </c>
      <c r="G2569" s="9" t="s">
        <v>4554</v>
      </c>
    </row>
    <row r="2570" spans="1:7" x14ac:dyDescent="0.2">
      <c r="A2570" s="9" t="s">
        <v>49</v>
      </c>
      <c r="B2570" s="9" t="s">
        <v>50</v>
      </c>
      <c r="C2570" s="9" t="s">
        <v>2794</v>
      </c>
      <c r="D2570" s="9" t="s">
        <v>2795</v>
      </c>
      <c r="E2570" s="9" t="s">
        <v>4540</v>
      </c>
      <c r="F2570" s="9" t="str">
        <f>TEXT(gdp_capita_rank__2[[#This Row],[year]],0)&amp;"-"&amp;gdp_capita_rank__2[[#This Row],[WB_country_code]]</f>
        <v>1979-CIV</v>
      </c>
      <c r="G2570" s="9" t="s">
        <v>4555</v>
      </c>
    </row>
    <row r="2571" spans="1:7" x14ac:dyDescent="0.2">
      <c r="A2571" s="9" t="s">
        <v>51</v>
      </c>
      <c r="B2571" s="9" t="s">
        <v>52</v>
      </c>
      <c r="C2571" s="9" t="s">
        <v>2797</v>
      </c>
      <c r="D2571" s="9" t="s">
        <v>2798</v>
      </c>
      <c r="E2571" s="9" t="s">
        <v>4540</v>
      </c>
      <c r="F2571" s="9" t="str">
        <f>TEXT(gdp_capita_rank__2[[#This Row],[year]],0)&amp;"-"&amp;gdp_capita_rank__2[[#This Row],[WB_country_code]]</f>
        <v>1979-CMR</v>
      </c>
      <c r="G2571" s="9" t="s">
        <v>4556</v>
      </c>
    </row>
    <row r="2572" spans="1:7" x14ac:dyDescent="0.2">
      <c r="A2572" s="9" t="s">
        <v>53</v>
      </c>
      <c r="B2572" s="9" t="s">
        <v>54</v>
      </c>
      <c r="C2572" s="9" t="s">
        <v>2800</v>
      </c>
      <c r="D2572" s="9" t="s">
        <v>2801</v>
      </c>
      <c r="E2572" s="9" t="s">
        <v>4540</v>
      </c>
      <c r="F2572" s="9" t="str">
        <f>TEXT(gdp_capita_rank__2[[#This Row],[year]],0)&amp;"-"&amp;gdp_capita_rank__2[[#This Row],[WB_country_code]]</f>
        <v>1979-COL</v>
      </c>
      <c r="G2572" s="9" t="s">
        <v>4557</v>
      </c>
    </row>
    <row r="2573" spans="1:7" x14ac:dyDescent="0.2">
      <c r="A2573" s="9" t="s">
        <v>55</v>
      </c>
      <c r="B2573" s="9" t="s">
        <v>56</v>
      </c>
      <c r="C2573" s="9" t="s">
        <v>2803</v>
      </c>
      <c r="D2573" s="9" t="s">
        <v>2804</v>
      </c>
      <c r="E2573" s="9" t="s">
        <v>4540</v>
      </c>
      <c r="F2573" s="9" t="str">
        <f>TEXT(gdp_capita_rank__2[[#This Row],[year]],0)&amp;"-"&amp;gdp_capita_rank__2[[#This Row],[WB_country_code]]</f>
        <v>1979-CRI</v>
      </c>
      <c r="G2573" s="9" t="s">
        <v>4558</v>
      </c>
    </row>
    <row r="2574" spans="1:7" x14ac:dyDescent="0.2">
      <c r="A2574" s="9" t="s">
        <v>57</v>
      </c>
      <c r="B2574" s="9" t="s">
        <v>58</v>
      </c>
      <c r="C2574" s="9" t="s">
        <v>2806</v>
      </c>
      <c r="D2574" s="9" t="s">
        <v>2807</v>
      </c>
      <c r="E2574" s="9" t="s">
        <v>4540</v>
      </c>
      <c r="F2574" s="9" t="str">
        <f>TEXT(gdp_capita_rank__2[[#This Row],[year]],0)&amp;"-"&amp;gdp_capita_rank__2[[#This Row],[WB_country_code]]</f>
        <v>1979-CUB</v>
      </c>
      <c r="G2574" s="9" t="s">
        <v>4559</v>
      </c>
    </row>
    <row r="2575" spans="1:7" x14ac:dyDescent="0.2">
      <c r="A2575" s="9" t="s">
        <v>59</v>
      </c>
      <c r="B2575" s="9" t="s">
        <v>60</v>
      </c>
      <c r="C2575" s="9" t="s">
        <v>2808</v>
      </c>
      <c r="D2575" s="9" t="s">
        <v>2809</v>
      </c>
      <c r="E2575" s="9" t="s">
        <v>4540</v>
      </c>
      <c r="F2575" s="9" t="str">
        <f>TEXT(gdp_capita_rank__2[[#This Row],[year]],0)&amp;"-"&amp;gdp_capita_rank__2[[#This Row],[WB_country_code]]</f>
        <v>1979-CYP</v>
      </c>
      <c r="G2575" s="9" t="s">
        <v>4560</v>
      </c>
    </row>
    <row r="2576" spans="1:7" x14ac:dyDescent="0.2">
      <c r="A2576" s="9" t="s">
        <v>61</v>
      </c>
      <c r="B2576" s="9" t="s">
        <v>62</v>
      </c>
      <c r="C2576" s="9" t="s">
        <v>2810</v>
      </c>
      <c r="D2576" s="9" t="s">
        <v>2811</v>
      </c>
      <c r="E2576" s="9" t="s">
        <v>4540</v>
      </c>
      <c r="F2576" s="9" t="str">
        <f>TEXT(gdp_capita_rank__2[[#This Row],[year]],0)&amp;"-"&amp;gdp_capita_rank__2[[#This Row],[WB_country_code]]</f>
        <v>1979-CZE</v>
      </c>
      <c r="G2576" s="9" t="s">
        <v>2741</v>
      </c>
    </row>
    <row r="2577" spans="1:7" x14ac:dyDescent="0.2">
      <c r="A2577" s="9" t="s">
        <v>63</v>
      </c>
      <c r="B2577" s="9" t="s">
        <v>64</v>
      </c>
      <c r="C2577" s="9" t="s">
        <v>2812</v>
      </c>
      <c r="D2577" s="9" t="s">
        <v>2813</v>
      </c>
      <c r="E2577" s="9" t="s">
        <v>4540</v>
      </c>
      <c r="F2577" s="9" t="str">
        <f>TEXT(gdp_capita_rank__2[[#This Row],[year]],0)&amp;"-"&amp;gdp_capita_rank__2[[#This Row],[WB_country_code]]</f>
        <v>1979-DEU</v>
      </c>
      <c r="G2577" s="9" t="s">
        <v>4561</v>
      </c>
    </row>
    <row r="2578" spans="1:7" x14ac:dyDescent="0.2">
      <c r="A2578" s="9" t="s">
        <v>65</v>
      </c>
      <c r="B2578" s="9" t="s">
        <v>66</v>
      </c>
      <c r="C2578" s="9" t="s">
        <v>2814</v>
      </c>
      <c r="D2578" s="9" t="s">
        <v>2815</v>
      </c>
      <c r="E2578" s="9" t="s">
        <v>4540</v>
      </c>
      <c r="F2578" s="9" t="str">
        <f>TEXT(gdp_capita_rank__2[[#This Row],[year]],0)&amp;"-"&amp;gdp_capita_rank__2[[#This Row],[WB_country_code]]</f>
        <v>1979-DJI</v>
      </c>
      <c r="G2578" s="9" t="s">
        <v>2741</v>
      </c>
    </row>
    <row r="2579" spans="1:7" x14ac:dyDescent="0.2">
      <c r="A2579" s="9" t="s">
        <v>67</v>
      </c>
      <c r="B2579" s="9" t="s">
        <v>68</v>
      </c>
      <c r="C2579" s="9" t="s">
        <v>2816</v>
      </c>
      <c r="D2579" s="9" t="s">
        <v>2817</v>
      </c>
      <c r="E2579" s="9" t="s">
        <v>4540</v>
      </c>
      <c r="F2579" s="9" t="str">
        <f>TEXT(gdp_capita_rank__2[[#This Row],[year]],0)&amp;"-"&amp;gdp_capita_rank__2[[#This Row],[WB_country_code]]</f>
        <v>1979-DNK</v>
      </c>
      <c r="G2579" s="9" t="s">
        <v>4562</v>
      </c>
    </row>
    <row r="2580" spans="1:7" x14ac:dyDescent="0.2">
      <c r="A2580" s="9" t="s">
        <v>69</v>
      </c>
      <c r="B2580" s="9" t="s">
        <v>70</v>
      </c>
      <c r="C2580" s="9" t="s">
        <v>2818</v>
      </c>
      <c r="D2580" s="9" t="s">
        <v>2819</v>
      </c>
      <c r="E2580" s="9" t="s">
        <v>4540</v>
      </c>
      <c r="F2580" s="9" t="str">
        <f>TEXT(gdp_capita_rank__2[[#This Row],[year]],0)&amp;"-"&amp;gdp_capita_rank__2[[#This Row],[WB_country_code]]</f>
        <v>1979-DOM</v>
      </c>
      <c r="G2580" s="9" t="s">
        <v>4563</v>
      </c>
    </row>
    <row r="2581" spans="1:7" x14ac:dyDescent="0.2">
      <c r="A2581" s="9" t="s">
        <v>71</v>
      </c>
      <c r="B2581" s="9" t="s">
        <v>72</v>
      </c>
      <c r="C2581" s="9" t="s">
        <v>2821</v>
      </c>
      <c r="D2581" s="9" t="s">
        <v>2822</v>
      </c>
      <c r="E2581" s="9" t="s">
        <v>4540</v>
      </c>
      <c r="F2581" s="9" t="str">
        <f>TEXT(gdp_capita_rank__2[[#This Row],[year]],0)&amp;"-"&amp;gdp_capita_rank__2[[#This Row],[WB_country_code]]</f>
        <v>1979-DZA</v>
      </c>
      <c r="G2581" s="9" t="s">
        <v>4564</v>
      </c>
    </row>
    <row r="2582" spans="1:7" x14ac:dyDescent="0.2">
      <c r="A2582" s="9" t="s">
        <v>73</v>
      </c>
      <c r="B2582" s="9" t="s">
        <v>74</v>
      </c>
      <c r="C2582" s="9" t="s">
        <v>2824</v>
      </c>
      <c r="D2582" s="9" t="s">
        <v>2825</v>
      </c>
      <c r="E2582" s="9" t="s">
        <v>4540</v>
      </c>
      <c r="F2582" s="9" t="str">
        <f>TEXT(gdp_capita_rank__2[[#This Row],[year]],0)&amp;"-"&amp;gdp_capita_rank__2[[#This Row],[WB_country_code]]</f>
        <v>1979-ECU</v>
      </c>
      <c r="G2582" s="9" t="s">
        <v>4565</v>
      </c>
    </row>
    <row r="2583" spans="1:7" x14ac:dyDescent="0.2">
      <c r="A2583" s="9" t="s">
        <v>75</v>
      </c>
      <c r="B2583" s="9" t="s">
        <v>76</v>
      </c>
      <c r="C2583" s="9" t="s">
        <v>2827</v>
      </c>
      <c r="D2583" s="9" t="s">
        <v>2828</v>
      </c>
      <c r="E2583" s="9" t="s">
        <v>4540</v>
      </c>
      <c r="F2583" s="9" t="str">
        <f>TEXT(gdp_capita_rank__2[[#This Row],[year]],0)&amp;"-"&amp;gdp_capita_rank__2[[#This Row],[WB_country_code]]</f>
        <v>1979-EGY</v>
      </c>
      <c r="G2583" s="9" t="s">
        <v>4566</v>
      </c>
    </row>
    <row r="2584" spans="1:7" x14ac:dyDescent="0.2">
      <c r="A2584" s="9" t="s">
        <v>77</v>
      </c>
      <c r="B2584" s="9" t="s">
        <v>78</v>
      </c>
      <c r="C2584" s="9" t="s">
        <v>2829</v>
      </c>
      <c r="D2584" s="9" t="s">
        <v>2830</v>
      </c>
      <c r="E2584" s="9" t="s">
        <v>4540</v>
      </c>
      <c r="F2584" s="9" t="str">
        <f>TEXT(gdp_capita_rank__2[[#This Row],[year]],0)&amp;"-"&amp;gdp_capita_rank__2[[#This Row],[WB_country_code]]</f>
        <v>1979-ERI</v>
      </c>
      <c r="G2584" s="9" t="s">
        <v>2741</v>
      </c>
    </row>
    <row r="2585" spans="1:7" x14ac:dyDescent="0.2">
      <c r="A2585" s="9" t="s">
        <v>79</v>
      </c>
      <c r="B2585" s="9" t="s">
        <v>80</v>
      </c>
      <c r="C2585" s="9" t="s">
        <v>2831</v>
      </c>
      <c r="D2585" s="9" t="s">
        <v>2832</v>
      </c>
      <c r="E2585" s="9" t="s">
        <v>4540</v>
      </c>
      <c r="F2585" s="9" t="str">
        <f>TEXT(gdp_capita_rank__2[[#This Row],[year]],0)&amp;"-"&amp;gdp_capita_rank__2[[#This Row],[WB_country_code]]</f>
        <v>1979-ESP</v>
      </c>
      <c r="G2585" s="9" t="s">
        <v>4567</v>
      </c>
    </row>
    <row r="2586" spans="1:7" x14ac:dyDescent="0.2">
      <c r="A2586" s="9" t="s">
        <v>81</v>
      </c>
      <c r="B2586" s="9" t="s">
        <v>82</v>
      </c>
      <c r="C2586" s="9" t="s">
        <v>2834</v>
      </c>
      <c r="D2586" s="9" t="s">
        <v>2835</v>
      </c>
      <c r="E2586" s="9" t="s">
        <v>4540</v>
      </c>
      <c r="F2586" s="9" t="str">
        <f>TEXT(gdp_capita_rank__2[[#This Row],[year]],0)&amp;"-"&amp;gdp_capita_rank__2[[#This Row],[WB_country_code]]</f>
        <v>1979-EST</v>
      </c>
      <c r="G2586" s="9" t="s">
        <v>2741</v>
      </c>
    </row>
    <row r="2587" spans="1:7" x14ac:dyDescent="0.2">
      <c r="A2587" s="9" t="s">
        <v>83</v>
      </c>
      <c r="B2587" s="9" t="s">
        <v>84</v>
      </c>
      <c r="C2587" s="9" t="s">
        <v>2836</v>
      </c>
      <c r="D2587" s="9" t="s">
        <v>2837</v>
      </c>
      <c r="E2587" s="9" t="s">
        <v>4540</v>
      </c>
      <c r="F2587" s="9" t="str">
        <f>TEXT(gdp_capita_rank__2[[#This Row],[year]],0)&amp;"-"&amp;gdp_capita_rank__2[[#This Row],[WB_country_code]]</f>
        <v>1979-ETH</v>
      </c>
      <c r="G2587" s="9" t="s">
        <v>2741</v>
      </c>
    </row>
    <row r="2588" spans="1:7" x14ac:dyDescent="0.2">
      <c r="A2588" s="9" t="s">
        <v>85</v>
      </c>
      <c r="B2588" s="9" t="s">
        <v>86</v>
      </c>
      <c r="C2588" s="9" t="s">
        <v>2838</v>
      </c>
      <c r="D2588" s="9" t="s">
        <v>2839</v>
      </c>
      <c r="E2588" s="9" t="s">
        <v>4540</v>
      </c>
      <c r="F2588" s="9" t="str">
        <f>TEXT(gdp_capita_rank__2[[#This Row],[year]],0)&amp;"-"&amp;gdp_capita_rank__2[[#This Row],[WB_country_code]]</f>
        <v>1979-FIN</v>
      </c>
      <c r="G2588" s="9" t="s">
        <v>4568</v>
      </c>
    </row>
    <row r="2589" spans="1:7" x14ac:dyDescent="0.2">
      <c r="A2589" s="9" t="s">
        <v>87</v>
      </c>
      <c r="B2589" s="9" t="s">
        <v>88</v>
      </c>
      <c r="C2589" s="9" t="s">
        <v>2841</v>
      </c>
      <c r="D2589" s="9" t="s">
        <v>2842</v>
      </c>
      <c r="E2589" s="9" t="s">
        <v>4540</v>
      </c>
      <c r="F2589" s="9" t="str">
        <f>TEXT(gdp_capita_rank__2[[#This Row],[year]],0)&amp;"-"&amp;gdp_capita_rank__2[[#This Row],[WB_country_code]]</f>
        <v>1979-FJI</v>
      </c>
      <c r="G2589" s="9" t="s">
        <v>4569</v>
      </c>
    </row>
    <row r="2590" spans="1:7" x14ac:dyDescent="0.2">
      <c r="A2590" s="9" t="s">
        <v>89</v>
      </c>
      <c r="B2590" s="9" t="s">
        <v>90</v>
      </c>
      <c r="C2590" s="9" t="s">
        <v>2844</v>
      </c>
      <c r="D2590" s="9" t="s">
        <v>2845</v>
      </c>
      <c r="E2590" s="9" t="s">
        <v>4540</v>
      </c>
      <c r="F2590" s="9" t="str">
        <f>TEXT(gdp_capita_rank__2[[#This Row],[year]],0)&amp;"-"&amp;gdp_capita_rank__2[[#This Row],[WB_country_code]]</f>
        <v>1979-FRA</v>
      </c>
      <c r="G2590" s="9" t="s">
        <v>4570</v>
      </c>
    </row>
    <row r="2591" spans="1:7" x14ac:dyDescent="0.2">
      <c r="A2591" s="9" t="s">
        <v>91</v>
      </c>
      <c r="B2591" s="9" t="s">
        <v>92</v>
      </c>
      <c r="C2591" s="9" t="s">
        <v>2847</v>
      </c>
      <c r="D2591" s="9" t="s">
        <v>2848</v>
      </c>
      <c r="E2591" s="9" t="s">
        <v>4540</v>
      </c>
      <c r="F2591" s="9" t="str">
        <f>TEXT(gdp_capita_rank__2[[#This Row],[year]],0)&amp;"-"&amp;gdp_capita_rank__2[[#This Row],[WB_country_code]]</f>
        <v>1979-GAB</v>
      </c>
      <c r="G2591" s="9" t="s">
        <v>4571</v>
      </c>
    </row>
    <row r="2592" spans="1:7" x14ac:dyDescent="0.2">
      <c r="A2592" s="9" t="s">
        <v>93</v>
      </c>
      <c r="B2592" s="9" t="s">
        <v>94</v>
      </c>
      <c r="C2592" s="9" t="s">
        <v>2850</v>
      </c>
      <c r="D2592" s="9" t="s">
        <v>2851</v>
      </c>
      <c r="E2592" s="9" t="s">
        <v>4540</v>
      </c>
      <c r="F2592" s="9" t="str">
        <f>TEXT(gdp_capita_rank__2[[#This Row],[year]],0)&amp;"-"&amp;gdp_capita_rank__2[[#This Row],[WB_country_code]]</f>
        <v>1979-GBR</v>
      </c>
      <c r="G2592" s="9" t="s">
        <v>4572</v>
      </c>
    </row>
    <row r="2593" spans="1:7" x14ac:dyDescent="0.2">
      <c r="A2593" s="9" t="s">
        <v>95</v>
      </c>
      <c r="B2593" s="9" t="s">
        <v>96</v>
      </c>
      <c r="C2593" s="9" t="s">
        <v>2853</v>
      </c>
      <c r="D2593" s="9" t="s">
        <v>2854</v>
      </c>
      <c r="E2593" s="9" t="s">
        <v>4540</v>
      </c>
      <c r="F2593" s="9" t="str">
        <f>TEXT(gdp_capita_rank__2[[#This Row],[year]],0)&amp;"-"&amp;gdp_capita_rank__2[[#This Row],[WB_country_code]]</f>
        <v>1979-GEO</v>
      </c>
      <c r="G2593" s="9" t="s">
        <v>2741</v>
      </c>
    </row>
    <row r="2594" spans="1:7" x14ac:dyDescent="0.2">
      <c r="A2594" s="9" t="s">
        <v>97</v>
      </c>
      <c r="B2594" s="9" t="s">
        <v>98</v>
      </c>
      <c r="C2594" s="9" t="s">
        <v>2855</v>
      </c>
      <c r="D2594" s="9" t="s">
        <v>2824</v>
      </c>
      <c r="E2594" s="9" t="s">
        <v>4540</v>
      </c>
      <c r="F2594" s="9" t="str">
        <f>TEXT(gdp_capita_rank__2[[#This Row],[year]],0)&amp;"-"&amp;gdp_capita_rank__2[[#This Row],[WB_country_code]]</f>
        <v>1979-GHA</v>
      </c>
      <c r="G2594" s="9" t="s">
        <v>4573</v>
      </c>
    </row>
    <row r="2595" spans="1:7" x14ac:dyDescent="0.2">
      <c r="A2595" s="9" t="s">
        <v>99</v>
      </c>
      <c r="B2595" s="9" t="s">
        <v>100</v>
      </c>
      <c r="C2595" s="9" t="s">
        <v>2857</v>
      </c>
      <c r="D2595" s="9" t="s">
        <v>2858</v>
      </c>
      <c r="E2595" s="9" t="s">
        <v>4540</v>
      </c>
      <c r="F2595" s="9" t="str">
        <f>TEXT(gdp_capita_rank__2[[#This Row],[year]],0)&amp;"-"&amp;gdp_capita_rank__2[[#This Row],[WB_country_code]]</f>
        <v>1979-GRC</v>
      </c>
      <c r="G2595" s="9" t="s">
        <v>4574</v>
      </c>
    </row>
    <row r="2596" spans="1:7" x14ac:dyDescent="0.2">
      <c r="A2596" s="9" t="s">
        <v>101</v>
      </c>
      <c r="B2596" s="9" t="s">
        <v>102</v>
      </c>
      <c r="C2596" s="9" t="s">
        <v>2860</v>
      </c>
      <c r="D2596" s="9" t="s">
        <v>2861</v>
      </c>
      <c r="E2596" s="9" t="s">
        <v>4540</v>
      </c>
      <c r="F2596" s="9" t="str">
        <f>TEXT(gdp_capita_rank__2[[#This Row],[year]],0)&amp;"-"&amp;gdp_capita_rank__2[[#This Row],[WB_country_code]]</f>
        <v>1979-GRD</v>
      </c>
      <c r="G2596" s="9" t="s">
        <v>4575</v>
      </c>
    </row>
    <row r="2597" spans="1:7" x14ac:dyDescent="0.2">
      <c r="A2597" s="9" t="s">
        <v>103</v>
      </c>
      <c r="B2597" s="9" t="s">
        <v>104</v>
      </c>
      <c r="C2597" s="9" t="s">
        <v>2862</v>
      </c>
      <c r="D2597" s="9" t="s">
        <v>2863</v>
      </c>
      <c r="E2597" s="9" t="s">
        <v>4540</v>
      </c>
      <c r="F2597" s="9" t="str">
        <f>TEXT(gdp_capita_rank__2[[#This Row],[year]],0)&amp;"-"&amp;gdp_capita_rank__2[[#This Row],[WB_country_code]]</f>
        <v>1979-GTM</v>
      </c>
      <c r="G2597" s="9" t="s">
        <v>4576</v>
      </c>
    </row>
    <row r="2598" spans="1:7" x14ac:dyDescent="0.2">
      <c r="A2598" s="9" t="s">
        <v>105</v>
      </c>
      <c r="B2598" s="9" t="s">
        <v>106</v>
      </c>
      <c r="C2598" s="9" t="s">
        <v>2865</v>
      </c>
      <c r="D2598" s="9" t="s">
        <v>2866</v>
      </c>
      <c r="E2598" s="9" t="s">
        <v>4540</v>
      </c>
      <c r="F2598" s="9" t="str">
        <f>TEXT(gdp_capita_rank__2[[#This Row],[year]],0)&amp;"-"&amp;gdp_capita_rank__2[[#This Row],[WB_country_code]]</f>
        <v>1979-GUY</v>
      </c>
      <c r="G2598" s="9" t="s">
        <v>4577</v>
      </c>
    </row>
    <row r="2599" spans="1:7" x14ac:dyDescent="0.2">
      <c r="A2599" s="9" t="s">
        <v>107</v>
      </c>
      <c r="B2599" s="9" t="s">
        <v>108</v>
      </c>
      <c r="C2599" s="9" t="s">
        <v>2868</v>
      </c>
      <c r="D2599" s="9" t="s">
        <v>2869</v>
      </c>
      <c r="E2599" s="9" t="s">
        <v>4540</v>
      </c>
      <c r="F2599" s="9" t="str">
        <f>TEXT(gdp_capita_rank__2[[#This Row],[year]],0)&amp;"-"&amp;gdp_capita_rank__2[[#This Row],[WB_country_code]]</f>
        <v>1979-HKG</v>
      </c>
      <c r="G2599" s="9" t="s">
        <v>4578</v>
      </c>
    </row>
    <row r="2600" spans="1:7" x14ac:dyDescent="0.2">
      <c r="A2600" s="9" t="s">
        <v>109</v>
      </c>
      <c r="B2600" s="9" t="s">
        <v>110</v>
      </c>
      <c r="C2600" s="9" t="s">
        <v>2871</v>
      </c>
      <c r="D2600" s="9" t="s">
        <v>2872</v>
      </c>
      <c r="E2600" s="9" t="s">
        <v>4540</v>
      </c>
      <c r="F2600" s="9" t="str">
        <f>TEXT(gdp_capita_rank__2[[#This Row],[year]],0)&amp;"-"&amp;gdp_capita_rank__2[[#This Row],[WB_country_code]]</f>
        <v>1979-HRV</v>
      </c>
      <c r="G2600" s="9" t="s">
        <v>2741</v>
      </c>
    </row>
    <row r="2601" spans="1:7" x14ac:dyDescent="0.2">
      <c r="A2601" s="9" t="s">
        <v>111</v>
      </c>
      <c r="B2601" s="9" t="s">
        <v>112</v>
      </c>
      <c r="C2601" s="9" t="s">
        <v>2873</v>
      </c>
      <c r="D2601" s="9" t="s">
        <v>2874</v>
      </c>
      <c r="E2601" s="9" t="s">
        <v>4540</v>
      </c>
      <c r="F2601" s="9" t="str">
        <f>TEXT(gdp_capita_rank__2[[#This Row],[year]],0)&amp;"-"&amp;gdp_capita_rank__2[[#This Row],[WB_country_code]]</f>
        <v>1979-HUN</v>
      </c>
      <c r="G2601" s="9" t="s">
        <v>2741</v>
      </c>
    </row>
    <row r="2602" spans="1:7" x14ac:dyDescent="0.2">
      <c r="A2602" s="9" t="s">
        <v>113</v>
      </c>
      <c r="B2602" s="9" t="s">
        <v>114</v>
      </c>
      <c r="C2602" s="9" t="s">
        <v>2875</v>
      </c>
      <c r="D2602" s="9" t="s">
        <v>2876</v>
      </c>
      <c r="E2602" s="9" t="s">
        <v>4540</v>
      </c>
      <c r="F2602" s="9" t="str">
        <f>TEXT(gdp_capita_rank__2[[#This Row],[year]],0)&amp;"-"&amp;gdp_capita_rank__2[[#This Row],[WB_country_code]]</f>
        <v>1979-IDN</v>
      </c>
      <c r="G2602" s="9" t="s">
        <v>4579</v>
      </c>
    </row>
    <row r="2603" spans="1:7" x14ac:dyDescent="0.2">
      <c r="A2603" s="9" t="s">
        <v>115</v>
      </c>
      <c r="B2603" s="9" t="s">
        <v>116</v>
      </c>
      <c r="C2603" s="9" t="s">
        <v>2877</v>
      </c>
      <c r="D2603" s="9" t="s">
        <v>2878</v>
      </c>
      <c r="E2603" s="9" t="s">
        <v>4540</v>
      </c>
      <c r="F2603" s="9" t="str">
        <f>TEXT(gdp_capita_rank__2[[#This Row],[year]],0)&amp;"-"&amp;gdp_capita_rank__2[[#This Row],[WB_country_code]]</f>
        <v>1979-IND</v>
      </c>
      <c r="G2603" s="9" t="s">
        <v>4580</v>
      </c>
    </row>
    <row r="2604" spans="1:7" x14ac:dyDescent="0.2">
      <c r="A2604" s="9" t="s">
        <v>117</v>
      </c>
      <c r="B2604" s="9" t="s">
        <v>118</v>
      </c>
      <c r="C2604" s="9" t="s">
        <v>2880</v>
      </c>
      <c r="D2604" s="9" t="s">
        <v>2881</v>
      </c>
      <c r="E2604" s="9" t="s">
        <v>4540</v>
      </c>
      <c r="F2604" s="9" t="str">
        <f>TEXT(gdp_capita_rank__2[[#This Row],[year]],0)&amp;"-"&amp;gdp_capita_rank__2[[#This Row],[WB_country_code]]</f>
        <v>1979-IRL</v>
      </c>
      <c r="G2604" s="9" t="s">
        <v>4581</v>
      </c>
    </row>
    <row r="2605" spans="1:7" x14ac:dyDescent="0.2">
      <c r="A2605" s="9" t="s">
        <v>119</v>
      </c>
      <c r="B2605" s="9" t="s">
        <v>120</v>
      </c>
      <c r="C2605" s="9" t="s">
        <v>2883</v>
      </c>
      <c r="D2605" s="9" t="s">
        <v>2884</v>
      </c>
      <c r="E2605" s="9" t="s">
        <v>4540</v>
      </c>
      <c r="F2605" s="9" t="str">
        <f>TEXT(gdp_capita_rank__2[[#This Row],[year]],0)&amp;"-"&amp;gdp_capita_rank__2[[#This Row],[WB_country_code]]</f>
        <v>1979-IRN</v>
      </c>
      <c r="G2605" s="9" t="s">
        <v>4582</v>
      </c>
    </row>
    <row r="2606" spans="1:7" x14ac:dyDescent="0.2">
      <c r="A2606" s="9" t="s">
        <v>121</v>
      </c>
      <c r="B2606" s="9" t="s">
        <v>122</v>
      </c>
      <c r="C2606" s="9" t="s">
        <v>2886</v>
      </c>
      <c r="D2606" s="9" t="s">
        <v>2887</v>
      </c>
      <c r="E2606" s="9" t="s">
        <v>4540</v>
      </c>
      <c r="F2606" s="9" t="str">
        <f>TEXT(gdp_capita_rank__2[[#This Row],[year]],0)&amp;"-"&amp;gdp_capita_rank__2[[#This Row],[WB_country_code]]</f>
        <v>1979-IRQ</v>
      </c>
      <c r="G2606" s="9" t="s">
        <v>4583</v>
      </c>
    </row>
    <row r="2607" spans="1:7" x14ac:dyDescent="0.2">
      <c r="A2607" s="9" t="s">
        <v>123</v>
      </c>
      <c r="B2607" s="9" t="s">
        <v>124</v>
      </c>
      <c r="C2607" s="9" t="s">
        <v>2889</v>
      </c>
      <c r="D2607" s="9" t="s">
        <v>2890</v>
      </c>
      <c r="E2607" s="9" t="s">
        <v>4540</v>
      </c>
      <c r="F2607" s="9" t="str">
        <f>TEXT(gdp_capita_rank__2[[#This Row],[year]],0)&amp;"-"&amp;gdp_capita_rank__2[[#This Row],[WB_country_code]]</f>
        <v>1979-ISL</v>
      </c>
      <c r="G2607" s="9" t="s">
        <v>4584</v>
      </c>
    </row>
    <row r="2608" spans="1:7" x14ac:dyDescent="0.2">
      <c r="A2608" s="9" t="s">
        <v>125</v>
      </c>
      <c r="B2608" s="9" t="s">
        <v>126</v>
      </c>
      <c r="C2608" s="9" t="s">
        <v>2892</v>
      </c>
      <c r="D2608" s="9" t="s">
        <v>2893</v>
      </c>
      <c r="E2608" s="9" t="s">
        <v>4540</v>
      </c>
      <c r="F2608" s="9" t="str">
        <f>TEXT(gdp_capita_rank__2[[#This Row],[year]],0)&amp;"-"&amp;gdp_capita_rank__2[[#This Row],[WB_country_code]]</f>
        <v>1979-ISR</v>
      </c>
      <c r="G2608" s="9" t="s">
        <v>2741</v>
      </c>
    </row>
    <row r="2609" spans="1:7" x14ac:dyDescent="0.2">
      <c r="A2609" s="9" t="s">
        <v>127</v>
      </c>
      <c r="B2609" s="9" t="s">
        <v>128</v>
      </c>
      <c r="C2609" s="9" t="s">
        <v>2895</v>
      </c>
      <c r="D2609" s="9" t="s">
        <v>2896</v>
      </c>
      <c r="E2609" s="9" t="s">
        <v>4540</v>
      </c>
      <c r="F2609" s="9" t="str">
        <f>TEXT(gdp_capita_rank__2[[#This Row],[year]],0)&amp;"-"&amp;gdp_capita_rank__2[[#This Row],[WB_country_code]]</f>
        <v>1979-ITA</v>
      </c>
      <c r="G2609" s="9" t="s">
        <v>4585</v>
      </c>
    </row>
    <row r="2610" spans="1:7" x14ac:dyDescent="0.2">
      <c r="A2610" s="9" t="s">
        <v>129</v>
      </c>
      <c r="B2610" s="9" t="s">
        <v>130</v>
      </c>
      <c r="C2610" s="9" t="s">
        <v>2898</v>
      </c>
      <c r="D2610" s="9" t="s">
        <v>2899</v>
      </c>
      <c r="E2610" s="9" t="s">
        <v>4540</v>
      </c>
      <c r="F2610" s="9" t="str">
        <f>TEXT(gdp_capita_rank__2[[#This Row],[year]],0)&amp;"-"&amp;gdp_capita_rank__2[[#This Row],[WB_country_code]]</f>
        <v>1979-JAM</v>
      </c>
      <c r="G2610" s="9" t="s">
        <v>4586</v>
      </c>
    </row>
    <row r="2611" spans="1:7" x14ac:dyDescent="0.2">
      <c r="A2611" s="9" t="s">
        <v>131</v>
      </c>
      <c r="B2611" s="9" t="s">
        <v>132</v>
      </c>
      <c r="C2611" s="9" t="s">
        <v>2901</v>
      </c>
      <c r="D2611" s="9" t="s">
        <v>2902</v>
      </c>
      <c r="E2611" s="9" t="s">
        <v>4540</v>
      </c>
      <c r="F2611" s="9" t="str">
        <f>TEXT(gdp_capita_rank__2[[#This Row],[year]],0)&amp;"-"&amp;gdp_capita_rank__2[[#This Row],[WB_country_code]]</f>
        <v>1979-JOR</v>
      </c>
      <c r="G2611" s="9" t="s">
        <v>4587</v>
      </c>
    </row>
    <row r="2612" spans="1:7" x14ac:dyDescent="0.2">
      <c r="A2612" s="9" t="s">
        <v>133</v>
      </c>
      <c r="B2612" s="9" t="s">
        <v>134</v>
      </c>
      <c r="C2612" s="9" t="s">
        <v>2903</v>
      </c>
      <c r="D2612" s="9" t="s">
        <v>2904</v>
      </c>
      <c r="E2612" s="9" t="s">
        <v>4540</v>
      </c>
      <c r="F2612" s="9" t="str">
        <f>TEXT(gdp_capita_rank__2[[#This Row],[year]],0)&amp;"-"&amp;gdp_capita_rank__2[[#This Row],[WB_country_code]]</f>
        <v>1979-JPN</v>
      </c>
      <c r="G2612" s="9" t="s">
        <v>4588</v>
      </c>
    </row>
    <row r="2613" spans="1:7" x14ac:dyDescent="0.2">
      <c r="A2613" s="9" t="s">
        <v>135</v>
      </c>
      <c r="B2613" s="9" t="s">
        <v>136</v>
      </c>
      <c r="C2613" s="9" t="s">
        <v>2906</v>
      </c>
      <c r="D2613" s="9" t="s">
        <v>2907</v>
      </c>
      <c r="E2613" s="9" t="s">
        <v>4540</v>
      </c>
      <c r="F2613" s="9" t="str">
        <f>TEXT(gdp_capita_rank__2[[#This Row],[year]],0)&amp;"-"&amp;gdp_capita_rank__2[[#This Row],[WB_country_code]]</f>
        <v>1979-KAZ</v>
      </c>
      <c r="G2613" s="9" t="s">
        <v>2741</v>
      </c>
    </row>
    <row r="2614" spans="1:7" x14ac:dyDescent="0.2">
      <c r="A2614" s="9" t="s">
        <v>137</v>
      </c>
      <c r="B2614" s="9" t="s">
        <v>138</v>
      </c>
      <c r="C2614" s="9" t="s">
        <v>2908</v>
      </c>
      <c r="D2614" s="9" t="s">
        <v>2909</v>
      </c>
      <c r="E2614" s="9" t="s">
        <v>4540</v>
      </c>
      <c r="F2614" s="9" t="str">
        <f>TEXT(gdp_capita_rank__2[[#This Row],[year]],0)&amp;"-"&amp;gdp_capita_rank__2[[#This Row],[WB_country_code]]</f>
        <v>1979-KEN</v>
      </c>
      <c r="G2614" s="9" t="s">
        <v>4589</v>
      </c>
    </row>
    <row r="2615" spans="1:7" x14ac:dyDescent="0.2">
      <c r="A2615" s="9" t="s">
        <v>139</v>
      </c>
      <c r="B2615" s="9" t="s">
        <v>140</v>
      </c>
      <c r="C2615" s="9" t="s">
        <v>2911</v>
      </c>
      <c r="D2615" s="9" t="s">
        <v>2912</v>
      </c>
      <c r="E2615" s="9" t="s">
        <v>4540</v>
      </c>
      <c r="F2615" s="9" t="str">
        <f>TEXT(gdp_capita_rank__2[[#This Row],[year]],0)&amp;"-"&amp;gdp_capita_rank__2[[#This Row],[WB_country_code]]</f>
        <v>1979-KGZ</v>
      </c>
      <c r="G2615" s="9" t="s">
        <v>2741</v>
      </c>
    </row>
    <row r="2616" spans="1:7" x14ac:dyDescent="0.2">
      <c r="A2616" s="9" t="s">
        <v>141</v>
      </c>
      <c r="B2616" s="9" t="s">
        <v>142</v>
      </c>
      <c r="C2616" s="9" t="s">
        <v>2913</v>
      </c>
      <c r="D2616" s="9" t="s">
        <v>2914</v>
      </c>
      <c r="E2616" s="9" t="s">
        <v>4540</v>
      </c>
      <c r="F2616" s="9" t="str">
        <f>TEXT(gdp_capita_rank__2[[#This Row],[year]],0)&amp;"-"&amp;gdp_capita_rank__2[[#This Row],[WB_country_code]]</f>
        <v>1979-KOR</v>
      </c>
      <c r="G2616" s="9" t="s">
        <v>4590</v>
      </c>
    </row>
    <row r="2617" spans="1:7" x14ac:dyDescent="0.2">
      <c r="A2617" s="9" t="s">
        <v>143</v>
      </c>
      <c r="B2617" s="9" t="s">
        <v>144</v>
      </c>
      <c r="C2617" s="9" t="s">
        <v>2916</v>
      </c>
      <c r="D2617" s="9" t="s">
        <v>2917</v>
      </c>
      <c r="E2617" s="9" t="s">
        <v>4540</v>
      </c>
      <c r="F2617" s="9" t="str">
        <f>TEXT(gdp_capita_rank__2[[#This Row],[year]],0)&amp;"-"&amp;gdp_capita_rank__2[[#This Row],[WB_country_code]]</f>
        <v>1979-KWT</v>
      </c>
      <c r="G2617" s="9" t="s">
        <v>4591</v>
      </c>
    </row>
    <row r="2618" spans="1:7" x14ac:dyDescent="0.2">
      <c r="A2618" s="9" t="s">
        <v>145</v>
      </c>
      <c r="B2618" s="9" t="s">
        <v>146</v>
      </c>
      <c r="C2618" s="9" t="s">
        <v>2918</v>
      </c>
      <c r="D2618" s="9" t="s">
        <v>2919</v>
      </c>
      <c r="E2618" s="9" t="s">
        <v>4540</v>
      </c>
      <c r="F2618" s="9" t="str">
        <f>TEXT(gdp_capita_rank__2[[#This Row],[year]],0)&amp;"-"&amp;gdp_capita_rank__2[[#This Row],[WB_country_code]]</f>
        <v>1979-LBN</v>
      </c>
      <c r="G2618" s="9" t="s">
        <v>2741</v>
      </c>
    </row>
    <row r="2619" spans="1:7" x14ac:dyDescent="0.2">
      <c r="A2619" s="9" t="s">
        <v>147</v>
      </c>
      <c r="B2619" s="9" t="s">
        <v>148</v>
      </c>
      <c r="C2619" s="9" t="s">
        <v>2920</v>
      </c>
      <c r="D2619" s="9" t="s">
        <v>2921</v>
      </c>
      <c r="E2619" s="9" t="s">
        <v>4540</v>
      </c>
      <c r="F2619" s="9" t="str">
        <f>TEXT(gdp_capita_rank__2[[#This Row],[year]],0)&amp;"-"&amp;gdp_capita_rank__2[[#This Row],[WB_country_code]]</f>
        <v>1979-LKA</v>
      </c>
      <c r="G2619" s="9" t="s">
        <v>4592</v>
      </c>
    </row>
    <row r="2620" spans="1:7" x14ac:dyDescent="0.2">
      <c r="A2620" s="9" t="s">
        <v>149</v>
      </c>
      <c r="B2620" s="9" t="s">
        <v>150</v>
      </c>
      <c r="C2620" s="9" t="s">
        <v>2923</v>
      </c>
      <c r="D2620" s="9" t="s">
        <v>2924</v>
      </c>
      <c r="E2620" s="9" t="s">
        <v>4540</v>
      </c>
      <c r="F2620" s="9" t="str">
        <f>TEXT(gdp_capita_rank__2[[#This Row],[year]],0)&amp;"-"&amp;gdp_capita_rank__2[[#This Row],[WB_country_code]]</f>
        <v>1979-LTU</v>
      </c>
      <c r="G2620" s="9" t="s">
        <v>2741</v>
      </c>
    </row>
    <row r="2621" spans="1:7" x14ac:dyDescent="0.2">
      <c r="A2621" s="9" t="s">
        <v>151</v>
      </c>
      <c r="B2621" s="9" t="s">
        <v>152</v>
      </c>
      <c r="C2621" s="9" t="s">
        <v>2925</v>
      </c>
      <c r="D2621" s="9" t="s">
        <v>2926</v>
      </c>
      <c r="E2621" s="9" t="s">
        <v>4540</v>
      </c>
      <c r="F2621" s="9" t="str">
        <f>TEXT(gdp_capita_rank__2[[#This Row],[year]],0)&amp;"-"&amp;gdp_capita_rank__2[[#This Row],[WB_country_code]]</f>
        <v>1979-LVA</v>
      </c>
      <c r="G2621" s="9" t="s">
        <v>2741</v>
      </c>
    </row>
    <row r="2622" spans="1:7" x14ac:dyDescent="0.2">
      <c r="A2622" s="9" t="s">
        <v>153</v>
      </c>
      <c r="B2622" s="9" t="s">
        <v>154</v>
      </c>
      <c r="C2622" s="9" t="s">
        <v>2927</v>
      </c>
      <c r="D2622" s="9" t="s">
        <v>2928</v>
      </c>
      <c r="E2622" s="9" t="s">
        <v>4540</v>
      </c>
      <c r="F2622" s="9" t="str">
        <f>TEXT(gdp_capita_rank__2[[#This Row],[year]],0)&amp;"-"&amp;gdp_capita_rank__2[[#This Row],[WB_country_code]]</f>
        <v>1979-MAR</v>
      </c>
      <c r="G2622" s="9" t="s">
        <v>4593</v>
      </c>
    </row>
    <row r="2623" spans="1:7" x14ac:dyDescent="0.2">
      <c r="A2623" s="9" t="s">
        <v>155</v>
      </c>
      <c r="B2623" s="9" t="s">
        <v>156</v>
      </c>
      <c r="C2623" s="9" t="s">
        <v>2930</v>
      </c>
      <c r="D2623" s="9" t="s">
        <v>2931</v>
      </c>
      <c r="E2623" s="9" t="s">
        <v>4540</v>
      </c>
      <c r="F2623" s="9" t="str">
        <f>TEXT(gdp_capita_rank__2[[#This Row],[year]],0)&amp;"-"&amp;gdp_capita_rank__2[[#This Row],[WB_country_code]]</f>
        <v>1979-MDA</v>
      </c>
      <c r="G2623" s="9" t="s">
        <v>2741</v>
      </c>
    </row>
    <row r="2624" spans="1:7" x14ac:dyDescent="0.2">
      <c r="A2624" s="9" t="s">
        <v>157</v>
      </c>
      <c r="B2624" s="9" t="s">
        <v>158</v>
      </c>
      <c r="C2624" s="9" t="s">
        <v>2932</v>
      </c>
      <c r="D2624" s="9" t="s">
        <v>2933</v>
      </c>
      <c r="E2624" s="9" t="s">
        <v>4540</v>
      </c>
      <c r="F2624" s="9" t="str">
        <f>TEXT(gdp_capita_rank__2[[#This Row],[year]],0)&amp;"-"&amp;gdp_capita_rank__2[[#This Row],[WB_country_code]]</f>
        <v>1979-MEX</v>
      </c>
      <c r="G2624" s="9" t="s">
        <v>4594</v>
      </c>
    </row>
    <row r="2625" spans="1:7" x14ac:dyDescent="0.2">
      <c r="A2625" s="9" t="s">
        <v>159</v>
      </c>
      <c r="B2625" s="9" t="s">
        <v>160</v>
      </c>
      <c r="C2625" s="9" t="s">
        <v>2935</v>
      </c>
      <c r="D2625" s="9" t="s">
        <v>2936</v>
      </c>
      <c r="E2625" s="9" t="s">
        <v>4540</v>
      </c>
      <c r="F2625" s="9" t="str">
        <f>TEXT(gdp_capita_rank__2[[#This Row],[year]],0)&amp;"-"&amp;gdp_capita_rank__2[[#This Row],[WB_country_code]]</f>
        <v>1979-MKD</v>
      </c>
      <c r="G2625" s="9" t="s">
        <v>2741</v>
      </c>
    </row>
    <row r="2626" spans="1:7" x14ac:dyDescent="0.2">
      <c r="A2626" s="9" t="s">
        <v>161</v>
      </c>
      <c r="B2626" s="9" t="s">
        <v>162</v>
      </c>
      <c r="C2626" s="9" t="s">
        <v>2937</v>
      </c>
      <c r="D2626" s="9" t="s">
        <v>2938</v>
      </c>
      <c r="E2626" s="9" t="s">
        <v>4540</v>
      </c>
      <c r="F2626" s="9" t="str">
        <f>TEXT(gdp_capita_rank__2[[#This Row],[year]],0)&amp;"-"&amp;gdp_capita_rank__2[[#This Row],[WB_country_code]]</f>
        <v>1979-MNE</v>
      </c>
      <c r="G2626" s="9" t="s">
        <v>2741</v>
      </c>
    </row>
    <row r="2627" spans="1:7" x14ac:dyDescent="0.2">
      <c r="A2627" s="9" t="s">
        <v>163</v>
      </c>
      <c r="B2627" s="9" t="s">
        <v>164</v>
      </c>
      <c r="C2627" s="9" t="s">
        <v>2939</v>
      </c>
      <c r="D2627" s="9" t="s">
        <v>2940</v>
      </c>
      <c r="E2627" s="9" t="s">
        <v>4540</v>
      </c>
      <c r="F2627" s="9" t="str">
        <f>TEXT(gdp_capita_rank__2[[#This Row],[year]],0)&amp;"-"&amp;gdp_capita_rank__2[[#This Row],[WB_country_code]]</f>
        <v>1979-MNG</v>
      </c>
      <c r="G2627" s="9" t="s">
        <v>2741</v>
      </c>
    </row>
    <row r="2628" spans="1:7" x14ac:dyDescent="0.2">
      <c r="A2628" s="9" t="s">
        <v>165</v>
      </c>
      <c r="B2628" s="9" t="s">
        <v>166</v>
      </c>
      <c r="C2628" s="9" t="s">
        <v>2941</v>
      </c>
      <c r="D2628" s="9" t="s">
        <v>2942</v>
      </c>
      <c r="E2628" s="9" t="s">
        <v>4540</v>
      </c>
      <c r="F2628" s="9" t="str">
        <f>TEXT(gdp_capita_rank__2[[#This Row],[year]],0)&amp;"-"&amp;gdp_capita_rank__2[[#This Row],[WB_country_code]]</f>
        <v>1979-MOZ</v>
      </c>
      <c r="G2628" s="9" t="s">
        <v>2741</v>
      </c>
    </row>
    <row r="2629" spans="1:7" x14ac:dyDescent="0.2">
      <c r="A2629" s="9" t="s">
        <v>167</v>
      </c>
      <c r="B2629" s="9" t="s">
        <v>168</v>
      </c>
      <c r="C2629" s="9" t="s">
        <v>2943</v>
      </c>
      <c r="D2629" s="9" t="s">
        <v>2944</v>
      </c>
      <c r="E2629" s="9" t="s">
        <v>4540</v>
      </c>
      <c r="F2629" s="9" t="str">
        <f>TEXT(gdp_capita_rank__2[[#This Row],[year]],0)&amp;"-"&amp;gdp_capita_rank__2[[#This Row],[WB_country_code]]</f>
        <v>1979-MUS</v>
      </c>
      <c r="G2629" s="9" t="s">
        <v>4595</v>
      </c>
    </row>
    <row r="2630" spans="1:7" x14ac:dyDescent="0.2">
      <c r="A2630" s="9" t="s">
        <v>169</v>
      </c>
      <c r="B2630" s="9" t="s">
        <v>170</v>
      </c>
      <c r="C2630" s="9" t="s">
        <v>2945</v>
      </c>
      <c r="D2630" s="9" t="s">
        <v>2946</v>
      </c>
      <c r="E2630" s="9" t="s">
        <v>4540</v>
      </c>
      <c r="F2630" s="9" t="str">
        <f>TEXT(gdp_capita_rank__2[[#This Row],[year]],0)&amp;"-"&amp;gdp_capita_rank__2[[#This Row],[WB_country_code]]</f>
        <v>1979-MYS</v>
      </c>
      <c r="G2630" s="9" t="s">
        <v>4596</v>
      </c>
    </row>
    <row r="2631" spans="1:7" x14ac:dyDescent="0.2">
      <c r="A2631" s="9" t="s">
        <v>171</v>
      </c>
      <c r="B2631" s="9" t="s">
        <v>172</v>
      </c>
      <c r="C2631" s="9" t="s">
        <v>2948</v>
      </c>
      <c r="D2631" s="9" t="s">
        <v>2949</v>
      </c>
      <c r="E2631" s="9" t="s">
        <v>4540</v>
      </c>
      <c r="F2631" s="9" t="str">
        <f>TEXT(gdp_capita_rank__2[[#This Row],[year]],0)&amp;"-"&amp;gdp_capita_rank__2[[#This Row],[WB_country_code]]</f>
        <v>1979-NAM</v>
      </c>
      <c r="G2631" s="9" t="s">
        <v>2741</v>
      </c>
    </row>
    <row r="2632" spans="1:7" x14ac:dyDescent="0.2">
      <c r="A2632" s="9" t="s">
        <v>173</v>
      </c>
      <c r="B2632" s="9" t="s">
        <v>174</v>
      </c>
      <c r="C2632" s="9" t="s">
        <v>2950</v>
      </c>
      <c r="D2632" s="9" t="s">
        <v>2951</v>
      </c>
      <c r="E2632" s="9" t="s">
        <v>4540</v>
      </c>
      <c r="F2632" s="9" t="str">
        <f>TEXT(gdp_capita_rank__2[[#This Row],[year]],0)&amp;"-"&amp;gdp_capita_rank__2[[#This Row],[WB_country_code]]</f>
        <v>1979-NER</v>
      </c>
      <c r="G2632" s="9" t="s">
        <v>4597</v>
      </c>
    </row>
    <row r="2633" spans="1:7" x14ac:dyDescent="0.2">
      <c r="A2633" s="9" t="s">
        <v>175</v>
      </c>
      <c r="B2633" s="9" t="s">
        <v>176</v>
      </c>
      <c r="C2633" s="9" t="s">
        <v>2953</v>
      </c>
      <c r="D2633" s="9" t="s">
        <v>2954</v>
      </c>
      <c r="E2633" s="9" t="s">
        <v>4540</v>
      </c>
      <c r="F2633" s="9" t="str">
        <f>TEXT(gdp_capita_rank__2[[#This Row],[year]],0)&amp;"-"&amp;gdp_capita_rank__2[[#This Row],[WB_country_code]]</f>
        <v>1979-NGA</v>
      </c>
      <c r="G2633" s="9" t="s">
        <v>4598</v>
      </c>
    </row>
    <row r="2634" spans="1:7" x14ac:dyDescent="0.2">
      <c r="A2634" s="9" t="s">
        <v>177</v>
      </c>
      <c r="B2634" s="9" t="s">
        <v>178</v>
      </c>
      <c r="C2634" s="9" t="s">
        <v>2956</v>
      </c>
      <c r="D2634" s="9" t="s">
        <v>2957</v>
      </c>
      <c r="E2634" s="9" t="s">
        <v>4540</v>
      </c>
      <c r="F2634" s="9" t="str">
        <f>TEXT(gdp_capita_rank__2[[#This Row],[year]],0)&amp;"-"&amp;gdp_capita_rank__2[[#This Row],[WB_country_code]]</f>
        <v>1979-NLD</v>
      </c>
      <c r="G2634" s="9" t="s">
        <v>4599</v>
      </c>
    </row>
    <row r="2635" spans="1:7" x14ac:dyDescent="0.2">
      <c r="A2635" s="9" t="s">
        <v>179</v>
      </c>
      <c r="B2635" s="9" t="s">
        <v>180</v>
      </c>
      <c r="C2635" s="9" t="s">
        <v>2959</v>
      </c>
      <c r="D2635" s="9" t="s">
        <v>2960</v>
      </c>
      <c r="E2635" s="9" t="s">
        <v>4540</v>
      </c>
      <c r="F2635" s="9" t="str">
        <f>TEXT(gdp_capita_rank__2[[#This Row],[year]],0)&amp;"-"&amp;gdp_capita_rank__2[[#This Row],[WB_country_code]]</f>
        <v>1979-NOR</v>
      </c>
      <c r="G2635" s="9" t="s">
        <v>4600</v>
      </c>
    </row>
    <row r="2636" spans="1:7" x14ac:dyDescent="0.2">
      <c r="A2636" s="9" t="s">
        <v>181</v>
      </c>
      <c r="B2636" s="9" t="s">
        <v>182</v>
      </c>
      <c r="C2636" s="9" t="s">
        <v>2962</v>
      </c>
      <c r="D2636" s="9" t="s">
        <v>2963</v>
      </c>
      <c r="E2636" s="9" t="s">
        <v>4540</v>
      </c>
      <c r="F2636" s="9" t="str">
        <f>TEXT(gdp_capita_rank__2[[#This Row],[year]],0)&amp;"-"&amp;gdp_capita_rank__2[[#This Row],[WB_country_code]]</f>
        <v>1979-NZL</v>
      </c>
      <c r="G2636" s="9" t="s">
        <v>4601</v>
      </c>
    </row>
    <row r="2637" spans="1:7" x14ac:dyDescent="0.2">
      <c r="A2637" s="9" t="s">
        <v>183</v>
      </c>
      <c r="B2637" s="9" t="s">
        <v>184</v>
      </c>
      <c r="C2637" s="9" t="s">
        <v>2965</v>
      </c>
      <c r="D2637" s="9" t="s">
        <v>2966</v>
      </c>
      <c r="E2637" s="9" t="s">
        <v>4540</v>
      </c>
      <c r="F2637" s="9" t="str">
        <f>TEXT(gdp_capita_rank__2[[#This Row],[year]],0)&amp;"-"&amp;gdp_capita_rank__2[[#This Row],[WB_country_code]]</f>
        <v>1979-PAK</v>
      </c>
      <c r="G2637" s="9" t="s">
        <v>4602</v>
      </c>
    </row>
    <row r="2638" spans="1:7" x14ac:dyDescent="0.2">
      <c r="A2638" s="9" t="s">
        <v>185</v>
      </c>
      <c r="B2638" s="9" t="s">
        <v>186</v>
      </c>
      <c r="C2638" s="9" t="s">
        <v>2968</v>
      </c>
      <c r="D2638" s="9" t="s">
        <v>2969</v>
      </c>
      <c r="E2638" s="9" t="s">
        <v>4540</v>
      </c>
      <c r="F2638" s="9" t="str">
        <f>TEXT(gdp_capita_rank__2[[#This Row],[year]],0)&amp;"-"&amp;gdp_capita_rank__2[[#This Row],[WB_country_code]]</f>
        <v>1979-PAN</v>
      </c>
      <c r="G2638" s="9" t="s">
        <v>4603</v>
      </c>
    </row>
    <row r="2639" spans="1:7" x14ac:dyDescent="0.2">
      <c r="A2639" s="9" t="s">
        <v>187</v>
      </c>
      <c r="B2639" s="9" t="s">
        <v>188</v>
      </c>
      <c r="C2639" s="9" t="s">
        <v>2971</v>
      </c>
      <c r="D2639" s="9" t="s">
        <v>2972</v>
      </c>
      <c r="E2639" s="9" t="s">
        <v>4540</v>
      </c>
      <c r="F2639" s="9" t="str">
        <f>TEXT(gdp_capita_rank__2[[#This Row],[year]],0)&amp;"-"&amp;gdp_capita_rank__2[[#This Row],[WB_country_code]]</f>
        <v>1979-PER</v>
      </c>
      <c r="G2639" s="9" t="s">
        <v>2741</v>
      </c>
    </row>
    <row r="2640" spans="1:7" x14ac:dyDescent="0.2">
      <c r="A2640" s="9" t="s">
        <v>189</v>
      </c>
      <c r="B2640" s="9" t="s">
        <v>190</v>
      </c>
      <c r="C2640" s="9" t="s">
        <v>2973</v>
      </c>
      <c r="D2640" s="9" t="s">
        <v>2974</v>
      </c>
      <c r="E2640" s="9" t="s">
        <v>4540</v>
      </c>
      <c r="F2640" s="9" t="str">
        <f>TEXT(gdp_capita_rank__2[[#This Row],[year]],0)&amp;"-"&amp;gdp_capita_rank__2[[#This Row],[WB_country_code]]</f>
        <v>1979-PHL</v>
      </c>
      <c r="G2640" s="9" t="s">
        <v>4604</v>
      </c>
    </row>
    <row r="2641" spans="1:7" x14ac:dyDescent="0.2">
      <c r="A2641" s="9" t="s">
        <v>191</v>
      </c>
      <c r="B2641" s="9" t="s">
        <v>192</v>
      </c>
      <c r="C2641" s="9" t="s">
        <v>2976</v>
      </c>
      <c r="D2641" s="9" t="s">
        <v>2977</v>
      </c>
      <c r="E2641" s="9" t="s">
        <v>4540</v>
      </c>
      <c r="F2641" s="9" t="str">
        <f>TEXT(gdp_capita_rank__2[[#This Row],[year]],0)&amp;"-"&amp;gdp_capita_rank__2[[#This Row],[WB_country_code]]</f>
        <v>1979-POL</v>
      </c>
      <c r="G2641" s="9" t="s">
        <v>2741</v>
      </c>
    </row>
    <row r="2642" spans="1:7" x14ac:dyDescent="0.2">
      <c r="A2642" s="9" t="s">
        <v>193</v>
      </c>
      <c r="B2642" s="9" t="s">
        <v>194</v>
      </c>
      <c r="C2642" s="9" t="s">
        <v>2818</v>
      </c>
      <c r="D2642" s="9" t="s">
        <v>2978</v>
      </c>
      <c r="E2642" s="9" t="s">
        <v>4540</v>
      </c>
      <c r="F2642" s="9" t="str">
        <f>TEXT(gdp_capita_rank__2[[#This Row],[year]],0)&amp;"-"&amp;gdp_capita_rank__2[[#This Row],[WB_country_code]]</f>
        <v>1979-PRI</v>
      </c>
      <c r="G2642" s="9" t="s">
        <v>4605</v>
      </c>
    </row>
    <row r="2643" spans="1:7" x14ac:dyDescent="0.2">
      <c r="A2643" s="9" t="s">
        <v>195</v>
      </c>
      <c r="B2643" s="9" t="s">
        <v>196</v>
      </c>
      <c r="C2643" s="9" t="s">
        <v>2980</v>
      </c>
      <c r="D2643" s="9" t="s">
        <v>2981</v>
      </c>
      <c r="E2643" s="9" t="s">
        <v>4540</v>
      </c>
      <c r="F2643" s="9" t="str">
        <f>TEXT(gdp_capita_rank__2[[#This Row],[year]],0)&amp;"-"&amp;gdp_capita_rank__2[[#This Row],[WB_country_code]]</f>
        <v>1979-PRK</v>
      </c>
      <c r="G2643" s="9" t="s">
        <v>2741</v>
      </c>
    </row>
    <row r="2644" spans="1:7" x14ac:dyDescent="0.2">
      <c r="A2644" s="9" t="s">
        <v>197</v>
      </c>
      <c r="B2644" s="9" t="s">
        <v>198</v>
      </c>
      <c r="C2644" s="9" t="s">
        <v>2982</v>
      </c>
      <c r="D2644" s="9" t="s">
        <v>2983</v>
      </c>
      <c r="E2644" s="9" t="s">
        <v>4540</v>
      </c>
      <c r="F2644" s="9" t="str">
        <f>TEXT(gdp_capita_rank__2[[#This Row],[year]],0)&amp;"-"&amp;gdp_capita_rank__2[[#This Row],[WB_country_code]]</f>
        <v>1979-PRT</v>
      </c>
      <c r="G2644" s="9" t="s">
        <v>4606</v>
      </c>
    </row>
    <row r="2645" spans="1:7" x14ac:dyDescent="0.2">
      <c r="A2645" s="9" t="s">
        <v>199</v>
      </c>
      <c r="B2645" s="9" t="s">
        <v>200</v>
      </c>
      <c r="C2645" s="9" t="s">
        <v>2985</v>
      </c>
      <c r="D2645" s="9" t="s">
        <v>2986</v>
      </c>
      <c r="E2645" s="9" t="s">
        <v>4540</v>
      </c>
      <c r="F2645" s="9" t="str">
        <f>TEXT(gdp_capita_rank__2[[#This Row],[year]],0)&amp;"-"&amp;gdp_capita_rank__2[[#This Row],[WB_country_code]]</f>
        <v>1979-PRY</v>
      </c>
      <c r="G2645" s="9" t="s">
        <v>4607</v>
      </c>
    </row>
    <row r="2646" spans="1:7" x14ac:dyDescent="0.2">
      <c r="A2646" s="9" t="s">
        <v>201</v>
      </c>
      <c r="B2646" s="9" t="s">
        <v>202</v>
      </c>
      <c r="C2646" s="9" t="s">
        <v>2987</v>
      </c>
      <c r="D2646" s="9" t="s">
        <v>2988</v>
      </c>
      <c r="E2646" s="9" t="s">
        <v>4540</v>
      </c>
      <c r="F2646" s="9" t="str">
        <f>TEXT(gdp_capita_rank__2[[#This Row],[year]],0)&amp;"-"&amp;gdp_capita_rank__2[[#This Row],[WB_country_code]]</f>
        <v>1979-QAT</v>
      </c>
      <c r="G2646" s="9" t="s">
        <v>4608</v>
      </c>
    </row>
    <row r="2647" spans="1:7" x14ac:dyDescent="0.2">
      <c r="A2647" s="9" t="s">
        <v>203</v>
      </c>
      <c r="B2647" s="9" t="s">
        <v>204</v>
      </c>
      <c r="C2647" s="9" t="s">
        <v>2989</v>
      </c>
      <c r="D2647" s="9" t="s">
        <v>2990</v>
      </c>
      <c r="E2647" s="9" t="s">
        <v>4540</v>
      </c>
      <c r="F2647" s="9" t="str">
        <f>TEXT(gdp_capita_rank__2[[#This Row],[year]],0)&amp;"-"&amp;gdp_capita_rank__2[[#This Row],[WB_country_code]]</f>
        <v>1979-ROU</v>
      </c>
      <c r="G2647" s="9" t="s">
        <v>2741</v>
      </c>
    </row>
    <row r="2648" spans="1:7" x14ac:dyDescent="0.2">
      <c r="A2648" s="9" t="s">
        <v>205</v>
      </c>
      <c r="B2648" s="9" t="s">
        <v>206</v>
      </c>
      <c r="C2648" s="9" t="s">
        <v>2991</v>
      </c>
      <c r="D2648" s="9" t="s">
        <v>2992</v>
      </c>
      <c r="E2648" s="9" t="s">
        <v>4540</v>
      </c>
      <c r="F2648" s="9" t="str">
        <f>TEXT(gdp_capita_rank__2[[#This Row],[year]],0)&amp;"-"&amp;gdp_capita_rank__2[[#This Row],[WB_country_code]]</f>
        <v>1979-RUS</v>
      </c>
      <c r="G2648" s="9" t="s">
        <v>2741</v>
      </c>
    </row>
    <row r="2649" spans="1:7" x14ac:dyDescent="0.2">
      <c r="A2649" s="9" t="s">
        <v>207</v>
      </c>
      <c r="B2649" s="9" t="s">
        <v>208</v>
      </c>
      <c r="C2649" s="9" t="s">
        <v>2993</v>
      </c>
      <c r="D2649" s="9" t="s">
        <v>2994</v>
      </c>
      <c r="E2649" s="9" t="s">
        <v>4540</v>
      </c>
      <c r="F2649" s="9" t="str">
        <f>TEXT(gdp_capita_rank__2[[#This Row],[year]],0)&amp;"-"&amp;gdp_capita_rank__2[[#This Row],[WB_country_code]]</f>
        <v>1979-SAU</v>
      </c>
      <c r="G2649" s="9" t="s">
        <v>4609</v>
      </c>
    </row>
    <row r="2650" spans="1:7" x14ac:dyDescent="0.2">
      <c r="A2650" s="9" t="s">
        <v>209</v>
      </c>
      <c r="B2650" s="9" t="s">
        <v>210</v>
      </c>
      <c r="C2650" s="9" t="s">
        <v>2995</v>
      </c>
      <c r="D2650" s="9" t="s">
        <v>2996</v>
      </c>
      <c r="E2650" s="9" t="s">
        <v>4540</v>
      </c>
      <c r="F2650" s="9" t="str">
        <f>TEXT(gdp_capita_rank__2[[#This Row],[year]],0)&amp;"-"&amp;gdp_capita_rank__2[[#This Row],[WB_country_code]]</f>
        <v>1979-SDN</v>
      </c>
      <c r="G2650" s="9" t="s">
        <v>4610</v>
      </c>
    </row>
    <row r="2651" spans="1:7" x14ac:dyDescent="0.2">
      <c r="A2651" s="9" t="s">
        <v>211</v>
      </c>
      <c r="B2651" s="9" t="s">
        <v>212</v>
      </c>
      <c r="C2651" s="9" t="s">
        <v>2998</v>
      </c>
      <c r="D2651" s="9" t="s">
        <v>2999</v>
      </c>
      <c r="E2651" s="9" t="s">
        <v>4540</v>
      </c>
      <c r="F2651" s="9" t="str">
        <f>TEXT(gdp_capita_rank__2[[#This Row],[year]],0)&amp;"-"&amp;gdp_capita_rank__2[[#This Row],[WB_country_code]]</f>
        <v>1979-SEN</v>
      </c>
      <c r="G2651" s="9" t="s">
        <v>4611</v>
      </c>
    </row>
    <row r="2652" spans="1:7" x14ac:dyDescent="0.2">
      <c r="A2652" s="9" t="s">
        <v>213</v>
      </c>
      <c r="B2652" s="9" t="s">
        <v>214</v>
      </c>
      <c r="C2652" s="9" t="s">
        <v>3001</v>
      </c>
      <c r="D2652" s="9" t="s">
        <v>3002</v>
      </c>
      <c r="E2652" s="9" t="s">
        <v>4540</v>
      </c>
      <c r="F2652" s="9" t="str">
        <f>TEXT(gdp_capita_rank__2[[#This Row],[year]],0)&amp;"-"&amp;gdp_capita_rank__2[[#This Row],[WB_country_code]]</f>
        <v>1979-SGP</v>
      </c>
      <c r="G2652" s="9" t="s">
        <v>4612</v>
      </c>
    </row>
    <row r="2653" spans="1:7" x14ac:dyDescent="0.2">
      <c r="A2653" s="9" t="s">
        <v>215</v>
      </c>
      <c r="B2653" s="9" t="s">
        <v>216</v>
      </c>
      <c r="C2653" s="9" t="s">
        <v>3004</v>
      </c>
      <c r="D2653" s="9" t="s">
        <v>3005</v>
      </c>
      <c r="E2653" s="9" t="s">
        <v>4540</v>
      </c>
      <c r="F2653" s="9" t="str">
        <f>TEXT(gdp_capita_rank__2[[#This Row],[year]],0)&amp;"-"&amp;gdp_capita_rank__2[[#This Row],[WB_country_code]]</f>
        <v>1979-SMR</v>
      </c>
      <c r="G2653" s="9" t="s">
        <v>2741</v>
      </c>
    </row>
    <row r="2654" spans="1:7" x14ac:dyDescent="0.2">
      <c r="A2654" s="9" t="s">
        <v>217</v>
      </c>
      <c r="B2654" s="9" t="s">
        <v>218</v>
      </c>
      <c r="C2654" s="9" t="s">
        <v>2854</v>
      </c>
      <c r="D2654" s="9" t="s">
        <v>3006</v>
      </c>
      <c r="E2654" s="9" t="s">
        <v>4540</v>
      </c>
      <c r="F2654" s="9" t="str">
        <f>TEXT(gdp_capita_rank__2[[#This Row],[year]],0)&amp;"-"&amp;gdp_capita_rank__2[[#This Row],[WB_country_code]]</f>
        <v>1979-SRB</v>
      </c>
      <c r="G2654" s="9" t="s">
        <v>2741</v>
      </c>
    </row>
    <row r="2655" spans="1:7" x14ac:dyDescent="0.2">
      <c r="A2655" s="9" t="s">
        <v>219</v>
      </c>
      <c r="B2655" s="9" t="s">
        <v>220</v>
      </c>
      <c r="C2655" s="9" t="s">
        <v>3007</v>
      </c>
      <c r="D2655" s="9" t="s">
        <v>3008</v>
      </c>
      <c r="E2655" s="9" t="s">
        <v>4540</v>
      </c>
      <c r="F2655" s="9" t="str">
        <f>TEXT(gdp_capita_rank__2[[#This Row],[year]],0)&amp;"-"&amp;gdp_capita_rank__2[[#This Row],[WB_country_code]]</f>
        <v>1979-SUR</v>
      </c>
      <c r="G2655" s="9" t="s">
        <v>4613</v>
      </c>
    </row>
    <row r="2656" spans="1:7" x14ac:dyDescent="0.2">
      <c r="A2656" s="9" t="s">
        <v>221</v>
      </c>
      <c r="B2656" s="9" t="s">
        <v>222</v>
      </c>
      <c r="C2656" s="9" t="s">
        <v>3010</v>
      </c>
      <c r="D2656" s="9" t="s">
        <v>3011</v>
      </c>
      <c r="E2656" s="9" t="s">
        <v>4540</v>
      </c>
      <c r="F2656" s="9" t="str">
        <f>TEXT(gdp_capita_rank__2[[#This Row],[year]],0)&amp;"-"&amp;gdp_capita_rank__2[[#This Row],[WB_country_code]]</f>
        <v>1979-SVK</v>
      </c>
      <c r="G2656" s="9" t="s">
        <v>2741</v>
      </c>
    </row>
    <row r="2657" spans="1:7" x14ac:dyDescent="0.2">
      <c r="A2657" s="9" t="s">
        <v>223</v>
      </c>
      <c r="B2657" s="9" t="s">
        <v>224</v>
      </c>
      <c r="C2657" s="9" t="s">
        <v>3012</v>
      </c>
      <c r="D2657" s="9" t="s">
        <v>3013</v>
      </c>
      <c r="E2657" s="9" t="s">
        <v>4540</v>
      </c>
      <c r="F2657" s="9" t="str">
        <f>TEXT(gdp_capita_rank__2[[#This Row],[year]],0)&amp;"-"&amp;gdp_capita_rank__2[[#This Row],[WB_country_code]]</f>
        <v>1979-SVN</v>
      </c>
      <c r="G2657" s="9" t="s">
        <v>2741</v>
      </c>
    </row>
    <row r="2658" spans="1:7" x14ac:dyDescent="0.2">
      <c r="A2658" s="9" t="s">
        <v>225</v>
      </c>
      <c r="B2658" s="9" t="s">
        <v>226</v>
      </c>
      <c r="C2658" s="9" t="s">
        <v>3014</v>
      </c>
      <c r="D2658" s="9" t="s">
        <v>3015</v>
      </c>
      <c r="E2658" s="9" t="s">
        <v>4540</v>
      </c>
      <c r="F2658" s="9" t="str">
        <f>TEXT(gdp_capita_rank__2[[#This Row],[year]],0)&amp;"-"&amp;gdp_capita_rank__2[[#This Row],[WB_country_code]]</f>
        <v>1979-SWE</v>
      </c>
      <c r="G2658" s="9" t="s">
        <v>4614</v>
      </c>
    </row>
    <row r="2659" spans="1:7" x14ac:dyDescent="0.2">
      <c r="A2659" s="9" t="s">
        <v>227</v>
      </c>
      <c r="B2659" s="9" t="s">
        <v>228</v>
      </c>
      <c r="C2659" s="9" t="s">
        <v>3017</v>
      </c>
      <c r="D2659" s="9" t="s">
        <v>3018</v>
      </c>
      <c r="E2659" s="9" t="s">
        <v>4540</v>
      </c>
      <c r="F2659" s="9" t="str">
        <f>TEXT(gdp_capita_rank__2[[#This Row],[year]],0)&amp;"-"&amp;gdp_capita_rank__2[[#This Row],[WB_country_code]]</f>
        <v>1979-SYR</v>
      </c>
      <c r="G2659" s="9" t="s">
        <v>4615</v>
      </c>
    </row>
    <row r="2660" spans="1:7" x14ac:dyDescent="0.2">
      <c r="A2660" s="9" t="s">
        <v>229</v>
      </c>
      <c r="B2660" s="9" t="s">
        <v>230</v>
      </c>
      <c r="C2660" s="9" t="s">
        <v>3020</v>
      </c>
      <c r="D2660" s="9" t="s">
        <v>3021</v>
      </c>
      <c r="E2660" s="9" t="s">
        <v>4540</v>
      </c>
      <c r="F2660" s="9" t="str">
        <f>TEXT(gdp_capita_rank__2[[#This Row],[year]],0)&amp;"-"&amp;gdp_capita_rank__2[[#This Row],[WB_country_code]]</f>
        <v>1979-TGO</v>
      </c>
      <c r="G2660" s="9" t="s">
        <v>4616</v>
      </c>
    </row>
    <row r="2661" spans="1:7" x14ac:dyDescent="0.2">
      <c r="A2661" s="9" t="s">
        <v>231</v>
      </c>
      <c r="B2661" s="9" t="s">
        <v>232</v>
      </c>
      <c r="C2661" s="9" t="s">
        <v>3023</v>
      </c>
      <c r="D2661" s="9" t="s">
        <v>3024</v>
      </c>
      <c r="E2661" s="9" t="s">
        <v>4540</v>
      </c>
      <c r="F2661" s="9" t="str">
        <f>TEXT(gdp_capita_rank__2[[#This Row],[year]],0)&amp;"-"&amp;gdp_capita_rank__2[[#This Row],[WB_country_code]]</f>
        <v>1979-THA</v>
      </c>
      <c r="G2661" s="9" t="s">
        <v>4617</v>
      </c>
    </row>
    <row r="2662" spans="1:7" x14ac:dyDescent="0.2">
      <c r="A2662" s="9" t="s">
        <v>233</v>
      </c>
      <c r="B2662" s="9" t="s">
        <v>234</v>
      </c>
      <c r="C2662" s="9" t="s">
        <v>3026</v>
      </c>
      <c r="D2662" s="9" t="s">
        <v>3027</v>
      </c>
      <c r="E2662" s="9" t="s">
        <v>4540</v>
      </c>
      <c r="F2662" s="9" t="str">
        <f>TEXT(gdp_capita_rank__2[[#This Row],[year]],0)&amp;"-"&amp;gdp_capita_rank__2[[#This Row],[WB_country_code]]</f>
        <v>1979-TJK</v>
      </c>
      <c r="G2662" s="9" t="s">
        <v>2741</v>
      </c>
    </row>
    <row r="2663" spans="1:7" x14ac:dyDescent="0.2">
      <c r="A2663" s="9" t="s">
        <v>235</v>
      </c>
      <c r="B2663" s="9" t="s">
        <v>236</v>
      </c>
      <c r="C2663" s="9" t="s">
        <v>3028</v>
      </c>
      <c r="D2663" s="9" t="s">
        <v>3029</v>
      </c>
      <c r="E2663" s="9" t="s">
        <v>4540</v>
      </c>
      <c r="F2663" s="9" t="str">
        <f>TEXT(gdp_capita_rank__2[[#This Row],[year]],0)&amp;"-"&amp;gdp_capita_rank__2[[#This Row],[WB_country_code]]</f>
        <v>1979-TKM</v>
      </c>
      <c r="G2663" s="9" t="s">
        <v>2741</v>
      </c>
    </row>
    <row r="2664" spans="1:7" x14ac:dyDescent="0.2">
      <c r="A2664" s="9" t="s">
        <v>237</v>
      </c>
      <c r="B2664" s="9" t="s">
        <v>238</v>
      </c>
      <c r="C2664" s="9" t="s">
        <v>3030</v>
      </c>
      <c r="D2664" s="9" t="s">
        <v>3031</v>
      </c>
      <c r="E2664" s="9" t="s">
        <v>4540</v>
      </c>
      <c r="F2664" s="9" t="str">
        <f>TEXT(gdp_capita_rank__2[[#This Row],[year]],0)&amp;"-"&amp;gdp_capita_rank__2[[#This Row],[WB_country_code]]</f>
        <v>1979-TON</v>
      </c>
      <c r="G2664" s="9" t="s">
        <v>4618</v>
      </c>
    </row>
    <row r="2665" spans="1:7" x14ac:dyDescent="0.2">
      <c r="A2665" s="9" t="s">
        <v>239</v>
      </c>
      <c r="B2665" s="9" t="s">
        <v>240</v>
      </c>
      <c r="C2665" s="9" t="s">
        <v>3032</v>
      </c>
      <c r="D2665" s="9" t="s">
        <v>3033</v>
      </c>
      <c r="E2665" s="9" t="s">
        <v>4540</v>
      </c>
      <c r="F2665" s="9" t="str">
        <f>TEXT(gdp_capita_rank__2[[#This Row],[year]],0)&amp;"-"&amp;gdp_capita_rank__2[[#This Row],[WB_country_code]]</f>
        <v>1979-TTO</v>
      </c>
      <c r="G2665" s="9" t="s">
        <v>4619</v>
      </c>
    </row>
    <row r="2666" spans="1:7" x14ac:dyDescent="0.2">
      <c r="A2666" s="9" t="s">
        <v>241</v>
      </c>
      <c r="B2666" s="9" t="s">
        <v>242</v>
      </c>
      <c r="C2666" s="9" t="s">
        <v>3035</v>
      </c>
      <c r="D2666" s="9" t="s">
        <v>3036</v>
      </c>
      <c r="E2666" s="9" t="s">
        <v>4540</v>
      </c>
      <c r="F2666" s="9" t="str">
        <f>TEXT(gdp_capita_rank__2[[#This Row],[year]],0)&amp;"-"&amp;gdp_capita_rank__2[[#This Row],[WB_country_code]]</f>
        <v>1979-TUN</v>
      </c>
      <c r="G2666" s="9" t="s">
        <v>4620</v>
      </c>
    </row>
    <row r="2667" spans="1:7" x14ac:dyDescent="0.2">
      <c r="A2667" s="9" t="s">
        <v>243</v>
      </c>
      <c r="B2667" s="9" t="s">
        <v>244</v>
      </c>
      <c r="C2667" s="9" t="s">
        <v>3037</v>
      </c>
      <c r="D2667" s="9" t="s">
        <v>3038</v>
      </c>
      <c r="E2667" s="9" t="s">
        <v>4540</v>
      </c>
      <c r="F2667" s="9" t="str">
        <f>TEXT(gdp_capita_rank__2[[#This Row],[year]],0)&amp;"-"&amp;gdp_capita_rank__2[[#This Row],[WB_country_code]]</f>
        <v>1979-TUR</v>
      </c>
      <c r="G2667" s="9" t="s">
        <v>4621</v>
      </c>
    </row>
    <row r="2668" spans="1:7" x14ac:dyDescent="0.2">
      <c r="A2668" s="9" t="s">
        <v>245</v>
      </c>
      <c r="B2668" s="9" t="s">
        <v>246</v>
      </c>
      <c r="C2668" s="9" t="s">
        <v>3040</v>
      </c>
      <c r="D2668" s="9" t="s">
        <v>3041</v>
      </c>
      <c r="E2668" s="9" t="s">
        <v>4540</v>
      </c>
      <c r="F2668" s="9" t="str">
        <f>TEXT(gdp_capita_rank__2[[#This Row],[year]],0)&amp;"-"&amp;gdp_capita_rank__2[[#This Row],[WB_country_code]]</f>
        <v>1979-TZA</v>
      </c>
      <c r="G2668" s="9" t="s">
        <v>2741</v>
      </c>
    </row>
    <row r="2669" spans="1:7" x14ac:dyDescent="0.2">
      <c r="A2669" s="9" t="s">
        <v>247</v>
      </c>
      <c r="B2669" s="9" t="s">
        <v>248</v>
      </c>
      <c r="C2669" s="9" t="s">
        <v>3042</v>
      </c>
      <c r="D2669" s="9" t="s">
        <v>3043</v>
      </c>
      <c r="E2669" s="9" t="s">
        <v>4540</v>
      </c>
      <c r="F2669" s="9" t="str">
        <f>TEXT(gdp_capita_rank__2[[#This Row],[year]],0)&amp;"-"&amp;gdp_capita_rank__2[[#This Row],[WB_country_code]]</f>
        <v>1979-UGA</v>
      </c>
      <c r="G2669" s="9" t="s">
        <v>4622</v>
      </c>
    </row>
    <row r="2670" spans="1:7" x14ac:dyDescent="0.2">
      <c r="A2670" s="9" t="s">
        <v>249</v>
      </c>
      <c r="B2670" s="9" t="s">
        <v>250</v>
      </c>
      <c r="C2670" s="9" t="s">
        <v>3045</v>
      </c>
      <c r="D2670" s="9" t="s">
        <v>3046</v>
      </c>
      <c r="E2670" s="9" t="s">
        <v>4540</v>
      </c>
      <c r="F2670" s="9" t="str">
        <f>TEXT(gdp_capita_rank__2[[#This Row],[year]],0)&amp;"-"&amp;gdp_capita_rank__2[[#This Row],[WB_country_code]]</f>
        <v>1979-UKR</v>
      </c>
      <c r="G2670" s="9" t="s">
        <v>2741</v>
      </c>
    </row>
    <row r="2671" spans="1:7" x14ac:dyDescent="0.2">
      <c r="A2671" s="9" t="s">
        <v>251</v>
      </c>
      <c r="B2671" s="9" t="s">
        <v>252</v>
      </c>
      <c r="C2671" s="9" t="s">
        <v>3047</v>
      </c>
      <c r="D2671" s="9" t="s">
        <v>3048</v>
      </c>
      <c r="E2671" s="9" t="s">
        <v>4540</v>
      </c>
      <c r="F2671" s="9" t="str">
        <f>TEXT(gdp_capita_rank__2[[#This Row],[year]],0)&amp;"-"&amp;gdp_capita_rank__2[[#This Row],[WB_country_code]]</f>
        <v>1979-URY</v>
      </c>
      <c r="G2671" s="9" t="s">
        <v>4623</v>
      </c>
    </row>
    <row r="2672" spans="1:7" x14ac:dyDescent="0.2">
      <c r="A2672" s="9" t="s">
        <v>253</v>
      </c>
      <c r="B2672" s="9" t="s">
        <v>254</v>
      </c>
      <c r="C2672" s="9" t="s">
        <v>3050</v>
      </c>
      <c r="D2672" s="9" t="s">
        <v>3051</v>
      </c>
      <c r="E2672" s="9" t="s">
        <v>4540</v>
      </c>
      <c r="F2672" s="9" t="str">
        <f>TEXT(gdp_capita_rank__2[[#This Row],[year]],0)&amp;"-"&amp;gdp_capita_rank__2[[#This Row],[WB_country_code]]</f>
        <v>1979-USA</v>
      </c>
      <c r="G2672" s="9" t="s">
        <v>4624</v>
      </c>
    </row>
    <row r="2673" spans="1:7" x14ac:dyDescent="0.2">
      <c r="A2673" s="9" t="s">
        <v>255</v>
      </c>
      <c r="B2673" s="9" t="s">
        <v>256</v>
      </c>
      <c r="C2673" s="9" t="s">
        <v>3053</v>
      </c>
      <c r="D2673" s="9" t="s">
        <v>3054</v>
      </c>
      <c r="E2673" s="9" t="s">
        <v>4540</v>
      </c>
      <c r="F2673" s="9" t="str">
        <f>TEXT(gdp_capita_rank__2[[#This Row],[year]],0)&amp;"-"&amp;gdp_capita_rank__2[[#This Row],[WB_country_code]]</f>
        <v>1979-UZB</v>
      </c>
      <c r="G2673" s="9" t="s">
        <v>2741</v>
      </c>
    </row>
    <row r="2674" spans="1:7" x14ac:dyDescent="0.2">
      <c r="A2674" s="9" t="s">
        <v>257</v>
      </c>
      <c r="B2674" s="9" t="s">
        <v>258</v>
      </c>
      <c r="C2674" s="9" t="s">
        <v>3055</v>
      </c>
      <c r="D2674" s="9" t="s">
        <v>3056</v>
      </c>
      <c r="E2674" s="9" t="s">
        <v>4540</v>
      </c>
      <c r="F2674" s="9" t="str">
        <f>TEXT(gdp_capita_rank__2[[#This Row],[year]],0)&amp;"-"&amp;gdp_capita_rank__2[[#This Row],[WB_country_code]]</f>
        <v>1979-VEN</v>
      </c>
      <c r="G2674" s="9" t="s">
        <v>4625</v>
      </c>
    </row>
    <row r="2675" spans="1:7" x14ac:dyDescent="0.2">
      <c r="A2675" s="9" t="s">
        <v>259</v>
      </c>
      <c r="B2675" s="9" t="s">
        <v>260</v>
      </c>
      <c r="C2675" s="9" t="s">
        <v>3058</v>
      </c>
      <c r="D2675" s="9" t="s">
        <v>3059</v>
      </c>
      <c r="E2675" s="9" t="s">
        <v>4540</v>
      </c>
      <c r="F2675" s="9" t="str">
        <f>TEXT(gdp_capita_rank__2[[#This Row],[year]],0)&amp;"-"&amp;gdp_capita_rank__2[[#This Row],[WB_country_code]]</f>
        <v>1979-VIR</v>
      </c>
      <c r="G2675" s="9" t="s">
        <v>2741</v>
      </c>
    </row>
    <row r="2676" spans="1:7" x14ac:dyDescent="0.2">
      <c r="A2676" s="9" t="s">
        <v>261</v>
      </c>
      <c r="B2676" s="9" t="s">
        <v>262</v>
      </c>
      <c r="C2676" s="9" t="s">
        <v>3060</v>
      </c>
      <c r="D2676" s="9" t="s">
        <v>3061</v>
      </c>
      <c r="E2676" s="9" t="s">
        <v>4540</v>
      </c>
      <c r="F2676" s="9" t="str">
        <f>TEXT(gdp_capita_rank__2[[#This Row],[year]],0)&amp;"-"&amp;gdp_capita_rank__2[[#This Row],[WB_country_code]]</f>
        <v>1979-VNM</v>
      </c>
      <c r="G2676" s="9" t="s">
        <v>2741</v>
      </c>
    </row>
    <row r="2677" spans="1:7" x14ac:dyDescent="0.2">
      <c r="A2677" s="9" t="s">
        <v>263</v>
      </c>
      <c r="B2677" s="9" t="s">
        <v>264</v>
      </c>
      <c r="C2677" s="9" t="s">
        <v>3062</v>
      </c>
      <c r="D2677" s="9" t="s">
        <v>3063</v>
      </c>
      <c r="E2677" s="9" t="s">
        <v>4540</v>
      </c>
      <c r="F2677" s="9" t="str">
        <f>TEXT(gdp_capita_rank__2[[#This Row],[year]],0)&amp;"-"&amp;gdp_capita_rank__2[[#This Row],[WB_country_code]]</f>
        <v>1979-WSM</v>
      </c>
      <c r="G2677" s="9" t="s">
        <v>2741</v>
      </c>
    </row>
    <row r="2678" spans="1:7" x14ac:dyDescent="0.2">
      <c r="A2678" s="9" t="s">
        <v>265</v>
      </c>
      <c r="B2678" s="9" t="s">
        <v>266</v>
      </c>
      <c r="C2678" s="9" t="s">
        <v>3064</v>
      </c>
      <c r="D2678" s="9" t="s">
        <v>3065</v>
      </c>
      <c r="E2678" s="9" t="s">
        <v>4540</v>
      </c>
      <c r="F2678" s="9" t="str">
        <f>TEXT(gdp_capita_rank__2[[#This Row],[year]],0)&amp;"-"&amp;gdp_capita_rank__2[[#This Row],[WB_country_code]]</f>
        <v>1979-XKX</v>
      </c>
      <c r="G2678" s="9" t="s">
        <v>2741</v>
      </c>
    </row>
    <row r="2679" spans="1:7" x14ac:dyDescent="0.2">
      <c r="A2679" s="9" t="s">
        <v>269</v>
      </c>
      <c r="B2679" s="9" t="s">
        <v>270</v>
      </c>
      <c r="C2679" s="9" t="s">
        <v>3066</v>
      </c>
      <c r="D2679" s="9" t="s">
        <v>3067</v>
      </c>
      <c r="E2679" s="9" t="s">
        <v>4540</v>
      </c>
      <c r="F2679" s="9" t="str">
        <f>TEXT(gdp_capita_rank__2[[#This Row],[year]],0)&amp;"-"&amp;gdp_capita_rank__2[[#This Row],[WB_country_code]]</f>
        <v>1979-ZAF</v>
      </c>
      <c r="G2679" s="9" t="s">
        <v>4626</v>
      </c>
    </row>
    <row r="2680" spans="1:7" x14ac:dyDescent="0.2">
      <c r="A2680" s="9" t="s">
        <v>271</v>
      </c>
      <c r="B2680" s="9" t="s">
        <v>272</v>
      </c>
      <c r="C2680" s="9" t="s">
        <v>3069</v>
      </c>
      <c r="D2680" s="9" t="s">
        <v>3070</v>
      </c>
      <c r="E2680" s="9" t="s">
        <v>4540</v>
      </c>
      <c r="F2680" s="9" t="str">
        <f>TEXT(gdp_capita_rank__2[[#This Row],[year]],0)&amp;"-"&amp;gdp_capita_rank__2[[#This Row],[WB_country_code]]</f>
        <v>1979-ZMB</v>
      </c>
      <c r="G2680" s="9" t="s">
        <v>4627</v>
      </c>
    </row>
    <row r="2681" spans="1:7" x14ac:dyDescent="0.2">
      <c r="A2681" s="9" t="s">
        <v>273</v>
      </c>
      <c r="B2681" s="9" t="s">
        <v>274</v>
      </c>
      <c r="C2681" s="9" t="s">
        <v>3072</v>
      </c>
      <c r="D2681" s="9" t="s">
        <v>3073</v>
      </c>
      <c r="E2681" s="9" t="s">
        <v>4540</v>
      </c>
      <c r="F2681" s="9" t="str">
        <f>TEXT(gdp_capita_rank__2[[#This Row],[year]],0)&amp;"-"&amp;gdp_capita_rank__2[[#This Row],[WB_country_code]]</f>
        <v>1979-ZWE</v>
      </c>
      <c r="G2681" s="9" t="s">
        <v>4628</v>
      </c>
    </row>
    <row r="2682" spans="1:7" x14ac:dyDescent="0.2">
      <c r="A2682" s="9" t="s">
        <v>5</v>
      </c>
      <c r="B2682" s="9" t="s">
        <v>6</v>
      </c>
      <c r="C2682" s="9" t="s">
        <v>2735</v>
      </c>
      <c r="D2682" s="9" t="s">
        <v>2736</v>
      </c>
      <c r="E2682" s="9" t="s">
        <v>4629</v>
      </c>
      <c r="F2682" s="9" t="str">
        <f>TEXT(gdp_capita_rank__2[[#This Row],[year]],0)&amp;"-"&amp;gdp_capita_rank__2[[#This Row],[WB_country_code]]</f>
        <v>1980-AFG</v>
      </c>
      <c r="G2682" s="9" t="s">
        <v>4630</v>
      </c>
    </row>
    <row r="2683" spans="1:7" x14ac:dyDescent="0.2">
      <c r="A2683" s="9" t="s">
        <v>7</v>
      </c>
      <c r="B2683" s="9" t="s">
        <v>8</v>
      </c>
      <c r="C2683" s="9" t="s">
        <v>2739</v>
      </c>
      <c r="D2683" s="9" t="s">
        <v>2740</v>
      </c>
      <c r="E2683" s="9" t="s">
        <v>4629</v>
      </c>
      <c r="F2683" s="9" t="str">
        <f>TEXT(gdp_capita_rank__2[[#This Row],[year]],0)&amp;"-"&amp;gdp_capita_rank__2[[#This Row],[WB_country_code]]</f>
        <v>1980-ARE</v>
      </c>
      <c r="G2683" s="9" t="s">
        <v>4631</v>
      </c>
    </row>
    <row r="2684" spans="1:7" x14ac:dyDescent="0.2">
      <c r="A2684" s="9" t="s">
        <v>9</v>
      </c>
      <c r="B2684" s="9" t="s">
        <v>10</v>
      </c>
      <c r="C2684" s="9" t="s">
        <v>2742</v>
      </c>
      <c r="D2684" s="9" t="s">
        <v>2743</v>
      </c>
      <c r="E2684" s="9" t="s">
        <v>4629</v>
      </c>
      <c r="F2684" s="9" t="str">
        <f>TEXT(gdp_capita_rank__2[[#This Row],[year]],0)&amp;"-"&amp;gdp_capita_rank__2[[#This Row],[WB_country_code]]</f>
        <v>1980-ARG</v>
      </c>
      <c r="G2684" s="9" t="s">
        <v>2741</v>
      </c>
    </row>
    <row r="2685" spans="1:7" x14ac:dyDescent="0.2">
      <c r="A2685" s="9" t="s">
        <v>11</v>
      </c>
      <c r="B2685" s="9" t="s">
        <v>12</v>
      </c>
      <c r="C2685" s="9" t="s">
        <v>2744</v>
      </c>
      <c r="D2685" s="9" t="s">
        <v>2745</v>
      </c>
      <c r="E2685" s="9" t="s">
        <v>4629</v>
      </c>
      <c r="F2685" s="9" t="str">
        <f>TEXT(gdp_capita_rank__2[[#This Row],[year]],0)&amp;"-"&amp;gdp_capita_rank__2[[#This Row],[WB_country_code]]</f>
        <v>1980-ARM</v>
      </c>
      <c r="G2685" s="9" t="s">
        <v>2741</v>
      </c>
    </row>
    <row r="2686" spans="1:7" x14ac:dyDescent="0.2">
      <c r="A2686" s="9" t="s">
        <v>13</v>
      </c>
      <c r="B2686" s="9" t="s">
        <v>14</v>
      </c>
      <c r="C2686" s="9" t="s">
        <v>2746</v>
      </c>
      <c r="D2686" s="9" t="s">
        <v>2747</v>
      </c>
      <c r="E2686" s="9" t="s">
        <v>4629</v>
      </c>
      <c r="F2686" s="9" t="str">
        <f>TEXT(gdp_capita_rank__2[[#This Row],[year]],0)&amp;"-"&amp;gdp_capita_rank__2[[#This Row],[WB_country_code]]</f>
        <v>1980-AUS</v>
      </c>
      <c r="G2686" s="9" t="s">
        <v>4632</v>
      </c>
    </row>
    <row r="2687" spans="1:7" x14ac:dyDescent="0.2">
      <c r="A2687" s="9" t="s">
        <v>15</v>
      </c>
      <c r="B2687" s="9" t="s">
        <v>16</v>
      </c>
      <c r="C2687" s="9" t="s">
        <v>2749</v>
      </c>
      <c r="D2687" s="9" t="s">
        <v>2750</v>
      </c>
      <c r="E2687" s="9" t="s">
        <v>4629</v>
      </c>
      <c r="F2687" s="9" t="str">
        <f>TEXT(gdp_capita_rank__2[[#This Row],[year]],0)&amp;"-"&amp;gdp_capita_rank__2[[#This Row],[WB_country_code]]</f>
        <v>1980-AUT</v>
      </c>
      <c r="G2687" s="9" t="s">
        <v>4633</v>
      </c>
    </row>
    <row r="2688" spans="1:7" x14ac:dyDescent="0.2">
      <c r="A2688" s="9" t="s">
        <v>17</v>
      </c>
      <c r="B2688" s="9" t="s">
        <v>18</v>
      </c>
      <c r="C2688" s="9" t="s">
        <v>2752</v>
      </c>
      <c r="D2688" s="9" t="s">
        <v>2753</v>
      </c>
      <c r="E2688" s="9" t="s">
        <v>4629</v>
      </c>
      <c r="F2688" s="9" t="str">
        <f>TEXT(gdp_capita_rank__2[[#This Row],[year]],0)&amp;"-"&amp;gdp_capita_rank__2[[#This Row],[WB_country_code]]</f>
        <v>1980-AZE</v>
      </c>
      <c r="G2688" s="9" t="s">
        <v>2741</v>
      </c>
    </row>
    <row r="2689" spans="1:7" x14ac:dyDescent="0.2">
      <c r="A2689" s="9" t="s">
        <v>19</v>
      </c>
      <c r="B2689" s="9" t="s">
        <v>20</v>
      </c>
      <c r="C2689" s="9" t="s">
        <v>2754</v>
      </c>
      <c r="D2689" s="9" t="s">
        <v>2755</v>
      </c>
      <c r="E2689" s="9" t="s">
        <v>4629</v>
      </c>
      <c r="F2689" s="9" t="str">
        <f>TEXT(gdp_capita_rank__2[[#This Row],[year]],0)&amp;"-"&amp;gdp_capita_rank__2[[#This Row],[WB_country_code]]</f>
        <v>1980-BDI</v>
      </c>
      <c r="G2689" s="9" t="s">
        <v>4634</v>
      </c>
    </row>
    <row r="2690" spans="1:7" x14ac:dyDescent="0.2">
      <c r="A2690" s="9" t="s">
        <v>21</v>
      </c>
      <c r="B2690" s="9" t="s">
        <v>22</v>
      </c>
      <c r="C2690" s="9" t="s">
        <v>2757</v>
      </c>
      <c r="D2690" s="9" t="s">
        <v>2758</v>
      </c>
      <c r="E2690" s="9" t="s">
        <v>4629</v>
      </c>
      <c r="F2690" s="9" t="str">
        <f>TEXT(gdp_capita_rank__2[[#This Row],[year]],0)&amp;"-"&amp;gdp_capita_rank__2[[#This Row],[WB_country_code]]</f>
        <v>1980-BEL</v>
      </c>
      <c r="G2690" s="9" t="s">
        <v>4635</v>
      </c>
    </row>
    <row r="2691" spans="1:7" x14ac:dyDescent="0.2">
      <c r="A2691" s="9" t="s">
        <v>23</v>
      </c>
      <c r="B2691" s="9" t="s">
        <v>24</v>
      </c>
      <c r="C2691" s="9" t="s">
        <v>2760</v>
      </c>
      <c r="D2691" s="9" t="s">
        <v>2761</v>
      </c>
      <c r="E2691" s="9" t="s">
        <v>4629</v>
      </c>
      <c r="F2691" s="9" t="str">
        <f>TEXT(gdp_capita_rank__2[[#This Row],[year]],0)&amp;"-"&amp;gdp_capita_rank__2[[#This Row],[WB_country_code]]</f>
        <v>1980-BFA</v>
      </c>
      <c r="G2691" s="9" t="s">
        <v>4636</v>
      </c>
    </row>
    <row r="2692" spans="1:7" x14ac:dyDescent="0.2">
      <c r="A2692" s="9" t="s">
        <v>25</v>
      </c>
      <c r="B2692" s="9" t="s">
        <v>26</v>
      </c>
      <c r="C2692" s="9" t="s">
        <v>2763</v>
      </c>
      <c r="D2692" s="9" t="s">
        <v>2764</v>
      </c>
      <c r="E2692" s="9" t="s">
        <v>4629</v>
      </c>
      <c r="F2692" s="9" t="str">
        <f>TEXT(gdp_capita_rank__2[[#This Row],[year]],0)&amp;"-"&amp;gdp_capita_rank__2[[#This Row],[WB_country_code]]</f>
        <v>1980-BGR</v>
      </c>
      <c r="G2692" s="9" t="s">
        <v>4637</v>
      </c>
    </row>
    <row r="2693" spans="1:7" x14ac:dyDescent="0.2">
      <c r="A2693" s="9" t="s">
        <v>27</v>
      </c>
      <c r="B2693" s="9" t="s">
        <v>28</v>
      </c>
      <c r="C2693" s="9" t="s">
        <v>2765</v>
      </c>
      <c r="D2693" s="9" t="s">
        <v>2766</v>
      </c>
      <c r="E2693" s="9" t="s">
        <v>4629</v>
      </c>
      <c r="F2693" s="9" t="str">
        <f>TEXT(gdp_capita_rank__2[[#This Row],[year]],0)&amp;"-"&amp;gdp_capita_rank__2[[#This Row],[WB_country_code]]</f>
        <v>1980-BHR</v>
      </c>
      <c r="G2693" s="9" t="s">
        <v>4638</v>
      </c>
    </row>
    <row r="2694" spans="1:7" x14ac:dyDescent="0.2">
      <c r="A2694" s="9" t="s">
        <v>29</v>
      </c>
      <c r="B2694" s="9" t="s">
        <v>30</v>
      </c>
      <c r="C2694" s="9" t="s">
        <v>2767</v>
      </c>
      <c r="D2694" s="9" t="s">
        <v>2768</v>
      </c>
      <c r="E2694" s="9" t="s">
        <v>4629</v>
      </c>
      <c r="F2694" s="9" t="str">
        <f>TEXT(gdp_capita_rank__2[[#This Row],[year]],0)&amp;"-"&amp;gdp_capita_rank__2[[#This Row],[WB_country_code]]</f>
        <v>1980-BHS</v>
      </c>
      <c r="G2694" s="9" t="s">
        <v>4639</v>
      </c>
    </row>
    <row r="2695" spans="1:7" x14ac:dyDescent="0.2">
      <c r="A2695" s="9" t="s">
        <v>31</v>
      </c>
      <c r="B2695" s="9" t="s">
        <v>32</v>
      </c>
      <c r="C2695" s="9" t="s">
        <v>2770</v>
      </c>
      <c r="D2695" s="9" t="s">
        <v>2771</v>
      </c>
      <c r="E2695" s="9" t="s">
        <v>4629</v>
      </c>
      <c r="F2695" s="9" t="str">
        <f>TEXT(gdp_capita_rank__2[[#This Row],[year]],0)&amp;"-"&amp;gdp_capita_rank__2[[#This Row],[WB_country_code]]</f>
        <v>1980-BLR</v>
      </c>
      <c r="G2695" s="9" t="s">
        <v>2741</v>
      </c>
    </row>
    <row r="2696" spans="1:7" x14ac:dyDescent="0.2">
      <c r="A2696" s="9" t="s">
        <v>33</v>
      </c>
      <c r="B2696" s="9" t="s">
        <v>34</v>
      </c>
      <c r="C2696" s="9" t="s">
        <v>2772</v>
      </c>
      <c r="D2696" s="9" t="s">
        <v>2773</v>
      </c>
      <c r="E2696" s="9" t="s">
        <v>4629</v>
      </c>
      <c r="F2696" s="9" t="str">
        <f>TEXT(gdp_capita_rank__2[[#This Row],[year]],0)&amp;"-"&amp;gdp_capita_rank__2[[#This Row],[WB_country_code]]</f>
        <v>1980-BMU</v>
      </c>
      <c r="G2696" s="9" t="s">
        <v>4640</v>
      </c>
    </row>
    <row r="2697" spans="1:7" x14ac:dyDescent="0.2">
      <c r="A2697" s="9" t="s">
        <v>35</v>
      </c>
      <c r="B2697" s="9" t="s">
        <v>36</v>
      </c>
      <c r="C2697" s="9" t="s">
        <v>2775</v>
      </c>
      <c r="D2697" s="9" t="s">
        <v>2776</v>
      </c>
      <c r="E2697" s="9" t="s">
        <v>4629</v>
      </c>
      <c r="F2697" s="9" t="str">
        <f>TEXT(gdp_capita_rank__2[[#This Row],[year]],0)&amp;"-"&amp;gdp_capita_rank__2[[#This Row],[WB_country_code]]</f>
        <v>1980-BRA</v>
      </c>
      <c r="G2697" s="9" t="s">
        <v>2741</v>
      </c>
    </row>
    <row r="2698" spans="1:7" x14ac:dyDescent="0.2">
      <c r="A2698" s="9" t="s">
        <v>37</v>
      </c>
      <c r="B2698" s="9" t="s">
        <v>38</v>
      </c>
      <c r="C2698" s="9" t="s">
        <v>2777</v>
      </c>
      <c r="D2698" s="9" t="s">
        <v>2778</v>
      </c>
      <c r="E2698" s="9" t="s">
        <v>4629</v>
      </c>
      <c r="F2698" s="9" t="str">
        <f>TEXT(gdp_capita_rank__2[[#This Row],[year]],0)&amp;"-"&amp;gdp_capita_rank__2[[#This Row],[WB_country_code]]</f>
        <v>1980-BRB</v>
      </c>
      <c r="G2698" s="9" t="s">
        <v>4641</v>
      </c>
    </row>
    <row r="2699" spans="1:7" x14ac:dyDescent="0.2">
      <c r="A2699" s="9" t="s">
        <v>39</v>
      </c>
      <c r="B2699" s="9" t="s">
        <v>40</v>
      </c>
      <c r="C2699" s="9" t="s">
        <v>2779</v>
      </c>
      <c r="D2699" s="9" t="s">
        <v>2780</v>
      </c>
      <c r="E2699" s="9" t="s">
        <v>4629</v>
      </c>
      <c r="F2699" s="9" t="str">
        <f>TEXT(gdp_capita_rank__2[[#This Row],[year]],0)&amp;"-"&amp;gdp_capita_rank__2[[#This Row],[WB_country_code]]</f>
        <v>1980-BWA</v>
      </c>
      <c r="G2699" s="9" t="s">
        <v>4642</v>
      </c>
    </row>
    <row r="2700" spans="1:7" x14ac:dyDescent="0.2">
      <c r="A2700" s="9" t="s">
        <v>41</v>
      </c>
      <c r="B2700" s="9" t="s">
        <v>42</v>
      </c>
      <c r="C2700" s="9" t="s">
        <v>2782</v>
      </c>
      <c r="D2700" s="9" t="s">
        <v>2783</v>
      </c>
      <c r="E2700" s="9" t="s">
        <v>4629</v>
      </c>
      <c r="F2700" s="9" t="str">
        <f>TEXT(gdp_capita_rank__2[[#This Row],[year]],0)&amp;"-"&amp;gdp_capita_rank__2[[#This Row],[WB_country_code]]</f>
        <v>1980-CAN</v>
      </c>
      <c r="G2700" s="9" t="s">
        <v>4643</v>
      </c>
    </row>
    <row r="2701" spans="1:7" x14ac:dyDescent="0.2">
      <c r="A2701" s="9" t="s">
        <v>43</v>
      </c>
      <c r="B2701" s="9" t="s">
        <v>44</v>
      </c>
      <c r="C2701" s="9" t="s">
        <v>2785</v>
      </c>
      <c r="D2701" s="9" t="s">
        <v>2786</v>
      </c>
      <c r="E2701" s="9" t="s">
        <v>4629</v>
      </c>
      <c r="F2701" s="9" t="str">
        <f>TEXT(gdp_capita_rank__2[[#This Row],[year]],0)&amp;"-"&amp;gdp_capita_rank__2[[#This Row],[WB_country_code]]</f>
        <v>1980-CHE</v>
      </c>
      <c r="G2701" s="9" t="s">
        <v>4644</v>
      </c>
    </row>
    <row r="2702" spans="1:7" x14ac:dyDescent="0.2">
      <c r="A2702" s="9" t="s">
        <v>45</v>
      </c>
      <c r="B2702" s="9" t="s">
        <v>46</v>
      </c>
      <c r="C2702" s="9" t="s">
        <v>2788</v>
      </c>
      <c r="D2702" s="9" t="s">
        <v>2789</v>
      </c>
      <c r="E2702" s="9" t="s">
        <v>4629</v>
      </c>
      <c r="F2702" s="9" t="str">
        <f>TEXT(gdp_capita_rank__2[[#This Row],[year]],0)&amp;"-"&amp;gdp_capita_rank__2[[#This Row],[WB_country_code]]</f>
        <v>1980-CHL</v>
      </c>
      <c r="G2702" s="9" t="s">
        <v>4645</v>
      </c>
    </row>
    <row r="2703" spans="1:7" x14ac:dyDescent="0.2">
      <c r="A2703" s="9" t="s">
        <v>47</v>
      </c>
      <c r="B2703" s="9" t="s">
        <v>48</v>
      </c>
      <c r="C2703" s="9" t="s">
        <v>2791</v>
      </c>
      <c r="D2703" s="9" t="s">
        <v>2792</v>
      </c>
      <c r="E2703" s="9" t="s">
        <v>4629</v>
      </c>
      <c r="F2703" s="9" t="str">
        <f>TEXT(gdp_capita_rank__2[[#This Row],[year]],0)&amp;"-"&amp;gdp_capita_rank__2[[#This Row],[WB_country_code]]</f>
        <v>1980-CHN</v>
      </c>
      <c r="G2703" s="9" t="s">
        <v>4646</v>
      </c>
    </row>
    <row r="2704" spans="1:7" x14ac:dyDescent="0.2">
      <c r="A2704" s="9" t="s">
        <v>49</v>
      </c>
      <c r="B2704" s="9" t="s">
        <v>50</v>
      </c>
      <c r="C2704" s="9" t="s">
        <v>2794</v>
      </c>
      <c r="D2704" s="9" t="s">
        <v>2795</v>
      </c>
      <c r="E2704" s="9" t="s">
        <v>4629</v>
      </c>
      <c r="F2704" s="9" t="str">
        <f>TEXT(gdp_capita_rank__2[[#This Row],[year]],0)&amp;"-"&amp;gdp_capita_rank__2[[#This Row],[WB_country_code]]</f>
        <v>1980-CIV</v>
      </c>
      <c r="G2704" s="9" t="s">
        <v>4647</v>
      </c>
    </row>
    <row r="2705" spans="1:7" x14ac:dyDescent="0.2">
      <c r="A2705" s="9" t="s">
        <v>51</v>
      </c>
      <c r="B2705" s="9" t="s">
        <v>52</v>
      </c>
      <c r="C2705" s="9" t="s">
        <v>2797</v>
      </c>
      <c r="D2705" s="9" t="s">
        <v>2798</v>
      </c>
      <c r="E2705" s="9" t="s">
        <v>4629</v>
      </c>
      <c r="F2705" s="9" t="str">
        <f>TEXT(gdp_capita_rank__2[[#This Row],[year]],0)&amp;"-"&amp;gdp_capita_rank__2[[#This Row],[WB_country_code]]</f>
        <v>1980-CMR</v>
      </c>
      <c r="G2705" s="9" t="s">
        <v>4648</v>
      </c>
    </row>
    <row r="2706" spans="1:7" x14ac:dyDescent="0.2">
      <c r="A2706" s="9" t="s">
        <v>53</v>
      </c>
      <c r="B2706" s="9" t="s">
        <v>54</v>
      </c>
      <c r="C2706" s="9" t="s">
        <v>2800</v>
      </c>
      <c r="D2706" s="9" t="s">
        <v>2801</v>
      </c>
      <c r="E2706" s="9" t="s">
        <v>4629</v>
      </c>
      <c r="F2706" s="9" t="str">
        <f>TEXT(gdp_capita_rank__2[[#This Row],[year]],0)&amp;"-"&amp;gdp_capita_rank__2[[#This Row],[WB_country_code]]</f>
        <v>1980-COL</v>
      </c>
      <c r="G2706" s="9" t="s">
        <v>4649</v>
      </c>
    </row>
    <row r="2707" spans="1:7" x14ac:dyDescent="0.2">
      <c r="A2707" s="9" t="s">
        <v>55</v>
      </c>
      <c r="B2707" s="9" t="s">
        <v>56</v>
      </c>
      <c r="C2707" s="9" t="s">
        <v>2803</v>
      </c>
      <c r="D2707" s="9" t="s">
        <v>2804</v>
      </c>
      <c r="E2707" s="9" t="s">
        <v>4629</v>
      </c>
      <c r="F2707" s="9" t="str">
        <f>TEXT(gdp_capita_rank__2[[#This Row],[year]],0)&amp;"-"&amp;gdp_capita_rank__2[[#This Row],[WB_country_code]]</f>
        <v>1980-CRI</v>
      </c>
      <c r="G2707" s="9" t="s">
        <v>4650</v>
      </c>
    </row>
    <row r="2708" spans="1:7" x14ac:dyDescent="0.2">
      <c r="A2708" s="9" t="s">
        <v>57</v>
      </c>
      <c r="B2708" s="9" t="s">
        <v>58</v>
      </c>
      <c r="C2708" s="9" t="s">
        <v>2806</v>
      </c>
      <c r="D2708" s="9" t="s">
        <v>2807</v>
      </c>
      <c r="E2708" s="9" t="s">
        <v>4629</v>
      </c>
      <c r="F2708" s="9" t="str">
        <f>TEXT(gdp_capita_rank__2[[#This Row],[year]],0)&amp;"-"&amp;gdp_capita_rank__2[[#This Row],[WB_country_code]]</f>
        <v>1980-CUB</v>
      </c>
      <c r="G2708" s="9" t="s">
        <v>4651</v>
      </c>
    </row>
    <row r="2709" spans="1:7" x14ac:dyDescent="0.2">
      <c r="A2709" s="9" t="s">
        <v>59</v>
      </c>
      <c r="B2709" s="9" t="s">
        <v>60</v>
      </c>
      <c r="C2709" s="9" t="s">
        <v>2808</v>
      </c>
      <c r="D2709" s="9" t="s">
        <v>2809</v>
      </c>
      <c r="E2709" s="9" t="s">
        <v>4629</v>
      </c>
      <c r="F2709" s="9" t="str">
        <f>TEXT(gdp_capita_rank__2[[#This Row],[year]],0)&amp;"-"&amp;gdp_capita_rank__2[[#This Row],[WB_country_code]]</f>
        <v>1980-CYP</v>
      </c>
      <c r="G2709" s="9" t="s">
        <v>4652</v>
      </c>
    </row>
    <row r="2710" spans="1:7" x14ac:dyDescent="0.2">
      <c r="A2710" s="9" t="s">
        <v>61</v>
      </c>
      <c r="B2710" s="9" t="s">
        <v>62</v>
      </c>
      <c r="C2710" s="9" t="s">
        <v>2810</v>
      </c>
      <c r="D2710" s="9" t="s">
        <v>2811</v>
      </c>
      <c r="E2710" s="9" t="s">
        <v>4629</v>
      </c>
      <c r="F2710" s="9" t="str">
        <f>TEXT(gdp_capita_rank__2[[#This Row],[year]],0)&amp;"-"&amp;gdp_capita_rank__2[[#This Row],[WB_country_code]]</f>
        <v>1980-CZE</v>
      </c>
      <c r="G2710" s="9" t="s">
        <v>2741</v>
      </c>
    </row>
    <row r="2711" spans="1:7" x14ac:dyDescent="0.2">
      <c r="A2711" s="9" t="s">
        <v>63</v>
      </c>
      <c r="B2711" s="9" t="s">
        <v>64</v>
      </c>
      <c r="C2711" s="9" t="s">
        <v>2812</v>
      </c>
      <c r="D2711" s="9" t="s">
        <v>2813</v>
      </c>
      <c r="E2711" s="9" t="s">
        <v>4629</v>
      </c>
      <c r="F2711" s="9" t="str">
        <f>TEXT(gdp_capita_rank__2[[#This Row],[year]],0)&amp;"-"&amp;gdp_capita_rank__2[[#This Row],[WB_country_code]]</f>
        <v>1980-DEU</v>
      </c>
      <c r="G2711" s="9" t="s">
        <v>4653</v>
      </c>
    </row>
    <row r="2712" spans="1:7" x14ac:dyDescent="0.2">
      <c r="A2712" s="9" t="s">
        <v>65</v>
      </c>
      <c r="B2712" s="9" t="s">
        <v>66</v>
      </c>
      <c r="C2712" s="9" t="s">
        <v>2814</v>
      </c>
      <c r="D2712" s="9" t="s">
        <v>2815</v>
      </c>
      <c r="E2712" s="9" t="s">
        <v>4629</v>
      </c>
      <c r="F2712" s="9" t="str">
        <f>TEXT(gdp_capita_rank__2[[#This Row],[year]],0)&amp;"-"&amp;gdp_capita_rank__2[[#This Row],[WB_country_code]]</f>
        <v>1980-DJI</v>
      </c>
      <c r="G2712" s="9" t="s">
        <v>2741</v>
      </c>
    </row>
    <row r="2713" spans="1:7" x14ac:dyDescent="0.2">
      <c r="A2713" s="9" t="s">
        <v>67</v>
      </c>
      <c r="B2713" s="9" t="s">
        <v>68</v>
      </c>
      <c r="C2713" s="9" t="s">
        <v>2816</v>
      </c>
      <c r="D2713" s="9" t="s">
        <v>2817</v>
      </c>
      <c r="E2713" s="9" t="s">
        <v>4629</v>
      </c>
      <c r="F2713" s="9" t="str">
        <f>TEXT(gdp_capita_rank__2[[#This Row],[year]],0)&amp;"-"&amp;gdp_capita_rank__2[[#This Row],[WB_country_code]]</f>
        <v>1980-DNK</v>
      </c>
      <c r="G2713" s="9" t="s">
        <v>4654</v>
      </c>
    </row>
    <row r="2714" spans="1:7" x14ac:dyDescent="0.2">
      <c r="A2714" s="9" t="s">
        <v>69</v>
      </c>
      <c r="B2714" s="9" t="s">
        <v>70</v>
      </c>
      <c r="C2714" s="9" t="s">
        <v>2818</v>
      </c>
      <c r="D2714" s="9" t="s">
        <v>2819</v>
      </c>
      <c r="E2714" s="9" t="s">
        <v>4629</v>
      </c>
      <c r="F2714" s="9" t="str">
        <f>TEXT(gdp_capita_rank__2[[#This Row],[year]],0)&amp;"-"&amp;gdp_capita_rank__2[[#This Row],[WB_country_code]]</f>
        <v>1980-DOM</v>
      </c>
      <c r="G2714" s="9" t="s">
        <v>4655</v>
      </c>
    </row>
    <row r="2715" spans="1:7" x14ac:dyDescent="0.2">
      <c r="A2715" s="9" t="s">
        <v>71</v>
      </c>
      <c r="B2715" s="9" t="s">
        <v>72</v>
      </c>
      <c r="C2715" s="9" t="s">
        <v>2821</v>
      </c>
      <c r="D2715" s="9" t="s">
        <v>2822</v>
      </c>
      <c r="E2715" s="9" t="s">
        <v>4629</v>
      </c>
      <c r="F2715" s="9" t="str">
        <f>TEXT(gdp_capita_rank__2[[#This Row],[year]],0)&amp;"-"&amp;gdp_capita_rank__2[[#This Row],[WB_country_code]]</f>
        <v>1980-DZA</v>
      </c>
      <c r="G2715" s="9" t="s">
        <v>4656</v>
      </c>
    </row>
    <row r="2716" spans="1:7" x14ac:dyDescent="0.2">
      <c r="A2716" s="9" t="s">
        <v>73</v>
      </c>
      <c r="B2716" s="9" t="s">
        <v>74</v>
      </c>
      <c r="C2716" s="9" t="s">
        <v>2824</v>
      </c>
      <c r="D2716" s="9" t="s">
        <v>2825</v>
      </c>
      <c r="E2716" s="9" t="s">
        <v>4629</v>
      </c>
      <c r="F2716" s="9" t="str">
        <f>TEXT(gdp_capita_rank__2[[#This Row],[year]],0)&amp;"-"&amp;gdp_capita_rank__2[[#This Row],[WB_country_code]]</f>
        <v>1980-ECU</v>
      </c>
      <c r="G2716" s="9" t="s">
        <v>4657</v>
      </c>
    </row>
    <row r="2717" spans="1:7" x14ac:dyDescent="0.2">
      <c r="A2717" s="9" t="s">
        <v>75</v>
      </c>
      <c r="B2717" s="9" t="s">
        <v>76</v>
      </c>
      <c r="C2717" s="9" t="s">
        <v>2827</v>
      </c>
      <c r="D2717" s="9" t="s">
        <v>2828</v>
      </c>
      <c r="E2717" s="9" t="s">
        <v>4629</v>
      </c>
      <c r="F2717" s="9" t="str">
        <f>TEXT(gdp_capita_rank__2[[#This Row],[year]],0)&amp;"-"&amp;gdp_capita_rank__2[[#This Row],[WB_country_code]]</f>
        <v>1980-EGY</v>
      </c>
      <c r="G2717" s="9" t="s">
        <v>4658</v>
      </c>
    </row>
    <row r="2718" spans="1:7" x14ac:dyDescent="0.2">
      <c r="A2718" s="9" t="s">
        <v>77</v>
      </c>
      <c r="B2718" s="9" t="s">
        <v>78</v>
      </c>
      <c r="C2718" s="9" t="s">
        <v>2829</v>
      </c>
      <c r="D2718" s="9" t="s">
        <v>2830</v>
      </c>
      <c r="E2718" s="9" t="s">
        <v>4629</v>
      </c>
      <c r="F2718" s="9" t="str">
        <f>TEXT(gdp_capita_rank__2[[#This Row],[year]],0)&amp;"-"&amp;gdp_capita_rank__2[[#This Row],[WB_country_code]]</f>
        <v>1980-ERI</v>
      </c>
      <c r="G2718" s="9" t="s">
        <v>2741</v>
      </c>
    </row>
    <row r="2719" spans="1:7" x14ac:dyDescent="0.2">
      <c r="A2719" s="9" t="s">
        <v>79</v>
      </c>
      <c r="B2719" s="9" t="s">
        <v>80</v>
      </c>
      <c r="C2719" s="9" t="s">
        <v>2831</v>
      </c>
      <c r="D2719" s="9" t="s">
        <v>2832</v>
      </c>
      <c r="E2719" s="9" t="s">
        <v>4629</v>
      </c>
      <c r="F2719" s="9" t="str">
        <f>TEXT(gdp_capita_rank__2[[#This Row],[year]],0)&amp;"-"&amp;gdp_capita_rank__2[[#This Row],[WB_country_code]]</f>
        <v>1980-ESP</v>
      </c>
      <c r="G2719" s="9" t="s">
        <v>4659</v>
      </c>
    </row>
    <row r="2720" spans="1:7" x14ac:dyDescent="0.2">
      <c r="A2720" s="9" t="s">
        <v>81</v>
      </c>
      <c r="B2720" s="9" t="s">
        <v>82</v>
      </c>
      <c r="C2720" s="9" t="s">
        <v>2834</v>
      </c>
      <c r="D2720" s="9" t="s">
        <v>2835</v>
      </c>
      <c r="E2720" s="9" t="s">
        <v>4629</v>
      </c>
      <c r="F2720" s="9" t="str">
        <f>TEXT(gdp_capita_rank__2[[#This Row],[year]],0)&amp;"-"&amp;gdp_capita_rank__2[[#This Row],[WB_country_code]]</f>
        <v>1980-EST</v>
      </c>
      <c r="G2720" s="9" t="s">
        <v>2741</v>
      </c>
    </row>
    <row r="2721" spans="1:7" x14ac:dyDescent="0.2">
      <c r="A2721" s="9" t="s">
        <v>83</v>
      </c>
      <c r="B2721" s="9" t="s">
        <v>84</v>
      </c>
      <c r="C2721" s="9" t="s">
        <v>2836</v>
      </c>
      <c r="D2721" s="9" t="s">
        <v>2837</v>
      </c>
      <c r="E2721" s="9" t="s">
        <v>4629</v>
      </c>
      <c r="F2721" s="9" t="str">
        <f>TEXT(gdp_capita_rank__2[[#This Row],[year]],0)&amp;"-"&amp;gdp_capita_rank__2[[#This Row],[WB_country_code]]</f>
        <v>1980-ETH</v>
      </c>
      <c r="G2721" s="9" t="s">
        <v>2741</v>
      </c>
    </row>
    <row r="2722" spans="1:7" x14ac:dyDescent="0.2">
      <c r="A2722" s="9" t="s">
        <v>85</v>
      </c>
      <c r="B2722" s="9" t="s">
        <v>86</v>
      </c>
      <c r="C2722" s="9" t="s">
        <v>2838</v>
      </c>
      <c r="D2722" s="9" t="s">
        <v>2839</v>
      </c>
      <c r="E2722" s="9" t="s">
        <v>4629</v>
      </c>
      <c r="F2722" s="9" t="str">
        <f>TEXT(gdp_capita_rank__2[[#This Row],[year]],0)&amp;"-"&amp;gdp_capita_rank__2[[#This Row],[WB_country_code]]</f>
        <v>1980-FIN</v>
      </c>
      <c r="G2722" s="9" t="s">
        <v>4660</v>
      </c>
    </row>
    <row r="2723" spans="1:7" x14ac:dyDescent="0.2">
      <c r="A2723" s="9" t="s">
        <v>87</v>
      </c>
      <c r="B2723" s="9" t="s">
        <v>88</v>
      </c>
      <c r="C2723" s="9" t="s">
        <v>2841</v>
      </c>
      <c r="D2723" s="9" t="s">
        <v>2842</v>
      </c>
      <c r="E2723" s="9" t="s">
        <v>4629</v>
      </c>
      <c r="F2723" s="9" t="str">
        <f>TEXT(gdp_capita_rank__2[[#This Row],[year]],0)&amp;"-"&amp;gdp_capita_rank__2[[#This Row],[WB_country_code]]</f>
        <v>1980-FJI</v>
      </c>
      <c r="G2723" s="9" t="s">
        <v>4661</v>
      </c>
    </row>
    <row r="2724" spans="1:7" x14ac:dyDescent="0.2">
      <c r="A2724" s="9" t="s">
        <v>89</v>
      </c>
      <c r="B2724" s="9" t="s">
        <v>90</v>
      </c>
      <c r="C2724" s="9" t="s">
        <v>2844</v>
      </c>
      <c r="D2724" s="9" t="s">
        <v>2845</v>
      </c>
      <c r="E2724" s="9" t="s">
        <v>4629</v>
      </c>
      <c r="F2724" s="9" t="str">
        <f>TEXT(gdp_capita_rank__2[[#This Row],[year]],0)&amp;"-"&amp;gdp_capita_rank__2[[#This Row],[WB_country_code]]</f>
        <v>1980-FRA</v>
      </c>
      <c r="G2724" s="9" t="s">
        <v>4662</v>
      </c>
    </row>
    <row r="2725" spans="1:7" x14ac:dyDescent="0.2">
      <c r="A2725" s="9" t="s">
        <v>91</v>
      </c>
      <c r="B2725" s="9" t="s">
        <v>92</v>
      </c>
      <c r="C2725" s="9" t="s">
        <v>2847</v>
      </c>
      <c r="D2725" s="9" t="s">
        <v>2848</v>
      </c>
      <c r="E2725" s="9" t="s">
        <v>4629</v>
      </c>
      <c r="F2725" s="9" t="str">
        <f>TEXT(gdp_capita_rank__2[[#This Row],[year]],0)&amp;"-"&amp;gdp_capita_rank__2[[#This Row],[WB_country_code]]</f>
        <v>1980-GAB</v>
      </c>
      <c r="G2725" s="9" t="s">
        <v>4663</v>
      </c>
    </row>
    <row r="2726" spans="1:7" x14ac:dyDescent="0.2">
      <c r="A2726" s="9" t="s">
        <v>93</v>
      </c>
      <c r="B2726" s="9" t="s">
        <v>94</v>
      </c>
      <c r="C2726" s="9" t="s">
        <v>2850</v>
      </c>
      <c r="D2726" s="9" t="s">
        <v>2851</v>
      </c>
      <c r="E2726" s="9" t="s">
        <v>4629</v>
      </c>
      <c r="F2726" s="9" t="str">
        <f>TEXT(gdp_capita_rank__2[[#This Row],[year]],0)&amp;"-"&amp;gdp_capita_rank__2[[#This Row],[WB_country_code]]</f>
        <v>1980-GBR</v>
      </c>
      <c r="G2726" s="9" t="s">
        <v>4664</v>
      </c>
    </row>
    <row r="2727" spans="1:7" x14ac:dyDescent="0.2">
      <c r="A2727" s="9" t="s">
        <v>95</v>
      </c>
      <c r="B2727" s="9" t="s">
        <v>96</v>
      </c>
      <c r="C2727" s="9" t="s">
        <v>2853</v>
      </c>
      <c r="D2727" s="9" t="s">
        <v>2854</v>
      </c>
      <c r="E2727" s="9" t="s">
        <v>4629</v>
      </c>
      <c r="F2727" s="9" t="str">
        <f>TEXT(gdp_capita_rank__2[[#This Row],[year]],0)&amp;"-"&amp;gdp_capita_rank__2[[#This Row],[WB_country_code]]</f>
        <v>1980-GEO</v>
      </c>
      <c r="G2727" s="9" t="s">
        <v>2741</v>
      </c>
    </row>
    <row r="2728" spans="1:7" x14ac:dyDescent="0.2">
      <c r="A2728" s="9" t="s">
        <v>97</v>
      </c>
      <c r="B2728" s="9" t="s">
        <v>98</v>
      </c>
      <c r="C2728" s="9" t="s">
        <v>2855</v>
      </c>
      <c r="D2728" s="9" t="s">
        <v>2824</v>
      </c>
      <c r="E2728" s="9" t="s">
        <v>4629</v>
      </c>
      <c r="F2728" s="9" t="str">
        <f>TEXT(gdp_capita_rank__2[[#This Row],[year]],0)&amp;"-"&amp;gdp_capita_rank__2[[#This Row],[WB_country_code]]</f>
        <v>1980-GHA</v>
      </c>
      <c r="G2728" s="9" t="s">
        <v>4665</v>
      </c>
    </row>
    <row r="2729" spans="1:7" x14ac:dyDescent="0.2">
      <c r="A2729" s="9" t="s">
        <v>99</v>
      </c>
      <c r="B2729" s="9" t="s">
        <v>100</v>
      </c>
      <c r="C2729" s="9" t="s">
        <v>2857</v>
      </c>
      <c r="D2729" s="9" t="s">
        <v>2858</v>
      </c>
      <c r="E2729" s="9" t="s">
        <v>4629</v>
      </c>
      <c r="F2729" s="9" t="str">
        <f>TEXT(gdp_capita_rank__2[[#This Row],[year]],0)&amp;"-"&amp;gdp_capita_rank__2[[#This Row],[WB_country_code]]</f>
        <v>1980-GRC</v>
      </c>
      <c r="G2729" s="9" t="s">
        <v>4666</v>
      </c>
    </row>
    <row r="2730" spans="1:7" x14ac:dyDescent="0.2">
      <c r="A2730" s="9" t="s">
        <v>101</v>
      </c>
      <c r="B2730" s="9" t="s">
        <v>102</v>
      </c>
      <c r="C2730" s="9" t="s">
        <v>2860</v>
      </c>
      <c r="D2730" s="9" t="s">
        <v>2861</v>
      </c>
      <c r="E2730" s="9" t="s">
        <v>4629</v>
      </c>
      <c r="F2730" s="9" t="str">
        <f>TEXT(gdp_capita_rank__2[[#This Row],[year]],0)&amp;"-"&amp;gdp_capita_rank__2[[#This Row],[WB_country_code]]</f>
        <v>1980-GRD</v>
      </c>
      <c r="G2730" s="9" t="s">
        <v>4667</v>
      </c>
    </row>
    <row r="2731" spans="1:7" x14ac:dyDescent="0.2">
      <c r="A2731" s="9" t="s">
        <v>103</v>
      </c>
      <c r="B2731" s="9" t="s">
        <v>104</v>
      </c>
      <c r="C2731" s="9" t="s">
        <v>2862</v>
      </c>
      <c r="D2731" s="9" t="s">
        <v>2863</v>
      </c>
      <c r="E2731" s="9" t="s">
        <v>4629</v>
      </c>
      <c r="F2731" s="9" t="str">
        <f>TEXT(gdp_capita_rank__2[[#This Row],[year]],0)&amp;"-"&amp;gdp_capita_rank__2[[#This Row],[WB_country_code]]</f>
        <v>1980-GTM</v>
      </c>
      <c r="G2731" s="9" t="s">
        <v>4668</v>
      </c>
    </row>
    <row r="2732" spans="1:7" x14ac:dyDescent="0.2">
      <c r="A2732" s="9" t="s">
        <v>105</v>
      </c>
      <c r="B2732" s="9" t="s">
        <v>106</v>
      </c>
      <c r="C2732" s="9" t="s">
        <v>2865</v>
      </c>
      <c r="D2732" s="9" t="s">
        <v>2866</v>
      </c>
      <c r="E2732" s="9" t="s">
        <v>4629</v>
      </c>
      <c r="F2732" s="9" t="str">
        <f>TEXT(gdp_capita_rank__2[[#This Row],[year]],0)&amp;"-"&amp;gdp_capita_rank__2[[#This Row],[WB_country_code]]</f>
        <v>1980-GUY</v>
      </c>
      <c r="G2732" s="9" t="s">
        <v>4669</v>
      </c>
    </row>
    <row r="2733" spans="1:7" x14ac:dyDescent="0.2">
      <c r="A2733" s="9" t="s">
        <v>107</v>
      </c>
      <c r="B2733" s="9" t="s">
        <v>108</v>
      </c>
      <c r="C2733" s="9" t="s">
        <v>2868</v>
      </c>
      <c r="D2733" s="9" t="s">
        <v>2869</v>
      </c>
      <c r="E2733" s="9" t="s">
        <v>4629</v>
      </c>
      <c r="F2733" s="9" t="str">
        <f>TEXT(gdp_capita_rank__2[[#This Row],[year]],0)&amp;"-"&amp;gdp_capita_rank__2[[#This Row],[WB_country_code]]</f>
        <v>1980-HKG</v>
      </c>
      <c r="G2733" s="9" t="s">
        <v>4670</v>
      </c>
    </row>
    <row r="2734" spans="1:7" x14ac:dyDescent="0.2">
      <c r="A2734" s="9" t="s">
        <v>109</v>
      </c>
      <c r="B2734" s="9" t="s">
        <v>110</v>
      </c>
      <c r="C2734" s="9" t="s">
        <v>2871</v>
      </c>
      <c r="D2734" s="9" t="s">
        <v>2872</v>
      </c>
      <c r="E2734" s="9" t="s">
        <v>4629</v>
      </c>
      <c r="F2734" s="9" t="str">
        <f>TEXT(gdp_capita_rank__2[[#This Row],[year]],0)&amp;"-"&amp;gdp_capita_rank__2[[#This Row],[WB_country_code]]</f>
        <v>1980-HRV</v>
      </c>
      <c r="G2734" s="9" t="s">
        <v>2741</v>
      </c>
    </row>
    <row r="2735" spans="1:7" x14ac:dyDescent="0.2">
      <c r="A2735" s="9" t="s">
        <v>111</v>
      </c>
      <c r="B2735" s="9" t="s">
        <v>112</v>
      </c>
      <c r="C2735" s="9" t="s">
        <v>2873</v>
      </c>
      <c r="D2735" s="9" t="s">
        <v>2874</v>
      </c>
      <c r="E2735" s="9" t="s">
        <v>4629</v>
      </c>
      <c r="F2735" s="9" t="str">
        <f>TEXT(gdp_capita_rank__2[[#This Row],[year]],0)&amp;"-"&amp;gdp_capita_rank__2[[#This Row],[WB_country_code]]</f>
        <v>1980-HUN</v>
      </c>
      <c r="G2735" s="9" t="s">
        <v>2741</v>
      </c>
    </row>
    <row r="2736" spans="1:7" x14ac:dyDescent="0.2">
      <c r="A2736" s="9" t="s">
        <v>113</v>
      </c>
      <c r="B2736" s="9" t="s">
        <v>114</v>
      </c>
      <c r="C2736" s="9" t="s">
        <v>2875</v>
      </c>
      <c r="D2736" s="9" t="s">
        <v>2876</v>
      </c>
      <c r="E2736" s="9" t="s">
        <v>4629</v>
      </c>
      <c r="F2736" s="9" t="str">
        <f>TEXT(gdp_capita_rank__2[[#This Row],[year]],0)&amp;"-"&amp;gdp_capita_rank__2[[#This Row],[WB_country_code]]</f>
        <v>1980-IDN</v>
      </c>
      <c r="G2736" s="9" t="s">
        <v>4671</v>
      </c>
    </row>
    <row r="2737" spans="1:7" x14ac:dyDescent="0.2">
      <c r="A2737" s="9" t="s">
        <v>115</v>
      </c>
      <c r="B2737" s="9" t="s">
        <v>116</v>
      </c>
      <c r="C2737" s="9" t="s">
        <v>2877</v>
      </c>
      <c r="D2737" s="9" t="s">
        <v>2878</v>
      </c>
      <c r="E2737" s="9" t="s">
        <v>4629</v>
      </c>
      <c r="F2737" s="9" t="str">
        <f>TEXT(gdp_capita_rank__2[[#This Row],[year]],0)&amp;"-"&amp;gdp_capita_rank__2[[#This Row],[WB_country_code]]</f>
        <v>1980-IND</v>
      </c>
      <c r="G2737" s="9" t="s">
        <v>4672</v>
      </c>
    </row>
    <row r="2738" spans="1:7" x14ac:dyDescent="0.2">
      <c r="A2738" s="9" t="s">
        <v>117</v>
      </c>
      <c r="B2738" s="9" t="s">
        <v>118</v>
      </c>
      <c r="C2738" s="9" t="s">
        <v>2880</v>
      </c>
      <c r="D2738" s="9" t="s">
        <v>2881</v>
      </c>
      <c r="E2738" s="9" t="s">
        <v>4629</v>
      </c>
      <c r="F2738" s="9" t="str">
        <f>TEXT(gdp_capita_rank__2[[#This Row],[year]],0)&amp;"-"&amp;gdp_capita_rank__2[[#This Row],[WB_country_code]]</f>
        <v>1980-IRL</v>
      </c>
      <c r="G2738" s="9" t="s">
        <v>4673</v>
      </c>
    </row>
    <row r="2739" spans="1:7" x14ac:dyDescent="0.2">
      <c r="A2739" s="9" t="s">
        <v>119</v>
      </c>
      <c r="B2739" s="9" t="s">
        <v>120</v>
      </c>
      <c r="C2739" s="9" t="s">
        <v>2883</v>
      </c>
      <c r="D2739" s="9" t="s">
        <v>2884</v>
      </c>
      <c r="E2739" s="9" t="s">
        <v>4629</v>
      </c>
      <c r="F2739" s="9" t="str">
        <f>TEXT(gdp_capita_rank__2[[#This Row],[year]],0)&amp;"-"&amp;gdp_capita_rank__2[[#This Row],[WB_country_code]]</f>
        <v>1980-IRN</v>
      </c>
      <c r="G2739" s="9" t="s">
        <v>4674</v>
      </c>
    </row>
    <row r="2740" spans="1:7" x14ac:dyDescent="0.2">
      <c r="A2740" s="9" t="s">
        <v>121</v>
      </c>
      <c r="B2740" s="9" t="s">
        <v>122</v>
      </c>
      <c r="C2740" s="9" t="s">
        <v>2886</v>
      </c>
      <c r="D2740" s="9" t="s">
        <v>2887</v>
      </c>
      <c r="E2740" s="9" t="s">
        <v>4629</v>
      </c>
      <c r="F2740" s="9" t="str">
        <f>TEXT(gdp_capita_rank__2[[#This Row],[year]],0)&amp;"-"&amp;gdp_capita_rank__2[[#This Row],[WB_country_code]]</f>
        <v>1980-IRQ</v>
      </c>
      <c r="G2740" s="9" t="s">
        <v>4675</v>
      </c>
    </row>
    <row r="2741" spans="1:7" x14ac:dyDescent="0.2">
      <c r="A2741" s="9" t="s">
        <v>123</v>
      </c>
      <c r="B2741" s="9" t="s">
        <v>124</v>
      </c>
      <c r="C2741" s="9" t="s">
        <v>2889</v>
      </c>
      <c r="D2741" s="9" t="s">
        <v>2890</v>
      </c>
      <c r="E2741" s="9" t="s">
        <v>4629</v>
      </c>
      <c r="F2741" s="9" t="str">
        <f>TEXT(gdp_capita_rank__2[[#This Row],[year]],0)&amp;"-"&amp;gdp_capita_rank__2[[#This Row],[WB_country_code]]</f>
        <v>1980-ISL</v>
      </c>
      <c r="G2741" s="9" t="s">
        <v>4676</v>
      </c>
    </row>
    <row r="2742" spans="1:7" x14ac:dyDescent="0.2">
      <c r="A2742" s="9" t="s">
        <v>125</v>
      </c>
      <c r="B2742" s="9" t="s">
        <v>126</v>
      </c>
      <c r="C2742" s="9" t="s">
        <v>2892</v>
      </c>
      <c r="D2742" s="9" t="s">
        <v>2893</v>
      </c>
      <c r="E2742" s="9" t="s">
        <v>4629</v>
      </c>
      <c r="F2742" s="9" t="str">
        <f>TEXT(gdp_capita_rank__2[[#This Row],[year]],0)&amp;"-"&amp;gdp_capita_rank__2[[#This Row],[WB_country_code]]</f>
        <v>1980-ISR</v>
      </c>
      <c r="G2742" s="9" t="s">
        <v>2741</v>
      </c>
    </row>
    <row r="2743" spans="1:7" x14ac:dyDescent="0.2">
      <c r="A2743" s="9" t="s">
        <v>127</v>
      </c>
      <c r="B2743" s="9" t="s">
        <v>128</v>
      </c>
      <c r="C2743" s="9" t="s">
        <v>2895</v>
      </c>
      <c r="D2743" s="9" t="s">
        <v>2896</v>
      </c>
      <c r="E2743" s="9" t="s">
        <v>4629</v>
      </c>
      <c r="F2743" s="9" t="str">
        <f>TEXT(gdp_capita_rank__2[[#This Row],[year]],0)&amp;"-"&amp;gdp_capita_rank__2[[#This Row],[WB_country_code]]</f>
        <v>1980-ITA</v>
      </c>
      <c r="G2743" s="9" t="s">
        <v>4677</v>
      </c>
    </row>
    <row r="2744" spans="1:7" x14ac:dyDescent="0.2">
      <c r="A2744" s="9" t="s">
        <v>129</v>
      </c>
      <c r="B2744" s="9" t="s">
        <v>130</v>
      </c>
      <c r="C2744" s="9" t="s">
        <v>2898</v>
      </c>
      <c r="D2744" s="9" t="s">
        <v>2899</v>
      </c>
      <c r="E2744" s="9" t="s">
        <v>4629</v>
      </c>
      <c r="F2744" s="9" t="str">
        <f>TEXT(gdp_capita_rank__2[[#This Row],[year]],0)&amp;"-"&amp;gdp_capita_rank__2[[#This Row],[WB_country_code]]</f>
        <v>1980-JAM</v>
      </c>
      <c r="G2744" s="9" t="s">
        <v>4678</v>
      </c>
    </row>
    <row r="2745" spans="1:7" x14ac:dyDescent="0.2">
      <c r="A2745" s="9" t="s">
        <v>131</v>
      </c>
      <c r="B2745" s="9" t="s">
        <v>132</v>
      </c>
      <c r="C2745" s="9" t="s">
        <v>2901</v>
      </c>
      <c r="D2745" s="9" t="s">
        <v>2902</v>
      </c>
      <c r="E2745" s="9" t="s">
        <v>4629</v>
      </c>
      <c r="F2745" s="9" t="str">
        <f>TEXT(gdp_capita_rank__2[[#This Row],[year]],0)&amp;"-"&amp;gdp_capita_rank__2[[#This Row],[WB_country_code]]</f>
        <v>1980-JOR</v>
      </c>
      <c r="G2745" s="9" t="s">
        <v>4679</v>
      </c>
    </row>
    <row r="2746" spans="1:7" x14ac:dyDescent="0.2">
      <c r="A2746" s="9" t="s">
        <v>133</v>
      </c>
      <c r="B2746" s="9" t="s">
        <v>134</v>
      </c>
      <c r="C2746" s="9" t="s">
        <v>2903</v>
      </c>
      <c r="D2746" s="9" t="s">
        <v>2904</v>
      </c>
      <c r="E2746" s="9" t="s">
        <v>4629</v>
      </c>
      <c r="F2746" s="9" t="str">
        <f>TEXT(gdp_capita_rank__2[[#This Row],[year]],0)&amp;"-"&amp;gdp_capita_rank__2[[#This Row],[WB_country_code]]</f>
        <v>1980-JPN</v>
      </c>
      <c r="G2746" s="9" t="s">
        <v>4680</v>
      </c>
    </row>
    <row r="2747" spans="1:7" x14ac:dyDescent="0.2">
      <c r="A2747" s="9" t="s">
        <v>135</v>
      </c>
      <c r="B2747" s="9" t="s">
        <v>136</v>
      </c>
      <c r="C2747" s="9" t="s">
        <v>2906</v>
      </c>
      <c r="D2747" s="9" t="s">
        <v>2907</v>
      </c>
      <c r="E2747" s="9" t="s">
        <v>4629</v>
      </c>
      <c r="F2747" s="9" t="str">
        <f>TEXT(gdp_capita_rank__2[[#This Row],[year]],0)&amp;"-"&amp;gdp_capita_rank__2[[#This Row],[WB_country_code]]</f>
        <v>1980-KAZ</v>
      </c>
      <c r="G2747" s="9" t="s">
        <v>2741</v>
      </c>
    </row>
    <row r="2748" spans="1:7" x14ac:dyDescent="0.2">
      <c r="A2748" s="9" t="s">
        <v>137</v>
      </c>
      <c r="B2748" s="9" t="s">
        <v>138</v>
      </c>
      <c r="C2748" s="9" t="s">
        <v>2908</v>
      </c>
      <c r="D2748" s="9" t="s">
        <v>2909</v>
      </c>
      <c r="E2748" s="9" t="s">
        <v>4629</v>
      </c>
      <c r="F2748" s="9" t="str">
        <f>TEXT(gdp_capita_rank__2[[#This Row],[year]],0)&amp;"-"&amp;gdp_capita_rank__2[[#This Row],[WB_country_code]]</f>
        <v>1980-KEN</v>
      </c>
      <c r="G2748" s="9" t="s">
        <v>4681</v>
      </c>
    </row>
    <row r="2749" spans="1:7" x14ac:dyDescent="0.2">
      <c r="A2749" s="9" t="s">
        <v>139</v>
      </c>
      <c r="B2749" s="9" t="s">
        <v>140</v>
      </c>
      <c r="C2749" s="9" t="s">
        <v>2911</v>
      </c>
      <c r="D2749" s="9" t="s">
        <v>2912</v>
      </c>
      <c r="E2749" s="9" t="s">
        <v>4629</v>
      </c>
      <c r="F2749" s="9" t="str">
        <f>TEXT(gdp_capita_rank__2[[#This Row],[year]],0)&amp;"-"&amp;gdp_capita_rank__2[[#This Row],[WB_country_code]]</f>
        <v>1980-KGZ</v>
      </c>
      <c r="G2749" s="9" t="s">
        <v>2741</v>
      </c>
    </row>
    <row r="2750" spans="1:7" x14ac:dyDescent="0.2">
      <c r="A2750" s="9" t="s">
        <v>141</v>
      </c>
      <c r="B2750" s="9" t="s">
        <v>142</v>
      </c>
      <c r="C2750" s="9" t="s">
        <v>2913</v>
      </c>
      <c r="D2750" s="9" t="s">
        <v>2914</v>
      </c>
      <c r="E2750" s="9" t="s">
        <v>4629</v>
      </c>
      <c r="F2750" s="9" t="str">
        <f>TEXT(gdp_capita_rank__2[[#This Row],[year]],0)&amp;"-"&amp;gdp_capita_rank__2[[#This Row],[WB_country_code]]</f>
        <v>1980-KOR</v>
      </c>
      <c r="G2750" s="9" t="s">
        <v>4682</v>
      </c>
    </row>
    <row r="2751" spans="1:7" x14ac:dyDescent="0.2">
      <c r="A2751" s="9" t="s">
        <v>143</v>
      </c>
      <c r="B2751" s="9" t="s">
        <v>144</v>
      </c>
      <c r="C2751" s="9" t="s">
        <v>2916</v>
      </c>
      <c r="D2751" s="9" t="s">
        <v>2917</v>
      </c>
      <c r="E2751" s="9" t="s">
        <v>4629</v>
      </c>
      <c r="F2751" s="9" t="str">
        <f>TEXT(gdp_capita_rank__2[[#This Row],[year]],0)&amp;"-"&amp;gdp_capita_rank__2[[#This Row],[WB_country_code]]</f>
        <v>1980-KWT</v>
      </c>
      <c r="G2751" s="9" t="s">
        <v>4683</v>
      </c>
    </row>
    <row r="2752" spans="1:7" x14ac:dyDescent="0.2">
      <c r="A2752" s="9" t="s">
        <v>145</v>
      </c>
      <c r="B2752" s="9" t="s">
        <v>146</v>
      </c>
      <c r="C2752" s="9" t="s">
        <v>2918</v>
      </c>
      <c r="D2752" s="9" t="s">
        <v>2919</v>
      </c>
      <c r="E2752" s="9" t="s">
        <v>4629</v>
      </c>
      <c r="F2752" s="9" t="str">
        <f>TEXT(gdp_capita_rank__2[[#This Row],[year]],0)&amp;"-"&amp;gdp_capita_rank__2[[#This Row],[WB_country_code]]</f>
        <v>1980-LBN</v>
      </c>
      <c r="G2752" s="9" t="s">
        <v>2741</v>
      </c>
    </row>
    <row r="2753" spans="1:7" x14ac:dyDescent="0.2">
      <c r="A2753" s="9" t="s">
        <v>147</v>
      </c>
      <c r="B2753" s="9" t="s">
        <v>148</v>
      </c>
      <c r="C2753" s="9" t="s">
        <v>2920</v>
      </c>
      <c r="D2753" s="9" t="s">
        <v>2921</v>
      </c>
      <c r="E2753" s="9" t="s">
        <v>4629</v>
      </c>
      <c r="F2753" s="9" t="str">
        <f>TEXT(gdp_capita_rank__2[[#This Row],[year]],0)&amp;"-"&amp;gdp_capita_rank__2[[#This Row],[WB_country_code]]</f>
        <v>1980-LKA</v>
      </c>
      <c r="G2753" s="9" t="s">
        <v>4684</v>
      </c>
    </row>
    <row r="2754" spans="1:7" x14ac:dyDescent="0.2">
      <c r="A2754" s="9" t="s">
        <v>149</v>
      </c>
      <c r="B2754" s="9" t="s">
        <v>150</v>
      </c>
      <c r="C2754" s="9" t="s">
        <v>2923</v>
      </c>
      <c r="D2754" s="9" t="s">
        <v>2924</v>
      </c>
      <c r="E2754" s="9" t="s">
        <v>4629</v>
      </c>
      <c r="F2754" s="9" t="str">
        <f>TEXT(gdp_capita_rank__2[[#This Row],[year]],0)&amp;"-"&amp;gdp_capita_rank__2[[#This Row],[WB_country_code]]</f>
        <v>1980-LTU</v>
      </c>
      <c r="G2754" s="9" t="s">
        <v>2741</v>
      </c>
    </row>
    <row r="2755" spans="1:7" x14ac:dyDescent="0.2">
      <c r="A2755" s="9" t="s">
        <v>151</v>
      </c>
      <c r="B2755" s="9" t="s">
        <v>152</v>
      </c>
      <c r="C2755" s="9" t="s">
        <v>2925</v>
      </c>
      <c r="D2755" s="9" t="s">
        <v>2926</v>
      </c>
      <c r="E2755" s="9" t="s">
        <v>4629</v>
      </c>
      <c r="F2755" s="9" t="str">
        <f>TEXT(gdp_capita_rank__2[[#This Row],[year]],0)&amp;"-"&amp;gdp_capita_rank__2[[#This Row],[WB_country_code]]</f>
        <v>1980-LVA</v>
      </c>
      <c r="G2755" s="9" t="s">
        <v>2741</v>
      </c>
    </row>
    <row r="2756" spans="1:7" x14ac:dyDescent="0.2">
      <c r="A2756" s="9" t="s">
        <v>153</v>
      </c>
      <c r="B2756" s="9" t="s">
        <v>154</v>
      </c>
      <c r="C2756" s="9" t="s">
        <v>2927</v>
      </c>
      <c r="D2756" s="9" t="s">
        <v>2928</v>
      </c>
      <c r="E2756" s="9" t="s">
        <v>4629</v>
      </c>
      <c r="F2756" s="9" t="str">
        <f>TEXT(gdp_capita_rank__2[[#This Row],[year]],0)&amp;"-"&amp;gdp_capita_rank__2[[#This Row],[WB_country_code]]</f>
        <v>1980-MAR</v>
      </c>
      <c r="G2756" s="9" t="s">
        <v>4685</v>
      </c>
    </row>
    <row r="2757" spans="1:7" x14ac:dyDescent="0.2">
      <c r="A2757" s="9" t="s">
        <v>155</v>
      </c>
      <c r="B2757" s="9" t="s">
        <v>156</v>
      </c>
      <c r="C2757" s="9" t="s">
        <v>2930</v>
      </c>
      <c r="D2757" s="9" t="s">
        <v>2931</v>
      </c>
      <c r="E2757" s="9" t="s">
        <v>4629</v>
      </c>
      <c r="F2757" s="9" t="str">
        <f>TEXT(gdp_capita_rank__2[[#This Row],[year]],0)&amp;"-"&amp;gdp_capita_rank__2[[#This Row],[WB_country_code]]</f>
        <v>1980-MDA</v>
      </c>
      <c r="G2757" s="9" t="s">
        <v>2741</v>
      </c>
    </row>
    <row r="2758" spans="1:7" x14ac:dyDescent="0.2">
      <c r="A2758" s="9" t="s">
        <v>157</v>
      </c>
      <c r="B2758" s="9" t="s">
        <v>158</v>
      </c>
      <c r="C2758" s="9" t="s">
        <v>2932</v>
      </c>
      <c r="D2758" s="9" t="s">
        <v>2933</v>
      </c>
      <c r="E2758" s="9" t="s">
        <v>4629</v>
      </c>
      <c r="F2758" s="9" t="str">
        <f>TEXT(gdp_capita_rank__2[[#This Row],[year]],0)&amp;"-"&amp;gdp_capita_rank__2[[#This Row],[WB_country_code]]</f>
        <v>1980-MEX</v>
      </c>
      <c r="G2758" s="9" t="s">
        <v>4686</v>
      </c>
    </row>
    <row r="2759" spans="1:7" x14ac:dyDescent="0.2">
      <c r="A2759" s="9" t="s">
        <v>159</v>
      </c>
      <c r="B2759" s="9" t="s">
        <v>160</v>
      </c>
      <c r="C2759" s="9" t="s">
        <v>2935</v>
      </c>
      <c r="D2759" s="9" t="s">
        <v>2936</v>
      </c>
      <c r="E2759" s="9" t="s">
        <v>4629</v>
      </c>
      <c r="F2759" s="9" t="str">
        <f>TEXT(gdp_capita_rank__2[[#This Row],[year]],0)&amp;"-"&amp;gdp_capita_rank__2[[#This Row],[WB_country_code]]</f>
        <v>1980-MKD</v>
      </c>
      <c r="G2759" s="9" t="s">
        <v>2741</v>
      </c>
    </row>
    <row r="2760" spans="1:7" x14ac:dyDescent="0.2">
      <c r="A2760" s="9" t="s">
        <v>161</v>
      </c>
      <c r="B2760" s="9" t="s">
        <v>162</v>
      </c>
      <c r="C2760" s="9" t="s">
        <v>2937</v>
      </c>
      <c r="D2760" s="9" t="s">
        <v>2938</v>
      </c>
      <c r="E2760" s="9" t="s">
        <v>4629</v>
      </c>
      <c r="F2760" s="9" t="str">
        <f>TEXT(gdp_capita_rank__2[[#This Row],[year]],0)&amp;"-"&amp;gdp_capita_rank__2[[#This Row],[WB_country_code]]</f>
        <v>1980-MNE</v>
      </c>
      <c r="G2760" s="9" t="s">
        <v>2741</v>
      </c>
    </row>
    <row r="2761" spans="1:7" x14ac:dyDescent="0.2">
      <c r="A2761" s="9" t="s">
        <v>163</v>
      </c>
      <c r="B2761" s="9" t="s">
        <v>164</v>
      </c>
      <c r="C2761" s="9" t="s">
        <v>2939</v>
      </c>
      <c r="D2761" s="9" t="s">
        <v>2940</v>
      </c>
      <c r="E2761" s="9" t="s">
        <v>4629</v>
      </c>
      <c r="F2761" s="9" t="str">
        <f>TEXT(gdp_capita_rank__2[[#This Row],[year]],0)&amp;"-"&amp;gdp_capita_rank__2[[#This Row],[WB_country_code]]</f>
        <v>1980-MNG</v>
      </c>
      <c r="G2761" s="9" t="s">
        <v>2741</v>
      </c>
    </row>
    <row r="2762" spans="1:7" x14ac:dyDescent="0.2">
      <c r="A2762" s="9" t="s">
        <v>165</v>
      </c>
      <c r="B2762" s="9" t="s">
        <v>166</v>
      </c>
      <c r="C2762" s="9" t="s">
        <v>2941</v>
      </c>
      <c r="D2762" s="9" t="s">
        <v>2942</v>
      </c>
      <c r="E2762" s="9" t="s">
        <v>4629</v>
      </c>
      <c r="F2762" s="9" t="str">
        <f>TEXT(gdp_capita_rank__2[[#This Row],[year]],0)&amp;"-"&amp;gdp_capita_rank__2[[#This Row],[WB_country_code]]</f>
        <v>1980-MOZ</v>
      </c>
      <c r="G2762" s="9" t="s">
        <v>2741</v>
      </c>
    </row>
    <row r="2763" spans="1:7" x14ac:dyDescent="0.2">
      <c r="A2763" s="9" t="s">
        <v>167</v>
      </c>
      <c r="B2763" s="9" t="s">
        <v>168</v>
      </c>
      <c r="C2763" s="9" t="s">
        <v>2943</v>
      </c>
      <c r="D2763" s="9" t="s">
        <v>2944</v>
      </c>
      <c r="E2763" s="9" t="s">
        <v>4629</v>
      </c>
      <c r="F2763" s="9" t="str">
        <f>TEXT(gdp_capita_rank__2[[#This Row],[year]],0)&amp;"-"&amp;gdp_capita_rank__2[[#This Row],[WB_country_code]]</f>
        <v>1980-MUS</v>
      </c>
      <c r="G2763" s="9" t="s">
        <v>4687</v>
      </c>
    </row>
    <row r="2764" spans="1:7" x14ac:dyDescent="0.2">
      <c r="A2764" s="9" t="s">
        <v>169</v>
      </c>
      <c r="B2764" s="9" t="s">
        <v>170</v>
      </c>
      <c r="C2764" s="9" t="s">
        <v>2945</v>
      </c>
      <c r="D2764" s="9" t="s">
        <v>2946</v>
      </c>
      <c r="E2764" s="9" t="s">
        <v>4629</v>
      </c>
      <c r="F2764" s="9" t="str">
        <f>TEXT(gdp_capita_rank__2[[#This Row],[year]],0)&amp;"-"&amp;gdp_capita_rank__2[[#This Row],[WB_country_code]]</f>
        <v>1980-MYS</v>
      </c>
      <c r="G2764" s="9" t="s">
        <v>4688</v>
      </c>
    </row>
    <row r="2765" spans="1:7" x14ac:dyDescent="0.2">
      <c r="A2765" s="9" t="s">
        <v>171</v>
      </c>
      <c r="B2765" s="9" t="s">
        <v>172</v>
      </c>
      <c r="C2765" s="9" t="s">
        <v>2948</v>
      </c>
      <c r="D2765" s="9" t="s">
        <v>2949</v>
      </c>
      <c r="E2765" s="9" t="s">
        <v>4629</v>
      </c>
      <c r="F2765" s="9" t="str">
        <f>TEXT(gdp_capita_rank__2[[#This Row],[year]],0)&amp;"-"&amp;gdp_capita_rank__2[[#This Row],[WB_country_code]]</f>
        <v>1980-NAM</v>
      </c>
      <c r="G2765" s="9" t="s">
        <v>4689</v>
      </c>
    </row>
    <row r="2766" spans="1:7" x14ac:dyDescent="0.2">
      <c r="A2766" s="9" t="s">
        <v>173</v>
      </c>
      <c r="B2766" s="9" t="s">
        <v>174</v>
      </c>
      <c r="C2766" s="9" t="s">
        <v>2950</v>
      </c>
      <c r="D2766" s="9" t="s">
        <v>2951</v>
      </c>
      <c r="E2766" s="9" t="s">
        <v>4629</v>
      </c>
      <c r="F2766" s="9" t="str">
        <f>TEXT(gdp_capita_rank__2[[#This Row],[year]],0)&amp;"-"&amp;gdp_capita_rank__2[[#This Row],[WB_country_code]]</f>
        <v>1980-NER</v>
      </c>
      <c r="G2766" s="9" t="s">
        <v>4690</v>
      </c>
    </row>
    <row r="2767" spans="1:7" x14ac:dyDescent="0.2">
      <c r="A2767" s="9" t="s">
        <v>175</v>
      </c>
      <c r="B2767" s="9" t="s">
        <v>176</v>
      </c>
      <c r="C2767" s="9" t="s">
        <v>2953</v>
      </c>
      <c r="D2767" s="9" t="s">
        <v>2954</v>
      </c>
      <c r="E2767" s="9" t="s">
        <v>4629</v>
      </c>
      <c r="F2767" s="9" t="str">
        <f>TEXT(gdp_capita_rank__2[[#This Row],[year]],0)&amp;"-"&amp;gdp_capita_rank__2[[#This Row],[WB_country_code]]</f>
        <v>1980-NGA</v>
      </c>
      <c r="G2767" s="9" t="s">
        <v>4691</v>
      </c>
    </row>
    <row r="2768" spans="1:7" x14ac:dyDescent="0.2">
      <c r="A2768" s="9" t="s">
        <v>177</v>
      </c>
      <c r="B2768" s="9" t="s">
        <v>178</v>
      </c>
      <c r="C2768" s="9" t="s">
        <v>2956</v>
      </c>
      <c r="D2768" s="9" t="s">
        <v>2957</v>
      </c>
      <c r="E2768" s="9" t="s">
        <v>4629</v>
      </c>
      <c r="F2768" s="9" t="str">
        <f>TEXT(gdp_capita_rank__2[[#This Row],[year]],0)&amp;"-"&amp;gdp_capita_rank__2[[#This Row],[WB_country_code]]</f>
        <v>1980-NLD</v>
      </c>
      <c r="G2768" s="9" t="s">
        <v>4692</v>
      </c>
    </row>
    <row r="2769" spans="1:7" x14ac:dyDescent="0.2">
      <c r="A2769" s="9" t="s">
        <v>179</v>
      </c>
      <c r="B2769" s="9" t="s">
        <v>180</v>
      </c>
      <c r="C2769" s="9" t="s">
        <v>2959</v>
      </c>
      <c r="D2769" s="9" t="s">
        <v>2960</v>
      </c>
      <c r="E2769" s="9" t="s">
        <v>4629</v>
      </c>
      <c r="F2769" s="9" t="str">
        <f>TEXT(gdp_capita_rank__2[[#This Row],[year]],0)&amp;"-"&amp;gdp_capita_rank__2[[#This Row],[WB_country_code]]</f>
        <v>1980-NOR</v>
      </c>
      <c r="G2769" s="9" t="s">
        <v>4693</v>
      </c>
    </row>
    <row r="2770" spans="1:7" x14ac:dyDescent="0.2">
      <c r="A2770" s="9" t="s">
        <v>181</v>
      </c>
      <c r="B2770" s="9" t="s">
        <v>182</v>
      </c>
      <c r="C2770" s="9" t="s">
        <v>2962</v>
      </c>
      <c r="D2770" s="9" t="s">
        <v>2963</v>
      </c>
      <c r="E2770" s="9" t="s">
        <v>4629</v>
      </c>
      <c r="F2770" s="9" t="str">
        <f>TEXT(gdp_capita_rank__2[[#This Row],[year]],0)&amp;"-"&amp;gdp_capita_rank__2[[#This Row],[WB_country_code]]</f>
        <v>1980-NZL</v>
      </c>
      <c r="G2770" s="9" t="s">
        <v>4694</v>
      </c>
    </row>
    <row r="2771" spans="1:7" x14ac:dyDescent="0.2">
      <c r="A2771" s="9" t="s">
        <v>183</v>
      </c>
      <c r="B2771" s="9" t="s">
        <v>184</v>
      </c>
      <c r="C2771" s="9" t="s">
        <v>2965</v>
      </c>
      <c r="D2771" s="9" t="s">
        <v>2966</v>
      </c>
      <c r="E2771" s="9" t="s">
        <v>4629</v>
      </c>
      <c r="F2771" s="9" t="str">
        <f>TEXT(gdp_capita_rank__2[[#This Row],[year]],0)&amp;"-"&amp;gdp_capita_rank__2[[#This Row],[WB_country_code]]</f>
        <v>1980-PAK</v>
      </c>
      <c r="G2771" s="9" t="s">
        <v>4695</v>
      </c>
    </row>
    <row r="2772" spans="1:7" x14ac:dyDescent="0.2">
      <c r="A2772" s="9" t="s">
        <v>185</v>
      </c>
      <c r="B2772" s="9" t="s">
        <v>186</v>
      </c>
      <c r="C2772" s="9" t="s">
        <v>2968</v>
      </c>
      <c r="D2772" s="9" t="s">
        <v>2969</v>
      </c>
      <c r="E2772" s="9" t="s">
        <v>4629</v>
      </c>
      <c r="F2772" s="9" t="str">
        <f>TEXT(gdp_capita_rank__2[[#This Row],[year]],0)&amp;"-"&amp;gdp_capita_rank__2[[#This Row],[WB_country_code]]</f>
        <v>1980-PAN</v>
      </c>
      <c r="G2772" s="9" t="s">
        <v>4696</v>
      </c>
    </row>
    <row r="2773" spans="1:7" x14ac:dyDescent="0.2">
      <c r="A2773" s="9" t="s">
        <v>187</v>
      </c>
      <c r="B2773" s="9" t="s">
        <v>188</v>
      </c>
      <c r="C2773" s="9" t="s">
        <v>2971</v>
      </c>
      <c r="D2773" s="9" t="s">
        <v>2972</v>
      </c>
      <c r="E2773" s="9" t="s">
        <v>4629</v>
      </c>
      <c r="F2773" s="9" t="str">
        <f>TEXT(gdp_capita_rank__2[[#This Row],[year]],0)&amp;"-"&amp;gdp_capita_rank__2[[#This Row],[WB_country_code]]</f>
        <v>1980-PER</v>
      </c>
      <c r="G2773" s="9" t="s">
        <v>2741</v>
      </c>
    </row>
    <row r="2774" spans="1:7" x14ac:dyDescent="0.2">
      <c r="A2774" s="9" t="s">
        <v>189</v>
      </c>
      <c r="B2774" s="9" t="s">
        <v>190</v>
      </c>
      <c r="C2774" s="9" t="s">
        <v>2973</v>
      </c>
      <c r="D2774" s="9" t="s">
        <v>2974</v>
      </c>
      <c r="E2774" s="9" t="s">
        <v>4629</v>
      </c>
      <c r="F2774" s="9" t="str">
        <f>TEXT(gdp_capita_rank__2[[#This Row],[year]],0)&amp;"-"&amp;gdp_capita_rank__2[[#This Row],[WB_country_code]]</f>
        <v>1980-PHL</v>
      </c>
      <c r="G2774" s="9" t="s">
        <v>4697</v>
      </c>
    </row>
    <row r="2775" spans="1:7" x14ac:dyDescent="0.2">
      <c r="A2775" s="9" t="s">
        <v>191</v>
      </c>
      <c r="B2775" s="9" t="s">
        <v>192</v>
      </c>
      <c r="C2775" s="9" t="s">
        <v>2976</v>
      </c>
      <c r="D2775" s="9" t="s">
        <v>2977</v>
      </c>
      <c r="E2775" s="9" t="s">
        <v>4629</v>
      </c>
      <c r="F2775" s="9" t="str">
        <f>TEXT(gdp_capita_rank__2[[#This Row],[year]],0)&amp;"-"&amp;gdp_capita_rank__2[[#This Row],[WB_country_code]]</f>
        <v>1980-POL</v>
      </c>
      <c r="G2775" s="9" t="s">
        <v>2741</v>
      </c>
    </row>
    <row r="2776" spans="1:7" x14ac:dyDescent="0.2">
      <c r="A2776" s="9" t="s">
        <v>193</v>
      </c>
      <c r="B2776" s="9" t="s">
        <v>194</v>
      </c>
      <c r="C2776" s="9" t="s">
        <v>2818</v>
      </c>
      <c r="D2776" s="9" t="s">
        <v>2978</v>
      </c>
      <c r="E2776" s="9" t="s">
        <v>4629</v>
      </c>
      <c r="F2776" s="9" t="str">
        <f>TEXT(gdp_capita_rank__2[[#This Row],[year]],0)&amp;"-"&amp;gdp_capita_rank__2[[#This Row],[WB_country_code]]</f>
        <v>1980-PRI</v>
      </c>
      <c r="G2776" s="9" t="s">
        <v>4698</v>
      </c>
    </row>
    <row r="2777" spans="1:7" x14ac:dyDescent="0.2">
      <c r="A2777" s="9" t="s">
        <v>195</v>
      </c>
      <c r="B2777" s="9" t="s">
        <v>196</v>
      </c>
      <c r="C2777" s="9" t="s">
        <v>2980</v>
      </c>
      <c r="D2777" s="9" t="s">
        <v>2981</v>
      </c>
      <c r="E2777" s="9" t="s">
        <v>4629</v>
      </c>
      <c r="F2777" s="9" t="str">
        <f>TEXT(gdp_capita_rank__2[[#This Row],[year]],0)&amp;"-"&amp;gdp_capita_rank__2[[#This Row],[WB_country_code]]</f>
        <v>1980-PRK</v>
      </c>
      <c r="G2777" s="9" t="s">
        <v>2741</v>
      </c>
    </row>
    <row r="2778" spans="1:7" x14ac:dyDescent="0.2">
      <c r="A2778" s="9" t="s">
        <v>197</v>
      </c>
      <c r="B2778" s="9" t="s">
        <v>198</v>
      </c>
      <c r="C2778" s="9" t="s">
        <v>2982</v>
      </c>
      <c r="D2778" s="9" t="s">
        <v>2983</v>
      </c>
      <c r="E2778" s="9" t="s">
        <v>4629</v>
      </c>
      <c r="F2778" s="9" t="str">
        <f>TEXT(gdp_capita_rank__2[[#This Row],[year]],0)&amp;"-"&amp;gdp_capita_rank__2[[#This Row],[WB_country_code]]</f>
        <v>1980-PRT</v>
      </c>
      <c r="G2778" s="9" t="s">
        <v>4699</v>
      </c>
    </row>
    <row r="2779" spans="1:7" x14ac:dyDescent="0.2">
      <c r="A2779" s="9" t="s">
        <v>199</v>
      </c>
      <c r="B2779" s="9" t="s">
        <v>200</v>
      </c>
      <c r="C2779" s="9" t="s">
        <v>2985</v>
      </c>
      <c r="D2779" s="9" t="s">
        <v>2986</v>
      </c>
      <c r="E2779" s="9" t="s">
        <v>4629</v>
      </c>
      <c r="F2779" s="9" t="str">
        <f>TEXT(gdp_capita_rank__2[[#This Row],[year]],0)&amp;"-"&amp;gdp_capita_rank__2[[#This Row],[WB_country_code]]</f>
        <v>1980-PRY</v>
      </c>
      <c r="G2779" s="9" t="s">
        <v>4700</v>
      </c>
    </row>
    <row r="2780" spans="1:7" x14ac:dyDescent="0.2">
      <c r="A2780" s="9" t="s">
        <v>201</v>
      </c>
      <c r="B2780" s="9" t="s">
        <v>202</v>
      </c>
      <c r="C2780" s="9" t="s">
        <v>2987</v>
      </c>
      <c r="D2780" s="9" t="s">
        <v>2988</v>
      </c>
      <c r="E2780" s="9" t="s">
        <v>4629</v>
      </c>
      <c r="F2780" s="9" t="str">
        <f>TEXT(gdp_capita_rank__2[[#This Row],[year]],0)&amp;"-"&amp;gdp_capita_rank__2[[#This Row],[WB_country_code]]</f>
        <v>1980-QAT</v>
      </c>
      <c r="G2780" s="9" t="s">
        <v>4701</v>
      </c>
    </row>
    <row r="2781" spans="1:7" x14ac:dyDescent="0.2">
      <c r="A2781" s="9" t="s">
        <v>203</v>
      </c>
      <c r="B2781" s="9" t="s">
        <v>204</v>
      </c>
      <c r="C2781" s="9" t="s">
        <v>2989</v>
      </c>
      <c r="D2781" s="9" t="s">
        <v>2990</v>
      </c>
      <c r="E2781" s="9" t="s">
        <v>4629</v>
      </c>
      <c r="F2781" s="9" t="str">
        <f>TEXT(gdp_capita_rank__2[[#This Row],[year]],0)&amp;"-"&amp;gdp_capita_rank__2[[#This Row],[WB_country_code]]</f>
        <v>1980-ROU</v>
      </c>
      <c r="G2781" s="9" t="s">
        <v>2741</v>
      </c>
    </row>
    <row r="2782" spans="1:7" x14ac:dyDescent="0.2">
      <c r="A2782" s="9" t="s">
        <v>205</v>
      </c>
      <c r="B2782" s="9" t="s">
        <v>206</v>
      </c>
      <c r="C2782" s="9" t="s">
        <v>2991</v>
      </c>
      <c r="D2782" s="9" t="s">
        <v>2992</v>
      </c>
      <c r="E2782" s="9" t="s">
        <v>4629</v>
      </c>
      <c r="F2782" s="9" t="str">
        <f>TEXT(gdp_capita_rank__2[[#This Row],[year]],0)&amp;"-"&amp;gdp_capita_rank__2[[#This Row],[WB_country_code]]</f>
        <v>1980-RUS</v>
      </c>
      <c r="G2782" s="9" t="s">
        <v>2741</v>
      </c>
    </row>
    <row r="2783" spans="1:7" x14ac:dyDescent="0.2">
      <c r="A2783" s="9" t="s">
        <v>207</v>
      </c>
      <c r="B2783" s="9" t="s">
        <v>208</v>
      </c>
      <c r="C2783" s="9" t="s">
        <v>2993</v>
      </c>
      <c r="D2783" s="9" t="s">
        <v>2994</v>
      </c>
      <c r="E2783" s="9" t="s">
        <v>4629</v>
      </c>
      <c r="F2783" s="9" t="str">
        <f>TEXT(gdp_capita_rank__2[[#This Row],[year]],0)&amp;"-"&amp;gdp_capita_rank__2[[#This Row],[WB_country_code]]</f>
        <v>1980-SAU</v>
      </c>
      <c r="G2783" s="9" t="s">
        <v>4702</v>
      </c>
    </row>
    <row r="2784" spans="1:7" x14ac:dyDescent="0.2">
      <c r="A2784" s="9" t="s">
        <v>209</v>
      </c>
      <c r="B2784" s="9" t="s">
        <v>210</v>
      </c>
      <c r="C2784" s="9" t="s">
        <v>2995</v>
      </c>
      <c r="D2784" s="9" t="s">
        <v>2996</v>
      </c>
      <c r="E2784" s="9" t="s">
        <v>4629</v>
      </c>
      <c r="F2784" s="9" t="str">
        <f>TEXT(gdp_capita_rank__2[[#This Row],[year]],0)&amp;"-"&amp;gdp_capita_rank__2[[#This Row],[WB_country_code]]</f>
        <v>1980-SDN</v>
      </c>
      <c r="G2784" s="9" t="s">
        <v>4703</v>
      </c>
    </row>
    <row r="2785" spans="1:7" x14ac:dyDescent="0.2">
      <c r="A2785" s="9" t="s">
        <v>211</v>
      </c>
      <c r="B2785" s="9" t="s">
        <v>212</v>
      </c>
      <c r="C2785" s="9" t="s">
        <v>2998</v>
      </c>
      <c r="D2785" s="9" t="s">
        <v>2999</v>
      </c>
      <c r="E2785" s="9" t="s">
        <v>4629</v>
      </c>
      <c r="F2785" s="9" t="str">
        <f>TEXT(gdp_capita_rank__2[[#This Row],[year]],0)&amp;"-"&amp;gdp_capita_rank__2[[#This Row],[WB_country_code]]</f>
        <v>1980-SEN</v>
      </c>
      <c r="G2785" s="9" t="s">
        <v>4704</v>
      </c>
    </row>
    <row r="2786" spans="1:7" x14ac:dyDescent="0.2">
      <c r="A2786" s="9" t="s">
        <v>213</v>
      </c>
      <c r="B2786" s="9" t="s">
        <v>214</v>
      </c>
      <c r="C2786" s="9" t="s">
        <v>3001</v>
      </c>
      <c r="D2786" s="9" t="s">
        <v>3002</v>
      </c>
      <c r="E2786" s="9" t="s">
        <v>4629</v>
      </c>
      <c r="F2786" s="9" t="str">
        <f>TEXT(gdp_capita_rank__2[[#This Row],[year]],0)&amp;"-"&amp;gdp_capita_rank__2[[#This Row],[WB_country_code]]</f>
        <v>1980-SGP</v>
      </c>
      <c r="G2786" s="9" t="s">
        <v>4705</v>
      </c>
    </row>
    <row r="2787" spans="1:7" x14ac:dyDescent="0.2">
      <c r="A2787" s="9" t="s">
        <v>215</v>
      </c>
      <c r="B2787" s="9" t="s">
        <v>216</v>
      </c>
      <c r="C2787" s="9" t="s">
        <v>3004</v>
      </c>
      <c r="D2787" s="9" t="s">
        <v>3005</v>
      </c>
      <c r="E2787" s="9" t="s">
        <v>4629</v>
      </c>
      <c r="F2787" s="9" t="str">
        <f>TEXT(gdp_capita_rank__2[[#This Row],[year]],0)&amp;"-"&amp;gdp_capita_rank__2[[#This Row],[WB_country_code]]</f>
        <v>1980-SMR</v>
      </c>
      <c r="G2787" s="9" t="s">
        <v>2741</v>
      </c>
    </row>
    <row r="2788" spans="1:7" x14ac:dyDescent="0.2">
      <c r="A2788" s="9" t="s">
        <v>217</v>
      </c>
      <c r="B2788" s="9" t="s">
        <v>218</v>
      </c>
      <c r="C2788" s="9" t="s">
        <v>2854</v>
      </c>
      <c r="D2788" s="9" t="s">
        <v>3006</v>
      </c>
      <c r="E2788" s="9" t="s">
        <v>4629</v>
      </c>
      <c r="F2788" s="9" t="str">
        <f>TEXT(gdp_capita_rank__2[[#This Row],[year]],0)&amp;"-"&amp;gdp_capita_rank__2[[#This Row],[WB_country_code]]</f>
        <v>1980-SRB</v>
      </c>
      <c r="G2788" s="9" t="s">
        <v>2741</v>
      </c>
    </row>
    <row r="2789" spans="1:7" x14ac:dyDescent="0.2">
      <c r="A2789" s="9" t="s">
        <v>219</v>
      </c>
      <c r="B2789" s="9" t="s">
        <v>220</v>
      </c>
      <c r="C2789" s="9" t="s">
        <v>3007</v>
      </c>
      <c r="D2789" s="9" t="s">
        <v>3008</v>
      </c>
      <c r="E2789" s="9" t="s">
        <v>4629</v>
      </c>
      <c r="F2789" s="9" t="str">
        <f>TEXT(gdp_capita_rank__2[[#This Row],[year]],0)&amp;"-"&amp;gdp_capita_rank__2[[#This Row],[WB_country_code]]</f>
        <v>1980-SUR</v>
      </c>
      <c r="G2789" s="9" t="s">
        <v>4706</v>
      </c>
    </row>
    <row r="2790" spans="1:7" x14ac:dyDescent="0.2">
      <c r="A2790" s="9" t="s">
        <v>221</v>
      </c>
      <c r="B2790" s="9" t="s">
        <v>222</v>
      </c>
      <c r="C2790" s="9" t="s">
        <v>3010</v>
      </c>
      <c r="D2790" s="9" t="s">
        <v>3011</v>
      </c>
      <c r="E2790" s="9" t="s">
        <v>4629</v>
      </c>
      <c r="F2790" s="9" t="str">
        <f>TEXT(gdp_capita_rank__2[[#This Row],[year]],0)&amp;"-"&amp;gdp_capita_rank__2[[#This Row],[WB_country_code]]</f>
        <v>1980-SVK</v>
      </c>
      <c r="G2790" s="9" t="s">
        <v>2741</v>
      </c>
    </row>
    <row r="2791" spans="1:7" x14ac:dyDescent="0.2">
      <c r="A2791" s="9" t="s">
        <v>223</v>
      </c>
      <c r="B2791" s="9" t="s">
        <v>224</v>
      </c>
      <c r="C2791" s="9" t="s">
        <v>3012</v>
      </c>
      <c r="D2791" s="9" t="s">
        <v>3013</v>
      </c>
      <c r="E2791" s="9" t="s">
        <v>4629</v>
      </c>
      <c r="F2791" s="9" t="str">
        <f>TEXT(gdp_capita_rank__2[[#This Row],[year]],0)&amp;"-"&amp;gdp_capita_rank__2[[#This Row],[WB_country_code]]</f>
        <v>1980-SVN</v>
      </c>
      <c r="G2791" s="9" t="s">
        <v>2741</v>
      </c>
    </row>
    <row r="2792" spans="1:7" x14ac:dyDescent="0.2">
      <c r="A2792" s="9" t="s">
        <v>225</v>
      </c>
      <c r="B2792" s="9" t="s">
        <v>226</v>
      </c>
      <c r="C2792" s="9" t="s">
        <v>3014</v>
      </c>
      <c r="D2792" s="9" t="s">
        <v>3015</v>
      </c>
      <c r="E2792" s="9" t="s">
        <v>4629</v>
      </c>
      <c r="F2792" s="9" t="str">
        <f>TEXT(gdp_capita_rank__2[[#This Row],[year]],0)&amp;"-"&amp;gdp_capita_rank__2[[#This Row],[WB_country_code]]</f>
        <v>1980-SWE</v>
      </c>
      <c r="G2792" s="9" t="s">
        <v>4707</v>
      </c>
    </row>
    <row r="2793" spans="1:7" x14ac:dyDescent="0.2">
      <c r="A2793" s="9" t="s">
        <v>227</v>
      </c>
      <c r="B2793" s="9" t="s">
        <v>228</v>
      </c>
      <c r="C2793" s="9" t="s">
        <v>3017</v>
      </c>
      <c r="D2793" s="9" t="s">
        <v>3018</v>
      </c>
      <c r="E2793" s="9" t="s">
        <v>4629</v>
      </c>
      <c r="F2793" s="9" t="str">
        <f>TEXT(gdp_capita_rank__2[[#This Row],[year]],0)&amp;"-"&amp;gdp_capita_rank__2[[#This Row],[WB_country_code]]</f>
        <v>1980-SYR</v>
      </c>
      <c r="G2793" s="9" t="s">
        <v>4708</v>
      </c>
    </row>
    <row r="2794" spans="1:7" x14ac:dyDescent="0.2">
      <c r="A2794" s="9" t="s">
        <v>229</v>
      </c>
      <c r="B2794" s="9" t="s">
        <v>230</v>
      </c>
      <c r="C2794" s="9" t="s">
        <v>3020</v>
      </c>
      <c r="D2794" s="9" t="s">
        <v>3021</v>
      </c>
      <c r="E2794" s="9" t="s">
        <v>4629</v>
      </c>
      <c r="F2794" s="9" t="str">
        <f>TEXT(gdp_capita_rank__2[[#This Row],[year]],0)&amp;"-"&amp;gdp_capita_rank__2[[#This Row],[WB_country_code]]</f>
        <v>1980-TGO</v>
      </c>
      <c r="G2794" s="9" t="s">
        <v>4709</v>
      </c>
    </row>
    <row r="2795" spans="1:7" x14ac:dyDescent="0.2">
      <c r="A2795" s="9" t="s">
        <v>231</v>
      </c>
      <c r="B2795" s="9" t="s">
        <v>232</v>
      </c>
      <c r="C2795" s="9" t="s">
        <v>3023</v>
      </c>
      <c r="D2795" s="9" t="s">
        <v>3024</v>
      </c>
      <c r="E2795" s="9" t="s">
        <v>4629</v>
      </c>
      <c r="F2795" s="9" t="str">
        <f>TEXT(gdp_capita_rank__2[[#This Row],[year]],0)&amp;"-"&amp;gdp_capita_rank__2[[#This Row],[WB_country_code]]</f>
        <v>1980-THA</v>
      </c>
      <c r="G2795" s="9" t="s">
        <v>4710</v>
      </c>
    </row>
    <row r="2796" spans="1:7" x14ac:dyDescent="0.2">
      <c r="A2796" s="9" t="s">
        <v>233</v>
      </c>
      <c r="B2796" s="9" t="s">
        <v>234</v>
      </c>
      <c r="C2796" s="9" t="s">
        <v>3026</v>
      </c>
      <c r="D2796" s="9" t="s">
        <v>3027</v>
      </c>
      <c r="E2796" s="9" t="s">
        <v>4629</v>
      </c>
      <c r="F2796" s="9" t="str">
        <f>TEXT(gdp_capita_rank__2[[#This Row],[year]],0)&amp;"-"&amp;gdp_capita_rank__2[[#This Row],[WB_country_code]]</f>
        <v>1980-TJK</v>
      </c>
      <c r="G2796" s="9" t="s">
        <v>2741</v>
      </c>
    </row>
    <row r="2797" spans="1:7" x14ac:dyDescent="0.2">
      <c r="A2797" s="9" t="s">
        <v>235</v>
      </c>
      <c r="B2797" s="9" t="s">
        <v>236</v>
      </c>
      <c r="C2797" s="9" t="s">
        <v>3028</v>
      </c>
      <c r="D2797" s="9" t="s">
        <v>3029</v>
      </c>
      <c r="E2797" s="9" t="s">
        <v>4629</v>
      </c>
      <c r="F2797" s="9" t="str">
        <f>TEXT(gdp_capita_rank__2[[#This Row],[year]],0)&amp;"-"&amp;gdp_capita_rank__2[[#This Row],[WB_country_code]]</f>
        <v>1980-TKM</v>
      </c>
      <c r="G2797" s="9" t="s">
        <v>2741</v>
      </c>
    </row>
    <row r="2798" spans="1:7" x14ac:dyDescent="0.2">
      <c r="A2798" s="9" t="s">
        <v>237</v>
      </c>
      <c r="B2798" s="9" t="s">
        <v>238</v>
      </c>
      <c r="C2798" s="9" t="s">
        <v>3030</v>
      </c>
      <c r="D2798" s="9" t="s">
        <v>3031</v>
      </c>
      <c r="E2798" s="9" t="s">
        <v>4629</v>
      </c>
      <c r="F2798" s="9" t="str">
        <f>TEXT(gdp_capita_rank__2[[#This Row],[year]],0)&amp;"-"&amp;gdp_capita_rank__2[[#This Row],[WB_country_code]]</f>
        <v>1980-TON</v>
      </c>
      <c r="G2798" s="9" t="s">
        <v>4711</v>
      </c>
    </row>
    <row r="2799" spans="1:7" x14ac:dyDescent="0.2">
      <c r="A2799" s="9" t="s">
        <v>239</v>
      </c>
      <c r="B2799" s="9" t="s">
        <v>240</v>
      </c>
      <c r="C2799" s="9" t="s">
        <v>3032</v>
      </c>
      <c r="D2799" s="9" t="s">
        <v>3033</v>
      </c>
      <c r="E2799" s="9" t="s">
        <v>4629</v>
      </c>
      <c r="F2799" s="9" t="str">
        <f>TEXT(gdp_capita_rank__2[[#This Row],[year]],0)&amp;"-"&amp;gdp_capita_rank__2[[#This Row],[WB_country_code]]</f>
        <v>1980-TTO</v>
      </c>
      <c r="G2799" s="9" t="s">
        <v>4712</v>
      </c>
    </row>
    <row r="2800" spans="1:7" x14ac:dyDescent="0.2">
      <c r="A2800" s="9" t="s">
        <v>241</v>
      </c>
      <c r="B2800" s="9" t="s">
        <v>242</v>
      </c>
      <c r="C2800" s="9" t="s">
        <v>3035</v>
      </c>
      <c r="D2800" s="9" t="s">
        <v>3036</v>
      </c>
      <c r="E2800" s="9" t="s">
        <v>4629</v>
      </c>
      <c r="F2800" s="9" t="str">
        <f>TEXT(gdp_capita_rank__2[[#This Row],[year]],0)&amp;"-"&amp;gdp_capita_rank__2[[#This Row],[WB_country_code]]</f>
        <v>1980-TUN</v>
      </c>
      <c r="G2800" s="9" t="s">
        <v>4713</v>
      </c>
    </row>
    <row r="2801" spans="1:7" x14ac:dyDescent="0.2">
      <c r="A2801" s="9" t="s">
        <v>243</v>
      </c>
      <c r="B2801" s="9" t="s">
        <v>244</v>
      </c>
      <c r="C2801" s="9" t="s">
        <v>3037</v>
      </c>
      <c r="D2801" s="9" t="s">
        <v>3038</v>
      </c>
      <c r="E2801" s="9" t="s">
        <v>4629</v>
      </c>
      <c r="F2801" s="9" t="str">
        <f>TEXT(gdp_capita_rank__2[[#This Row],[year]],0)&amp;"-"&amp;gdp_capita_rank__2[[#This Row],[WB_country_code]]</f>
        <v>1980-TUR</v>
      </c>
      <c r="G2801" s="9" t="s">
        <v>4714</v>
      </c>
    </row>
    <row r="2802" spans="1:7" x14ac:dyDescent="0.2">
      <c r="A2802" s="9" t="s">
        <v>245</v>
      </c>
      <c r="B2802" s="9" t="s">
        <v>246</v>
      </c>
      <c r="C2802" s="9" t="s">
        <v>3040</v>
      </c>
      <c r="D2802" s="9" t="s">
        <v>3041</v>
      </c>
      <c r="E2802" s="9" t="s">
        <v>4629</v>
      </c>
      <c r="F2802" s="9" t="str">
        <f>TEXT(gdp_capita_rank__2[[#This Row],[year]],0)&amp;"-"&amp;gdp_capita_rank__2[[#This Row],[WB_country_code]]</f>
        <v>1980-TZA</v>
      </c>
      <c r="G2802" s="9" t="s">
        <v>2741</v>
      </c>
    </row>
    <row r="2803" spans="1:7" x14ac:dyDescent="0.2">
      <c r="A2803" s="9" t="s">
        <v>247</v>
      </c>
      <c r="B2803" s="9" t="s">
        <v>248</v>
      </c>
      <c r="C2803" s="9" t="s">
        <v>3042</v>
      </c>
      <c r="D2803" s="9" t="s">
        <v>3043</v>
      </c>
      <c r="E2803" s="9" t="s">
        <v>4629</v>
      </c>
      <c r="F2803" s="9" t="str">
        <f>TEXT(gdp_capita_rank__2[[#This Row],[year]],0)&amp;"-"&amp;gdp_capita_rank__2[[#This Row],[WB_country_code]]</f>
        <v>1980-UGA</v>
      </c>
      <c r="G2803" s="9" t="s">
        <v>4715</v>
      </c>
    </row>
    <row r="2804" spans="1:7" x14ac:dyDescent="0.2">
      <c r="A2804" s="9" t="s">
        <v>249</v>
      </c>
      <c r="B2804" s="9" t="s">
        <v>250</v>
      </c>
      <c r="C2804" s="9" t="s">
        <v>3045</v>
      </c>
      <c r="D2804" s="9" t="s">
        <v>3046</v>
      </c>
      <c r="E2804" s="9" t="s">
        <v>4629</v>
      </c>
      <c r="F2804" s="9" t="str">
        <f>TEXT(gdp_capita_rank__2[[#This Row],[year]],0)&amp;"-"&amp;gdp_capita_rank__2[[#This Row],[WB_country_code]]</f>
        <v>1980-UKR</v>
      </c>
      <c r="G2804" s="9" t="s">
        <v>2741</v>
      </c>
    </row>
    <row r="2805" spans="1:7" x14ac:dyDescent="0.2">
      <c r="A2805" s="9" t="s">
        <v>251</v>
      </c>
      <c r="B2805" s="9" t="s">
        <v>252</v>
      </c>
      <c r="C2805" s="9" t="s">
        <v>3047</v>
      </c>
      <c r="D2805" s="9" t="s">
        <v>3048</v>
      </c>
      <c r="E2805" s="9" t="s">
        <v>4629</v>
      </c>
      <c r="F2805" s="9" t="str">
        <f>TEXT(gdp_capita_rank__2[[#This Row],[year]],0)&amp;"-"&amp;gdp_capita_rank__2[[#This Row],[WB_country_code]]</f>
        <v>1980-URY</v>
      </c>
      <c r="G2805" s="9" t="s">
        <v>4716</v>
      </c>
    </row>
    <row r="2806" spans="1:7" x14ac:dyDescent="0.2">
      <c r="A2806" s="9" t="s">
        <v>253</v>
      </c>
      <c r="B2806" s="9" t="s">
        <v>254</v>
      </c>
      <c r="C2806" s="9" t="s">
        <v>3050</v>
      </c>
      <c r="D2806" s="9" t="s">
        <v>3051</v>
      </c>
      <c r="E2806" s="9" t="s">
        <v>4629</v>
      </c>
      <c r="F2806" s="9" t="str">
        <f>TEXT(gdp_capita_rank__2[[#This Row],[year]],0)&amp;"-"&amp;gdp_capita_rank__2[[#This Row],[WB_country_code]]</f>
        <v>1980-USA</v>
      </c>
      <c r="G2806" s="9" t="s">
        <v>4717</v>
      </c>
    </row>
    <row r="2807" spans="1:7" x14ac:dyDescent="0.2">
      <c r="A2807" s="9" t="s">
        <v>255</v>
      </c>
      <c r="B2807" s="9" t="s">
        <v>256</v>
      </c>
      <c r="C2807" s="9" t="s">
        <v>3053</v>
      </c>
      <c r="D2807" s="9" t="s">
        <v>3054</v>
      </c>
      <c r="E2807" s="9" t="s">
        <v>4629</v>
      </c>
      <c r="F2807" s="9" t="str">
        <f>TEXT(gdp_capita_rank__2[[#This Row],[year]],0)&amp;"-"&amp;gdp_capita_rank__2[[#This Row],[WB_country_code]]</f>
        <v>1980-UZB</v>
      </c>
      <c r="G2807" s="9" t="s">
        <v>2741</v>
      </c>
    </row>
    <row r="2808" spans="1:7" x14ac:dyDescent="0.2">
      <c r="A2808" s="9" t="s">
        <v>257</v>
      </c>
      <c r="B2808" s="9" t="s">
        <v>258</v>
      </c>
      <c r="C2808" s="9" t="s">
        <v>3055</v>
      </c>
      <c r="D2808" s="9" t="s">
        <v>3056</v>
      </c>
      <c r="E2808" s="9" t="s">
        <v>4629</v>
      </c>
      <c r="F2808" s="9" t="str">
        <f>TEXT(gdp_capita_rank__2[[#This Row],[year]],0)&amp;"-"&amp;gdp_capita_rank__2[[#This Row],[WB_country_code]]</f>
        <v>1980-VEN</v>
      </c>
      <c r="G2808" s="9" t="s">
        <v>4718</v>
      </c>
    </row>
    <row r="2809" spans="1:7" x14ac:dyDescent="0.2">
      <c r="A2809" s="9" t="s">
        <v>259</v>
      </c>
      <c r="B2809" s="9" t="s">
        <v>260</v>
      </c>
      <c r="C2809" s="9" t="s">
        <v>3058</v>
      </c>
      <c r="D2809" s="9" t="s">
        <v>3059</v>
      </c>
      <c r="E2809" s="9" t="s">
        <v>4629</v>
      </c>
      <c r="F2809" s="9" t="str">
        <f>TEXT(gdp_capita_rank__2[[#This Row],[year]],0)&amp;"-"&amp;gdp_capita_rank__2[[#This Row],[WB_country_code]]</f>
        <v>1980-VIR</v>
      </c>
      <c r="G2809" s="9" t="s">
        <v>2741</v>
      </c>
    </row>
    <row r="2810" spans="1:7" x14ac:dyDescent="0.2">
      <c r="A2810" s="9" t="s">
        <v>261</v>
      </c>
      <c r="B2810" s="9" t="s">
        <v>262</v>
      </c>
      <c r="C2810" s="9" t="s">
        <v>3060</v>
      </c>
      <c r="D2810" s="9" t="s">
        <v>3061</v>
      </c>
      <c r="E2810" s="9" t="s">
        <v>4629</v>
      </c>
      <c r="F2810" s="9" t="str">
        <f>TEXT(gdp_capita_rank__2[[#This Row],[year]],0)&amp;"-"&amp;gdp_capita_rank__2[[#This Row],[WB_country_code]]</f>
        <v>1980-VNM</v>
      </c>
      <c r="G2810" s="9" t="s">
        <v>2741</v>
      </c>
    </row>
    <row r="2811" spans="1:7" x14ac:dyDescent="0.2">
      <c r="A2811" s="9" t="s">
        <v>263</v>
      </c>
      <c r="B2811" s="9" t="s">
        <v>264</v>
      </c>
      <c r="C2811" s="9" t="s">
        <v>3062</v>
      </c>
      <c r="D2811" s="9" t="s">
        <v>3063</v>
      </c>
      <c r="E2811" s="9" t="s">
        <v>4629</v>
      </c>
      <c r="F2811" s="9" t="str">
        <f>TEXT(gdp_capita_rank__2[[#This Row],[year]],0)&amp;"-"&amp;gdp_capita_rank__2[[#This Row],[WB_country_code]]</f>
        <v>1980-WSM</v>
      </c>
      <c r="G2811" s="9" t="s">
        <v>2741</v>
      </c>
    </row>
    <row r="2812" spans="1:7" x14ac:dyDescent="0.2">
      <c r="A2812" s="9" t="s">
        <v>265</v>
      </c>
      <c r="B2812" s="9" t="s">
        <v>266</v>
      </c>
      <c r="C2812" s="9" t="s">
        <v>3064</v>
      </c>
      <c r="D2812" s="9" t="s">
        <v>3065</v>
      </c>
      <c r="E2812" s="9" t="s">
        <v>4629</v>
      </c>
      <c r="F2812" s="9" t="str">
        <f>TEXT(gdp_capita_rank__2[[#This Row],[year]],0)&amp;"-"&amp;gdp_capita_rank__2[[#This Row],[WB_country_code]]</f>
        <v>1980-XKX</v>
      </c>
      <c r="G2812" s="9" t="s">
        <v>2741</v>
      </c>
    </row>
    <row r="2813" spans="1:7" x14ac:dyDescent="0.2">
      <c r="A2813" s="9" t="s">
        <v>269</v>
      </c>
      <c r="B2813" s="9" t="s">
        <v>270</v>
      </c>
      <c r="C2813" s="9" t="s">
        <v>3066</v>
      </c>
      <c r="D2813" s="9" t="s">
        <v>3067</v>
      </c>
      <c r="E2813" s="9" t="s">
        <v>4629</v>
      </c>
      <c r="F2813" s="9" t="str">
        <f>TEXT(gdp_capita_rank__2[[#This Row],[year]],0)&amp;"-"&amp;gdp_capita_rank__2[[#This Row],[WB_country_code]]</f>
        <v>1980-ZAF</v>
      </c>
      <c r="G2813" s="9" t="s">
        <v>4719</v>
      </c>
    </row>
    <row r="2814" spans="1:7" x14ac:dyDescent="0.2">
      <c r="A2814" s="9" t="s">
        <v>271</v>
      </c>
      <c r="B2814" s="9" t="s">
        <v>272</v>
      </c>
      <c r="C2814" s="9" t="s">
        <v>3069</v>
      </c>
      <c r="D2814" s="9" t="s">
        <v>3070</v>
      </c>
      <c r="E2814" s="9" t="s">
        <v>4629</v>
      </c>
      <c r="F2814" s="9" t="str">
        <f>TEXT(gdp_capita_rank__2[[#This Row],[year]],0)&amp;"-"&amp;gdp_capita_rank__2[[#This Row],[WB_country_code]]</f>
        <v>1980-ZMB</v>
      </c>
      <c r="G2814" s="9" t="s">
        <v>4720</v>
      </c>
    </row>
    <row r="2815" spans="1:7" x14ac:dyDescent="0.2">
      <c r="A2815" s="9" t="s">
        <v>273</v>
      </c>
      <c r="B2815" s="9" t="s">
        <v>274</v>
      </c>
      <c r="C2815" s="9" t="s">
        <v>3072</v>
      </c>
      <c r="D2815" s="9" t="s">
        <v>3073</v>
      </c>
      <c r="E2815" s="9" t="s">
        <v>4629</v>
      </c>
      <c r="F2815" s="9" t="str">
        <f>TEXT(gdp_capita_rank__2[[#This Row],[year]],0)&amp;"-"&amp;gdp_capita_rank__2[[#This Row],[WB_country_code]]</f>
        <v>1980-ZWE</v>
      </c>
      <c r="G2815" s="9" t="s">
        <v>4721</v>
      </c>
    </row>
    <row r="2816" spans="1:7" x14ac:dyDescent="0.2">
      <c r="A2816" s="9" t="s">
        <v>5</v>
      </c>
      <c r="B2816" s="9" t="s">
        <v>6</v>
      </c>
      <c r="C2816" s="9" t="s">
        <v>2735</v>
      </c>
      <c r="D2816" s="9" t="s">
        <v>2736</v>
      </c>
      <c r="E2816" s="9" t="s">
        <v>4722</v>
      </c>
      <c r="F2816" s="9" t="str">
        <f>TEXT(gdp_capita_rank__2[[#This Row],[year]],0)&amp;"-"&amp;gdp_capita_rank__2[[#This Row],[WB_country_code]]</f>
        <v>1981-AFG</v>
      </c>
      <c r="G2816" s="9" t="s">
        <v>4723</v>
      </c>
    </row>
    <row r="2817" spans="1:7" x14ac:dyDescent="0.2">
      <c r="A2817" s="9" t="s">
        <v>7</v>
      </c>
      <c r="B2817" s="9" t="s">
        <v>8</v>
      </c>
      <c r="C2817" s="9" t="s">
        <v>2739</v>
      </c>
      <c r="D2817" s="9" t="s">
        <v>2740</v>
      </c>
      <c r="E2817" s="9" t="s">
        <v>4722</v>
      </c>
      <c r="F2817" s="9" t="str">
        <f>TEXT(gdp_capita_rank__2[[#This Row],[year]],0)&amp;"-"&amp;gdp_capita_rank__2[[#This Row],[WB_country_code]]</f>
        <v>1981-ARE</v>
      </c>
      <c r="G2817" s="9" t="s">
        <v>4724</v>
      </c>
    </row>
    <row r="2818" spans="1:7" x14ac:dyDescent="0.2">
      <c r="A2818" s="9" t="s">
        <v>9</v>
      </c>
      <c r="B2818" s="9" t="s">
        <v>10</v>
      </c>
      <c r="C2818" s="9" t="s">
        <v>2742</v>
      </c>
      <c r="D2818" s="9" t="s">
        <v>2743</v>
      </c>
      <c r="E2818" s="9" t="s">
        <v>4722</v>
      </c>
      <c r="F2818" s="9" t="str">
        <f>TEXT(gdp_capita_rank__2[[#This Row],[year]],0)&amp;"-"&amp;gdp_capita_rank__2[[#This Row],[WB_country_code]]</f>
        <v>1981-ARG</v>
      </c>
      <c r="G2818" s="9" t="s">
        <v>2741</v>
      </c>
    </row>
    <row r="2819" spans="1:7" x14ac:dyDescent="0.2">
      <c r="A2819" s="9" t="s">
        <v>11</v>
      </c>
      <c r="B2819" s="9" t="s">
        <v>12</v>
      </c>
      <c r="C2819" s="9" t="s">
        <v>2744</v>
      </c>
      <c r="D2819" s="9" t="s">
        <v>2745</v>
      </c>
      <c r="E2819" s="9" t="s">
        <v>4722</v>
      </c>
      <c r="F2819" s="9" t="str">
        <f>TEXT(gdp_capita_rank__2[[#This Row],[year]],0)&amp;"-"&amp;gdp_capita_rank__2[[#This Row],[WB_country_code]]</f>
        <v>1981-ARM</v>
      </c>
      <c r="G2819" s="9" t="s">
        <v>2741</v>
      </c>
    </row>
    <row r="2820" spans="1:7" x14ac:dyDescent="0.2">
      <c r="A2820" s="9" t="s">
        <v>13</v>
      </c>
      <c r="B2820" s="9" t="s">
        <v>14</v>
      </c>
      <c r="C2820" s="9" t="s">
        <v>2746</v>
      </c>
      <c r="D2820" s="9" t="s">
        <v>2747</v>
      </c>
      <c r="E2820" s="9" t="s">
        <v>4722</v>
      </c>
      <c r="F2820" s="9" t="str">
        <f>TEXT(gdp_capita_rank__2[[#This Row],[year]],0)&amp;"-"&amp;gdp_capita_rank__2[[#This Row],[WB_country_code]]</f>
        <v>1981-AUS</v>
      </c>
      <c r="G2820" s="9" t="s">
        <v>4725</v>
      </c>
    </row>
    <row r="2821" spans="1:7" x14ac:dyDescent="0.2">
      <c r="A2821" s="9" t="s">
        <v>15</v>
      </c>
      <c r="B2821" s="9" t="s">
        <v>16</v>
      </c>
      <c r="C2821" s="9" t="s">
        <v>2749</v>
      </c>
      <c r="D2821" s="9" t="s">
        <v>2750</v>
      </c>
      <c r="E2821" s="9" t="s">
        <v>4722</v>
      </c>
      <c r="F2821" s="9" t="str">
        <f>TEXT(gdp_capita_rank__2[[#This Row],[year]],0)&amp;"-"&amp;gdp_capita_rank__2[[#This Row],[WB_country_code]]</f>
        <v>1981-AUT</v>
      </c>
      <c r="G2821" s="9" t="s">
        <v>4726</v>
      </c>
    </row>
    <row r="2822" spans="1:7" x14ac:dyDescent="0.2">
      <c r="A2822" s="9" t="s">
        <v>17</v>
      </c>
      <c r="B2822" s="9" t="s">
        <v>18</v>
      </c>
      <c r="C2822" s="9" t="s">
        <v>2752</v>
      </c>
      <c r="D2822" s="9" t="s">
        <v>2753</v>
      </c>
      <c r="E2822" s="9" t="s">
        <v>4722</v>
      </c>
      <c r="F2822" s="9" t="str">
        <f>TEXT(gdp_capita_rank__2[[#This Row],[year]],0)&amp;"-"&amp;gdp_capita_rank__2[[#This Row],[WB_country_code]]</f>
        <v>1981-AZE</v>
      </c>
      <c r="G2822" s="9" t="s">
        <v>2741</v>
      </c>
    </row>
    <row r="2823" spans="1:7" x14ac:dyDescent="0.2">
      <c r="A2823" s="9" t="s">
        <v>19</v>
      </c>
      <c r="B2823" s="9" t="s">
        <v>20</v>
      </c>
      <c r="C2823" s="9" t="s">
        <v>2754</v>
      </c>
      <c r="D2823" s="9" t="s">
        <v>2755</v>
      </c>
      <c r="E2823" s="9" t="s">
        <v>4722</v>
      </c>
      <c r="F2823" s="9" t="str">
        <f>TEXT(gdp_capita_rank__2[[#This Row],[year]],0)&amp;"-"&amp;gdp_capita_rank__2[[#This Row],[WB_country_code]]</f>
        <v>1981-BDI</v>
      </c>
      <c r="G2823" s="9" t="s">
        <v>4727</v>
      </c>
    </row>
    <row r="2824" spans="1:7" x14ac:dyDescent="0.2">
      <c r="A2824" s="9" t="s">
        <v>21</v>
      </c>
      <c r="B2824" s="9" t="s">
        <v>22</v>
      </c>
      <c r="C2824" s="9" t="s">
        <v>2757</v>
      </c>
      <c r="D2824" s="9" t="s">
        <v>2758</v>
      </c>
      <c r="E2824" s="9" t="s">
        <v>4722</v>
      </c>
      <c r="F2824" s="9" t="str">
        <f>TEXT(gdp_capita_rank__2[[#This Row],[year]],0)&amp;"-"&amp;gdp_capita_rank__2[[#This Row],[WB_country_code]]</f>
        <v>1981-BEL</v>
      </c>
      <c r="G2824" s="9" t="s">
        <v>4728</v>
      </c>
    </row>
    <row r="2825" spans="1:7" x14ac:dyDescent="0.2">
      <c r="A2825" s="9" t="s">
        <v>23</v>
      </c>
      <c r="B2825" s="9" t="s">
        <v>24</v>
      </c>
      <c r="C2825" s="9" t="s">
        <v>2760</v>
      </c>
      <c r="D2825" s="9" t="s">
        <v>2761</v>
      </c>
      <c r="E2825" s="9" t="s">
        <v>4722</v>
      </c>
      <c r="F2825" s="9" t="str">
        <f>TEXT(gdp_capita_rank__2[[#This Row],[year]],0)&amp;"-"&amp;gdp_capita_rank__2[[#This Row],[WB_country_code]]</f>
        <v>1981-BFA</v>
      </c>
      <c r="G2825" s="9" t="s">
        <v>4729</v>
      </c>
    </row>
    <row r="2826" spans="1:7" x14ac:dyDescent="0.2">
      <c r="A2826" s="9" t="s">
        <v>25</v>
      </c>
      <c r="B2826" s="9" t="s">
        <v>26</v>
      </c>
      <c r="C2826" s="9" t="s">
        <v>2763</v>
      </c>
      <c r="D2826" s="9" t="s">
        <v>2764</v>
      </c>
      <c r="E2826" s="9" t="s">
        <v>4722</v>
      </c>
      <c r="F2826" s="9" t="str">
        <f>TEXT(gdp_capita_rank__2[[#This Row],[year]],0)&amp;"-"&amp;gdp_capita_rank__2[[#This Row],[WB_country_code]]</f>
        <v>1981-BGR</v>
      </c>
      <c r="G2826" s="9" t="s">
        <v>4730</v>
      </c>
    </row>
    <row r="2827" spans="1:7" x14ac:dyDescent="0.2">
      <c r="A2827" s="9" t="s">
        <v>27</v>
      </c>
      <c r="B2827" s="9" t="s">
        <v>28</v>
      </c>
      <c r="C2827" s="9" t="s">
        <v>2765</v>
      </c>
      <c r="D2827" s="9" t="s">
        <v>2766</v>
      </c>
      <c r="E2827" s="9" t="s">
        <v>4722</v>
      </c>
      <c r="F2827" s="9" t="str">
        <f>TEXT(gdp_capita_rank__2[[#This Row],[year]],0)&amp;"-"&amp;gdp_capita_rank__2[[#This Row],[WB_country_code]]</f>
        <v>1981-BHR</v>
      </c>
      <c r="G2827" s="9" t="s">
        <v>4731</v>
      </c>
    </row>
    <row r="2828" spans="1:7" x14ac:dyDescent="0.2">
      <c r="A2828" s="9" t="s">
        <v>29</v>
      </c>
      <c r="B2828" s="9" t="s">
        <v>30</v>
      </c>
      <c r="C2828" s="9" t="s">
        <v>2767</v>
      </c>
      <c r="D2828" s="9" t="s">
        <v>2768</v>
      </c>
      <c r="E2828" s="9" t="s">
        <v>4722</v>
      </c>
      <c r="F2828" s="9" t="str">
        <f>TEXT(gdp_capita_rank__2[[#This Row],[year]],0)&amp;"-"&amp;gdp_capita_rank__2[[#This Row],[WB_country_code]]</f>
        <v>1981-BHS</v>
      </c>
      <c r="G2828" s="9" t="s">
        <v>4732</v>
      </c>
    </row>
    <row r="2829" spans="1:7" x14ac:dyDescent="0.2">
      <c r="A2829" s="9" t="s">
        <v>31</v>
      </c>
      <c r="B2829" s="9" t="s">
        <v>32</v>
      </c>
      <c r="C2829" s="9" t="s">
        <v>2770</v>
      </c>
      <c r="D2829" s="9" t="s">
        <v>2771</v>
      </c>
      <c r="E2829" s="9" t="s">
        <v>4722</v>
      </c>
      <c r="F2829" s="9" t="str">
        <f>TEXT(gdp_capita_rank__2[[#This Row],[year]],0)&amp;"-"&amp;gdp_capita_rank__2[[#This Row],[WB_country_code]]</f>
        <v>1981-BLR</v>
      </c>
      <c r="G2829" s="9" t="s">
        <v>2741</v>
      </c>
    </row>
    <row r="2830" spans="1:7" x14ac:dyDescent="0.2">
      <c r="A2830" s="9" t="s">
        <v>33</v>
      </c>
      <c r="B2830" s="9" t="s">
        <v>34</v>
      </c>
      <c r="C2830" s="9" t="s">
        <v>2772</v>
      </c>
      <c r="D2830" s="9" t="s">
        <v>2773</v>
      </c>
      <c r="E2830" s="9" t="s">
        <v>4722</v>
      </c>
      <c r="F2830" s="9" t="str">
        <f>TEXT(gdp_capita_rank__2[[#This Row],[year]],0)&amp;"-"&amp;gdp_capita_rank__2[[#This Row],[WB_country_code]]</f>
        <v>1981-BMU</v>
      </c>
      <c r="G2830" s="9" t="s">
        <v>4733</v>
      </c>
    </row>
    <row r="2831" spans="1:7" x14ac:dyDescent="0.2">
      <c r="A2831" s="9" t="s">
        <v>35</v>
      </c>
      <c r="B2831" s="9" t="s">
        <v>36</v>
      </c>
      <c r="C2831" s="9" t="s">
        <v>2775</v>
      </c>
      <c r="D2831" s="9" t="s">
        <v>2776</v>
      </c>
      <c r="E2831" s="9" t="s">
        <v>4722</v>
      </c>
      <c r="F2831" s="9" t="str">
        <f>TEXT(gdp_capita_rank__2[[#This Row],[year]],0)&amp;"-"&amp;gdp_capita_rank__2[[#This Row],[WB_country_code]]</f>
        <v>1981-BRA</v>
      </c>
      <c r="G2831" s="9" t="s">
        <v>2741</v>
      </c>
    </row>
    <row r="2832" spans="1:7" x14ac:dyDescent="0.2">
      <c r="A2832" s="9" t="s">
        <v>37</v>
      </c>
      <c r="B2832" s="9" t="s">
        <v>38</v>
      </c>
      <c r="C2832" s="9" t="s">
        <v>2777</v>
      </c>
      <c r="D2832" s="9" t="s">
        <v>2778</v>
      </c>
      <c r="E2832" s="9" t="s">
        <v>4722</v>
      </c>
      <c r="F2832" s="9" t="str">
        <f>TEXT(gdp_capita_rank__2[[#This Row],[year]],0)&amp;"-"&amp;gdp_capita_rank__2[[#This Row],[WB_country_code]]</f>
        <v>1981-BRB</v>
      </c>
      <c r="G2832" s="9" t="s">
        <v>4734</v>
      </c>
    </row>
    <row r="2833" spans="1:7" x14ac:dyDescent="0.2">
      <c r="A2833" s="9" t="s">
        <v>39</v>
      </c>
      <c r="B2833" s="9" t="s">
        <v>40</v>
      </c>
      <c r="C2833" s="9" t="s">
        <v>2779</v>
      </c>
      <c r="D2833" s="9" t="s">
        <v>2780</v>
      </c>
      <c r="E2833" s="9" t="s">
        <v>4722</v>
      </c>
      <c r="F2833" s="9" t="str">
        <f>TEXT(gdp_capita_rank__2[[#This Row],[year]],0)&amp;"-"&amp;gdp_capita_rank__2[[#This Row],[WB_country_code]]</f>
        <v>1981-BWA</v>
      </c>
      <c r="G2833" s="9" t="s">
        <v>4735</v>
      </c>
    </row>
    <row r="2834" spans="1:7" x14ac:dyDescent="0.2">
      <c r="A2834" s="9" t="s">
        <v>41</v>
      </c>
      <c r="B2834" s="9" t="s">
        <v>42</v>
      </c>
      <c r="C2834" s="9" t="s">
        <v>2782</v>
      </c>
      <c r="D2834" s="9" t="s">
        <v>2783</v>
      </c>
      <c r="E2834" s="9" t="s">
        <v>4722</v>
      </c>
      <c r="F2834" s="9" t="str">
        <f>TEXT(gdp_capita_rank__2[[#This Row],[year]],0)&amp;"-"&amp;gdp_capita_rank__2[[#This Row],[WB_country_code]]</f>
        <v>1981-CAN</v>
      </c>
      <c r="G2834" s="9" t="s">
        <v>4736</v>
      </c>
    </row>
    <row r="2835" spans="1:7" x14ac:dyDescent="0.2">
      <c r="A2835" s="9" t="s">
        <v>43</v>
      </c>
      <c r="B2835" s="9" t="s">
        <v>44</v>
      </c>
      <c r="C2835" s="9" t="s">
        <v>2785</v>
      </c>
      <c r="D2835" s="9" t="s">
        <v>2786</v>
      </c>
      <c r="E2835" s="9" t="s">
        <v>4722</v>
      </c>
      <c r="F2835" s="9" t="str">
        <f>TEXT(gdp_capita_rank__2[[#This Row],[year]],0)&amp;"-"&amp;gdp_capita_rank__2[[#This Row],[WB_country_code]]</f>
        <v>1981-CHE</v>
      </c>
      <c r="G2835" s="9" t="s">
        <v>4737</v>
      </c>
    </row>
    <row r="2836" spans="1:7" x14ac:dyDescent="0.2">
      <c r="A2836" s="9" t="s">
        <v>45</v>
      </c>
      <c r="B2836" s="9" t="s">
        <v>46</v>
      </c>
      <c r="C2836" s="9" t="s">
        <v>2788</v>
      </c>
      <c r="D2836" s="9" t="s">
        <v>2789</v>
      </c>
      <c r="E2836" s="9" t="s">
        <v>4722</v>
      </c>
      <c r="F2836" s="9" t="str">
        <f>TEXT(gdp_capita_rank__2[[#This Row],[year]],0)&amp;"-"&amp;gdp_capita_rank__2[[#This Row],[WB_country_code]]</f>
        <v>1981-CHL</v>
      </c>
      <c r="G2836" s="9" t="s">
        <v>4738</v>
      </c>
    </row>
    <row r="2837" spans="1:7" x14ac:dyDescent="0.2">
      <c r="A2837" s="9" t="s">
        <v>47</v>
      </c>
      <c r="B2837" s="9" t="s">
        <v>48</v>
      </c>
      <c r="C2837" s="9" t="s">
        <v>2791</v>
      </c>
      <c r="D2837" s="9" t="s">
        <v>2792</v>
      </c>
      <c r="E2837" s="9" t="s">
        <v>4722</v>
      </c>
      <c r="F2837" s="9" t="str">
        <f>TEXT(gdp_capita_rank__2[[#This Row],[year]],0)&amp;"-"&amp;gdp_capita_rank__2[[#This Row],[WB_country_code]]</f>
        <v>1981-CHN</v>
      </c>
      <c r="G2837" s="9" t="s">
        <v>4739</v>
      </c>
    </row>
    <row r="2838" spans="1:7" x14ac:dyDescent="0.2">
      <c r="A2838" s="9" t="s">
        <v>49</v>
      </c>
      <c r="B2838" s="9" t="s">
        <v>50</v>
      </c>
      <c r="C2838" s="9" t="s">
        <v>2794</v>
      </c>
      <c r="D2838" s="9" t="s">
        <v>2795</v>
      </c>
      <c r="E2838" s="9" t="s">
        <v>4722</v>
      </c>
      <c r="F2838" s="9" t="str">
        <f>TEXT(gdp_capita_rank__2[[#This Row],[year]],0)&amp;"-"&amp;gdp_capita_rank__2[[#This Row],[WB_country_code]]</f>
        <v>1981-CIV</v>
      </c>
      <c r="G2838" s="9" t="s">
        <v>4740</v>
      </c>
    </row>
    <row r="2839" spans="1:7" x14ac:dyDescent="0.2">
      <c r="A2839" s="9" t="s">
        <v>51</v>
      </c>
      <c r="B2839" s="9" t="s">
        <v>52</v>
      </c>
      <c r="C2839" s="9" t="s">
        <v>2797</v>
      </c>
      <c r="D2839" s="9" t="s">
        <v>2798</v>
      </c>
      <c r="E2839" s="9" t="s">
        <v>4722</v>
      </c>
      <c r="F2839" s="9" t="str">
        <f>TEXT(gdp_capita_rank__2[[#This Row],[year]],0)&amp;"-"&amp;gdp_capita_rank__2[[#This Row],[WB_country_code]]</f>
        <v>1981-CMR</v>
      </c>
      <c r="G2839" s="9" t="s">
        <v>4741</v>
      </c>
    </row>
    <row r="2840" spans="1:7" x14ac:dyDescent="0.2">
      <c r="A2840" s="9" t="s">
        <v>53</v>
      </c>
      <c r="B2840" s="9" t="s">
        <v>54</v>
      </c>
      <c r="C2840" s="9" t="s">
        <v>2800</v>
      </c>
      <c r="D2840" s="9" t="s">
        <v>2801</v>
      </c>
      <c r="E2840" s="9" t="s">
        <v>4722</v>
      </c>
      <c r="F2840" s="9" t="str">
        <f>TEXT(gdp_capita_rank__2[[#This Row],[year]],0)&amp;"-"&amp;gdp_capita_rank__2[[#This Row],[WB_country_code]]</f>
        <v>1981-COL</v>
      </c>
      <c r="G2840" s="9" t="s">
        <v>4742</v>
      </c>
    </row>
    <row r="2841" spans="1:7" x14ac:dyDescent="0.2">
      <c r="A2841" s="9" t="s">
        <v>55</v>
      </c>
      <c r="B2841" s="9" t="s">
        <v>56</v>
      </c>
      <c r="C2841" s="9" t="s">
        <v>2803</v>
      </c>
      <c r="D2841" s="9" t="s">
        <v>2804</v>
      </c>
      <c r="E2841" s="9" t="s">
        <v>4722</v>
      </c>
      <c r="F2841" s="9" t="str">
        <f>TEXT(gdp_capita_rank__2[[#This Row],[year]],0)&amp;"-"&amp;gdp_capita_rank__2[[#This Row],[WB_country_code]]</f>
        <v>1981-CRI</v>
      </c>
      <c r="G2841" s="9" t="s">
        <v>4743</v>
      </c>
    </row>
    <row r="2842" spans="1:7" x14ac:dyDescent="0.2">
      <c r="A2842" s="9" t="s">
        <v>57</v>
      </c>
      <c r="B2842" s="9" t="s">
        <v>58</v>
      </c>
      <c r="C2842" s="9" t="s">
        <v>2806</v>
      </c>
      <c r="D2842" s="9" t="s">
        <v>2807</v>
      </c>
      <c r="E2842" s="9" t="s">
        <v>4722</v>
      </c>
      <c r="F2842" s="9" t="str">
        <f>TEXT(gdp_capita_rank__2[[#This Row],[year]],0)&amp;"-"&amp;gdp_capita_rank__2[[#This Row],[WB_country_code]]</f>
        <v>1981-CUB</v>
      </c>
      <c r="G2842" s="9" t="s">
        <v>4744</v>
      </c>
    </row>
    <row r="2843" spans="1:7" x14ac:dyDescent="0.2">
      <c r="A2843" s="9" t="s">
        <v>59</v>
      </c>
      <c r="B2843" s="9" t="s">
        <v>60</v>
      </c>
      <c r="C2843" s="9" t="s">
        <v>2808</v>
      </c>
      <c r="D2843" s="9" t="s">
        <v>2809</v>
      </c>
      <c r="E2843" s="9" t="s">
        <v>4722</v>
      </c>
      <c r="F2843" s="9" t="str">
        <f>TEXT(gdp_capita_rank__2[[#This Row],[year]],0)&amp;"-"&amp;gdp_capita_rank__2[[#This Row],[WB_country_code]]</f>
        <v>1981-CYP</v>
      </c>
      <c r="G2843" s="9" t="s">
        <v>4745</v>
      </c>
    </row>
    <row r="2844" spans="1:7" x14ac:dyDescent="0.2">
      <c r="A2844" s="9" t="s">
        <v>61</v>
      </c>
      <c r="B2844" s="9" t="s">
        <v>62</v>
      </c>
      <c r="C2844" s="9" t="s">
        <v>2810</v>
      </c>
      <c r="D2844" s="9" t="s">
        <v>2811</v>
      </c>
      <c r="E2844" s="9" t="s">
        <v>4722</v>
      </c>
      <c r="F2844" s="9" t="str">
        <f>TEXT(gdp_capita_rank__2[[#This Row],[year]],0)&amp;"-"&amp;gdp_capita_rank__2[[#This Row],[WB_country_code]]</f>
        <v>1981-CZE</v>
      </c>
      <c r="G2844" s="9" t="s">
        <v>2741</v>
      </c>
    </row>
    <row r="2845" spans="1:7" x14ac:dyDescent="0.2">
      <c r="A2845" s="9" t="s">
        <v>63</v>
      </c>
      <c r="B2845" s="9" t="s">
        <v>64</v>
      </c>
      <c r="C2845" s="9" t="s">
        <v>2812</v>
      </c>
      <c r="D2845" s="9" t="s">
        <v>2813</v>
      </c>
      <c r="E2845" s="9" t="s">
        <v>4722</v>
      </c>
      <c r="F2845" s="9" t="str">
        <f>TEXT(gdp_capita_rank__2[[#This Row],[year]],0)&amp;"-"&amp;gdp_capita_rank__2[[#This Row],[WB_country_code]]</f>
        <v>1981-DEU</v>
      </c>
      <c r="G2845" s="9" t="s">
        <v>4746</v>
      </c>
    </row>
    <row r="2846" spans="1:7" x14ac:dyDescent="0.2">
      <c r="A2846" s="9" t="s">
        <v>65</v>
      </c>
      <c r="B2846" s="9" t="s">
        <v>66</v>
      </c>
      <c r="C2846" s="9" t="s">
        <v>2814</v>
      </c>
      <c r="D2846" s="9" t="s">
        <v>2815</v>
      </c>
      <c r="E2846" s="9" t="s">
        <v>4722</v>
      </c>
      <c r="F2846" s="9" t="str">
        <f>TEXT(gdp_capita_rank__2[[#This Row],[year]],0)&amp;"-"&amp;gdp_capita_rank__2[[#This Row],[WB_country_code]]</f>
        <v>1981-DJI</v>
      </c>
      <c r="G2846" s="9" t="s">
        <v>2741</v>
      </c>
    </row>
    <row r="2847" spans="1:7" x14ac:dyDescent="0.2">
      <c r="A2847" s="9" t="s">
        <v>67</v>
      </c>
      <c r="B2847" s="9" t="s">
        <v>68</v>
      </c>
      <c r="C2847" s="9" t="s">
        <v>2816</v>
      </c>
      <c r="D2847" s="9" t="s">
        <v>2817</v>
      </c>
      <c r="E2847" s="9" t="s">
        <v>4722</v>
      </c>
      <c r="F2847" s="9" t="str">
        <f>TEXT(gdp_capita_rank__2[[#This Row],[year]],0)&amp;"-"&amp;gdp_capita_rank__2[[#This Row],[WB_country_code]]</f>
        <v>1981-DNK</v>
      </c>
      <c r="G2847" s="9" t="s">
        <v>4747</v>
      </c>
    </row>
    <row r="2848" spans="1:7" x14ac:dyDescent="0.2">
      <c r="A2848" s="9" t="s">
        <v>69</v>
      </c>
      <c r="B2848" s="9" t="s">
        <v>70</v>
      </c>
      <c r="C2848" s="9" t="s">
        <v>2818</v>
      </c>
      <c r="D2848" s="9" t="s">
        <v>2819</v>
      </c>
      <c r="E2848" s="9" t="s">
        <v>4722</v>
      </c>
      <c r="F2848" s="9" t="str">
        <f>TEXT(gdp_capita_rank__2[[#This Row],[year]],0)&amp;"-"&amp;gdp_capita_rank__2[[#This Row],[WB_country_code]]</f>
        <v>1981-DOM</v>
      </c>
      <c r="G2848" s="9" t="s">
        <v>4748</v>
      </c>
    </row>
    <row r="2849" spans="1:7" x14ac:dyDescent="0.2">
      <c r="A2849" s="9" t="s">
        <v>71</v>
      </c>
      <c r="B2849" s="9" t="s">
        <v>72</v>
      </c>
      <c r="C2849" s="9" t="s">
        <v>2821</v>
      </c>
      <c r="D2849" s="9" t="s">
        <v>2822</v>
      </c>
      <c r="E2849" s="9" t="s">
        <v>4722</v>
      </c>
      <c r="F2849" s="9" t="str">
        <f>TEXT(gdp_capita_rank__2[[#This Row],[year]],0)&amp;"-"&amp;gdp_capita_rank__2[[#This Row],[WB_country_code]]</f>
        <v>1981-DZA</v>
      </c>
      <c r="G2849" s="9" t="s">
        <v>4749</v>
      </c>
    </row>
    <row r="2850" spans="1:7" x14ac:dyDescent="0.2">
      <c r="A2850" s="9" t="s">
        <v>73</v>
      </c>
      <c r="B2850" s="9" t="s">
        <v>74</v>
      </c>
      <c r="C2850" s="9" t="s">
        <v>2824</v>
      </c>
      <c r="D2850" s="9" t="s">
        <v>2825</v>
      </c>
      <c r="E2850" s="9" t="s">
        <v>4722</v>
      </c>
      <c r="F2850" s="9" t="str">
        <f>TEXT(gdp_capita_rank__2[[#This Row],[year]],0)&amp;"-"&amp;gdp_capita_rank__2[[#This Row],[WB_country_code]]</f>
        <v>1981-ECU</v>
      </c>
      <c r="G2850" s="9" t="s">
        <v>4750</v>
      </c>
    </row>
    <row r="2851" spans="1:7" x14ac:dyDescent="0.2">
      <c r="A2851" s="9" t="s">
        <v>75</v>
      </c>
      <c r="B2851" s="9" t="s">
        <v>76</v>
      </c>
      <c r="C2851" s="9" t="s">
        <v>2827</v>
      </c>
      <c r="D2851" s="9" t="s">
        <v>2828</v>
      </c>
      <c r="E2851" s="9" t="s">
        <v>4722</v>
      </c>
      <c r="F2851" s="9" t="str">
        <f>TEXT(gdp_capita_rank__2[[#This Row],[year]],0)&amp;"-"&amp;gdp_capita_rank__2[[#This Row],[WB_country_code]]</f>
        <v>1981-EGY</v>
      </c>
      <c r="G2851" s="9" t="s">
        <v>4751</v>
      </c>
    </row>
    <row r="2852" spans="1:7" x14ac:dyDescent="0.2">
      <c r="A2852" s="9" t="s">
        <v>77</v>
      </c>
      <c r="B2852" s="9" t="s">
        <v>78</v>
      </c>
      <c r="C2852" s="9" t="s">
        <v>2829</v>
      </c>
      <c r="D2852" s="9" t="s">
        <v>2830</v>
      </c>
      <c r="E2852" s="9" t="s">
        <v>4722</v>
      </c>
      <c r="F2852" s="9" t="str">
        <f>TEXT(gdp_capita_rank__2[[#This Row],[year]],0)&amp;"-"&amp;gdp_capita_rank__2[[#This Row],[WB_country_code]]</f>
        <v>1981-ERI</v>
      </c>
      <c r="G2852" s="9" t="s">
        <v>2741</v>
      </c>
    </row>
    <row r="2853" spans="1:7" x14ac:dyDescent="0.2">
      <c r="A2853" s="9" t="s">
        <v>79</v>
      </c>
      <c r="B2853" s="9" t="s">
        <v>80</v>
      </c>
      <c r="C2853" s="9" t="s">
        <v>2831</v>
      </c>
      <c r="D2853" s="9" t="s">
        <v>2832</v>
      </c>
      <c r="E2853" s="9" t="s">
        <v>4722</v>
      </c>
      <c r="F2853" s="9" t="str">
        <f>TEXT(gdp_capita_rank__2[[#This Row],[year]],0)&amp;"-"&amp;gdp_capita_rank__2[[#This Row],[WB_country_code]]</f>
        <v>1981-ESP</v>
      </c>
      <c r="G2853" s="9" t="s">
        <v>4752</v>
      </c>
    </row>
    <row r="2854" spans="1:7" x14ac:dyDescent="0.2">
      <c r="A2854" s="9" t="s">
        <v>81</v>
      </c>
      <c r="B2854" s="9" t="s">
        <v>82</v>
      </c>
      <c r="C2854" s="9" t="s">
        <v>2834</v>
      </c>
      <c r="D2854" s="9" t="s">
        <v>2835</v>
      </c>
      <c r="E2854" s="9" t="s">
        <v>4722</v>
      </c>
      <c r="F2854" s="9" t="str">
        <f>TEXT(gdp_capita_rank__2[[#This Row],[year]],0)&amp;"-"&amp;gdp_capita_rank__2[[#This Row],[WB_country_code]]</f>
        <v>1981-EST</v>
      </c>
      <c r="G2854" s="9" t="s">
        <v>2741</v>
      </c>
    </row>
    <row r="2855" spans="1:7" x14ac:dyDescent="0.2">
      <c r="A2855" s="9" t="s">
        <v>83</v>
      </c>
      <c r="B2855" s="9" t="s">
        <v>84</v>
      </c>
      <c r="C2855" s="9" t="s">
        <v>2836</v>
      </c>
      <c r="D2855" s="9" t="s">
        <v>2837</v>
      </c>
      <c r="E2855" s="9" t="s">
        <v>4722</v>
      </c>
      <c r="F2855" s="9" t="str">
        <f>TEXT(gdp_capita_rank__2[[#This Row],[year]],0)&amp;"-"&amp;gdp_capita_rank__2[[#This Row],[WB_country_code]]</f>
        <v>1981-ETH</v>
      </c>
      <c r="G2855" s="9" t="s">
        <v>4753</v>
      </c>
    </row>
    <row r="2856" spans="1:7" x14ac:dyDescent="0.2">
      <c r="A2856" s="9" t="s">
        <v>85</v>
      </c>
      <c r="B2856" s="9" t="s">
        <v>86</v>
      </c>
      <c r="C2856" s="9" t="s">
        <v>2838</v>
      </c>
      <c r="D2856" s="9" t="s">
        <v>2839</v>
      </c>
      <c r="E2856" s="9" t="s">
        <v>4722</v>
      </c>
      <c r="F2856" s="9" t="str">
        <f>TEXT(gdp_capita_rank__2[[#This Row],[year]],0)&amp;"-"&amp;gdp_capita_rank__2[[#This Row],[WB_country_code]]</f>
        <v>1981-FIN</v>
      </c>
      <c r="G2856" s="9" t="s">
        <v>4754</v>
      </c>
    </row>
    <row r="2857" spans="1:7" x14ac:dyDescent="0.2">
      <c r="A2857" s="9" t="s">
        <v>87</v>
      </c>
      <c r="B2857" s="9" t="s">
        <v>88</v>
      </c>
      <c r="C2857" s="9" t="s">
        <v>2841</v>
      </c>
      <c r="D2857" s="9" t="s">
        <v>2842</v>
      </c>
      <c r="E2857" s="9" t="s">
        <v>4722</v>
      </c>
      <c r="F2857" s="9" t="str">
        <f>TEXT(gdp_capita_rank__2[[#This Row],[year]],0)&amp;"-"&amp;gdp_capita_rank__2[[#This Row],[WB_country_code]]</f>
        <v>1981-FJI</v>
      </c>
      <c r="G2857" s="9" t="s">
        <v>4755</v>
      </c>
    </row>
    <row r="2858" spans="1:7" x14ac:dyDescent="0.2">
      <c r="A2858" s="9" t="s">
        <v>89</v>
      </c>
      <c r="B2858" s="9" t="s">
        <v>90</v>
      </c>
      <c r="C2858" s="9" t="s">
        <v>2844</v>
      </c>
      <c r="D2858" s="9" t="s">
        <v>2845</v>
      </c>
      <c r="E2858" s="9" t="s">
        <v>4722</v>
      </c>
      <c r="F2858" s="9" t="str">
        <f>TEXT(gdp_capita_rank__2[[#This Row],[year]],0)&amp;"-"&amp;gdp_capita_rank__2[[#This Row],[WB_country_code]]</f>
        <v>1981-FRA</v>
      </c>
      <c r="G2858" s="9" t="s">
        <v>4756</v>
      </c>
    </row>
    <row r="2859" spans="1:7" x14ac:dyDescent="0.2">
      <c r="A2859" s="9" t="s">
        <v>91</v>
      </c>
      <c r="B2859" s="9" t="s">
        <v>92</v>
      </c>
      <c r="C2859" s="9" t="s">
        <v>2847</v>
      </c>
      <c r="D2859" s="9" t="s">
        <v>2848</v>
      </c>
      <c r="E2859" s="9" t="s">
        <v>4722</v>
      </c>
      <c r="F2859" s="9" t="str">
        <f>TEXT(gdp_capita_rank__2[[#This Row],[year]],0)&amp;"-"&amp;gdp_capita_rank__2[[#This Row],[WB_country_code]]</f>
        <v>1981-GAB</v>
      </c>
      <c r="G2859" s="9" t="s">
        <v>4757</v>
      </c>
    </row>
    <row r="2860" spans="1:7" x14ac:dyDescent="0.2">
      <c r="A2860" s="9" t="s">
        <v>93</v>
      </c>
      <c r="B2860" s="9" t="s">
        <v>94</v>
      </c>
      <c r="C2860" s="9" t="s">
        <v>2850</v>
      </c>
      <c r="D2860" s="9" t="s">
        <v>2851</v>
      </c>
      <c r="E2860" s="9" t="s">
        <v>4722</v>
      </c>
      <c r="F2860" s="9" t="str">
        <f>TEXT(gdp_capita_rank__2[[#This Row],[year]],0)&amp;"-"&amp;gdp_capita_rank__2[[#This Row],[WB_country_code]]</f>
        <v>1981-GBR</v>
      </c>
      <c r="G2860" s="9" t="s">
        <v>4758</v>
      </c>
    </row>
    <row r="2861" spans="1:7" x14ac:dyDescent="0.2">
      <c r="A2861" s="9" t="s">
        <v>95</v>
      </c>
      <c r="B2861" s="9" t="s">
        <v>96</v>
      </c>
      <c r="C2861" s="9" t="s">
        <v>2853</v>
      </c>
      <c r="D2861" s="9" t="s">
        <v>2854</v>
      </c>
      <c r="E2861" s="9" t="s">
        <v>4722</v>
      </c>
      <c r="F2861" s="9" t="str">
        <f>TEXT(gdp_capita_rank__2[[#This Row],[year]],0)&amp;"-"&amp;gdp_capita_rank__2[[#This Row],[WB_country_code]]</f>
        <v>1981-GEO</v>
      </c>
      <c r="G2861" s="9" t="s">
        <v>2741</v>
      </c>
    </row>
    <row r="2862" spans="1:7" x14ac:dyDescent="0.2">
      <c r="A2862" s="9" t="s">
        <v>97</v>
      </c>
      <c r="B2862" s="9" t="s">
        <v>98</v>
      </c>
      <c r="C2862" s="9" t="s">
        <v>2855</v>
      </c>
      <c r="D2862" s="9" t="s">
        <v>2824</v>
      </c>
      <c r="E2862" s="9" t="s">
        <v>4722</v>
      </c>
      <c r="F2862" s="9" t="str">
        <f>TEXT(gdp_capita_rank__2[[#This Row],[year]],0)&amp;"-"&amp;gdp_capita_rank__2[[#This Row],[WB_country_code]]</f>
        <v>1981-GHA</v>
      </c>
      <c r="G2862" s="9" t="s">
        <v>4759</v>
      </c>
    </row>
    <row r="2863" spans="1:7" x14ac:dyDescent="0.2">
      <c r="A2863" s="9" t="s">
        <v>99</v>
      </c>
      <c r="B2863" s="9" t="s">
        <v>100</v>
      </c>
      <c r="C2863" s="9" t="s">
        <v>2857</v>
      </c>
      <c r="D2863" s="9" t="s">
        <v>2858</v>
      </c>
      <c r="E2863" s="9" t="s">
        <v>4722</v>
      </c>
      <c r="F2863" s="9" t="str">
        <f>TEXT(gdp_capita_rank__2[[#This Row],[year]],0)&amp;"-"&amp;gdp_capita_rank__2[[#This Row],[WB_country_code]]</f>
        <v>1981-GRC</v>
      </c>
      <c r="G2863" s="9" t="s">
        <v>4760</v>
      </c>
    </row>
    <row r="2864" spans="1:7" x14ac:dyDescent="0.2">
      <c r="A2864" s="9" t="s">
        <v>101</v>
      </c>
      <c r="B2864" s="9" t="s">
        <v>102</v>
      </c>
      <c r="C2864" s="9" t="s">
        <v>2860</v>
      </c>
      <c r="D2864" s="9" t="s">
        <v>2861</v>
      </c>
      <c r="E2864" s="9" t="s">
        <v>4722</v>
      </c>
      <c r="F2864" s="9" t="str">
        <f>TEXT(gdp_capita_rank__2[[#This Row],[year]],0)&amp;"-"&amp;gdp_capita_rank__2[[#This Row],[WB_country_code]]</f>
        <v>1981-GRD</v>
      </c>
      <c r="G2864" s="9" t="s">
        <v>4761</v>
      </c>
    </row>
    <row r="2865" spans="1:7" x14ac:dyDescent="0.2">
      <c r="A2865" s="9" t="s">
        <v>103</v>
      </c>
      <c r="B2865" s="9" t="s">
        <v>104</v>
      </c>
      <c r="C2865" s="9" t="s">
        <v>2862</v>
      </c>
      <c r="D2865" s="9" t="s">
        <v>2863</v>
      </c>
      <c r="E2865" s="9" t="s">
        <v>4722</v>
      </c>
      <c r="F2865" s="9" t="str">
        <f>TEXT(gdp_capita_rank__2[[#This Row],[year]],0)&amp;"-"&amp;gdp_capita_rank__2[[#This Row],[WB_country_code]]</f>
        <v>1981-GTM</v>
      </c>
      <c r="G2865" s="9" t="s">
        <v>4762</v>
      </c>
    </row>
    <row r="2866" spans="1:7" x14ac:dyDescent="0.2">
      <c r="A2866" s="9" t="s">
        <v>105</v>
      </c>
      <c r="B2866" s="9" t="s">
        <v>106</v>
      </c>
      <c r="C2866" s="9" t="s">
        <v>2865</v>
      </c>
      <c r="D2866" s="9" t="s">
        <v>2866</v>
      </c>
      <c r="E2866" s="9" t="s">
        <v>4722</v>
      </c>
      <c r="F2866" s="9" t="str">
        <f>TEXT(gdp_capita_rank__2[[#This Row],[year]],0)&amp;"-"&amp;gdp_capita_rank__2[[#This Row],[WB_country_code]]</f>
        <v>1981-GUY</v>
      </c>
      <c r="G2866" s="9" t="s">
        <v>4763</v>
      </c>
    </row>
    <row r="2867" spans="1:7" x14ac:dyDescent="0.2">
      <c r="A2867" s="9" t="s">
        <v>107</v>
      </c>
      <c r="B2867" s="9" t="s">
        <v>108</v>
      </c>
      <c r="C2867" s="9" t="s">
        <v>2868</v>
      </c>
      <c r="D2867" s="9" t="s">
        <v>2869</v>
      </c>
      <c r="E2867" s="9" t="s">
        <v>4722</v>
      </c>
      <c r="F2867" s="9" t="str">
        <f>TEXT(gdp_capita_rank__2[[#This Row],[year]],0)&amp;"-"&amp;gdp_capita_rank__2[[#This Row],[WB_country_code]]</f>
        <v>1981-HKG</v>
      </c>
      <c r="G2867" s="9" t="s">
        <v>4764</v>
      </c>
    </row>
    <row r="2868" spans="1:7" x14ac:dyDescent="0.2">
      <c r="A2868" s="9" t="s">
        <v>109</v>
      </c>
      <c r="B2868" s="9" t="s">
        <v>110</v>
      </c>
      <c r="C2868" s="9" t="s">
        <v>2871</v>
      </c>
      <c r="D2868" s="9" t="s">
        <v>2872</v>
      </c>
      <c r="E2868" s="9" t="s">
        <v>4722</v>
      </c>
      <c r="F2868" s="9" t="str">
        <f>TEXT(gdp_capita_rank__2[[#This Row],[year]],0)&amp;"-"&amp;gdp_capita_rank__2[[#This Row],[WB_country_code]]</f>
        <v>1981-HRV</v>
      </c>
      <c r="G2868" s="9" t="s">
        <v>2741</v>
      </c>
    </row>
    <row r="2869" spans="1:7" x14ac:dyDescent="0.2">
      <c r="A2869" s="9" t="s">
        <v>111</v>
      </c>
      <c r="B2869" s="9" t="s">
        <v>112</v>
      </c>
      <c r="C2869" s="9" t="s">
        <v>2873</v>
      </c>
      <c r="D2869" s="9" t="s">
        <v>2874</v>
      </c>
      <c r="E2869" s="9" t="s">
        <v>4722</v>
      </c>
      <c r="F2869" s="9" t="str">
        <f>TEXT(gdp_capita_rank__2[[#This Row],[year]],0)&amp;"-"&amp;gdp_capita_rank__2[[#This Row],[WB_country_code]]</f>
        <v>1981-HUN</v>
      </c>
      <c r="G2869" s="9" t="s">
        <v>2741</v>
      </c>
    </row>
    <row r="2870" spans="1:7" x14ac:dyDescent="0.2">
      <c r="A2870" s="9" t="s">
        <v>113</v>
      </c>
      <c r="B2870" s="9" t="s">
        <v>114</v>
      </c>
      <c r="C2870" s="9" t="s">
        <v>2875</v>
      </c>
      <c r="D2870" s="9" t="s">
        <v>2876</v>
      </c>
      <c r="E2870" s="9" t="s">
        <v>4722</v>
      </c>
      <c r="F2870" s="9" t="str">
        <f>TEXT(gdp_capita_rank__2[[#This Row],[year]],0)&amp;"-"&amp;gdp_capita_rank__2[[#This Row],[WB_country_code]]</f>
        <v>1981-IDN</v>
      </c>
      <c r="G2870" s="9" t="s">
        <v>4765</v>
      </c>
    </row>
    <row r="2871" spans="1:7" x14ac:dyDescent="0.2">
      <c r="A2871" s="9" t="s">
        <v>115</v>
      </c>
      <c r="B2871" s="9" t="s">
        <v>116</v>
      </c>
      <c r="C2871" s="9" t="s">
        <v>2877</v>
      </c>
      <c r="D2871" s="9" t="s">
        <v>2878</v>
      </c>
      <c r="E2871" s="9" t="s">
        <v>4722</v>
      </c>
      <c r="F2871" s="9" t="str">
        <f>TEXT(gdp_capita_rank__2[[#This Row],[year]],0)&amp;"-"&amp;gdp_capita_rank__2[[#This Row],[WB_country_code]]</f>
        <v>1981-IND</v>
      </c>
      <c r="G2871" s="9" t="s">
        <v>4766</v>
      </c>
    </row>
    <row r="2872" spans="1:7" x14ac:dyDescent="0.2">
      <c r="A2872" s="9" t="s">
        <v>117</v>
      </c>
      <c r="B2872" s="9" t="s">
        <v>118</v>
      </c>
      <c r="C2872" s="9" t="s">
        <v>2880</v>
      </c>
      <c r="D2872" s="9" t="s">
        <v>2881</v>
      </c>
      <c r="E2872" s="9" t="s">
        <v>4722</v>
      </c>
      <c r="F2872" s="9" t="str">
        <f>TEXT(gdp_capita_rank__2[[#This Row],[year]],0)&amp;"-"&amp;gdp_capita_rank__2[[#This Row],[WB_country_code]]</f>
        <v>1981-IRL</v>
      </c>
      <c r="G2872" s="9" t="s">
        <v>4767</v>
      </c>
    </row>
    <row r="2873" spans="1:7" x14ac:dyDescent="0.2">
      <c r="A2873" s="9" t="s">
        <v>119</v>
      </c>
      <c r="B2873" s="9" t="s">
        <v>120</v>
      </c>
      <c r="C2873" s="9" t="s">
        <v>2883</v>
      </c>
      <c r="D2873" s="9" t="s">
        <v>2884</v>
      </c>
      <c r="E2873" s="9" t="s">
        <v>4722</v>
      </c>
      <c r="F2873" s="9" t="str">
        <f>TEXT(gdp_capita_rank__2[[#This Row],[year]],0)&amp;"-"&amp;gdp_capita_rank__2[[#This Row],[WB_country_code]]</f>
        <v>1981-IRN</v>
      </c>
      <c r="G2873" s="9" t="s">
        <v>4768</v>
      </c>
    </row>
    <row r="2874" spans="1:7" x14ac:dyDescent="0.2">
      <c r="A2874" s="9" t="s">
        <v>121</v>
      </c>
      <c r="B2874" s="9" t="s">
        <v>122</v>
      </c>
      <c r="C2874" s="9" t="s">
        <v>2886</v>
      </c>
      <c r="D2874" s="9" t="s">
        <v>2887</v>
      </c>
      <c r="E2874" s="9" t="s">
        <v>4722</v>
      </c>
      <c r="F2874" s="9" t="str">
        <f>TEXT(gdp_capita_rank__2[[#This Row],[year]],0)&amp;"-"&amp;gdp_capita_rank__2[[#This Row],[WB_country_code]]</f>
        <v>1981-IRQ</v>
      </c>
      <c r="G2874" s="9" t="s">
        <v>4769</v>
      </c>
    </row>
    <row r="2875" spans="1:7" x14ac:dyDescent="0.2">
      <c r="A2875" s="9" t="s">
        <v>123</v>
      </c>
      <c r="B2875" s="9" t="s">
        <v>124</v>
      </c>
      <c r="C2875" s="9" t="s">
        <v>2889</v>
      </c>
      <c r="D2875" s="9" t="s">
        <v>2890</v>
      </c>
      <c r="E2875" s="9" t="s">
        <v>4722</v>
      </c>
      <c r="F2875" s="9" t="str">
        <f>TEXT(gdp_capita_rank__2[[#This Row],[year]],0)&amp;"-"&amp;gdp_capita_rank__2[[#This Row],[WB_country_code]]</f>
        <v>1981-ISL</v>
      </c>
      <c r="G2875" s="9" t="s">
        <v>4770</v>
      </c>
    </row>
    <row r="2876" spans="1:7" x14ac:dyDescent="0.2">
      <c r="A2876" s="9" t="s">
        <v>125</v>
      </c>
      <c r="B2876" s="9" t="s">
        <v>126</v>
      </c>
      <c r="C2876" s="9" t="s">
        <v>2892</v>
      </c>
      <c r="D2876" s="9" t="s">
        <v>2893</v>
      </c>
      <c r="E2876" s="9" t="s">
        <v>4722</v>
      </c>
      <c r="F2876" s="9" t="str">
        <f>TEXT(gdp_capita_rank__2[[#This Row],[year]],0)&amp;"-"&amp;gdp_capita_rank__2[[#This Row],[WB_country_code]]</f>
        <v>1981-ISR</v>
      </c>
      <c r="G2876" s="9" t="s">
        <v>2741</v>
      </c>
    </row>
    <row r="2877" spans="1:7" x14ac:dyDescent="0.2">
      <c r="A2877" s="9" t="s">
        <v>127</v>
      </c>
      <c r="B2877" s="9" t="s">
        <v>128</v>
      </c>
      <c r="C2877" s="9" t="s">
        <v>2895</v>
      </c>
      <c r="D2877" s="9" t="s">
        <v>2896</v>
      </c>
      <c r="E2877" s="9" t="s">
        <v>4722</v>
      </c>
      <c r="F2877" s="9" t="str">
        <f>TEXT(gdp_capita_rank__2[[#This Row],[year]],0)&amp;"-"&amp;gdp_capita_rank__2[[#This Row],[WB_country_code]]</f>
        <v>1981-ITA</v>
      </c>
      <c r="G2877" s="9" t="s">
        <v>4771</v>
      </c>
    </row>
    <row r="2878" spans="1:7" x14ac:dyDescent="0.2">
      <c r="A2878" s="9" t="s">
        <v>129</v>
      </c>
      <c r="B2878" s="9" t="s">
        <v>130</v>
      </c>
      <c r="C2878" s="9" t="s">
        <v>2898</v>
      </c>
      <c r="D2878" s="9" t="s">
        <v>2899</v>
      </c>
      <c r="E2878" s="9" t="s">
        <v>4722</v>
      </c>
      <c r="F2878" s="9" t="str">
        <f>TEXT(gdp_capita_rank__2[[#This Row],[year]],0)&amp;"-"&amp;gdp_capita_rank__2[[#This Row],[WB_country_code]]</f>
        <v>1981-JAM</v>
      </c>
      <c r="G2878" s="9" t="s">
        <v>4772</v>
      </c>
    </row>
    <row r="2879" spans="1:7" x14ac:dyDescent="0.2">
      <c r="A2879" s="9" t="s">
        <v>131</v>
      </c>
      <c r="B2879" s="9" t="s">
        <v>132</v>
      </c>
      <c r="C2879" s="9" t="s">
        <v>2901</v>
      </c>
      <c r="D2879" s="9" t="s">
        <v>2902</v>
      </c>
      <c r="E2879" s="9" t="s">
        <v>4722</v>
      </c>
      <c r="F2879" s="9" t="str">
        <f>TEXT(gdp_capita_rank__2[[#This Row],[year]],0)&amp;"-"&amp;gdp_capita_rank__2[[#This Row],[WB_country_code]]</f>
        <v>1981-JOR</v>
      </c>
      <c r="G2879" s="9" t="s">
        <v>4773</v>
      </c>
    </row>
    <row r="2880" spans="1:7" x14ac:dyDescent="0.2">
      <c r="A2880" s="9" t="s">
        <v>133</v>
      </c>
      <c r="B2880" s="9" t="s">
        <v>134</v>
      </c>
      <c r="C2880" s="9" t="s">
        <v>2903</v>
      </c>
      <c r="D2880" s="9" t="s">
        <v>2904</v>
      </c>
      <c r="E2880" s="9" t="s">
        <v>4722</v>
      </c>
      <c r="F2880" s="9" t="str">
        <f>TEXT(gdp_capita_rank__2[[#This Row],[year]],0)&amp;"-"&amp;gdp_capita_rank__2[[#This Row],[WB_country_code]]</f>
        <v>1981-JPN</v>
      </c>
      <c r="G2880" s="9" t="s">
        <v>4774</v>
      </c>
    </row>
    <row r="2881" spans="1:7" x14ac:dyDescent="0.2">
      <c r="A2881" s="9" t="s">
        <v>135</v>
      </c>
      <c r="B2881" s="9" t="s">
        <v>136</v>
      </c>
      <c r="C2881" s="9" t="s">
        <v>2906</v>
      </c>
      <c r="D2881" s="9" t="s">
        <v>2907</v>
      </c>
      <c r="E2881" s="9" t="s">
        <v>4722</v>
      </c>
      <c r="F2881" s="9" t="str">
        <f>TEXT(gdp_capita_rank__2[[#This Row],[year]],0)&amp;"-"&amp;gdp_capita_rank__2[[#This Row],[WB_country_code]]</f>
        <v>1981-KAZ</v>
      </c>
      <c r="G2881" s="9" t="s">
        <v>2741</v>
      </c>
    </row>
    <row r="2882" spans="1:7" x14ac:dyDescent="0.2">
      <c r="A2882" s="9" t="s">
        <v>137</v>
      </c>
      <c r="B2882" s="9" t="s">
        <v>138</v>
      </c>
      <c r="C2882" s="9" t="s">
        <v>2908</v>
      </c>
      <c r="D2882" s="9" t="s">
        <v>2909</v>
      </c>
      <c r="E2882" s="9" t="s">
        <v>4722</v>
      </c>
      <c r="F2882" s="9" t="str">
        <f>TEXT(gdp_capita_rank__2[[#This Row],[year]],0)&amp;"-"&amp;gdp_capita_rank__2[[#This Row],[WB_country_code]]</f>
        <v>1981-KEN</v>
      </c>
      <c r="G2882" s="9" t="s">
        <v>4775</v>
      </c>
    </row>
    <row r="2883" spans="1:7" x14ac:dyDescent="0.2">
      <c r="A2883" s="9" t="s">
        <v>139</v>
      </c>
      <c r="B2883" s="9" t="s">
        <v>140</v>
      </c>
      <c r="C2883" s="9" t="s">
        <v>2911</v>
      </c>
      <c r="D2883" s="9" t="s">
        <v>2912</v>
      </c>
      <c r="E2883" s="9" t="s">
        <v>4722</v>
      </c>
      <c r="F2883" s="9" t="str">
        <f>TEXT(gdp_capita_rank__2[[#This Row],[year]],0)&amp;"-"&amp;gdp_capita_rank__2[[#This Row],[WB_country_code]]</f>
        <v>1981-KGZ</v>
      </c>
      <c r="G2883" s="9" t="s">
        <v>2741</v>
      </c>
    </row>
    <row r="2884" spans="1:7" x14ac:dyDescent="0.2">
      <c r="A2884" s="9" t="s">
        <v>141</v>
      </c>
      <c r="B2884" s="9" t="s">
        <v>142</v>
      </c>
      <c r="C2884" s="9" t="s">
        <v>2913</v>
      </c>
      <c r="D2884" s="9" t="s">
        <v>2914</v>
      </c>
      <c r="E2884" s="9" t="s">
        <v>4722</v>
      </c>
      <c r="F2884" s="9" t="str">
        <f>TEXT(gdp_capita_rank__2[[#This Row],[year]],0)&amp;"-"&amp;gdp_capita_rank__2[[#This Row],[WB_country_code]]</f>
        <v>1981-KOR</v>
      </c>
      <c r="G2884" s="9" t="s">
        <v>4776</v>
      </c>
    </row>
    <row r="2885" spans="1:7" x14ac:dyDescent="0.2">
      <c r="A2885" s="9" t="s">
        <v>143</v>
      </c>
      <c r="B2885" s="9" t="s">
        <v>144</v>
      </c>
      <c r="C2885" s="9" t="s">
        <v>2916</v>
      </c>
      <c r="D2885" s="9" t="s">
        <v>2917</v>
      </c>
      <c r="E2885" s="9" t="s">
        <v>4722</v>
      </c>
      <c r="F2885" s="9" t="str">
        <f>TEXT(gdp_capita_rank__2[[#This Row],[year]],0)&amp;"-"&amp;gdp_capita_rank__2[[#This Row],[WB_country_code]]</f>
        <v>1981-KWT</v>
      </c>
      <c r="G2885" s="9" t="s">
        <v>4777</v>
      </c>
    </row>
    <row r="2886" spans="1:7" x14ac:dyDescent="0.2">
      <c r="A2886" s="9" t="s">
        <v>145</v>
      </c>
      <c r="B2886" s="9" t="s">
        <v>146</v>
      </c>
      <c r="C2886" s="9" t="s">
        <v>2918</v>
      </c>
      <c r="D2886" s="9" t="s">
        <v>2919</v>
      </c>
      <c r="E2886" s="9" t="s">
        <v>4722</v>
      </c>
      <c r="F2886" s="9" t="str">
        <f>TEXT(gdp_capita_rank__2[[#This Row],[year]],0)&amp;"-"&amp;gdp_capita_rank__2[[#This Row],[WB_country_code]]</f>
        <v>1981-LBN</v>
      </c>
      <c r="G2886" s="9" t="s">
        <v>2741</v>
      </c>
    </row>
    <row r="2887" spans="1:7" x14ac:dyDescent="0.2">
      <c r="A2887" s="9" t="s">
        <v>147</v>
      </c>
      <c r="B2887" s="9" t="s">
        <v>148</v>
      </c>
      <c r="C2887" s="9" t="s">
        <v>2920</v>
      </c>
      <c r="D2887" s="9" t="s">
        <v>2921</v>
      </c>
      <c r="E2887" s="9" t="s">
        <v>4722</v>
      </c>
      <c r="F2887" s="9" t="str">
        <f>TEXT(gdp_capita_rank__2[[#This Row],[year]],0)&amp;"-"&amp;gdp_capita_rank__2[[#This Row],[WB_country_code]]</f>
        <v>1981-LKA</v>
      </c>
      <c r="G2887" s="9" t="s">
        <v>4778</v>
      </c>
    </row>
    <row r="2888" spans="1:7" x14ac:dyDescent="0.2">
      <c r="A2888" s="9" t="s">
        <v>149</v>
      </c>
      <c r="B2888" s="9" t="s">
        <v>150</v>
      </c>
      <c r="C2888" s="9" t="s">
        <v>2923</v>
      </c>
      <c r="D2888" s="9" t="s">
        <v>2924</v>
      </c>
      <c r="E2888" s="9" t="s">
        <v>4722</v>
      </c>
      <c r="F2888" s="9" t="str">
        <f>TEXT(gdp_capita_rank__2[[#This Row],[year]],0)&amp;"-"&amp;gdp_capita_rank__2[[#This Row],[WB_country_code]]</f>
        <v>1981-LTU</v>
      </c>
      <c r="G2888" s="9" t="s">
        <v>2741</v>
      </c>
    </row>
    <row r="2889" spans="1:7" x14ac:dyDescent="0.2">
      <c r="A2889" s="9" t="s">
        <v>151</v>
      </c>
      <c r="B2889" s="9" t="s">
        <v>152</v>
      </c>
      <c r="C2889" s="9" t="s">
        <v>2925</v>
      </c>
      <c r="D2889" s="9" t="s">
        <v>2926</v>
      </c>
      <c r="E2889" s="9" t="s">
        <v>4722</v>
      </c>
      <c r="F2889" s="9" t="str">
        <f>TEXT(gdp_capita_rank__2[[#This Row],[year]],0)&amp;"-"&amp;gdp_capita_rank__2[[#This Row],[WB_country_code]]</f>
        <v>1981-LVA</v>
      </c>
      <c r="G2889" s="9" t="s">
        <v>2741</v>
      </c>
    </row>
    <row r="2890" spans="1:7" x14ac:dyDescent="0.2">
      <c r="A2890" s="9" t="s">
        <v>153</v>
      </c>
      <c r="B2890" s="9" t="s">
        <v>154</v>
      </c>
      <c r="C2890" s="9" t="s">
        <v>2927</v>
      </c>
      <c r="D2890" s="9" t="s">
        <v>2928</v>
      </c>
      <c r="E2890" s="9" t="s">
        <v>4722</v>
      </c>
      <c r="F2890" s="9" t="str">
        <f>TEXT(gdp_capita_rank__2[[#This Row],[year]],0)&amp;"-"&amp;gdp_capita_rank__2[[#This Row],[WB_country_code]]</f>
        <v>1981-MAR</v>
      </c>
      <c r="G2890" s="9" t="s">
        <v>4779</v>
      </c>
    </row>
    <row r="2891" spans="1:7" x14ac:dyDescent="0.2">
      <c r="A2891" s="9" t="s">
        <v>155</v>
      </c>
      <c r="B2891" s="9" t="s">
        <v>156</v>
      </c>
      <c r="C2891" s="9" t="s">
        <v>2930</v>
      </c>
      <c r="D2891" s="9" t="s">
        <v>2931</v>
      </c>
      <c r="E2891" s="9" t="s">
        <v>4722</v>
      </c>
      <c r="F2891" s="9" t="str">
        <f>TEXT(gdp_capita_rank__2[[#This Row],[year]],0)&amp;"-"&amp;gdp_capita_rank__2[[#This Row],[WB_country_code]]</f>
        <v>1981-MDA</v>
      </c>
      <c r="G2891" s="9" t="s">
        <v>2741</v>
      </c>
    </row>
    <row r="2892" spans="1:7" x14ac:dyDescent="0.2">
      <c r="A2892" s="9" t="s">
        <v>157</v>
      </c>
      <c r="B2892" s="9" t="s">
        <v>158</v>
      </c>
      <c r="C2892" s="9" t="s">
        <v>2932</v>
      </c>
      <c r="D2892" s="9" t="s">
        <v>2933</v>
      </c>
      <c r="E2892" s="9" t="s">
        <v>4722</v>
      </c>
      <c r="F2892" s="9" t="str">
        <f>TEXT(gdp_capita_rank__2[[#This Row],[year]],0)&amp;"-"&amp;gdp_capita_rank__2[[#This Row],[WB_country_code]]</f>
        <v>1981-MEX</v>
      </c>
      <c r="G2892" s="9" t="s">
        <v>4780</v>
      </c>
    </row>
    <row r="2893" spans="1:7" x14ac:dyDescent="0.2">
      <c r="A2893" s="9" t="s">
        <v>159</v>
      </c>
      <c r="B2893" s="9" t="s">
        <v>160</v>
      </c>
      <c r="C2893" s="9" t="s">
        <v>2935</v>
      </c>
      <c r="D2893" s="9" t="s">
        <v>2936</v>
      </c>
      <c r="E2893" s="9" t="s">
        <v>4722</v>
      </c>
      <c r="F2893" s="9" t="str">
        <f>TEXT(gdp_capita_rank__2[[#This Row],[year]],0)&amp;"-"&amp;gdp_capita_rank__2[[#This Row],[WB_country_code]]</f>
        <v>1981-MKD</v>
      </c>
      <c r="G2893" s="9" t="s">
        <v>2741</v>
      </c>
    </row>
    <row r="2894" spans="1:7" x14ac:dyDescent="0.2">
      <c r="A2894" s="9" t="s">
        <v>161</v>
      </c>
      <c r="B2894" s="9" t="s">
        <v>162</v>
      </c>
      <c r="C2894" s="9" t="s">
        <v>2937</v>
      </c>
      <c r="D2894" s="9" t="s">
        <v>2938</v>
      </c>
      <c r="E2894" s="9" t="s">
        <v>4722</v>
      </c>
      <c r="F2894" s="9" t="str">
        <f>TEXT(gdp_capita_rank__2[[#This Row],[year]],0)&amp;"-"&amp;gdp_capita_rank__2[[#This Row],[WB_country_code]]</f>
        <v>1981-MNE</v>
      </c>
      <c r="G2894" s="9" t="s">
        <v>2741</v>
      </c>
    </row>
    <row r="2895" spans="1:7" x14ac:dyDescent="0.2">
      <c r="A2895" s="9" t="s">
        <v>163</v>
      </c>
      <c r="B2895" s="9" t="s">
        <v>164</v>
      </c>
      <c r="C2895" s="9" t="s">
        <v>2939</v>
      </c>
      <c r="D2895" s="9" t="s">
        <v>2940</v>
      </c>
      <c r="E2895" s="9" t="s">
        <v>4722</v>
      </c>
      <c r="F2895" s="9" t="str">
        <f>TEXT(gdp_capita_rank__2[[#This Row],[year]],0)&amp;"-"&amp;gdp_capita_rank__2[[#This Row],[WB_country_code]]</f>
        <v>1981-MNG</v>
      </c>
      <c r="G2895" s="9" t="s">
        <v>4781</v>
      </c>
    </row>
    <row r="2896" spans="1:7" x14ac:dyDescent="0.2">
      <c r="A2896" s="9" t="s">
        <v>165</v>
      </c>
      <c r="B2896" s="9" t="s">
        <v>166</v>
      </c>
      <c r="C2896" s="9" t="s">
        <v>2941</v>
      </c>
      <c r="D2896" s="9" t="s">
        <v>2942</v>
      </c>
      <c r="E2896" s="9" t="s">
        <v>4722</v>
      </c>
      <c r="F2896" s="9" t="str">
        <f>TEXT(gdp_capita_rank__2[[#This Row],[year]],0)&amp;"-"&amp;gdp_capita_rank__2[[#This Row],[WB_country_code]]</f>
        <v>1981-MOZ</v>
      </c>
      <c r="G2896" s="9" t="s">
        <v>2741</v>
      </c>
    </row>
    <row r="2897" spans="1:7" x14ac:dyDescent="0.2">
      <c r="A2897" s="9" t="s">
        <v>167</v>
      </c>
      <c r="B2897" s="9" t="s">
        <v>168</v>
      </c>
      <c r="C2897" s="9" t="s">
        <v>2943</v>
      </c>
      <c r="D2897" s="9" t="s">
        <v>2944</v>
      </c>
      <c r="E2897" s="9" t="s">
        <v>4722</v>
      </c>
      <c r="F2897" s="9" t="str">
        <f>TEXT(gdp_capita_rank__2[[#This Row],[year]],0)&amp;"-"&amp;gdp_capita_rank__2[[#This Row],[WB_country_code]]</f>
        <v>1981-MUS</v>
      </c>
      <c r="G2897" s="9" t="s">
        <v>4782</v>
      </c>
    </row>
    <row r="2898" spans="1:7" x14ac:dyDescent="0.2">
      <c r="A2898" s="9" t="s">
        <v>169</v>
      </c>
      <c r="B2898" s="9" t="s">
        <v>170</v>
      </c>
      <c r="C2898" s="9" t="s">
        <v>2945</v>
      </c>
      <c r="D2898" s="9" t="s">
        <v>2946</v>
      </c>
      <c r="E2898" s="9" t="s">
        <v>4722</v>
      </c>
      <c r="F2898" s="9" t="str">
        <f>TEXT(gdp_capita_rank__2[[#This Row],[year]],0)&amp;"-"&amp;gdp_capita_rank__2[[#This Row],[WB_country_code]]</f>
        <v>1981-MYS</v>
      </c>
      <c r="G2898" s="9" t="s">
        <v>4783</v>
      </c>
    </row>
    <row r="2899" spans="1:7" x14ac:dyDescent="0.2">
      <c r="A2899" s="9" t="s">
        <v>171</v>
      </c>
      <c r="B2899" s="9" t="s">
        <v>172</v>
      </c>
      <c r="C2899" s="9" t="s">
        <v>2948</v>
      </c>
      <c r="D2899" s="9" t="s">
        <v>2949</v>
      </c>
      <c r="E2899" s="9" t="s">
        <v>4722</v>
      </c>
      <c r="F2899" s="9" t="str">
        <f>TEXT(gdp_capita_rank__2[[#This Row],[year]],0)&amp;"-"&amp;gdp_capita_rank__2[[#This Row],[WB_country_code]]</f>
        <v>1981-NAM</v>
      </c>
      <c r="G2899" s="9" t="s">
        <v>4784</v>
      </c>
    </row>
    <row r="2900" spans="1:7" x14ac:dyDescent="0.2">
      <c r="A2900" s="9" t="s">
        <v>173</v>
      </c>
      <c r="B2900" s="9" t="s">
        <v>174</v>
      </c>
      <c r="C2900" s="9" t="s">
        <v>2950</v>
      </c>
      <c r="D2900" s="9" t="s">
        <v>2951</v>
      </c>
      <c r="E2900" s="9" t="s">
        <v>4722</v>
      </c>
      <c r="F2900" s="9" t="str">
        <f>TEXT(gdp_capita_rank__2[[#This Row],[year]],0)&amp;"-"&amp;gdp_capita_rank__2[[#This Row],[WB_country_code]]</f>
        <v>1981-NER</v>
      </c>
      <c r="G2900" s="9" t="s">
        <v>4785</v>
      </c>
    </row>
    <row r="2901" spans="1:7" x14ac:dyDescent="0.2">
      <c r="A2901" s="9" t="s">
        <v>175</v>
      </c>
      <c r="B2901" s="9" t="s">
        <v>176</v>
      </c>
      <c r="C2901" s="9" t="s">
        <v>2953</v>
      </c>
      <c r="D2901" s="9" t="s">
        <v>2954</v>
      </c>
      <c r="E2901" s="9" t="s">
        <v>4722</v>
      </c>
      <c r="F2901" s="9" t="str">
        <f>TEXT(gdp_capita_rank__2[[#This Row],[year]],0)&amp;"-"&amp;gdp_capita_rank__2[[#This Row],[WB_country_code]]</f>
        <v>1981-NGA</v>
      </c>
      <c r="G2901" s="9" t="s">
        <v>4786</v>
      </c>
    </row>
    <row r="2902" spans="1:7" x14ac:dyDescent="0.2">
      <c r="A2902" s="9" t="s">
        <v>177</v>
      </c>
      <c r="B2902" s="9" t="s">
        <v>178</v>
      </c>
      <c r="C2902" s="9" t="s">
        <v>2956</v>
      </c>
      <c r="D2902" s="9" t="s">
        <v>2957</v>
      </c>
      <c r="E2902" s="9" t="s">
        <v>4722</v>
      </c>
      <c r="F2902" s="9" t="str">
        <f>TEXT(gdp_capita_rank__2[[#This Row],[year]],0)&amp;"-"&amp;gdp_capita_rank__2[[#This Row],[WB_country_code]]</f>
        <v>1981-NLD</v>
      </c>
      <c r="G2902" s="9" t="s">
        <v>4787</v>
      </c>
    </row>
    <row r="2903" spans="1:7" x14ac:dyDescent="0.2">
      <c r="A2903" s="9" t="s">
        <v>179</v>
      </c>
      <c r="B2903" s="9" t="s">
        <v>180</v>
      </c>
      <c r="C2903" s="9" t="s">
        <v>2959</v>
      </c>
      <c r="D2903" s="9" t="s">
        <v>2960</v>
      </c>
      <c r="E2903" s="9" t="s">
        <v>4722</v>
      </c>
      <c r="F2903" s="9" t="str">
        <f>TEXT(gdp_capita_rank__2[[#This Row],[year]],0)&amp;"-"&amp;gdp_capita_rank__2[[#This Row],[WB_country_code]]</f>
        <v>1981-NOR</v>
      </c>
      <c r="G2903" s="9" t="s">
        <v>4788</v>
      </c>
    </row>
    <row r="2904" spans="1:7" x14ac:dyDescent="0.2">
      <c r="A2904" s="9" t="s">
        <v>181</v>
      </c>
      <c r="B2904" s="9" t="s">
        <v>182</v>
      </c>
      <c r="C2904" s="9" t="s">
        <v>2962</v>
      </c>
      <c r="D2904" s="9" t="s">
        <v>2963</v>
      </c>
      <c r="E2904" s="9" t="s">
        <v>4722</v>
      </c>
      <c r="F2904" s="9" t="str">
        <f>TEXT(gdp_capita_rank__2[[#This Row],[year]],0)&amp;"-"&amp;gdp_capita_rank__2[[#This Row],[WB_country_code]]</f>
        <v>1981-NZL</v>
      </c>
      <c r="G2904" s="9" t="s">
        <v>4789</v>
      </c>
    </row>
    <row r="2905" spans="1:7" x14ac:dyDescent="0.2">
      <c r="A2905" s="9" t="s">
        <v>183</v>
      </c>
      <c r="B2905" s="9" t="s">
        <v>184</v>
      </c>
      <c r="C2905" s="9" t="s">
        <v>2965</v>
      </c>
      <c r="D2905" s="9" t="s">
        <v>2966</v>
      </c>
      <c r="E2905" s="9" t="s">
        <v>4722</v>
      </c>
      <c r="F2905" s="9" t="str">
        <f>TEXT(gdp_capita_rank__2[[#This Row],[year]],0)&amp;"-"&amp;gdp_capita_rank__2[[#This Row],[WB_country_code]]</f>
        <v>1981-PAK</v>
      </c>
      <c r="G2905" s="9" t="s">
        <v>4790</v>
      </c>
    </row>
    <row r="2906" spans="1:7" x14ac:dyDescent="0.2">
      <c r="A2906" s="9" t="s">
        <v>185</v>
      </c>
      <c r="B2906" s="9" t="s">
        <v>186</v>
      </c>
      <c r="C2906" s="9" t="s">
        <v>2968</v>
      </c>
      <c r="D2906" s="9" t="s">
        <v>2969</v>
      </c>
      <c r="E2906" s="9" t="s">
        <v>4722</v>
      </c>
      <c r="F2906" s="9" t="str">
        <f>TEXT(gdp_capita_rank__2[[#This Row],[year]],0)&amp;"-"&amp;gdp_capita_rank__2[[#This Row],[WB_country_code]]</f>
        <v>1981-PAN</v>
      </c>
      <c r="G2906" s="9" t="s">
        <v>4791</v>
      </c>
    </row>
    <row r="2907" spans="1:7" x14ac:dyDescent="0.2">
      <c r="A2907" s="9" t="s">
        <v>187</v>
      </c>
      <c r="B2907" s="9" t="s">
        <v>188</v>
      </c>
      <c r="C2907" s="9" t="s">
        <v>2971</v>
      </c>
      <c r="D2907" s="9" t="s">
        <v>2972</v>
      </c>
      <c r="E2907" s="9" t="s">
        <v>4722</v>
      </c>
      <c r="F2907" s="9" t="str">
        <f>TEXT(gdp_capita_rank__2[[#This Row],[year]],0)&amp;"-"&amp;gdp_capita_rank__2[[#This Row],[WB_country_code]]</f>
        <v>1981-PER</v>
      </c>
      <c r="G2907" s="9" t="s">
        <v>2741</v>
      </c>
    </row>
    <row r="2908" spans="1:7" x14ac:dyDescent="0.2">
      <c r="A2908" s="9" t="s">
        <v>189</v>
      </c>
      <c r="B2908" s="9" t="s">
        <v>190</v>
      </c>
      <c r="C2908" s="9" t="s">
        <v>2973</v>
      </c>
      <c r="D2908" s="9" t="s">
        <v>2974</v>
      </c>
      <c r="E2908" s="9" t="s">
        <v>4722</v>
      </c>
      <c r="F2908" s="9" t="str">
        <f>TEXT(gdp_capita_rank__2[[#This Row],[year]],0)&amp;"-"&amp;gdp_capita_rank__2[[#This Row],[WB_country_code]]</f>
        <v>1981-PHL</v>
      </c>
      <c r="G2908" s="9" t="s">
        <v>4792</v>
      </c>
    </row>
    <row r="2909" spans="1:7" x14ac:dyDescent="0.2">
      <c r="A2909" s="9" t="s">
        <v>191</v>
      </c>
      <c r="B2909" s="9" t="s">
        <v>192</v>
      </c>
      <c r="C2909" s="9" t="s">
        <v>2976</v>
      </c>
      <c r="D2909" s="9" t="s">
        <v>2977</v>
      </c>
      <c r="E2909" s="9" t="s">
        <v>4722</v>
      </c>
      <c r="F2909" s="9" t="str">
        <f>TEXT(gdp_capita_rank__2[[#This Row],[year]],0)&amp;"-"&amp;gdp_capita_rank__2[[#This Row],[WB_country_code]]</f>
        <v>1981-POL</v>
      </c>
      <c r="G2909" s="9" t="s">
        <v>2741</v>
      </c>
    </row>
    <row r="2910" spans="1:7" x14ac:dyDescent="0.2">
      <c r="A2910" s="9" t="s">
        <v>193</v>
      </c>
      <c r="B2910" s="9" t="s">
        <v>194</v>
      </c>
      <c r="C2910" s="9" t="s">
        <v>2818</v>
      </c>
      <c r="D2910" s="9" t="s">
        <v>2978</v>
      </c>
      <c r="E2910" s="9" t="s">
        <v>4722</v>
      </c>
      <c r="F2910" s="9" t="str">
        <f>TEXT(gdp_capita_rank__2[[#This Row],[year]],0)&amp;"-"&amp;gdp_capita_rank__2[[#This Row],[WB_country_code]]</f>
        <v>1981-PRI</v>
      </c>
      <c r="G2910" s="9" t="s">
        <v>4793</v>
      </c>
    </row>
    <row r="2911" spans="1:7" x14ac:dyDescent="0.2">
      <c r="A2911" s="9" t="s">
        <v>195</v>
      </c>
      <c r="B2911" s="9" t="s">
        <v>196</v>
      </c>
      <c r="C2911" s="9" t="s">
        <v>2980</v>
      </c>
      <c r="D2911" s="9" t="s">
        <v>2981</v>
      </c>
      <c r="E2911" s="9" t="s">
        <v>4722</v>
      </c>
      <c r="F2911" s="9" t="str">
        <f>TEXT(gdp_capita_rank__2[[#This Row],[year]],0)&amp;"-"&amp;gdp_capita_rank__2[[#This Row],[WB_country_code]]</f>
        <v>1981-PRK</v>
      </c>
      <c r="G2911" s="9" t="s">
        <v>2741</v>
      </c>
    </row>
    <row r="2912" spans="1:7" x14ac:dyDescent="0.2">
      <c r="A2912" s="9" t="s">
        <v>197</v>
      </c>
      <c r="B2912" s="9" t="s">
        <v>198</v>
      </c>
      <c r="C2912" s="9" t="s">
        <v>2982</v>
      </c>
      <c r="D2912" s="9" t="s">
        <v>2983</v>
      </c>
      <c r="E2912" s="9" t="s">
        <v>4722</v>
      </c>
      <c r="F2912" s="9" t="str">
        <f>TEXT(gdp_capita_rank__2[[#This Row],[year]],0)&amp;"-"&amp;gdp_capita_rank__2[[#This Row],[WB_country_code]]</f>
        <v>1981-PRT</v>
      </c>
      <c r="G2912" s="9" t="s">
        <v>4794</v>
      </c>
    </row>
    <row r="2913" spans="1:7" x14ac:dyDescent="0.2">
      <c r="A2913" s="9" t="s">
        <v>199</v>
      </c>
      <c r="B2913" s="9" t="s">
        <v>200</v>
      </c>
      <c r="C2913" s="9" t="s">
        <v>2985</v>
      </c>
      <c r="D2913" s="9" t="s">
        <v>2986</v>
      </c>
      <c r="E2913" s="9" t="s">
        <v>4722</v>
      </c>
      <c r="F2913" s="9" t="str">
        <f>TEXT(gdp_capita_rank__2[[#This Row],[year]],0)&amp;"-"&amp;gdp_capita_rank__2[[#This Row],[WB_country_code]]</f>
        <v>1981-PRY</v>
      </c>
      <c r="G2913" s="9" t="s">
        <v>4795</v>
      </c>
    </row>
    <row r="2914" spans="1:7" x14ac:dyDescent="0.2">
      <c r="A2914" s="9" t="s">
        <v>201</v>
      </c>
      <c r="B2914" s="9" t="s">
        <v>202</v>
      </c>
      <c r="C2914" s="9" t="s">
        <v>2987</v>
      </c>
      <c r="D2914" s="9" t="s">
        <v>2988</v>
      </c>
      <c r="E2914" s="9" t="s">
        <v>4722</v>
      </c>
      <c r="F2914" s="9" t="str">
        <f>TEXT(gdp_capita_rank__2[[#This Row],[year]],0)&amp;"-"&amp;gdp_capita_rank__2[[#This Row],[WB_country_code]]</f>
        <v>1981-QAT</v>
      </c>
      <c r="G2914" s="9" t="s">
        <v>4796</v>
      </c>
    </row>
    <row r="2915" spans="1:7" x14ac:dyDescent="0.2">
      <c r="A2915" s="9" t="s">
        <v>203</v>
      </c>
      <c r="B2915" s="9" t="s">
        <v>204</v>
      </c>
      <c r="C2915" s="9" t="s">
        <v>2989</v>
      </c>
      <c r="D2915" s="9" t="s">
        <v>2990</v>
      </c>
      <c r="E2915" s="9" t="s">
        <v>4722</v>
      </c>
      <c r="F2915" s="9" t="str">
        <f>TEXT(gdp_capita_rank__2[[#This Row],[year]],0)&amp;"-"&amp;gdp_capita_rank__2[[#This Row],[WB_country_code]]</f>
        <v>1981-ROU</v>
      </c>
      <c r="G2915" s="9" t="s">
        <v>2741</v>
      </c>
    </row>
    <row r="2916" spans="1:7" x14ac:dyDescent="0.2">
      <c r="A2916" s="9" t="s">
        <v>205</v>
      </c>
      <c r="B2916" s="9" t="s">
        <v>206</v>
      </c>
      <c r="C2916" s="9" t="s">
        <v>2991</v>
      </c>
      <c r="D2916" s="9" t="s">
        <v>2992</v>
      </c>
      <c r="E2916" s="9" t="s">
        <v>4722</v>
      </c>
      <c r="F2916" s="9" t="str">
        <f>TEXT(gdp_capita_rank__2[[#This Row],[year]],0)&amp;"-"&amp;gdp_capita_rank__2[[#This Row],[WB_country_code]]</f>
        <v>1981-RUS</v>
      </c>
      <c r="G2916" s="9" t="s">
        <v>2741</v>
      </c>
    </row>
    <row r="2917" spans="1:7" x14ac:dyDescent="0.2">
      <c r="A2917" s="9" t="s">
        <v>207</v>
      </c>
      <c r="B2917" s="9" t="s">
        <v>208</v>
      </c>
      <c r="C2917" s="9" t="s">
        <v>2993</v>
      </c>
      <c r="D2917" s="9" t="s">
        <v>2994</v>
      </c>
      <c r="E2917" s="9" t="s">
        <v>4722</v>
      </c>
      <c r="F2917" s="9" t="str">
        <f>TEXT(gdp_capita_rank__2[[#This Row],[year]],0)&amp;"-"&amp;gdp_capita_rank__2[[#This Row],[WB_country_code]]</f>
        <v>1981-SAU</v>
      </c>
      <c r="G2917" s="9" t="s">
        <v>4797</v>
      </c>
    </row>
    <row r="2918" spans="1:7" x14ac:dyDescent="0.2">
      <c r="A2918" s="9" t="s">
        <v>209</v>
      </c>
      <c r="B2918" s="9" t="s">
        <v>210</v>
      </c>
      <c r="C2918" s="9" t="s">
        <v>2995</v>
      </c>
      <c r="D2918" s="9" t="s">
        <v>2996</v>
      </c>
      <c r="E2918" s="9" t="s">
        <v>4722</v>
      </c>
      <c r="F2918" s="9" t="str">
        <f>TEXT(gdp_capita_rank__2[[#This Row],[year]],0)&amp;"-"&amp;gdp_capita_rank__2[[#This Row],[WB_country_code]]</f>
        <v>1981-SDN</v>
      </c>
      <c r="G2918" s="9" t="s">
        <v>4798</v>
      </c>
    </row>
    <row r="2919" spans="1:7" x14ac:dyDescent="0.2">
      <c r="A2919" s="9" t="s">
        <v>211</v>
      </c>
      <c r="B2919" s="9" t="s">
        <v>212</v>
      </c>
      <c r="C2919" s="9" t="s">
        <v>2998</v>
      </c>
      <c r="D2919" s="9" t="s">
        <v>2999</v>
      </c>
      <c r="E2919" s="9" t="s">
        <v>4722</v>
      </c>
      <c r="F2919" s="9" t="str">
        <f>TEXT(gdp_capita_rank__2[[#This Row],[year]],0)&amp;"-"&amp;gdp_capita_rank__2[[#This Row],[WB_country_code]]</f>
        <v>1981-SEN</v>
      </c>
      <c r="G2919" s="9" t="s">
        <v>4799</v>
      </c>
    </row>
    <row r="2920" spans="1:7" x14ac:dyDescent="0.2">
      <c r="A2920" s="9" t="s">
        <v>213</v>
      </c>
      <c r="B2920" s="9" t="s">
        <v>214</v>
      </c>
      <c r="C2920" s="9" t="s">
        <v>3001</v>
      </c>
      <c r="D2920" s="9" t="s">
        <v>3002</v>
      </c>
      <c r="E2920" s="9" t="s">
        <v>4722</v>
      </c>
      <c r="F2920" s="9" t="str">
        <f>TEXT(gdp_capita_rank__2[[#This Row],[year]],0)&amp;"-"&amp;gdp_capita_rank__2[[#This Row],[WB_country_code]]</f>
        <v>1981-SGP</v>
      </c>
      <c r="G2920" s="9" t="s">
        <v>4800</v>
      </c>
    </row>
    <row r="2921" spans="1:7" x14ac:dyDescent="0.2">
      <c r="A2921" s="9" t="s">
        <v>215</v>
      </c>
      <c r="B2921" s="9" t="s">
        <v>216</v>
      </c>
      <c r="C2921" s="9" t="s">
        <v>3004</v>
      </c>
      <c r="D2921" s="9" t="s">
        <v>3005</v>
      </c>
      <c r="E2921" s="9" t="s">
        <v>4722</v>
      </c>
      <c r="F2921" s="9" t="str">
        <f>TEXT(gdp_capita_rank__2[[#This Row],[year]],0)&amp;"-"&amp;gdp_capita_rank__2[[#This Row],[WB_country_code]]</f>
        <v>1981-SMR</v>
      </c>
      <c r="G2921" s="9" t="s">
        <v>2741</v>
      </c>
    </row>
    <row r="2922" spans="1:7" x14ac:dyDescent="0.2">
      <c r="A2922" s="9" t="s">
        <v>217</v>
      </c>
      <c r="B2922" s="9" t="s">
        <v>218</v>
      </c>
      <c r="C2922" s="9" t="s">
        <v>2854</v>
      </c>
      <c r="D2922" s="9" t="s">
        <v>3006</v>
      </c>
      <c r="E2922" s="9" t="s">
        <v>4722</v>
      </c>
      <c r="F2922" s="9" t="str">
        <f>TEXT(gdp_capita_rank__2[[#This Row],[year]],0)&amp;"-"&amp;gdp_capita_rank__2[[#This Row],[WB_country_code]]</f>
        <v>1981-SRB</v>
      </c>
      <c r="G2922" s="9" t="s">
        <v>2741</v>
      </c>
    </row>
    <row r="2923" spans="1:7" x14ac:dyDescent="0.2">
      <c r="A2923" s="9" t="s">
        <v>219</v>
      </c>
      <c r="B2923" s="9" t="s">
        <v>220</v>
      </c>
      <c r="C2923" s="9" t="s">
        <v>3007</v>
      </c>
      <c r="D2923" s="9" t="s">
        <v>3008</v>
      </c>
      <c r="E2923" s="9" t="s">
        <v>4722</v>
      </c>
      <c r="F2923" s="9" t="str">
        <f>TEXT(gdp_capita_rank__2[[#This Row],[year]],0)&amp;"-"&amp;gdp_capita_rank__2[[#This Row],[WB_country_code]]</f>
        <v>1981-SUR</v>
      </c>
      <c r="G2923" s="9" t="s">
        <v>4801</v>
      </c>
    </row>
    <row r="2924" spans="1:7" x14ac:dyDescent="0.2">
      <c r="A2924" s="9" t="s">
        <v>221</v>
      </c>
      <c r="B2924" s="9" t="s">
        <v>222</v>
      </c>
      <c r="C2924" s="9" t="s">
        <v>3010</v>
      </c>
      <c r="D2924" s="9" t="s">
        <v>3011</v>
      </c>
      <c r="E2924" s="9" t="s">
        <v>4722</v>
      </c>
      <c r="F2924" s="9" t="str">
        <f>TEXT(gdp_capita_rank__2[[#This Row],[year]],0)&amp;"-"&amp;gdp_capita_rank__2[[#This Row],[WB_country_code]]</f>
        <v>1981-SVK</v>
      </c>
      <c r="G2924" s="9" t="s">
        <v>2741</v>
      </c>
    </row>
    <row r="2925" spans="1:7" x14ac:dyDescent="0.2">
      <c r="A2925" s="9" t="s">
        <v>223</v>
      </c>
      <c r="B2925" s="9" t="s">
        <v>224</v>
      </c>
      <c r="C2925" s="9" t="s">
        <v>3012</v>
      </c>
      <c r="D2925" s="9" t="s">
        <v>3013</v>
      </c>
      <c r="E2925" s="9" t="s">
        <v>4722</v>
      </c>
      <c r="F2925" s="9" t="str">
        <f>TEXT(gdp_capita_rank__2[[#This Row],[year]],0)&amp;"-"&amp;gdp_capita_rank__2[[#This Row],[WB_country_code]]</f>
        <v>1981-SVN</v>
      </c>
      <c r="G2925" s="9" t="s">
        <v>2741</v>
      </c>
    </row>
    <row r="2926" spans="1:7" x14ac:dyDescent="0.2">
      <c r="A2926" s="9" t="s">
        <v>225</v>
      </c>
      <c r="B2926" s="9" t="s">
        <v>226</v>
      </c>
      <c r="C2926" s="9" t="s">
        <v>3014</v>
      </c>
      <c r="D2926" s="9" t="s">
        <v>3015</v>
      </c>
      <c r="E2926" s="9" t="s">
        <v>4722</v>
      </c>
      <c r="F2926" s="9" t="str">
        <f>TEXT(gdp_capita_rank__2[[#This Row],[year]],0)&amp;"-"&amp;gdp_capita_rank__2[[#This Row],[WB_country_code]]</f>
        <v>1981-SWE</v>
      </c>
      <c r="G2926" s="9" t="s">
        <v>4802</v>
      </c>
    </row>
    <row r="2927" spans="1:7" x14ac:dyDescent="0.2">
      <c r="A2927" s="9" t="s">
        <v>227</v>
      </c>
      <c r="B2927" s="9" t="s">
        <v>228</v>
      </c>
      <c r="C2927" s="9" t="s">
        <v>3017</v>
      </c>
      <c r="D2927" s="9" t="s">
        <v>3018</v>
      </c>
      <c r="E2927" s="9" t="s">
        <v>4722</v>
      </c>
      <c r="F2927" s="9" t="str">
        <f>TEXT(gdp_capita_rank__2[[#This Row],[year]],0)&amp;"-"&amp;gdp_capita_rank__2[[#This Row],[WB_country_code]]</f>
        <v>1981-SYR</v>
      </c>
      <c r="G2927" s="9" t="s">
        <v>4803</v>
      </c>
    </row>
    <row r="2928" spans="1:7" x14ac:dyDescent="0.2">
      <c r="A2928" s="9" t="s">
        <v>229</v>
      </c>
      <c r="B2928" s="9" t="s">
        <v>230</v>
      </c>
      <c r="C2928" s="9" t="s">
        <v>3020</v>
      </c>
      <c r="D2928" s="9" t="s">
        <v>3021</v>
      </c>
      <c r="E2928" s="9" t="s">
        <v>4722</v>
      </c>
      <c r="F2928" s="9" t="str">
        <f>TEXT(gdp_capita_rank__2[[#This Row],[year]],0)&amp;"-"&amp;gdp_capita_rank__2[[#This Row],[WB_country_code]]</f>
        <v>1981-TGO</v>
      </c>
      <c r="G2928" s="9" t="s">
        <v>4804</v>
      </c>
    </row>
    <row r="2929" spans="1:7" x14ac:dyDescent="0.2">
      <c r="A2929" s="9" t="s">
        <v>231</v>
      </c>
      <c r="B2929" s="9" t="s">
        <v>232</v>
      </c>
      <c r="C2929" s="9" t="s">
        <v>3023</v>
      </c>
      <c r="D2929" s="9" t="s">
        <v>3024</v>
      </c>
      <c r="E2929" s="9" t="s">
        <v>4722</v>
      </c>
      <c r="F2929" s="9" t="str">
        <f>TEXT(gdp_capita_rank__2[[#This Row],[year]],0)&amp;"-"&amp;gdp_capita_rank__2[[#This Row],[WB_country_code]]</f>
        <v>1981-THA</v>
      </c>
      <c r="G2929" s="9" t="s">
        <v>4805</v>
      </c>
    </row>
    <row r="2930" spans="1:7" x14ac:dyDescent="0.2">
      <c r="A2930" s="9" t="s">
        <v>233</v>
      </c>
      <c r="B2930" s="9" t="s">
        <v>234</v>
      </c>
      <c r="C2930" s="9" t="s">
        <v>3026</v>
      </c>
      <c r="D2930" s="9" t="s">
        <v>3027</v>
      </c>
      <c r="E2930" s="9" t="s">
        <v>4722</v>
      </c>
      <c r="F2930" s="9" t="str">
        <f>TEXT(gdp_capita_rank__2[[#This Row],[year]],0)&amp;"-"&amp;gdp_capita_rank__2[[#This Row],[WB_country_code]]</f>
        <v>1981-TJK</v>
      </c>
      <c r="G2930" s="9" t="s">
        <v>2741</v>
      </c>
    </row>
    <row r="2931" spans="1:7" x14ac:dyDescent="0.2">
      <c r="A2931" s="9" t="s">
        <v>235</v>
      </c>
      <c r="B2931" s="9" t="s">
        <v>236</v>
      </c>
      <c r="C2931" s="9" t="s">
        <v>3028</v>
      </c>
      <c r="D2931" s="9" t="s">
        <v>3029</v>
      </c>
      <c r="E2931" s="9" t="s">
        <v>4722</v>
      </c>
      <c r="F2931" s="9" t="str">
        <f>TEXT(gdp_capita_rank__2[[#This Row],[year]],0)&amp;"-"&amp;gdp_capita_rank__2[[#This Row],[WB_country_code]]</f>
        <v>1981-TKM</v>
      </c>
      <c r="G2931" s="9" t="s">
        <v>2741</v>
      </c>
    </row>
    <row r="2932" spans="1:7" x14ac:dyDescent="0.2">
      <c r="A2932" s="9" t="s">
        <v>237</v>
      </c>
      <c r="B2932" s="9" t="s">
        <v>238</v>
      </c>
      <c r="C2932" s="9" t="s">
        <v>3030</v>
      </c>
      <c r="D2932" s="9" t="s">
        <v>3031</v>
      </c>
      <c r="E2932" s="9" t="s">
        <v>4722</v>
      </c>
      <c r="F2932" s="9" t="str">
        <f>TEXT(gdp_capita_rank__2[[#This Row],[year]],0)&amp;"-"&amp;gdp_capita_rank__2[[#This Row],[WB_country_code]]</f>
        <v>1981-TON</v>
      </c>
      <c r="G2932" s="9" t="s">
        <v>4806</v>
      </c>
    </row>
    <row r="2933" spans="1:7" x14ac:dyDescent="0.2">
      <c r="A2933" s="9" t="s">
        <v>239</v>
      </c>
      <c r="B2933" s="9" t="s">
        <v>240</v>
      </c>
      <c r="C2933" s="9" t="s">
        <v>3032</v>
      </c>
      <c r="D2933" s="9" t="s">
        <v>3033</v>
      </c>
      <c r="E2933" s="9" t="s">
        <v>4722</v>
      </c>
      <c r="F2933" s="9" t="str">
        <f>TEXT(gdp_capita_rank__2[[#This Row],[year]],0)&amp;"-"&amp;gdp_capita_rank__2[[#This Row],[WB_country_code]]</f>
        <v>1981-TTO</v>
      </c>
      <c r="G2933" s="9" t="s">
        <v>4807</v>
      </c>
    </row>
    <row r="2934" spans="1:7" x14ac:dyDescent="0.2">
      <c r="A2934" s="9" t="s">
        <v>241</v>
      </c>
      <c r="B2934" s="9" t="s">
        <v>242</v>
      </c>
      <c r="C2934" s="9" t="s">
        <v>3035</v>
      </c>
      <c r="D2934" s="9" t="s">
        <v>3036</v>
      </c>
      <c r="E2934" s="9" t="s">
        <v>4722</v>
      </c>
      <c r="F2934" s="9" t="str">
        <f>TEXT(gdp_capita_rank__2[[#This Row],[year]],0)&amp;"-"&amp;gdp_capita_rank__2[[#This Row],[WB_country_code]]</f>
        <v>1981-TUN</v>
      </c>
      <c r="G2934" s="9" t="s">
        <v>4808</v>
      </c>
    </row>
    <row r="2935" spans="1:7" x14ac:dyDescent="0.2">
      <c r="A2935" s="9" t="s">
        <v>243</v>
      </c>
      <c r="B2935" s="9" t="s">
        <v>244</v>
      </c>
      <c r="C2935" s="9" t="s">
        <v>3037</v>
      </c>
      <c r="D2935" s="9" t="s">
        <v>3038</v>
      </c>
      <c r="E2935" s="9" t="s">
        <v>4722</v>
      </c>
      <c r="F2935" s="9" t="str">
        <f>TEXT(gdp_capita_rank__2[[#This Row],[year]],0)&amp;"-"&amp;gdp_capita_rank__2[[#This Row],[WB_country_code]]</f>
        <v>1981-TUR</v>
      </c>
      <c r="G2935" s="9" t="s">
        <v>4809</v>
      </c>
    </row>
    <row r="2936" spans="1:7" x14ac:dyDescent="0.2">
      <c r="A2936" s="9" t="s">
        <v>245</v>
      </c>
      <c r="B2936" s="9" t="s">
        <v>246</v>
      </c>
      <c r="C2936" s="9" t="s">
        <v>3040</v>
      </c>
      <c r="D2936" s="9" t="s">
        <v>3041</v>
      </c>
      <c r="E2936" s="9" t="s">
        <v>4722</v>
      </c>
      <c r="F2936" s="9" t="str">
        <f>TEXT(gdp_capita_rank__2[[#This Row],[year]],0)&amp;"-"&amp;gdp_capita_rank__2[[#This Row],[WB_country_code]]</f>
        <v>1981-TZA</v>
      </c>
      <c r="G2936" s="9" t="s">
        <v>2741</v>
      </c>
    </row>
    <row r="2937" spans="1:7" x14ac:dyDescent="0.2">
      <c r="A2937" s="9" t="s">
        <v>247</v>
      </c>
      <c r="B2937" s="9" t="s">
        <v>248</v>
      </c>
      <c r="C2937" s="9" t="s">
        <v>3042</v>
      </c>
      <c r="D2937" s="9" t="s">
        <v>3043</v>
      </c>
      <c r="E2937" s="9" t="s">
        <v>4722</v>
      </c>
      <c r="F2937" s="9" t="str">
        <f>TEXT(gdp_capita_rank__2[[#This Row],[year]],0)&amp;"-"&amp;gdp_capita_rank__2[[#This Row],[WB_country_code]]</f>
        <v>1981-UGA</v>
      </c>
      <c r="G2937" s="9" t="s">
        <v>4810</v>
      </c>
    </row>
    <row r="2938" spans="1:7" x14ac:dyDescent="0.2">
      <c r="A2938" s="9" t="s">
        <v>249</v>
      </c>
      <c r="B2938" s="9" t="s">
        <v>250</v>
      </c>
      <c r="C2938" s="9" t="s">
        <v>3045</v>
      </c>
      <c r="D2938" s="9" t="s">
        <v>3046</v>
      </c>
      <c r="E2938" s="9" t="s">
        <v>4722</v>
      </c>
      <c r="F2938" s="9" t="str">
        <f>TEXT(gdp_capita_rank__2[[#This Row],[year]],0)&amp;"-"&amp;gdp_capita_rank__2[[#This Row],[WB_country_code]]</f>
        <v>1981-UKR</v>
      </c>
      <c r="G2938" s="9" t="s">
        <v>2741</v>
      </c>
    </row>
    <row r="2939" spans="1:7" x14ac:dyDescent="0.2">
      <c r="A2939" s="9" t="s">
        <v>251</v>
      </c>
      <c r="B2939" s="9" t="s">
        <v>252</v>
      </c>
      <c r="C2939" s="9" t="s">
        <v>3047</v>
      </c>
      <c r="D2939" s="9" t="s">
        <v>3048</v>
      </c>
      <c r="E2939" s="9" t="s">
        <v>4722</v>
      </c>
      <c r="F2939" s="9" t="str">
        <f>TEXT(gdp_capita_rank__2[[#This Row],[year]],0)&amp;"-"&amp;gdp_capita_rank__2[[#This Row],[WB_country_code]]</f>
        <v>1981-URY</v>
      </c>
      <c r="G2939" s="9" t="s">
        <v>4811</v>
      </c>
    </row>
    <row r="2940" spans="1:7" x14ac:dyDescent="0.2">
      <c r="A2940" s="9" t="s">
        <v>253</v>
      </c>
      <c r="B2940" s="9" t="s">
        <v>254</v>
      </c>
      <c r="C2940" s="9" t="s">
        <v>3050</v>
      </c>
      <c r="D2940" s="9" t="s">
        <v>3051</v>
      </c>
      <c r="E2940" s="9" t="s">
        <v>4722</v>
      </c>
      <c r="F2940" s="9" t="str">
        <f>TEXT(gdp_capita_rank__2[[#This Row],[year]],0)&amp;"-"&amp;gdp_capita_rank__2[[#This Row],[WB_country_code]]</f>
        <v>1981-USA</v>
      </c>
      <c r="G2940" s="9" t="s">
        <v>4812</v>
      </c>
    </row>
    <row r="2941" spans="1:7" x14ac:dyDescent="0.2">
      <c r="A2941" s="9" t="s">
        <v>255</v>
      </c>
      <c r="B2941" s="9" t="s">
        <v>256</v>
      </c>
      <c r="C2941" s="9" t="s">
        <v>3053</v>
      </c>
      <c r="D2941" s="9" t="s">
        <v>3054</v>
      </c>
      <c r="E2941" s="9" t="s">
        <v>4722</v>
      </c>
      <c r="F2941" s="9" t="str">
        <f>TEXT(gdp_capita_rank__2[[#This Row],[year]],0)&amp;"-"&amp;gdp_capita_rank__2[[#This Row],[WB_country_code]]</f>
        <v>1981-UZB</v>
      </c>
      <c r="G2941" s="9" t="s">
        <v>2741</v>
      </c>
    </row>
    <row r="2942" spans="1:7" x14ac:dyDescent="0.2">
      <c r="A2942" s="9" t="s">
        <v>257</v>
      </c>
      <c r="B2942" s="9" t="s">
        <v>258</v>
      </c>
      <c r="C2942" s="9" t="s">
        <v>3055</v>
      </c>
      <c r="D2942" s="9" t="s">
        <v>3056</v>
      </c>
      <c r="E2942" s="9" t="s">
        <v>4722</v>
      </c>
      <c r="F2942" s="9" t="str">
        <f>TEXT(gdp_capita_rank__2[[#This Row],[year]],0)&amp;"-"&amp;gdp_capita_rank__2[[#This Row],[WB_country_code]]</f>
        <v>1981-VEN</v>
      </c>
      <c r="G2942" s="9" t="s">
        <v>4813</v>
      </c>
    </row>
    <row r="2943" spans="1:7" x14ac:dyDescent="0.2">
      <c r="A2943" s="9" t="s">
        <v>259</v>
      </c>
      <c r="B2943" s="9" t="s">
        <v>260</v>
      </c>
      <c r="C2943" s="9" t="s">
        <v>3058</v>
      </c>
      <c r="D2943" s="9" t="s">
        <v>3059</v>
      </c>
      <c r="E2943" s="9" t="s">
        <v>4722</v>
      </c>
      <c r="F2943" s="9" t="str">
        <f>TEXT(gdp_capita_rank__2[[#This Row],[year]],0)&amp;"-"&amp;gdp_capita_rank__2[[#This Row],[WB_country_code]]</f>
        <v>1981-VIR</v>
      </c>
      <c r="G2943" s="9" t="s">
        <v>2741</v>
      </c>
    </row>
    <row r="2944" spans="1:7" x14ac:dyDescent="0.2">
      <c r="A2944" s="9" t="s">
        <v>261</v>
      </c>
      <c r="B2944" s="9" t="s">
        <v>262</v>
      </c>
      <c r="C2944" s="9" t="s">
        <v>3060</v>
      </c>
      <c r="D2944" s="9" t="s">
        <v>3061</v>
      </c>
      <c r="E2944" s="9" t="s">
        <v>4722</v>
      </c>
      <c r="F2944" s="9" t="str">
        <f>TEXT(gdp_capita_rank__2[[#This Row],[year]],0)&amp;"-"&amp;gdp_capita_rank__2[[#This Row],[WB_country_code]]</f>
        <v>1981-VNM</v>
      </c>
      <c r="G2944" s="9" t="s">
        <v>2741</v>
      </c>
    </row>
    <row r="2945" spans="1:7" x14ac:dyDescent="0.2">
      <c r="A2945" s="9" t="s">
        <v>263</v>
      </c>
      <c r="B2945" s="9" t="s">
        <v>264</v>
      </c>
      <c r="C2945" s="9" t="s">
        <v>3062</v>
      </c>
      <c r="D2945" s="9" t="s">
        <v>3063</v>
      </c>
      <c r="E2945" s="9" t="s">
        <v>4722</v>
      </c>
      <c r="F2945" s="9" t="str">
        <f>TEXT(gdp_capita_rank__2[[#This Row],[year]],0)&amp;"-"&amp;gdp_capita_rank__2[[#This Row],[WB_country_code]]</f>
        <v>1981-WSM</v>
      </c>
      <c r="G2945" s="9" t="s">
        <v>2741</v>
      </c>
    </row>
    <row r="2946" spans="1:7" x14ac:dyDescent="0.2">
      <c r="A2946" s="9" t="s">
        <v>265</v>
      </c>
      <c r="B2946" s="9" t="s">
        <v>266</v>
      </c>
      <c r="C2946" s="9" t="s">
        <v>3064</v>
      </c>
      <c r="D2946" s="9" t="s">
        <v>3065</v>
      </c>
      <c r="E2946" s="9" t="s">
        <v>4722</v>
      </c>
      <c r="F2946" s="9" t="str">
        <f>TEXT(gdp_capita_rank__2[[#This Row],[year]],0)&amp;"-"&amp;gdp_capita_rank__2[[#This Row],[WB_country_code]]</f>
        <v>1981-XKX</v>
      </c>
      <c r="G2946" s="9" t="s">
        <v>2741</v>
      </c>
    </row>
    <row r="2947" spans="1:7" x14ac:dyDescent="0.2">
      <c r="A2947" s="9" t="s">
        <v>269</v>
      </c>
      <c r="B2947" s="9" t="s">
        <v>270</v>
      </c>
      <c r="C2947" s="9" t="s">
        <v>3066</v>
      </c>
      <c r="D2947" s="9" t="s">
        <v>3067</v>
      </c>
      <c r="E2947" s="9" t="s">
        <v>4722</v>
      </c>
      <c r="F2947" s="9" t="str">
        <f>TEXT(gdp_capita_rank__2[[#This Row],[year]],0)&amp;"-"&amp;gdp_capita_rank__2[[#This Row],[WB_country_code]]</f>
        <v>1981-ZAF</v>
      </c>
      <c r="G2947" s="9" t="s">
        <v>4814</v>
      </c>
    </row>
    <row r="2948" spans="1:7" x14ac:dyDescent="0.2">
      <c r="A2948" s="9" t="s">
        <v>271</v>
      </c>
      <c r="B2948" s="9" t="s">
        <v>272</v>
      </c>
      <c r="C2948" s="9" t="s">
        <v>3069</v>
      </c>
      <c r="D2948" s="9" t="s">
        <v>3070</v>
      </c>
      <c r="E2948" s="9" t="s">
        <v>4722</v>
      </c>
      <c r="F2948" s="9" t="str">
        <f>TEXT(gdp_capita_rank__2[[#This Row],[year]],0)&amp;"-"&amp;gdp_capita_rank__2[[#This Row],[WB_country_code]]</f>
        <v>1981-ZMB</v>
      </c>
      <c r="G2948" s="9" t="s">
        <v>4815</v>
      </c>
    </row>
    <row r="2949" spans="1:7" x14ac:dyDescent="0.2">
      <c r="A2949" s="9" t="s">
        <v>273</v>
      </c>
      <c r="B2949" s="9" t="s">
        <v>274</v>
      </c>
      <c r="C2949" s="9" t="s">
        <v>3072</v>
      </c>
      <c r="D2949" s="9" t="s">
        <v>3073</v>
      </c>
      <c r="E2949" s="9" t="s">
        <v>4722</v>
      </c>
      <c r="F2949" s="9" t="str">
        <f>TEXT(gdp_capita_rank__2[[#This Row],[year]],0)&amp;"-"&amp;gdp_capita_rank__2[[#This Row],[WB_country_code]]</f>
        <v>1981-ZWE</v>
      </c>
      <c r="G2949" s="9" t="s">
        <v>4816</v>
      </c>
    </row>
    <row r="2950" spans="1:7" x14ac:dyDescent="0.2">
      <c r="A2950" s="9" t="s">
        <v>5</v>
      </c>
      <c r="B2950" s="9" t="s">
        <v>6</v>
      </c>
      <c r="C2950" s="9" t="s">
        <v>2735</v>
      </c>
      <c r="D2950" s="9" t="s">
        <v>2736</v>
      </c>
      <c r="E2950" s="9" t="s">
        <v>4817</v>
      </c>
      <c r="F2950" s="9" t="str">
        <f>TEXT(gdp_capita_rank__2[[#This Row],[year]],0)&amp;"-"&amp;gdp_capita_rank__2[[#This Row],[WB_country_code]]</f>
        <v>1982-AFG</v>
      </c>
      <c r="G2950" s="9" t="s">
        <v>2741</v>
      </c>
    </row>
    <row r="2951" spans="1:7" x14ac:dyDescent="0.2">
      <c r="A2951" s="9" t="s">
        <v>7</v>
      </c>
      <c r="B2951" s="9" t="s">
        <v>8</v>
      </c>
      <c r="C2951" s="9" t="s">
        <v>2739</v>
      </c>
      <c r="D2951" s="9" t="s">
        <v>2740</v>
      </c>
      <c r="E2951" s="9" t="s">
        <v>4817</v>
      </c>
      <c r="F2951" s="9" t="str">
        <f>TEXT(gdp_capita_rank__2[[#This Row],[year]],0)&amp;"-"&amp;gdp_capita_rank__2[[#This Row],[WB_country_code]]</f>
        <v>1982-ARE</v>
      </c>
      <c r="G2951" s="9" t="s">
        <v>4818</v>
      </c>
    </row>
    <row r="2952" spans="1:7" x14ac:dyDescent="0.2">
      <c r="A2952" s="9" t="s">
        <v>9</v>
      </c>
      <c r="B2952" s="9" t="s">
        <v>10</v>
      </c>
      <c r="C2952" s="9" t="s">
        <v>2742</v>
      </c>
      <c r="D2952" s="9" t="s">
        <v>2743</v>
      </c>
      <c r="E2952" s="9" t="s">
        <v>4817</v>
      </c>
      <c r="F2952" s="9" t="str">
        <f>TEXT(gdp_capita_rank__2[[#This Row],[year]],0)&amp;"-"&amp;gdp_capita_rank__2[[#This Row],[WB_country_code]]</f>
        <v>1982-ARG</v>
      </c>
      <c r="G2952" s="9" t="s">
        <v>2741</v>
      </c>
    </row>
    <row r="2953" spans="1:7" x14ac:dyDescent="0.2">
      <c r="A2953" s="9" t="s">
        <v>11</v>
      </c>
      <c r="B2953" s="9" t="s">
        <v>12</v>
      </c>
      <c r="C2953" s="9" t="s">
        <v>2744</v>
      </c>
      <c r="D2953" s="9" t="s">
        <v>2745</v>
      </c>
      <c r="E2953" s="9" t="s">
        <v>4817</v>
      </c>
      <c r="F2953" s="9" t="str">
        <f>TEXT(gdp_capita_rank__2[[#This Row],[year]],0)&amp;"-"&amp;gdp_capita_rank__2[[#This Row],[WB_country_code]]</f>
        <v>1982-ARM</v>
      </c>
      <c r="G2953" s="9" t="s">
        <v>2741</v>
      </c>
    </row>
    <row r="2954" spans="1:7" x14ac:dyDescent="0.2">
      <c r="A2954" s="9" t="s">
        <v>13</v>
      </c>
      <c r="B2954" s="9" t="s">
        <v>14</v>
      </c>
      <c r="C2954" s="9" t="s">
        <v>2746</v>
      </c>
      <c r="D2954" s="9" t="s">
        <v>2747</v>
      </c>
      <c r="E2954" s="9" t="s">
        <v>4817</v>
      </c>
      <c r="F2954" s="9" t="str">
        <f>TEXT(gdp_capita_rank__2[[#This Row],[year]],0)&amp;"-"&amp;gdp_capita_rank__2[[#This Row],[WB_country_code]]</f>
        <v>1982-AUS</v>
      </c>
      <c r="G2954" s="9" t="s">
        <v>4819</v>
      </c>
    </row>
    <row r="2955" spans="1:7" x14ac:dyDescent="0.2">
      <c r="A2955" s="9" t="s">
        <v>15</v>
      </c>
      <c r="B2955" s="9" t="s">
        <v>16</v>
      </c>
      <c r="C2955" s="9" t="s">
        <v>2749</v>
      </c>
      <c r="D2955" s="9" t="s">
        <v>2750</v>
      </c>
      <c r="E2955" s="9" t="s">
        <v>4817</v>
      </c>
      <c r="F2955" s="9" t="str">
        <f>TEXT(gdp_capita_rank__2[[#This Row],[year]],0)&amp;"-"&amp;gdp_capita_rank__2[[#This Row],[WB_country_code]]</f>
        <v>1982-AUT</v>
      </c>
      <c r="G2955" s="9" t="s">
        <v>4820</v>
      </c>
    </row>
    <row r="2956" spans="1:7" x14ac:dyDescent="0.2">
      <c r="A2956" s="9" t="s">
        <v>17</v>
      </c>
      <c r="B2956" s="9" t="s">
        <v>18</v>
      </c>
      <c r="C2956" s="9" t="s">
        <v>2752</v>
      </c>
      <c r="D2956" s="9" t="s">
        <v>2753</v>
      </c>
      <c r="E2956" s="9" t="s">
        <v>4817</v>
      </c>
      <c r="F2956" s="9" t="str">
        <f>TEXT(gdp_capita_rank__2[[#This Row],[year]],0)&amp;"-"&amp;gdp_capita_rank__2[[#This Row],[WB_country_code]]</f>
        <v>1982-AZE</v>
      </c>
      <c r="G2956" s="9" t="s">
        <v>2741</v>
      </c>
    </row>
    <row r="2957" spans="1:7" x14ac:dyDescent="0.2">
      <c r="A2957" s="9" t="s">
        <v>19</v>
      </c>
      <c r="B2957" s="9" t="s">
        <v>20</v>
      </c>
      <c r="C2957" s="9" t="s">
        <v>2754</v>
      </c>
      <c r="D2957" s="9" t="s">
        <v>2755</v>
      </c>
      <c r="E2957" s="9" t="s">
        <v>4817</v>
      </c>
      <c r="F2957" s="9" t="str">
        <f>TEXT(gdp_capita_rank__2[[#This Row],[year]],0)&amp;"-"&amp;gdp_capita_rank__2[[#This Row],[WB_country_code]]</f>
        <v>1982-BDI</v>
      </c>
      <c r="G2957" s="9" t="s">
        <v>4821</v>
      </c>
    </row>
    <row r="2958" spans="1:7" x14ac:dyDescent="0.2">
      <c r="A2958" s="9" t="s">
        <v>21</v>
      </c>
      <c r="B2958" s="9" t="s">
        <v>22</v>
      </c>
      <c r="C2958" s="9" t="s">
        <v>2757</v>
      </c>
      <c r="D2958" s="9" t="s">
        <v>2758</v>
      </c>
      <c r="E2958" s="9" t="s">
        <v>4817</v>
      </c>
      <c r="F2958" s="9" t="str">
        <f>TEXT(gdp_capita_rank__2[[#This Row],[year]],0)&amp;"-"&amp;gdp_capita_rank__2[[#This Row],[WB_country_code]]</f>
        <v>1982-BEL</v>
      </c>
      <c r="G2958" s="9" t="s">
        <v>4822</v>
      </c>
    </row>
    <row r="2959" spans="1:7" x14ac:dyDescent="0.2">
      <c r="A2959" s="9" t="s">
        <v>23</v>
      </c>
      <c r="B2959" s="9" t="s">
        <v>24</v>
      </c>
      <c r="C2959" s="9" t="s">
        <v>2760</v>
      </c>
      <c r="D2959" s="9" t="s">
        <v>2761</v>
      </c>
      <c r="E2959" s="9" t="s">
        <v>4817</v>
      </c>
      <c r="F2959" s="9" t="str">
        <f>TEXT(gdp_capita_rank__2[[#This Row],[year]],0)&amp;"-"&amp;gdp_capita_rank__2[[#This Row],[WB_country_code]]</f>
        <v>1982-BFA</v>
      </c>
      <c r="G2959" s="9" t="s">
        <v>4823</v>
      </c>
    </row>
    <row r="2960" spans="1:7" x14ac:dyDescent="0.2">
      <c r="A2960" s="9" t="s">
        <v>25</v>
      </c>
      <c r="B2960" s="9" t="s">
        <v>26</v>
      </c>
      <c r="C2960" s="9" t="s">
        <v>2763</v>
      </c>
      <c r="D2960" s="9" t="s">
        <v>2764</v>
      </c>
      <c r="E2960" s="9" t="s">
        <v>4817</v>
      </c>
      <c r="F2960" s="9" t="str">
        <f>TEXT(gdp_capita_rank__2[[#This Row],[year]],0)&amp;"-"&amp;gdp_capita_rank__2[[#This Row],[WB_country_code]]</f>
        <v>1982-BGR</v>
      </c>
      <c r="G2960" s="9" t="s">
        <v>4824</v>
      </c>
    </row>
    <row r="2961" spans="1:7" x14ac:dyDescent="0.2">
      <c r="A2961" s="9" t="s">
        <v>27</v>
      </c>
      <c r="B2961" s="9" t="s">
        <v>28</v>
      </c>
      <c r="C2961" s="9" t="s">
        <v>2765</v>
      </c>
      <c r="D2961" s="9" t="s">
        <v>2766</v>
      </c>
      <c r="E2961" s="9" t="s">
        <v>4817</v>
      </c>
      <c r="F2961" s="9" t="str">
        <f>TEXT(gdp_capita_rank__2[[#This Row],[year]],0)&amp;"-"&amp;gdp_capita_rank__2[[#This Row],[WB_country_code]]</f>
        <v>1982-BHR</v>
      </c>
      <c r="G2961" s="9" t="s">
        <v>4825</v>
      </c>
    </row>
    <row r="2962" spans="1:7" x14ac:dyDescent="0.2">
      <c r="A2962" s="9" t="s">
        <v>29</v>
      </c>
      <c r="B2962" s="9" t="s">
        <v>30</v>
      </c>
      <c r="C2962" s="9" t="s">
        <v>2767</v>
      </c>
      <c r="D2962" s="9" t="s">
        <v>2768</v>
      </c>
      <c r="E2962" s="9" t="s">
        <v>4817</v>
      </c>
      <c r="F2962" s="9" t="str">
        <f>TEXT(gdp_capita_rank__2[[#This Row],[year]],0)&amp;"-"&amp;gdp_capita_rank__2[[#This Row],[WB_country_code]]</f>
        <v>1982-BHS</v>
      </c>
      <c r="G2962" s="9" t="s">
        <v>4826</v>
      </c>
    </row>
    <row r="2963" spans="1:7" x14ac:dyDescent="0.2">
      <c r="A2963" s="9" t="s">
        <v>31</v>
      </c>
      <c r="B2963" s="9" t="s">
        <v>32</v>
      </c>
      <c r="C2963" s="9" t="s">
        <v>2770</v>
      </c>
      <c r="D2963" s="9" t="s">
        <v>2771</v>
      </c>
      <c r="E2963" s="9" t="s">
        <v>4817</v>
      </c>
      <c r="F2963" s="9" t="str">
        <f>TEXT(gdp_capita_rank__2[[#This Row],[year]],0)&amp;"-"&amp;gdp_capita_rank__2[[#This Row],[WB_country_code]]</f>
        <v>1982-BLR</v>
      </c>
      <c r="G2963" s="9" t="s">
        <v>2741</v>
      </c>
    </row>
    <row r="2964" spans="1:7" x14ac:dyDescent="0.2">
      <c r="A2964" s="9" t="s">
        <v>33</v>
      </c>
      <c r="B2964" s="9" t="s">
        <v>34</v>
      </c>
      <c r="C2964" s="9" t="s">
        <v>2772</v>
      </c>
      <c r="D2964" s="9" t="s">
        <v>2773</v>
      </c>
      <c r="E2964" s="9" t="s">
        <v>4817</v>
      </c>
      <c r="F2964" s="9" t="str">
        <f>TEXT(gdp_capita_rank__2[[#This Row],[year]],0)&amp;"-"&amp;gdp_capita_rank__2[[#This Row],[WB_country_code]]</f>
        <v>1982-BMU</v>
      </c>
      <c r="G2964" s="9" t="s">
        <v>4827</v>
      </c>
    </row>
    <row r="2965" spans="1:7" x14ac:dyDescent="0.2">
      <c r="A2965" s="9" t="s">
        <v>35</v>
      </c>
      <c r="B2965" s="9" t="s">
        <v>36</v>
      </c>
      <c r="C2965" s="9" t="s">
        <v>2775</v>
      </c>
      <c r="D2965" s="9" t="s">
        <v>2776</v>
      </c>
      <c r="E2965" s="9" t="s">
        <v>4817</v>
      </c>
      <c r="F2965" s="9" t="str">
        <f>TEXT(gdp_capita_rank__2[[#This Row],[year]],0)&amp;"-"&amp;gdp_capita_rank__2[[#This Row],[WB_country_code]]</f>
        <v>1982-BRA</v>
      </c>
      <c r="G2965" s="9" t="s">
        <v>2741</v>
      </c>
    </row>
    <row r="2966" spans="1:7" x14ac:dyDescent="0.2">
      <c r="A2966" s="9" t="s">
        <v>37</v>
      </c>
      <c r="B2966" s="9" t="s">
        <v>38</v>
      </c>
      <c r="C2966" s="9" t="s">
        <v>2777</v>
      </c>
      <c r="D2966" s="9" t="s">
        <v>2778</v>
      </c>
      <c r="E2966" s="9" t="s">
        <v>4817</v>
      </c>
      <c r="F2966" s="9" t="str">
        <f>TEXT(gdp_capita_rank__2[[#This Row],[year]],0)&amp;"-"&amp;gdp_capita_rank__2[[#This Row],[WB_country_code]]</f>
        <v>1982-BRB</v>
      </c>
      <c r="G2966" s="9" t="s">
        <v>4828</v>
      </c>
    </row>
    <row r="2967" spans="1:7" x14ac:dyDescent="0.2">
      <c r="A2967" s="9" t="s">
        <v>39</v>
      </c>
      <c r="B2967" s="9" t="s">
        <v>40</v>
      </c>
      <c r="C2967" s="9" t="s">
        <v>2779</v>
      </c>
      <c r="D2967" s="9" t="s">
        <v>2780</v>
      </c>
      <c r="E2967" s="9" t="s">
        <v>4817</v>
      </c>
      <c r="F2967" s="9" t="str">
        <f>TEXT(gdp_capita_rank__2[[#This Row],[year]],0)&amp;"-"&amp;gdp_capita_rank__2[[#This Row],[WB_country_code]]</f>
        <v>1982-BWA</v>
      </c>
      <c r="G2967" s="9" t="s">
        <v>4829</v>
      </c>
    </row>
    <row r="2968" spans="1:7" x14ac:dyDescent="0.2">
      <c r="A2968" s="9" t="s">
        <v>41</v>
      </c>
      <c r="B2968" s="9" t="s">
        <v>42</v>
      </c>
      <c r="C2968" s="9" t="s">
        <v>2782</v>
      </c>
      <c r="D2968" s="9" t="s">
        <v>2783</v>
      </c>
      <c r="E2968" s="9" t="s">
        <v>4817</v>
      </c>
      <c r="F2968" s="9" t="str">
        <f>TEXT(gdp_capita_rank__2[[#This Row],[year]],0)&amp;"-"&amp;gdp_capita_rank__2[[#This Row],[WB_country_code]]</f>
        <v>1982-CAN</v>
      </c>
      <c r="G2968" s="9" t="s">
        <v>4830</v>
      </c>
    </row>
    <row r="2969" spans="1:7" x14ac:dyDescent="0.2">
      <c r="A2969" s="9" t="s">
        <v>43</v>
      </c>
      <c r="B2969" s="9" t="s">
        <v>44</v>
      </c>
      <c r="C2969" s="9" t="s">
        <v>2785</v>
      </c>
      <c r="D2969" s="9" t="s">
        <v>2786</v>
      </c>
      <c r="E2969" s="9" t="s">
        <v>4817</v>
      </c>
      <c r="F2969" s="9" t="str">
        <f>TEXT(gdp_capita_rank__2[[#This Row],[year]],0)&amp;"-"&amp;gdp_capita_rank__2[[#This Row],[WB_country_code]]</f>
        <v>1982-CHE</v>
      </c>
      <c r="G2969" s="9" t="s">
        <v>4831</v>
      </c>
    </row>
    <row r="2970" spans="1:7" x14ac:dyDescent="0.2">
      <c r="A2970" s="9" t="s">
        <v>45</v>
      </c>
      <c r="B2970" s="9" t="s">
        <v>46</v>
      </c>
      <c r="C2970" s="9" t="s">
        <v>2788</v>
      </c>
      <c r="D2970" s="9" t="s">
        <v>2789</v>
      </c>
      <c r="E2970" s="9" t="s">
        <v>4817</v>
      </c>
      <c r="F2970" s="9" t="str">
        <f>TEXT(gdp_capita_rank__2[[#This Row],[year]],0)&amp;"-"&amp;gdp_capita_rank__2[[#This Row],[WB_country_code]]</f>
        <v>1982-CHL</v>
      </c>
      <c r="G2970" s="9" t="s">
        <v>4832</v>
      </c>
    </row>
    <row r="2971" spans="1:7" x14ac:dyDescent="0.2">
      <c r="A2971" s="9" t="s">
        <v>47</v>
      </c>
      <c r="B2971" s="9" t="s">
        <v>48</v>
      </c>
      <c r="C2971" s="9" t="s">
        <v>2791</v>
      </c>
      <c r="D2971" s="9" t="s">
        <v>2792</v>
      </c>
      <c r="E2971" s="9" t="s">
        <v>4817</v>
      </c>
      <c r="F2971" s="9" t="str">
        <f>TEXT(gdp_capita_rank__2[[#This Row],[year]],0)&amp;"-"&amp;gdp_capita_rank__2[[#This Row],[WB_country_code]]</f>
        <v>1982-CHN</v>
      </c>
      <c r="G2971" s="9" t="s">
        <v>4833</v>
      </c>
    </row>
    <row r="2972" spans="1:7" x14ac:dyDescent="0.2">
      <c r="A2972" s="9" t="s">
        <v>49</v>
      </c>
      <c r="B2972" s="9" t="s">
        <v>50</v>
      </c>
      <c r="C2972" s="9" t="s">
        <v>2794</v>
      </c>
      <c r="D2972" s="9" t="s">
        <v>2795</v>
      </c>
      <c r="E2972" s="9" t="s">
        <v>4817</v>
      </c>
      <c r="F2972" s="9" t="str">
        <f>TEXT(gdp_capita_rank__2[[#This Row],[year]],0)&amp;"-"&amp;gdp_capita_rank__2[[#This Row],[WB_country_code]]</f>
        <v>1982-CIV</v>
      </c>
      <c r="G2972" s="9" t="s">
        <v>4834</v>
      </c>
    </row>
    <row r="2973" spans="1:7" x14ac:dyDescent="0.2">
      <c r="A2973" s="9" t="s">
        <v>51</v>
      </c>
      <c r="B2973" s="9" t="s">
        <v>52</v>
      </c>
      <c r="C2973" s="9" t="s">
        <v>2797</v>
      </c>
      <c r="D2973" s="9" t="s">
        <v>2798</v>
      </c>
      <c r="E2973" s="9" t="s">
        <v>4817</v>
      </c>
      <c r="F2973" s="9" t="str">
        <f>TEXT(gdp_capita_rank__2[[#This Row],[year]],0)&amp;"-"&amp;gdp_capita_rank__2[[#This Row],[WB_country_code]]</f>
        <v>1982-CMR</v>
      </c>
      <c r="G2973" s="9" t="s">
        <v>4835</v>
      </c>
    </row>
    <row r="2974" spans="1:7" x14ac:dyDescent="0.2">
      <c r="A2974" s="9" t="s">
        <v>53</v>
      </c>
      <c r="B2974" s="9" t="s">
        <v>54</v>
      </c>
      <c r="C2974" s="9" t="s">
        <v>2800</v>
      </c>
      <c r="D2974" s="9" t="s">
        <v>2801</v>
      </c>
      <c r="E2974" s="9" t="s">
        <v>4817</v>
      </c>
      <c r="F2974" s="9" t="str">
        <f>TEXT(gdp_capita_rank__2[[#This Row],[year]],0)&amp;"-"&amp;gdp_capita_rank__2[[#This Row],[WB_country_code]]</f>
        <v>1982-COL</v>
      </c>
      <c r="G2974" s="9" t="s">
        <v>4836</v>
      </c>
    </row>
    <row r="2975" spans="1:7" x14ac:dyDescent="0.2">
      <c r="A2975" s="9" t="s">
        <v>55</v>
      </c>
      <c r="B2975" s="9" t="s">
        <v>56</v>
      </c>
      <c r="C2975" s="9" t="s">
        <v>2803</v>
      </c>
      <c r="D2975" s="9" t="s">
        <v>2804</v>
      </c>
      <c r="E2975" s="9" t="s">
        <v>4817</v>
      </c>
      <c r="F2975" s="9" t="str">
        <f>TEXT(gdp_capita_rank__2[[#This Row],[year]],0)&amp;"-"&amp;gdp_capita_rank__2[[#This Row],[WB_country_code]]</f>
        <v>1982-CRI</v>
      </c>
      <c r="G2975" s="9" t="s">
        <v>4837</v>
      </c>
    </row>
    <row r="2976" spans="1:7" x14ac:dyDescent="0.2">
      <c r="A2976" s="9" t="s">
        <v>57</v>
      </c>
      <c r="B2976" s="9" t="s">
        <v>58</v>
      </c>
      <c r="C2976" s="9" t="s">
        <v>2806</v>
      </c>
      <c r="D2976" s="9" t="s">
        <v>2807</v>
      </c>
      <c r="E2976" s="9" t="s">
        <v>4817</v>
      </c>
      <c r="F2976" s="9" t="str">
        <f>TEXT(gdp_capita_rank__2[[#This Row],[year]],0)&amp;"-"&amp;gdp_capita_rank__2[[#This Row],[WB_country_code]]</f>
        <v>1982-CUB</v>
      </c>
      <c r="G2976" s="9" t="s">
        <v>4838</v>
      </c>
    </row>
    <row r="2977" spans="1:7" x14ac:dyDescent="0.2">
      <c r="A2977" s="9" t="s">
        <v>59</v>
      </c>
      <c r="B2977" s="9" t="s">
        <v>60</v>
      </c>
      <c r="C2977" s="9" t="s">
        <v>2808</v>
      </c>
      <c r="D2977" s="9" t="s">
        <v>2809</v>
      </c>
      <c r="E2977" s="9" t="s">
        <v>4817</v>
      </c>
      <c r="F2977" s="9" t="str">
        <f>TEXT(gdp_capita_rank__2[[#This Row],[year]],0)&amp;"-"&amp;gdp_capita_rank__2[[#This Row],[WB_country_code]]</f>
        <v>1982-CYP</v>
      </c>
      <c r="G2977" s="9" t="s">
        <v>4839</v>
      </c>
    </row>
    <row r="2978" spans="1:7" x14ac:dyDescent="0.2">
      <c r="A2978" s="9" t="s">
        <v>61</v>
      </c>
      <c r="B2978" s="9" t="s">
        <v>62</v>
      </c>
      <c r="C2978" s="9" t="s">
        <v>2810</v>
      </c>
      <c r="D2978" s="9" t="s">
        <v>2811</v>
      </c>
      <c r="E2978" s="9" t="s">
        <v>4817</v>
      </c>
      <c r="F2978" s="9" t="str">
        <f>TEXT(gdp_capita_rank__2[[#This Row],[year]],0)&amp;"-"&amp;gdp_capita_rank__2[[#This Row],[WB_country_code]]</f>
        <v>1982-CZE</v>
      </c>
      <c r="G2978" s="9" t="s">
        <v>2741</v>
      </c>
    </row>
    <row r="2979" spans="1:7" x14ac:dyDescent="0.2">
      <c r="A2979" s="9" t="s">
        <v>63</v>
      </c>
      <c r="B2979" s="9" t="s">
        <v>64</v>
      </c>
      <c r="C2979" s="9" t="s">
        <v>2812</v>
      </c>
      <c r="D2979" s="9" t="s">
        <v>2813</v>
      </c>
      <c r="E2979" s="9" t="s">
        <v>4817</v>
      </c>
      <c r="F2979" s="9" t="str">
        <f>TEXT(gdp_capita_rank__2[[#This Row],[year]],0)&amp;"-"&amp;gdp_capita_rank__2[[#This Row],[WB_country_code]]</f>
        <v>1982-DEU</v>
      </c>
      <c r="G2979" s="9" t="s">
        <v>4840</v>
      </c>
    </row>
    <row r="2980" spans="1:7" x14ac:dyDescent="0.2">
      <c r="A2980" s="9" t="s">
        <v>65</v>
      </c>
      <c r="B2980" s="9" t="s">
        <v>66</v>
      </c>
      <c r="C2980" s="9" t="s">
        <v>2814</v>
      </c>
      <c r="D2980" s="9" t="s">
        <v>2815</v>
      </c>
      <c r="E2980" s="9" t="s">
        <v>4817</v>
      </c>
      <c r="F2980" s="9" t="str">
        <f>TEXT(gdp_capita_rank__2[[#This Row],[year]],0)&amp;"-"&amp;gdp_capita_rank__2[[#This Row],[WB_country_code]]</f>
        <v>1982-DJI</v>
      </c>
      <c r="G2980" s="9" t="s">
        <v>2741</v>
      </c>
    </row>
    <row r="2981" spans="1:7" x14ac:dyDescent="0.2">
      <c r="A2981" s="9" t="s">
        <v>67</v>
      </c>
      <c r="B2981" s="9" t="s">
        <v>68</v>
      </c>
      <c r="C2981" s="9" t="s">
        <v>2816</v>
      </c>
      <c r="D2981" s="9" t="s">
        <v>2817</v>
      </c>
      <c r="E2981" s="9" t="s">
        <v>4817</v>
      </c>
      <c r="F2981" s="9" t="str">
        <f>TEXT(gdp_capita_rank__2[[#This Row],[year]],0)&amp;"-"&amp;gdp_capita_rank__2[[#This Row],[WB_country_code]]</f>
        <v>1982-DNK</v>
      </c>
      <c r="G2981" s="9" t="s">
        <v>4841</v>
      </c>
    </row>
    <row r="2982" spans="1:7" x14ac:dyDescent="0.2">
      <c r="A2982" s="9" t="s">
        <v>69</v>
      </c>
      <c r="B2982" s="9" t="s">
        <v>70</v>
      </c>
      <c r="C2982" s="9" t="s">
        <v>2818</v>
      </c>
      <c r="D2982" s="9" t="s">
        <v>2819</v>
      </c>
      <c r="E2982" s="9" t="s">
        <v>4817</v>
      </c>
      <c r="F2982" s="9" t="str">
        <f>TEXT(gdp_capita_rank__2[[#This Row],[year]],0)&amp;"-"&amp;gdp_capita_rank__2[[#This Row],[WB_country_code]]</f>
        <v>1982-DOM</v>
      </c>
      <c r="G2982" s="9" t="s">
        <v>4842</v>
      </c>
    </row>
    <row r="2983" spans="1:7" x14ac:dyDescent="0.2">
      <c r="A2983" s="9" t="s">
        <v>71</v>
      </c>
      <c r="B2983" s="9" t="s">
        <v>72</v>
      </c>
      <c r="C2983" s="9" t="s">
        <v>2821</v>
      </c>
      <c r="D2983" s="9" t="s">
        <v>2822</v>
      </c>
      <c r="E2983" s="9" t="s">
        <v>4817</v>
      </c>
      <c r="F2983" s="9" t="str">
        <f>TEXT(gdp_capita_rank__2[[#This Row],[year]],0)&amp;"-"&amp;gdp_capita_rank__2[[#This Row],[WB_country_code]]</f>
        <v>1982-DZA</v>
      </c>
      <c r="G2983" s="9" t="s">
        <v>4843</v>
      </c>
    </row>
    <row r="2984" spans="1:7" x14ac:dyDescent="0.2">
      <c r="A2984" s="9" t="s">
        <v>73</v>
      </c>
      <c r="B2984" s="9" t="s">
        <v>74</v>
      </c>
      <c r="C2984" s="9" t="s">
        <v>2824</v>
      </c>
      <c r="D2984" s="9" t="s">
        <v>2825</v>
      </c>
      <c r="E2984" s="9" t="s">
        <v>4817</v>
      </c>
      <c r="F2984" s="9" t="str">
        <f>TEXT(gdp_capita_rank__2[[#This Row],[year]],0)&amp;"-"&amp;gdp_capita_rank__2[[#This Row],[WB_country_code]]</f>
        <v>1982-ECU</v>
      </c>
      <c r="G2984" s="9" t="s">
        <v>4844</v>
      </c>
    </row>
    <row r="2985" spans="1:7" x14ac:dyDescent="0.2">
      <c r="A2985" s="9" t="s">
        <v>75</v>
      </c>
      <c r="B2985" s="9" t="s">
        <v>76</v>
      </c>
      <c r="C2985" s="9" t="s">
        <v>2827</v>
      </c>
      <c r="D2985" s="9" t="s">
        <v>2828</v>
      </c>
      <c r="E2985" s="9" t="s">
        <v>4817</v>
      </c>
      <c r="F2985" s="9" t="str">
        <f>TEXT(gdp_capita_rank__2[[#This Row],[year]],0)&amp;"-"&amp;gdp_capita_rank__2[[#This Row],[WB_country_code]]</f>
        <v>1982-EGY</v>
      </c>
      <c r="G2985" s="9" t="s">
        <v>4845</v>
      </c>
    </row>
    <row r="2986" spans="1:7" x14ac:dyDescent="0.2">
      <c r="A2986" s="9" t="s">
        <v>77</v>
      </c>
      <c r="B2986" s="9" t="s">
        <v>78</v>
      </c>
      <c r="C2986" s="9" t="s">
        <v>2829</v>
      </c>
      <c r="D2986" s="9" t="s">
        <v>2830</v>
      </c>
      <c r="E2986" s="9" t="s">
        <v>4817</v>
      </c>
      <c r="F2986" s="9" t="str">
        <f>TEXT(gdp_capita_rank__2[[#This Row],[year]],0)&amp;"-"&amp;gdp_capita_rank__2[[#This Row],[WB_country_code]]</f>
        <v>1982-ERI</v>
      </c>
      <c r="G2986" s="9" t="s">
        <v>2741</v>
      </c>
    </row>
    <row r="2987" spans="1:7" x14ac:dyDescent="0.2">
      <c r="A2987" s="9" t="s">
        <v>79</v>
      </c>
      <c r="B2987" s="9" t="s">
        <v>80</v>
      </c>
      <c r="C2987" s="9" t="s">
        <v>2831</v>
      </c>
      <c r="D2987" s="9" t="s">
        <v>2832</v>
      </c>
      <c r="E2987" s="9" t="s">
        <v>4817</v>
      </c>
      <c r="F2987" s="9" t="str">
        <f>TEXT(gdp_capita_rank__2[[#This Row],[year]],0)&amp;"-"&amp;gdp_capita_rank__2[[#This Row],[WB_country_code]]</f>
        <v>1982-ESP</v>
      </c>
      <c r="G2987" s="9" t="s">
        <v>4846</v>
      </c>
    </row>
    <row r="2988" spans="1:7" x14ac:dyDescent="0.2">
      <c r="A2988" s="9" t="s">
        <v>81</v>
      </c>
      <c r="B2988" s="9" t="s">
        <v>82</v>
      </c>
      <c r="C2988" s="9" t="s">
        <v>2834</v>
      </c>
      <c r="D2988" s="9" t="s">
        <v>2835</v>
      </c>
      <c r="E2988" s="9" t="s">
        <v>4817</v>
      </c>
      <c r="F2988" s="9" t="str">
        <f>TEXT(gdp_capita_rank__2[[#This Row],[year]],0)&amp;"-"&amp;gdp_capita_rank__2[[#This Row],[WB_country_code]]</f>
        <v>1982-EST</v>
      </c>
      <c r="G2988" s="9" t="s">
        <v>2741</v>
      </c>
    </row>
    <row r="2989" spans="1:7" x14ac:dyDescent="0.2">
      <c r="A2989" s="9" t="s">
        <v>83</v>
      </c>
      <c r="B2989" s="9" t="s">
        <v>84</v>
      </c>
      <c r="C2989" s="9" t="s">
        <v>2836</v>
      </c>
      <c r="D2989" s="9" t="s">
        <v>2837</v>
      </c>
      <c r="E2989" s="9" t="s">
        <v>4817</v>
      </c>
      <c r="F2989" s="9" t="str">
        <f>TEXT(gdp_capita_rank__2[[#This Row],[year]],0)&amp;"-"&amp;gdp_capita_rank__2[[#This Row],[WB_country_code]]</f>
        <v>1982-ETH</v>
      </c>
      <c r="G2989" s="9" t="s">
        <v>4847</v>
      </c>
    </row>
    <row r="2990" spans="1:7" x14ac:dyDescent="0.2">
      <c r="A2990" s="9" t="s">
        <v>85</v>
      </c>
      <c r="B2990" s="9" t="s">
        <v>86</v>
      </c>
      <c r="C2990" s="9" t="s">
        <v>2838</v>
      </c>
      <c r="D2990" s="9" t="s">
        <v>2839</v>
      </c>
      <c r="E2990" s="9" t="s">
        <v>4817</v>
      </c>
      <c r="F2990" s="9" t="str">
        <f>TEXT(gdp_capita_rank__2[[#This Row],[year]],0)&amp;"-"&amp;gdp_capita_rank__2[[#This Row],[WB_country_code]]</f>
        <v>1982-FIN</v>
      </c>
      <c r="G2990" s="9" t="s">
        <v>4848</v>
      </c>
    </row>
    <row r="2991" spans="1:7" x14ac:dyDescent="0.2">
      <c r="A2991" s="9" t="s">
        <v>87</v>
      </c>
      <c r="B2991" s="9" t="s">
        <v>88</v>
      </c>
      <c r="C2991" s="9" t="s">
        <v>2841</v>
      </c>
      <c r="D2991" s="9" t="s">
        <v>2842</v>
      </c>
      <c r="E2991" s="9" t="s">
        <v>4817</v>
      </c>
      <c r="F2991" s="9" t="str">
        <f>TEXT(gdp_capita_rank__2[[#This Row],[year]],0)&amp;"-"&amp;gdp_capita_rank__2[[#This Row],[WB_country_code]]</f>
        <v>1982-FJI</v>
      </c>
      <c r="G2991" s="9" t="s">
        <v>4849</v>
      </c>
    </row>
    <row r="2992" spans="1:7" x14ac:dyDescent="0.2">
      <c r="A2992" s="9" t="s">
        <v>89</v>
      </c>
      <c r="B2992" s="9" t="s">
        <v>90</v>
      </c>
      <c r="C2992" s="9" t="s">
        <v>2844</v>
      </c>
      <c r="D2992" s="9" t="s">
        <v>2845</v>
      </c>
      <c r="E2992" s="9" t="s">
        <v>4817</v>
      </c>
      <c r="F2992" s="9" t="str">
        <f>TEXT(gdp_capita_rank__2[[#This Row],[year]],0)&amp;"-"&amp;gdp_capita_rank__2[[#This Row],[WB_country_code]]</f>
        <v>1982-FRA</v>
      </c>
      <c r="G2992" s="9" t="s">
        <v>4850</v>
      </c>
    </row>
    <row r="2993" spans="1:7" x14ac:dyDescent="0.2">
      <c r="A2993" s="9" t="s">
        <v>91</v>
      </c>
      <c r="B2993" s="9" t="s">
        <v>92</v>
      </c>
      <c r="C2993" s="9" t="s">
        <v>2847</v>
      </c>
      <c r="D2993" s="9" t="s">
        <v>2848</v>
      </c>
      <c r="E2993" s="9" t="s">
        <v>4817</v>
      </c>
      <c r="F2993" s="9" t="str">
        <f>TEXT(gdp_capita_rank__2[[#This Row],[year]],0)&amp;"-"&amp;gdp_capita_rank__2[[#This Row],[WB_country_code]]</f>
        <v>1982-GAB</v>
      </c>
      <c r="G2993" s="9" t="s">
        <v>4851</v>
      </c>
    </row>
    <row r="2994" spans="1:7" x14ac:dyDescent="0.2">
      <c r="A2994" s="9" t="s">
        <v>93</v>
      </c>
      <c r="B2994" s="9" t="s">
        <v>94</v>
      </c>
      <c r="C2994" s="9" t="s">
        <v>2850</v>
      </c>
      <c r="D2994" s="9" t="s">
        <v>2851</v>
      </c>
      <c r="E2994" s="9" t="s">
        <v>4817</v>
      </c>
      <c r="F2994" s="9" t="str">
        <f>TEXT(gdp_capita_rank__2[[#This Row],[year]],0)&amp;"-"&amp;gdp_capita_rank__2[[#This Row],[WB_country_code]]</f>
        <v>1982-GBR</v>
      </c>
      <c r="G2994" s="9" t="s">
        <v>4852</v>
      </c>
    </row>
    <row r="2995" spans="1:7" x14ac:dyDescent="0.2">
      <c r="A2995" s="9" t="s">
        <v>95</v>
      </c>
      <c r="B2995" s="9" t="s">
        <v>96</v>
      </c>
      <c r="C2995" s="9" t="s">
        <v>2853</v>
      </c>
      <c r="D2995" s="9" t="s">
        <v>2854</v>
      </c>
      <c r="E2995" s="9" t="s">
        <v>4817</v>
      </c>
      <c r="F2995" s="9" t="str">
        <f>TEXT(gdp_capita_rank__2[[#This Row],[year]],0)&amp;"-"&amp;gdp_capita_rank__2[[#This Row],[WB_country_code]]</f>
        <v>1982-GEO</v>
      </c>
      <c r="G2995" s="9" t="s">
        <v>2741</v>
      </c>
    </row>
    <row r="2996" spans="1:7" x14ac:dyDescent="0.2">
      <c r="A2996" s="9" t="s">
        <v>97</v>
      </c>
      <c r="B2996" s="9" t="s">
        <v>98</v>
      </c>
      <c r="C2996" s="9" t="s">
        <v>2855</v>
      </c>
      <c r="D2996" s="9" t="s">
        <v>2824</v>
      </c>
      <c r="E2996" s="9" t="s">
        <v>4817</v>
      </c>
      <c r="F2996" s="9" t="str">
        <f>TEXT(gdp_capita_rank__2[[#This Row],[year]],0)&amp;"-"&amp;gdp_capita_rank__2[[#This Row],[WB_country_code]]</f>
        <v>1982-GHA</v>
      </c>
      <c r="G2996" s="9" t="s">
        <v>4853</v>
      </c>
    </row>
    <row r="2997" spans="1:7" x14ac:dyDescent="0.2">
      <c r="A2997" s="9" t="s">
        <v>99</v>
      </c>
      <c r="B2997" s="9" t="s">
        <v>100</v>
      </c>
      <c r="C2997" s="9" t="s">
        <v>2857</v>
      </c>
      <c r="D2997" s="9" t="s">
        <v>2858</v>
      </c>
      <c r="E2997" s="9" t="s">
        <v>4817</v>
      </c>
      <c r="F2997" s="9" t="str">
        <f>TEXT(gdp_capita_rank__2[[#This Row],[year]],0)&amp;"-"&amp;gdp_capita_rank__2[[#This Row],[WB_country_code]]</f>
        <v>1982-GRC</v>
      </c>
      <c r="G2997" s="9" t="s">
        <v>4854</v>
      </c>
    </row>
    <row r="2998" spans="1:7" x14ac:dyDescent="0.2">
      <c r="A2998" s="9" t="s">
        <v>101</v>
      </c>
      <c r="B2998" s="9" t="s">
        <v>102</v>
      </c>
      <c r="C2998" s="9" t="s">
        <v>2860</v>
      </c>
      <c r="D2998" s="9" t="s">
        <v>2861</v>
      </c>
      <c r="E2998" s="9" t="s">
        <v>4817</v>
      </c>
      <c r="F2998" s="9" t="str">
        <f>TEXT(gdp_capita_rank__2[[#This Row],[year]],0)&amp;"-"&amp;gdp_capita_rank__2[[#This Row],[WB_country_code]]</f>
        <v>1982-GRD</v>
      </c>
      <c r="G2998" s="9" t="s">
        <v>4855</v>
      </c>
    </row>
    <row r="2999" spans="1:7" x14ac:dyDescent="0.2">
      <c r="A2999" s="9" t="s">
        <v>103</v>
      </c>
      <c r="B2999" s="9" t="s">
        <v>104</v>
      </c>
      <c r="C2999" s="9" t="s">
        <v>2862</v>
      </c>
      <c r="D2999" s="9" t="s">
        <v>2863</v>
      </c>
      <c r="E2999" s="9" t="s">
        <v>4817</v>
      </c>
      <c r="F2999" s="9" t="str">
        <f>TEXT(gdp_capita_rank__2[[#This Row],[year]],0)&amp;"-"&amp;gdp_capita_rank__2[[#This Row],[WB_country_code]]</f>
        <v>1982-GTM</v>
      </c>
      <c r="G2999" s="9" t="s">
        <v>4856</v>
      </c>
    </row>
    <row r="3000" spans="1:7" x14ac:dyDescent="0.2">
      <c r="A3000" s="9" t="s">
        <v>105</v>
      </c>
      <c r="B3000" s="9" t="s">
        <v>106</v>
      </c>
      <c r="C3000" s="9" t="s">
        <v>2865</v>
      </c>
      <c r="D3000" s="9" t="s">
        <v>2866</v>
      </c>
      <c r="E3000" s="9" t="s">
        <v>4817</v>
      </c>
      <c r="F3000" s="9" t="str">
        <f>TEXT(gdp_capita_rank__2[[#This Row],[year]],0)&amp;"-"&amp;gdp_capita_rank__2[[#This Row],[WB_country_code]]</f>
        <v>1982-GUY</v>
      </c>
      <c r="G3000" s="9" t="s">
        <v>4857</v>
      </c>
    </row>
    <row r="3001" spans="1:7" x14ac:dyDescent="0.2">
      <c r="A3001" s="9" t="s">
        <v>107</v>
      </c>
      <c r="B3001" s="9" t="s">
        <v>108</v>
      </c>
      <c r="C3001" s="9" t="s">
        <v>2868</v>
      </c>
      <c r="D3001" s="9" t="s">
        <v>2869</v>
      </c>
      <c r="E3001" s="9" t="s">
        <v>4817</v>
      </c>
      <c r="F3001" s="9" t="str">
        <f>TEXT(gdp_capita_rank__2[[#This Row],[year]],0)&amp;"-"&amp;gdp_capita_rank__2[[#This Row],[WB_country_code]]</f>
        <v>1982-HKG</v>
      </c>
      <c r="G3001" s="9" t="s">
        <v>4858</v>
      </c>
    </row>
    <row r="3002" spans="1:7" x14ac:dyDescent="0.2">
      <c r="A3002" s="9" t="s">
        <v>109</v>
      </c>
      <c r="B3002" s="9" t="s">
        <v>110</v>
      </c>
      <c r="C3002" s="9" t="s">
        <v>2871</v>
      </c>
      <c r="D3002" s="9" t="s">
        <v>2872</v>
      </c>
      <c r="E3002" s="9" t="s">
        <v>4817</v>
      </c>
      <c r="F3002" s="9" t="str">
        <f>TEXT(gdp_capita_rank__2[[#This Row],[year]],0)&amp;"-"&amp;gdp_capita_rank__2[[#This Row],[WB_country_code]]</f>
        <v>1982-HRV</v>
      </c>
      <c r="G3002" s="9" t="s">
        <v>2741</v>
      </c>
    </row>
    <row r="3003" spans="1:7" x14ac:dyDescent="0.2">
      <c r="A3003" s="9" t="s">
        <v>111</v>
      </c>
      <c r="B3003" s="9" t="s">
        <v>112</v>
      </c>
      <c r="C3003" s="9" t="s">
        <v>2873</v>
      </c>
      <c r="D3003" s="9" t="s">
        <v>2874</v>
      </c>
      <c r="E3003" s="9" t="s">
        <v>4817</v>
      </c>
      <c r="F3003" s="9" t="str">
        <f>TEXT(gdp_capita_rank__2[[#This Row],[year]],0)&amp;"-"&amp;gdp_capita_rank__2[[#This Row],[WB_country_code]]</f>
        <v>1982-HUN</v>
      </c>
      <c r="G3003" s="9" t="s">
        <v>2741</v>
      </c>
    </row>
    <row r="3004" spans="1:7" x14ac:dyDescent="0.2">
      <c r="A3004" s="9" t="s">
        <v>113</v>
      </c>
      <c r="B3004" s="9" t="s">
        <v>114</v>
      </c>
      <c r="C3004" s="9" t="s">
        <v>2875</v>
      </c>
      <c r="D3004" s="9" t="s">
        <v>2876</v>
      </c>
      <c r="E3004" s="9" t="s">
        <v>4817</v>
      </c>
      <c r="F3004" s="9" t="str">
        <f>TEXT(gdp_capita_rank__2[[#This Row],[year]],0)&amp;"-"&amp;gdp_capita_rank__2[[#This Row],[WB_country_code]]</f>
        <v>1982-IDN</v>
      </c>
      <c r="G3004" s="9" t="s">
        <v>4859</v>
      </c>
    </row>
    <row r="3005" spans="1:7" x14ac:dyDescent="0.2">
      <c r="A3005" s="9" t="s">
        <v>115</v>
      </c>
      <c r="B3005" s="9" t="s">
        <v>116</v>
      </c>
      <c r="C3005" s="9" t="s">
        <v>2877</v>
      </c>
      <c r="D3005" s="9" t="s">
        <v>2878</v>
      </c>
      <c r="E3005" s="9" t="s">
        <v>4817</v>
      </c>
      <c r="F3005" s="9" t="str">
        <f>TEXT(gdp_capita_rank__2[[#This Row],[year]],0)&amp;"-"&amp;gdp_capita_rank__2[[#This Row],[WB_country_code]]</f>
        <v>1982-IND</v>
      </c>
      <c r="G3005" s="9" t="s">
        <v>4860</v>
      </c>
    </row>
    <row r="3006" spans="1:7" x14ac:dyDescent="0.2">
      <c r="A3006" s="9" t="s">
        <v>117</v>
      </c>
      <c r="B3006" s="9" t="s">
        <v>118</v>
      </c>
      <c r="C3006" s="9" t="s">
        <v>2880</v>
      </c>
      <c r="D3006" s="9" t="s">
        <v>2881</v>
      </c>
      <c r="E3006" s="9" t="s">
        <v>4817</v>
      </c>
      <c r="F3006" s="9" t="str">
        <f>TEXT(gdp_capita_rank__2[[#This Row],[year]],0)&amp;"-"&amp;gdp_capita_rank__2[[#This Row],[WB_country_code]]</f>
        <v>1982-IRL</v>
      </c>
      <c r="G3006" s="9" t="s">
        <v>4861</v>
      </c>
    </row>
    <row r="3007" spans="1:7" x14ac:dyDescent="0.2">
      <c r="A3007" s="9" t="s">
        <v>119</v>
      </c>
      <c r="B3007" s="9" t="s">
        <v>120</v>
      </c>
      <c r="C3007" s="9" t="s">
        <v>2883</v>
      </c>
      <c r="D3007" s="9" t="s">
        <v>2884</v>
      </c>
      <c r="E3007" s="9" t="s">
        <v>4817</v>
      </c>
      <c r="F3007" s="9" t="str">
        <f>TEXT(gdp_capita_rank__2[[#This Row],[year]],0)&amp;"-"&amp;gdp_capita_rank__2[[#This Row],[WB_country_code]]</f>
        <v>1982-IRN</v>
      </c>
      <c r="G3007" s="9" t="s">
        <v>4862</v>
      </c>
    </row>
    <row r="3008" spans="1:7" x14ac:dyDescent="0.2">
      <c r="A3008" s="9" t="s">
        <v>121</v>
      </c>
      <c r="B3008" s="9" t="s">
        <v>122</v>
      </c>
      <c r="C3008" s="9" t="s">
        <v>2886</v>
      </c>
      <c r="D3008" s="9" t="s">
        <v>2887</v>
      </c>
      <c r="E3008" s="9" t="s">
        <v>4817</v>
      </c>
      <c r="F3008" s="9" t="str">
        <f>TEXT(gdp_capita_rank__2[[#This Row],[year]],0)&amp;"-"&amp;gdp_capita_rank__2[[#This Row],[WB_country_code]]</f>
        <v>1982-IRQ</v>
      </c>
      <c r="G3008" s="9" t="s">
        <v>4863</v>
      </c>
    </row>
    <row r="3009" spans="1:7" x14ac:dyDescent="0.2">
      <c r="A3009" s="9" t="s">
        <v>123</v>
      </c>
      <c r="B3009" s="9" t="s">
        <v>124</v>
      </c>
      <c r="C3009" s="9" t="s">
        <v>2889</v>
      </c>
      <c r="D3009" s="9" t="s">
        <v>2890</v>
      </c>
      <c r="E3009" s="9" t="s">
        <v>4817</v>
      </c>
      <c r="F3009" s="9" t="str">
        <f>TEXT(gdp_capita_rank__2[[#This Row],[year]],0)&amp;"-"&amp;gdp_capita_rank__2[[#This Row],[WB_country_code]]</f>
        <v>1982-ISL</v>
      </c>
      <c r="G3009" s="9" t="s">
        <v>4864</v>
      </c>
    </row>
    <row r="3010" spans="1:7" x14ac:dyDescent="0.2">
      <c r="A3010" s="9" t="s">
        <v>125</v>
      </c>
      <c r="B3010" s="9" t="s">
        <v>126</v>
      </c>
      <c r="C3010" s="9" t="s">
        <v>2892</v>
      </c>
      <c r="D3010" s="9" t="s">
        <v>2893</v>
      </c>
      <c r="E3010" s="9" t="s">
        <v>4817</v>
      </c>
      <c r="F3010" s="9" t="str">
        <f>TEXT(gdp_capita_rank__2[[#This Row],[year]],0)&amp;"-"&amp;gdp_capita_rank__2[[#This Row],[WB_country_code]]</f>
        <v>1982-ISR</v>
      </c>
      <c r="G3010" s="9" t="s">
        <v>2741</v>
      </c>
    </row>
    <row r="3011" spans="1:7" x14ac:dyDescent="0.2">
      <c r="A3011" s="9" t="s">
        <v>127</v>
      </c>
      <c r="B3011" s="9" t="s">
        <v>128</v>
      </c>
      <c r="C3011" s="9" t="s">
        <v>2895</v>
      </c>
      <c r="D3011" s="9" t="s">
        <v>2896</v>
      </c>
      <c r="E3011" s="9" t="s">
        <v>4817</v>
      </c>
      <c r="F3011" s="9" t="str">
        <f>TEXT(gdp_capita_rank__2[[#This Row],[year]],0)&amp;"-"&amp;gdp_capita_rank__2[[#This Row],[WB_country_code]]</f>
        <v>1982-ITA</v>
      </c>
      <c r="G3011" s="9" t="s">
        <v>4865</v>
      </c>
    </row>
    <row r="3012" spans="1:7" x14ac:dyDescent="0.2">
      <c r="A3012" s="9" t="s">
        <v>129</v>
      </c>
      <c r="B3012" s="9" t="s">
        <v>130</v>
      </c>
      <c r="C3012" s="9" t="s">
        <v>2898</v>
      </c>
      <c r="D3012" s="9" t="s">
        <v>2899</v>
      </c>
      <c r="E3012" s="9" t="s">
        <v>4817</v>
      </c>
      <c r="F3012" s="9" t="str">
        <f>TEXT(gdp_capita_rank__2[[#This Row],[year]],0)&amp;"-"&amp;gdp_capita_rank__2[[#This Row],[WB_country_code]]</f>
        <v>1982-JAM</v>
      </c>
      <c r="G3012" s="9" t="s">
        <v>4866</v>
      </c>
    </row>
    <row r="3013" spans="1:7" x14ac:dyDescent="0.2">
      <c r="A3013" s="9" t="s">
        <v>131</v>
      </c>
      <c r="B3013" s="9" t="s">
        <v>132</v>
      </c>
      <c r="C3013" s="9" t="s">
        <v>2901</v>
      </c>
      <c r="D3013" s="9" t="s">
        <v>2902</v>
      </c>
      <c r="E3013" s="9" t="s">
        <v>4817</v>
      </c>
      <c r="F3013" s="9" t="str">
        <f>TEXT(gdp_capita_rank__2[[#This Row],[year]],0)&amp;"-"&amp;gdp_capita_rank__2[[#This Row],[WB_country_code]]</f>
        <v>1982-JOR</v>
      </c>
      <c r="G3013" s="9" t="s">
        <v>4867</v>
      </c>
    </row>
    <row r="3014" spans="1:7" x14ac:dyDescent="0.2">
      <c r="A3014" s="9" t="s">
        <v>133</v>
      </c>
      <c r="B3014" s="9" t="s">
        <v>134</v>
      </c>
      <c r="C3014" s="9" t="s">
        <v>2903</v>
      </c>
      <c r="D3014" s="9" t="s">
        <v>2904</v>
      </c>
      <c r="E3014" s="9" t="s">
        <v>4817</v>
      </c>
      <c r="F3014" s="9" t="str">
        <f>TEXT(gdp_capita_rank__2[[#This Row],[year]],0)&amp;"-"&amp;gdp_capita_rank__2[[#This Row],[WB_country_code]]</f>
        <v>1982-JPN</v>
      </c>
      <c r="G3014" s="9" t="s">
        <v>4868</v>
      </c>
    </row>
    <row r="3015" spans="1:7" x14ac:dyDescent="0.2">
      <c r="A3015" s="9" t="s">
        <v>135</v>
      </c>
      <c r="B3015" s="9" t="s">
        <v>136</v>
      </c>
      <c r="C3015" s="9" t="s">
        <v>2906</v>
      </c>
      <c r="D3015" s="9" t="s">
        <v>2907</v>
      </c>
      <c r="E3015" s="9" t="s">
        <v>4817</v>
      </c>
      <c r="F3015" s="9" t="str">
        <f>TEXT(gdp_capita_rank__2[[#This Row],[year]],0)&amp;"-"&amp;gdp_capita_rank__2[[#This Row],[WB_country_code]]</f>
        <v>1982-KAZ</v>
      </c>
      <c r="G3015" s="9" t="s">
        <v>2741</v>
      </c>
    </row>
    <row r="3016" spans="1:7" x14ac:dyDescent="0.2">
      <c r="A3016" s="9" t="s">
        <v>137</v>
      </c>
      <c r="B3016" s="9" t="s">
        <v>138</v>
      </c>
      <c r="C3016" s="9" t="s">
        <v>2908</v>
      </c>
      <c r="D3016" s="9" t="s">
        <v>2909</v>
      </c>
      <c r="E3016" s="9" t="s">
        <v>4817</v>
      </c>
      <c r="F3016" s="9" t="str">
        <f>TEXT(gdp_capita_rank__2[[#This Row],[year]],0)&amp;"-"&amp;gdp_capita_rank__2[[#This Row],[WB_country_code]]</f>
        <v>1982-KEN</v>
      </c>
      <c r="G3016" s="9" t="s">
        <v>4869</v>
      </c>
    </row>
    <row r="3017" spans="1:7" x14ac:dyDescent="0.2">
      <c r="A3017" s="9" t="s">
        <v>139</v>
      </c>
      <c r="B3017" s="9" t="s">
        <v>140</v>
      </c>
      <c r="C3017" s="9" t="s">
        <v>2911</v>
      </c>
      <c r="D3017" s="9" t="s">
        <v>2912</v>
      </c>
      <c r="E3017" s="9" t="s">
        <v>4817</v>
      </c>
      <c r="F3017" s="9" t="str">
        <f>TEXT(gdp_capita_rank__2[[#This Row],[year]],0)&amp;"-"&amp;gdp_capita_rank__2[[#This Row],[WB_country_code]]</f>
        <v>1982-KGZ</v>
      </c>
      <c r="G3017" s="9" t="s">
        <v>2741</v>
      </c>
    </row>
    <row r="3018" spans="1:7" x14ac:dyDescent="0.2">
      <c r="A3018" s="9" t="s">
        <v>141</v>
      </c>
      <c r="B3018" s="9" t="s">
        <v>142</v>
      </c>
      <c r="C3018" s="9" t="s">
        <v>2913</v>
      </c>
      <c r="D3018" s="9" t="s">
        <v>2914</v>
      </c>
      <c r="E3018" s="9" t="s">
        <v>4817</v>
      </c>
      <c r="F3018" s="9" t="str">
        <f>TEXT(gdp_capita_rank__2[[#This Row],[year]],0)&amp;"-"&amp;gdp_capita_rank__2[[#This Row],[WB_country_code]]</f>
        <v>1982-KOR</v>
      </c>
      <c r="G3018" s="9" t="s">
        <v>4870</v>
      </c>
    </row>
    <row r="3019" spans="1:7" x14ac:dyDescent="0.2">
      <c r="A3019" s="9" t="s">
        <v>143</v>
      </c>
      <c r="B3019" s="9" t="s">
        <v>144</v>
      </c>
      <c r="C3019" s="9" t="s">
        <v>2916</v>
      </c>
      <c r="D3019" s="9" t="s">
        <v>2917</v>
      </c>
      <c r="E3019" s="9" t="s">
        <v>4817</v>
      </c>
      <c r="F3019" s="9" t="str">
        <f>TEXT(gdp_capita_rank__2[[#This Row],[year]],0)&amp;"-"&amp;gdp_capita_rank__2[[#This Row],[WB_country_code]]</f>
        <v>1982-KWT</v>
      </c>
      <c r="G3019" s="9" t="s">
        <v>4871</v>
      </c>
    </row>
    <row r="3020" spans="1:7" x14ac:dyDescent="0.2">
      <c r="A3020" s="9" t="s">
        <v>145</v>
      </c>
      <c r="B3020" s="9" t="s">
        <v>146</v>
      </c>
      <c r="C3020" s="9" t="s">
        <v>2918</v>
      </c>
      <c r="D3020" s="9" t="s">
        <v>2919</v>
      </c>
      <c r="E3020" s="9" t="s">
        <v>4817</v>
      </c>
      <c r="F3020" s="9" t="str">
        <f>TEXT(gdp_capita_rank__2[[#This Row],[year]],0)&amp;"-"&amp;gdp_capita_rank__2[[#This Row],[WB_country_code]]</f>
        <v>1982-LBN</v>
      </c>
      <c r="G3020" s="9" t="s">
        <v>2741</v>
      </c>
    </row>
    <row r="3021" spans="1:7" x14ac:dyDescent="0.2">
      <c r="A3021" s="9" t="s">
        <v>147</v>
      </c>
      <c r="B3021" s="9" t="s">
        <v>148</v>
      </c>
      <c r="C3021" s="9" t="s">
        <v>2920</v>
      </c>
      <c r="D3021" s="9" t="s">
        <v>2921</v>
      </c>
      <c r="E3021" s="9" t="s">
        <v>4817</v>
      </c>
      <c r="F3021" s="9" t="str">
        <f>TEXT(gdp_capita_rank__2[[#This Row],[year]],0)&amp;"-"&amp;gdp_capita_rank__2[[#This Row],[WB_country_code]]</f>
        <v>1982-LKA</v>
      </c>
      <c r="G3021" s="9" t="s">
        <v>4872</v>
      </c>
    </row>
    <row r="3022" spans="1:7" x14ac:dyDescent="0.2">
      <c r="A3022" s="9" t="s">
        <v>149</v>
      </c>
      <c r="B3022" s="9" t="s">
        <v>150</v>
      </c>
      <c r="C3022" s="9" t="s">
        <v>2923</v>
      </c>
      <c r="D3022" s="9" t="s">
        <v>2924</v>
      </c>
      <c r="E3022" s="9" t="s">
        <v>4817</v>
      </c>
      <c r="F3022" s="9" t="str">
        <f>TEXT(gdp_capita_rank__2[[#This Row],[year]],0)&amp;"-"&amp;gdp_capita_rank__2[[#This Row],[WB_country_code]]</f>
        <v>1982-LTU</v>
      </c>
      <c r="G3022" s="9" t="s">
        <v>2741</v>
      </c>
    </row>
    <row r="3023" spans="1:7" x14ac:dyDescent="0.2">
      <c r="A3023" s="9" t="s">
        <v>151</v>
      </c>
      <c r="B3023" s="9" t="s">
        <v>152</v>
      </c>
      <c r="C3023" s="9" t="s">
        <v>2925</v>
      </c>
      <c r="D3023" s="9" t="s">
        <v>2926</v>
      </c>
      <c r="E3023" s="9" t="s">
        <v>4817</v>
      </c>
      <c r="F3023" s="9" t="str">
        <f>TEXT(gdp_capita_rank__2[[#This Row],[year]],0)&amp;"-"&amp;gdp_capita_rank__2[[#This Row],[WB_country_code]]</f>
        <v>1982-LVA</v>
      </c>
      <c r="G3023" s="9" t="s">
        <v>2741</v>
      </c>
    </row>
    <row r="3024" spans="1:7" x14ac:dyDescent="0.2">
      <c r="A3024" s="9" t="s">
        <v>153</v>
      </c>
      <c r="B3024" s="9" t="s">
        <v>154</v>
      </c>
      <c r="C3024" s="9" t="s">
        <v>2927</v>
      </c>
      <c r="D3024" s="9" t="s">
        <v>2928</v>
      </c>
      <c r="E3024" s="9" t="s">
        <v>4817</v>
      </c>
      <c r="F3024" s="9" t="str">
        <f>TEXT(gdp_capita_rank__2[[#This Row],[year]],0)&amp;"-"&amp;gdp_capita_rank__2[[#This Row],[WB_country_code]]</f>
        <v>1982-MAR</v>
      </c>
      <c r="G3024" s="9" t="s">
        <v>4873</v>
      </c>
    </row>
    <row r="3025" spans="1:7" x14ac:dyDescent="0.2">
      <c r="A3025" s="9" t="s">
        <v>155</v>
      </c>
      <c r="B3025" s="9" t="s">
        <v>156</v>
      </c>
      <c r="C3025" s="9" t="s">
        <v>2930</v>
      </c>
      <c r="D3025" s="9" t="s">
        <v>2931</v>
      </c>
      <c r="E3025" s="9" t="s">
        <v>4817</v>
      </c>
      <c r="F3025" s="9" t="str">
        <f>TEXT(gdp_capita_rank__2[[#This Row],[year]],0)&amp;"-"&amp;gdp_capita_rank__2[[#This Row],[WB_country_code]]</f>
        <v>1982-MDA</v>
      </c>
      <c r="G3025" s="9" t="s">
        <v>2741</v>
      </c>
    </row>
    <row r="3026" spans="1:7" x14ac:dyDescent="0.2">
      <c r="A3026" s="9" t="s">
        <v>157</v>
      </c>
      <c r="B3026" s="9" t="s">
        <v>158</v>
      </c>
      <c r="C3026" s="9" t="s">
        <v>2932</v>
      </c>
      <c r="D3026" s="9" t="s">
        <v>2933</v>
      </c>
      <c r="E3026" s="9" t="s">
        <v>4817</v>
      </c>
      <c r="F3026" s="9" t="str">
        <f>TEXT(gdp_capita_rank__2[[#This Row],[year]],0)&amp;"-"&amp;gdp_capita_rank__2[[#This Row],[WB_country_code]]</f>
        <v>1982-MEX</v>
      </c>
      <c r="G3026" s="9" t="s">
        <v>4874</v>
      </c>
    </row>
    <row r="3027" spans="1:7" x14ac:dyDescent="0.2">
      <c r="A3027" s="9" t="s">
        <v>159</v>
      </c>
      <c r="B3027" s="9" t="s">
        <v>160</v>
      </c>
      <c r="C3027" s="9" t="s">
        <v>2935</v>
      </c>
      <c r="D3027" s="9" t="s">
        <v>2936</v>
      </c>
      <c r="E3027" s="9" t="s">
        <v>4817</v>
      </c>
      <c r="F3027" s="9" t="str">
        <f>TEXT(gdp_capita_rank__2[[#This Row],[year]],0)&amp;"-"&amp;gdp_capita_rank__2[[#This Row],[WB_country_code]]</f>
        <v>1982-MKD</v>
      </c>
      <c r="G3027" s="9" t="s">
        <v>2741</v>
      </c>
    </row>
    <row r="3028" spans="1:7" x14ac:dyDescent="0.2">
      <c r="A3028" s="9" t="s">
        <v>161</v>
      </c>
      <c r="B3028" s="9" t="s">
        <v>162</v>
      </c>
      <c r="C3028" s="9" t="s">
        <v>2937</v>
      </c>
      <c r="D3028" s="9" t="s">
        <v>2938</v>
      </c>
      <c r="E3028" s="9" t="s">
        <v>4817</v>
      </c>
      <c r="F3028" s="9" t="str">
        <f>TEXT(gdp_capita_rank__2[[#This Row],[year]],0)&amp;"-"&amp;gdp_capita_rank__2[[#This Row],[WB_country_code]]</f>
        <v>1982-MNE</v>
      </c>
      <c r="G3028" s="9" t="s">
        <v>2741</v>
      </c>
    </row>
    <row r="3029" spans="1:7" x14ac:dyDescent="0.2">
      <c r="A3029" s="9" t="s">
        <v>163</v>
      </c>
      <c r="B3029" s="9" t="s">
        <v>164</v>
      </c>
      <c r="C3029" s="9" t="s">
        <v>2939</v>
      </c>
      <c r="D3029" s="9" t="s">
        <v>2940</v>
      </c>
      <c r="E3029" s="9" t="s">
        <v>4817</v>
      </c>
      <c r="F3029" s="9" t="str">
        <f>TEXT(gdp_capita_rank__2[[#This Row],[year]],0)&amp;"-"&amp;gdp_capita_rank__2[[#This Row],[WB_country_code]]</f>
        <v>1982-MNG</v>
      </c>
      <c r="G3029" s="9" t="s">
        <v>4875</v>
      </c>
    </row>
    <row r="3030" spans="1:7" x14ac:dyDescent="0.2">
      <c r="A3030" s="9" t="s">
        <v>165</v>
      </c>
      <c r="B3030" s="9" t="s">
        <v>166</v>
      </c>
      <c r="C3030" s="9" t="s">
        <v>2941</v>
      </c>
      <c r="D3030" s="9" t="s">
        <v>2942</v>
      </c>
      <c r="E3030" s="9" t="s">
        <v>4817</v>
      </c>
      <c r="F3030" s="9" t="str">
        <f>TEXT(gdp_capita_rank__2[[#This Row],[year]],0)&amp;"-"&amp;gdp_capita_rank__2[[#This Row],[WB_country_code]]</f>
        <v>1982-MOZ</v>
      </c>
      <c r="G3030" s="9" t="s">
        <v>2741</v>
      </c>
    </row>
    <row r="3031" spans="1:7" x14ac:dyDescent="0.2">
      <c r="A3031" s="9" t="s">
        <v>167</v>
      </c>
      <c r="B3031" s="9" t="s">
        <v>168</v>
      </c>
      <c r="C3031" s="9" t="s">
        <v>2943</v>
      </c>
      <c r="D3031" s="9" t="s">
        <v>2944</v>
      </c>
      <c r="E3031" s="9" t="s">
        <v>4817</v>
      </c>
      <c r="F3031" s="9" t="str">
        <f>TEXT(gdp_capita_rank__2[[#This Row],[year]],0)&amp;"-"&amp;gdp_capita_rank__2[[#This Row],[WB_country_code]]</f>
        <v>1982-MUS</v>
      </c>
      <c r="G3031" s="9" t="s">
        <v>4876</v>
      </c>
    </row>
    <row r="3032" spans="1:7" x14ac:dyDescent="0.2">
      <c r="A3032" s="9" t="s">
        <v>169</v>
      </c>
      <c r="B3032" s="9" t="s">
        <v>170</v>
      </c>
      <c r="C3032" s="9" t="s">
        <v>2945</v>
      </c>
      <c r="D3032" s="9" t="s">
        <v>2946</v>
      </c>
      <c r="E3032" s="9" t="s">
        <v>4817</v>
      </c>
      <c r="F3032" s="9" t="str">
        <f>TEXT(gdp_capita_rank__2[[#This Row],[year]],0)&amp;"-"&amp;gdp_capita_rank__2[[#This Row],[WB_country_code]]</f>
        <v>1982-MYS</v>
      </c>
      <c r="G3032" s="9" t="s">
        <v>4877</v>
      </c>
    </row>
    <row r="3033" spans="1:7" x14ac:dyDescent="0.2">
      <c r="A3033" s="9" t="s">
        <v>171</v>
      </c>
      <c r="B3033" s="9" t="s">
        <v>172</v>
      </c>
      <c r="C3033" s="9" t="s">
        <v>2948</v>
      </c>
      <c r="D3033" s="9" t="s">
        <v>2949</v>
      </c>
      <c r="E3033" s="9" t="s">
        <v>4817</v>
      </c>
      <c r="F3033" s="9" t="str">
        <f>TEXT(gdp_capita_rank__2[[#This Row],[year]],0)&amp;"-"&amp;gdp_capita_rank__2[[#This Row],[WB_country_code]]</f>
        <v>1982-NAM</v>
      </c>
      <c r="G3033" s="9" t="s">
        <v>4878</v>
      </c>
    </row>
    <row r="3034" spans="1:7" x14ac:dyDescent="0.2">
      <c r="A3034" s="9" t="s">
        <v>173</v>
      </c>
      <c r="B3034" s="9" t="s">
        <v>174</v>
      </c>
      <c r="C3034" s="9" t="s">
        <v>2950</v>
      </c>
      <c r="D3034" s="9" t="s">
        <v>2951</v>
      </c>
      <c r="E3034" s="9" t="s">
        <v>4817</v>
      </c>
      <c r="F3034" s="9" t="str">
        <f>TEXT(gdp_capita_rank__2[[#This Row],[year]],0)&amp;"-"&amp;gdp_capita_rank__2[[#This Row],[WB_country_code]]</f>
        <v>1982-NER</v>
      </c>
      <c r="G3034" s="9" t="s">
        <v>4879</v>
      </c>
    </row>
    <row r="3035" spans="1:7" x14ac:dyDescent="0.2">
      <c r="A3035" s="9" t="s">
        <v>175</v>
      </c>
      <c r="B3035" s="9" t="s">
        <v>176</v>
      </c>
      <c r="C3035" s="9" t="s">
        <v>2953</v>
      </c>
      <c r="D3035" s="9" t="s">
        <v>2954</v>
      </c>
      <c r="E3035" s="9" t="s">
        <v>4817</v>
      </c>
      <c r="F3035" s="9" t="str">
        <f>TEXT(gdp_capita_rank__2[[#This Row],[year]],0)&amp;"-"&amp;gdp_capita_rank__2[[#This Row],[WB_country_code]]</f>
        <v>1982-NGA</v>
      </c>
      <c r="G3035" s="9" t="s">
        <v>4880</v>
      </c>
    </row>
    <row r="3036" spans="1:7" x14ac:dyDescent="0.2">
      <c r="A3036" s="9" t="s">
        <v>177</v>
      </c>
      <c r="B3036" s="9" t="s">
        <v>178</v>
      </c>
      <c r="C3036" s="9" t="s">
        <v>2956</v>
      </c>
      <c r="D3036" s="9" t="s">
        <v>2957</v>
      </c>
      <c r="E3036" s="9" t="s">
        <v>4817</v>
      </c>
      <c r="F3036" s="9" t="str">
        <f>TEXT(gdp_capita_rank__2[[#This Row],[year]],0)&amp;"-"&amp;gdp_capita_rank__2[[#This Row],[WB_country_code]]</f>
        <v>1982-NLD</v>
      </c>
      <c r="G3036" s="9" t="s">
        <v>4881</v>
      </c>
    </row>
    <row r="3037" spans="1:7" x14ac:dyDescent="0.2">
      <c r="A3037" s="9" t="s">
        <v>179</v>
      </c>
      <c r="B3037" s="9" t="s">
        <v>180</v>
      </c>
      <c r="C3037" s="9" t="s">
        <v>2959</v>
      </c>
      <c r="D3037" s="9" t="s">
        <v>2960</v>
      </c>
      <c r="E3037" s="9" t="s">
        <v>4817</v>
      </c>
      <c r="F3037" s="9" t="str">
        <f>TEXT(gdp_capita_rank__2[[#This Row],[year]],0)&amp;"-"&amp;gdp_capita_rank__2[[#This Row],[WB_country_code]]</f>
        <v>1982-NOR</v>
      </c>
      <c r="G3037" s="9" t="s">
        <v>4882</v>
      </c>
    </row>
    <row r="3038" spans="1:7" x14ac:dyDescent="0.2">
      <c r="A3038" s="9" t="s">
        <v>181</v>
      </c>
      <c r="B3038" s="9" t="s">
        <v>182</v>
      </c>
      <c r="C3038" s="9" t="s">
        <v>2962</v>
      </c>
      <c r="D3038" s="9" t="s">
        <v>2963</v>
      </c>
      <c r="E3038" s="9" t="s">
        <v>4817</v>
      </c>
      <c r="F3038" s="9" t="str">
        <f>TEXT(gdp_capita_rank__2[[#This Row],[year]],0)&amp;"-"&amp;gdp_capita_rank__2[[#This Row],[WB_country_code]]</f>
        <v>1982-NZL</v>
      </c>
      <c r="G3038" s="9" t="s">
        <v>4883</v>
      </c>
    </row>
    <row r="3039" spans="1:7" x14ac:dyDescent="0.2">
      <c r="A3039" s="9" t="s">
        <v>183</v>
      </c>
      <c r="B3039" s="9" t="s">
        <v>184</v>
      </c>
      <c r="C3039" s="9" t="s">
        <v>2965</v>
      </c>
      <c r="D3039" s="9" t="s">
        <v>2966</v>
      </c>
      <c r="E3039" s="9" t="s">
        <v>4817</v>
      </c>
      <c r="F3039" s="9" t="str">
        <f>TEXT(gdp_capita_rank__2[[#This Row],[year]],0)&amp;"-"&amp;gdp_capita_rank__2[[#This Row],[WB_country_code]]</f>
        <v>1982-PAK</v>
      </c>
      <c r="G3039" s="9" t="s">
        <v>4884</v>
      </c>
    </row>
    <row r="3040" spans="1:7" x14ac:dyDescent="0.2">
      <c r="A3040" s="9" t="s">
        <v>185</v>
      </c>
      <c r="B3040" s="9" t="s">
        <v>186</v>
      </c>
      <c r="C3040" s="9" t="s">
        <v>2968</v>
      </c>
      <c r="D3040" s="9" t="s">
        <v>2969</v>
      </c>
      <c r="E3040" s="9" t="s">
        <v>4817</v>
      </c>
      <c r="F3040" s="9" t="str">
        <f>TEXT(gdp_capita_rank__2[[#This Row],[year]],0)&amp;"-"&amp;gdp_capita_rank__2[[#This Row],[WB_country_code]]</f>
        <v>1982-PAN</v>
      </c>
      <c r="G3040" s="9" t="s">
        <v>4885</v>
      </c>
    </row>
    <row r="3041" spans="1:7" x14ac:dyDescent="0.2">
      <c r="A3041" s="9" t="s">
        <v>187</v>
      </c>
      <c r="B3041" s="9" t="s">
        <v>188</v>
      </c>
      <c r="C3041" s="9" t="s">
        <v>2971</v>
      </c>
      <c r="D3041" s="9" t="s">
        <v>2972</v>
      </c>
      <c r="E3041" s="9" t="s">
        <v>4817</v>
      </c>
      <c r="F3041" s="9" t="str">
        <f>TEXT(gdp_capita_rank__2[[#This Row],[year]],0)&amp;"-"&amp;gdp_capita_rank__2[[#This Row],[WB_country_code]]</f>
        <v>1982-PER</v>
      </c>
      <c r="G3041" s="9" t="s">
        <v>4886</v>
      </c>
    </row>
    <row r="3042" spans="1:7" x14ac:dyDescent="0.2">
      <c r="A3042" s="9" t="s">
        <v>189</v>
      </c>
      <c r="B3042" s="9" t="s">
        <v>190</v>
      </c>
      <c r="C3042" s="9" t="s">
        <v>2973</v>
      </c>
      <c r="D3042" s="9" t="s">
        <v>2974</v>
      </c>
      <c r="E3042" s="9" t="s">
        <v>4817</v>
      </c>
      <c r="F3042" s="9" t="str">
        <f>TEXT(gdp_capita_rank__2[[#This Row],[year]],0)&amp;"-"&amp;gdp_capita_rank__2[[#This Row],[WB_country_code]]</f>
        <v>1982-PHL</v>
      </c>
      <c r="G3042" s="9" t="s">
        <v>4887</v>
      </c>
    </row>
    <row r="3043" spans="1:7" x14ac:dyDescent="0.2">
      <c r="A3043" s="9" t="s">
        <v>191</v>
      </c>
      <c r="B3043" s="9" t="s">
        <v>192</v>
      </c>
      <c r="C3043" s="9" t="s">
        <v>2976</v>
      </c>
      <c r="D3043" s="9" t="s">
        <v>2977</v>
      </c>
      <c r="E3043" s="9" t="s">
        <v>4817</v>
      </c>
      <c r="F3043" s="9" t="str">
        <f>TEXT(gdp_capita_rank__2[[#This Row],[year]],0)&amp;"-"&amp;gdp_capita_rank__2[[#This Row],[WB_country_code]]</f>
        <v>1982-POL</v>
      </c>
      <c r="G3043" s="9" t="s">
        <v>2741</v>
      </c>
    </row>
    <row r="3044" spans="1:7" x14ac:dyDescent="0.2">
      <c r="A3044" s="9" t="s">
        <v>193</v>
      </c>
      <c r="B3044" s="9" t="s">
        <v>194</v>
      </c>
      <c r="C3044" s="9" t="s">
        <v>2818</v>
      </c>
      <c r="D3044" s="9" t="s">
        <v>2978</v>
      </c>
      <c r="E3044" s="9" t="s">
        <v>4817</v>
      </c>
      <c r="F3044" s="9" t="str">
        <f>TEXT(gdp_capita_rank__2[[#This Row],[year]],0)&amp;"-"&amp;gdp_capita_rank__2[[#This Row],[WB_country_code]]</f>
        <v>1982-PRI</v>
      </c>
      <c r="G3044" s="9" t="s">
        <v>4888</v>
      </c>
    </row>
    <row r="3045" spans="1:7" x14ac:dyDescent="0.2">
      <c r="A3045" s="9" t="s">
        <v>195</v>
      </c>
      <c r="B3045" s="9" t="s">
        <v>196</v>
      </c>
      <c r="C3045" s="9" t="s">
        <v>2980</v>
      </c>
      <c r="D3045" s="9" t="s">
        <v>2981</v>
      </c>
      <c r="E3045" s="9" t="s">
        <v>4817</v>
      </c>
      <c r="F3045" s="9" t="str">
        <f>TEXT(gdp_capita_rank__2[[#This Row],[year]],0)&amp;"-"&amp;gdp_capita_rank__2[[#This Row],[WB_country_code]]</f>
        <v>1982-PRK</v>
      </c>
      <c r="G3045" s="9" t="s">
        <v>2741</v>
      </c>
    </row>
    <row r="3046" spans="1:7" x14ac:dyDescent="0.2">
      <c r="A3046" s="9" t="s">
        <v>197</v>
      </c>
      <c r="B3046" s="9" t="s">
        <v>198</v>
      </c>
      <c r="C3046" s="9" t="s">
        <v>2982</v>
      </c>
      <c r="D3046" s="9" t="s">
        <v>2983</v>
      </c>
      <c r="E3046" s="9" t="s">
        <v>4817</v>
      </c>
      <c r="F3046" s="9" t="str">
        <f>TEXT(gdp_capita_rank__2[[#This Row],[year]],0)&amp;"-"&amp;gdp_capita_rank__2[[#This Row],[WB_country_code]]</f>
        <v>1982-PRT</v>
      </c>
      <c r="G3046" s="9" t="s">
        <v>4889</v>
      </c>
    </row>
    <row r="3047" spans="1:7" x14ac:dyDescent="0.2">
      <c r="A3047" s="9" t="s">
        <v>199</v>
      </c>
      <c r="B3047" s="9" t="s">
        <v>200</v>
      </c>
      <c r="C3047" s="9" t="s">
        <v>2985</v>
      </c>
      <c r="D3047" s="9" t="s">
        <v>2986</v>
      </c>
      <c r="E3047" s="9" t="s">
        <v>4817</v>
      </c>
      <c r="F3047" s="9" t="str">
        <f>TEXT(gdp_capita_rank__2[[#This Row],[year]],0)&amp;"-"&amp;gdp_capita_rank__2[[#This Row],[WB_country_code]]</f>
        <v>1982-PRY</v>
      </c>
      <c r="G3047" s="9" t="s">
        <v>4890</v>
      </c>
    </row>
    <row r="3048" spans="1:7" x14ac:dyDescent="0.2">
      <c r="A3048" s="9" t="s">
        <v>201</v>
      </c>
      <c r="B3048" s="9" t="s">
        <v>202</v>
      </c>
      <c r="C3048" s="9" t="s">
        <v>2987</v>
      </c>
      <c r="D3048" s="9" t="s">
        <v>2988</v>
      </c>
      <c r="E3048" s="9" t="s">
        <v>4817</v>
      </c>
      <c r="F3048" s="9" t="str">
        <f>TEXT(gdp_capita_rank__2[[#This Row],[year]],0)&amp;"-"&amp;gdp_capita_rank__2[[#This Row],[WB_country_code]]</f>
        <v>1982-QAT</v>
      </c>
      <c r="G3048" s="9" t="s">
        <v>4891</v>
      </c>
    </row>
    <row r="3049" spans="1:7" x14ac:dyDescent="0.2">
      <c r="A3049" s="9" t="s">
        <v>203</v>
      </c>
      <c r="B3049" s="9" t="s">
        <v>204</v>
      </c>
      <c r="C3049" s="9" t="s">
        <v>2989</v>
      </c>
      <c r="D3049" s="9" t="s">
        <v>2990</v>
      </c>
      <c r="E3049" s="9" t="s">
        <v>4817</v>
      </c>
      <c r="F3049" s="9" t="str">
        <f>TEXT(gdp_capita_rank__2[[#This Row],[year]],0)&amp;"-"&amp;gdp_capita_rank__2[[#This Row],[WB_country_code]]</f>
        <v>1982-ROU</v>
      </c>
      <c r="G3049" s="9" t="s">
        <v>2741</v>
      </c>
    </row>
    <row r="3050" spans="1:7" x14ac:dyDescent="0.2">
      <c r="A3050" s="9" t="s">
        <v>205</v>
      </c>
      <c r="B3050" s="9" t="s">
        <v>206</v>
      </c>
      <c r="C3050" s="9" t="s">
        <v>2991</v>
      </c>
      <c r="D3050" s="9" t="s">
        <v>2992</v>
      </c>
      <c r="E3050" s="9" t="s">
        <v>4817</v>
      </c>
      <c r="F3050" s="9" t="str">
        <f>TEXT(gdp_capita_rank__2[[#This Row],[year]],0)&amp;"-"&amp;gdp_capita_rank__2[[#This Row],[WB_country_code]]</f>
        <v>1982-RUS</v>
      </c>
      <c r="G3050" s="9" t="s">
        <v>2741</v>
      </c>
    </row>
    <row r="3051" spans="1:7" x14ac:dyDescent="0.2">
      <c r="A3051" s="9" t="s">
        <v>207</v>
      </c>
      <c r="B3051" s="9" t="s">
        <v>208</v>
      </c>
      <c r="C3051" s="9" t="s">
        <v>2993</v>
      </c>
      <c r="D3051" s="9" t="s">
        <v>2994</v>
      </c>
      <c r="E3051" s="9" t="s">
        <v>4817</v>
      </c>
      <c r="F3051" s="9" t="str">
        <f>TEXT(gdp_capita_rank__2[[#This Row],[year]],0)&amp;"-"&amp;gdp_capita_rank__2[[#This Row],[WB_country_code]]</f>
        <v>1982-SAU</v>
      </c>
      <c r="G3051" s="9" t="s">
        <v>4892</v>
      </c>
    </row>
    <row r="3052" spans="1:7" x14ac:dyDescent="0.2">
      <c r="A3052" s="9" t="s">
        <v>209</v>
      </c>
      <c r="B3052" s="9" t="s">
        <v>210</v>
      </c>
      <c r="C3052" s="9" t="s">
        <v>2995</v>
      </c>
      <c r="D3052" s="9" t="s">
        <v>2996</v>
      </c>
      <c r="E3052" s="9" t="s">
        <v>4817</v>
      </c>
      <c r="F3052" s="9" t="str">
        <f>TEXT(gdp_capita_rank__2[[#This Row],[year]],0)&amp;"-"&amp;gdp_capita_rank__2[[#This Row],[WB_country_code]]</f>
        <v>1982-SDN</v>
      </c>
      <c r="G3052" s="9" t="s">
        <v>4893</v>
      </c>
    </row>
    <row r="3053" spans="1:7" x14ac:dyDescent="0.2">
      <c r="A3053" s="9" t="s">
        <v>211</v>
      </c>
      <c r="B3053" s="9" t="s">
        <v>212</v>
      </c>
      <c r="C3053" s="9" t="s">
        <v>2998</v>
      </c>
      <c r="D3053" s="9" t="s">
        <v>2999</v>
      </c>
      <c r="E3053" s="9" t="s">
        <v>4817</v>
      </c>
      <c r="F3053" s="9" t="str">
        <f>TEXT(gdp_capita_rank__2[[#This Row],[year]],0)&amp;"-"&amp;gdp_capita_rank__2[[#This Row],[WB_country_code]]</f>
        <v>1982-SEN</v>
      </c>
      <c r="G3053" s="9" t="s">
        <v>4894</v>
      </c>
    </row>
    <row r="3054" spans="1:7" x14ac:dyDescent="0.2">
      <c r="A3054" s="9" t="s">
        <v>213</v>
      </c>
      <c r="B3054" s="9" t="s">
        <v>214</v>
      </c>
      <c r="C3054" s="9" t="s">
        <v>3001</v>
      </c>
      <c r="D3054" s="9" t="s">
        <v>3002</v>
      </c>
      <c r="E3054" s="9" t="s">
        <v>4817</v>
      </c>
      <c r="F3054" s="9" t="str">
        <f>TEXT(gdp_capita_rank__2[[#This Row],[year]],0)&amp;"-"&amp;gdp_capita_rank__2[[#This Row],[WB_country_code]]</f>
        <v>1982-SGP</v>
      </c>
      <c r="G3054" s="9" t="s">
        <v>4895</v>
      </c>
    </row>
    <row r="3055" spans="1:7" x14ac:dyDescent="0.2">
      <c r="A3055" s="9" t="s">
        <v>215</v>
      </c>
      <c r="B3055" s="9" t="s">
        <v>216</v>
      </c>
      <c r="C3055" s="9" t="s">
        <v>3004</v>
      </c>
      <c r="D3055" s="9" t="s">
        <v>3005</v>
      </c>
      <c r="E3055" s="9" t="s">
        <v>4817</v>
      </c>
      <c r="F3055" s="9" t="str">
        <f>TEXT(gdp_capita_rank__2[[#This Row],[year]],0)&amp;"-"&amp;gdp_capita_rank__2[[#This Row],[WB_country_code]]</f>
        <v>1982-SMR</v>
      </c>
      <c r="G3055" s="9" t="s">
        <v>2741</v>
      </c>
    </row>
    <row r="3056" spans="1:7" x14ac:dyDescent="0.2">
      <c r="A3056" s="9" t="s">
        <v>217</v>
      </c>
      <c r="B3056" s="9" t="s">
        <v>218</v>
      </c>
      <c r="C3056" s="9" t="s">
        <v>2854</v>
      </c>
      <c r="D3056" s="9" t="s">
        <v>3006</v>
      </c>
      <c r="E3056" s="9" t="s">
        <v>4817</v>
      </c>
      <c r="F3056" s="9" t="str">
        <f>TEXT(gdp_capita_rank__2[[#This Row],[year]],0)&amp;"-"&amp;gdp_capita_rank__2[[#This Row],[WB_country_code]]</f>
        <v>1982-SRB</v>
      </c>
      <c r="G3056" s="9" t="s">
        <v>2741</v>
      </c>
    </row>
    <row r="3057" spans="1:7" x14ac:dyDescent="0.2">
      <c r="A3057" s="9" t="s">
        <v>219</v>
      </c>
      <c r="B3057" s="9" t="s">
        <v>220</v>
      </c>
      <c r="C3057" s="9" t="s">
        <v>3007</v>
      </c>
      <c r="D3057" s="9" t="s">
        <v>3008</v>
      </c>
      <c r="E3057" s="9" t="s">
        <v>4817</v>
      </c>
      <c r="F3057" s="9" t="str">
        <f>TEXT(gdp_capita_rank__2[[#This Row],[year]],0)&amp;"-"&amp;gdp_capita_rank__2[[#This Row],[WB_country_code]]</f>
        <v>1982-SUR</v>
      </c>
      <c r="G3057" s="9" t="s">
        <v>4896</v>
      </c>
    </row>
    <row r="3058" spans="1:7" x14ac:dyDescent="0.2">
      <c r="A3058" s="9" t="s">
        <v>221</v>
      </c>
      <c r="B3058" s="9" t="s">
        <v>222</v>
      </c>
      <c r="C3058" s="9" t="s">
        <v>3010</v>
      </c>
      <c r="D3058" s="9" t="s">
        <v>3011</v>
      </c>
      <c r="E3058" s="9" t="s">
        <v>4817</v>
      </c>
      <c r="F3058" s="9" t="str">
        <f>TEXT(gdp_capita_rank__2[[#This Row],[year]],0)&amp;"-"&amp;gdp_capita_rank__2[[#This Row],[WB_country_code]]</f>
        <v>1982-SVK</v>
      </c>
      <c r="G3058" s="9" t="s">
        <v>2741</v>
      </c>
    </row>
    <row r="3059" spans="1:7" x14ac:dyDescent="0.2">
      <c r="A3059" s="9" t="s">
        <v>223</v>
      </c>
      <c r="B3059" s="9" t="s">
        <v>224</v>
      </c>
      <c r="C3059" s="9" t="s">
        <v>3012</v>
      </c>
      <c r="D3059" s="9" t="s">
        <v>3013</v>
      </c>
      <c r="E3059" s="9" t="s">
        <v>4817</v>
      </c>
      <c r="F3059" s="9" t="str">
        <f>TEXT(gdp_capita_rank__2[[#This Row],[year]],0)&amp;"-"&amp;gdp_capita_rank__2[[#This Row],[WB_country_code]]</f>
        <v>1982-SVN</v>
      </c>
      <c r="G3059" s="9" t="s">
        <v>2741</v>
      </c>
    </row>
    <row r="3060" spans="1:7" x14ac:dyDescent="0.2">
      <c r="A3060" s="9" t="s">
        <v>225</v>
      </c>
      <c r="B3060" s="9" t="s">
        <v>226</v>
      </c>
      <c r="C3060" s="9" t="s">
        <v>3014</v>
      </c>
      <c r="D3060" s="9" t="s">
        <v>3015</v>
      </c>
      <c r="E3060" s="9" t="s">
        <v>4817</v>
      </c>
      <c r="F3060" s="9" t="str">
        <f>TEXT(gdp_capita_rank__2[[#This Row],[year]],0)&amp;"-"&amp;gdp_capita_rank__2[[#This Row],[WB_country_code]]</f>
        <v>1982-SWE</v>
      </c>
      <c r="G3060" s="9" t="s">
        <v>4897</v>
      </c>
    </row>
    <row r="3061" spans="1:7" x14ac:dyDescent="0.2">
      <c r="A3061" s="9" t="s">
        <v>227</v>
      </c>
      <c r="B3061" s="9" t="s">
        <v>228</v>
      </c>
      <c r="C3061" s="9" t="s">
        <v>3017</v>
      </c>
      <c r="D3061" s="9" t="s">
        <v>3018</v>
      </c>
      <c r="E3061" s="9" t="s">
        <v>4817</v>
      </c>
      <c r="F3061" s="9" t="str">
        <f>TEXT(gdp_capita_rank__2[[#This Row],[year]],0)&amp;"-"&amp;gdp_capita_rank__2[[#This Row],[WB_country_code]]</f>
        <v>1982-SYR</v>
      </c>
      <c r="G3061" s="9" t="s">
        <v>4898</v>
      </c>
    </row>
    <row r="3062" spans="1:7" x14ac:dyDescent="0.2">
      <c r="A3062" s="9" t="s">
        <v>229</v>
      </c>
      <c r="B3062" s="9" t="s">
        <v>230</v>
      </c>
      <c r="C3062" s="9" t="s">
        <v>3020</v>
      </c>
      <c r="D3062" s="9" t="s">
        <v>3021</v>
      </c>
      <c r="E3062" s="9" t="s">
        <v>4817</v>
      </c>
      <c r="F3062" s="9" t="str">
        <f>TEXT(gdp_capita_rank__2[[#This Row],[year]],0)&amp;"-"&amp;gdp_capita_rank__2[[#This Row],[WB_country_code]]</f>
        <v>1982-TGO</v>
      </c>
      <c r="G3062" s="9" t="s">
        <v>4899</v>
      </c>
    </row>
    <row r="3063" spans="1:7" x14ac:dyDescent="0.2">
      <c r="A3063" s="9" t="s">
        <v>231</v>
      </c>
      <c r="B3063" s="9" t="s">
        <v>232</v>
      </c>
      <c r="C3063" s="9" t="s">
        <v>3023</v>
      </c>
      <c r="D3063" s="9" t="s">
        <v>3024</v>
      </c>
      <c r="E3063" s="9" t="s">
        <v>4817</v>
      </c>
      <c r="F3063" s="9" t="str">
        <f>TEXT(gdp_capita_rank__2[[#This Row],[year]],0)&amp;"-"&amp;gdp_capita_rank__2[[#This Row],[WB_country_code]]</f>
        <v>1982-THA</v>
      </c>
      <c r="G3063" s="9" t="s">
        <v>4900</v>
      </c>
    </row>
    <row r="3064" spans="1:7" x14ac:dyDescent="0.2">
      <c r="A3064" s="9" t="s">
        <v>233</v>
      </c>
      <c r="B3064" s="9" t="s">
        <v>234</v>
      </c>
      <c r="C3064" s="9" t="s">
        <v>3026</v>
      </c>
      <c r="D3064" s="9" t="s">
        <v>3027</v>
      </c>
      <c r="E3064" s="9" t="s">
        <v>4817</v>
      </c>
      <c r="F3064" s="9" t="str">
        <f>TEXT(gdp_capita_rank__2[[#This Row],[year]],0)&amp;"-"&amp;gdp_capita_rank__2[[#This Row],[WB_country_code]]</f>
        <v>1982-TJK</v>
      </c>
      <c r="G3064" s="9" t="s">
        <v>2741</v>
      </c>
    </row>
    <row r="3065" spans="1:7" x14ac:dyDescent="0.2">
      <c r="A3065" s="9" t="s">
        <v>235</v>
      </c>
      <c r="B3065" s="9" t="s">
        <v>236</v>
      </c>
      <c r="C3065" s="9" t="s">
        <v>3028</v>
      </c>
      <c r="D3065" s="9" t="s">
        <v>3029</v>
      </c>
      <c r="E3065" s="9" t="s">
        <v>4817</v>
      </c>
      <c r="F3065" s="9" t="str">
        <f>TEXT(gdp_capita_rank__2[[#This Row],[year]],0)&amp;"-"&amp;gdp_capita_rank__2[[#This Row],[WB_country_code]]</f>
        <v>1982-TKM</v>
      </c>
      <c r="G3065" s="9" t="s">
        <v>2741</v>
      </c>
    </row>
    <row r="3066" spans="1:7" x14ac:dyDescent="0.2">
      <c r="A3066" s="9" t="s">
        <v>237</v>
      </c>
      <c r="B3066" s="9" t="s">
        <v>238</v>
      </c>
      <c r="C3066" s="9" t="s">
        <v>3030</v>
      </c>
      <c r="D3066" s="9" t="s">
        <v>3031</v>
      </c>
      <c r="E3066" s="9" t="s">
        <v>4817</v>
      </c>
      <c r="F3066" s="9" t="str">
        <f>TEXT(gdp_capita_rank__2[[#This Row],[year]],0)&amp;"-"&amp;gdp_capita_rank__2[[#This Row],[WB_country_code]]</f>
        <v>1982-TON</v>
      </c>
      <c r="G3066" s="9" t="s">
        <v>4901</v>
      </c>
    </row>
    <row r="3067" spans="1:7" x14ac:dyDescent="0.2">
      <c r="A3067" s="9" t="s">
        <v>239</v>
      </c>
      <c r="B3067" s="9" t="s">
        <v>240</v>
      </c>
      <c r="C3067" s="9" t="s">
        <v>3032</v>
      </c>
      <c r="D3067" s="9" t="s">
        <v>3033</v>
      </c>
      <c r="E3067" s="9" t="s">
        <v>4817</v>
      </c>
      <c r="F3067" s="9" t="str">
        <f>TEXT(gdp_capita_rank__2[[#This Row],[year]],0)&amp;"-"&amp;gdp_capita_rank__2[[#This Row],[WB_country_code]]</f>
        <v>1982-TTO</v>
      </c>
      <c r="G3067" s="9" t="s">
        <v>4902</v>
      </c>
    </row>
    <row r="3068" spans="1:7" x14ac:dyDescent="0.2">
      <c r="A3068" s="9" t="s">
        <v>241</v>
      </c>
      <c r="B3068" s="9" t="s">
        <v>242</v>
      </c>
      <c r="C3068" s="9" t="s">
        <v>3035</v>
      </c>
      <c r="D3068" s="9" t="s">
        <v>3036</v>
      </c>
      <c r="E3068" s="9" t="s">
        <v>4817</v>
      </c>
      <c r="F3068" s="9" t="str">
        <f>TEXT(gdp_capita_rank__2[[#This Row],[year]],0)&amp;"-"&amp;gdp_capita_rank__2[[#This Row],[WB_country_code]]</f>
        <v>1982-TUN</v>
      </c>
      <c r="G3068" s="9" t="s">
        <v>4903</v>
      </c>
    </row>
    <row r="3069" spans="1:7" x14ac:dyDescent="0.2">
      <c r="A3069" s="9" t="s">
        <v>243</v>
      </c>
      <c r="B3069" s="9" t="s">
        <v>244</v>
      </c>
      <c r="C3069" s="9" t="s">
        <v>3037</v>
      </c>
      <c r="D3069" s="9" t="s">
        <v>3038</v>
      </c>
      <c r="E3069" s="9" t="s">
        <v>4817</v>
      </c>
      <c r="F3069" s="9" t="str">
        <f>TEXT(gdp_capita_rank__2[[#This Row],[year]],0)&amp;"-"&amp;gdp_capita_rank__2[[#This Row],[WB_country_code]]</f>
        <v>1982-TUR</v>
      </c>
      <c r="G3069" s="9" t="s">
        <v>4904</v>
      </c>
    </row>
    <row r="3070" spans="1:7" x14ac:dyDescent="0.2">
      <c r="A3070" s="9" t="s">
        <v>245</v>
      </c>
      <c r="B3070" s="9" t="s">
        <v>246</v>
      </c>
      <c r="C3070" s="9" t="s">
        <v>3040</v>
      </c>
      <c r="D3070" s="9" t="s">
        <v>3041</v>
      </c>
      <c r="E3070" s="9" t="s">
        <v>4817</v>
      </c>
      <c r="F3070" s="9" t="str">
        <f>TEXT(gdp_capita_rank__2[[#This Row],[year]],0)&amp;"-"&amp;gdp_capita_rank__2[[#This Row],[WB_country_code]]</f>
        <v>1982-TZA</v>
      </c>
      <c r="G3070" s="9" t="s">
        <v>2741</v>
      </c>
    </row>
    <row r="3071" spans="1:7" x14ac:dyDescent="0.2">
      <c r="A3071" s="9" t="s">
        <v>247</v>
      </c>
      <c r="B3071" s="9" t="s">
        <v>248</v>
      </c>
      <c r="C3071" s="9" t="s">
        <v>3042</v>
      </c>
      <c r="D3071" s="9" t="s">
        <v>3043</v>
      </c>
      <c r="E3071" s="9" t="s">
        <v>4817</v>
      </c>
      <c r="F3071" s="9" t="str">
        <f>TEXT(gdp_capita_rank__2[[#This Row],[year]],0)&amp;"-"&amp;gdp_capita_rank__2[[#This Row],[WB_country_code]]</f>
        <v>1982-UGA</v>
      </c>
      <c r="G3071" s="9" t="s">
        <v>4905</v>
      </c>
    </row>
    <row r="3072" spans="1:7" x14ac:dyDescent="0.2">
      <c r="A3072" s="9" t="s">
        <v>249</v>
      </c>
      <c r="B3072" s="9" t="s">
        <v>250</v>
      </c>
      <c r="C3072" s="9" t="s">
        <v>3045</v>
      </c>
      <c r="D3072" s="9" t="s">
        <v>3046</v>
      </c>
      <c r="E3072" s="9" t="s">
        <v>4817</v>
      </c>
      <c r="F3072" s="9" t="str">
        <f>TEXT(gdp_capita_rank__2[[#This Row],[year]],0)&amp;"-"&amp;gdp_capita_rank__2[[#This Row],[WB_country_code]]</f>
        <v>1982-UKR</v>
      </c>
      <c r="G3072" s="9" t="s">
        <v>2741</v>
      </c>
    </row>
    <row r="3073" spans="1:7" x14ac:dyDescent="0.2">
      <c r="A3073" s="9" t="s">
        <v>251</v>
      </c>
      <c r="B3073" s="9" t="s">
        <v>252</v>
      </c>
      <c r="C3073" s="9" t="s">
        <v>3047</v>
      </c>
      <c r="D3073" s="9" t="s">
        <v>3048</v>
      </c>
      <c r="E3073" s="9" t="s">
        <v>4817</v>
      </c>
      <c r="F3073" s="9" t="str">
        <f>TEXT(gdp_capita_rank__2[[#This Row],[year]],0)&amp;"-"&amp;gdp_capita_rank__2[[#This Row],[WB_country_code]]</f>
        <v>1982-URY</v>
      </c>
      <c r="G3073" s="9" t="s">
        <v>4906</v>
      </c>
    </row>
    <row r="3074" spans="1:7" x14ac:dyDescent="0.2">
      <c r="A3074" s="9" t="s">
        <v>253</v>
      </c>
      <c r="B3074" s="9" t="s">
        <v>254</v>
      </c>
      <c r="C3074" s="9" t="s">
        <v>3050</v>
      </c>
      <c r="D3074" s="9" t="s">
        <v>3051</v>
      </c>
      <c r="E3074" s="9" t="s">
        <v>4817</v>
      </c>
      <c r="F3074" s="9" t="str">
        <f>TEXT(gdp_capita_rank__2[[#This Row],[year]],0)&amp;"-"&amp;gdp_capita_rank__2[[#This Row],[WB_country_code]]</f>
        <v>1982-USA</v>
      </c>
      <c r="G3074" s="9" t="s">
        <v>4907</v>
      </c>
    </row>
    <row r="3075" spans="1:7" x14ac:dyDescent="0.2">
      <c r="A3075" s="9" t="s">
        <v>255</v>
      </c>
      <c r="B3075" s="9" t="s">
        <v>256</v>
      </c>
      <c r="C3075" s="9" t="s">
        <v>3053</v>
      </c>
      <c r="D3075" s="9" t="s">
        <v>3054</v>
      </c>
      <c r="E3075" s="9" t="s">
        <v>4817</v>
      </c>
      <c r="F3075" s="9" t="str">
        <f>TEXT(gdp_capita_rank__2[[#This Row],[year]],0)&amp;"-"&amp;gdp_capita_rank__2[[#This Row],[WB_country_code]]</f>
        <v>1982-UZB</v>
      </c>
      <c r="G3075" s="9" t="s">
        <v>2741</v>
      </c>
    </row>
    <row r="3076" spans="1:7" x14ac:dyDescent="0.2">
      <c r="A3076" s="9" t="s">
        <v>257</v>
      </c>
      <c r="B3076" s="9" t="s">
        <v>258</v>
      </c>
      <c r="C3076" s="9" t="s">
        <v>3055</v>
      </c>
      <c r="D3076" s="9" t="s">
        <v>3056</v>
      </c>
      <c r="E3076" s="9" t="s">
        <v>4817</v>
      </c>
      <c r="F3076" s="9" t="str">
        <f>TEXT(gdp_capita_rank__2[[#This Row],[year]],0)&amp;"-"&amp;gdp_capita_rank__2[[#This Row],[WB_country_code]]</f>
        <v>1982-VEN</v>
      </c>
      <c r="G3076" s="9" t="s">
        <v>4908</v>
      </c>
    </row>
    <row r="3077" spans="1:7" x14ac:dyDescent="0.2">
      <c r="A3077" s="9" t="s">
        <v>259</v>
      </c>
      <c r="B3077" s="9" t="s">
        <v>260</v>
      </c>
      <c r="C3077" s="9" t="s">
        <v>3058</v>
      </c>
      <c r="D3077" s="9" t="s">
        <v>3059</v>
      </c>
      <c r="E3077" s="9" t="s">
        <v>4817</v>
      </c>
      <c r="F3077" s="9" t="str">
        <f>TEXT(gdp_capita_rank__2[[#This Row],[year]],0)&amp;"-"&amp;gdp_capita_rank__2[[#This Row],[WB_country_code]]</f>
        <v>1982-VIR</v>
      </c>
      <c r="G3077" s="9" t="s">
        <v>2741</v>
      </c>
    </row>
    <row r="3078" spans="1:7" x14ac:dyDescent="0.2">
      <c r="A3078" s="9" t="s">
        <v>261</v>
      </c>
      <c r="B3078" s="9" t="s">
        <v>262</v>
      </c>
      <c r="C3078" s="9" t="s">
        <v>3060</v>
      </c>
      <c r="D3078" s="9" t="s">
        <v>3061</v>
      </c>
      <c r="E3078" s="9" t="s">
        <v>4817</v>
      </c>
      <c r="F3078" s="9" t="str">
        <f>TEXT(gdp_capita_rank__2[[#This Row],[year]],0)&amp;"-"&amp;gdp_capita_rank__2[[#This Row],[WB_country_code]]</f>
        <v>1982-VNM</v>
      </c>
      <c r="G3078" s="9" t="s">
        <v>2741</v>
      </c>
    </row>
    <row r="3079" spans="1:7" x14ac:dyDescent="0.2">
      <c r="A3079" s="9" t="s">
        <v>263</v>
      </c>
      <c r="B3079" s="9" t="s">
        <v>264</v>
      </c>
      <c r="C3079" s="9" t="s">
        <v>3062</v>
      </c>
      <c r="D3079" s="9" t="s">
        <v>3063</v>
      </c>
      <c r="E3079" s="9" t="s">
        <v>4817</v>
      </c>
      <c r="F3079" s="9" t="str">
        <f>TEXT(gdp_capita_rank__2[[#This Row],[year]],0)&amp;"-"&amp;gdp_capita_rank__2[[#This Row],[WB_country_code]]</f>
        <v>1982-WSM</v>
      </c>
      <c r="G3079" s="9" t="s">
        <v>4909</v>
      </c>
    </row>
    <row r="3080" spans="1:7" x14ac:dyDescent="0.2">
      <c r="A3080" s="9" t="s">
        <v>265</v>
      </c>
      <c r="B3080" s="9" t="s">
        <v>266</v>
      </c>
      <c r="C3080" s="9" t="s">
        <v>3064</v>
      </c>
      <c r="D3080" s="9" t="s">
        <v>3065</v>
      </c>
      <c r="E3080" s="9" t="s">
        <v>4817</v>
      </c>
      <c r="F3080" s="9" t="str">
        <f>TEXT(gdp_capita_rank__2[[#This Row],[year]],0)&amp;"-"&amp;gdp_capita_rank__2[[#This Row],[WB_country_code]]</f>
        <v>1982-XKX</v>
      </c>
      <c r="G3080" s="9" t="s">
        <v>2741</v>
      </c>
    </row>
    <row r="3081" spans="1:7" x14ac:dyDescent="0.2">
      <c r="A3081" s="9" t="s">
        <v>269</v>
      </c>
      <c r="B3081" s="9" t="s">
        <v>270</v>
      </c>
      <c r="C3081" s="9" t="s">
        <v>3066</v>
      </c>
      <c r="D3081" s="9" t="s">
        <v>3067</v>
      </c>
      <c r="E3081" s="9" t="s">
        <v>4817</v>
      </c>
      <c r="F3081" s="9" t="str">
        <f>TEXT(gdp_capita_rank__2[[#This Row],[year]],0)&amp;"-"&amp;gdp_capita_rank__2[[#This Row],[WB_country_code]]</f>
        <v>1982-ZAF</v>
      </c>
      <c r="G3081" s="9" t="s">
        <v>4910</v>
      </c>
    </row>
    <row r="3082" spans="1:7" x14ac:dyDescent="0.2">
      <c r="A3082" s="9" t="s">
        <v>271</v>
      </c>
      <c r="B3082" s="9" t="s">
        <v>272</v>
      </c>
      <c r="C3082" s="9" t="s">
        <v>3069</v>
      </c>
      <c r="D3082" s="9" t="s">
        <v>3070</v>
      </c>
      <c r="E3082" s="9" t="s">
        <v>4817</v>
      </c>
      <c r="F3082" s="9" t="str">
        <f>TEXT(gdp_capita_rank__2[[#This Row],[year]],0)&amp;"-"&amp;gdp_capita_rank__2[[#This Row],[WB_country_code]]</f>
        <v>1982-ZMB</v>
      </c>
      <c r="G3082" s="9" t="s">
        <v>4911</v>
      </c>
    </row>
    <row r="3083" spans="1:7" x14ac:dyDescent="0.2">
      <c r="A3083" s="9" t="s">
        <v>273</v>
      </c>
      <c r="B3083" s="9" t="s">
        <v>274</v>
      </c>
      <c r="C3083" s="9" t="s">
        <v>3072</v>
      </c>
      <c r="D3083" s="9" t="s">
        <v>3073</v>
      </c>
      <c r="E3083" s="9" t="s">
        <v>4817</v>
      </c>
      <c r="F3083" s="9" t="str">
        <f>TEXT(gdp_capita_rank__2[[#This Row],[year]],0)&amp;"-"&amp;gdp_capita_rank__2[[#This Row],[WB_country_code]]</f>
        <v>1982-ZWE</v>
      </c>
      <c r="G3083" s="9" t="s">
        <v>4912</v>
      </c>
    </row>
    <row r="3084" spans="1:7" x14ac:dyDescent="0.2">
      <c r="A3084" s="9" t="s">
        <v>5</v>
      </c>
      <c r="B3084" s="9" t="s">
        <v>6</v>
      </c>
      <c r="C3084" s="9" t="s">
        <v>2735</v>
      </c>
      <c r="D3084" s="9" t="s">
        <v>2736</v>
      </c>
      <c r="E3084" s="9" t="s">
        <v>4913</v>
      </c>
      <c r="F3084" s="9" t="str">
        <f>TEXT(gdp_capita_rank__2[[#This Row],[year]],0)&amp;"-"&amp;gdp_capita_rank__2[[#This Row],[WB_country_code]]</f>
        <v>1983-AFG</v>
      </c>
      <c r="G3084" s="9" t="s">
        <v>2741</v>
      </c>
    </row>
    <row r="3085" spans="1:7" x14ac:dyDescent="0.2">
      <c r="A3085" s="9" t="s">
        <v>7</v>
      </c>
      <c r="B3085" s="9" t="s">
        <v>8</v>
      </c>
      <c r="C3085" s="9" t="s">
        <v>2739</v>
      </c>
      <c r="D3085" s="9" t="s">
        <v>2740</v>
      </c>
      <c r="E3085" s="9" t="s">
        <v>4913</v>
      </c>
      <c r="F3085" s="9" t="str">
        <f>TEXT(gdp_capita_rank__2[[#This Row],[year]],0)&amp;"-"&amp;gdp_capita_rank__2[[#This Row],[WB_country_code]]</f>
        <v>1983-ARE</v>
      </c>
      <c r="G3085" s="9" t="s">
        <v>4914</v>
      </c>
    </row>
    <row r="3086" spans="1:7" x14ac:dyDescent="0.2">
      <c r="A3086" s="9" t="s">
        <v>9</v>
      </c>
      <c r="B3086" s="9" t="s">
        <v>10</v>
      </c>
      <c r="C3086" s="9" t="s">
        <v>2742</v>
      </c>
      <c r="D3086" s="9" t="s">
        <v>2743</v>
      </c>
      <c r="E3086" s="9" t="s">
        <v>4913</v>
      </c>
      <c r="F3086" s="9" t="str">
        <f>TEXT(gdp_capita_rank__2[[#This Row],[year]],0)&amp;"-"&amp;gdp_capita_rank__2[[#This Row],[WB_country_code]]</f>
        <v>1983-ARG</v>
      </c>
      <c r="G3086" s="9" t="s">
        <v>4915</v>
      </c>
    </row>
    <row r="3087" spans="1:7" x14ac:dyDescent="0.2">
      <c r="A3087" s="9" t="s">
        <v>11</v>
      </c>
      <c r="B3087" s="9" t="s">
        <v>12</v>
      </c>
      <c r="C3087" s="9" t="s">
        <v>2744</v>
      </c>
      <c r="D3087" s="9" t="s">
        <v>2745</v>
      </c>
      <c r="E3087" s="9" t="s">
        <v>4913</v>
      </c>
      <c r="F3087" s="9" t="str">
        <f>TEXT(gdp_capita_rank__2[[#This Row],[year]],0)&amp;"-"&amp;gdp_capita_rank__2[[#This Row],[WB_country_code]]</f>
        <v>1983-ARM</v>
      </c>
      <c r="G3087" s="9" t="s">
        <v>2741</v>
      </c>
    </row>
    <row r="3088" spans="1:7" x14ac:dyDescent="0.2">
      <c r="A3088" s="9" t="s">
        <v>13</v>
      </c>
      <c r="B3088" s="9" t="s">
        <v>14</v>
      </c>
      <c r="C3088" s="9" t="s">
        <v>2746</v>
      </c>
      <c r="D3088" s="9" t="s">
        <v>2747</v>
      </c>
      <c r="E3088" s="9" t="s">
        <v>4913</v>
      </c>
      <c r="F3088" s="9" t="str">
        <f>TEXT(gdp_capita_rank__2[[#This Row],[year]],0)&amp;"-"&amp;gdp_capita_rank__2[[#This Row],[WB_country_code]]</f>
        <v>1983-AUS</v>
      </c>
      <c r="G3088" s="9" t="s">
        <v>4916</v>
      </c>
    </row>
    <row r="3089" spans="1:7" x14ac:dyDescent="0.2">
      <c r="A3089" s="9" t="s">
        <v>15</v>
      </c>
      <c r="B3089" s="9" t="s">
        <v>16</v>
      </c>
      <c r="C3089" s="9" t="s">
        <v>2749</v>
      </c>
      <c r="D3089" s="9" t="s">
        <v>2750</v>
      </c>
      <c r="E3089" s="9" t="s">
        <v>4913</v>
      </c>
      <c r="F3089" s="9" t="str">
        <f>TEXT(gdp_capita_rank__2[[#This Row],[year]],0)&amp;"-"&amp;gdp_capita_rank__2[[#This Row],[WB_country_code]]</f>
        <v>1983-AUT</v>
      </c>
      <c r="G3089" s="9" t="s">
        <v>4917</v>
      </c>
    </row>
    <row r="3090" spans="1:7" x14ac:dyDescent="0.2">
      <c r="A3090" s="9" t="s">
        <v>17</v>
      </c>
      <c r="B3090" s="9" t="s">
        <v>18</v>
      </c>
      <c r="C3090" s="9" t="s">
        <v>2752</v>
      </c>
      <c r="D3090" s="9" t="s">
        <v>2753</v>
      </c>
      <c r="E3090" s="9" t="s">
        <v>4913</v>
      </c>
      <c r="F3090" s="9" t="str">
        <f>TEXT(gdp_capita_rank__2[[#This Row],[year]],0)&amp;"-"&amp;gdp_capita_rank__2[[#This Row],[WB_country_code]]</f>
        <v>1983-AZE</v>
      </c>
      <c r="G3090" s="9" t="s">
        <v>2741</v>
      </c>
    </row>
    <row r="3091" spans="1:7" x14ac:dyDescent="0.2">
      <c r="A3091" s="9" t="s">
        <v>19</v>
      </c>
      <c r="B3091" s="9" t="s">
        <v>20</v>
      </c>
      <c r="C3091" s="9" t="s">
        <v>2754</v>
      </c>
      <c r="D3091" s="9" t="s">
        <v>2755</v>
      </c>
      <c r="E3091" s="9" t="s">
        <v>4913</v>
      </c>
      <c r="F3091" s="9" t="str">
        <f>TEXT(gdp_capita_rank__2[[#This Row],[year]],0)&amp;"-"&amp;gdp_capita_rank__2[[#This Row],[WB_country_code]]</f>
        <v>1983-BDI</v>
      </c>
      <c r="G3091" s="9" t="s">
        <v>4918</v>
      </c>
    </row>
    <row r="3092" spans="1:7" x14ac:dyDescent="0.2">
      <c r="A3092" s="9" t="s">
        <v>21</v>
      </c>
      <c r="B3092" s="9" t="s">
        <v>22</v>
      </c>
      <c r="C3092" s="9" t="s">
        <v>2757</v>
      </c>
      <c r="D3092" s="9" t="s">
        <v>2758</v>
      </c>
      <c r="E3092" s="9" t="s">
        <v>4913</v>
      </c>
      <c r="F3092" s="9" t="str">
        <f>TEXT(gdp_capita_rank__2[[#This Row],[year]],0)&amp;"-"&amp;gdp_capita_rank__2[[#This Row],[WB_country_code]]</f>
        <v>1983-BEL</v>
      </c>
      <c r="G3092" s="9" t="s">
        <v>4919</v>
      </c>
    </row>
    <row r="3093" spans="1:7" x14ac:dyDescent="0.2">
      <c r="A3093" s="9" t="s">
        <v>23</v>
      </c>
      <c r="B3093" s="9" t="s">
        <v>24</v>
      </c>
      <c r="C3093" s="9" t="s">
        <v>2760</v>
      </c>
      <c r="D3093" s="9" t="s">
        <v>2761</v>
      </c>
      <c r="E3093" s="9" t="s">
        <v>4913</v>
      </c>
      <c r="F3093" s="9" t="str">
        <f>TEXT(gdp_capita_rank__2[[#This Row],[year]],0)&amp;"-"&amp;gdp_capita_rank__2[[#This Row],[WB_country_code]]</f>
        <v>1983-BFA</v>
      </c>
      <c r="G3093" s="9" t="s">
        <v>4920</v>
      </c>
    </row>
    <row r="3094" spans="1:7" x14ac:dyDescent="0.2">
      <c r="A3094" s="9" t="s">
        <v>25</v>
      </c>
      <c r="B3094" s="9" t="s">
        <v>26</v>
      </c>
      <c r="C3094" s="9" t="s">
        <v>2763</v>
      </c>
      <c r="D3094" s="9" t="s">
        <v>2764</v>
      </c>
      <c r="E3094" s="9" t="s">
        <v>4913</v>
      </c>
      <c r="F3094" s="9" t="str">
        <f>TEXT(gdp_capita_rank__2[[#This Row],[year]],0)&amp;"-"&amp;gdp_capita_rank__2[[#This Row],[WB_country_code]]</f>
        <v>1983-BGR</v>
      </c>
      <c r="G3094" s="9" t="s">
        <v>4921</v>
      </c>
    </row>
    <row r="3095" spans="1:7" x14ac:dyDescent="0.2">
      <c r="A3095" s="9" t="s">
        <v>27</v>
      </c>
      <c r="B3095" s="9" t="s">
        <v>28</v>
      </c>
      <c r="C3095" s="9" t="s">
        <v>2765</v>
      </c>
      <c r="D3095" s="9" t="s">
        <v>2766</v>
      </c>
      <c r="E3095" s="9" t="s">
        <v>4913</v>
      </c>
      <c r="F3095" s="9" t="str">
        <f>TEXT(gdp_capita_rank__2[[#This Row],[year]],0)&amp;"-"&amp;gdp_capita_rank__2[[#This Row],[WB_country_code]]</f>
        <v>1983-BHR</v>
      </c>
      <c r="G3095" s="9" t="s">
        <v>4922</v>
      </c>
    </row>
    <row r="3096" spans="1:7" x14ac:dyDescent="0.2">
      <c r="A3096" s="9" t="s">
        <v>29</v>
      </c>
      <c r="B3096" s="9" t="s">
        <v>30</v>
      </c>
      <c r="C3096" s="9" t="s">
        <v>2767</v>
      </c>
      <c r="D3096" s="9" t="s">
        <v>2768</v>
      </c>
      <c r="E3096" s="9" t="s">
        <v>4913</v>
      </c>
      <c r="F3096" s="9" t="str">
        <f>TEXT(gdp_capita_rank__2[[#This Row],[year]],0)&amp;"-"&amp;gdp_capita_rank__2[[#This Row],[WB_country_code]]</f>
        <v>1983-BHS</v>
      </c>
      <c r="G3096" s="9" t="s">
        <v>4923</v>
      </c>
    </row>
    <row r="3097" spans="1:7" x14ac:dyDescent="0.2">
      <c r="A3097" s="9" t="s">
        <v>31</v>
      </c>
      <c r="B3097" s="9" t="s">
        <v>32</v>
      </c>
      <c r="C3097" s="9" t="s">
        <v>2770</v>
      </c>
      <c r="D3097" s="9" t="s">
        <v>2771</v>
      </c>
      <c r="E3097" s="9" t="s">
        <v>4913</v>
      </c>
      <c r="F3097" s="9" t="str">
        <f>TEXT(gdp_capita_rank__2[[#This Row],[year]],0)&amp;"-"&amp;gdp_capita_rank__2[[#This Row],[WB_country_code]]</f>
        <v>1983-BLR</v>
      </c>
      <c r="G3097" s="9" t="s">
        <v>2741</v>
      </c>
    </row>
    <row r="3098" spans="1:7" x14ac:dyDescent="0.2">
      <c r="A3098" s="9" t="s">
        <v>33</v>
      </c>
      <c r="B3098" s="9" t="s">
        <v>34</v>
      </c>
      <c r="C3098" s="9" t="s">
        <v>2772</v>
      </c>
      <c r="D3098" s="9" t="s">
        <v>2773</v>
      </c>
      <c r="E3098" s="9" t="s">
        <v>4913</v>
      </c>
      <c r="F3098" s="9" t="str">
        <f>TEXT(gdp_capita_rank__2[[#This Row],[year]],0)&amp;"-"&amp;gdp_capita_rank__2[[#This Row],[WB_country_code]]</f>
        <v>1983-BMU</v>
      </c>
      <c r="G3098" s="9" t="s">
        <v>4924</v>
      </c>
    </row>
    <row r="3099" spans="1:7" x14ac:dyDescent="0.2">
      <c r="A3099" s="9" t="s">
        <v>35</v>
      </c>
      <c r="B3099" s="9" t="s">
        <v>36</v>
      </c>
      <c r="C3099" s="9" t="s">
        <v>2775</v>
      </c>
      <c r="D3099" s="9" t="s">
        <v>2776</v>
      </c>
      <c r="E3099" s="9" t="s">
        <v>4913</v>
      </c>
      <c r="F3099" s="9" t="str">
        <f>TEXT(gdp_capita_rank__2[[#This Row],[year]],0)&amp;"-"&amp;gdp_capita_rank__2[[#This Row],[WB_country_code]]</f>
        <v>1983-BRA</v>
      </c>
      <c r="G3099" s="9" t="s">
        <v>2741</v>
      </c>
    </row>
    <row r="3100" spans="1:7" x14ac:dyDescent="0.2">
      <c r="A3100" s="9" t="s">
        <v>37</v>
      </c>
      <c r="B3100" s="9" t="s">
        <v>38</v>
      </c>
      <c r="C3100" s="9" t="s">
        <v>2777</v>
      </c>
      <c r="D3100" s="9" t="s">
        <v>2778</v>
      </c>
      <c r="E3100" s="9" t="s">
        <v>4913</v>
      </c>
      <c r="F3100" s="9" t="str">
        <f>TEXT(gdp_capita_rank__2[[#This Row],[year]],0)&amp;"-"&amp;gdp_capita_rank__2[[#This Row],[WB_country_code]]</f>
        <v>1983-BRB</v>
      </c>
      <c r="G3100" s="9" t="s">
        <v>4925</v>
      </c>
    </row>
    <row r="3101" spans="1:7" x14ac:dyDescent="0.2">
      <c r="A3101" s="9" t="s">
        <v>39</v>
      </c>
      <c r="B3101" s="9" t="s">
        <v>40</v>
      </c>
      <c r="C3101" s="9" t="s">
        <v>2779</v>
      </c>
      <c r="D3101" s="9" t="s">
        <v>2780</v>
      </c>
      <c r="E3101" s="9" t="s">
        <v>4913</v>
      </c>
      <c r="F3101" s="9" t="str">
        <f>TEXT(gdp_capita_rank__2[[#This Row],[year]],0)&amp;"-"&amp;gdp_capita_rank__2[[#This Row],[WB_country_code]]</f>
        <v>1983-BWA</v>
      </c>
      <c r="G3101" s="9" t="s">
        <v>4926</v>
      </c>
    </row>
    <row r="3102" spans="1:7" x14ac:dyDescent="0.2">
      <c r="A3102" s="9" t="s">
        <v>41</v>
      </c>
      <c r="B3102" s="9" t="s">
        <v>42</v>
      </c>
      <c r="C3102" s="9" t="s">
        <v>2782</v>
      </c>
      <c r="D3102" s="9" t="s">
        <v>2783</v>
      </c>
      <c r="E3102" s="9" t="s">
        <v>4913</v>
      </c>
      <c r="F3102" s="9" t="str">
        <f>TEXT(gdp_capita_rank__2[[#This Row],[year]],0)&amp;"-"&amp;gdp_capita_rank__2[[#This Row],[WB_country_code]]</f>
        <v>1983-CAN</v>
      </c>
      <c r="G3102" s="9" t="s">
        <v>4927</v>
      </c>
    </row>
    <row r="3103" spans="1:7" x14ac:dyDescent="0.2">
      <c r="A3103" s="9" t="s">
        <v>43</v>
      </c>
      <c r="B3103" s="9" t="s">
        <v>44</v>
      </c>
      <c r="C3103" s="9" t="s">
        <v>2785</v>
      </c>
      <c r="D3103" s="9" t="s">
        <v>2786</v>
      </c>
      <c r="E3103" s="9" t="s">
        <v>4913</v>
      </c>
      <c r="F3103" s="9" t="str">
        <f>TEXT(gdp_capita_rank__2[[#This Row],[year]],0)&amp;"-"&amp;gdp_capita_rank__2[[#This Row],[WB_country_code]]</f>
        <v>1983-CHE</v>
      </c>
      <c r="G3103" s="9" t="s">
        <v>4928</v>
      </c>
    </row>
    <row r="3104" spans="1:7" x14ac:dyDescent="0.2">
      <c r="A3104" s="9" t="s">
        <v>45</v>
      </c>
      <c r="B3104" s="9" t="s">
        <v>46</v>
      </c>
      <c r="C3104" s="9" t="s">
        <v>2788</v>
      </c>
      <c r="D3104" s="9" t="s">
        <v>2789</v>
      </c>
      <c r="E3104" s="9" t="s">
        <v>4913</v>
      </c>
      <c r="F3104" s="9" t="str">
        <f>TEXT(gdp_capita_rank__2[[#This Row],[year]],0)&amp;"-"&amp;gdp_capita_rank__2[[#This Row],[WB_country_code]]</f>
        <v>1983-CHL</v>
      </c>
      <c r="G3104" s="9" t="s">
        <v>4929</v>
      </c>
    </row>
    <row r="3105" spans="1:7" x14ac:dyDescent="0.2">
      <c r="A3105" s="9" t="s">
        <v>47</v>
      </c>
      <c r="B3105" s="9" t="s">
        <v>48</v>
      </c>
      <c r="C3105" s="9" t="s">
        <v>2791</v>
      </c>
      <c r="D3105" s="9" t="s">
        <v>2792</v>
      </c>
      <c r="E3105" s="9" t="s">
        <v>4913</v>
      </c>
      <c r="F3105" s="9" t="str">
        <f>TEXT(gdp_capita_rank__2[[#This Row],[year]],0)&amp;"-"&amp;gdp_capita_rank__2[[#This Row],[WB_country_code]]</f>
        <v>1983-CHN</v>
      </c>
      <c r="G3105" s="9" t="s">
        <v>4930</v>
      </c>
    </row>
    <row r="3106" spans="1:7" x14ac:dyDescent="0.2">
      <c r="A3106" s="9" t="s">
        <v>49</v>
      </c>
      <c r="B3106" s="9" t="s">
        <v>50</v>
      </c>
      <c r="C3106" s="9" t="s">
        <v>2794</v>
      </c>
      <c r="D3106" s="9" t="s">
        <v>2795</v>
      </c>
      <c r="E3106" s="9" t="s">
        <v>4913</v>
      </c>
      <c r="F3106" s="9" t="str">
        <f>TEXT(gdp_capita_rank__2[[#This Row],[year]],0)&amp;"-"&amp;gdp_capita_rank__2[[#This Row],[WB_country_code]]</f>
        <v>1983-CIV</v>
      </c>
      <c r="G3106" s="9" t="s">
        <v>4931</v>
      </c>
    </row>
    <row r="3107" spans="1:7" x14ac:dyDescent="0.2">
      <c r="A3107" s="9" t="s">
        <v>51</v>
      </c>
      <c r="B3107" s="9" t="s">
        <v>52</v>
      </c>
      <c r="C3107" s="9" t="s">
        <v>2797</v>
      </c>
      <c r="D3107" s="9" t="s">
        <v>2798</v>
      </c>
      <c r="E3107" s="9" t="s">
        <v>4913</v>
      </c>
      <c r="F3107" s="9" t="str">
        <f>TEXT(gdp_capita_rank__2[[#This Row],[year]],0)&amp;"-"&amp;gdp_capita_rank__2[[#This Row],[WB_country_code]]</f>
        <v>1983-CMR</v>
      </c>
      <c r="G3107" s="9" t="s">
        <v>4932</v>
      </c>
    </row>
    <row r="3108" spans="1:7" x14ac:dyDescent="0.2">
      <c r="A3108" s="9" t="s">
        <v>53</v>
      </c>
      <c r="B3108" s="9" t="s">
        <v>54</v>
      </c>
      <c r="C3108" s="9" t="s">
        <v>2800</v>
      </c>
      <c r="D3108" s="9" t="s">
        <v>2801</v>
      </c>
      <c r="E3108" s="9" t="s">
        <v>4913</v>
      </c>
      <c r="F3108" s="9" t="str">
        <f>TEXT(gdp_capita_rank__2[[#This Row],[year]],0)&amp;"-"&amp;gdp_capita_rank__2[[#This Row],[WB_country_code]]</f>
        <v>1983-COL</v>
      </c>
      <c r="G3108" s="9" t="s">
        <v>4933</v>
      </c>
    </row>
    <row r="3109" spans="1:7" x14ac:dyDescent="0.2">
      <c r="A3109" s="9" t="s">
        <v>55</v>
      </c>
      <c r="B3109" s="9" t="s">
        <v>56</v>
      </c>
      <c r="C3109" s="9" t="s">
        <v>2803</v>
      </c>
      <c r="D3109" s="9" t="s">
        <v>2804</v>
      </c>
      <c r="E3109" s="9" t="s">
        <v>4913</v>
      </c>
      <c r="F3109" s="9" t="str">
        <f>TEXT(gdp_capita_rank__2[[#This Row],[year]],0)&amp;"-"&amp;gdp_capita_rank__2[[#This Row],[WB_country_code]]</f>
        <v>1983-CRI</v>
      </c>
      <c r="G3109" s="9" t="s">
        <v>4934</v>
      </c>
    </row>
    <row r="3110" spans="1:7" x14ac:dyDescent="0.2">
      <c r="A3110" s="9" t="s">
        <v>57</v>
      </c>
      <c r="B3110" s="9" t="s">
        <v>58</v>
      </c>
      <c r="C3110" s="9" t="s">
        <v>2806</v>
      </c>
      <c r="D3110" s="9" t="s">
        <v>2807</v>
      </c>
      <c r="E3110" s="9" t="s">
        <v>4913</v>
      </c>
      <c r="F3110" s="9" t="str">
        <f>TEXT(gdp_capita_rank__2[[#This Row],[year]],0)&amp;"-"&amp;gdp_capita_rank__2[[#This Row],[WB_country_code]]</f>
        <v>1983-CUB</v>
      </c>
      <c r="G3110" s="9" t="s">
        <v>4935</v>
      </c>
    </row>
    <row r="3111" spans="1:7" x14ac:dyDescent="0.2">
      <c r="A3111" s="9" t="s">
        <v>59</v>
      </c>
      <c r="B3111" s="9" t="s">
        <v>60</v>
      </c>
      <c r="C3111" s="9" t="s">
        <v>2808</v>
      </c>
      <c r="D3111" s="9" t="s">
        <v>2809</v>
      </c>
      <c r="E3111" s="9" t="s">
        <v>4913</v>
      </c>
      <c r="F3111" s="9" t="str">
        <f>TEXT(gdp_capita_rank__2[[#This Row],[year]],0)&amp;"-"&amp;gdp_capita_rank__2[[#This Row],[WB_country_code]]</f>
        <v>1983-CYP</v>
      </c>
      <c r="G3111" s="9" t="s">
        <v>4936</v>
      </c>
    </row>
    <row r="3112" spans="1:7" x14ac:dyDescent="0.2">
      <c r="A3112" s="9" t="s">
        <v>61</v>
      </c>
      <c r="B3112" s="9" t="s">
        <v>62</v>
      </c>
      <c r="C3112" s="9" t="s">
        <v>2810</v>
      </c>
      <c r="D3112" s="9" t="s">
        <v>2811</v>
      </c>
      <c r="E3112" s="9" t="s">
        <v>4913</v>
      </c>
      <c r="F3112" s="9" t="str">
        <f>TEXT(gdp_capita_rank__2[[#This Row],[year]],0)&amp;"-"&amp;gdp_capita_rank__2[[#This Row],[WB_country_code]]</f>
        <v>1983-CZE</v>
      </c>
      <c r="G3112" s="9" t="s">
        <v>2741</v>
      </c>
    </row>
    <row r="3113" spans="1:7" x14ac:dyDescent="0.2">
      <c r="A3113" s="9" t="s">
        <v>63</v>
      </c>
      <c r="B3113" s="9" t="s">
        <v>64</v>
      </c>
      <c r="C3113" s="9" t="s">
        <v>2812</v>
      </c>
      <c r="D3113" s="9" t="s">
        <v>2813</v>
      </c>
      <c r="E3113" s="9" t="s">
        <v>4913</v>
      </c>
      <c r="F3113" s="9" t="str">
        <f>TEXT(gdp_capita_rank__2[[#This Row],[year]],0)&amp;"-"&amp;gdp_capita_rank__2[[#This Row],[WB_country_code]]</f>
        <v>1983-DEU</v>
      </c>
      <c r="G3113" s="9" t="s">
        <v>4937</v>
      </c>
    </row>
    <row r="3114" spans="1:7" x14ac:dyDescent="0.2">
      <c r="A3114" s="9" t="s">
        <v>65</v>
      </c>
      <c r="B3114" s="9" t="s">
        <v>66</v>
      </c>
      <c r="C3114" s="9" t="s">
        <v>2814</v>
      </c>
      <c r="D3114" s="9" t="s">
        <v>2815</v>
      </c>
      <c r="E3114" s="9" t="s">
        <v>4913</v>
      </c>
      <c r="F3114" s="9" t="str">
        <f>TEXT(gdp_capita_rank__2[[#This Row],[year]],0)&amp;"-"&amp;gdp_capita_rank__2[[#This Row],[WB_country_code]]</f>
        <v>1983-DJI</v>
      </c>
      <c r="G3114" s="9" t="s">
        <v>2741</v>
      </c>
    </row>
    <row r="3115" spans="1:7" x14ac:dyDescent="0.2">
      <c r="A3115" s="9" t="s">
        <v>67</v>
      </c>
      <c r="B3115" s="9" t="s">
        <v>68</v>
      </c>
      <c r="C3115" s="9" t="s">
        <v>2816</v>
      </c>
      <c r="D3115" s="9" t="s">
        <v>2817</v>
      </c>
      <c r="E3115" s="9" t="s">
        <v>4913</v>
      </c>
      <c r="F3115" s="9" t="str">
        <f>TEXT(gdp_capita_rank__2[[#This Row],[year]],0)&amp;"-"&amp;gdp_capita_rank__2[[#This Row],[WB_country_code]]</f>
        <v>1983-DNK</v>
      </c>
      <c r="G3115" s="9" t="s">
        <v>4938</v>
      </c>
    </row>
    <row r="3116" spans="1:7" x14ac:dyDescent="0.2">
      <c r="A3116" s="9" t="s">
        <v>69</v>
      </c>
      <c r="B3116" s="9" t="s">
        <v>70</v>
      </c>
      <c r="C3116" s="9" t="s">
        <v>2818</v>
      </c>
      <c r="D3116" s="9" t="s">
        <v>2819</v>
      </c>
      <c r="E3116" s="9" t="s">
        <v>4913</v>
      </c>
      <c r="F3116" s="9" t="str">
        <f>TEXT(gdp_capita_rank__2[[#This Row],[year]],0)&amp;"-"&amp;gdp_capita_rank__2[[#This Row],[WB_country_code]]</f>
        <v>1983-DOM</v>
      </c>
      <c r="G3116" s="9" t="s">
        <v>4939</v>
      </c>
    </row>
    <row r="3117" spans="1:7" x14ac:dyDescent="0.2">
      <c r="A3117" s="9" t="s">
        <v>71</v>
      </c>
      <c r="B3117" s="9" t="s">
        <v>72</v>
      </c>
      <c r="C3117" s="9" t="s">
        <v>2821</v>
      </c>
      <c r="D3117" s="9" t="s">
        <v>2822</v>
      </c>
      <c r="E3117" s="9" t="s">
        <v>4913</v>
      </c>
      <c r="F3117" s="9" t="str">
        <f>TEXT(gdp_capita_rank__2[[#This Row],[year]],0)&amp;"-"&amp;gdp_capita_rank__2[[#This Row],[WB_country_code]]</f>
        <v>1983-DZA</v>
      </c>
      <c r="G3117" s="9" t="s">
        <v>4940</v>
      </c>
    </row>
    <row r="3118" spans="1:7" x14ac:dyDescent="0.2">
      <c r="A3118" s="9" t="s">
        <v>73</v>
      </c>
      <c r="B3118" s="9" t="s">
        <v>74</v>
      </c>
      <c r="C3118" s="9" t="s">
        <v>2824</v>
      </c>
      <c r="D3118" s="9" t="s">
        <v>2825</v>
      </c>
      <c r="E3118" s="9" t="s">
        <v>4913</v>
      </c>
      <c r="F3118" s="9" t="str">
        <f>TEXT(gdp_capita_rank__2[[#This Row],[year]],0)&amp;"-"&amp;gdp_capita_rank__2[[#This Row],[WB_country_code]]</f>
        <v>1983-ECU</v>
      </c>
      <c r="G3118" s="9" t="s">
        <v>4941</v>
      </c>
    </row>
    <row r="3119" spans="1:7" x14ac:dyDescent="0.2">
      <c r="A3119" s="9" t="s">
        <v>75</v>
      </c>
      <c r="B3119" s="9" t="s">
        <v>76</v>
      </c>
      <c r="C3119" s="9" t="s">
        <v>2827</v>
      </c>
      <c r="D3119" s="9" t="s">
        <v>2828</v>
      </c>
      <c r="E3119" s="9" t="s">
        <v>4913</v>
      </c>
      <c r="F3119" s="9" t="str">
        <f>TEXT(gdp_capita_rank__2[[#This Row],[year]],0)&amp;"-"&amp;gdp_capita_rank__2[[#This Row],[WB_country_code]]</f>
        <v>1983-EGY</v>
      </c>
      <c r="G3119" s="9" t="s">
        <v>4942</v>
      </c>
    </row>
    <row r="3120" spans="1:7" x14ac:dyDescent="0.2">
      <c r="A3120" s="9" t="s">
        <v>77</v>
      </c>
      <c r="B3120" s="9" t="s">
        <v>78</v>
      </c>
      <c r="C3120" s="9" t="s">
        <v>2829</v>
      </c>
      <c r="D3120" s="9" t="s">
        <v>2830</v>
      </c>
      <c r="E3120" s="9" t="s">
        <v>4913</v>
      </c>
      <c r="F3120" s="9" t="str">
        <f>TEXT(gdp_capita_rank__2[[#This Row],[year]],0)&amp;"-"&amp;gdp_capita_rank__2[[#This Row],[WB_country_code]]</f>
        <v>1983-ERI</v>
      </c>
      <c r="G3120" s="9" t="s">
        <v>2741</v>
      </c>
    </row>
    <row r="3121" spans="1:7" x14ac:dyDescent="0.2">
      <c r="A3121" s="9" t="s">
        <v>79</v>
      </c>
      <c r="B3121" s="9" t="s">
        <v>80</v>
      </c>
      <c r="C3121" s="9" t="s">
        <v>2831</v>
      </c>
      <c r="D3121" s="9" t="s">
        <v>2832</v>
      </c>
      <c r="E3121" s="9" t="s">
        <v>4913</v>
      </c>
      <c r="F3121" s="9" t="str">
        <f>TEXT(gdp_capita_rank__2[[#This Row],[year]],0)&amp;"-"&amp;gdp_capita_rank__2[[#This Row],[WB_country_code]]</f>
        <v>1983-ESP</v>
      </c>
      <c r="G3121" s="9" t="s">
        <v>4943</v>
      </c>
    </row>
    <row r="3122" spans="1:7" x14ac:dyDescent="0.2">
      <c r="A3122" s="9" t="s">
        <v>81</v>
      </c>
      <c r="B3122" s="9" t="s">
        <v>82</v>
      </c>
      <c r="C3122" s="9" t="s">
        <v>2834</v>
      </c>
      <c r="D3122" s="9" t="s">
        <v>2835</v>
      </c>
      <c r="E3122" s="9" t="s">
        <v>4913</v>
      </c>
      <c r="F3122" s="9" t="str">
        <f>TEXT(gdp_capita_rank__2[[#This Row],[year]],0)&amp;"-"&amp;gdp_capita_rank__2[[#This Row],[WB_country_code]]</f>
        <v>1983-EST</v>
      </c>
      <c r="G3122" s="9" t="s">
        <v>2741</v>
      </c>
    </row>
    <row r="3123" spans="1:7" x14ac:dyDescent="0.2">
      <c r="A3123" s="9" t="s">
        <v>83</v>
      </c>
      <c r="B3123" s="9" t="s">
        <v>84</v>
      </c>
      <c r="C3123" s="9" t="s">
        <v>2836</v>
      </c>
      <c r="D3123" s="9" t="s">
        <v>2837</v>
      </c>
      <c r="E3123" s="9" t="s">
        <v>4913</v>
      </c>
      <c r="F3123" s="9" t="str">
        <f>TEXT(gdp_capita_rank__2[[#This Row],[year]],0)&amp;"-"&amp;gdp_capita_rank__2[[#This Row],[WB_country_code]]</f>
        <v>1983-ETH</v>
      </c>
      <c r="G3123" s="9" t="s">
        <v>4944</v>
      </c>
    </row>
    <row r="3124" spans="1:7" x14ac:dyDescent="0.2">
      <c r="A3124" s="9" t="s">
        <v>85</v>
      </c>
      <c r="B3124" s="9" t="s">
        <v>86</v>
      </c>
      <c r="C3124" s="9" t="s">
        <v>2838</v>
      </c>
      <c r="D3124" s="9" t="s">
        <v>2839</v>
      </c>
      <c r="E3124" s="9" t="s">
        <v>4913</v>
      </c>
      <c r="F3124" s="9" t="str">
        <f>TEXT(gdp_capita_rank__2[[#This Row],[year]],0)&amp;"-"&amp;gdp_capita_rank__2[[#This Row],[WB_country_code]]</f>
        <v>1983-FIN</v>
      </c>
      <c r="G3124" s="9" t="s">
        <v>4945</v>
      </c>
    </row>
    <row r="3125" spans="1:7" x14ac:dyDescent="0.2">
      <c r="A3125" s="9" t="s">
        <v>87</v>
      </c>
      <c r="B3125" s="9" t="s">
        <v>88</v>
      </c>
      <c r="C3125" s="9" t="s">
        <v>2841</v>
      </c>
      <c r="D3125" s="9" t="s">
        <v>2842</v>
      </c>
      <c r="E3125" s="9" t="s">
        <v>4913</v>
      </c>
      <c r="F3125" s="9" t="str">
        <f>TEXT(gdp_capita_rank__2[[#This Row],[year]],0)&amp;"-"&amp;gdp_capita_rank__2[[#This Row],[WB_country_code]]</f>
        <v>1983-FJI</v>
      </c>
      <c r="G3125" s="9" t="s">
        <v>4946</v>
      </c>
    </row>
    <row r="3126" spans="1:7" x14ac:dyDescent="0.2">
      <c r="A3126" s="9" t="s">
        <v>89</v>
      </c>
      <c r="B3126" s="9" t="s">
        <v>90</v>
      </c>
      <c r="C3126" s="9" t="s">
        <v>2844</v>
      </c>
      <c r="D3126" s="9" t="s">
        <v>2845</v>
      </c>
      <c r="E3126" s="9" t="s">
        <v>4913</v>
      </c>
      <c r="F3126" s="9" t="str">
        <f>TEXT(gdp_capita_rank__2[[#This Row],[year]],0)&amp;"-"&amp;gdp_capita_rank__2[[#This Row],[WB_country_code]]</f>
        <v>1983-FRA</v>
      </c>
      <c r="G3126" s="9" t="s">
        <v>4947</v>
      </c>
    </row>
    <row r="3127" spans="1:7" x14ac:dyDescent="0.2">
      <c r="A3127" s="9" t="s">
        <v>91</v>
      </c>
      <c r="B3127" s="9" t="s">
        <v>92</v>
      </c>
      <c r="C3127" s="9" t="s">
        <v>2847</v>
      </c>
      <c r="D3127" s="9" t="s">
        <v>2848</v>
      </c>
      <c r="E3127" s="9" t="s">
        <v>4913</v>
      </c>
      <c r="F3127" s="9" t="str">
        <f>TEXT(gdp_capita_rank__2[[#This Row],[year]],0)&amp;"-"&amp;gdp_capita_rank__2[[#This Row],[WB_country_code]]</f>
        <v>1983-GAB</v>
      </c>
      <c r="G3127" s="9" t="s">
        <v>4948</v>
      </c>
    </row>
    <row r="3128" spans="1:7" x14ac:dyDescent="0.2">
      <c r="A3128" s="9" t="s">
        <v>93</v>
      </c>
      <c r="B3128" s="9" t="s">
        <v>94</v>
      </c>
      <c r="C3128" s="9" t="s">
        <v>2850</v>
      </c>
      <c r="D3128" s="9" t="s">
        <v>2851</v>
      </c>
      <c r="E3128" s="9" t="s">
        <v>4913</v>
      </c>
      <c r="F3128" s="9" t="str">
        <f>TEXT(gdp_capita_rank__2[[#This Row],[year]],0)&amp;"-"&amp;gdp_capita_rank__2[[#This Row],[WB_country_code]]</f>
        <v>1983-GBR</v>
      </c>
      <c r="G3128" s="9" t="s">
        <v>4949</v>
      </c>
    </row>
    <row r="3129" spans="1:7" x14ac:dyDescent="0.2">
      <c r="A3129" s="9" t="s">
        <v>95</v>
      </c>
      <c r="B3129" s="9" t="s">
        <v>96</v>
      </c>
      <c r="C3129" s="9" t="s">
        <v>2853</v>
      </c>
      <c r="D3129" s="9" t="s">
        <v>2854</v>
      </c>
      <c r="E3129" s="9" t="s">
        <v>4913</v>
      </c>
      <c r="F3129" s="9" t="str">
        <f>TEXT(gdp_capita_rank__2[[#This Row],[year]],0)&amp;"-"&amp;gdp_capita_rank__2[[#This Row],[WB_country_code]]</f>
        <v>1983-GEO</v>
      </c>
      <c r="G3129" s="9" t="s">
        <v>2741</v>
      </c>
    </row>
    <row r="3130" spans="1:7" x14ac:dyDescent="0.2">
      <c r="A3130" s="9" t="s">
        <v>97</v>
      </c>
      <c r="B3130" s="9" t="s">
        <v>98</v>
      </c>
      <c r="C3130" s="9" t="s">
        <v>2855</v>
      </c>
      <c r="D3130" s="9" t="s">
        <v>2824</v>
      </c>
      <c r="E3130" s="9" t="s">
        <v>4913</v>
      </c>
      <c r="F3130" s="9" t="str">
        <f>TEXT(gdp_capita_rank__2[[#This Row],[year]],0)&amp;"-"&amp;gdp_capita_rank__2[[#This Row],[WB_country_code]]</f>
        <v>1983-GHA</v>
      </c>
      <c r="G3130" s="9" t="s">
        <v>4950</v>
      </c>
    </row>
    <row r="3131" spans="1:7" x14ac:dyDescent="0.2">
      <c r="A3131" s="9" t="s">
        <v>99</v>
      </c>
      <c r="B3131" s="9" t="s">
        <v>100</v>
      </c>
      <c r="C3131" s="9" t="s">
        <v>2857</v>
      </c>
      <c r="D3131" s="9" t="s">
        <v>2858</v>
      </c>
      <c r="E3131" s="9" t="s">
        <v>4913</v>
      </c>
      <c r="F3131" s="9" t="str">
        <f>TEXT(gdp_capita_rank__2[[#This Row],[year]],0)&amp;"-"&amp;gdp_capita_rank__2[[#This Row],[WB_country_code]]</f>
        <v>1983-GRC</v>
      </c>
      <c r="G3131" s="9" t="s">
        <v>4951</v>
      </c>
    </row>
    <row r="3132" spans="1:7" x14ac:dyDescent="0.2">
      <c r="A3132" s="9" t="s">
        <v>101</v>
      </c>
      <c r="B3132" s="9" t="s">
        <v>102</v>
      </c>
      <c r="C3132" s="9" t="s">
        <v>2860</v>
      </c>
      <c r="D3132" s="9" t="s">
        <v>2861</v>
      </c>
      <c r="E3132" s="9" t="s">
        <v>4913</v>
      </c>
      <c r="F3132" s="9" t="str">
        <f>TEXT(gdp_capita_rank__2[[#This Row],[year]],0)&amp;"-"&amp;gdp_capita_rank__2[[#This Row],[WB_country_code]]</f>
        <v>1983-GRD</v>
      </c>
      <c r="G3132" s="9" t="s">
        <v>4952</v>
      </c>
    </row>
    <row r="3133" spans="1:7" x14ac:dyDescent="0.2">
      <c r="A3133" s="9" t="s">
        <v>103</v>
      </c>
      <c r="B3133" s="9" t="s">
        <v>104</v>
      </c>
      <c r="C3133" s="9" t="s">
        <v>2862</v>
      </c>
      <c r="D3133" s="9" t="s">
        <v>2863</v>
      </c>
      <c r="E3133" s="9" t="s">
        <v>4913</v>
      </c>
      <c r="F3133" s="9" t="str">
        <f>TEXT(gdp_capita_rank__2[[#This Row],[year]],0)&amp;"-"&amp;gdp_capita_rank__2[[#This Row],[WB_country_code]]</f>
        <v>1983-GTM</v>
      </c>
      <c r="G3133" s="9" t="s">
        <v>4953</v>
      </c>
    </row>
    <row r="3134" spans="1:7" x14ac:dyDescent="0.2">
      <c r="A3134" s="9" t="s">
        <v>105</v>
      </c>
      <c r="B3134" s="9" t="s">
        <v>106</v>
      </c>
      <c r="C3134" s="9" t="s">
        <v>2865</v>
      </c>
      <c r="D3134" s="9" t="s">
        <v>2866</v>
      </c>
      <c r="E3134" s="9" t="s">
        <v>4913</v>
      </c>
      <c r="F3134" s="9" t="str">
        <f>TEXT(gdp_capita_rank__2[[#This Row],[year]],0)&amp;"-"&amp;gdp_capita_rank__2[[#This Row],[WB_country_code]]</f>
        <v>1983-GUY</v>
      </c>
      <c r="G3134" s="9" t="s">
        <v>4954</v>
      </c>
    </row>
    <row r="3135" spans="1:7" x14ac:dyDescent="0.2">
      <c r="A3135" s="9" t="s">
        <v>107</v>
      </c>
      <c r="B3135" s="9" t="s">
        <v>108</v>
      </c>
      <c r="C3135" s="9" t="s">
        <v>2868</v>
      </c>
      <c r="D3135" s="9" t="s">
        <v>2869</v>
      </c>
      <c r="E3135" s="9" t="s">
        <v>4913</v>
      </c>
      <c r="F3135" s="9" t="str">
        <f>TEXT(gdp_capita_rank__2[[#This Row],[year]],0)&amp;"-"&amp;gdp_capita_rank__2[[#This Row],[WB_country_code]]</f>
        <v>1983-HKG</v>
      </c>
      <c r="G3135" s="9" t="s">
        <v>4955</v>
      </c>
    </row>
    <row r="3136" spans="1:7" x14ac:dyDescent="0.2">
      <c r="A3136" s="9" t="s">
        <v>109</v>
      </c>
      <c r="B3136" s="9" t="s">
        <v>110</v>
      </c>
      <c r="C3136" s="9" t="s">
        <v>2871</v>
      </c>
      <c r="D3136" s="9" t="s">
        <v>2872</v>
      </c>
      <c r="E3136" s="9" t="s">
        <v>4913</v>
      </c>
      <c r="F3136" s="9" t="str">
        <f>TEXT(gdp_capita_rank__2[[#This Row],[year]],0)&amp;"-"&amp;gdp_capita_rank__2[[#This Row],[WB_country_code]]</f>
        <v>1983-HRV</v>
      </c>
      <c r="G3136" s="9" t="s">
        <v>2741</v>
      </c>
    </row>
    <row r="3137" spans="1:7" x14ac:dyDescent="0.2">
      <c r="A3137" s="9" t="s">
        <v>111</v>
      </c>
      <c r="B3137" s="9" t="s">
        <v>112</v>
      </c>
      <c r="C3137" s="9" t="s">
        <v>2873</v>
      </c>
      <c r="D3137" s="9" t="s">
        <v>2874</v>
      </c>
      <c r="E3137" s="9" t="s">
        <v>4913</v>
      </c>
      <c r="F3137" s="9" t="str">
        <f>TEXT(gdp_capita_rank__2[[#This Row],[year]],0)&amp;"-"&amp;gdp_capita_rank__2[[#This Row],[WB_country_code]]</f>
        <v>1983-HUN</v>
      </c>
      <c r="G3137" s="9" t="s">
        <v>2741</v>
      </c>
    </row>
    <row r="3138" spans="1:7" x14ac:dyDescent="0.2">
      <c r="A3138" s="9" t="s">
        <v>113</v>
      </c>
      <c r="B3138" s="9" t="s">
        <v>114</v>
      </c>
      <c r="C3138" s="9" t="s">
        <v>2875</v>
      </c>
      <c r="D3138" s="9" t="s">
        <v>2876</v>
      </c>
      <c r="E3138" s="9" t="s">
        <v>4913</v>
      </c>
      <c r="F3138" s="9" t="str">
        <f>TEXT(gdp_capita_rank__2[[#This Row],[year]],0)&amp;"-"&amp;gdp_capita_rank__2[[#This Row],[WB_country_code]]</f>
        <v>1983-IDN</v>
      </c>
      <c r="G3138" s="9" t="s">
        <v>4956</v>
      </c>
    </row>
    <row r="3139" spans="1:7" x14ac:dyDescent="0.2">
      <c r="A3139" s="9" t="s">
        <v>115</v>
      </c>
      <c r="B3139" s="9" t="s">
        <v>116</v>
      </c>
      <c r="C3139" s="9" t="s">
        <v>2877</v>
      </c>
      <c r="D3139" s="9" t="s">
        <v>2878</v>
      </c>
      <c r="E3139" s="9" t="s">
        <v>4913</v>
      </c>
      <c r="F3139" s="9" t="str">
        <f>TEXT(gdp_capita_rank__2[[#This Row],[year]],0)&amp;"-"&amp;gdp_capita_rank__2[[#This Row],[WB_country_code]]</f>
        <v>1983-IND</v>
      </c>
      <c r="G3139" s="9" t="s">
        <v>4957</v>
      </c>
    </row>
    <row r="3140" spans="1:7" x14ac:dyDescent="0.2">
      <c r="A3140" s="9" t="s">
        <v>117</v>
      </c>
      <c r="B3140" s="9" t="s">
        <v>118</v>
      </c>
      <c r="C3140" s="9" t="s">
        <v>2880</v>
      </c>
      <c r="D3140" s="9" t="s">
        <v>2881</v>
      </c>
      <c r="E3140" s="9" t="s">
        <v>4913</v>
      </c>
      <c r="F3140" s="9" t="str">
        <f>TEXT(gdp_capita_rank__2[[#This Row],[year]],0)&amp;"-"&amp;gdp_capita_rank__2[[#This Row],[WB_country_code]]</f>
        <v>1983-IRL</v>
      </c>
      <c r="G3140" s="9" t="s">
        <v>4958</v>
      </c>
    </row>
    <row r="3141" spans="1:7" x14ac:dyDescent="0.2">
      <c r="A3141" s="9" t="s">
        <v>119</v>
      </c>
      <c r="B3141" s="9" t="s">
        <v>120</v>
      </c>
      <c r="C3141" s="9" t="s">
        <v>2883</v>
      </c>
      <c r="D3141" s="9" t="s">
        <v>2884</v>
      </c>
      <c r="E3141" s="9" t="s">
        <v>4913</v>
      </c>
      <c r="F3141" s="9" t="str">
        <f>TEXT(gdp_capita_rank__2[[#This Row],[year]],0)&amp;"-"&amp;gdp_capita_rank__2[[#This Row],[WB_country_code]]</f>
        <v>1983-IRN</v>
      </c>
      <c r="G3141" s="9" t="s">
        <v>4959</v>
      </c>
    </row>
    <row r="3142" spans="1:7" x14ac:dyDescent="0.2">
      <c r="A3142" s="9" t="s">
        <v>121</v>
      </c>
      <c r="B3142" s="9" t="s">
        <v>122</v>
      </c>
      <c r="C3142" s="9" t="s">
        <v>2886</v>
      </c>
      <c r="D3142" s="9" t="s">
        <v>2887</v>
      </c>
      <c r="E3142" s="9" t="s">
        <v>4913</v>
      </c>
      <c r="F3142" s="9" t="str">
        <f>TEXT(gdp_capita_rank__2[[#This Row],[year]],0)&amp;"-"&amp;gdp_capita_rank__2[[#This Row],[WB_country_code]]</f>
        <v>1983-IRQ</v>
      </c>
      <c r="G3142" s="9" t="s">
        <v>4960</v>
      </c>
    </row>
    <row r="3143" spans="1:7" x14ac:dyDescent="0.2">
      <c r="A3143" s="9" t="s">
        <v>123</v>
      </c>
      <c r="B3143" s="9" t="s">
        <v>124</v>
      </c>
      <c r="C3143" s="9" t="s">
        <v>2889</v>
      </c>
      <c r="D3143" s="9" t="s">
        <v>2890</v>
      </c>
      <c r="E3143" s="9" t="s">
        <v>4913</v>
      </c>
      <c r="F3143" s="9" t="str">
        <f>TEXT(gdp_capita_rank__2[[#This Row],[year]],0)&amp;"-"&amp;gdp_capita_rank__2[[#This Row],[WB_country_code]]</f>
        <v>1983-ISL</v>
      </c>
      <c r="G3143" s="9" t="s">
        <v>4961</v>
      </c>
    </row>
    <row r="3144" spans="1:7" x14ac:dyDescent="0.2">
      <c r="A3144" s="9" t="s">
        <v>125</v>
      </c>
      <c r="B3144" s="9" t="s">
        <v>126</v>
      </c>
      <c r="C3144" s="9" t="s">
        <v>2892</v>
      </c>
      <c r="D3144" s="9" t="s">
        <v>2893</v>
      </c>
      <c r="E3144" s="9" t="s">
        <v>4913</v>
      </c>
      <c r="F3144" s="9" t="str">
        <f>TEXT(gdp_capita_rank__2[[#This Row],[year]],0)&amp;"-"&amp;gdp_capita_rank__2[[#This Row],[WB_country_code]]</f>
        <v>1983-ISR</v>
      </c>
      <c r="G3144" s="9" t="s">
        <v>2741</v>
      </c>
    </row>
    <row r="3145" spans="1:7" x14ac:dyDescent="0.2">
      <c r="A3145" s="9" t="s">
        <v>127</v>
      </c>
      <c r="B3145" s="9" t="s">
        <v>128</v>
      </c>
      <c r="C3145" s="9" t="s">
        <v>2895</v>
      </c>
      <c r="D3145" s="9" t="s">
        <v>2896</v>
      </c>
      <c r="E3145" s="9" t="s">
        <v>4913</v>
      </c>
      <c r="F3145" s="9" t="str">
        <f>TEXT(gdp_capita_rank__2[[#This Row],[year]],0)&amp;"-"&amp;gdp_capita_rank__2[[#This Row],[WB_country_code]]</f>
        <v>1983-ITA</v>
      </c>
      <c r="G3145" s="9" t="s">
        <v>4962</v>
      </c>
    </row>
    <row r="3146" spans="1:7" x14ac:dyDescent="0.2">
      <c r="A3146" s="9" t="s">
        <v>129</v>
      </c>
      <c r="B3146" s="9" t="s">
        <v>130</v>
      </c>
      <c r="C3146" s="9" t="s">
        <v>2898</v>
      </c>
      <c r="D3146" s="9" t="s">
        <v>2899</v>
      </c>
      <c r="E3146" s="9" t="s">
        <v>4913</v>
      </c>
      <c r="F3146" s="9" t="str">
        <f>TEXT(gdp_capita_rank__2[[#This Row],[year]],0)&amp;"-"&amp;gdp_capita_rank__2[[#This Row],[WB_country_code]]</f>
        <v>1983-JAM</v>
      </c>
      <c r="G3146" s="9" t="s">
        <v>4963</v>
      </c>
    </row>
    <row r="3147" spans="1:7" x14ac:dyDescent="0.2">
      <c r="A3147" s="9" t="s">
        <v>131</v>
      </c>
      <c r="B3147" s="9" t="s">
        <v>132</v>
      </c>
      <c r="C3147" s="9" t="s">
        <v>2901</v>
      </c>
      <c r="D3147" s="9" t="s">
        <v>2902</v>
      </c>
      <c r="E3147" s="9" t="s">
        <v>4913</v>
      </c>
      <c r="F3147" s="9" t="str">
        <f>TEXT(gdp_capita_rank__2[[#This Row],[year]],0)&amp;"-"&amp;gdp_capita_rank__2[[#This Row],[WB_country_code]]</f>
        <v>1983-JOR</v>
      </c>
      <c r="G3147" s="9" t="s">
        <v>4964</v>
      </c>
    </row>
    <row r="3148" spans="1:7" x14ac:dyDescent="0.2">
      <c r="A3148" s="9" t="s">
        <v>133</v>
      </c>
      <c r="B3148" s="9" t="s">
        <v>134</v>
      </c>
      <c r="C3148" s="9" t="s">
        <v>2903</v>
      </c>
      <c r="D3148" s="9" t="s">
        <v>2904</v>
      </c>
      <c r="E3148" s="9" t="s">
        <v>4913</v>
      </c>
      <c r="F3148" s="9" t="str">
        <f>TEXT(gdp_capita_rank__2[[#This Row],[year]],0)&amp;"-"&amp;gdp_capita_rank__2[[#This Row],[WB_country_code]]</f>
        <v>1983-JPN</v>
      </c>
      <c r="G3148" s="9" t="s">
        <v>4965</v>
      </c>
    </row>
    <row r="3149" spans="1:7" x14ac:dyDescent="0.2">
      <c r="A3149" s="9" t="s">
        <v>135</v>
      </c>
      <c r="B3149" s="9" t="s">
        <v>136</v>
      </c>
      <c r="C3149" s="9" t="s">
        <v>2906</v>
      </c>
      <c r="D3149" s="9" t="s">
        <v>2907</v>
      </c>
      <c r="E3149" s="9" t="s">
        <v>4913</v>
      </c>
      <c r="F3149" s="9" t="str">
        <f>TEXT(gdp_capita_rank__2[[#This Row],[year]],0)&amp;"-"&amp;gdp_capita_rank__2[[#This Row],[WB_country_code]]</f>
        <v>1983-KAZ</v>
      </c>
      <c r="G3149" s="9" t="s">
        <v>2741</v>
      </c>
    </row>
    <row r="3150" spans="1:7" x14ac:dyDescent="0.2">
      <c r="A3150" s="9" t="s">
        <v>137</v>
      </c>
      <c r="B3150" s="9" t="s">
        <v>138</v>
      </c>
      <c r="C3150" s="9" t="s">
        <v>2908</v>
      </c>
      <c r="D3150" s="9" t="s">
        <v>2909</v>
      </c>
      <c r="E3150" s="9" t="s">
        <v>4913</v>
      </c>
      <c r="F3150" s="9" t="str">
        <f>TEXT(gdp_capita_rank__2[[#This Row],[year]],0)&amp;"-"&amp;gdp_capita_rank__2[[#This Row],[WB_country_code]]</f>
        <v>1983-KEN</v>
      </c>
      <c r="G3150" s="9" t="s">
        <v>4966</v>
      </c>
    </row>
    <row r="3151" spans="1:7" x14ac:dyDescent="0.2">
      <c r="A3151" s="9" t="s">
        <v>139</v>
      </c>
      <c r="B3151" s="9" t="s">
        <v>140</v>
      </c>
      <c r="C3151" s="9" t="s">
        <v>2911</v>
      </c>
      <c r="D3151" s="9" t="s">
        <v>2912</v>
      </c>
      <c r="E3151" s="9" t="s">
        <v>4913</v>
      </c>
      <c r="F3151" s="9" t="str">
        <f>TEXT(gdp_capita_rank__2[[#This Row],[year]],0)&amp;"-"&amp;gdp_capita_rank__2[[#This Row],[WB_country_code]]</f>
        <v>1983-KGZ</v>
      </c>
      <c r="G3151" s="9" t="s">
        <v>2741</v>
      </c>
    </row>
    <row r="3152" spans="1:7" x14ac:dyDescent="0.2">
      <c r="A3152" s="9" t="s">
        <v>141</v>
      </c>
      <c r="B3152" s="9" t="s">
        <v>142</v>
      </c>
      <c r="C3152" s="9" t="s">
        <v>2913</v>
      </c>
      <c r="D3152" s="9" t="s">
        <v>2914</v>
      </c>
      <c r="E3152" s="9" t="s">
        <v>4913</v>
      </c>
      <c r="F3152" s="9" t="str">
        <f>TEXT(gdp_capita_rank__2[[#This Row],[year]],0)&amp;"-"&amp;gdp_capita_rank__2[[#This Row],[WB_country_code]]</f>
        <v>1983-KOR</v>
      </c>
      <c r="G3152" s="9" t="s">
        <v>4967</v>
      </c>
    </row>
    <row r="3153" spans="1:7" x14ac:dyDescent="0.2">
      <c r="A3153" s="9" t="s">
        <v>143</v>
      </c>
      <c r="B3153" s="9" t="s">
        <v>144</v>
      </c>
      <c r="C3153" s="9" t="s">
        <v>2916</v>
      </c>
      <c r="D3153" s="9" t="s">
        <v>2917</v>
      </c>
      <c r="E3153" s="9" t="s">
        <v>4913</v>
      </c>
      <c r="F3153" s="9" t="str">
        <f>TEXT(gdp_capita_rank__2[[#This Row],[year]],0)&amp;"-"&amp;gdp_capita_rank__2[[#This Row],[WB_country_code]]</f>
        <v>1983-KWT</v>
      </c>
      <c r="G3153" s="9" t="s">
        <v>4968</v>
      </c>
    </row>
    <row r="3154" spans="1:7" x14ac:dyDescent="0.2">
      <c r="A3154" s="9" t="s">
        <v>145</v>
      </c>
      <c r="B3154" s="9" t="s">
        <v>146</v>
      </c>
      <c r="C3154" s="9" t="s">
        <v>2918</v>
      </c>
      <c r="D3154" s="9" t="s">
        <v>2919</v>
      </c>
      <c r="E3154" s="9" t="s">
        <v>4913</v>
      </c>
      <c r="F3154" s="9" t="str">
        <f>TEXT(gdp_capita_rank__2[[#This Row],[year]],0)&amp;"-"&amp;gdp_capita_rank__2[[#This Row],[WB_country_code]]</f>
        <v>1983-LBN</v>
      </c>
      <c r="G3154" s="9" t="s">
        <v>2741</v>
      </c>
    </row>
    <row r="3155" spans="1:7" x14ac:dyDescent="0.2">
      <c r="A3155" s="9" t="s">
        <v>147</v>
      </c>
      <c r="B3155" s="9" t="s">
        <v>148</v>
      </c>
      <c r="C3155" s="9" t="s">
        <v>2920</v>
      </c>
      <c r="D3155" s="9" t="s">
        <v>2921</v>
      </c>
      <c r="E3155" s="9" t="s">
        <v>4913</v>
      </c>
      <c r="F3155" s="9" t="str">
        <f>TEXT(gdp_capita_rank__2[[#This Row],[year]],0)&amp;"-"&amp;gdp_capita_rank__2[[#This Row],[WB_country_code]]</f>
        <v>1983-LKA</v>
      </c>
      <c r="G3155" s="9" t="s">
        <v>4969</v>
      </c>
    </row>
    <row r="3156" spans="1:7" x14ac:dyDescent="0.2">
      <c r="A3156" s="9" t="s">
        <v>149</v>
      </c>
      <c r="B3156" s="9" t="s">
        <v>150</v>
      </c>
      <c r="C3156" s="9" t="s">
        <v>2923</v>
      </c>
      <c r="D3156" s="9" t="s">
        <v>2924</v>
      </c>
      <c r="E3156" s="9" t="s">
        <v>4913</v>
      </c>
      <c r="F3156" s="9" t="str">
        <f>TEXT(gdp_capita_rank__2[[#This Row],[year]],0)&amp;"-"&amp;gdp_capita_rank__2[[#This Row],[WB_country_code]]</f>
        <v>1983-LTU</v>
      </c>
      <c r="G3156" s="9" t="s">
        <v>2741</v>
      </c>
    </row>
    <row r="3157" spans="1:7" x14ac:dyDescent="0.2">
      <c r="A3157" s="9" t="s">
        <v>151</v>
      </c>
      <c r="B3157" s="9" t="s">
        <v>152</v>
      </c>
      <c r="C3157" s="9" t="s">
        <v>2925</v>
      </c>
      <c r="D3157" s="9" t="s">
        <v>2926</v>
      </c>
      <c r="E3157" s="9" t="s">
        <v>4913</v>
      </c>
      <c r="F3157" s="9" t="str">
        <f>TEXT(gdp_capita_rank__2[[#This Row],[year]],0)&amp;"-"&amp;gdp_capita_rank__2[[#This Row],[WB_country_code]]</f>
        <v>1983-LVA</v>
      </c>
      <c r="G3157" s="9" t="s">
        <v>2741</v>
      </c>
    </row>
    <row r="3158" spans="1:7" x14ac:dyDescent="0.2">
      <c r="A3158" s="9" t="s">
        <v>153</v>
      </c>
      <c r="B3158" s="9" t="s">
        <v>154</v>
      </c>
      <c r="C3158" s="9" t="s">
        <v>2927</v>
      </c>
      <c r="D3158" s="9" t="s">
        <v>2928</v>
      </c>
      <c r="E3158" s="9" t="s">
        <v>4913</v>
      </c>
      <c r="F3158" s="9" t="str">
        <f>TEXT(gdp_capita_rank__2[[#This Row],[year]],0)&amp;"-"&amp;gdp_capita_rank__2[[#This Row],[WB_country_code]]</f>
        <v>1983-MAR</v>
      </c>
      <c r="G3158" s="9" t="s">
        <v>4970</v>
      </c>
    </row>
    <row r="3159" spans="1:7" x14ac:dyDescent="0.2">
      <c r="A3159" s="9" t="s">
        <v>155</v>
      </c>
      <c r="B3159" s="9" t="s">
        <v>156</v>
      </c>
      <c r="C3159" s="9" t="s">
        <v>2930</v>
      </c>
      <c r="D3159" s="9" t="s">
        <v>2931</v>
      </c>
      <c r="E3159" s="9" t="s">
        <v>4913</v>
      </c>
      <c r="F3159" s="9" t="str">
        <f>TEXT(gdp_capita_rank__2[[#This Row],[year]],0)&amp;"-"&amp;gdp_capita_rank__2[[#This Row],[WB_country_code]]</f>
        <v>1983-MDA</v>
      </c>
      <c r="G3159" s="9" t="s">
        <v>2741</v>
      </c>
    </row>
    <row r="3160" spans="1:7" x14ac:dyDescent="0.2">
      <c r="A3160" s="9" t="s">
        <v>157</v>
      </c>
      <c r="B3160" s="9" t="s">
        <v>158</v>
      </c>
      <c r="C3160" s="9" t="s">
        <v>2932</v>
      </c>
      <c r="D3160" s="9" t="s">
        <v>2933</v>
      </c>
      <c r="E3160" s="9" t="s">
        <v>4913</v>
      </c>
      <c r="F3160" s="9" t="str">
        <f>TEXT(gdp_capita_rank__2[[#This Row],[year]],0)&amp;"-"&amp;gdp_capita_rank__2[[#This Row],[WB_country_code]]</f>
        <v>1983-MEX</v>
      </c>
      <c r="G3160" s="9" t="s">
        <v>4971</v>
      </c>
    </row>
    <row r="3161" spans="1:7" x14ac:dyDescent="0.2">
      <c r="A3161" s="9" t="s">
        <v>159</v>
      </c>
      <c r="B3161" s="9" t="s">
        <v>160</v>
      </c>
      <c r="C3161" s="9" t="s">
        <v>2935</v>
      </c>
      <c r="D3161" s="9" t="s">
        <v>2936</v>
      </c>
      <c r="E3161" s="9" t="s">
        <v>4913</v>
      </c>
      <c r="F3161" s="9" t="str">
        <f>TEXT(gdp_capita_rank__2[[#This Row],[year]],0)&amp;"-"&amp;gdp_capita_rank__2[[#This Row],[WB_country_code]]</f>
        <v>1983-MKD</v>
      </c>
      <c r="G3161" s="9" t="s">
        <v>2741</v>
      </c>
    </row>
    <row r="3162" spans="1:7" x14ac:dyDescent="0.2">
      <c r="A3162" s="9" t="s">
        <v>161</v>
      </c>
      <c r="B3162" s="9" t="s">
        <v>162</v>
      </c>
      <c r="C3162" s="9" t="s">
        <v>2937</v>
      </c>
      <c r="D3162" s="9" t="s">
        <v>2938</v>
      </c>
      <c r="E3162" s="9" t="s">
        <v>4913</v>
      </c>
      <c r="F3162" s="9" t="str">
        <f>TEXT(gdp_capita_rank__2[[#This Row],[year]],0)&amp;"-"&amp;gdp_capita_rank__2[[#This Row],[WB_country_code]]</f>
        <v>1983-MNE</v>
      </c>
      <c r="G3162" s="9" t="s">
        <v>2741</v>
      </c>
    </row>
    <row r="3163" spans="1:7" x14ac:dyDescent="0.2">
      <c r="A3163" s="9" t="s">
        <v>163</v>
      </c>
      <c r="B3163" s="9" t="s">
        <v>164</v>
      </c>
      <c r="C3163" s="9" t="s">
        <v>2939</v>
      </c>
      <c r="D3163" s="9" t="s">
        <v>2940</v>
      </c>
      <c r="E3163" s="9" t="s">
        <v>4913</v>
      </c>
      <c r="F3163" s="9" t="str">
        <f>TEXT(gdp_capita_rank__2[[#This Row],[year]],0)&amp;"-"&amp;gdp_capita_rank__2[[#This Row],[WB_country_code]]</f>
        <v>1983-MNG</v>
      </c>
      <c r="G3163" s="9" t="s">
        <v>4972</v>
      </c>
    </row>
    <row r="3164" spans="1:7" x14ac:dyDescent="0.2">
      <c r="A3164" s="9" t="s">
        <v>165</v>
      </c>
      <c r="B3164" s="9" t="s">
        <v>166</v>
      </c>
      <c r="C3164" s="9" t="s">
        <v>2941</v>
      </c>
      <c r="D3164" s="9" t="s">
        <v>2942</v>
      </c>
      <c r="E3164" s="9" t="s">
        <v>4913</v>
      </c>
      <c r="F3164" s="9" t="str">
        <f>TEXT(gdp_capita_rank__2[[#This Row],[year]],0)&amp;"-"&amp;gdp_capita_rank__2[[#This Row],[WB_country_code]]</f>
        <v>1983-MOZ</v>
      </c>
      <c r="G3164" s="9" t="s">
        <v>2741</v>
      </c>
    </row>
    <row r="3165" spans="1:7" x14ac:dyDescent="0.2">
      <c r="A3165" s="9" t="s">
        <v>167</v>
      </c>
      <c r="B3165" s="9" t="s">
        <v>168</v>
      </c>
      <c r="C3165" s="9" t="s">
        <v>2943</v>
      </c>
      <c r="D3165" s="9" t="s">
        <v>2944</v>
      </c>
      <c r="E3165" s="9" t="s">
        <v>4913</v>
      </c>
      <c r="F3165" s="9" t="str">
        <f>TEXT(gdp_capita_rank__2[[#This Row],[year]],0)&amp;"-"&amp;gdp_capita_rank__2[[#This Row],[WB_country_code]]</f>
        <v>1983-MUS</v>
      </c>
      <c r="G3165" s="9" t="s">
        <v>4973</v>
      </c>
    </row>
    <row r="3166" spans="1:7" x14ac:dyDescent="0.2">
      <c r="A3166" s="9" t="s">
        <v>169</v>
      </c>
      <c r="B3166" s="9" t="s">
        <v>170</v>
      </c>
      <c r="C3166" s="9" t="s">
        <v>2945</v>
      </c>
      <c r="D3166" s="9" t="s">
        <v>2946</v>
      </c>
      <c r="E3166" s="9" t="s">
        <v>4913</v>
      </c>
      <c r="F3166" s="9" t="str">
        <f>TEXT(gdp_capita_rank__2[[#This Row],[year]],0)&amp;"-"&amp;gdp_capita_rank__2[[#This Row],[WB_country_code]]</f>
        <v>1983-MYS</v>
      </c>
      <c r="G3166" s="9" t="s">
        <v>4974</v>
      </c>
    </row>
    <row r="3167" spans="1:7" x14ac:dyDescent="0.2">
      <c r="A3167" s="9" t="s">
        <v>171</v>
      </c>
      <c r="B3167" s="9" t="s">
        <v>172</v>
      </c>
      <c r="C3167" s="9" t="s">
        <v>2948</v>
      </c>
      <c r="D3167" s="9" t="s">
        <v>2949</v>
      </c>
      <c r="E3167" s="9" t="s">
        <v>4913</v>
      </c>
      <c r="F3167" s="9" t="str">
        <f>TEXT(gdp_capita_rank__2[[#This Row],[year]],0)&amp;"-"&amp;gdp_capita_rank__2[[#This Row],[WB_country_code]]</f>
        <v>1983-NAM</v>
      </c>
      <c r="G3167" s="9" t="s">
        <v>4975</v>
      </c>
    </row>
    <row r="3168" spans="1:7" x14ac:dyDescent="0.2">
      <c r="A3168" s="9" t="s">
        <v>173</v>
      </c>
      <c r="B3168" s="9" t="s">
        <v>174</v>
      </c>
      <c r="C3168" s="9" t="s">
        <v>2950</v>
      </c>
      <c r="D3168" s="9" t="s">
        <v>2951</v>
      </c>
      <c r="E3168" s="9" t="s">
        <v>4913</v>
      </c>
      <c r="F3168" s="9" t="str">
        <f>TEXT(gdp_capita_rank__2[[#This Row],[year]],0)&amp;"-"&amp;gdp_capita_rank__2[[#This Row],[WB_country_code]]</f>
        <v>1983-NER</v>
      </c>
      <c r="G3168" s="9" t="s">
        <v>4976</v>
      </c>
    </row>
    <row r="3169" spans="1:7" x14ac:dyDescent="0.2">
      <c r="A3169" s="9" t="s">
        <v>175</v>
      </c>
      <c r="B3169" s="9" t="s">
        <v>176</v>
      </c>
      <c r="C3169" s="9" t="s">
        <v>2953</v>
      </c>
      <c r="D3169" s="9" t="s">
        <v>2954</v>
      </c>
      <c r="E3169" s="9" t="s">
        <v>4913</v>
      </c>
      <c r="F3169" s="9" t="str">
        <f>TEXT(gdp_capita_rank__2[[#This Row],[year]],0)&amp;"-"&amp;gdp_capita_rank__2[[#This Row],[WB_country_code]]</f>
        <v>1983-NGA</v>
      </c>
      <c r="G3169" s="9" t="s">
        <v>4977</v>
      </c>
    </row>
    <row r="3170" spans="1:7" x14ac:dyDescent="0.2">
      <c r="A3170" s="9" t="s">
        <v>177</v>
      </c>
      <c r="B3170" s="9" t="s">
        <v>178</v>
      </c>
      <c r="C3170" s="9" t="s">
        <v>2956</v>
      </c>
      <c r="D3170" s="9" t="s">
        <v>2957</v>
      </c>
      <c r="E3170" s="9" t="s">
        <v>4913</v>
      </c>
      <c r="F3170" s="9" t="str">
        <f>TEXT(gdp_capita_rank__2[[#This Row],[year]],0)&amp;"-"&amp;gdp_capita_rank__2[[#This Row],[WB_country_code]]</f>
        <v>1983-NLD</v>
      </c>
      <c r="G3170" s="9" t="s">
        <v>4978</v>
      </c>
    </row>
    <row r="3171" spans="1:7" x14ac:dyDescent="0.2">
      <c r="A3171" s="9" t="s">
        <v>179</v>
      </c>
      <c r="B3171" s="9" t="s">
        <v>180</v>
      </c>
      <c r="C3171" s="9" t="s">
        <v>2959</v>
      </c>
      <c r="D3171" s="9" t="s">
        <v>2960</v>
      </c>
      <c r="E3171" s="9" t="s">
        <v>4913</v>
      </c>
      <c r="F3171" s="9" t="str">
        <f>TEXT(gdp_capita_rank__2[[#This Row],[year]],0)&amp;"-"&amp;gdp_capita_rank__2[[#This Row],[WB_country_code]]</f>
        <v>1983-NOR</v>
      </c>
      <c r="G3171" s="9" t="s">
        <v>4979</v>
      </c>
    </row>
    <row r="3172" spans="1:7" x14ac:dyDescent="0.2">
      <c r="A3172" s="9" t="s">
        <v>181</v>
      </c>
      <c r="B3172" s="9" t="s">
        <v>182</v>
      </c>
      <c r="C3172" s="9" t="s">
        <v>2962</v>
      </c>
      <c r="D3172" s="9" t="s">
        <v>2963</v>
      </c>
      <c r="E3172" s="9" t="s">
        <v>4913</v>
      </c>
      <c r="F3172" s="9" t="str">
        <f>TEXT(gdp_capita_rank__2[[#This Row],[year]],0)&amp;"-"&amp;gdp_capita_rank__2[[#This Row],[WB_country_code]]</f>
        <v>1983-NZL</v>
      </c>
      <c r="G3172" s="9" t="s">
        <v>4980</v>
      </c>
    </row>
    <row r="3173" spans="1:7" x14ac:dyDescent="0.2">
      <c r="A3173" s="9" t="s">
        <v>183</v>
      </c>
      <c r="B3173" s="9" t="s">
        <v>184</v>
      </c>
      <c r="C3173" s="9" t="s">
        <v>2965</v>
      </c>
      <c r="D3173" s="9" t="s">
        <v>2966</v>
      </c>
      <c r="E3173" s="9" t="s">
        <v>4913</v>
      </c>
      <c r="F3173" s="9" t="str">
        <f>TEXT(gdp_capita_rank__2[[#This Row],[year]],0)&amp;"-"&amp;gdp_capita_rank__2[[#This Row],[WB_country_code]]</f>
        <v>1983-PAK</v>
      </c>
      <c r="G3173" s="9" t="s">
        <v>4981</v>
      </c>
    </row>
    <row r="3174" spans="1:7" x14ac:dyDescent="0.2">
      <c r="A3174" s="9" t="s">
        <v>185</v>
      </c>
      <c r="B3174" s="9" t="s">
        <v>186</v>
      </c>
      <c r="C3174" s="9" t="s">
        <v>2968</v>
      </c>
      <c r="D3174" s="9" t="s">
        <v>2969</v>
      </c>
      <c r="E3174" s="9" t="s">
        <v>4913</v>
      </c>
      <c r="F3174" s="9" t="str">
        <f>TEXT(gdp_capita_rank__2[[#This Row],[year]],0)&amp;"-"&amp;gdp_capita_rank__2[[#This Row],[WB_country_code]]</f>
        <v>1983-PAN</v>
      </c>
      <c r="G3174" s="9" t="s">
        <v>4982</v>
      </c>
    </row>
    <row r="3175" spans="1:7" x14ac:dyDescent="0.2">
      <c r="A3175" s="9" t="s">
        <v>187</v>
      </c>
      <c r="B3175" s="9" t="s">
        <v>188</v>
      </c>
      <c r="C3175" s="9" t="s">
        <v>2971</v>
      </c>
      <c r="D3175" s="9" t="s">
        <v>2972</v>
      </c>
      <c r="E3175" s="9" t="s">
        <v>4913</v>
      </c>
      <c r="F3175" s="9" t="str">
        <f>TEXT(gdp_capita_rank__2[[#This Row],[year]],0)&amp;"-"&amp;gdp_capita_rank__2[[#This Row],[WB_country_code]]</f>
        <v>1983-PER</v>
      </c>
      <c r="G3175" s="9" t="s">
        <v>4983</v>
      </c>
    </row>
    <row r="3176" spans="1:7" x14ac:dyDescent="0.2">
      <c r="A3176" s="9" t="s">
        <v>189</v>
      </c>
      <c r="B3176" s="9" t="s">
        <v>190</v>
      </c>
      <c r="C3176" s="9" t="s">
        <v>2973</v>
      </c>
      <c r="D3176" s="9" t="s">
        <v>2974</v>
      </c>
      <c r="E3176" s="9" t="s">
        <v>4913</v>
      </c>
      <c r="F3176" s="9" t="str">
        <f>TEXT(gdp_capita_rank__2[[#This Row],[year]],0)&amp;"-"&amp;gdp_capita_rank__2[[#This Row],[WB_country_code]]</f>
        <v>1983-PHL</v>
      </c>
      <c r="G3176" s="9" t="s">
        <v>4984</v>
      </c>
    </row>
    <row r="3177" spans="1:7" x14ac:dyDescent="0.2">
      <c r="A3177" s="9" t="s">
        <v>191</v>
      </c>
      <c r="B3177" s="9" t="s">
        <v>192</v>
      </c>
      <c r="C3177" s="9" t="s">
        <v>2976</v>
      </c>
      <c r="D3177" s="9" t="s">
        <v>2977</v>
      </c>
      <c r="E3177" s="9" t="s">
        <v>4913</v>
      </c>
      <c r="F3177" s="9" t="str">
        <f>TEXT(gdp_capita_rank__2[[#This Row],[year]],0)&amp;"-"&amp;gdp_capita_rank__2[[#This Row],[WB_country_code]]</f>
        <v>1983-POL</v>
      </c>
      <c r="G3177" s="9" t="s">
        <v>2741</v>
      </c>
    </row>
    <row r="3178" spans="1:7" x14ac:dyDescent="0.2">
      <c r="A3178" s="9" t="s">
        <v>193</v>
      </c>
      <c r="B3178" s="9" t="s">
        <v>194</v>
      </c>
      <c r="C3178" s="9" t="s">
        <v>2818</v>
      </c>
      <c r="D3178" s="9" t="s">
        <v>2978</v>
      </c>
      <c r="E3178" s="9" t="s">
        <v>4913</v>
      </c>
      <c r="F3178" s="9" t="str">
        <f>TEXT(gdp_capita_rank__2[[#This Row],[year]],0)&amp;"-"&amp;gdp_capita_rank__2[[#This Row],[WB_country_code]]</f>
        <v>1983-PRI</v>
      </c>
      <c r="G3178" s="9" t="s">
        <v>4985</v>
      </c>
    </row>
    <row r="3179" spans="1:7" x14ac:dyDescent="0.2">
      <c r="A3179" s="9" t="s">
        <v>195</v>
      </c>
      <c r="B3179" s="9" t="s">
        <v>196</v>
      </c>
      <c r="C3179" s="9" t="s">
        <v>2980</v>
      </c>
      <c r="D3179" s="9" t="s">
        <v>2981</v>
      </c>
      <c r="E3179" s="9" t="s">
        <v>4913</v>
      </c>
      <c r="F3179" s="9" t="str">
        <f>TEXT(gdp_capita_rank__2[[#This Row],[year]],0)&amp;"-"&amp;gdp_capita_rank__2[[#This Row],[WB_country_code]]</f>
        <v>1983-PRK</v>
      </c>
      <c r="G3179" s="9" t="s">
        <v>2741</v>
      </c>
    </row>
    <row r="3180" spans="1:7" x14ac:dyDescent="0.2">
      <c r="A3180" s="9" t="s">
        <v>197</v>
      </c>
      <c r="B3180" s="9" t="s">
        <v>198</v>
      </c>
      <c r="C3180" s="9" t="s">
        <v>2982</v>
      </c>
      <c r="D3180" s="9" t="s">
        <v>2983</v>
      </c>
      <c r="E3180" s="9" t="s">
        <v>4913</v>
      </c>
      <c r="F3180" s="9" t="str">
        <f>TEXT(gdp_capita_rank__2[[#This Row],[year]],0)&amp;"-"&amp;gdp_capita_rank__2[[#This Row],[WB_country_code]]</f>
        <v>1983-PRT</v>
      </c>
      <c r="G3180" s="9" t="s">
        <v>4986</v>
      </c>
    </row>
    <row r="3181" spans="1:7" x14ac:dyDescent="0.2">
      <c r="A3181" s="9" t="s">
        <v>199</v>
      </c>
      <c r="B3181" s="9" t="s">
        <v>200</v>
      </c>
      <c r="C3181" s="9" t="s">
        <v>2985</v>
      </c>
      <c r="D3181" s="9" t="s">
        <v>2986</v>
      </c>
      <c r="E3181" s="9" t="s">
        <v>4913</v>
      </c>
      <c r="F3181" s="9" t="str">
        <f>TEXT(gdp_capita_rank__2[[#This Row],[year]],0)&amp;"-"&amp;gdp_capita_rank__2[[#This Row],[WB_country_code]]</f>
        <v>1983-PRY</v>
      </c>
      <c r="G3181" s="9" t="s">
        <v>4987</v>
      </c>
    </row>
    <row r="3182" spans="1:7" x14ac:dyDescent="0.2">
      <c r="A3182" s="9" t="s">
        <v>201</v>
      </c>
      <c r="B3182" s="9" t="s">
        <v>202</v>
      </c>
      <c r="C3182" s="9" t="s">
        <v>2987</v>
      </c>
      <c r="D3182" s="9" t="s">
        <v>2988</v>
      </c>
      <c r="E3182" s="9" t="s">
        <v>4913</v>
      </c>
      <c r="F3182" s="9" t="str">
        <f>TEXT(gdp_capita_rank__2[[#This Row],[year]],0)&amp;"-"&amp;gdp_capita_rank__2[[#This Row],[WB_country_code]]</f>
        <v>1983-QAT</v>
      </c>
      <c r="G3182" s="9" t="s">
        <v>4988</v>
      </c>
    </row>
    <row r="3183" spans="1:7" x14ac:dyDescent="0.2">
      <c r="A3183" s="9" t="s">
        <v>203</v>
      </c>
      <c r="B3183" s="9" t="s">
        <v>204</v>
      </c>
      <c r="C3183" s="9" t="s">
        <v>2989</v>
      </c>
      <c r="D3183" s="9" t="s">
        <v>2990</v>
      </c>
      <c r="E3183" s="9" t="s">
        <v>4913</v>
      </c>
      <c r="F3183" s="9" t="str">
        <f>TEXT(gdp_capita_rank__2[[#This Row],[year]],0)&amp;"-"&amp;gdp_capita_rank__2[[#This Row],[WB_country_code]]</f>
        <v>1983-ROU</v>
      </c>
      <c r="G3183" s="9" t="s">
        <v>2741</v>
      </c>
    </row>
    <row r="3184" spans="1:7" x14ac:dyDescent="0.2">
      <c r="A3184" s="9" t="s">
        <v>205</v>
      </c>
      <c r="B3184" s="9" t="s">
        <v>206</v>
      </c>
      <c r="C3184" s="9" t="s">
        <v>2991</v>
      </c>
      <c r="D3184" s="9" t="s">
        <v>2992</v>
      </c>
      <c r="E3184" s="9" t="s">
        <v>4913</v>
      </c>
      <c r="F3184" s="9" t="str">
        <f>TEXT(gdp_capita_rank__2[[#This Row],[year]],0)&amp;"-"&amp;gdp_capita_rank__2[[#This Row],[WB_country_code]]</f>
        <v>1983-RUS</v>
      </c>
      <c r="G3184" s="9" t="s">
        <v>2741</v>
      </c>
    </row>
    <row r="3185" spans="1:7" x14ac:dyDescent="0.2">
      <c r="A3185" s="9" t="s">
        <v>207</v>
      </c>
      <c r="B3185" s="9" t="s">
        <v>208</v>
      </c>
      <c r="C3185" s="9" t="s">
        <v>2993</v>
      </c>
      <c r="D3185" s="9" t="s">
        <v>2994</v>
      </c>
      <c r="E3185" s="9" t="s">
        <v>4913</v>
      </c>
      <c r="F3185" s="9" t="str">
        <f>TEXT(gdp_capita_rank__2[[#This Row],[year]],0)&amp;"-"&amp;gdp_capita_rank__2[[#This Row],[WB_country_code]]</f>
        <v>1983-SAU</v>
      </c>
      <c r="G3185" s="9" t="s">
        <v>4989</v>
      </c>
    </row>
    <row r="3186" spans="1:7" x14ac:dyDescent="0.2">
      <c r="A3186" s="9" t="s">
        <v>209</v>
      </c>
      <c r="B3186" s="9" t="s">
        <v>210</v>
      </c>
      <c r="C3186" s="9" t="s">
        <v>2995</v>
      </c>
      <c r="D3186" s="9" t="s">
        <v>2996</v>
      </c>
      <c r="E3186" s="9" t="s">
        <v>4913</v>
      </c>
      <c r="F3186" s="9" t="str">
        <f>TEXT(gdp_capita_rank__2[[#This Row],[year]],0)&amp;"-"&amp;gdp_capita_rank__2[[#This Row],[WB_country_code]]</f>
        <v>1983-SDN</v>
      </c>
      <c r="G3186" s="9" t="s">
        <v>4990</v>
      </c>
    </row>
    <row r="3187" spans="1:7" x14ac:dyDescent="0.2">
      <c r="A3187" s="9" t="s">
        <v>211</v>
      </c>
      <c r="B3187" s="9" t="s">
        <v>212</v>
      </c>
      <c r="C3187" s="9" t="s">
        <v>2998</v>
      </c>
      <c r="D3187" s="9" t="s">
        <v>2999</v>
      </c>
      <c r="E3187" s="9" t="s">
        <v>4913</v>
      </c>
      <c r="F3187" s="9" t="str">
        <f>TEXT(gdp_capita_rank__2[[#This Row],[year]],0)&amp;"-"&amp;gdp_capita_rank__2[[#This Row],[WB_country_code]]</f>
        <v>1983-SEN</v>
      </c>
      <c r="G3187" s="9" t="s">
        <v>4991</v>
      </c>
    </row>
    <row r="3188" spans="1:7" x14ac:dyDescent="0.2">
      <c r="A3188" s="9" t="s">
        <v>213</v>
      </c>
      <c r="B3188" s="9" t="s">
        <v>214</v>
      </c>
      <c r="C3188" s="9" t="s">
        <v>3001</v>
      </c>
      <c r="D3188" s="9" t="s">
        <v>3002</v>
      </c>
      <c r="E3188" s="9" t="s">
        <v>4913</v>
      </c>
      <c r="F3188" s="9" t="str">
        <f>TEXT(gdp_capita_rank__2[[#This Row],[year]],0)&amp;"-"&amp;gdp_capita_rank__2[[#This Row],[WB_country_code]]</f>
        <v>1983-SGP</v>
      </c>
      <c r="G3188" s="9" t="s">
        <v>4992</v>
      </c>
    </row>
    <row r="3189" spans="1:7" x14ac:dyDescent="0.2">
      <c r="A3189" s="9" t="s">
        <v>215</v>
      </c>
      <c r="B3189" s="9" t="s">
        <v>216</v>
      </c>
      <c r="C3189" s="9" t="s">
        <v>3004</v>
      </c>
      <c r="D3189" s="9" t="s">
        <v>3005</v>
      </c>
      <c r="E3189" s="9" t="s">
        <v>4913</v>
      </c>
      <c r="F3189" s="9" t="str">
        <f>TEXT(gdp_capita_rank__2[[#This Row],[year]],0)&amp;"-"&amp;gdp_capita_rank__2[[#This Row],[WB_country_code]]</f>
        <v>1983-SMR</v>
      </c>
      <c r="G3189" s="9" t="s">
        <v>2741</v>
      </c>
    </row>
    <row r="3190" spans="1:7" x14ac:dyDescent="0.2">
      <c r="A3190" s="9" t="s">
        <v>217</v>
      </c>
      <c r="B3190" s="9" t="s">
        <v>218</v>
      </c>
      <c r="C3190" s="9" t="s">
        <v>2854</v>
      </c>
      <c r="D3190" s="9" t="s">
        <v>3006</v>
      </c>
      <c r="E3190" s="9" t="s">
        <v>4913</v>
      </c>
      <c r="F3190" s="9" t="str">
        <f>TEXT(gdp_capita_rank__2[[#This Row],[year]],0)&amp;"-"&amp;gdp_capita_rank__2[[#This Row],[WB_country_code]]</f>
        <v>1983-SRB</v>
      </c>
      <c r="G3190" s="9" t="s">
        <v>2741</v>
      </c>
    </row>
    <row r="3191" spans="1:7" x14ac:dyDescent="0.2">
      <c r="A3191" s="9" t="s">
        <v>219</v>
      </c>
      <c r="B3191" s="9" t="s">
        <v>220</v>
      </c>
      <c r="C3191" s="9" t="s">
        <v>3007</v>
      </c>
      <c r="D3191" s="9" t="s">
        <v>3008</v>
      </c>
      <c r="E3191" s="9" t="s">
        <v>4913</v>
      </c>
      <c r="F3191" s="9" t="str">
        <f>TEXT(gdp_capita_rank__2[[#This Row],[year]],0)&amp;"-"&amp;gdp_capita_rank__2[[#This Row],[WB_country_code]]</f>
        <v>1983-SUR</v>
      </c>
      <c r="G3191" s="9" t="s">
        <v>4993</v>
      </c>
    </row>
    <row r="3192" spans="1:7" x14ac:dyDescent="0.2">
      <c r="A3192" s="9" t="s">
        <v>221</v>
      </c>
      <c r="B3192" s="9" t="s">
        <v>222</v>
      </c>
      <c r="C3192" s="9" t="s">
        <v>3010</v>
      </c>
      <c r="D3192" s="9" t="s">
        <v>3011</v>
      </c>
      <c r="E3192" s="9" t="s">
        <v>4913</v>
      </c>
      <c r="F3192" s="9" t="str">
        <f>TEXT(gdp_capita_rank__2[[#This Row],[year]],0)&amp;"-"&amp;gdp_capita_rank__2[[#This Row],[WB_country_code]]</f>
        <v>1983-SVK</v>
      </c>
      <c r="G3192" s="9" t="s">
        <v>2741</v>
      </c>
    </row>
    <row r="3193" spans="1:7" x14ac:dyDescent="0.2">
      <c r="A3193" s="9" t="s">
        <v>223</v>
      </c>
      <c r="B3193" s="9" t="s">
        <v>224</v>
      </c>
      <c r="C3193" s="9" t="s">
        <v>3012</v>
      </c>
      <c r="D3193" s="9" t="s">
        <v>3013</v>
      </c>
      <c r="E3193" s="9" t="s">
        <v>4913</v>
      </c>
      <c r="F3193" s="9" t="str">
        <f>TEXT(gdp_capita_rank__2[[#This Row],[year]],0)&amp;"-"&amp;gdp_capita_rank__2[[#This Row],[WB_country_code]]</f>
        <v>1983-SVN</v>
      </c>
      <c r="G3193" s="9" t="s">
        <v>2741</v>
      </c>
    </row>
    <row r="3194" spans="1:7" x14ac:dyDescent="0.2">
      <c r="A3194" s="9" t="s">
        <v>225</v>
      </c>
      <c r="B3194" s="9" t="s">
        <v>226</v>
      </c>
      <c r="C3194" s="9" t="s">
        <v>3014</v>
      </c>
      <c r="D3194" s="9" t="s">
        <v>3015</v>
      </c>
      <c r="E3194" s="9" t="s">
        <v>4913</v>
      </c>
      <c r="F3194" s="9" t="str">
        <f>TEXT(gdp_capita_rank__2[[#This Row],[year]],0)&amp;"-"&amp;gdp_capita_rank__2[[#This Row],[WB_country_code]]</f>
        <v>1983-SWE</v>
      </c>
      <c r="G3194" s="9" t="s">
        <v>4994</v>
      </c>
    </row>
    <row r="3195" spans="1:7" x14ac:dyDescent="0.2">
      <c r="A3195" s="9" t="s">
        <v>227</v>
      </c>
      <c r="B3195" s="9" t="s">
        <v>228</v>
      </c>
      <c r="C3195" s="9" t="s">
        <v>3017</v>
      </c>
      <c r="D3195" s="9" t="s">
        <v>3018</v>
      </c>
      <c r="E3195" s="9" t="s">
        <v>4913</v>
      </c>
      <c r="F3195" s="9" t="str">
        <f>TEXT(gdp_capita_rank__2[[#This Row],[year]],0)&amp;"-"&amp;gdp_capita_rank__2[[#This Row],[WB_country_code]]</f>
        <v>1983-SYR</v>
      </c>
      <c r="G3195" s="9" t="s">
        <v>4995</v>
      </c>
    </row>
    <row r="3196" spans="1:7" x14ac:dyDescent="0.2">
      <c r="A3196" s="9" t="s">
        <v>229</v>
      </c>
      <c r="B3196" s="9" t="s">
        <v>230</v>
      </c>
      <c r="C3196" s="9" t="s">
        <v>3020</v>
      </c>
      <c r="D3196" s="9" t="s">
        <v>3021</v>
      </c>
      <c r="E3196" s="9" t="s">
        <v>4913</v>
      </c>
      <c r="F3196" s="9" t="str">
        <f>TEXT(gdp_capita_rank__2[[#This Row],[year]],0)&amp;"-"&amp;gdp_capita_rank__2[[#This Row],[WB_country_code]]</f>
        <v>1983-TGO</v>
      </c>
      <c r="G3196" s="9" t="s">
        <v>4996</v>
      </c>
    </row>
    <row r="3197" spans="1:7" x14ac:dyDescent="0.2">
      <c r="A3197" s="9" t="s">
        <v>231</v>
      </c>
      <c r="B3197" s="9" t="s">
        <v>232</v>
      </c>
      <c r="C3197" s="9" t="s">
        <v>3023</v>
      </c>
      <c r="D3197" s="9" t="s">
        <v>3024</v>
      </c>
      <c r="E3197" s="9" t="s">
        <v>4913</v>
      </c>
      <c r="F3197" s="9" t="str">
        <f>TEXT(gdp_capita_rank__2[[#This Row],[year]],0)&amp;"-"&amp;gdp_capita_rank__2[[#This Row],[WB_country_code]]</f>
        <v>1983-THA</v>
      </c>
      <c r="G3197" s="9" t="s">
        <v>4997</v>
      </c>
    </row>
    <row r="3198" spans="1:7" x14ac:dyDescent="0.2">
      <c r="A3198" s="9" t="s">
        <v>233</v>
      </c>
      <c r="B3198" s="9" t="s">
        <v>234</v>
      </c>
      <c r="C3198" s="9" t="s">
        <v>3026</v>
      </c>
      <c r="D3198" s="9" t="s">
        <v>3027</v>
      </c>
      <c r="E3198" s="9" t="s">
        <v>4913</v>
      </c>
      <c r="F3198" s="9" t="str">
        <f>TEXT(gdp_capita_rank__2[[#This Row],[year]],0)&amp;"-"&amp;gdp_capita_rank__2[[#This Row],[WB_country_code]]</f>
        <v>1983-TJK</v>
      </c>
      <c r="G3198" s="9" t="s">
        <v>2741</v>
      </c>
    </row>
    <row r="3199" spans="1:7" x14ac:dyDescent="0.2">
      <c r="A3199" s="9" t="s">
        <v>235</v>
      </c>
      <c r="B3199" s="9" t="s">
        <v>236</v>
      </c>
      <c r="C3199" s="9" t="s">
        <v>3028</v>
      </c>
      <c r="D3199" s="9" t="s">
        <v>3029</v>
      </c>
      <c r="E3199" s="9" t="s">
        <v>4913</v>
      </c>
      <c r="F3199" s="9" t="str">
        <f>TEXT(gdp_capita_rank__2[[#This Row],[year]],0)&amp;"-"&amp;gdp_capita_rank__2[[#This Row],[WB_country_code]]</f>
        <v>1983-TKM</v>
      </c>
      <c r="G3199" s="9" t="s">
        <v>2741</v>
      </c>
    </row>
    <row r="3200" spans="1:7" x14ac:dyDescent="0.2">
      <c r="A3200" s="9" t="s">
        <v>237</v>
      </c>
      <c r="B3200" s="9" t="s">
        <v>238</v>
      </c>
      <c r="C3200" s="9" t="s">
        <v>3030</v>
      </c>
      <c r="D3200" s="9" t="s">
        <v>3031</v>
      </c>
      <c r="E3200" s="9" t="s">
        <v>4913</v>
      </c>
      <c r="F3200" s="9" t="str">
        <f>TEXT(gdp_capita_rank__2[[#This Row],[year]],0)&amp;"-"&amp;gdp_capita_rank__2[[#This Row],[WB_country_code]]</f>
        <v>1983-TON</v>
      </c>
      <c r="G3200" s="9" t="s">
        <v>4998</v>
      </c>
    </row>
    <row r="3201" spans="1:7" x14ac:dyDescent="0.2">
      <c r="A3201" s="9" t="s">
        <v>239</v>
      </c>
      <c r="B3201" s="9" t="s">
        <v>240</v>
      </c>
      <c r="C3201" s="9" t="s">
        <v>3032</v>
      </c>
      <c r="D3201" s="9" t="s">
        <v>3033</v>
      </c>
      <c r="E3201" s="9" t="s">
        <v>4913</v>
      </c>
      <c r="F3201" s="9" t="str">
        <f>TEXT(gdp_capita_rank__2[[#This Row],[year]],0)&amp;"-"&amp;gdp_capita_rank__2[[#This Row],[WB_country_code]]</f>
        <v>1983-TTO</v>
      </c>
      <c r="G3201" s="9" t="s">
        <v>4999</v>
      </c>
    </row>
    <row r="3202" spans="1:7" x14ac:dyDescent="0.2">
      <c r="A3202" s="9" t="s">
        <v>241</v>
      </c>
      <c r="B3202" s="9" t="s">
        <v>242</v>
      </c>
      <c r="C3202" s="9" t="s">
        <v>3035</v>
      </c>
      <c r="D3202" s="9" t="s">
        <v>3036</v>
      </c>
      <c r="E3202" s="9" t="s">
        <v>4913</v>
      </c>
      <c r="F3202" s="9" t="str">
        <f>TEXT(gdp_capita_rank__2[[#This Row],[year]],0)&amp;"-"&amp;gdp_capita_rank__2[[#This Row],[WB_country_code]]</f>
        <v>1983-TUN</v>
      </c>
      <c r="G3202" s="9" t="s">
        <v>5000</v>
      </c>
    </row>
    <row r="3203" spans="1:7" x14ac:dyDescent="0.2">
      <c r="A3203" s="9" t="s">
        <v>243</v>
      </c>
      <c r="B3203" s="9" t="s">
        <v>244</v>
      </c>
      <c r="C3203" s="9" t="s">
        <v>3037</v>
      </c>
      <c r="D3203" s="9" t="s">
        <v>3038</v>
      </c>
      <c r="E3203" s="9" t="s">
        <v>4913</v>
      </c>
      <c r="F3203" s="9" t="str">
        <f>TEXT(gdp_capita_rank__2[[#This Row],[year]],0)&amp;"-"&amp;gdp_capita_rank__2[[#This Row],[WB_country_code]]</f>
        <v>1983-TUR</v>
      </c>
      <c r="G3203" s="9" t="s">
        <v>5001</v>
      </c>
    </row>
    <row r="3204" spans="1:7" x14ac:dyDescent="0.2">
      <c r="A3204" s="9" t="s">
        <v>245</v>
      </c>
      <c r="B3204" s="9" t="s">
        <v>246</v>
      </c>
      <c r="C3204" s="9" t="s">
        <v>3040</v>
      </c>
      <c r="D3204" s="9" t="s">
        <v>3041</v>
      </c>
      <c r="E3204" s="9" t="s">
        <v>4913</v>
      </c>
      <c r="F3204" s="9" t="str">
        <f>TEXT(gdp_capita_rank__2[[#This Row],[year]],0)&amp;"-"&amp;gdp_capita_rank__2[[#This Row],[WB_country_code]]</f>
        <v>1983-TZA</v>
      </c>
      <c r="G3204" s="9" t="s">
        <v>2741</v>
      </c>
    </row>
    <row r="3205" spans="1:7" x14ac:dyDescent="0.2">
      <c r="A3205" s="9" t="s">
        <v>247</v>
      </c>
      <c r="B3205" s="9" t="s">
        <v>248</v>
      </c>
      <c r="C3205" s="9" t="s">
        <v>3042</v>
      </c>
      <c r="D3205" s="9" t="s">
        <v>3043</v>
      </c>
      <c r="E3205" s="9" t="s">
        <v>4913</v>
      </c>
      <c r="F3205" s="9" t="str">
        <f>TEXT(gdp_capita_rank__2[[#This Row],[year]],0)&amp;"-"&amp;gdp_capita_rank__2[[#This Row],[WB_country_code]]</f>
        <v>1983-UGA</v>
      </c>
      <c r="G3205" s="9" t="s">
        <v>5002</v>
      </c>
    </row>
    <row r="3206" spans="1:7" x14ac:dyDescent="0.2">
      <c r="A3206" s="9" t="s">
        <v>249</v>
      </c>
      <c r="B3206" s="9" t="s">
        <v>250</v>
      </c>
      <c r="C3206" s="9" t="s">
        <v>3045</v>
      </c>
      <c r="D3206" s="9" t="s">
        <v>3046</v>
      </c>
      <c r="E3206" s="9" t="s">
        <v>4913</v>
      </c>
      <c r="F3206" s="9" t="str">
        <f>TEXT(gdp_capita_rank__2[[#This Row],[year]],0)&amp;"-"&amp;gdp_capita_rank__2[[#This Row],[WB_country_code]]</f>
        <v>1983-UKR</v>
      </c>
      <c r="G3206" s="9" t="s">
        <v>2741</v>
      </c>
    </row>
    <row r="3207" spans="1:7" x14ac:dyDescent="0.2">
      <c r="A3207" s="9" t="s">
        <v>251</v>
      </c>
      <c r="B3207" s="9" t="s">
        <v>252</v>
      </c>
      <c r="C3207" s="9" t="s">
        <v>3047</v>
      </c>
      <c r="D3207" s="9" t="s">
        <v>3048</v>
      </c>
      <c r="E3207" s="9" t="s">
        <v>4913</v>
      </c>
      <c r="F3207" s="9" t="str">
        <f>TEXT(gdp_capita_rank__2[[#This Row],[year]],0)&amp;"-"&amp;gdp_capita_rank__2[[#This Row],[WB_country_code]]</f>
        <v>1983-URY</v>
      </c>
      <c r="G3207" s="9" t="s">
        <v>5003</v>
      </c>
    </row>
    <row r="3208" spans="1:7" x14ac:dyDescent="0.2">
      <c r="A3208" s="9" t="s">
        <v>253</v>
      </c>
      <c r="B3208" s="9" t="s">
        <v>254</v>
      </c>
      <c r="C3208" s="9" t="s">
        <v>3050</v>
      </c>
      <c r="D3208" s="9" t="s">
        <v>3051</v>
      </c>
      <c r="E3208" s="9" t="s">
        <v>4913</v>
      </c>
      <c r="F3208" s="9" t="str">
        <f>TEXT(gdp_capita_rank__2[[#This Row],[year]],0)&amp;"-"&amp;gdp_capita_rank__2[[#This Row],[WB_country_code]]</f>
        <v>1983-USA</v>
      </c>
      <c r="G3208" s="9" t="s">
        <v>5004</v>
      </c>
    </row>
    <row r="3209" spans="1:7" x14ac:dyDescent="0.2">
      <c r="A3209" s="9" t="s">
        <v>255</v>
      </c>
      <c r="B3209" s="9" t="s">
        <v>256</v>
      </c>
      <c r="C3209" s="9" t="s">
        <v>3053</v>
      </c>
      <c r="D3209" s="9" t="s">
        <v>3054</v>
      </c>
      <c r="E3209" s="9" t="s">
        <v>4913</v>
      </c>
      <c r="F3209" s="9" t="str">
        <f>TEXT(gdp_capita_rank__2[[#This Row],[year]],0)&amp;"-"&amp;gdp_capita_rank__2[[#This Row],[WB_country_code]]</f>
        <v>1983-UZB</v>
      </c>
      <c r="G3209" s="9" t="s">
        <v>2741</v>
      </c>
    </row>
    <row r="3210" spans="1:7" x14ac:dyDescent="0.2">
      <c r="A3210" s="9" t="s">
        <v>257</v>
      </c>
      <c r="B3210" s="9" t="s">
        <v>258</v>
      </c>
      <c r="C3210" s="9" t="s">
        <v>3055</v>
      </c>
      <c r="D3210" s="9" t="s">
        <v>3056</v>
      </c>
      <c r="E3210" s="9" t="s">
        <v>4913</v>
      </c>
      <c r="F3210" s="9" t="str">
        <f>TEXT(gdp_capita_rank__2[[#This Row],[year]],0)&amp;"-"&amp;gdp_capita_rank__2[[#This Row],[WB_country_code]]</f>
        <v>1983-VEN</v>
      </c>
      <c r="G3210" s="9" t="s">
        <v>5005</v>
      </c>
    </row>
    <row r="3211" spans="1:7" x14ac:dyDescent="0.2">
      <c r="A3211" s="9" t="s">
        <v>259</v>
      </c>
      <c r="B3211" s="9" t="s">
        <v>260</v>
      </c>
      <c r="C3211" s="9" t="s">
        <v>3058</v>
      </c>
      <c r="D3211" s="9" t="s">
        <v>3059</v>
      </c>
      <c r="E3211" s="9" t="s">
        <v>4913</v>
      </c>
      <c r="F3211" s="9" t="str">
        <f>TEXT(gdp_capita_rank__2[[#This Row],[year]],0)&amp;"-"&amp;gdp_capita_rank__2[[#This Row],[WB_country_code]]</f>
        <v>1983-VIR</v>
      </c>
      <c r="G3211" s="9" t="s">
        <v>2741</v>
      </c>
    </row>
    <row r="3212" spans="1:7" x14ac:dyDescent="0.2">
      <c r="A3212" s="9" t="s">
        <v>261</v>
      </c>
      <c r="B3212" s="9" t="s">
        <v>262</v>
      </c>
      <c r="C3212" s="9" t="s">
        <v>3060</v>
      </c>
      <c r="D3212" s="9" t="s">
        <v>3061</v>
      </c>
      <c r="E3212" s="9" t="s">
        <v>4913</v>
      </c>
      <c r="F3212" s="9" t="str">
        <f>TEXT(gdp_capita_rank__2[[#This Row],[year]],0)&amp;"-"&amp;gdp_capita_rank__2[[#This Row],[WB_country_code]]</f>
        <v>1983-VNM</v>
      </c>
      <c r="G3212" s="9" t="s">
        <v>2741</v>
      </c>
    </row>
    <row r="3213" spans="1:7" x14ac:dyDescent="0.2">
      <c r="A3213" s="9" t="s">
        <v>263</v>
      </c>
      <c r="B3213" s="9" t="s">
        <v>264</v>
      </c>
      <c r="C3213" s="9" t="s">
        <v>3062</v>
      </c>
      <c r="D3213" s="9" t="s">
        <v>3063</v>
      </c>
      <c r="E3213" s="9" t="s">
        <v>4913</v>
      </c>
      <c r="F3213" s="9" t="str">
        <f>TEXT(gdp_capita_rank__2[[#This Row],[year]],0)&amp;"-"&amp;gdp_capita_rank__2[[#This Row],[WB_country_code]]</f>
        <v>1983-WSM</v>
      </c>
      <c r="G3213" s="9" t="s">
        <v>5006</v>
      </c>
    </row>
    <row r="3214" spans="1:7" x14ac:dyDescent="0.2">
      <c r="A3214" s="9" t="s">
        <v>265</v>
      </c>
      <c r="B3214" s="9" t="s">
        <v>266</v>
      </c>
      <c r="C3214" s="9" t="s">
        <v>3064</v>
      </c>
      <c r="D3214" s="9" t="s">
        <v>3065</v>
      </c>
      <c r="E3214" s="9" t="s">
        <v>4913</v>
      </c>
      <c r="F3214" s="9" t="str">
        <f>TEXT(gdp_capita_rank__2[[#This Row],[year]],0)&amp;"-"&amp;gdp_capita_rank__2[[#This Row],[WB_country_code]]</f>
        <v>1983-XKX</v>
      </c>
      <c r="G3214" s="9" t="s">
        <v>2741</v>
      </c>
    </row>
    <row r="3215" spans="1:7" x14ac:dyDescent="0.2">
      <c r="A3215" s="9" t="s">
        <v>269</v>
      </c>
      <c r="B3215" s="9" t="s">
        <v>270</v>
      </c>
      <c r="C3215" s="9" t="s">
        <v>3066</v>
      </c>
      <c r="D3215" s="9" t="s">
        <v>3067</v>
      </c>
      <c r="E3215" s="9" t="s">
        <v>4913</v>
      </c>
      <c r="F3215" s="9" t="str">
        <f>TEXT(gdp_capita_rank__2[[#This Row],[year]],0)&amp;"-"&amp;gdp_capita_rank__2[[#This Row],[WB_country_code]]</f>
        <v>1983-ZAF</v>
      </c>
      <c r="G3215" s="9" t="s">
        <v>5007</v>
      </c>
    </row>
    <row r="3216" spans="1:7" x14ac:dyDescent="0.2">
      <c r="A3216" s="9" t="s">
        <v>271</v>
      </c>
      <c r="B3216" s="9" t="s">
        <v>272</v>
      </c>
      <c r="C3216" s="9" t="s">
        <v>3069</v>
      </c>
      <c r="D3216" s="9" t="s">
        <v>3070</v>
      </c>
      <c r="E3216" s="9" t="s">
        <v>4913</v>
      </c>
      <c r="F3216" s="9" t="str">
        <f>TEXT(gdp_capita_rank__2[[#This Row],[year]],0)&amp;"-"&amp;gdp_capita_rank__2[[#This Row],[WB_country_code]]</f>
        <v>1983-ZMB</v>
      </c>
      <c r="G3216" s="9" t="s">
        <v>5008</v>
      </c>
    </row>
    <row r="3217" spans="1:7" x14ac:dyDescent="0.2">
      <c r="A3217" s="9" t="s">
        <v>273</v>
      </c>
      <c r="B3217" s="9" t="s">
        <v>274</v>
      </c>
      <c r="C3217" s="9" t="s">
        <v>3072</v>
      </c>
      <c r="D3217" s="9" t="s">
        <v>3073</v>
      </c>
      <c r="E3217" s="9" t="s">
        <v>4913</v>
      </c>
      <c r="F3217" s="9" t="str">
        <f>TEXT(gdp_capita_rank__2[[#This Row],[year]],0)&amp;"-"&amp;gdp_capita_rank__2[[#This Row],[WB_country_code]]</f>
        <v>1983-ZWE</v>
      </c>
      <c r="G3217" s="9" t="s">
        <v>5009</v>
      </c>
    </row>
    <row r="3218" spans="1:7" x14ac:dyDescent="0.2">
      <c r="A3218" s="9" t="s">
        <v>5</v>
      </c>
      <c r="B3218" s="9" t="s">
        <v>6</v>
      </c>
      <c r="C3218" s="9" t="s">
        <v>2735</v>
      </c>
      <c r="D3218" s="9" t="s">
        <v>2736</v>
      </c>
      <c r="E3218" s="9" t="s">
        <v>5010</v>
      </c>
      <c r="F3218" s="9" t="str">
        <f>TEXT(gdp_capita_rank__2[[#This Row],[year]],0)&amp;"-"&amp;gdp_capita_rank__2[[#This Row],[WB_country_code]]</f>
        <v>1984-AFG</v>
      </c>
      <c r="G3218" s="9" t="s">
        <v>2741</v>
      </c>
    </row>
    <row r="3219" spans="1:7" x14ac:dyDescent="0.2">
      <c r="A3219" s="9" t="s">
        <v>7</v>
      </c>
      <c r="B3219" s="9" t="s">
        <v>8</v>
      </c>
      <c r="C3219" s="9" t="s">
        <v>2739</v>
      </c>
      <c r="D3219" s="9" t="s">
        <v>2740</v>
      </c>
      <c r="E3219" s="9" t="s">
        <v>5010</v>
      </c>
      <c r="F3219" s="9" t="str">
        <f>TEXT(gdp_capita_rank__2[[#This Row],[year]],0)&amp;"-"&amp;gdp_capita_rank__2[[#This Row],[WB_country_code]]</f>
        <v>1984-ARE</v>
      </c>
      <c r="G3219" s="9" t="s">
        <v>5011</v>
      </c>
    </row>
    <row r="3220" spans="1:7" x14ac:dyDescent="0.2">
      <c r="A3220" s="9" t="s">
        <v>9</v>
      </c>
      <c r="B3220" s="9" t="s">
        <v>10</v>
      </c>
      <c r="C3220" s="9" t="s">
        <v>2742</v>
      </c>
      <c r="D3220" s="9" t="s">
        <v>2743</v>
      </c>
      <c r="E3220" s="9" t="s">
        <v>5010</v>
      </c>
      <c r="F3220" s="9" t="str">
        <f>TEXT(gdp_capita_rank__2[[#This Row],[year]],0)&amp;"-"&amp;gdp_capita_rank__2[[#This Row],[WB_country_code]]</f>
        <v>1984-ARG</v>
      </c>
      <c r="G3220" s="9" t="s">
        <v>5012</v>
      </c>
    </row>
    <row r="3221" spans="1:7" x14ac:dyDescent="0.2">
      <c r="A3221" s="9" t="s">
        <v>11</v>
      </c>
      <c r="B3221" s="9" t="s">
        <v>12</v>
      </c>
      <c r="C3221" s="9" t="s">
        <v>2744</v>
      </c>
      <c r="D3221" s="9" t="s">
        <v>2745</v>
      </c>
      <c r="E3221" s="9" t="s">
        <v>5010</v>
      </c>
      <c r="F3221" s="9" t="str">
        <f>TEXT(gdp_capita_rank__2[[#This Row],[year]],0)&amp;"-"&amp;gdp_capita_rank__2[[#This Row],[WB_country_code]]</f>
        <v>1984-ARM</v>
      </c>
      <c r="G3221" s="9" t="s">
        <v>2741</v>
      </c>
    </row>
    <row r="3222" spans="1:7" x14ac:dyDescent="0.2">
      <c r="A3222" s="9" t="s">
        <v>13</v>
      </c>
      <c r="B3222" s="9" t="s">
        <v>14</v>
      </c>
      <c r="C3222" s="9" t="s">
        <v>2746</v>
      </c>
      <c r="D3222" s="9" t="s">
        <v>2747</v>
      </c>
      <c r="E3222" s="9" t="s">
        <v>5010</v>
      </c>
      <c r="F3222" s="9" t="str">
        <f>TEXT(gdp_capita_rank__2[[#This Row],[year]],0)&amp;"-"&amp;gdp_capita_rank__2[[#This Row],[WB_country_code]]</f>
        <v>1984-AUS</v>
      </c>
      <c r="G3222" s="9" t="s">
        <v>5013</v>
      </c>
    </row>
    <row r="3223" spans="1:7" x14ac:dyDescent="0.2">
      <c r="A3223" s="9" t="s">
        <v>15</v>
      </c>
      <c r="B3223" s="9" t="s">
        <v>16</v>
      </c>
      <c r="C3223" s="9" t="s">
        <v>2749</v>
      </c>
      <c r="D3223" s="9" t="s">
        <v>2750</v>
      </c>
      <c r="E3223" s="9" t="s">
        <v>5010</v>
      </c>
      <c r="F3223" s="9" t="str">
        <f>TEXT(gdp_capita_rank__2[[#This Row],[year]],0)&amp;"-"&amp;gdp_capita_rank__2[[#This Row],[WB_country_code]]</f>
        <v>1984-AUT</v>
      </c>
      <c r="G3223" s="9" t="s">
        <v>5014</v>
      </c>
    </row>
    <row r="3224" spans="1:7" x14ac:dyDescent="0.2">
      <c r="A3224" s="9" t="s">
        <v>17</v>
      </c>
      <c r="B3224" s="9" t="s">
        <v>18</v>
      </c>
      <c r="C3224" s="9" t="s">
        <v>2752</v>
      </c>
      <c r="D3224" s="9" t="s">
        <v>2753</v>
      </c>
      <c r="E3224" s="9" t="s">
        <v>5010</v>
      </c>
      <c r="F3224" s="9" t="str">
        <f>TEXT(gdp_capita_rank__2[[#This Row],[year]],0)&amp;"-"&amp;gdp_capita_rank__2[[#This Row],[WB_country_code]]</f>
        <v>1984-AZE</v>
      </c>
      <c r="G3224" s="9" t="s">
        <v>2741</v>
      </c>
    </row>
    <row r="3225" spans="1:7" x14ac:dyDescent="0.2">
      <c r="A3225" s="9" t="s">
        <v>19</v>
      </c>
      <c r="B3225" s="9" t="s">
        <v>20</v>
      </c>
      <c r="C3225" s="9" t="s">
        <v>2754</v>
      </c>
      <c r="D3225" s="9" t="s">
        <v>2755</v>
      </c>
      <c r="E3225" s="9" t="s">
        <v>5010</v>
      </c>
      <c r="F3225" s="9" t="str">
        <f>TEXT(gdp_capita_rank__2[[#This Row],[year]],0)&amp;"-"&amp;gdp_capita_rank__2[[#This Row],[WB_country_code]]</f>
        <v>1984-BDI</v>
      </c>
      <c r="G3225" s="9" t="s">
        <v>5015</v>
      </c>
    </row>
    <row r="3226" spans="1:7" x14ac:dyDescent="0.2">
      <c r="A3226" s="9" t="s">
        <v>21</v>
      </c>
      <c r="B3226" s="9" t="s">
        <v>22</v>
      </c>
      <c r="C3226" s="9" t="s">
        <v>2757</v>
      </c>
      <c r="D3226" s="9" t="s">
        <v>2758</v>
      </c>
      <c r="E3226" s="9" t="s">
        <v>5010</v>
      </c>
      <c r="F3226" s="9" t="str">
        <f>TEXT(gdp_capita_rank__2[[#This Row],[year]],0)&amp;"-"&amp;gdp_capita_rank__2[[#This Row],[WB_country_code]]</f>
        <v>1984-BEL</v>
      </c>
      <c r="G3226" s="9" t="s">
        <v>5016</v>
      </c>
    </row>
    <row r="3227" spans="1:7" x14ac:dyDescent="0.2">
      <c r="A3227" s="9" t="s">
        <v>23</v>
      </c>
      <c r="B3227" s="9" t="s">
        <v>24</v>
      </c>
      <c r="C3227" s="9" t="s">
        <v>2760</v>
      </c>
      <c r="D3227" s="9" t="s">
        <v>2761</v>
      </c>
      <c r="E3227" s="9" t="s">
        <v>5010</v>
      </c>
      <c r="F3227" s="9" t="str">
        <f>TEXT(gdp_capita_rank__2[[#This Row],[year]],0)&amp;"-"&amp;gdp_capita_rank__2[[#This Row],[WB_country_code]]</f>
        <v>1984-BFA</v>
      </c>
      <c r="G3227" s="9" t="s">
        <v>5017</v>
      </c>
    </row>
    <row r="3228" spans="1:7" x14ac:dyDescent="0.2">
      <c r="A3228" s="9" t="s">
        <v>25</v>
      </c>
      <c r="B3228" s="9" t="s">
        <v>26</v>
      </c>
      <c r="C3228" s="9" t="s">
        <v>2763</v>
      </c>
      <c r="D3228" s="9" t="s">
        <v>2764</v>
      </c>
      <c r="E3228" s="9" t="s">
        <v>5010</v>
      </c>
      <c r="F3228" s="9" t="str">
        <f>TEXT(gdp_capita_rank__2[[#This Row],[year]],0)&amp;"-"&amp;gdp_capita_rank__2[[#This Row],[WB_country_code]]</f>
        <v>1984-BGR</v>
      </c>
      <c r="G3228" s="9" t="s">
        <v>5018</v>
      </c>
    </row>
    <row r="3229" spans="1:7" x14ac:dyDescent="0.2">
      <c r="A3229" s="9" t="s">
        <v>27</v>
      </c>
      <c r="B3229" s="9" t="s">
        <v>28</v>
      </c>
      <c r="C3229" s="9" t="s">
        <v>2765</v>
      </c>
      <c r="D3229" s="9" t="s">
        <v>2766</v>
      </c>
      <c r="E3229" s="9" t="s">
        <v>5010</v>
      </c>
      <c r="F3229" s="9" t="str">
        <f>TEXT(gdp_capita_rank__2[[#This Row],[year]],0)&amp;"-"&amp;gdp_capita_rank__2[[#This Row],[WB_country_code]]</f>
        <v>1984-BHR</v>
      </c>
      <c r="G3229" s="9" t="s">
        <v>5019</v>
      </c>
    </row>
    <row r="3230" spans="1:7" x14ac:dyDescent="0.2">
      <c r="A3230" s="9" t="s">
        <v>29</v>
      </c>
      <c r="B3230" s="9" t="s">
        <v>30</v>
      </c>
      <c r="C3230" s="9" t="s">
        <v>2767</v>
      </c>
      <c r="D3230" s="9" t="s">
        <v>2768</v>
      </c>
      <c r="E3230" s="9" t="s">
        <v>5010</v>
      </c>
      <c r="F3230" s="9" t="str">
        <f>TEXT(gdp_capita_rank__2[[#This Row],[year]],0)&amp;"-"&amp;gdp_capita_rank__2[[#This Row],[WB_country_code]]</f>
        <v>1984-BHS</v>
      </c>
      <c r="G3230" s="9" t="s">
        <v>5020</v>
      </c>
    </row>
    <row r="3231" spans="1:7" x14ac:dyDescent="0.2">
      <c r="A3231" s="9" t="s">
        <v>31</v>
      </c>
      <c r="B3231" s="9" t="s">
        <v>32</v>
      </c>
      <c r="C3231" s="9" t="s">
        <v>2770</v>
      </c>
      <c r="D3231" s="9" t="s">
        <v>2771</v>
      </c>
      <c r="E3231" s="9" t="s">
        <v>5010</v>
      </c>
      <c r="F3231" s="9" t="str">
        <f>TEXT(gdp_capita_rank__2[[#This Row],[year]],0)&amp;"-"&amp;gdp_capita_rank__2[[#This Row],[WB_country_code]]</f>
        <v>1984-BLR</v>
      </c>
      <c r="G3231" s="9" t="s">
        <v>2741</v>
      </c>
    </row>
    <row r="3232" spans="1:7" x14ac:dyDescent="0.2">
      <c r="A3232" s="9" t="s">
        <v>33</v>
      </c>
      <c r="B3232" s="9" t="s">
        <v>34</v>
      </c>
      <c r="C3232" s="9" t="s">
        <v>2772</v>
      </c>
      <c r="D3232" s="9" t="s">
        <v>2773</v>
      </c>
      <c r="E3232" s="9" t="s">
        <v>5010</v>
      </c>
      <c r="F3232" s="9" t="str">
        <f>TEXT(gdp_capita_rank__2[[#This Row],[year]],0)&amp;"-"&amp;gdp_capita_rank__2[[#This Row],[WB_country_code]]</f>
        <v>1984-BMU</v>
      </c>
      <c r="G3232" s="9" t="s">
        <v>5021</v>
      </c>
    </row>
    <row r="3233" spans="1:7" x14ac:dyDescent="0.2">
      <c r="A3233" s="9" t="s">
        <v>35</v>
      </c>
      <c r="B3233" s="9" t="s">
        <v>36</v>
      </c>
      <c r="C3233" s="9" t="s">
        <v>2775</v>
      </c>
      <c r="D3233" s="9" t="s">
        <v>2776</v>
      </c>
      <c r="E3233" s="9" t="s">
        <v>5010</v>
      </c>
      <c r="F3233" s="9" t="str">
        <f>TEXT(gdp_capita_rank__2[[#This Row],[year]],0)&amp;"-"&amp;gdp_capita_rank__2[[#This Row],[WB_country_code]]</f>
        <v>1984-BRA</v>
      </c>
      <c r="G3233" s="9" t="s">
        <v>2741</v>
      </c>
    </row>
    <row r="3234" spans="1:7" x14ac:dyDescent="0.2">
      <c r="A3234" s="9" t="s">
        <v>37</v>
      </c>
      <c r="B3234" s="9" t="s">
        <v>38</v>
      </c>
      <c r="C3234" s="9" t="s">
        <v>2777</v>
      </c>
      <c r="D3234" s="9" t="s">
        <v>2778</v>
      </c>
      <c r="E3234" s="9" t="s">
        <v>5010</v>
      </c>
      <c r="F3234" s="9" t="str">
        <f>TEXT(gdp_capita_rank__2[[#This Row],[year]],0)&amp;"-"&amp;gdp_capita_rank__2[[#This Row],[WB_country_code]]</f>
        <v>1984-BRB</v>
      </c>
      <c r="G3234" s="9" t="s">
        <v>5022</v>
      </c>
    </row>
    <row r="3235" spans="1:7" x14ac:dyDescent="0.2">
      <c r="A3235" s="9" t="s">
        <v>39</v>
      </c>
      <c r="B3235" s="9" t="s">
        <v>40</v>
      </c>
      <c r="C3235" s="9" t="s">
        <v>2779</v>
      </c>
      <c r="D3235" s="9" t="s">
        <v>2780</v>
      </c>
      <c r="E3235" s="9" t="s">
        <v>5010</v>
      </c>
      <c r="F3235" s="9" t="str">
        <f>TEXT(gdp_capita_rank__2[[#This Row],[year]],0)&amp;"-"&amp;gdp_capita_rank__2[[#This Row],[WB_country_code]]</f>
        <v>1984-BWA</v>
      </c>
      <c r="G3235" s="9" t="s">
        <v>5023</v>
      </c>
    </row>
    <row r="3236" spans="1:7" x14ac:dyDescent="0.2">
      <c r="A3236" s="9" t="s">
        <v>41</v>
      </c>
      <c r="B3236" s="9" t="s">
        <v>42</v>
      </c>
      <c r="C3236" s="9" t="s">
        <v>2782</v>
      </c>
      <c r="D3236" s="9" t="s">
        <v>2783</v>
      </c>
      <c r="E3236" s="9" t="s">
        <v>5010</v>
      </c>
      <c r="F3236" s="9" t="str">
        <f>TEXT(gdp_capita_rank__2[[#This Row],[year]],0)&amp;"-"&amp;gdp_capita_rank__2[[#This Row],[WB_country_code]]</f>
        <v>1984-CAN</v>
      </c>
      <c r="G3236" s="9" t="s">
        <v>5024</v>
      </c>
    </row>
    <row r="3237" spans="1:7" x14ac:dyDescent="0.2">
      <c r="A3237" s="9" t="s">
        <v>43</v>
      </c>
      <c r="B3237" s="9" t="s">
        <v>44</v>
      </c>
      <c r="C3237" s="9" t="s">
        <v>2785</v>
      </c>
      <c r="D3237" s="9" t="s">
        <v>2786</v>
      </c>
      <c r="E3237" s="9" t="s">
        <v>5010</v>
      </c>
      <c r="F3237" s="9" t="str">
        <f>TEXT(gdp_capita_rank__2[[#This Row],[year]],0)&amp;"-"&amp;gdp_capita_rank__2[[#This Row],[WB_country_code]]</f>
        <v>1984-CHE</v>
      </c>
      <c r="G3237" s="9" t="s">
        <v>5025</v>
      </c>
    </row>
    <row r="3238" spans="1:7" x14ac:dyDescent="0.2">
      <c r="A3238" s="9" t="s">
        <v>45</v>
      </c>
      <c r="B3238" s="9" t="s">
        <v>46</v>
      </c>
      <c r="C3238" s="9" t="s">
        <v>2788</v>
      </c>
      <c r="D3238" s="9" t="s">
        <v>2789</v>
      </c>
      <c r="E3238" s="9" t="s">
        <v>5010</v>
      </c>
      <c r="F3238" s="9" t="str">
        <f>TEXT(gdp_capita_rank__2[[#This Row],[year]],0)&amp;"-"&amp;gdp_capita_rank__2[[#This Row],[WB_country_code]]</f>
        <v>1984-CHL</v>
      </c>
      <c r="G3238" s="9" t="s">
        <v>5026</v>
      </c>
    </row>
    <row r="3239" spans="1:7" x14ac:dyDescent="0.2">
      <c r="A3239" s="9" t="s">
        <v>47</v>
      </c>
      <c r="B3239" s="9" t="s">
        <v>48</v>
      </c>
      <c r="C3239" s="9" t="s">
        <v>2791</v>
      </c>
      <c r="D3239" s="9" t="s">
        <v>2792</v>
      </c>
      <c r="E3239" s="9" t="s">
        <v>5010</v>
      </c>
      <c r="F3239" s="9" t="str">
        <f>TEXT(gdp_capita_rank__2[[#This Row],[year]],0)&amp;"-"&amp;gdp_capita_rank__2[[#This Row],[WB_country_code]]</f>
        <v>1984-CHN</v>
      </c>
      <c r="G3239" s="9" t="s">
        <v>5027</v>
      </c>
    </row>
    <row r="3240" spans="1:7" x14ac:dyDescent="0.2">
      <c r="A3240" s="9" t="s">
        <v>49</v>
      </c>
      <c r="B3240" s="9" t="s">
        <v>50</v>
      </c>
      <c r="C3240" s="9" t="s">
        <v>2794</v>
      </c>
      <c r="D3240" s="9" t="s">
        <v>2795</v>
      </c>
      <c r="E3240" s="9" t="s">
        <v>5010</v>
      </c>
      <c r="F3240" s="9" t="str">
        <f>TEXT(gdp_capita_rank__2[[#This Row],[year]],0)&amp;"-"&amp;gdp_capita_rank__2[[#This Row],[WB_country_code]]</f>
        <v>1984-CIV</v>
      </c>
      <c r="G3240" s="9" t="s">
        <v>5028</v>
      </c>
    </row>
    <row r="3241" spans="1:7" x14ac:dyDescent="0.2">
      <c r="A3241" s="9" t="s">
        <v>51</v>
      </c>
      <c r="B3241" s="9" t="s">
        <v>52</v>
      </c>
      <c r="C3241" s="9" t="s">
        <v>2797</v>
      </c>
      <c r="D3241" s="9" t="s">
        <v>2798</v>
      </c>
      <c r="E3241" s="9" t="s">
        <v>5010</v>
      </c>
      <c r="F3241" s="9" t="str">
        <f>TEXT(gdp_capita_rank__2[[#This Row],[year]],0)&amp;"-"&amp;gdp_capita_rank__2[[#This Row],[WB_country_code]]</f>
        <v>1984-CMR</v>
      </c>
      <c r="G3241" s="9" t="s">
        <v>5029</v>
      </c>
    </row>
    <row r="3242" spans="1:7" x14ac:dyDescent="0.2">
      <c r="A3242" s="9" t="s">
        <v>53</v>
      </c>
      <c r="B3242" s="9" t="s">
        <v>54</v>
      </c>
      <c r="C3242" s="9" t="s">
        <v>2800</v>
      </c>
      <c r="D3242" s="9" t="s">
        <v>2801</v>
      </c>
      <c r="E3242" s="9" t="s">
        <v>5010</v>
      </c>
      <c r="F3242" s="9" t="str">
        <f>TEXT(gdp_capita_rank__2[[#This Row],[year]],0)&amp;"-"&amp;gdp_capita_rank__2[[#This Row],[WB_country_code]]</f>
        <v>1984-COL</v>
      </c>
      <c r="G3242" s="9" t="s">
        <v>5030</v>
      </c>
    </row>
    <row r="3243" spans="1:7" x14ac:dyDescent="0.2">
      <c r="A3243" s="9" t="s">
        <v>55</v>
      </c>
      <c r="B3243" s="9" t="s">
        <v>56</v>
      </c>
      <c r="C3243" s="9" t="s">
        <v>2803</v>
      </c>
      <c r="D3243" s="9" t="s">
        <v>2804</v>
      </c>
      <c r="E3243" s="9" t="s">
        <v>5010</v>
      </c>
      <c r="F3243" s="9" t="str">
        <f>TEXT(gdp_capita_rank__2[[#This Row],[year]],0)&amp;"-"&amp;gdp_capita_rank__2[[#This Row],[WB_country_code]]</f>
        <v>1984-CRI</v>
      </c>
      <c r="G3243" s="9" t="s">
        <v>5031</v>
      </c>
    </row>
    <row r="3244" spans="1:7" x14ac:dyDescent="0.2">
      <c r="A3244" s="9" t="s">
        <v>57</v>
      </c>
      <c r="B3244" s="9" t="s">
        <v>58</v>
      </c>
      <c r="C3244" s="9" t="s">
        <v>2806</v>
      </c>
      <c r="D3244" s="9" t="s">
        <v>2807</v>
      </c>
      <c r="E3244" s="9" t="s">
        <v>5010</v>
      </c>
      <c r="F3244" s="9" t="str">
        <f>TEXT(gdp_capita_rank__2[[#This Row],[year]],0)&amp;"-"&amp;gdp_capita_rank__2[[#This Row],[WB_country_code]]</f>
        <v>1984-CUB</v>
      </c>
      <c r="G3244" s="9" t="s">
        <v>5032</v>
      </c>
    </row>
    <row r="3245" spans="1:7" x14ac:dyDescent="0.2">
      <c r="A3245" s="9" t="s">
        <v>59</v>
      </c>
      <c r="B3245" s="9" t="s">
        <v>60</v>
      </c>
      <c r="C3245" s="9" t="s">
        <v>2808</v>
      </c>
      <c r="D3245" s="9" t="s">
        <v>2809</v>
      </c>
      <c r="E3245" s="9" t="s">
        <v>5010</v>
      </c>
      <c r="F3245" s="9" t="str">
        <f>TEXT(gdp_capita_rank__2[[#This Row],[year]],0)&amp;"-"&amp;gdp_capita_rank__2[[#This Row],[WB_country_code]]</f>
        <v>1984-CYP</v>
      </c>
      <c r="G3245" s="9" t="s">
        <v>5033</v>
      </c>
    </row>
    <row r="3246" spans="1:7" x14ac:dyDescent="0.2">
      <c r="A3246" s="9" t="s">
        <v>61</v>
      </c>
      <c r="B3246" s="9" t="s">
        <v>62</v>
      </c>
      <c r="C3246" s="9" t="s">
        <v>2810</v>
      </c>
      <c r="D3246" s="9" t="s">
        <v>2811</v>
      </c>
      <c r="E3246" s="9" t="s">
        <v>5010</v>
      </c>
      <c r="F3246" s="9" t="str">
        <f>TEXT(gdp_capita_rank__2[[#This Row],[year]],0)&amp;"-"&amp;gdp_capita_rank__2[[#This Row],[WB_country_code]]</f>
        <v>1984-CZE</v>
      </c>
      <c r="G3246" s="9" t="s">
        <v>2741</v>
      </c>
    </row>
    <row r="3247" spans="1:7" x14ac:dyDescent="0.2">
      <c r="A3247" s="9" t="s">
        <v>63</v>
      </c>
      <c r="B3247" s="9" t="s">
        <v>64</v>
      </c>
      <c r="C3247" s="9" t="s">
        <v>2812</v>
      </c>
      <c r="D3247" s="9" t="s">
        <v>2813</v>
      </c>
      <c r="E3247" s="9" t="s">
        <v>5010</v>
      </c>
      <c r="F3247" s="9" t="str">
        <f>TEXT(gdp_capita_rank__2[[#This Row],[year]],0)&amp;"-"&amp;gdp_capita_rank__2[[#This Row],[WB_country_code]]</f>
        <v>1984-DEU</v>
      </c>
      <c r="G3247" s="9" t="s">
        <v>5034</v>
      </c>
    </row>
    <row r="3248" spans="1:7" x14ac:dyDescent="0.2">
      <c r="A3248" s="9" t="s">
        <v>65</v>
      </c>
      <c r="B3248" s="9" t="s">
        <v>66</v>
      </c>
      <c r="C3248" s="9" t="s">
        <v>2814</v>
      </c>
      <c r="D3248" s="9" t="s">
        <v>2815</v>
      </c>
      <c r="E3248" s="9" t="s">
        <v>5010</v>
      </c>
      <c r="F3248" s="9" t="str">
        <f>TEXT(gdp_capita_rank__2[[#This Row],[year]],0)&amp;"-"&amp;gdp_capita_rank__2[[#This Row],[WB_country_code]]</f>
        <v>1984-DJI</v>
      </c>
      <c r="G3248" s="9" t="s">
        <v>2741</v>
      </c>
    </row>
    <row r="3249" spans="1:7" x14ac:dyDescent="0.2">
      <c r="A3249" s="9" t="s">
        <v>67</v>
      </c>
      <c r="B3249" s="9" t="s">
        <v>68</v>
      </c>
      <c r="C3249" s="9" t="s">
        <v>2816</v>
      </c>
      <c r="D3249" s="9" t="s">
        <v>2817</v>
      </c>
      <c r="E3249" s="9" t="s">
        <v>5010</v>
      </c>
      <c r="F3249" s="9" t="str">
        <f>TEXT(gdp_capita_rank__2[[#This Row],[year]],0)&amp;"-"&amp;gdp_capita_rank__2[[#This Row],[WB_country_code]]</f>
        <v>1984-DNK</v>
      </c>
      <c r="G3249" s="9" t="s">
        <v>5035</v>
      </c>
    </row>
    <row r="3250" spans="1:7" x14ac:dyDescent="0.2">
      <c r="A3250" s="9" t="s">
        <v>69</v>
      </c>
      <c r="B3250" s="9" t="s">
        <v>70</v>
      </c>
      <c r="C3250" s="9" t="s">
        <v>2818</v>
      </c>
      <c r="D3250" s="9" t="s">
        <v>2819</v>
      </c>
      <c r="E3250" s="9" t="s">
        <v>5010</v>
      </c>
      <c r="F3250" s="9" t="str">
        <f>TEXT(gdp_capita_rank__2[[#This Row],[year]],0)&amp;"-"&amp;gdp_capita_rank__2[[#This Row],[WB_country_code]]</f>
        <v>1984-DOM</v>
      </c>
      <c r="G3250" s="9" t="s">
        <v>5036</v>
      </c>
    </row>
    <row r="3251" spans="1:7" x14ac:dyDescent="0.2">
      <c r="A3251" s="9" t="s">
        <v>71</v>
      </c>
      <c r="B3251" s="9" t="s">
        <v>72</v>
      </c>
      <c r="C3251" s="9" t="s">
        <v>2821</v>
      </c>
      <c r="D3251" s="9" t="s">
        <v>2822</v>
      </c>
      <c r="E3251" s="9" t="s">
        <v>5010</v>
      </c>
      <c r="F3251" s="9" t="str">
        <f>TEXT(gdp_capita_rank__2[[#This Row],[year]],0)&amp;"-"&amp;gdp_capita_rank__2[[#This Row],[WB_country_code]]</f>
        <v>1984-DZA</v>
      </c>
      <c r="G3251" s="9" t="s">
        <v>5037</v>
      </c>
    </row>
    <row r="3252" spans="1:7" x14ac:dyDescent="0.2">
      <c r="A3252" s="9" t="s">
        <v>73</v>
      </c>
      <c r="B3252" s="9" t="s">
        <v>74</v>
      </c>
      <c r="C3252" s="9" t="s">
        <v>2824</v>
      </c>
      <c r="D3252" s="9" t="s">
        <v>2825</v>
      </c>
      <c r="E3252" s="9" t="s">
        <v>5010</v>
      </c>
      <c r="F3252" s="9" t="str">
        <f>TEXT(gdp_capita_rank__2[[#This Row],[year]],0)&amp;"-"&amp;gdp_capita_rank__2[[#This Row],[WB_country_code]]</f>
        <v>1984-ECU</v>
      </c>
      <c r="G3252" s="9" t="s">
        <v>5038</v>
      </c>
    </row>
    <row r="3253" spans="1:7" x14ac:dyDescent="0.2">
      <c r="A3253" s="9" t="s">
        <v>75</v>
      </c>
      <c r="B3253" s="9" t="s">
        <v>76</v>
      </c>
      <c r="C3253" s="9" t="s">
        <v>2827</v>
      </c>
      <c r="D3253" s="9" t="s">
        <v>2828</v>
      </c>
      <c r="E3253" s="9" t="s">
        <v>5010</v>
      </c>
      <c r="F3253" s="9" t="str">
        <f>TEXT(gdp_capita_rank__2[[#This Row],[year]],0)&amp;"-"&amp;gdp_capita_rank__2[[#This Row],[WB_country_code]]</f>
        <v>1984-EGY</v>
      </c>
      <c r="G3253" s="9" t="s">
        <v>5039</v>
      </c>
    </row>
    <row r="3254" spans="1:7" x14ac:dyDescent="0.2">
      <c r="A3254" s="9" t="s">
        <v>77</v>
      </c>
      <c r="B3254" s="9" t="s">
        <v>78</v>
      </c>
      <c r="C3254" s="9" t="s">
        <v>2829</v>
      </c>
      <c r="D3254" s="9" t="s">
        <v>2830</v>
      </c>
      <c r="E3254" s="9" t="s">
        <v>5010</v>
      </c>
      <c r="F3254" s="9" t="str">
        <f>TEXT(gdp_capita_rank__2[[#This Row],[year]],0)&amp;"-"&amp;gdp_capita_rank__2[[#This Row],[WB_country_code]]</f>
        <v>1984-ERI</v>
      </c>
      <c r="G3254" s="9" t="s">
        <v>2741</v>
      </c>
    </row>
    <row r="3255" spans="1:7" x14ac:dyDescent="0.2">
      <c r="A3255" s="9" t="s">
        <v>79</v>
      </c>
      <c r="B3255" s="9" t="s">
        <v>80</v>
      </c>
      <c r="C3255" s="9" t="s">
        <v>2831</v>
      </c>
      <c r="D3255" s="9" t="s">
        <v>2832</v>
      </c>
      <c r="E3255" s="9" t="s">
        <v>5010</v>
      </c>
      <c r="F3255" s="9" t="str">
        <f>TEXT(gdp_capita_rank__2[[#This Row],[year]],0)&amp;"-"&amp;gdp_capita_rank__2[[#This Row],[WB_country_code]]</f>
        <v>1984-ESP</v>
      </c>
      <c r="G3255" s="9" t="s">
        <v>5040</v>
      </c>
    </row>
    <row r="3256" spans="1:7" x14ac:dyDescent="0.2">
      <c r="A3256" s="9" t="s">
        <v>81</v>
      </c>
      <c r="B3256" s="9" t="s">
        <v>82</v>
      </c>
      <c r="C3256" s="9" t="s">
        <v>2834</v>
      </c>
      <c r="D3256" s="9" t="s">
        <v>2835</v>
      </c>
      <c r="E3256" s="9" t="s">
        <v>5010</v>
      </c>
      <c r="F3256" s="9" t="str">
        <f>TEXT(gdp_capita_rank__2[[#This Row],[year]],0)&amp;"-"&amp;gdp_capita_rank__2[[#This Row],[WB_country_code]]</f>
        <v>1984-EST</v>
      </c>
      <c r="G3256" s="9" t="s">
        <v>2741</v>
      </c>
    </row>
    <row r="3257" spans="1:7" x14ac:dyDescent="0.2">
      <c r="A3257" s="9" t="s">
        <v>83</v>
      </c>
      <c r="B3257" s="9" t="s">
        <v>84</v>
      </c>
      <c r="C3257" s="9" t="s">
        <v>2836</v>
      </c>
      <c r="D3257" s="9" t="s">
        <v>2837</v>
      </c>
      <c r="E3257" s="9" t="s">
        <v>5010</v>
      </c>
      <c r="F3257" s="9" t="str">
        <f>TEXT(gdp_capita_rank__2[[#This Row],[year]],0)&amp;"-"&amp;gdp_capita_rank__2[[#This Row],[WB_country_code]]</f>
        <v>1984-ETH</v>
      </c>
      <c r="G3257" s="9" t="s">
        <v>5041</v>
      </c>
    </row>
    <row r="3258" spans="1:7" x14ac:dyDescent="0.2">
      <c r="A3258" s="9" t="s">
        <v>85</v>
      </c>
      <c r="B3258" s="9" t="s">
        <v>86</v>
      </c>
      <c r="C3258" s="9" t="s">
        <v>2838</v>
      </c>
      <c r="D3258" s="9" t="s">
        <v>2839</v>
      </c>
      <c r="E3258" s="9" t="s">
        <v>5010</v>
      </c>
      <c r="F3258" s="9" t="str">
        <f>TEXT(gdp_capita_rank__2[[#This Row],[year]],0)&amp;"-"&amp;gdp_capita_rank__2[[#This Row],[WB_country_code]]</f>
        <v>1984-FIN</v>
      </c>
      <c r="G3258" s="9" t="s">
        <v>5042</v>
      </c>
    </row>
    <row r="3259" spans="1:7" x14ac:dyDescent="0.2">
      <c r="A3259" s="9" t="s">
        <v>87</v>
      </c>
      <c r="B3259" s="9" t="s">
        <v>88</v>
      </c>
      <c r="C3259" s="9" t="s">
        <v>2841</v>
      </c>
      <c r="D3259" s="9" t="s">
        <v>2842</v>
      </c>
      <c r="E3259" s="9" t="s">
        <v>5010</v>
      </c>
      <c r="F3259" s="9" t="str">
        <f>TEXT(gdp_capita_rank__2[[#This Row],[year]],0)&amp;"-"&amp;gdp_capita_rank__2[[#This Row],[WB_country_code]]</f>
        <v>1984-FJI</v>
      </c>
      <c r="G3259" s="9" t="s">
        <v>5043</v>
      </c>
    </row>
    <row r="3260" spans="1:7" x14ac:dyDescent="0.2">
      <c r="A3260" s="9" t="s">
        <v>89</v>
      </c>
      <c r="B3260" s="9" t="s">
        <v>90</v>
      </c>
      <c r="C3260" s="9" t="s">
        <v>2844</v>
      </c>
      <c r="D3260" s="9" t="s">
        <v>2845</v>
      </c>
      <c r="E3260" s="9" t="s">
        <v>5010</v>
      </c>
      <c r="F3260" s="9" t="str">
        <f>TEXT(gdp_capita_rank__2[[#This Row],[year]],0)&amp;"-"&amp;gdp_capita_rank__2[[#This Row],[WB_country_code]]</f>
        <v>1984-FRA</v>
      </c>
      <c r="G3260" s="9" t="s">
        <v>5044</v>
      </c>
    </row>
    <row r="3261" spans="1:7" x14ac:dyDescent="0.2">
      <c r="A3261" s="9" t="s">
        <v>91</v>
      </c>
      <c r="B3261" s="9" t="s">
        <v>92</v>
      </c>
      <c r="C3261" s="9" t="s">
        <v>2847</v>
      </c>
      <c r="D3261" s="9" t="s">
        <v>2848</v>
      </c>
      <c r="E3261" s="9" t="s">
        <v>5010</v>
      </c>
      <c r="F3261" s="9" t="str">
        <f>TEXT(gdp_capita_rank__2[[#This Row],[year]],0)&amp;"-"&amp;gdp_capita_rank__2[[#This Row],[WB_country_code]]</f>
        <v>1984-GAB</v>
      </c>
      <c r="G3261" s="9" t="s">
        <v>5045</v>
      </c>
    </row>
    <row r="3262" spans="1:7" x14ac:dyDescent="0.2">
      <c r="A3262" s="9" t="s">
        <v>93</v>
      </c>
      <c r="B3262" s="9" t="s">
        <v>94</v>
      </c>
      <c r="C3262" s="9" t="s">
        <v>2850</v>
      </c>
      <c r="D3262" s="9" t="s">
        <v>2851</v>
      </c>
      <c r="E3262" s="9" t="s">
        <v>5010</v>
      </c>
      <c r="F3262" s="9" t="str">
        <f>TEXT(gdp_capita_rank__2[[#This Row],[year]],0)&amp;"-"&amp;gdp_capita_rank__2[[#This Row],[WB_country_code]]</f>
        <v>1984-GBR</v>
      </c>
      <c r="G3262" s="9" t="s">
        <v>5046</v>
      </c>
    </row>
    <row r="3263" spans="1:7" x14ac:dyDescent="0.2">
      <c r="A3263" s="9" t="s">
        <v>95</v>
      </c>
      <c r="B3263" s="9" t="s">
        <v>96</v>
      </c>
      <c r="C3263" s="9" t="s">
        <v>2853</v>
      </c>
      <c r="D3263" s="9" t="s">
        <v>2854</v>
      </c>
      <c r="E3263" s="9" t="s">
        <v>5010</v>
      </c>
      <c r="F3263" s="9" t="str">
        <f>TEXT(gdp_capita_rank__2[[#This Row],[year]],0)&amp;"-"&amp;gdp_capita_rank__2[[#This Row],[WB_country_code]]</f>
        <v>1984-GEO</v>
      </c>
      <c r="G3263" s="9" t="s">
        <v>2741</v>
      </c>
    </row>
    <row r="3264" spans="1:7" x14ac:dyDescent="0.2">
      <c r="A3264" s="9" t="s">
        <v>97</v>
      </c>
      <c r="B3264" s="9" t="s">
        <v>98</v>
      </c>
      <c r="C3264" s="9" t="s">
        <v>2855</v>
      </c>
      <c r="D3264" s="9" t="s">
        <v>2824</v>
      </c>
      <c r="E3264" s="9" t="s">
        <v>5010</v>
      </c>
      <c r="F3264" s="9" t="str">
        <f>TEXT(gdp_capita_rank__2[[#This Row],[year]],0)&amp;"-"&amp;gdp_capita_rank__2[[#This Row],[WB_country_code]]</f>
        <v>1984-GHA</v>
      </c>
      <c r="G3264" s="9" t="s">
        <v>5047</v>
      </c>
    </row>
    <row r="3265" spans="1:7" x14ac:dyDescent="0.2">
      <c r="A3265" s="9" t="s">
        <v>99</v>
      </c>
      <c r="B3265" s="9" t="s">
        <v>100</v>
      </c>
      <c r="C3265" s="9" t="s">
        <v>2857</v>
      </c>
      <c r="D3265" s="9" t="s">
        <v>2858</v>
      </c>
      <c r="E3265" s="9" t="s">
        <v>5010</v>
      </c>
      <c r="F3265" s="9" t="str">
        <f>TEXT(gdp_capita_rank__2[[#This Row],[year]],0)&amp;"-"&amp;gdp_capita_rank__2[[#This Row],[WB_country_code]]</f>
        <v>1984-GRC</v>
      </c>
      <c r="G3265" s="9" t="s">
        <v>5048</v>
      </c>
    </row>
    <row r="3266" spans="1:7" x14ac:dyDescent="0.2">
      <c r="A3266" s="9" t="s">
        <v>101</v>
      </c>
      <c r="B3266" s="9" t="s">
        <v>102</v>
      </c>
      <c r="C3266" s="9" t="s">
        <v>2860</v>
      </c>
      <c r="D3266" s="9" t="s">
        <v>2861</v>
      </c>
      <c r="E3266" s="9" t="s">
        <v>5010</v>
      </c>
      <c r="F3266" s="9" t="str">
        <f>TEXT(gdp_capita_rank__2[[#This Row],[year]],0)&amp;"-"&amp;gdp_capita_rank__2[[#This Row],[WB_country_code]]</f>
        <v>1984-GRD</v>
      </c>
      <c r="G3266" s="9" t="s">
        <v>5049</v>
      </c>
    </row>
    <row r="3267" spans="1:7" x14ac:dyDescent="0.2">
      <c r="A3267" s="9" t="s">
        <v>103</v>
      </c>
      <c r="B3267" s="9" t="s">
        <v>104</v>
      </c>
      <c r="C3267" s="9" t="s">
        <v>2862</v>
      </c>
      <c r="D3267" s="9" t="s">
        <v>2863</v>
      </c>
      <c r="E3267" s="9" t="s">
        <v>5010</v>
      </c>
      <c r="F3267" s="9" t="str">
        <f>TEXT(gdp_capita_rank__2[[#This Row],[year]],0)&amp;"-"&amp;gdp_capita_rank__2[[#This Row],[WB_country_code]]</f>
        <v>1984-GTM</v>
      </c>
      <c r="G3267" s="9" t="s">
        <v>5050</v>
      </c>
    </row>
    <row r="3268" spans="1:7" x14ac:dyDescent="0.2">
      <c r="A3268" s="9" t="s">
        <v>105</v>
      </c>
      <c r="B3268" s="9" t="s">
        <v>106</v>
      </c>
      <c r="C3268" s="9" t="s">
        <v>2865</v>
      </c>
      <c r="D3268" s="9" t="s">
        <v>2866</v>
      </c>
      <c r="E3268" s="9" t="s">
        <v>5010</v>
      </c>
      <c r="F3268" s="9" t="str">
        <f>TEXT(gdp_capita_rank__2[[#This Row],[year]],0)&amp;"-"&amp;gdp_capita_rank__2[[#This Row],[WB_country_code]]</f>
        <v>1984-GUY</v>
      </c>
      <c r="G3268" s="9" t="s">
        <v>5051</v>
      </c>
    </row>
    <row r="3269" spans="1:7" x14ac:dyDescent="0.2">
      <c r="A3269" s="9" t="s">
        <v>107</v>
      </c>
      <c r="B3269" s="9" t="s">
        <v>108</v>
      </c>
      <c r="C3269" s="9" t="s">
        <v>2868</v>
      </c>
      <c r="D3269" s="9" t="s">
        <v>2869</v>
      </c>
      <c r="E3269" s="9" t="s">
        <v>5010</v>
      </c>
      <c r="F3269" s="9" t="str">
        <f>TEXT(gdp_capita_rank__2[[#This Row],[year]],0)&amp;"-"&amp;gdp_capita_rank__2[[#This Row],[WB_country_code]]</f>
        <v>1984-HKG</v>
      </c>
      <c r="G3269" s="9" t="s">
        <v>5052</v>
      </c>
    </row>
    <row r="3270" spans="1:7" x14ac:dyDescent="0.2">
      <c r="A3270" s="9" t="s">
        <v>109</v>
      </c>
      <c r="B3270" s="9" t="s">
        <v>110</v>
      </c>
      <c r="C3270" s="9" t="s">
        <v>2871</v>
      </c>
      <c r="D3270" s="9" t="s">
        <v>2872</v>
      </c>
      <c r="E3270" s="9" t="s">
        <v>5010</v>
      </c>
      <c r="F3270" s="9" t="str">
        <f>TEXT(gdp_capita_rank__2[[#This Row],[year]],0)&amp;"-"&amp;gdp_capita_rank__2[[#This Row],[WB_country_code]]</f>
        <v>1984-HRV</v>
      </c>
      <c r="G3270" s="9" t="s">
        <v>2741</v>
      </c>
    </row>
    <row r="3271" spans="1:7" x14ac:dyDescent="0.2">
      <c r="A3271" s="9" t="s">
        <v>111</v>
      </c>
      <c r="B3271" s="9" t="s">
        <v>112</v>
      </c>
      <c r="C3271" s="9" t="s">
        <v>2873</v>
      </c>
      <c r="D3271" s="9" t="s">
        <v>2874</v>
      </c>
      <c r="E3271" s="9" t="s">
        <v>5010</v>
      </c>
      <c r="F3271" s="9" t="str">
        <f>TEXT(gdp_capita_rank__2[[#This Row],[year]],0)&amp;"-"&amp;gdp_capita_rank__2[[#This Row],[WB_country_code]]</f>
        <v>1984-HUN</v>
      </c>
      <c r="G3271" s="9" t="s">
        <v>2741</v>
      </c>
    </row>
    <row r="3272" spans="1:7" x14ac:dyDescent="0.2">
      <c r="A3272" s="9" t="s">
        <v>113</v>
      </c>
      <c r="B3272" s="9" t="s">
        <v>114</v>
      </c>
      <c r="C3272" s="9" t="s">
        <v>2875</v>
      </c>
      <c r="D3272" s="9" t="s">
        <v>2876</v>
      </c>
      <c r="E3272" s="9" t="s">
        <v>5010</v>
      </c>
      <c r="F3272" s="9" t="str">
        <f>TEXT(gdp_capita_rank__2[[#This Row],[year]],0)&amp;"-"&amp;gdp_capita_rank__2[[#This Row],[WB_country_code]]</f>
        <v>1984-IDN</v>
      </c>
      <c r="G3272" s="9" t="s">
        <v>5053</v>
      </c>
    </row>
    <row r="3273" spans="1:7" x14ac:dyDescent="0.2">
      <c r="A3273" s="9" t="s">
        <v>115</v>
      </c>
      <c r="B3273" s="9" t="s">
        <v>116</v>
      </c>
      <c r="C3273" s="9" t="s">
        <v>2877</v>
      </c>
      <c r="D3273" s="9" t="s">
        <v>2878</v>
      </c>
      <c r="E3273" s="9" t="s">
        <v>5010</v>
      </c>
      <c r="F3273" s="9" t="str">
        <f>TEXT(gdp_capita_rank__2[[#This Row],[year]],0)&amp;"-"&amp;gdp_capita_rank__2[[#This Row],[WB_country_code]]</f>
        <v>1984-IND</v>
      </c>
      <c r="G3273" s="9" t="s">
        <v>5054</v>
      </c>
    </row>
    <row r="3274" spans="1:7" x14ac:dyDescent="0.2">
      <c r="A3274" s="9" t="s">
        <v>117</v>
      </c>
      <c r="B3274" s="9" t="s">
        <v>118</v>
      </c>
      <c r="C3274" s="9" t="s">
        <v>2880</v>
      </c>
      <c r="D3274" s="9" t="s">
        <v>2881</v>
      </c>
      <c r="E3274" s="9" t="s">
        <v>5010</v>
      </c>
      <c r="F3274" s="9" t="str">
        <f>TEXT(gdp_capita_rank__2[[#This Row],[year]],0)&amp;"-"&amp;gdp_capita_rank__2[[#This Row],[WB_country_code]]</f>
        <v>1984-IRL</v>
      </c>
      <c r="G3274" s="9" t="s">
        <v>5055</v>
      </c>
    </row>
    <row r="3275" spans="1:7" x14ac:dyDescent="0.2">
      <c r="A3275" s="9" t="s">
        <v>119</v>
      </c>
      <c r="B3275" s="9" t="s">
        <v>120</v>
      </c>
      <c r="C3275" s="9" t="s">
        <v>2883</v>
      </c>
      <c r="D3275" s="9" t="s">
        <v>2884</v>
      </c>
      <c r="E3275" s="9" t="s">
        <v>5010</v>
      </c>
      <c r="F3275" s="9" t="str">
        <f>TEXT(gdp_capita_rank__2[[#This Row],[year]],0)&amp;"-"&amp;gdp_capita_rank__2[[#This Row],[WB_country_code]]</f>
        <v>1984-IRN</v>
      </c>
      <c r="G3275" s="9" t="s">
        <v>5056</v>
      </c>
    </row>
    <row r="3276" spans="1:7" x14ac:dyDescent="0.2">
      <c r="A3276" s="9" t="s">
        <v>121</v>
      </c>
      <c r="B3276" s="9" t="s">
        <v>122</v>
      </c>
      <c r="C3276" s="9" t="s">
        <v>2886</v>
      </c>
      <c r="D3276" s="9" t="s">
        <v>2887</v>
      </c>
      <c r="E3276" s="9" t="s">
        <v>5010</v>
      </c>
      <c r="F3276" s="9" t="str">
        <f>TEXT(gdp_capita_rank__2[[#This Row],[year]],0)&amp;"-"&amp;gdp_capita_rank__2[[#This Row],[WB_country_code]]</f>
        <v>1984-IRQ</v>
      </c>
      <c r="G3276" s="9" t="s">
        <v>5057</v>
      </c>
    </row>
    <row r="3277" spans="1:7" x14ac:dyDescent="0.2">
      <c r="A3277" s="9" t="s">
        <v>123</v>
      </c>
      <c r="B3277" s="9" t="s">
        <v>124</v>
      </c>
      <c r="C3277" s="9" t="s">
        <v>2889</v>
      </c>
      <c r="D3277" s="9" t="s">
        <v>2890</v>
      </c>
      <c r="E3277" s="9" t="s">
        <v>5010</v>
      </c>
      <c r="F3277" s="9" t="str">
        <f>TEXT(gdp_capita_rank__2[[#This Row],[year]],0)&amp;"-"&amp;gdp_capita_rank__2[[#This Row],[WB_country_code]]</f>
        <v>1984-ISL</v>
      </c>
      <c r="G3277" s="9" t="s">
        <v>5058</v>
      </c>
    </row>
    <row r="3278" spans="1:7" x14ac:dyDescent="0.2">
      <c r="A3278" s="9" t="s">
        <v>125</v>
      </c>
      <c r="B3278" s="9" t="s">
        <v>126</v>
      </c>
      <c r="C3278" s="9" t="s">
        <v>2892</v>
      </c>
      <c r="D3278" s="9" t="s">
        <v>2893</v>
      </c>
      <c r="E3278" s="9" t="s">
        <v>5010</v>
      </c>
      <c r="F3278" s="9" t="str">
        <f>TEXT(gdp_capita_rank__2[[#This Row],[year]],0)&amp;"-"&amp;gdp_capita_rank__2[[#This Row],[WB_country_code]]</f>
        <v>1984-ISR</v>
      </c>
      <c r="G3278" s="9" t="s">
        <v>2741</v>
      </c>
    </row>
    <row r="3279" spans="1:7" x14ac:dyDescent="0.2">
      <c r="A3279" s="9" t="s">
        <v>127</v>
      </c>
      <c r="B3279" s="9" t="s">
        <v>128</v>
      </c>
      <c r="C3279" s="9" t="s">
        <v>2895</v>
      </c>
      <c r="D3279" s="9" t="s">
        <v>2896</v>
      </c>
      <c r="E3279" s="9" t="s">
        <v>5010</v>
      </c>
      <c r="F3279" s="9" t="str">
        <f>TEXT(gdp_capita_rank__2[[#This Row],[year]],0)&amp;"-"&amp;gdp_capita_rank__2[[#This Row],[WB_country_code]]</f>
        <v>1984-ITA</v>
      </c>
      <c r="G3279" s="9" t="s">
        <v>5059</v>
      </c>
    </row>
    <row r="3280" spans="1:7" x14ac:dyDescent="0.2">
      <c r="A3280" s="9" t="s">
        <v>129</v>
      </c>
      <c r="B3280" s="9" t="s">
        <v>130</v>
      </c>
      <c r="C3280" s="9" t="s">
        <v>2898</v>
      </c>
      <c r="D3280" s="9" t="s">
        <v>2899</v>
      </c>
      <c r="E3280" s="9" t="s">
        <v>5010</v>
      </c>
      <c r="F3280" s="9" t="str">
        <f>TEXT(gdp_capita_rank__2[[#This Row],[year]],0)&amp;"-"&amp;gdp_capita_rank__2[[#This Row],[WB_country_code]]</f>
        <v>1984-JAM</v>
      </c>
      <c r="G3280" s="9" t="s">
        <v>5060</v>
      </c>
    </row>
    <row r="3281" spans="1:7" x14ac:dyDescent="0.2">
      <c r="A3281" s="9" t="s">
        <v>131</v>
      </c>
      <c r="B3281" s="9" t="s">
        <v>132</v>
      </c>
      <c r="C3281" s="9" t="s">
        <v>2901</v>
      </c>
      <c r="D3281" s="9" t="s">
        <v>2902</v>
      </c>
      <c r="E3281" s="9" t="s">
        <v>5010</v>
      </c>
      <c r="F3281" s="9" t="str">
        <f>TEXT(gdp_capita_rank__2[[#This Row],[year]],0)&amp;"-"&amp;gdp_capita_rank__2[[#This Row],[WB_country_code]]</f>
        <v>1984-JOR</v>
      </c>
      <c r="G3281" s="9" t="s">
        <v>5061</v>
      </c>
    </row>
    <row r="3282" spans="1:7" x14ac:dyDescent="0.2">
      <c r="A3282" s="9" t="s">
        <v>133</v>
      </c>
      <c r="B3282" s="9" t="s">
        <v>134</v>
      </c>
      <c r="C3282" s="9" t="s">
        <v>2903</v>
      </c>
      <c r="D3282" s="9" t="s">
        <v>2904</v>
      </c>
      <c r="E3282" s="9" t="s">
        <v>5010</v>
      </c>
      <c r="F3282" s="9" t="str">
        <f>TEXT(gdp_capita_rank__2[[#This Row],[year]],0)&amp;"-"&amp;gdp_capita_rank__2[[#This Row],[WB_country_code]]</f>
        <v>1984-JPN</v>
      </c>
      <c r="G3282" s="9" t="s">
        <v>5062</v>
      </c>
    </row>
    <row r="3283" spans="1:7" x14ac:dyDescent="0.2">
      <c r="A3283" s="9" t="s">
        <v>135</v>
      </c>
      <c r="B3283" s="9" t="s">
        <v>136</v>
      </c>
      <c r="C3283" s="9" t="s">
        <v>2906</v>
      </c>
      <c r="D3283" s="9" t="s">
        <v>2907</v>
      </c>
      <c r="E3283" s="9" t="s">
        <v>5010</v>
      </c>
      <c r="F3283" s="9" t="str">
        <f>TEXT(gdp_capita_rank__2[[#This Row],[year]],0)&amp;"-"&amp;gdp_capita_rank__2[[#This Row],[WB_country_code]]</f>
        <v>1984-KAZ</v>
      </c>
      <c r="G3283" s="9" t="s">
        <v>2741</v>
      </c>
    </row>
    <row r="3284" spans="1:7" x14ac:dyDescent="0.2">
      <c r="A3284" s="9" t="s">
        <v>137</v>
      </c>
      <c r="B3284" s="9" t="s">
        <v>138</v>
      </c>
      <c r="C3284" s="9" t="s">
        <v>2908</v>
      </c>
      <c r="D3284" s="9" t="s">
        <v>2909</v>
      </c>
      <c r="E3284" s="9" t="s">
        <v>5010</v>
      </c>
      <c r="F3284" s="9" t="str">
        <f>TEXT(gdp_capita_rank__2[[#This Row],[year]],0)&amp;"-"&amp;gdp_capita_rank__2[[#This Row],[WB_country_code]]</f>
        <v>1984-KEN</v>
      </c>
      <c r="G3284" s="9" t="s">
        <v>5063</v>
      </c>
    </row>
    <row r="3285" spans="1:7" x14ac:dyDescent="0.2">
      <c r="A3285" s="9" t="s">
        <v>139</v>
      </c>
      <c r="B3285" s="9" t="s">
        <v>140</v>
      </c>
      <c r="C3285" s="9" t="s">
        <v>2911</v>
      </c>
      <c r="D3285" s="9" t="s">
        <v>2912</v>
      </c>
      <c r="E3285" s="9" t="s">
        <v>5010</v>
      </c>
      <c r="F3285" s="9" t="str">
        <f>TEXT(gdp_capita_rank__2[[#This Row],[year]],0)&amp;"-"&amp;gdp_capita_rank__2[[#This Row],[WB_country_code]]</f>
        <v>1984-KGZ</v>
      </c>
      <c r="G3285" s="9" t="s">
        <v>2741</v>
      </c>
    </row>
    <row r="3286" spans="1:7" x14ac:dyDescent="0.2">
      <c r="A3286" s="9" t="s">
        <v>141</v>
      </c>
      <c r="B3286" s="9" t="s">
        <v>142</v>
      </c>
      <c r="C3286" s="9" t="s">
        <v>2913</v>
      </c>
      <c r="D3286" s="9" t="s">
        <v>2914</v>
      </c>
      <c r="E3286" s="9" t="s">
        <v>5010</v>
      </c>
      <c r="F3286" s="9" t="str">
        <f>TEXT(gdp_capita_rank__2[[#This Row],[year]],0)&amp;"-"&amp;gdp_capita_rank__2[[#This Row],[WB_country_code]]</f>
        <v>1984-KOR</v>
      </c>
      <c r="G3286" s="9" t="s">
        <v>5064</v>
      </c>
    </row>
    <row r="3287" spans="1:7" x14ac:dyDescent="0.2">
      <c r="A3287" s="9" t="s">
        <v>143</v>
      </c>
      <c r="B3287" s="9" t="s">
        <v>144</v>
      </c>
      <c r="C3287" s="9" t="s">
        <v>2916</v>
      </c>
      <c r="D3287" s="9" t="s">
        <v>2917</v>
      </c>
      <c r="E3287" s="9" t="s">
        <v>5010</v>
      </c>
      <c r="F3287" s="9" t="str">
        <f>TEXT(gdp_capita_rank__2[[#This Row],[year]],0)&amp;"-"&amp;gdp_capita_rank__2[[#This Row],[WB_country_code]]</f>
        <v>1984-KWT</v>
      </c>
      <c r="G3287" s="9" t="s">
        <v>5065</v>
      </c>
    </row>
    <row r="3288" spans="1:7" x14ac:dyDescent="0.2">
      <c r="A3288" s="9" t="s">
        <v>145</v>
      </c>
      <c r="B3288" s="9" t="s">
        <v>146</v>
      </c>
      <c r="C3288" s="9" t="s">
        <v>2918</v>
      </c>
      <c r="D3288" s="9" t="s">
        <v>2919</v>
      </c>
      <c r="E3288" s="9" t="s">
        <v>5010</v>
      </c>
      <c r="F3288" s="9" t="str">
        <f>TEXT(gdp_capita_rank__2[[#This Row],[year]],0)&amp;"-"&amp;gdp_capita_rank__2[[#This Row],[WB_country_code]]</f>
        <v>1984-LBN</v>
      </c>
      <c r="G3288" s="9" t="s">
        <v>2741</v>
      </c>
    </row>
    <row r="3289" spans="1:7" x14ac:dyDescent="0.2">
      <c r="A3289" s="9" t="s">
        <v>147</v>
      </c>
      <c r="B3289" s="9" t="s">
        <v>148</v>
      </c>
      <c r="C3289" s="9" t="s">
        <v>2920</v>
      </c>
      <c r="D3289" s="9" t="s">
        <v>2921</v>
      </c>
      <c r="E3289" s="9" t="s">
        <v>5010</v>
      </c>
      <c r="F3289" s="9" t="str">
        <f>TEXT(gdp_capita_rank__2[[#This Row],[year]],0)&amp;"-"&amp;gdp_capita_rank__2[[#This Row],[WB_country_code]]</f>
        <v>1984-LKA</v>
      </c>
      <c r="G3289" s="9" t="s">
        <v>5066</v>
      </c>
    </row>
    <row r="3290" spans="1:7" x14ac:dyDescent="0.2">
      <c r="A3290" s="9" t="s">
        <v>149</v>
      </c>
      <c r="B3290" s="9" t="s">
        <v>150</v>
      </c>
      <c r="C3290" s="9" t="s">
        <v>2923</v>
      </c>
      <c r="D3290" s="9" t="s">
        <v>2924</v>
      </c>
      <c r="E3290" s="9" t="s">
        <v>5010</v>
      </c>
      <c r="F3290" s="9" t="str">
        <f>TEXT(gdp_capita_rank__2[[#This Row],[year]],0)&amp;"-"&amp;gdp_capita_rank__2[[#This Row],[WB_country_code]]</f>
        <v>1984-LTU</v>
      </c>
      <c r="G3290" s="9" t="s">
        <v>2741</v>
      </c>
    </row>
    <row r="3291" spans="1:7" x14ac:dyDescent="0.2">
      <c r="A3291" s="9" t="s">
        <v>151</v>
      </c>
      <c r="B3291" s="9" t="s">
        <v>152</v>
      </c>
      <c r="C3291" s="9" t="s">
        <v>2925</v>
      </c>
      <c r="D3291" s="9" t="s">
        <v>2926</v>
      </c>
      <c r="E3291" s="9" t="s">
        <v>5010</v>
      </c>
      <c r="F3291" s="9" t="str">
        <f>TEXT(gdp_capita_rank__2[[#This Row],[year]],0)&amp;"-"&amp;gdp_capita_rank__2[[#This Row],[WB_country_code]]</f>
        <v>1984-LVA</v>
      </c>
      <c r="G3291" s="9" t="s">
        <v>2741</v>
      </c>
    </row>
    <row r="3292" spans="1:7" x14ac:dyDescent="0.2">
      <c r="A3292" s="9" t="s">
        <v>153</v>
      </c>
      <c r="B3292" s="9" t="s">
        <v>154</v>
      </c>
      <c r="C3292" s="9" t="s">
        <v>2927</v>
      </c>
      <c r="D3292" s="9" t="s">
        <v>2928</v>
      </c>
      <c r="E3292" s="9" t="s">
        <v>5010</v>
      </c>
      <c r="F3292" s="9" t="str">
        <f>TEXT(gdp_capita_rank__2[[#This Row],[year]],0)&amp;"-"&amp;gdp_capita_rank__2[[#This Row],[WB_country_code]]</f>
        <v>1984-MAR</v>
      </c>
      <c r="G3292" s="9" t="s">
        <v>5067</v>
      </c>
    </row>
    <row r="3293" spans="1:7" x14ac:dyDescent="0.2">
      <c r="A3293" s="9" t="s">
        <v>155</v>
      </c>
      <c r="B3293" s="9" t="s">
        <v>156</v>
      </c>
      <c r="C3293" s="9" t="s">
        <v>2930</v>
      </c>
      <c r="D3293" s="9" t="s">
        <v>2931</v>
      </c>
      <c r="E3293" s="9" t="s">
        <v>5010</v>
      </c>
      <c r="F3293" s="9" t="str">
        <f>TEXT(gdp_capita_rank__2[[#This Row],[year]],0)&amp;"-"&amp;gdp_capita_rank__2[[#This Row],[WB_country_code]]</f>
        <v>1984-MDA</v>
      </c>
      <c r="G3293" s="9" t="s">
        <v>2741</v>
      </c>
    </row>
    <row r="3294" spans="1:7" x14ac:dyDescent="0.2">
      <c r="A3294" s="9" t="s">
        <v>157</v>
      </c>
      <c r="B3294" s="9" t="s">
        <v>158</v>
      </c>
      <c r="C3294" s="9" t="s">
        <v>2932</v>
      </c>
      <c r="D3294" s="9" t="s">
        <v>2933</v>
      </c>
      <c r="E3294" s="9" t="s">
        <v>5010</v>
      </c>
      <c r="F3294" s="9" t="str">
        <f>TEXT(gdp_capita_rank__2[[#This Row],[year]],0)&amp;"-"&amp;gdp_capita_rank__2[[#This Row],[WB_country_code]]</f>
        <v>1984-MEX</v>
      </c>
      <c r="G3294" s="9" t="s">
        <v>5068</v>
      </c>
    </row>
    <row r="3295" spans="1:7" x14ac:dyDescent="0.2">
      <c r="A3295" s="9" t="s">
        <v>159</v>
      </c>
      <c r="B3295" s="9" t="s">
        <v>160</v>
      </c>
      <c r="C3295" s="9" t="s">
        <v>2935</v>
      </c>
      <c r="D3295" s="9" t="s">
        <v>2936</v>
      </c>
      <c r="E3295" s="9" t="s">
        <v>5010</v>
      </c>
      <c r="F3295" s="9" t="str">
        <f>TEXT(gdp_capita_rank__2[[#This Row],[year]],0)&amp;"-"&amp;gdp_capita_rank__2[[#This Row],[WB_country_code]]</f>
        <v>1984-MKD</v>
      </c>
      <c r="G3295" s="9" t="s">
        <v>2741</v>
      </c>
    </row>
    <row r="3296" spans="1:7" x14ac:dyDescent="0.2">
      <c r="A3296" s="9" t="s">
        <v>161</v>
      </c>
      <c r="B3296" s="9" t="s">
        <v>162</v>
      </c>
      <c r="C3296" s="9" t="s">
        <v>2937</v>
      </c>
      <c r="D3296" s="9" t="s">
        <v>2938</v>
      </c>
      <c r="E3296" s="9" t="s">
        <v>5010</v>
      </c>
      <c r="F3296" s="9" t="str">
        <f>TEXT(gdp_capita_rank__2[[#This Row],[year]],0)&amp;"-"&amp;gdp_capita_rank__2[[#This Row],[WB_country_code]]</f>
        <v>1984-MNE</v>
      </c>
      <c r="G3296" s="9" t="s">
        <v>2741</v>
      </c>
    </row>
    <row r="3297" spans="1:7" x14ac:dyDescent="0.2">
      <c r="A3297" s="9" t="s">
        <v>163</v>
      </c>
      <c r="B3297" s="9" t="s">
        <v>164</v>
      </c>
      <c r="C3297" s="9" t="s">
        <v>2939</v>
      </c>
      <c r="D3297" s="9" t="s">
        <v>2940</v>
      </c>
      <c r="E3297" s="9" t="s">
        <v>5010</v>
      </c>
      <c r="F3297" s="9" t="str">
        <f>TEXT(gdp_capita_rank__2[[#This Row],[year]],0)&amp;"-"&amp;gdp_capita_rank__2[[#This Row],[WB_country_code]]</f>
        <v>1984-MNG</v>
      </c>
      <c r="G3297" s="9" t="s">
        <v>5069</v>
      </c>
    </row>
    <row r="3298" spans="1:7" x14ac:dyDescent="0.2">
      <c r="A3298" s="9" t="s">
        <v>165</v>
      </c>
      <c r="B3298" s="9" t="s">
        <v>166</v>
      </c>
      <c r="C3298" s="9" t="s">
        <v>2941</v>
      </c>
      <c r="D3298" s="9" t="s">
        <v>2942</v>
      </c>
      <c r="E3298" s="9" t="s">
        <v>5010</v>
      </c>
      <c r="F3298" s="9" t="str">
        <f>TEXT(gdp_capita_rank__2[[#This Row],[year]],0)&amp;"-"&amp;gdp_capita_rank__2[[#This Row],[WB_country_code]]</f>
        <v>1984-MOZ</v>
      </c>
      <c r="G3298" s="9" t="s">
        <v>2741</v>
      </c>
    </row>
    <row r="3299" spans="1:7" x14ac:dyDescent="0.2">
      <c r="A3299" s="9" t="s">
        <v>167</v>
      </c>
      <c r="B3299" s="9" t="s">
        <v>168</v>
      </c>
      <c r="C3299" s="9" t="s">
        <v>2943</v>
      </c>
      <c r="D3299" s="9" t="s">
        <v>2944</v>
      </c>
      <c r="E3299" s="9" t="s">
        <v>5010</v>
      </c>
      <c r="F3299" s="9" t="str">
        <f>TEXT(gdp_capita_rank__2[[#This Row],[year]],0)&amp;"-"&amp;gdp_capita_rank__2[[#This Row],[WB_country_code]]</f>
        <v>1984-MUS</v>
      </c>
      <c r="G3299" s="9" t="s">
        <v>5070</v>
      </c>
    </row>
    <row r="3300" spans="1:7" x14ac:dyDescent="0.2">
      <c r="A3300" s="9" t="s">
        <v>169</v>
      </c>
      <c r="B3300" s="9" t="s">
        <v>170</v>
      </c>
      <c r="C3300" s="9" t="s">
        <v>2945</v>
      </c>
      <c r="D3300" s="9" t="s">
        <v>2946</v>
      </c>
      <c r="E3300" s="9" t="s">
        <v>5010</v>
      </c>
      <c r="F3300" s="9" t="str">
        <f>TEXT(gdp_capita_rank__2[[#This Row],[year]],0)&amp;"-"&amp;gdp_capita_rank__2[[#This Row],[WB_country_code]]</f>
        <v>1984-MYS</v>
      </c>
      <c r="G3300" s="9" t="s">
        <v>5071</v>
      </c>
    </row>
    <row r="3301" spans="1:7" x14ac:dyDescent="0.2">
      <c r="A3301" s="9" t="s">
        <v>171</v>
      </c>
      <c r="B3301" s="9" t="s">
        <v>172</v>
      </c>
      <c r="C3301" s="9" t="s">
        <v>2948</v>
      </c>
      <c r="D3301" s="9" t="s">
        <v>2949</v>
      </c>
      <c r="E3301" s="9" t="s">
        <v>5010</v>
      </c>
      <c r="F3301" s="9" t="str">
        <f>TEXT(gdp_capita_rank__2[[#This Row],[year]],0)&amp;"-"&amp;gdp_capita_rank__2[[#This Row],[WB_country_code]]</f>
        <v>1984-NAM</v>
      </c>
      <c r="G3301" s="9" t="s">
        <v>5072</v>
      </c>
    </row>
    <row r="3302" spans="1:7" x14ac:dyDescent="0.2">
      <c r="A3302" s="9" t="s">
        <v>173</v>
      </c>
      <c r="B3302" s="9" t="s">
        <v>174</v>
      </c>
      <c r="C3302" s="9" t="s">
        <v>2950</v>
      </c>
      <c r="D3302" s="9" t="s">
        <v>2951</v>
      </c>
      <c r="E3302" s="9" t="s">
        <v>5010</v>
      </c>
      <c r="F3302" s="9" t="str">
        <f>TEXT(gdp_capita_rank__2[[#This Row],[year]],0)&amp;"-"&amp;gdp_capita_rank__2[[#This Row],[WB_country_code]]</f>
        <v>1984-NER</v>
      </c>
      <c r="G3302" s="9" t="s">
        <v>5073</v>
      </c>
    </row>
    <row r="3303" spans="1:7" x14ac:dyDescent="0.2">
      <c r="A3303" s="9" t="s">
        <v>175</v>
      </c>
      <c r="B3303" s="9" t="s">
        <v>176</v>
      </c>
      <c r="C3303" s="9" t="s">
        <v>2953</v>
      </c>
      <c r="D3303" s="9" t="s">
        <v>2954</v>
      </c>
      <c r="E3303" s="9" t="s">
        <v>5010</v>
      </c>
      <c r="F3303" s="9" t="str">
        <f>TEXT(gdp_capita_rank__2[[#This Row],[year]],0)&amp;"-"&amp;gdp_capita_rank__2[[#This Row],[WB_country_code]]</f>
        <v>1984-NGA</v>
      </c>
      <c r="G3303" s="9" t="s">
        <v>5074</v>
      </c>
    </row>
    <row r="3304" spans="1:7" x14ac:dyDescent="0.2">
      <c r="A3304" s="9" t="s">
        <v>177</v>
      </c>
      <c r="B3304" s="9" t="s">
        <v>178</v>
      </c>
      <c r="C3304" s="9" t="s">
        <v>2956</v>
      </c>
      <c r="D3304" s="9" t="s">
        <v>2957</v>
      </c>
      <c r="E3304" s="9" t="s">
        <v>5010</v>
      </c>
      <c r="F3304" s="9" t="str">
        <f>TEXT(gdp_capita_rank__2[[#This Row],[year]],0)&amp;"-"&amp;gdp_capita_rank__2[[#This Row],[WB_country_code]]</f>
        <v>1984-NLD</v>
      </c>
      <c r="G3304" s="9" t="s">
        <v>5075</v>
      </c>
    </row>
    <row r="3305" spans="1:7" x14ac:dyDescent="0.2">
      <c r="A3305" s="9" t="s">
        <v>179</v>
      </c>
      <c r="B3305" s="9" t="s">
        <v>180</v>
      </c>
      <c r="C3305" s="9" t="s">
        <v>2959</v>
      </c>
      <c r="D3305" s="9" t="s">
        <v>2960</v>
      </c>
      <c r="E3305" s="9" t="s">
        <v>5010</v>
      </c>
      <c r="F3305" s="9" t="str">
        <f>TEXT(gdp_capita_rank__2[[#This Row],[year]],0)&amp;"-"&amp;gdp_capita_rank__2[[#This Row],[WB_country_code]]</f>
        <v>1984-NOR</v>
      </c>
      <c r="G3305" s="9" t="s">
        <v>5076</v>
      </c>
    </row>
    <row r="3306" spans="1:7" x14ac:dyDescent="0.2">
      <c r="A3306" s="9" t="s">
        <v>181</v>
      </c>
      <c r="B3306" s="9" t="s">
        <v>182</v>
      </c>
      <c r="C3306" s="9" t="s">
        <v>2962</v>
      </c>
      <c r="D3306" s="9" t="s">
        <v>2963</v>
      </c>
      <c r="E3306" s="9" t="s">
        <v>5010</v>
      </c>
      <c r="F3306" s="9" t="str">
        <f>TEXT(gdp_capita_rank__2[[#This Row],[year]],0)&amp;"-"&amp;gdp_capita_rank__2[[#This Row],[WB_country_code]]</f>
        <v>1984-NZL</v>
      </c>
      <c r="G3306" s="9" t="s">
        <v>5077</v>
      </c>
    </row>
    <row r="3307" spans="1:7" x14ac:dyDescent="0.2">
      <c r="A3307" s="9" t="s">
        <v>183</v>
      </c>
      <c r="B3307" s="9" t="s">
        <v>184</v>
      </c>
      <c r="C3307" s="9" t="s">
        <v>2965</v>
      </c>
      <c r="D3307" s="9" t="s">
        <v>2966</v>
      </c>
      <c r="E3307" s="9" t="s">
        <v>5010</v>
      </c>
      <c r="F3307" s="9" t="str">
        <f>TEXT(gdp_capita_rank__2[[#This Row],[year]],0)&amp;"-"&amp;gdp_capita_rank__2[[#This Row],[WB_country_code]]</f>
        <v>1984-PAK</v>
      </c>
      <c r="G3307" s="9" t="s">
        <v>5078</v>
      </c>
    </row>
    <row r="3308" spans="1:7" x14ac:dyDescent="0.2">
      <c r="A3308" s="9" t="s">
        <v>185</v>
      </c>
      <c r="B3308" s="9" t="s">
        <v>186</v>
      </c>
      <c r="C3308" s="9" t="s">
        <v>2968</v>
      </c>
      <c r="D3308" s="9" t="s">
        <v>2969</v>
      </c>
      <c r="E3308" s="9" t="s">
        <v>5010</v>
      </c>
      <c r="F3308" s="9" t="str">
        <f>TEXT(gdp_capita_rank__2[[#This Row],[year]],0)&amp;"-"&amp;gdp_capita_rank__2[[#This Row],[WB_country_code]]</f>
        <v>1984-PAN</v>
      </c>
      <c r="G3308" s="9" t="s">
        <v>5079</v>
      </c>
    </row>
    <row r="3309" spans="1:7" x14ac:dyDescent="0.2">
      <c r="A3309" s="9" t="s">
        <v>187</v>
      </c>
      <c r="B3309" s="9" t="s">
        <v>188</v>
      </c>
      <c r="C3309" s="9" t="s">
        <v>2971</v>
      </c>
      <c r="D3309" s="9" t="s">
        <v>2972</v>
      </c>
      <c r="E3309" s="9" t="s">
        <v>5010</v>
      </c>
      <c r="F3309" s="9" t="str">
        <f>TEXT(gdp_capita_rank__2[[#This Row],[year]],0)&amp;"-"&amp;gdp_capita_rank__2[[#This Row],[WB_country_code]]</f>
        <v>1984-PER</v>
      </c>
      <c r="G3309" s="9" t="s">
        <v>5080</v>
      </c>
    </row>
    <row r="3310" spans="1:7" x14ac:dyDescent="0.2">
      <c r="A3310" s="9" t="s">
        <v>189</v>
      </c>
      <c r="B3310" s="9" t="s">
        <v>190</v>
      </c>
      <c r="C3310" s="9" t="s">
        <v>2973</v>
      </c>
      <c r="D3310" s="9" t="s">
        <v>2974</v>
      </c>
      <c r="E3310" s="9" t="s">
        <v>5010</v>
      </c>
      <c r="F3310" s="9" t="str">
        <f>TEXT(gdp_capita_rank__2[[#This Row],[year]],0)&amp;"-"&amp;gdp_capita_rank__2[[#This Row],[WB_country_code]]</f>
        <v>1984-PHL</v>
      </c>
      <c r="G3310" s="9" t="s">
        <v>5081</v>
      </c>
    </row>
    <row r="3311" spans="1:7" x14ac:dyDescent="0.2">
      <c r="A3311" s="9" t="s">
        <v>191</v>
      </c>
      <c r="B3311" s="9" t="s">
        <v>192</v>
      </c>
      <c r="C3311" s="9" t="s">
        <v>2976</v>
      </c>
      <c r="D3311" s="9" t="s">
        <v>2977</v>
      </c>
      <c r="E3311" s="9" t="s">
        <v>5010</v>
      </c>
      <c r="F3311" s="9" t="str">
        <f>TEXT(gdp_capita_rank__2[[#This Row],[year]],0)&amp;"-"&amp;gdp_capita_rank__2[[#This Row],[WB_country_code]]</f>
        <v>1984-POL</v>
      </c>
      <c r="G3311" s="9" t="s">
        <v>2741</v>
      </c>
    </row>
    <row r="3312" spans="1:7" x14ac:dyDescent="0.2">
      <c r="A3312" s="9" t="s">
        <v>193</v>
      </c>
      <c r="B3312" s="9" t="s">
        <v>194</v>
      </c>
      <c r="C3312" s="9" t="s">
        <v>2818</v>
      </c>
      <c r="D3312" s="9" t="s">
        <v>2978</v>
      </c>
      <c r="E3312" s="9" t="s">
        <v>5010</v>
      </c>
      <c r="F3312" s="9" t="str">
        <f>TEXT(gdp_capita_rank__2[[#This Row],[year]],0)&amp;"-"&amp;gdp_capita_rank__2[[#This Row],[WB_country_code]]</f>
        <v>1984-PRI</v>
      </c>
      <c r="G3312" s="9" t="s">
        <v>5082</v>
      </c>
    </row>
    <row r="3313" spans="1:7" x14ac:dyDescent="0.2">
      <c r="A3313" s="9" t="s">
        <v>195</v>
      </c>
      <c r="B3313" s="9" t="s">
        <v>196</v>
      </c>
      <c r="C3313" s="9" t="s">
        <v>2980</v>
      </c>
      <c r="D3313" s="9" t="s">
        <v>2981</v>
      </c>
      <c r="E3313" s="9" t="s">
        <v>5010</v>
      </c>
      <c r="F3313" s="9" t="str">
        <f>TEXT(gdp_capita_rank__2[[#This Row],[year]],0)&amp;"-"&amp;gdp_capita_rank__2[[#This Row],[WB_country_code]]</f>
        <v>1984-PRK</v>
      </c>
      <c r="G3313" s="9" t="s">
        <v>2741</v>
      </c>
    </row>
    <row r="3314" spans="1:7" x14ac:dyDescent="0.2">
      <c r="A3314" s="9" t="s">
        <v>197</v>
      </c>
      <c r="B3314" s="9" t="s">
        <v>198</v>
      </c>
      <c r="C3314" s="9" t="s">
        <v>2982</v>
      </c>
      <c r="D3314" s="9" t="s">
        <v>2983</v>
      </c>
      <c r="E3314" s="9" t="s">
        <v>5010</v>
      </c>
      <c r="F3314" s="9" t="str">
        <f>TEXT(gdp_capita_rank__2[[#This Row],[year]],0)&amp;"-"&amp;gdp_capita_rank__2[[#This Row],[WB_country_code]]</f>
        <v>1984-PRT</v>
      </c>
      <c r="G3314" s="9" t="s">
        <v>5083</v>
      </c>
    </row>
    <row r="3315" spans="1:7" x14ac:dyDescent="0.2">
      <c r="A3315" s="9" t="s">
        <v>199</v>
      </c>
      <c r="B3315" s="9" t="s">
        <v>200</v>
      </c>
      <c r="C3315" s="9" t="s">
        <v>2985</v>
      </c>
      <c r="D3315" s="9" t="s">
        <v>2986</v>
      </c>
      <c r="E3315" s="9" t="s">
        <v>5010</v>
      </c>
      <c r="F3315" s="9" t="str">
        <f>TEXT(gdp_capita_rank__2[[#This Row],[year]],0)&amp;"-"&amp;gdp_capita_rank__2[[#This Row],[WB_country_code]]</f>
        <v>1984-PRY</v>
      </c>
      <c r="G3315" s="9" t="s">
        <v>5084</v>
      </c>
    </row>
    <row r="3316" spans="1:7" x14ac:dyDescent="0.2">
      <c r="A3316" s="9" t="s">
        <v>201</v>
      </c>
      <c r="B3316" s="9" t="s">
        <v>202</v>
      </c>
      <c r="C3316" s="9" t="s">
        <v>2987</v>
      </c>
      <c r="D3316" s="9" t="s">
        <v>2988</v>
      </c>
      <c r="E3316" s="9" t="s">
        <v>5010</v>
      </c>
      <c r="F3316" s="9" t="str">
        <f>TEXT(gdp_capita_rank__2[[#This Row],[year]],0)&amp;"-"&amp;gdp_capita_rank__2[[#This Row],[WB_country_code]]</f>
        <v>1984-QAT</v>
      </c>
      <c r="G3316" s="9" t="s">
        <v>5085</v>
      </c>
    </row>
    <row r="3317" spans="1:7" x14ac:dyDescent="0.2">
      <c r="A3317" s="9" t="s">
        <v>203</v>
      </c>
      <c r="B3317" s="9" t="s">
        <v>204</v>
      </c>
      <c r="C3317" s="9" t="s">
        <v>2989</v>
      </c>
      <c r="D3317" s="9" t="s">
        <v>2990</v>
      </c>
      <c r="E3317" s="9" t="s">
        <v>5010</v>
      </c>
      <c r="F3317" s="9" t="str">
        <f>TEXT(gdp_capita_rank__2[[#This Row],[year]],0)&amp;"-"&amp;gdp_capita_rank__2[[#This Row],[WB_country_code]]</f>
        <v>1984-ROU</v>
      </c>
      <c r="G3317" s="9" t="s">
        <v>2741</v>
      </c>
    </row>
    <row r="3318" spans="1:7" x14ac:dyDescent="0.2">
      <c r="A3318" s="9" t="s">
        <v>205</v>
      </c>
      <c r="B3318" s="9" t="s">
        <v>206</v>
      </c>
      <c r="C3318" s="9" t="s">
        <v>2991</v>
      </c>
      <c r="D3318" s="9" t="s">
        <v>2992</v>
      </c>
      <c r="E3318" s="9" t="s">
        <v>5010</v>
      </c>
      <c r="F3318" s="9" t="str">
        <f>TEXT(gdp_capita_rank__2[[#This Row],[year]],0)&amp;"-"&amp;gdp_capita_rank__2[[#This Row],[WB_country_code]]</f>
        <v>1984-RUS</v>
      </c>
      <c r="G3318" s="9" t="s">
        <v>2741</v>
      </c>
    </row>
    <row r="3319" spans="1:7" x14ac:dyDescent="0.2">
      <c r="A3319" s="9" t="s">
        <v>207</v>
      </c>
      <c r="B3319" s="9" t="s">
        <v>208</v>
      </c>
      <c r="C3319" s="9" t="s">
        <v>2993</v>
      </c>
      <c r="D3319" s="9" t="s">
        <v>2994</v>
      </c>
      <c r="E3319" s="9" t="s">
        <v>5010</v>
      </c>
      <c r="F3319" s="9" t="str">
        <f>TEXT(gdp_capita_rank__2[[#This Row],[year]],0)&amp;"-"&amp;gdp_capita_rank__2[[#This Row],[WB_country_code]]</f>
        <v>1984-SAU</v>
      </c>
      <c r="G3319" s="9" t="s">
        <v>5086</v>
      </c>
    </row>
    <row r="3320" spans="1:7" x14ac:dyDescent="0.2">
      <c r="A3320" s="9" t="s">
        <v>209</v>
      </c>
      <c r="B3320" s="9" t="s">
        <v>210</v>
      </c>
      <c r="C3320" s="9" t="s">
        <v>2995</v>
      </c>
      <c r="D3320" s="9" t="s">
        <v>2996</v>
      </c>
      <c r="E3320" s="9" t="s">
        <v>5010</v>
      </c>
      <c r="F3320" s="9" t="str">
        <f>TEXT(gdp_capita_rank__2[[#This Row],[year]],0)&amp;"-"&amp;gdp_capita_rank__2[[#This Row],[WB_country_code]]</f>
        <v>1984-SDN</v>
      </c>
      <c r="G3320" s="9" t="s">
        <v>5087</v>
      </c>
    </row>
    <row r="3321" spans="1:7" x14ac:dyDescent="0.2">
      <c r="A3321" s="9" t="s">
        <v>211</v>
      </c>
      <c r="B3321" s="9" t="s">
        <v>212</v>
      </c>
      <c r="C3321" s="9" t="s">
        <v>2998</v>
      </c>
      <c r="D3321" s="9" t="s">
        <v>2999</v>
      </c>
      <c r="E3321" s="9" t="s">
        <v>5010</v>
      </c>
      <c r="F3321" s="9" t="str">
        <f>TEXT(gdp_capita_rank__2[[#This Row],[year]],0)&amp;"-"&amp;gdp_capita_rank__2[[#This Row],[WB_country_code]]</f>
        <v>1984-SEN</v>
      </c>
      <c r="G3321" s="9" t="s">
        <v>5088</v>
      </c>
    </row>
    <row r="3322" spans="1:7" x14ac:dyDescent="0.2">
      <c r="A3322" s="9" t="s">
        <v>213</v>
      </c>
      <c r="B3322" s="9" t="s">
        <v>214</v>
      </c>
      <c r="C3322" s="9" t="s">
        <v>3001</v>
      </c>
      <c r="D3322" s="9" t="s">
        <v>3002</v>
      </c>
      <c r="E3322" s="9" t="s">
        <v>5010</v>
      </c>
      <c r="F3322" s="9" t="str">
        <f>TEXT(gdp_capita_rank__2[[#This Row],[year]],0)&amp;"-"&amp;gdp_capita_rank__2[[#This Row],[WB_country_code]]</f>
        <v>1984-SGP</v>
      </c>
      <c r="G3322" s="9" t="s">
        <v>5089</v>
      </c>
    </row>
    <row r="3323" spans="1:7" x14ac:dyDescent="0.2">
      <c r="A3323" s="9" t="s">
        <v>215</v>
      </c>
      <c r="B3323" s="9" t="s">
        <v>216</v>
      </c>
      <c r="C3323" s="9" t="s">
        <v>3004</v>
      </c>
      <c r="D3323" s="9" t="s">
        <v>3005</v>
      </c>
      <c r="E3323" s="9" t="s">
        <v>5010</v>
      </c>
      <c r="F3323" s="9" t="str">
        <f>TEXT(gdp_capita_rank__2[[#This Row],[year]],0)&amp;"-"&amp;gdp_capita_rank__2[[#This Row],[WB_country_code]]</f>
        <v>1984-SMR</v>
      </c>
      <c r="G3323" s="9" t="s">
        <v>2741</v>
      </c>
    </row>
    <row r="3324" spans="1:7" x14ac:dyDescent="0.2">
      <c r="A3324" s="9" t="s">
        <v>217</v>
      </c>
      <c r="B3324" s="9" t="s">
        <v>218</v>
      </c>
      <c r="C3324" s="9" t="s">
        <v>2854</v>
      </c>
      <c r="D3324" s="9" t="s">
        <v>3006</v>
      </c>
      <c r="E3324" s="9" t="s">
        <v>5010</v>
      </c>
      <c r="F3324" s="9" t="str">
        <f>TEXT(gdp_capita_rank__2[[#This Row],[year]],0)&amp;"-"&amp;gdp_capita_rank__2[[#This Row],[WB_country_code]]</f>
        <v>1984-SRB</v>
      </c>
      <c r="G3324" s="9" t="s">
        <v>2741</v>
      </c>
    </row>
    <row r="3325" spans="1:7" x14ac:dyDescent="0.2">
      <c r="A3325" s="9" t="s">
        <v>219</v>
      </c>
      <c r="B3325" s="9" t="s">
        <v>220</v>
      </c>
      <c r="C3325" s="9" t="s">
        <v>3007</v>
      </c>
      <c r="D3325" s="9" t="s">
        <v>3008</v>
      </c>
      <c r="E3325" s="9" t="s">
        <v>5010</v>
      </c>
      <c r="F3325" s="9" t="str">
        <f>TEXT(gdp_capita_rank__2[[#This Row],[year]],0)&amp;"-"&amp;gdp_capita_rank__2[[#This Row],[WB_country_code]]</f>
        <v>1984-SUR</v>
      </c>
      <c r="G3325" s="9" t="s">
        <v>5090</v>
      </c>
    </row>
    <row r="3326" spans="1:7" x14ac:dyDescent="0.2">
      <c r="A3326" s="9" t="s">
        <v>221</v>
      </c>
      <c r="B3326" s="9" t="s">
        <v>222</v>
      </c>
      <c r="C3326" s="9" t="s">
        <v>3010</v>
      </c>
      <c r="D3326" s="9" t="s">
        <v>3011</v>
      </c>
      <c r="E3326" s="9" t="s">
        <v>5010</v>
      </c>
      <c r="F3326" s="9" t="str">
        <f>TEXT(gdp_capita_rank__2[[#This Row],[year]],0)&amp;"-"&amp;gdp_capita_rank__2[[#This Row],[WB_country_code]]</f>
        <v>1984-SVK</v>
      </c>
      <c r="G3326" s="9" t="s">
        <v>2741</v>
      </c>
    </row>
    <row r="3327" spans="1:7" x14ac:dyDescent="0.2">
      <c r="A3327" s="9" t="s">
        <v>223</v>
      </c>
      <c r="B3327" s="9" t="s">
        <v>224</v>
      </c>
      <c r="C3327" s="9" t="s">
        <v>3012</v>
      </c>
      <c r="D3327" s="9" t="s">
        <v>3013</v>
      </c>
      <c r="E3327" s="9" t="s">
        <v>5010</v>
      </c>
      <c r="F3327" s="9" t="str">
        <f>TEXT(gdp_capita_rank__2[[#This Row],[year]],0)&amp;"-"&amp;gdp_capita_rank__2[[#This Row],[WB_country_code]]</f>
        <v>1984-SVN</v>
      </c>
      <c r="G3327" s="9" t="s">
        <v>2741</v>
      </c>
    </row>
    <row r="3328" spans="1:7" x14ac:dyDescent="0.2">
      <c r="A3328" s="9" t="s">
        <v>225</v>
      </c>
      <c r="B3328" s="9" t="s">
        <v>226</v>
      </c>
      <c r="C3328" s="9" t="s">
        <v>3014</v>
      </c>
      <c r="D3328" s="9" t="s">
        <v>3015</v>
      </c>
      <c r="E3328" s="9" t="s">
        <v>5010</v>
      </c>
      <c r="F3328" s="9" t="str">
        <f>TEXT(gdp_capita_rank__2[[#This Row],[year]],0)&amp;"-"&amp;gdp_capita_rank__2[[#This Row],[WB_country_code]]</f>
        <v>1984-SWE</v>
      </c>
      <c r="G3328" s="9" t="s">
        <v>5091</v>
      </c>
    </row>
    <row r="3329" spans="1:7" x14ac:dyDescent="0.2">
      <c r="A3329" s="9" t="s">
        <v>227</v>
      </c>
      <c r="B3329" s="9" t="s">
        <v>228</v>
      </c>
      <c r="C3329" s="9" t="s">
        <v>3017</v>
      </c>
      <c r="D3329" s="9" t="s">
        <v>3018</v>
      </c>
      <c r="E3329" s="9" t="s">
        <v>5010</v>
      </c>
      <c r="F3329" s="9" t="str">
        <f>TEXT(gdp_capita_rank__2[[#This Row],[year]],0)&amp;"-"&amp;gdp_capita_rank__2[[#This Row],[WB_country_code]]</f>
        <v>1984-SYR</v>
      </c>
      <c r="G3329" s="9" t="s">
        <v>5092</v>
      </c>
    </row>
    <row r="3330" spans="1:7" x14ac:dyDescent="0.2">
      <c r="A3330" s="9" t="s">
        <v>229</v>
      </c>
      <c r="B3330" s="9" t="s">
        <v>230</v>
      </c>
      <c r="C3330" s="9" t="s">
        <v>3020</v>
      </c>
      <c r="D3330" s="9" t="s">
        <v>3021</v>
      </c>
      <c r="E3330" s="9" t="s">
        <v>5010</v>
      </c>
      <c r="F3330" s="9" t="str">
        <f>TEXT(gdp_capita_rank__2[[#This Row],[year]],0)&amp;"-"&amp;gdp_capita_rank__2[[#This Row],[WB_country_code]]</f>
        <v>1984-TGO</v>
      </c>
      <c r="G3330" s="9" t="s">
        <v>5093</v>
      </c>
    </row>
    <row r="3331" spans="1:7" x14ac:dyDescent="0.2">
      <c r="A3331" s="9" t="s">
        <v>231</v>
      </c>
      <c r="B3331" s="9" t="s">
        <v>232</v>
      </c>
      <c r="C3331" s="9" t="s">
        <v>3023</v>
      </c>
      <c r="D3331" s="9" t="s">
        <v>3024</v>
      </c>
      <c r="E3331" s="9" t="s">
        <v>5010</v>
      </c>
      <c r="F3331" s="9" t="str">
        <f>TEXT(gdp_capita_rank__2[[#This Row],[year]],0)&amp;"-"&amp;gdp_capita_rank__2[[#This Row],[WB_country_code]]</f>
        <v>1984-THA</v>
      </c>
      <c r="G3331" s="9" t="s">
        <v>5094</v>
      </c>
    </row>
    <row r="3332" spans="1:7" x14ac:dyDescent="0.2">
      <c r="A3332" s="9" t="s">
        <v>233</v>
      </c>
      <c r="B3332" s="9" t="s">
        <v>234</v>
      </c>
      <c r="C3332" s="9" t="s">
        <v>3026</v>
      </c>
      <c r="D3332" s="9" t="s">
        <v>3027</v>
      </c>
      <c r="E3332" s="9" t="s">
        <v>5010</v>
      </c>
      <c r="F3332" s="9" t="str">
        <f>TEXT(gdp_capita_rank__2[[#This Row],[year]],0)&amp;"-"&amp;gdp_capita_rank__2[[#This Row],[WB_country_code]]</f>
        <v>1984-TJK</v>
      </c>
      <c r="G3332" s="9" t="s">
        <v>2741</v>
      </c>
    </row>
    <row r="3333" spans="1:7" x14ac:dyDescent="0.2">
      <c r="A3333" s="9" t="s">
        <v>235</v>
      </c>
      <c r="B3333" s="9" t="s">
        <v>236</v>
      </c>
      <c r="C3333" s="9" t="s">
        <v>3028</v>
      </c>
      <c r="D3333" s="9" t="s">
        <v>3029</v>
      </c>
      <c r="E3333" s="9" t="s">
        <v>5010</v>
      </c>
      <c r="F3333" s="9" t="str">
        <f>TEXT(gdp_capita_rank__2[[#This Row],[year]],0)&amp;"-"&amp;gdp_capita_rank__2[[#This Row],[WB_country_code]]</f>
        <v>1984-TKM</v>
      </c>
      <c r="G3333" s="9" t="s">
        <v>2741</v>
      </c>
    </row>
    <row r="3334" spans="1:7" x14ac:dyDescent="0.2">
      <c r="A3334" s="9" t="s">
        <v>237</v>
      </c>
      <c r="B3334" s="9" t="s">
        <v>238</v>
      </c>
      <c r="C3334" s="9" t="s">
        <v>3030</v>
      </c>
      <c r="D3334" s="9" t="s">
        <v>3031</v>
      </c>
      <c r="E3334" s="9" t="s">
        <v>5010</v>
      </c>
      <c r="F3334" s="9" t="str">
        <f>TEXT(gdp_capita_rank__2[[#This Row],[year]],0)&amp;"-"&amp;gdp_capita_rank__2[[#This Row],[WB_country_code]]</f>
        <v>1984-TON</v>
      </c>
      <c r="G3334" s="9" t="s">
        <v>5095</v>
      </c>
    </row>
    <row r="3335" spans="1:7" x14ac:dyDescent="0.2">
      <c r="A3335" s="9" t="s">
        <v>239</v>
      </c>
      <c r="B3335" s="9" t="s">
        <v>240</v>
      </c>
      <c r="C3335" s="9" t="s">
        <v>3032</v>
      </c>
      <c r="D3335" s="9" t="s">
        <v>3033</v>
      </c>
      <c r="E3335" s="9" t="s">
        <v>5010</v>
      </c>
      <c r="F3335" s="9" t="str">
        <f>TEXT(gdp_capita_rank__2[[#This Row],[year]],0)&amp;"-"&amp;gdp_capita_rank__2[[#This Row],[WB_country_code]]</f>
        <v>1984-TTO</v>
      </c>
      <c r="G3335" s="9" t="s">
        <v>5096</v>
      </c>
    </row>
    <row r="3336" spans="1:7" x14ac:dyDescent="0.2">
      <c r="A3336" s="9" t="s">
        <v>241</v>
      </c>
      <c r="B3336" s="9" t="s">
        <v>242</v>
      </c>
      <c r="C3336" s="9" t="s">
        <v>3035</v>
      </c>
      <c r="D3336" s="9" t="s">
        <v>3036</v>
      </c>
      <c r="E3336" s="9" t="s">
        <v>5010</v>
      </c>
      <c r="F3336" s="9" t="str">
        <f>TEXT(gdp_capita_rank__2[[#This Row],[year]],0)&amp;"-"&amp;gdp_capita_rank__2[[#This Row],[WB_country_code]]</f>
        <v>1984-TUN</v>
      </c>
      <c r="G3336" s="9" t="s">
        <v>5097</v>
      </c>
    </row>
    <row r="3337" spans="1:7" x14ac:dyDescent="0.2">
      <c r="A3337" s="9" t="s">
        <v>243</v>
      </c>
      <c r="B3337" s="9" t="s">
        <v>244</v>
      </c>
      <c r="C3337" s="9" t="s">
        <v>3037</v>
      </c>
      <c r="D3337" s="9" t="s">
        <v>3038</v>
      </c>
      <c r="E3337" s="9" t="s">
        <v>5010</v>
      </c>
      <c r="F3337" s="9" t="str">
        <f>TEXT(gdp_capita_rank__2[[#This Row],[year]],0)&amp;"-"&amp;gdp_capita_rank__2[[#This Row],[WB_country_code]]</f>
        <v>1984-TUR</v>
      </c>
      <c r="G3337" s="9" t="s">
        <v>5098</v>
      </c>
    </row>
    <row r="3338" spans="1:7" x14ac:dyDescent="0.2">
      <c r="A3338" s="9" t="s">
        <v>245</v>
      </c>
      <c r="B3338" s="9" t="s">
        <v>246</v>
      </c>
      <c r="C3338" s="9" t="s">
        <v>3040</v>
      </c>
      <c r="D3338" s="9" t="s">
        <v>3041</v>
      </c>
      <c r="E3338" s="9" t="s">
        <v>5010</v>
      </c>
      <c r="F3338" s="9" t="str">
        <f>TEXT(gdp_capita_rank__2[[#This Row],[year]],0)&amp;"-"&amp;gdp_capita_rank__2[[#This Row],[WB_country_code]]</f>
        <v>1984-TZA</v>
      </c>
      <c r="G3338" s="9" t="s">
        <v>2741</v>
      </c>
    </row>
    <row r="3339" spans="1:7" x14ac:dyDescent="0.2">
      <c r="A3339" s="9" t="s">
        <v>247</v>
      </c>
      <c r="B3339" s="9" t="s">
        <v>248</v>
      </c>
      <c r="C3339" s="9" t="s">
        <v>3042</v>
      </c>
      <c r="D3339" s="9" t="s">
        <v>3043</v>
      </c>
      <c r="E3339" s="9" t="s">
        <v>5010</v>
      </c>
      <c r="F3339" s="9" t="str">
        <f>TEXT(gdp_capita_rank__2[[#This Row],[year]],0)&amp;"-"&amp;gdp_capita_rank__2[[#This Row],[WB_country_code]]</f>
        <v>1984-UGA</v>
      </c>
      <c r="G3339" s="9" t="s">
        <v>5099</v>
      </c>
    </row>
    <row r="3340" spans="1:7" x14ac:dyDescent="0.2">
      <c r="A3340" s="9" t="s">
        <v>249</v>
      </c>
      <c r="B3340" s="9" t="s">
        <v>250</v>
      </c>
      <c r="C3340" s="9" t="s">
        <v>3045</v>
      </c>
      <c r="D3340" s="9" t="s">
        <v>3046</v>
      </c>
      <c r="E3340" s="9" t="s">
        <v>5010</v>
      </c>
      <c r="F3340" s="9" t="str">
        <f>TEXT(gdp_capita_rank__2[[#This Row],[year]],0)&amp;"-"&amp;gdp_capita_rank__2[[#This Row],[WB_country_code]]</f>
        <v>1984-UKR</v>
      </c>
      <c r="G3340" s="9" t="s">
        <v>2741</v>
      </c>
    </row>
    <row r="3341" spans="1:7" x14ac:dyDescent="0.2">
      <c r="A3341" s="9" t="s">
        <v>251</v>
      </c>
      <c r="B3341" s="9" t="s">
        <v>252</v>
      </c>
      <c r="C3341" s="9" t="s">
        <v>3047</v>
      </c>
      <c r="D3341" s="9" t="s">
        <v>3048</v>
      </c>
      <c r="E3341" s="9" t="s">
        <v>5010</v>
      </c>
      <c r="F3341" s="9" t="str">
        <f>TEXT(gdp_capita_rank__2[[#This Row],[year]],0)&amp;"-"&amp;gdp_capita_rank__2[[#This Row],[WB_country_code]]</f>
        <v>1984-URY</v>
      </c>
      <c r="G3341" s="9" t="s">
        <v>5100</v>
      </c>
    </row>
    <row r="3342" spans="1:7" x14ac:dyDescent="0.2">
      <c r="A3342" s="9" t="s">
        <v>253</v>
      </c>
      <c r="B3342" s="9" t="s">
        <v>254</v>
      </c>
      <c r="C3342" s="9" t="s">
        <v>3050</v>
      </c>
      <c r="D3342" s="9" t="s">
        <v>3051</v>
      </c>
      <c r="E3342" s="9" t="s">
        <v>5010</v>
      </c>
      <c r="F3342" s="9" t="str">
        <f>TEXT(gdp_capita_rank__2[[#This Row],[year]],0)&amp;"-"&amp;gdp_capita_rank__2[[#This Row],[WB_country_code]]</f>
        <v>1984-USA</v>
      </c>
      <c r="G3342" s="9" t="s">
        <v>5101</v>
      </c>
    </row>
    <row r="3343" spans="1:7" x14ac:dyDescent="0.2">
      <c r="A3343" s="9" t="s">
        <v>255</v>
      </c>
      <c r="B3343" s="9" t="s">
        <v>256</v>
      </c>
      <c r="C3343" s="9" t="s">
        <v>3053</v>
      </c>
      <c r="D3343" s="9" t="s">
        <v>3054</v>
      </c>
      <c r="E3343" s="9" t="s">
        <v>5010</v>
      </c>
      <c r="F3343" s="9" t="str">
        <f>TEXT(gdp_capita_rank__2[[#This Row],[year]],0)&amp;"-"&amp;gdp_capita_rank__2[[#This Row],[WB_country_code]]</f>
        <v>1984-UZB</v>
      </c>
      <c r="G3343" s="9" t="s">
        <v>2741</v>
      </c>
    </row>
    <row r="3344" spans="1:7" x14ac:dyDescent="0.2">
      <c r="A3344" s="9" t="s">
        <v>257</v>
      </c>
      <c r="B3344" s="9" t="s">
        <v>258</v>
      </c>
      <c r="C3344" s="9" t="s">
        <v>3055</v>
      </c>
      <c r="D3344" s="9" t="s">
        <v>3056</v>
      </c>
      <c r="E3344" s="9" t="s">
        <v>5010</v>
      </c>
      <c r="F3344" s="9" t="str">
        <f>TEXT(gdp_capita_rank__2[[#This Row],[year]],0)&amp;"-"&amp;gdp_capita_rank__2[[#This Row],[WB_country_code]]</f>
        <v>1984-VEN</v>
      </c>
      <c r="G3344" s="9" t="s">
        <v>5102</v>
      </c>
    </row>
    <row r="3345" spans="1:7" x14ac:dyDescent="0.2">
      <c r="A3345" s="9" t="s">
        <v>259</v>
      </c>
      <c r="B3345" s="9" t="s">
        <v>260</v>
      </c>
      <c r="C3345" s="9" t="s">
        <v>3058</v>
      </c>
      <c r="D3345" s="9" t="s">
        <v>3059</v>
      </c>
      <c r="E3345" s="9" t="s">
        <v>5010</v>
      </c>
      <c r="F3345" s="9" t="str">
        <f>TEXT(gdp_capita_rank__2[[#This Row],[year]],0)&amp;"-"&amp;gdp_capita_rank__2[[#This Row],[WB_country_code]]</f>
        <v>1984-VIR</v>
      </c>
      <c r="G3345" s="9" t="s">
        <v>2741</v>
      </c>
    </row>
    <row r="3346" spans="1:7" x14ac:dyDescent="0.2">
      <c r="A3346" s="9" t="s">
        <v>261</v>
      </c>
      <c r="B3346" s="9" t="s">
        <v>262</v>
      </c>
      <c r="C3346" s="9" t="s">
        <v>3060</v>
      </c>
      <c r="D3346" s="9" t="s">
        <v>3061</v>
      </c>
      <c r="E3346" s="9" t="s">
        <v>5010</v>
      </c>
      <c r="F3346" s="9" t="str">
        <f>TEXT(gdp_capita_rank__2[[#This Row],[year]],0)&amp;"-"&amp;gdp_capita_rank__2[[#This Row],[WB_country_code]]</f>
        <v>1984-VNM</v>
      </c>
      <c r="G3346" s="9" t="s">
        <v>2741</v>
      </c>
    </row>
    <row r="3347" spans="1:7" x14ac:dyDescent="0.2">
      <c r="A3347" s="9" t="s">
        <v>263</v>
      </c>
      <c r="B3347" s="9" t="s">
        <v>264</v>
      </c>
      <c r="C3347" s="9" t="s">
        <v>3062</v>
      </c>
      <c r="D3347" s="9" t="s">
        <v>3063</v>
      </c>
      <c r="E3347" s="9" t="s">
        <v>5010</v>
      </c>
      <c r="F3347" s="9" t="str">
        <f>TEXT(gdp_capita_rank__2[[#This Row],[year]],0)&amp;"-"&amp;gdp_capita_rank__2[[#This Row],[WB_country_code]]</f>
        <v>1984-WSM</v>
      </c>
      <c r="G3347" s="9" t="s">
        <v>5103</v>
      </c>
    </row>
    <row r="3348" spans="1:7" x14ac:dyDescent="0.2">
      <c r="A3348" s="9" t="s">
        <v>265</v>
      </c>
      <c r="B3348" s="9" t="s">
        <v>266</v>
      </c>
      <c r="C3348" s="9" t="s">
        <v>3064</v>
      </c>
      <c r="D3348" s="9" t="s">
        <v>3065</v>
      </c>
      <c r="E3348" s="9" t="s">
        <v>5010</v>
      </c>
      <c r="F3348" s="9" t="str">
        <f>TEXT(gdp_capita_rank__2[[#This Row],[year]],0)&amp;"-"&amp;gdp_capita_rank__2[[#This Row],[WB_country_code]]</f>
        <v>1984-XKX</v>
      </c>
      <c r="G3348" s="9" t="s">
        <v>2741</v>
      </c>
    </row>
    <row r="3349" spans="1:7" x14ac:dyDescent="0.2">
      <c r="A3349" s="9" t="s">
        <v>269</v>
      </c>
      <c r="B3349" s="9" t="s">
        <v>270</v>
      </c>
      <c r="C3349" s="9" t="s">
        <v>3066</v>
      </c>
      <c r="D3349" s="9" t="s">
        <v>3067</v>
      </c>
      <c r="E3349" s="9" t="s">
        <v>5010</v>
      </c>
      <c r="F3349" s="9" t="str">
        <f>TEXT(gdp_capita_rank__2[[#This Row],[year]],0)&amp;"-"&amp;gdp_capita_rank__2[[#This Row],[WB_country_code]]</f>
        <v>1984-ZAF</v>
      </c>
      <c r="G3349" s="9" t="s">
        <v>5104</v>
      </c>
    </row>
    <row r="3350" spans="1:7" x14ac:dyDescent="0.2">
      <c r="A3350" s="9" t="s">
        <v>271</v>
      </c>
      <c r="B3350" s="9" t="s">
        <v>272</v>
      </c>
      <c r="C3350" s="9" t="s">
        <v>3069</v>
      </c>
      <c r="D3350" s="9" t="s">
        <v>3070</v>
      </c>
      <c r="E3350" s="9" t="s">
        <v>5010</v>
      </c>
      <c r="F3350" s="9" t="str">
        <f>TEXT(gdp_capita_rank__2[[#This Row],[year]],0)&amp;"-"&amp;gdp_capita_rank__2[[#This Row],[WB_country_code]]</f>
        <v>1984-ZMB</v>
      </c>
      <c r="G3350" s="9" t="s">
        <v>5105</v>
      </c>
    </row>
    <row r="3351" spans="1:7" x14ac:dyDescent="0.2">
      <c r="A3351" s="9" t="s">
        <v>273</v>
      </c>
      <c r="B3351" s="9" t="s">
        <v>274</v>
      </c>
      <c r="C3351" s="9" t="s">
        <v>3072</v>
      </c>
      <c r="D3351" s="9" t="s">
        <v>3073</v>
      </c>
      <c r="E3351" s="9" t="s">
        <v>5010</v>
      </c>
      <c r="F3351" s="9" t="str">
        <f>TEXT(gdp_capita_rank__2[[#This Row],[year]],0)&amp;"-"&amp;gdp_capita_rank__2[[#This Row],[WB_country_code]]</f>
        <v>1984-ZWE</v>
      </c>
      <c r="G3351" s="9" t="s">
        <v>5106</v>
      </c>
    </row>
    <row r="3352" spans="1:7" x14ac:dyDescent="0.2">
      <c r="A3352" s="9" t="s">
        <v>5</v>
      </c>
      <c r="B3352" s="9" t="s">
        <v>6</v>
      </c>
      <c r="C3352" s="9" t="s">
        <v>2735</v>
      </c>
      <c r="D3352" s="9" t="s">
        <v>2736</v>
      </c>
      <c r="E3352" s="9" t="s">
        <v>5107</v>
      </c>
      <c r="F3352" s="9" t="str">
        <f>TEXT(gdp_capita_rank__2[[#This Row],[year]],0)&amp;"-"&amp;gdp_capita_rank__2[[#This Row],[WB_country_code]]</f>
        <v>1985-AFG</v>
      </c>
      <c r="G3352" s="9" t="s">
        <v>2741</v>
      </c>
    </row>
    <row r="3353" spans="1:7" x14ac:dyDescent="0.2">
      <c r="A3353" s="9" t="s">
        <v>7</v>
      </c>
      <c r="B3353" s="9" t="s">
        <v>8</v>
      </c>
      <c r="C3353" s="9" t="s">
        <v>2739</v>
      </c>
      <c r="D3353" s="9" t="s">
        <v>2740</v>
      </c>
      <c r="E3353" s="9" t="s">
        <v>5107</v>
      </c>
      <c r="F3353" s="9" t="str">
        <f>TEXT(gdp_capita_rank__2[[#This Row],[year]],0)&amp;"-"&amp;gdp_capita_rank__2[[#This Row],[WB_country_code]]</f>
        <v>1985-ARE</v>
      </c>
      <c r="G3353" s="9" t="s">
        <v>5108</v>
      </c>
    </row>
    <row r="3354" spans="1:7" x14ac:dyDescent="0.2">
      <c r="A3354" s="9" t="s">
        <v>9</v>
      </c>
      <c r="B3354" s="9" t="s">
        <v>10</v>
      </c>
      <c r="C3354" s="9" t="s">
        <v>2742</v>
      </c>
      <c r="D3354" s="9" t="s">
        <v>2743</v>
      </c>
      <c r="E3354" s="9" t="s">
        <v>5107</v>
      </c>
      <c r="F3354" s="9" t="str">
        <f>TEXT(gdp_capita_rank__2[[#This Row],[year]],0)&amp;"-"&amp;gdp_capita_rank__2[[#This Row],[WB_country_code]]</f>
        <v>1985-ARG</v>
      </c>
      <c r="G3354" s="9" t="s">
        <v>5109</v>
      </c>
    </row>
    <row r="3355" spans="1:7" x14ac:dyDescent="0.2">
      <c r="A3355" s="9" t="s">
        <v>11</v>
      </c>
      <c r="B3355" s="9" t="s">
        <v>12</v>
      </c>
      <c r="C3355" s="9" t="s">
        <v>2744</v>
      </c>
      <c r="D3355" s="9" t="s">
        <v>2745</v>
      </c>
      <c r="E3355" s="9" t="s">
        <v>5107</v>
      </c>
      <c r="F3355" s="9" t="str">
        <f>TEXT(gdp_capita_rank__2[[#This Row],[year]],0)&amp;"-"&amp;gdp_capita_rank__2[[#This Row],[WB_country_code]]</f>
        <v>1985-ARM</v>
      </c>
      <c r="G3355" s="9" t="s">
        <v>2741</v>
      </c>
    </row>
    <row r="3356" spans="1:7" x14ac:dyDescent="0.2">
      <c r="A3356" s="9" t="s">
        <v>13</v>
      </c>
      <c r="B3356" s="9" t="s">
        <v>14</v>
      </c>
      <c r="C3356" s="9" t="s">
        <v>2746</v>
      </c>
      <c r="D3356" s="9" t="s">
        <v>2747</v>
      </c>
      <c r="E3356" s="9" t="s">
        <v>5107</v>
      </c>
      <c r="F3356" s="9" t="str">
        <f>TEXT(gdp_capita_rank__2[[#This Row],[year]],0)&amp;"-"&amp;gdp_capita_rank__2[[#This Row],[WB_country_code]]</f>
        <v>1985-AUS</v>
      </c>
      <c r="G3356" s="9" t="s">
        <v>5110</v>
      </c>
    </row>
    <row r="3357" spans="1:7" x14ac:dyDescent="0.2">
      <c r="A3357" s="9" t="s">
        <v>15</v>
      </c>
      <c r="B3357" s="9" t="s">
        <v>16</v>
      </c>
      <c r="C3357" s="9" t="s">
        <v>2749</v>
      </c>
      <c r="D3357" s="9" t="s">
        <v>2750</v>
      </c>
      <c r="E3357" s="9" t="s">
        <v>5107</v>
      </c>
      <c r="F3357" s="9" t="str">
        <f>TEXT(gdp_capita_rank__2[[#This Row],[year]],0)&amp;"-"&amp;gdp_capita_rank__2[[#This Row],[WB_country_code]]</f>
        <v>1985-AUT</v>
      </c>
      <c r="G3357" s="9" t="s">
        <v>5111</v>
      </c>
    </row>
    <row r="3358" spans="1:7" x14ac:dyDescent="0.2">
      <c r="A3358" s="9" t="s">
        <v>17</v>
      </c>
      <c r="B3358" s="9" t="s">
        <v>18</v>
      </c>
      <c r="C3358" s="9" t="s">
        <v>2752</v>
      </c>
      <c r="D3358" s="9" t="s">
        <v>2753</v>
      </c>
      <c r="E3358" s="9" t="s">
        <v>5107</v>
      </c>
      <c r="F3358" s="9" t="str">
        <f>TEXT(gdp_capita_rank__2[[#This Row],[year]],0)&amp;"-"&amp;gdp_capita_rank__2[[#This Row],[WB_country_code]]</f>
        <v>1985-AZE</v>
      </c>
      <c r="G3358" s="9" t="s">
        <v>2741</v>
      </c>
    </row>
    <row r="3359" spans="1:7" x14ac:dyDescent="0.2">
      <c r="A3359" s="9" t="s">
        <v>19</v>
      </c>
      <c r="B3359" s="9" t="s">
        <v>20</v>
      </c>
      <c r="C3359" s="9" t="s">
        <v>2754</v>
      </c>
      <c r="D3359" s="9" t="s">
        <v>2755</v>
      </c>
      <c r="E3359" s="9" t="s">
        <v>5107</v>
      </c>
      <c r="F3359" s="9" t="str">
        <f>TEXT(gdp_capita_rank__2[[#This Row],[year]],0)&amp;"-"&amp;gdp_capita_rank__2[[#This Row],[WB_country_code]]</f>
        <v>1985-BDI</v>
      </c>
      <c r="G3359" s="9" t="s">
        <v>5112</v>
      </c>
    </row>
    <row r="3360" spans="1:7" x14ac:dyDescent="0.2">
      <c r="A3360" s="9" t="s">
        <v>21</v>
      </c>
      <c r="B3360" s="9" t="s">
        <v>22</v>
      </c>
      <c r="C3360" s="9" t="s">
        <v>2757</v>
      </c>
      <c r="D3360" s="9" t="s">
        <v>2758</v>
      </c>
      <c r="E3360" s="9" t="s">
        <v>5107</v>
      </c>
      <c r="F3360" s="9" t="str">
        <f>TEXT(gdp_capita_rank__2[[#This Row],[year]],0)&amp;"-"&amp;gdp_capita_rank__2[[#This Row],[WB_country_code]]</f>
        <v>1985-BEL</v>
      </c>
      <c r="G3360" s="9" t="s">
        <v>5113</v>
      </c>
    </row>
    <row r="3361" spans="1:7" x14ac:dyDescent="0.2">
      <c r="A3361" s="9" t="s">
        <v>23</v>
      </c>
      <c r="B3361" s="9" t="s">
        <v>24</v>
      </c>
      <c r="C3361" s="9" t="s">
        <v>2760</v>
      </c>
      <c r="D3361" s="9" t="s">
        <v>2761</v>
      </c>
      <c r="E3361" s="9" t="s">
        <v>5107</v>
      </c>
      <c r="F3361" s="9" t="str">
        <f>TEXT(gdp_capita_rank__2[[#This Row],[year]],0)&amp;"-"&amp;gdp_capita_rank__2[[#This Row],[WB_country_code]]</f>
        <v>1985-BFA</v>
      </c>
      <c r="G3361" s="9" t="s">
        <v>5114</v>
      </c>
    </row>
    <row r="3362" spans="1:7" x14ac:dyDescent="0.2">
      <c r="A3362" s="9" t="s">
        <v>25</v>
      </c>
      <c r="B3362" s="9" t="s">
        <v>26</v>
      </c>
      <c r="C3362" s="9" t="s">
        <v>2763</v>
      </c>
      <c r="D3362" s="9" t="s">
        <v>2764</v>
      </c>
      <c r="E3362" s="9" t="s">
        <v>5107</v>
      </c>
      <c r="F3362" s="9" t="str">
        <f>TEXT(gdp_capita_rank__2[[#This Row],[year]],0)&amp;"-"&amp;gdp_capita_rank__2[[#This Row],[WB_country_code]]</f>
        <v>1985-BGR</v>
      </c>
      <c r="G3362" s="9" t="s">
        <v>5115</v>
      </c>
    </row>
    <row r="3363" spans="1:7" x14ac:dyDescent="0.2">
      <c r="A3363" s="9" t="s">
        <v>27</v>
      </c>
      <c r="B3363" s="9" t="s">
        <v>28</v>
      </c>
      <c r="C3363" s="9" t="s">
        <v>2765</v>
      </c>
      <c r="D3363" s="9" t="s">
        <v>2766</v>
      </c>
      <c r="E3363" s="9" t="s">
        <v>5107</v>
      </c>
      <c r="F3363" s="9" t="str">
        <f>TEXT(gdp_capita_rank__2[[#This Row],[year]],0)&amp;"-"&amp;gdp_capita_rank__2[[#This Row],[WB_country_code]]</f>
        <v>1985-BHR</v>
      </c>
      <c r="G3363" s="9" t="s">
        <v>5116</v>
      </c>
    </row>
    <row r="3364" spans="1:7" x14ac:dyDescent="0.2">
      <c r="A3364" s="9" t="s">
        <v>29</v>
      </c>
      <c r="B3364" s="9" t="s">
        <v>30</v>
      </c>
      <c r="C3364" s="9" t="s">
        <v>2767</v>
      </c>
      <c r="D3364" s="9" t="s">
        <v>2768</v>
      </c>
      <c r="E3364" s="9" t="s">
        <v>5107</v>
      </c>
      <c r="F3364" s="9" t="str">
        <f>TEXT(gdp_capita_rank__2[[#This Row],[year]],0)&amp;"-"&amp;gdp_capita_rank__2[[#This Row],[WB_country_code]]</f>
        <v>1985-BHS</v>
      </c>
      <c r="G3364" s="9" t="s">
        <v>5117</v>
      </c>
    </row>
    <row r="3365" spans="1:7" x14ac:dyDescent="0.2">
      <c r="A3365" s="9" t="s">
        <v>31</v>
      </c>
      <c r="B3365" s="9" t="s">
        <v>32</v>
      </c>
      <c r="C3365" s="9" t="s">
        <v>2770</v>
      </c>
      <c r="D3365" s="9" t="s">
        <v>2771</v>
      </c>
      <c r="E3365" s="9" t="s">
        <v>5107</v>
      </c>
      <c r="F3365" s="9" t="str">
        <f>TEXT(gdp_capita_rank__2[[#This Row],[year]],0)&amp;"-"&amp;gdp_capita_rank__2[[#This Row],[WB_country_code]]</f>
        <v>1985-BLR</v>
      </c>
      <c r="G3365" s="9" t="s">
        <v>2741</v>
      </c>
    </row>
    <row r="3366" spans="1:7" x14ac:dyDescent="0.2">
      <c r="A3366" s="9" t="s">
        <v>33</v>
      </c>
      <c r="B3366" s="9" t="s">
        <v>34</v>
      </c>
      <c r="C3366" s="9" t="s">
        <v>2772</v>
      </c>
      <c r="D3366" s="9" t="s">
        <v>2773</v>
      </c>
      <c r="E3366" s="9" t="s">
        <v>5107</v>
      </c>
      <c r="F3366" s="9" t="str">
        <f>TEXT(gdp_capita_rank__2[[#This Row],[year]],0)&amp;"-"&amp;gdp_capita_rank__2[[#This Row],[WB_country_code]]</f>
        <v>1985-BMU</v>
      </c>
      <c r="G3366" s="9" t="s">
        <v>5118</v>
      </c>
    </row>
    <row r="3367" spans="1:7" x14ac:dyDescent="0.2">
      <c r="A3367" s="9" t="s">
        <v>35</v>
      </c>
      <c r="B3367" s="9" t="s">
        <v>36</v>
      </c>
      <c r="C3367" s="9" t="s">
        <v>2775</v>
      </c>
      <c r="D3367" s="9" t="s">
        <v>2776</v>
      </c>
      <c r="E3367" s="9" t="s">
        <v>5107</v>
      </c>
      <c r="F3367" s="9" t="str">
        <f>TEXT(gdp_capita_rank__2[[#This Row],[year]],0)&amp;"-"&amp;gdp_capita_rank__2[[#This Row],[WB_country_code]]</f>
        <v>1985-BRA</v>
      </c>
      <c r="G3367" s="9" t="s">
        <v>2741</v>
      </c>
    </row>
    <row r="3368" spans="1:7" x14ac:dyDescent="0.2">
      <c r="A3368" s="9" t="s">
        <v>37</v>
      </c>
      <c r="B3368" s="9" t="s">
        <v>38</v>
      </c>
      <c r="C3368" s="9" t="s">
        <v>2777</v>
      </c>
      <c r="D3368" s="9" t="s">
        <v>2778</v>
      </c>
      <c r="E3368" s="9" t="s">
        <v>5107</v>
      </c>
      <c r="F3368" s="9" t="str">
        <f>TEXT(gdp_capita_rank__2[[#This Row],[year]],0)&amp;"-"&amp;gdp_capita_rank__2[[#This Row],[WB_country_code]]</f>
        <v>1985-BRB</v>
      </c>
      <c r="G3368" s="9" t="s">
        <v>5119</v>
      </c>
    </row>
    <row r="3369" spans="1:7" x14ac:dyDescent="0.2">
      <c r="A3369" s="9" t="s">
        <v>39</v>
      </c>
      <c r="B3369" s="9" t="s">
        <v>40</v>
      </c>
      <c r="C3369" s="9" t="s">
        <v>2779</v>
      </c>
      <c r="D3369" s="9" t="s">
        <v>2780</v>
      </c>
      <c r="E3369" s="9" t="s">
        <v>5107</v>
      </c>
      <c r="F3369" s="9" t="str">
        <f>TEXT(gdp_capita_rank__2[[#This Row],[year]],0)&amp;"-"&amp;gdp_capita_rank__2[[#This Row],[WB_country_code]]</f>
        <v>1985-BWA</v>
      </c>
      <c r="G3369" s="9" t="s">
        <v>5120</v>
      </c>
    </row>
    <row r="3370" spans="1:7" x14ac:dyDescent="0.2">
      <c r="A3370" s="9" t="s">
        <v>41</v>
      </c>
      <c r="B3370" s="9" t="s">
        <v>42</v>
      </c>
      <c r="C3370" s="9" t="s">
        <v>2782</v>
      </c>
      <c r="D3370" s="9" t="s">
        <v>2783</v>
      </c>
      <c r="E3370" s="9" t="s">
        <v>5107</v>
      </c>
      <c r="F3370" s="9" t="str">
        <f>TEXT(gdp_capita_rank__2[[#This Row],[year]],0)&amp;"-"&amp;gdp_capita_rank__2[[#This Row],[WB_country_code]]</f>
        <v>1985-CAN</v>
      </c>
      <c r="G3370" s="9" t="s">
        <v>5121</v>
      </c>
    </row>
    <row r="3371" spans="1:7" x14ac:dyDescent="0.2">
      <c r="A3371" s="9" t="s">
        <v>43</v>
      </c>
      <c r="B3371" s="9" t="s">
        <v>44</v>
      </c>
      <c r="C3371" s="9" t="s">
        <v>2785</v>
      </c>
      <c r="D3371" s="9" t="s">
        <v>2786</v>
      </c>
      <c r="E3371" s="9" t="s">
        <v>5107</v>
      </c>
      <c r="F3371" s="9" t="str">
        <f>TEXT(gdp_capita_rank__2[[#This Row],[year]],0)&amp;"-"&amp;gdp_capita_rank__2[[#This Row],[WB_country_code]]</f>
        <v>1985-CHE</v>
      </c>
      <c r="G3371" s="9" t="s">
        <v>5122</v>
      </c>
    </row>
    <row r="3372" spans="1:7" x14ac:dyDescent="0.2">
      <c r="A3372" s="9" t="s">
        <v>45</v>
      </c>
      <c r="B3372" s="9" t="s">
        <v>46</v>
      </c>
      <c r="C3372" s="9" t="s">
        <v>2788</v>
      </c>
      <c r="D3372" s="9" t="s">
        <v>2789</v>
      </c>
      <c r="E3372" s="9" t="s">
        <v>5107</v>
      </c>
      <c r="F3372" s="9" t="str">
        <f>TEXT(gdp_capita_rank__2[[#This Row],[year]],0)&amp;"-"&amp;gdp_capita_rank__2[[#This Row],[WB_country_code]]</f>
        <v>1985-CHL</v>
      </c>
      <c r="G3372" s="9" t="s">
        <v>5123</v>
      </c>
    </row>
    <row r="3373" spans="1:7" x14ac:dyDescent="0.2">
      <c r="A3373" s="9" t="s">
        <v>47</v>
      </c>
      <c r="B3373" s="9" t="s">
        <v>48</v>
      </c>
      <c r="C3373" s="9" t="s">
        <v>2791</v>
      </c>
      <c r="D3373" s="9" t="s">
        <v>2792</v>
      </c>
      <c r="E3373" s="9" t="s">
        <v>5107</v>
      </c>
      <c r="F3373" s="9" t="str">
        <f>TEXT(gdp_capita_rank__2[[#This Row],[year]],0)&amp;"-"&amp;gdp_capita_rank__2[[#This Row],[WB_country_code]]</f>
        <v>1985-CHN</v>
      </c>
      <c r="G3373" s="9" t="s">
        <v>5124</v>
      </c>
    </row>
    <row r="3374" spans="1:7" x14ac:dyDescent="0.2">
      <c r="A3374" s="9" t="s">
        <v>49</v>
      </c>
      <c r="B3374" s="9" t="s">
        <v>50</v>
      </c>
      <c r="C3374" s="9" t="s">
        <v>2794</v>
      </c>
      <c r="D3374" s="9" t="s">
        <v>2795</v>
      </c>
      <c r="E3374" s="9" t="s">
        <v>5107</v>
      </c>
      <c r="F3374" s="9" t="str">
        <f>TEXT(gdp_capita_rank__2[[#This Row],[year]],0)&amp;"-"&amp;gdp_capita_rank__2[[#This Row],[WB_country_code]]</f>
        <v>1985-CIV</v>
      </c>
      <c r="G3374" s="9" t="s">
        <v>5125</v>
      </c>
    </row>
    <row r="3375" spans="1:7" x14ac:dyDescent="0.2">
      <c r="A3375" s="9" t="s">
        <v>51</v>
      </c>
      <c r="B3375" s="9" t="s">
        <v>52</v>
      </c>
      <c r="C3375" s="9" t="s">
        <v>2797</v>
      </c>
      <c r="D3375" s="9" t="s">
        <v>2798</v>
      </c>
      <c r="E3375" s="9" t="s">
        <v>5107</v>
      </c>
      <c r="F3375" s="9" t="str">
        <f>TEXT(gdp_capita_rank__2[[#This Row],[year]],0)&amp;"-"&amp;gdp_capita_rank__2[[#This Row],[WB_country_code]]</f>
        <v>1985-CMR</v>
      </c>
      <c r="G3375" s="9" t="s">
        <v>5126</v>
      </c>
    </row>
    <row r="3376" spans="1:7" x14ac:dyDescent="0.2">
      <c r="A3376" s="9" t="s">
        <v>53</v>
      </c>
      <c r="B3376" s="9" t="s">
        <v>54</v>
      </c>
      <c r="C3376" s="9" t="s">
        <v>2800</v>
      </c>
      <c r="D3376" s="9" t="s">
        <v>2801</v>
      </c>
      <c r="E3376" s="9" t="s">
        <v>5107</v>
      </c>
      <c r="F3376" s="9" t="str">
        <f>TEXT(gdp_capita_rank__2[[#This Row],[year]],0)&amp;"-"&amp;gdp_capita_rank__2[[#This Row],[WB_country_code]]</f>
        <v>1985-COL</v>
      </c>
      <c r="G3376" s="9" t="s">
        <v>5127</v>
      </c>
    </row>
    <row r="3377" spans="1:7" x14ac:dyDescent="0.2">
      <c r="A3377" s="9" t="s">
        <v>55</v>
      </c>
      <c r="B3377" s="9" t="s">
        <v>56</v>
      </c>
      <c r="C3377" s="9" t="s">
        <v>2803</v>
      </c>
      <c r="D3377" s="9" t="s">
        <v>2804</v>
      </c>
      <c r="E3377" s="9" t="s">
        <v>5107</v>
      </c>
      <c r="F3377" s="9" t="str">
        <f>TEXT(gdp_capita_rank__2[[#This Row],[year]],0)&amp;"-"&amp;gdp_capita_rank__2[[#This Row],[WB_country_code]]</f>
        <v>1985-CRI</v>
      </c>
      <c r="G3377" s="9" t="s">
        <v>5128</v>
      </c>
    </row>
    <row r="3378" spans="1:7" x14ac:dyDescent="0.2">
      <c r="A3378" s="9" t="s">
        <v>57</v>
      </c>
      <c r="B3378" s="9" t="s">
        <v>58</v>
      </c>
      <c r="C3378" s="9" t="s">
        <v>2806</v>
      </c>
      <c r="D3378" s="9" t="s">
        <v>2807</v>
      </c>
      <c r="E3378" s="9" t="s">
        <v>5107</v>
      </c>
      <c r="F3378" s="9" t="str">
        <f>TEXT(gdp_capita_rank__2[[#This Row],[year]],0)&amp;"-"&amp;gdp_capita_rank__2[[#This Row],[WB_country_code]]</f>
        <v>1985-CUB</v>
      </c>
      <c r="G3378" s="9" t="s">
        <v>5129</v>
      </c>
    </row>
    <row r="3379" spans="1:7" x14ac:dyDescent="0.2">
      <c r="A3379" s="9" t="s">
        <v>59</v>
      </c>
      <c r="B3379" s="9" t="s">
        <v>60</v>
      </c>
      <c r="C3379" s="9" t="s">
        <v>2808</v>
      </c>
      <c r="D3379" s="9" t="s">
        <v>2809</v>
      </c>
      <c r="E3379" s="9" t="s">
        <v>5107</v>
      </c>
      <c r="F3379" s="9" t="str">
        <f>TEXT(gdp_capita_rank__2[[#This Row],[year]],0)&amp;"-"&amp;gdp_capita_rank__2[[#This Row],[WB_country_code]]</f>
        <v>1985-CYP</v>
      </c>
      <c r="G3379" s="9" t="s">
        <v>5130</v>
      </c>
    </row>
    <row r="3380" spans="1:7" x14ac:dyDescent="0.2">
      <c r="A3380" s="9" t="s">
        <v>61</v>
      </c>
      <c r="B3380" s="9" t="s">
        <v>62</v>
      </c>
      <c r="C3380" s="9" t="s">
        <v>2810</v>
      </c>
      <c r="D3380" s="9" t="s">
        <v>2811</v>
      </c>
      <c r="E3380" s="9" t="s">
        <v>5107</v>
      </c>
      <c r="F3380" s="9" t="str">
        <f>TEXT(gdp_capita_rank__2[[#This Row],[year]],0)&amp;"-"&amp;gdp_capita_rank__2[[#This Row],[WB_country_code]]</f>
        <v>1985-CZE</v>
      </c>
      <c r="G3380" s="9" t="s">
        <v>2741</v>
      </c>
    </row>
    <row r="3381" spans="1:7" x14ac:dyDescent="0.2">
      <c r="A3381" s="9" t="s">
        <v>63</v>
      </c>
      <c r="B3381" s="9" t="s">
        <v>64</v>
      </c>
      <c r="C3381" s="9" t="s">
        <v>2812</v>
      </c>
      <c r="D3381" s="9" t="s">
        <v>2813</v>
      </c>
      <c r="E3381" s="9" t="s">
        <v>5107</v>
      </c>
      <c r="F3381" s="9" t="str">
        <f>TEXT(gdp_capita_rank__2[[#This Row],[year]],0)&amp;"-"&amp;gdp_capita_rank__2[[#This Row],[WB_country_code]]</f>
        <v>1985-DEU</v>
      </c>
      <c r="G3381" s="9" t="s">
        <v>5131</v>
      </c>
    </row>
    <row r="3382" spans="1:7" x14ac:dyDescent="0.2">
      <c r="A3382" s="9" t="s">
        <v>65</v>
      </c>
      <c r="B3382" s="9" t="s">
        <v>66</v>
      </c>
      <c r="C3382" s="9" t="s">
        <v>2814</v>
      </c>
      <c r="D3382" s="9" t="s">
        <v>2815</v>
      </c>
      <c r="E3382" s="9" t="s">
        <v>5107</v>
      </c>
      <c r="F3382" s="9" t="str">
        <f>TEXT(gdp_capita_rank__2[[#This Row],[year]],0)&amp;"-"&amp;gdp_capita_rank__2[[#This Row],[WB_country_code]]</f>
        <v>1985-DJI</v>
      </c>
      <c r="G3382" s="9" t="s">
        <v>5132</v>
      </c>
    </row>
    <row r="3383" spans="1:7" x14ac:dyDescent="0.2">
      <c r="A3383" s="9" t="s">
        <v>67</v>
      </c>
      <c r="B3383" s="9" t="s">
        <v>68</v>
      </c>
      <c r="C3383" s="9" t="s">
        <v>2816</v>
      </c>
      <c r="D3383" s="9" t="s">
        <v>2817</v>
      </c>
      <c r="E3383" s="9" t="s">
        <v>5107</v>
      </c>
      <c r="F3383" s="9" t="str">
        <f>TEXT(gdp_capita_rank__2[[#This Row],[year]],0)&amp;"-"&amp;gdp_capita_rank__2[[#This Row],[WB_country_code]]</f>
        <v>1985-DNK</v>
      </c>
      <c r="G3383" s="9" t="s">
        <v>5133</v>
      </c>
    </row>
    <row r="3384" spans="1:7" x14ac:dyDescent="0.2">
      <c r="A3384" s="9" t="s">
        <v>69</v>
      </c>
      <c r="B3384" s="9" t="s">
        <v>70</v>
      </c>
      <c r="C3384" s="9" t="s">
        <v>2818</v>
      </c>
      <c r="D3384" s="9" t="s">
        <v>2819</v>
      </c>
      <c r="E3384" s="9" t="s">
        <v>5107</v>
      </c>
      <c r="F3384" s="9" t="str">
        <f>TEXT(gdp_capita_rank__2[[#This Row],[year]],0)&amp;"-"&amp;gdp_capita_rank__2[[#This Row],[WB_country_code]]</f>
        <v>1985-DOM</v>
      </c>
      <c r="G3384" s="9" t="s">
        <v>5134</v>
      </c>
    </row>
    <row r="3385" spans="1:7" x14ac:dyDescent="0.2">
      <c r="A3385" s="9" t="s">
        <v>71</v>
      </c>
      <c r="B3385" s="9" t="s">
        <v>72</v>
      </c>
      <c r="C3385" s="9" t="s">
        <v>2821</v>
      </c>
      <c r="D3385" s="9" t="s">
        <v>2822</v>
      </c>
      <c r="E3385" s="9" t="s">
        <v>5107</v>
      </c>
      <c r="F3385" s="9" t="str">
        <f>TEXT(gdp_capita_rank__2[[#This Row],[year]],0)&amp;"-"&amp;gdp_capita_rank__2[[#This Row],[WB_country_code]]</f>
        <v>1985-DZA</v>
      </c>
      <c r="G3385" s="9" t="s">
        <v>5135</v>
      </c>
    </row>
    <row r="3386" spans="1:7" x14ac:dyDescent="0.2">
      <c r="A3386" s="9" t="s">
        <v>73</v>
      </c>
      <c r="B3386" s="9" t="s">
        <v>74</v>
      </c>
      <c r="C3386" s="9" t="s">
        <v>2824</v>
      </c>
      <c r="D3386" s="9" t="s">
        <v>2825</v>
      </c>
      <c r="E3386" s="9" t="s">
        <v>5107</v>
      </c>
      <c r="F3386" s="9" t="str">
        <f>TEXT(gdp_capita_rank__2[[#This Row],[year]],0)&amp;"-"&amp;gdp_capita_rank__2[[#This Row],[WB_country_code]]</f>
        <v>1985-ECU</v>
      </c>
      <c r="G3386" s="9" t="s">
        <v>5136</v>
      </c>
    </row>
    <row r="3387" spans="1:7" x14ac:dyDescent="0.2">
      <c r="A3387" s="9" t="s">
        <v>75</v>
      </c>
      <c r="B3387" s="9" t="s">
        <v>76</v>
      </c>
      <c r="C3387" s="9" t="s">
        <v>2827</v>
      </c>
      <c r="D3387" s="9" t="s">
        <v>2828</v>
      </c>
      <c r="E3387" s="9" t="s">
        <v>5107</v>
      </c>
      <c r="F3387" s="9" t="str">
        <f>TEXT(gdp_capita_rank__2[[#This Row],[year]],0)&amp;"-"&amp;gdp_capita_rank__2[[#This Row],[WB_country_code]]</f>
        <v>1985-EGY</v>
      </c>
      <c r="G3387" s="9" t="s">
        <v>5137</v>
      </c>
    </row>
    <row r="3388" spans="1:7" x14ac:dyDescent="0.2">
      <c r="A3388" s="9" t="s">
        <v>77</v>
      </c>
      <c r="B3388" s="9" t="s">
        <v>78</v>
      </c>
      <c r="C3388" s="9" t="s">
        <v>2829</v>
      </c>
      <c r="D3388" s="9" t="s">
        <v>2830</v>
      </c>
      <c r="E3388" s="9" t="s">
        <v>5107</v>
      </c>
      <c r="F3388" s="9" t="str">
        <f>TEXT(gdp_capita_rank__2[[#This Row],[year]],0)&amp;"-"&amp;gdp_capita_rank__2[[#This Row],[WB_country_code]]</f>
        <v>1985-ERI</v>
      </c>
      <c r="G3388" s="9" t="s">
        <v>2741</v>
      </c>
    </row>
    <row r="3389" spans="1:7" x14ac:dyDescent="0.2">
      <c r="A3389" s="9" t="s">
        <v>79</v>
      </c>
      <c r="B3389" s="9" t="s">
        <v>80</v>
      </c>
      <c r="C3389" s="9" t="s">
        <v>2831</v>
      </c>
      <c r="D3389" s="9" t="s">
        <v>2832</v>
      </c>
      <c r="E3389" s="9" t="s">
        <v>5107</v>
      </c>
      <c r="F3389" s="9" t="str">
        <f>TEXT(gdp_capita_rank__2[[#This Row],[year]],0)&amp;"-"&amp;gdp_capita_rank__2[[#This Row],[WB_country_code]]</f>
        <v>1985-ESP</v>
      </c>
      <c r="G3389" s="9" t="s">
        <v>5138</v>
      </c>
    </row>
    <row r="3390" spans="1:7" x14ac:dyDescent="0.2">
      <c r="A3390" s="9" t="s">
        <v>81</v>
      </c>
      <c r="B3390" s="9" t="s">
        <v>82</v>
      </c>
      <c r="C3390" s="9" t="s">
        <v>2834</v>
      </c>
      <c r="D3390" s="9" t="s">
        <v>2835</v>
      </c>
      <c r="E3390" s="9" t="s">
        <v>5107</v>
      </c>
      <c r="F3390" s="9" t="str">
        <f>TEXT(gdp_capita_rank__2[[#This Row],[year]],0)&amp;"-"&amp;gdp_capita_rank__2[[#This Row],[WB_country_code]]</f>
        <v>1985-EST</v>
      </c>
      <c r="G3390" s="9" t="s">
        <v>2741</v>
      </c>
    </row>
    <row r="3391" spans="1:7" x14ac:dyDescent="0.2">
      <c r="A3391" s="9" t="s">
        <v>83</v>
      </c>
      <c r="B3391" s="9" t="s">
        <v>84</v>
      </c>
      <c r="C3391" s="9" t="s">
        <v>2836</v>
      </c>
      <c r="D3391" s="9" t="s">
        <v>2837</v>
      </c>
      <c r="E3391" s="9" t="s">
        <v>5107</v>
      </c>
      <c r="F3391" s="9" t="str">
        <f>TEXT(gdp_capita_rank__2[[#This Row],[year]],0)&amp;"-"&amp;gdp_capita_rank__2[[#This Row],[WB_country_code]]</f>
        <v>1985-ETH</v>
      </c>
      <c r="G3391" s="9" t="s">
        <v>5139</v>
      </c>
    </row>
    <row r="3392" spans="1:7" x14ac:dyDescent="0.2">
      <c r="A3392" s="9" t="s">
        <v>85</v>
      </c>
      <c r="B3392" s="9" t="s">
        <v>86</v>
      </c>
      <c r="C3392" s="9" t="s">
        <v>2838</v>
      </c>
      <c r="D3392" s="9" t="s">
        <v>2839</v>
      </c>
      <c r="E3392" s="9" t="s">
        <v>5107</v>
      </c>
      <c r="F3392" s="9" t="str">
        <f>TEXT(gdp_capita_rank__2[[#This Row],[year]],0)&amp;"-"&amp;gdp_capita_rank__2[[#This Row],[WB_country_code]]</f>
        <v>1985-FIN</v>
      </c>
      <c r="G3392" s="9" t="s">
        <v>5140</v>
      </c>
    </row>
    <row r="3393" spans="1:7" x14ac:dyDescent="0.2">
      <c r="A3393" s="9" t="s">
        <v>87</v>
      </c>
      <c r="B3393" s="9" t="s">
        <v>88</v>
      </c>
      <c r="C3393" s="9" t="s">
        <v>2841</v>
      </c>
      <c r="D3393" s="9" t="s">
        <v>2842</v>
      </c>
      <c r="E3393" s="9" t="s">
        <v>5107</v>
      </c>
      <c r="F3393" s="9" t="str">
        <f>TEXT(gdp_capita_rank__2[[#This Row],[year]],0)&amp;"-"&amp;gdp_capita_rank__2[[#This Row],[WB_country_code]]</f>
        <v>1985-FJI</v>
      </c>
      <c r="G3393" s="9" t="s">
        <v>5141</v>
      </c>
    </row>
    <row r="3394" spans="1:7" x14ac:dyDescent="0.2">
      <c r="A3394" s="9" t="s">
        <v>89</v>
      </c>
      <c r="B3394" s="9" t="s">
        <v>90</v>
      </c>
      <c r="C3394" s="9" t="s">
        <v>2844</v>
      </c>
      <c r="D3394" s="9" t="s">
        <v>2845</v>
      </c>
      <c r="E3394" s="9" t="s">
        <v>5107</v>
      </c>
      <c r="F3394" s="9" t="str">
        <f>TEXT(gdp_capita_rank__2[[#This Row],[year]],0)&amp;"-"&amp;gdp_capita_rank__2[[#This Row],[WB_country_code]]</f>
        <v>1985-FRA</v>
      </c>
      <c r="G3394" s="9" t="s">
        <v>5142</v>
      </c>
    </row>
    <row r="3395" spans="1:7" x14ac:dyDescent="0.2">
      <c r="A3395" s="9" t="s">
        <v>91</v>
      </c>
      <c r="B3395" s="9" t="s">
        <v>92</v>
      </c>
      <c r="C3395" s="9" t="s">
        <v>2847</v>
      </c>
      <c r="D3395" s="9" t="s">
        <v>2848</v>
      </c>
      <c r="E3395" s="9" t="s">
        <v>5107</v>
      </c>
      <c r="F3395" s="9" t="str">
        <f>TEXT(gdp_capita_rank__2[[#This Row],[year]],0)&amp;"-"&amp;gdp_capita_rank__2[[#This Row],[WB_country_code]]</f>
        <v>1985-GAB</v>
      </c>
      <c r="G3395" s="9" t="s">
        <v>5143</v>
      </c>
    </row>
    <row r="3396" spans="1:7" x14ac:dyDescent="0.2">
      <c r="A3396" s="9" t="s">
        <v>93</v>
      </c>
      <c r="B3396" s="9" t="s">
        <v>94</v>
      </c>
      <c r="C3396" s="9" t="s">
        <v>2850</v>
      </c>
      <c r="D3396" s="9" t="s">
        <v>2851</v>
      </c>
      <c r="E3396" s="9" t="s">
        <v>5107</v>
      </c>
      <c r="F3396" s="9" t="str">
        <f>TEXT(gdp_capita_rank__2[[#This Row],[year]],0)&amp;"-"&amp;gdp_capita_rank__2[[#This Row],[WB_country_code]]</f>
        <v>1985-GBR</v>
      </c>
      <c r="G3396" s="9" t="s">
        <v>5144</v>
      </c>
    </row>
    <row r="3397" spans="1:7" x14ac:dyDescent="0.2">
      <c r="A3397" s="9" t="s">
        <v>95</v>
      </c>
      <c r="B3397" s="9" t="s">
        <v>96</v>
      </c>
      <c r="C3397" s="9" t="s">
        <v>2853</v>
      </c>
      <c r="D3397" s="9" t="s">
        <v>2854</v>
      </c>
      <c r="E3397" s="9" t="s">
        <v>5107</v>
      </c>
      <c r="F3397" s="9" t="str">
        <f>TEXT(gdp_capita_rank__2[[#This Row],[year]],0)&amp;"-"&amp;gdp_capita_rank__2[[#This Row],[WB_country_code]]</f>
        <v>1985-GEO</v>
      </c>
      <c r="G3397" s="9" t="s">
        <v>2741</v>
      </c>
    </row>
    <row r="3398" spans="1:7" x14ac:dyDescent="0.2">
      <c r="A3398" s="9" t="s">
        <v>97</v>
      </c>
      <c r="B3398" s="9" t="s">
        <v>98</v>
      </c>
      <c r="C3398" s="9" t="s">
        <v>2855</v>
      </c>
      <c r="D3398" s="9" t="s">
        <v>2824</v>
      </c>
      <c r="E3398" s="9" t="s">
        <v>5107</v>
      </c>
      <c r="F3398" s="9" t="str">
        <f>TEXT(gdp_capita_rank__2[[#This Row],[year]],0)&amp;"-"&amp;gdp_capita_rank__2[[#This Row],[WB_country_code]]</f>
        <v>1985-GHA</v>
      </c>
      <c r="G3398" s="9" t="s">
        <v>5145</v>
      </c>
    </row>
    <row r="3399" spans="1:7" x14ac:dyDescent="0.2">
      <c r="A3399" s="9" t="s">
        <v>99</v>
      </c>
      <c r="B3399" s="9" t="s">
        <v>100</v>
      </c>
      <c r="C3399" s="9" t="s">
        <v>2857</v>
      </c>
      <c r="D3399" s="9" t="s">
        <v>2858</v>
      </c>
      <c r="E3399" s="9" t="s">
        <v>5107</v>
      </c>
      <c r="F3399" s="9" t="str">
        <f>TEXT(gdp_capita_rank__2[[#This Row],[year]],0)&amp;"-"&amp;gdp_capita_rank__2[[#This Row],[WB_country_code]]</f>
        <v>1985-GRC</v>
      </c>
      <c r="G3399" s="9" t="s">
        <v>5146</v>
      </c>
    </row>
    <row r="3400" spans="1:7" x14ac:dyDescent="0.2">
      <c r="A3400" s="9" t="s">
        <v>101</v>
      </c>
      <c r="B3400" s="9" t="s">
        <v>102</v>
      </c>
      <c r="C3400" s="9" t="s">
        <v>2860</v>
      </c>
      <c r="D3400" s="9" t="s">
        <v>2861</v>
      </c>
      <c r="E3400" s="9" t="s">
        <v>5107</v>
      </c>
      <c r="F3400" s="9" t="str">
        <f>TEXT(gdp_capita_rank__2[[#This Row],[year]],0)&amp;"-"&amp;gdp_capita_rank__2[[#This Row],[WB_country_code]]</f>
        <v>1985-GRD</v>
      </c>
      <c r="G3400" s="9" t="s">
        <v>5147</v>
      </c>
    </row>
    <row r="3401" spans="1:7" x14ac:dyDescent="0.2">
      <c r="A3401" s="9" t="s">
        <v>103</v>
      </c>
      <c r="B3401" s="9" t="s">
        <v>104</v>
      </c>
      <c r="C3401" s="9" t="s">
        <v>2862</v>
      </c>
      <c r="D3401" s="9" t="s">
        <v>2863</v>
      </c>
      <c r="E3401" s="9" t="s">
        <v>5107</v>
      </c>
      <c r="F3401" s="9" t="str">
        <f>TEXT(gdp_capita_rank__2[[#This Row],[year]],0)&amp;"-"&amp;gdp_capita_rank__2[[#This Row],[WB_country_code]]</f>
        <v>1985-GTM</v>
      </c>
      <c r="G3401" s="9" t="s">
        <v>5148</v>
      </c>
    </row>
    <row r="3402" spans="1:7" x14ac:dyDescent="0.2">
      <c r="A3402" s="9" t="s">
        <v>105</v>
      </c>
      <c r="B3402" s="9" t="s">
        <v>106</v>
      </c>
      <c r="C3402" s="9" t="s">
        <v>2865</v>
      </c>
      <c r="D3402" s="9" t="s">
        <v>2866</v>
      </c>
      <c r="E3402" s="9" t="s">
        <v>5107</v>
      </c>
      <c r="F3402" s="9" t="str">
        <f>TEXT(gdp_capita_rank__2[[#This Row],[year]],0)&amp;"-"&amp;gdp_capita_rank__2[[#This Row],[WB_country_code]]</f>
        <v>1985-GUY</v>
      </c>
      <c r="G3402" s="9" t="s">
        <v>5149</v>
      </c>
    </row>
    <row r="3403" spans="1:7" x14ac:dyDescent="0.2">
      <c r="A3403" s="9" t="s">
        <v>107</v>
      </c>
      <c r="B3403" s="9" t="s">
        <v>108</v>
      </c>
      <c r="C3403" s="9" t="s">
        <v>2868</v>
      </c>
      <c r="D3403" s="9" t="s">
        <v>2869</v>
      </c>
      <c r="E3403" s="9" t="s">
        <v>5107</v>
      </c>
      <c r="F3403" s="9" t="str">
        <f>TEXT(gdp_capita_rank__2[[#This Row],[year]],0)&amp;"-"&amp;gdp_capita_rank__2[[#This Row],[WB_country_code]]</f>
        <v>1985-HKG</v>
      </c>
      <c r="G3403" s="9" t="s">
        <v>5150</v>
      </c>
    </row>
    <row r="3404" spans="1:7" x14ac:dyDescent="0.2">
      <c r="A3404" s="9" t="s">
        <v>109</v>
      </c>
      <c r="B3404" s="9" t="s">
        <v>110</v>
      </c>
      <c r="C3404" s="9" t="s">
        <v>2871</v>
      </c>
      <c r="D3404" s="9" t="s">
        <v>2872</v>
      </c>
      <c r="E3404" s="9" t="s">
        <v>5107</v>
      </c>
      <c r="F3404" s="9" t="str">
        <f>TEXT(gdp_capita_rank__2[[#This Row],[year]],0)&amp;"-"&amp;gdp_capita_rank__2[[#This Row],[WB_country_code]]</f>
        <v>1985-HRV</v>
      </c>
      <c r="G3404" s="9" t="s">
        <v>2741</v>
      </c>
    </row>
    <row r="3405" spans="1:7" x14ac:dyDescent="0.2">
      <c r="A3405" s="9" t="s">
        <v>111</v>
      </c>
      <c r="B3405" s="9" t="s">
        <v>112</v>
      </c>
      <c r="C3405" s="9" t="s">
        <v>2873</v>
      </c>
      <c r="D3405" s="9" t="s">
        <v>2874</v>
      </c>
      <c r="E3405" s="9" t="s">
        <v>5107</v>
      </c>
      <c r="F3405" s="9" t="str">
        <f>TEXT(gdp_capita_rank__2[[#This Row],[year]],0)&amp;"-"&amp;gdp_capita_rank__2[[#This Row],[WB_country_code]]</f>
        <v>1985-HUN</v>
      </c>
      <c r="G3405" s="9" t="s">
        <v>2741</v>
      </c>
    </row>
    <row r="3406" spans="1:7" x14ac:dyDescent="0.2">
      <c r="A3406" s="9" t="s">
        <v>113</v>
      </c>
      <c r="B3406" s="9" t="s">
        <v>114</v>
      </c>
      <c r="C3406" s="9" t="s">
        <v>2875</v>
      </c>
      <c r="D3406" s="9" t="s">
        <v>2876</v>
      </c>
      <c r="E3406" s="9" t="s">
        <v>5107</v>
      </c>
      <c r="F3406" s="9" t="str">
        <f>TEXT(gdp_capita_rank__2[[#This Row],[year]],0)&amp;"-"&amp;gdp_capita_rank__2[[#This Row],[WB_country_code]]</f>
        <v>1985-IDN</v>
      </c>
      <c r="G3406" s="9" t="s">
        <v>5151</v>
      </c>
    </row>
    <row r="3407" spans="1:7" x14ac:dyDescent="0.2">
      <c r="A3407" s="9" t="s">
        <v>115</v>
      </c>
      <c r="B3407" s="9" t="s">
        <v>116</v>
      </c>
      <c r="C3407" s="9" t="s">
        <v>2877</v>
      </c>
      <c r="D3407" s="9" t="s">
        <v>2878</v>
      </c>
      <c r="E3407" s="9" t="s">
        <v>5107</v>
      </c>
      <c r="F3407" s="9" t="str">
        <f>TEXT(gdp_capita_rank__2[[#This Row],[year]],0)&amp;"-"&amp;gdp_capita_rank__2[[#This Row],[WB_country_code]]</f>
        <v>1985-IND</v>
      </c>
      <c r="G3407" s="9" t="s">
        <v>5152</v>
      </c>
    </row>
    <row r="3408" spans="1:7" x14ac:dyDescent="0.2">
      <c r="A3408" s="9" t="s">
        <v>117</v>
      </c>
      <c r="B3408" s="9" t="s">
        <v>118</v>
      </c>
      <c r="C3408" s="9" t="s">
        <v>2880</v>
      </c>
      <c r="D3408" s="9" t="s">
        <v>2881</v>
      </c>
      <c r="E3408" s="9" t="s">
        <v>5107</v>
      </c>
      <c r="F3408" s="9" t="str">
        <f>TEXT(gdp_capita_rank__2[[#This Row],[year]],0)&amp;"-"&amp;gdp_capita_rank__2[[#This Row],[WB_country_code]]</f>
        <v>1985-IRL</v>
      </c>
      <c r="G3408" s="9" t="s">
        <v>5153</v>
      </c>
    </row>
    <row r="3409" spans="1:7" x14ac:dyDescent="0.2">
      <c r="A3409" s="9" t="s">
        <v>119</v>
      </c>
      <c r="B3409" s="9" t="s">
        <v>120</v>
      </c>
      <c r="C3409" s="9" t="s">
        <v>2883</v>
      </c>
      <c r="D3409" s="9" t="s">
        <v>2884</v>
      </c>
      <c r="E3409" s="9" t="s">
        <v>5107</v>
      </c>
      <c r="F3409" s="9" t="str">
        <f>TEXT(gdp_capita_rank__2[[#This Row],[year]],0)&amp;"-"&amp;gdp_capita_rank__2[[#This Row],[WB_country_code]]</f>
        <v>1985-IRN</v>
      </c>
      <c r="G3409" s="9" t="s">
        <v>5154</v>
      </c>
    </row>
    <row r="3410" spans="1:7" x14ac:dyDescent="0.2">
      <c r="A3410" s="9" t="s">
        <v>121</v>
      </c>
      <c r="B3410" s="9" t="s">
        <v>122</v>
      </c>
      <c r="C3410" s="9" t="s">
        <v>2886</v>
      </c>
      <c r="D3410" s="9" t="s">
        <v>2887</v>
      </c>
      <c r="E3410" s="9" t="s">
        <v>5107</v>
      </c>
      <c r="F3410" s="9" t="str">
        <f>TEXT(gdp_capita_rank__2[[#This Row],[year]],0)&amp;"-"&amp;gdp_capita_rank__2[[#This Row],[WB_country_code]]</f>
        <v>1985-IRQ</v>
      </c>
      <c r="G3410" s="9" t="s">
        <v>5155</v>
      </c>
    </row>
    <row r="3411" spans="1:7" x14ac:dyDescent="0.2">
      <c r="A3411" s="9" t="s">
        <v>123</v>
      </c>
      <c r="B3411" s="9" t="s">
        <v>124</v>
      </c>
      <c r="C3411" s="9" t="s">
        <v>2889</v>
      </c>
      <c r="D3411" s="9" t="s">
        <v>2890</v>
      </c>
      <c r="E3411" s="9" t="s">
        <v>5107</v>
      </c>
      <c r="F3411" s="9" t="str">
        <f>TEXT(gdp_capita_rank__2[[#This Row],[year]],0)&amp;"-"&amp;gdp_capita_rank__2[[#This Row],[WB_country_code]]</f>
        <v>1985-ISL</v>
      </c>
      <c r="G3411" s="9" t="s">
        <v>5156</v>
      </c>
    </row>
    <row r="3412" spans="1:7" x14ac:dyDescent="0.2">
      <c r="A3412" s="9" t="s">
        <v>125</v>
      </c>
      <c r="B3412" s="9" t="s">
        <v>126</v>
      </c>
      <c r="C3412" s="9" t="s">
        <v>2892</v>
      </c>
      <c r="D3412" s="9" t="s">
        <v>2893</v>
      </c>
      <c r="E3412" s="9" t="s">
        <v>5107</v>
      </c>
      <c r="F3412" s="9" t="str">
        <f>TEXT(gdp_capita_rank__2[[#This Row],[year]],0)&amp;"-"&amp;gdp_capita_rank__2[[#This Row],[WB_country_code]]</f>
        <v>1985-ISR</v>
      </c>
      <c r="G3412" s="9" t="s">
        <v>2741</v>
      </c>
    </row>
    <row r="3413" spans="1:7" x14ac:dyDescent="0.2">
      <c r="A3413" s="9" t="s">
        <v>127</v>
      </c>
      <c r="B3413" s="9" t="s">
        <v>128</v>
      </c>
      <c r="C3413" s="9" t="s">
        <v>2895</v>
      </c>
      <c r="D3413" s="9" t="s">
        <v>2896</v>
      </c>
      <c r="E3413" s="9" t="s">
        <v>5107</v>
      </c>
      <c r="F3413" s="9" t="str">
        <f>TEXT(gdp_capita_rank__2[[#This Row],[year]],0)&amp;"-"&amp;gdp_capita_rank__2[[#This Row],[WB_country_code]]</f>
        <v>1985-ITA</v>
      </c>
      <c r="G3413" s="9" t="s">
        <v>5157</v>
      </c>
    </row>
    <row r="3414" spans="1:7" x14ac:dyDescent="0.2">
      <c r="A3414" s="9" t="s">
        <v>129</v>
      </c>
      <c r="B3414" s="9" t="s">
        <v>130</v>
      </c>
      <c r="C3414" s="9" t="s">
        <v>2898</v>
      </c>
      <c r="D3414" s="9" t="s">
        <v>2899</v>
      </c>
      <c r="E3414" s="9" t="s">
        <v>5107</v>
      </c>
      <c r="F3414" s="9" t="str">
        <f>TEXT(gdp_capita_rank__2[[#This Row],[year]],0)&amp;"-"&amp;gdp_capita_rank__2[[#This Row],[WB_country_code]]</f>
        <v>1985-JAM</v>
      </c>
      <c r="G3414" s="9" t="s">
        <v>5158</v>
      </c>
    </row>
    <row r="3415" spans="1:7" x14ac:dyDescent="0.2">
      <c r="A3415" s="9" t="s">
        <v>131</v>
      </c>
      <c r="B3415" s="9" t="s">
        <v>132</v>
      </c>
      <c r="C3415" s="9" t="s">
        <v>2901</v>
      </c>
      <c r="D3415" s="9" t="s">
        <v>2902</v>
      </c>
      <c r="E3415" s="9" t="s">
        <v>5107</v>
      </c>
      <c r="F3415" s="9" t="str">
        <f>TEXT(gdp_capita_rank__2[[#This Row],[year]],0)&amp;"-"&amp;gdp_capita_rank__2[[#This Row],[WB_country_code]]</f>
        <v>1985-JOR</v>
      </c>
      <c r="G3415" s="9" t="s">
        <v>5159</v>
      </c>
    </row>
    <row r="3416" spans="1:7" x14ac:dyDescent="0.2">
      <c r="A3416" s="9" t="s">
        <v>133</v>
      </c>
      <c r="B3416" s="9" t="s">
        <v>134</v>
      </c>
      <c r="C3416" s="9" t="s">
        <v>2903</v>
      </c>
      <c r="D3416" s="9" t="s">
        <v>2904</v>
      </c>
      <c r="E3416" s="9" t="s">
        <v>5107</v>
      </c>
      <c r="F3416" s="9" t="str">
        <f>TEXT(gdp_capita_rank__2[[#This Row],[year]],0)&amp;"-"&amp;gdp_capita_rank__2[[#This Row],[WB_country_code]]</f>
        <v>1985-JPN</v>
      </c>
      <c r="G3416" s="9" t="s">
        <v>5160</v>
      </c>
    </row>
    <row r="3417" spans="1:7" x14ac:dyDescent="0.2">
      <c r="A3417" s="9" t="s">
        <v>135</v>
      </c>
      <c r="B3417" s="9" t="s">
        <v>136</v>
      </c>
      <c r="C3417" s="9" t="s">
        <v>2906</v>
      </c>
      <c r="D3417" s="9" t="s">
        <v>2907</v>
      </c>
      <c r="E3417" s="9" t="s">
        <v>5107</v>
      </c>
      <c r="F3417" s="9" t="str">
        <f>TEXT(gdp_capita_rank__2[[#This Row],[year]],0)&amp;"-"&amp;gdp_capita_rank__2[[#This Row],[WB_country_code]]</f>
        <v>1985-KAZ</v>
      </c>
      <c r="G3417" s="9" t="s">
        <v>2741</v>
      </c>
    </row>
    <row r="3418" spans="1:7" x14ac:dyDescent="0.2">
      <c r="A3418" s="9" t="s">
        <v>137</v>
      </c>
      <c r="B3418" s="9" t="s">
        <v>138</v>
      </c>
      <c r="C3418" s="9" t="s">
        <v>2908</v>
      </c>
      <c r="D3418" s="9" t="s">
        <v>2909</v>
      </c>
      <c r="E3418" s="9" t="s">
        <v>5107</v>
      </c>
      <c r="F3418" s="9" t="str">
        <f>TEXT(gdp_capita_rank__2[[#This Row],[year]],0)&amp;"-"&amp;gdp_capita_rank__2[[#This Row],[WB_country_code]]</f>
        <v>1985-KEN</v>
      </c>
      <c r="G3418" s="9" t="s">
        <v>5161</v>
      </c>
    </row>
    <row r="3419" spans="1:7" x14ac:dyDescent="0.2">
      <c r="A3419" s="9" t="s">
        <v>139</v>
      </c>
      <c r="B3419" s="9" t="s">
        <v>140</v>
      </c>
      <c r="C3419" s="9" t="s">
        <v>2911</v>
      </c>
      <c r="D3419" s="9" t="s">
        <v>2912</v>
      </c>
      <c r="E3419" s="9" t="s">
        <v>5107</v>
      </c>
      <c r="F3419" s="9" t="str">
        <f>TEXT(gdp_capita_rank__2[[#This Row],[year]],0)&amp;"-"&amp;gdp_capita_rank__2[[#This Row],[WB_country_code]]</f>
        <v>1985-KGZ</v>
      </c>
      <c r="G3419" s="9" t="s">
        <v>2741</v>
      </c>
    </row>
    <row r="3420" spans="1:7" x14ac:dyDescent="0.2">
      <c r="A3420" s="9" t="s">
        <v>141</v>
      </c>
      <c r="B3420" s="9" t="s">
        <v>142</v>
      </c>
      <c r="C3420" s="9" t="s">
        <v>2913</v>
      </c>
      <c r="D3420" s="9" t="s">
        <v>2914</v>
      </c>
      <c r="E3420" s="9" t="s">
        <v>5107</v>
      </c>
      <c r="F3420" s="9" t="str">
        <f>TEXT(gdp_capita_rank__2[[#This Row],[year]],0)&amp;"-"&amp;gdp_capita_rank__2[[#This Row],[WB_country_code]]</f>
        <v>1985-KOR</v>
      </c>
      <c r="G3420" s="9" t="s">
        <v>5162</v>
      </c>
    </row>
    <row r="3421" spans="1:7" x14ac:dyDescent="0.2">
      <c r="A3421" s="9" t="s">
        <v>143</v>
      </c>
      <c r="B3421" s="9" t="s">
        <v>144</v>
      </c>
      <c r="C3421" s="9" t="s">
        <v>2916</v>
      </c>
      <c r="D3421" s="9" t="s">
        <v>2917</v>
      </c>
      <c r="E3421" s="9" t="s">
        <v>5107</v>
      </c>
      <c r="F3421" s="9" t="str">
        <f>TEXT(gdp_capita_rank__2[[#This Row],[year]],0)&amp;"-"&amp;gdp_capita_rank__2[[#This Row],[WB_country_code]]</f>
        <v>1985-KWT</v>
      </c>
      <c r="G3421" s="9" t="s">
        <v>5163</v>
      </c>
    </row>
    <row r="3422" spans="1:7" x14ac:dyDescent="0.2">
      <c r="A3422" s="9" t="s">
        <v>145</v>
      </c>
      <c r="B3422" s="9" t="s">
        <v>146</v>
      </c>
      <c r="C3422" s="9" t="s">
        <v>2918</v>
      </c>
      <c r="D3422" s="9" t="s">
        <v>2919</v>
      </c>
      <c r="E3422" s="9" t="s">
        <v>5107</v>
      </c>
      <c r="F3422" s="9" t="str">
        <f>TEXT(gdp_capita_rank__2[[#This Row],[year]],0)&amp;"-"&amp;gdp_capita_rank__2[[#This Row],[WB_country_code]]</f>
        <v>1985-LBN</v>
      </c>
      <c r="G3422" s="9" t="s">
        <v>2741</v>
      </c>
    </row>
    <row r="3423" spans="1:7" x14ac:dyDescent="0.2">
      <c r="A3423" s="9" t="s">
        <v>147</v>
      </c>
      <c r="B3423" s="9" t="s">
        <v>148</v>
      </c>
      <c r="C3423" s="9" t="s">
        <v>2920</v>
      </c>
      <c r="D3423" s="9" t="s">
        <v>2921</v>
      </c>
      <c r="E3423" s="9" t="s">
        <v>5107</v>
      </c>
      <c r="F3423" s="9" t="str">
        <f>TEXT(gdp_capita_rank__2[[#This Row],[year]],0)&amp;"-"&amp;gdp_capita_rank__2[[#This Row],[WB_country_code]]</f>
        <v>1985-LKA</v>
      </c>
      <c r="G3423" s="9" t="s">
        <v>5164</v>
      </c>
    </row>
    <row r="3424" spans="1:7" x14ac:dyDescent="0.2">
      <c r="A3424" s="9" t="s">
        <v>149</v>
      </c>
      <c r="B3424" s="9" t="s">
        <v>150</v>
      </c>
      <c r="C3424" s="9" t="s">
        <v>2923</v>
      </c>
      <c r="D3424" s="9" t="s">
        <v>2924</v>
      </c>
      <c r="E3424" s="9" t="s">
        <v>5107</v>
      </c>
      <c r="F3424" s="9" t="str">
        <f>TEXT(gdp_capita_rank__2[[#This Row],[year]],0)&amp;"-"&amp;gdp_capita_rank__2[[#This Row],[WB_country_code]]</f>
        <v>1985-LTU</v>
      </c>
      <c r="G3424" s="9" t="s">
        <v>2741</v>
      </c>
    </row>
    <row r="3425" spans="1:7" x14ac:dyDescent="0.2">
      <c r="A3425" s="9" t="s">
        <v>151</v>
      </c>
      <c r="B3425" s="9" t="s">
        <v>152</v>
      </c>
      <c r="C3425" s="9" t="s">
        <v>2925</v>
      </c>
      <c r="D3425" s="9" t="s">
        <v>2926</v>
      </c>
      <c r="E3425" s="9" t="s">
        <v>5107</v>
      </c>
      <c r="F3425" s="9" t="str">
        <f>TEXT(gdp_capita_rank__2[[#This Row],[year]],0)&amp;"-"&amp;gdp_capita_rank__2[[#This Row],[WB_country_code]]</f>
        <v>1985-LVA</v>
      </c>
      <c r="G3425" s="9" t="s">
        <v>2741</v>
      </c>
    </row>
    <row r="3426" spans="1:7" x14ac:dyDescent="0.2">
      <c r="A3426" s="9" t="s">
        <v>153</v>
      </c>
      <c r="B3426" s="9" t="s">
        <v>154</v>
      </c>
      <c r="C3426" s="9" t="s">
        <v>2927</v>
      </c>
      <c r="D3426" s="9" t="s">
        <v>2928</v>
      </c>
      <c r="E3426" s="9" t="s">
        <v>5107</v>
      </c>
      <c r="F3426" s="9" t="str">
        <f>TEXT(gdp_capita_rank__2[[#This Row],[year]],0)&amp;"-"&amp;gdp_capita_rank__2[[#This Row],[WB_country_code]]</f>
        <v>1985-MAR</v>
      </c>
      <c r="G3426" s="9" t="s">
        <v>5165</v>
      </c>
    </row>
    <row r="3427" spans="1:7" x14ac:dyDescent="0.2">
      <c r="A3427" s="9" t="s">
        <v>155</v>
      </c>
      <c r="B3427" s="9" t="s">
        <v>156</v>
      </c>
      <c r="C3427" s="9" t="s">
        <v>2930</v>
      </c>
      <c r="D3427" s="9" t="s">
        <v>2931</v>
      </c>
      <c r="E3427" s="9" t="s">
        <v>5107</v>
      </c>
      <c r="F3427" s="9" t="str">
        <f>TEXT(gdp_capita_rank__2[[#This Row],[year]],0)&amp;"-"&amp;gdp_capita_rank__2[[#This Row],[WB_country_code]]</f>
        <v>1985-MDA</v>
      </c>
      <c r="G3427" s="9" t="s">
        <v>2741</v>
      </c>
    </row>
    <row r="3428" spans="1:7" x14ac:dyDescent="0.2">
      <c r="A3428" s="9" t="s">
        <v>157</v>
      </c>
      <c r="B3428" s="9" t="s">
        <v>158</v>
      </c>
      <c r="C3428" s="9" t="s">
        <v>2932</v>
      </c>
      <c r="D3428" s="9" t="s">
        <v>2933</v>
      </c>
      <c r="E3428" s="9" t="s">
        <v>5107</v>
      </c>
      <c r="F3428" s="9" t="str">
        <f>TEXT(gdp_capita_rank__2[[#This Row],[year]],0)&amp;"-"&amp;gdp_capita_rank__2[[#This Row],[WB_country_code]]</f>
        <v>1985-MEX</v>
      </c>
      <c r="G3428" s="9" t="s">
        <v>5166</v>
      </c>
    </row>
    <row r="3429" spans="1:7" x14ac:dyDescent="0.2">
      <c r="A3429" s="9" t="s">
        <v>159</v>
      </c>
      <c r="B3429" s="9" t="s">
        <v>160</v>
      </c>
      <c r="C3429" s="9" t="s">
        <v>2935</v>
      </c>
      <c r="D3429" s="9" t="s">
        <v>2936</v>
      </c>
      <c r="E3429" s="9" t="s">
        <v>5107</v>
      </c>
      <c r="F3429" s="9" t="str">
        <f>TEXT(gdp_capita_rank__2[[#This Row],[year]],0)&amp;"-"&amp;gdp_capita_rank__2[[#This Row],[WB_country_code]]</f>
        <v>1985-MKD</v>
      </c>
      <c r="G3429" s="9" t="s">
        <v>2741</v>
      </c>
    </row>
    <row r="3430" spans="1:7" x14ac:dyDescent="0.2">
      <c r="A3430" s="9" t="s">
        <v>161</v>
      </c>
      <c r="B3430" s="9" t="s">
        <v>162</v>
      </c>
      <c r="C3430" s="9" t="s">
        <v>2937</v>
      </c>
      <c r="D3430" s="9" t="s">
        <v>2938</v>
      </c>
      <c r="E3430" s="9" t="s">
        <v>5107</v>
      </c>
      <c r="F3430" s="9" t="str">
        <f>TEXT(gdp_capita_rank__2[[#This Row],[year]],0)&amp;"-"&amp;gdp_capita_rank__2[[#This Row],[WB_country_code]]</f>
        <v>1985-MNE</v>
      </c>
      <c r="G3430" s="9" t="s">
        <v>2741</v>
      </c>
    </row>
    <row r="3431" spans="1:7" x14ac:dyDescent="0.2">
      <c r="A3431" s="9" t="s">
        <v>163</v>
      </c>
      <c r="B3431" s="9" t="s">
        <v>164</v>
      </c>
      <c r="C3431" s="9" t="s">
        <v>2939</v>
      </c>
      <c r="D3431" s="9" t="s">
        <v>2940</v>
      </c>
      <c r="E3431" s="9" t="s">
        <v>5107</v>
      </c>
      <c r="F3431" s="9" t="str">
        <f>TEXT(gdp_capita_rank__2[[#This Row],[year]],0)&amp;"-"&amp;gdp_capita_rank__2[[#This Row],[WB_country_code]]</f>
        <v>1985-MNG</v>
      </c>
      <c r="G3431" s="9" t="s">
        <v>5167</v>
      </c>
    </row>
    <row r="3432" spans="1:7" x14ac:dyDescent="0.2">
      <c r="A3432" s="9" t="s">
        <v>165</v>
      </c>
      <c r="B3432" s="9" t="s">
        <v>166</v>
      </c>
      <c r="C3432" s="9" t="s">
        <v>2941</v>
      </c>
      <c r="D3432" s="9" t="s">
        <v>2942</v>
      </c>
      <c r="E3432" s="9" t="s">
        <v>5107</v>
      </c>
      <c r="F3432" s="9" t="str">
        <f>TEXT(gdp_capita_rank__2[[#This Row],[year]],0)&amp;"-"&amp;gdp_capita_rank__2[[#This Row],[WB_country_code]]</f>
        <v>1985-MOZ</v>
      </c>
      <c r="G3432" s="9" t="s">
        <v>2741</v>
      </c>
    </row>
    <row r="3433" spans="1:7" x14ac:dyDescent="0.2">
      <c r="A3433" s="9" t="s">
        <v>167</v>
      </c>
      <c r="B3433" s="9" t="s">
        <v>168</v>
      </c>
      <c r="C3433" s="9" t="s">
        <v>2943</v>
      </c>
      <c r="D3433" s="9" t="s">
        <v>2944</v>
      </c>
      <c r="E3433" s="9" t="s">
        <v>5107</v>
      </c>
      <c r="F3433" s="9" t="str">
        <f>TEXT(gdp_capita_rank__2[[#This Row],[year]],0)&amp;"-"&amp;gdp_capita_rank__2[[#This Row],[WB_country_code]]</f>
        <v>1985-MUS</v>
      </c>
      <c r="G3433" s="9" t="s">
        <v>5168</v>
      </c>
    </row>
    <row r="3434" spans="1:7" x14ac:dyDescent="0.2">
      <c r="A3434" s="9" t="s">
        <v>169</v>
      </c>
      <c r="B3434" s="9" t="s">
        <v>170</v>
      </c>
      <c r="C3434" s="9" t="s">
        <v>2945</v>
      </c>
      <c r="D3434" s="9" t="s">
        <v>2946</v>
      </c>
      <c r="E3434" s="9" t="s">
        <v>5107</v>
      </c>
      <c r="F3434" s="9" t="str">
        <f>TEXT(gdp_capita_rank__2[[#This Row],[year]],0)&amp;"-"&amp;gdp_capita_rank__2[[#This Row],[WB_country_code]]</f>
        <v>1985-MYS</v>
      </c>
      <c r="G3434" s="9" t="s">
        <v>5169</v>
      </c>
    </row>
    <row r="3435" spans="1:7" x14ac:dyDescent="0.2">
      <c r="A3435" s="9" t="s">
        <v>171</v>
      </c>
      <c r="B3435" s="9" t="s">
        <v>172</v>
      </c>
      <c r="C3435" s="9" t="s">
        <v>2948</v>
      </c>
      <c r="D3435" s="9" t="s">
        <v>2949</v>
      </c>
      <c r="E3435" s="9" t="s">
        <v>5107</v>
      </c>
      <c r="F3435" s="9" t="str">
        <f>TEXT(gdp_capita_rank__2[[#This Row],[year]],0)&amp;"-"&amp;gdp_capita_rank__2[[#This Row],[WB_country_code]]</f>
        <v>1985-NAM</v>
      </c>
      <c r="G3435" s="9" t="s">
        <v>5170</v>
      </c>
    </row>
    <row r="3436" spans="1:7" x14ac:dyDescent="0.2">
      <c r="A3436" s="9" t="s">
        <v>173</v>
      </c>
      <c r="B3436" s="9" t="s">
        <v>174</v>
      </c>
      <c r="C3436" s="9" t="s">
        <v>2950</v>
      </c>
      <c r="D3436" s="9" t="s">
        <v>2951</v>
      </c>
      <c r="E3436" s="9" t="s">
        <v>5107</v>
      </c>
      <c r="F3436" s="9" t="str">
        <f>TEXT(gdp_capita_rank__2[[#This Row],[year]],0)&amp;"-"&amp;gdp_capita_rank__2[[#This Row],[WB_country_code]]</f>
        <v>1985-NER</v>
      </c>
      <c r="G3436" s="9" t="s">
        <v>5171</v>
      </c>
    </row>
    <row r="3437" spans="1:7" x14ac:dyDescent="0.2">
      <c r="A3437" s="9" t="s">
        <v>175</v>
      </c>
      <c r="B3437" s="9" t="s">
        <v>176</v>
      </c>
      <c r="C3437" s="9" t="s">
        <v>2953</v>
      </c>
      <c r="D3437" s="9" t="s">
        <v>2954</v>
      </c>
      <c r="E3437" s="9" t="s">
        <v>5107</v>
      </c>
      <c r="F3437" s="9" t="str">
        <f>TEXT(gdp_capita_rank__2[[#This Row],[year]],0)&amp;"-"&amp;gdp_capita_rank__2[[#This Row],[WB_country_code]]</f>
        <v>1985-NGA</v>
      </c>
      <c r="G3437" s="9" t="s">
        <v>5172</v>
      </c>
    </row>
    <row r="3438" spans="1:7" x14ac:dyDescent="0.2">
      <c r="A3438" s="9" t="s">
        <v>177</v>
      </c>
      <c r="B3438" s="9" t="s">
        <v>178</v>
      </c>
      <c r="C3438" s="9" t="s">
        <v>2956</v>
      </c>
      <c r="D3438" s="9" t="s">
        <v>2957</v>
      </c>
      <c r="E3438" s="9" t="s">
        <v>5107</v>
      </c>
      <c r="F3438" s="9" t="str">
        <f>TEXT(gdp_capita_rank__2[[#This Row],[year]],0)&amp;"-"&amp;gdp_capita_rank__2[[#This Row],[WB_country_code]]</f>
        <v>1985-NLD</v>
      </c>
      <c r="G3438" s="9" t="s">
        <v>5173</v>
      </c>
    </row>
    <row r="3439" spans="1:7" x14ac:dyDescent="0.2">
      <c r="A3439" s="9" t="s">
        <v>179</v>
      </c>
      <c r="B3439" s="9" t="s">
        <v>180</v>
      </c>
      <c r="C3439" s="9" t="s">
        <v>2959</v>
      </c>
      <c r="D3439" s="9" t="s">
        <v>2960</v>
      </c>
      <c r="E3439" s="9" t="s">
        <v>5107</v>
      </c>
      <c r="F3439" s="9" t="str">
        <f>TEXT(gdp_capita_rank__2[[#This Row],[year]],0)&amp;"-"&amp;gdp_capita_rank__2[[#This Row],[WB_country_code]]</f>
        <v>1985-NOR</v>
      </c>
      <c r="G3439" s="9" t="s">
        <v>5174</v>
      </c>
    </row>
    <row r="3440" spans="1:7" x14ac:dyDescent="0.2">
      <c r="A3440" s="9" t="s">
        <v>181</v>
      </c>
      <c r="B3440" s="9" t="s">
        <v>182</v>
      </c>
      <c r="C3440" s="9" t="s">
        <v>2962</v>
      </c>
      <c r="D3440" s="9" t="s">
        <v>2963</v>
      </c>
      <c r="E3440" s="9" t="s">
        <v>5107</v>
      </c>
      <c r="F3440" s="9" t="str">
        <f>TEXT(gdp_capita_rank__2[[#This Row],[year]],0)&amp;"-"&amp;gdp_capita_rank__2[[#This Row],[WB_country_code]]</f>
        <v>1985-NZL</v>
      </c>
      <c r="G3440" s="9" t="s">
        <v>5175</v>
      </c>
    </row>
    <row r="3441" spans="1:7" x14ac:dyDescent="0.2">
      <c r="A3441" s="9" t="s">
        <v>183</v>
      </c>
      <c r="B3441" s="9" t="s">
        <v>184</v>
      </c>
      <c r="C3441" s="9" t="s">
        <v>2965</v>
      </c>
      <c r="D3441" s="9" t="s">
        <v>2966</v>
      </c>
      <c r="E3441" s="9" t="s">
        <v>5107</v>
      </c>
      <c r="F3441" s="9" t="str">
        <f>TEXT(gdp_capita_rank__2[[#This Row],[year]],0)&amp;"-"&amp;gdp_capita_rank__2[[#This Row],[WB_country_code]]</f>
        <v>1985-PAK</v>
      </c>
      <c r="G3441" s="9" t="s">
        <v>5176</v>
      </c>
    </row>
    <row r="3442" spans="1:7" x14ac:dyDescent="0.2">
      <c r="A3442" s="9" t="s">
        <v>185</v>
      </c>
      <c r="B3442" s="9" t="s">
        <v>186</v>
      </c>
      <c r="C3442" s="9" t="s">
        <v>2968</v>
      </c>
      <c r="D3442" s="9" t="s">
        <v>2969</v>
      </c>
      <c r="E3442" s="9" t="s">
        <v>5107</v>
      </c>
      <c r="F3442" s="9" t="str">
        <f>TEXT(gdp_capita_rank__2[[#This Row],[year]],0)&amp;"-"&amp;gdp_capita_rank__2[[#This Row],[WB_country_code]]</f>
        <v>1985-PAN</v>
      </c>
      <c r="G3442" s="9" t="s">
        <v>5177</v>
      </c>
    </row>
    <row r="3443" spans="1:7" x14ac:dyDescent="0.2">
      <c r="A3443" s="9" t="s">
        <v>187</v>
      </c>
      <c r="B3443" s="9" t="s">
        <v>188</v>
      </c>
      <c r="C3443" s="9" t="s">
        <v>2971</v>
      </c>
      <c r="D3443" s="9" t="s">
        <v>2972</v>
      </c>
      <c r="E3443" s="9" t="s">
        <v>5107</v>
      </c>
      <c r="F3443" s="9" t="str">
        <f>TEXT(gdp_capita_rank__2[[#This Row],[year]],0)&amp;"-"&amp;gdp_capita_rank__2[[#This Row],[WB_country_code]]</f>
        <v>1985-PER</v>
      </c>
      <c r="G3443" s="9" t="s">
        <v>5178</v>
      </c>
    </row>
    <row r="3444" spans="1:7" x14ac:dyDescent="0.2">
      <c r="A3444" s="9" t="s">
        <v>189</v>
      </c>
      <c r="B3444" s="9" t="s">
        <v>190</v>
      </c>
      <c r="C3444" s="9" t="s">
        <v>2973</v>
      </c>
      <c r="D3444" s="9" t="s">
        <v>2974</v>
      </c>
      <c r="E3444" s="9" t="s">
        <v>5107</v>
      </c>
      <c r="F3444" s="9" t="str">
        <f>TEXT(gdp_capita_rank__2[[#This Row],[year]],0)&amp;"-"&amp;gdp_capita_rank__2[[#This Row],[WB_country_code]]</f>
        <v>1985-PHL</v>
      </c>
      <c r="G3444" s="9" t="s">
        <v>5179</v>
      </c>
    </row>
    <row r="3445" spans="1:7" x14ac:dyDescent="0.2">
      <c r="A3445" s="9" t="s">
        <v>191</v>
      </c>
      <c r="B3445" s="9" t="s">
        <v>192</v>
      </c>
      <c r="C3445" s="9" t="s">
        <v>2976</v>
      </c>
      <c r="D3445" s="9" t="s">
        <v>2977</v>
      </c>
      <c r="E3445" s="9" t="s">
        <v>5107</v>
      </c>
      <c r="F3445" s="9" t="str">
        <f>TEXT(gdp_capita_rank__2[[#This Row],[year]],0)&amp;"-"&amp;gdp_capita_rank__2[[#This Row],[WB_country_code]]</f>
        <v>1985-POL</v>
      </c>
      <c r="G3445" s="9" t="s">
        <v>2741</v>
      </c>
    </row>
    <row r="3446" spans="1:7" x14ac:dyDescent="0.2">
      <c r="A3446" s="9" t="s">
        <v>193</v>
      </c>
      <c r="B3446" s="9" t="s">
        <v>194</v>
      </c>
      <c r="C3446" s="9" t="s">
        <v>2818</v>
      </c>
      <c r="D3446" s="9" t="s">
        <v>2978</v>
      </c>
      <c r="E3446" s="9" t="s">
        <v>5107</v>
      </c>
      <c r="F3446" s="9" t="str">
        <f>TEXT(gdp_capita_rank__2[[#This Row],[year]],0)&amp;"-"&amp;gdp_capita_rank__2[[#This Row],[WB_country_code]]</f>
        <v>1985-PRI</v>
      </c>
      <c r="G3446" s="9" t="s">
        <v>5180</v>
      </c>
    </row>
    <row r="3447" spans="1:7" x14ac:dyDescent="0.2">
      <c r="A3447" s="9" t="s">
        <v>195</v>
      </c>
      <c r="B3447" s="9" t="s">
        <v>196</v>
      </c>
      <c r="C3447" s="9" t="s">
        <v>2980</v>
      </c>
      <c r="D3447" s="9" t="s">
        <v>2981</v>
      </c>
      <c r="E3447" s="9" t="s">
        <v>5107</v>
      </c>
      <c r="F3447" s="9" t="str">
        <f>TEXT(gdp_capita_rank__2[[#This Row],[year]],0)&amp;"-"&amp;gdp_capita_rank__2[[#This Row],[WB_country_code]]</f>
        <v>1985-PRK</v>
      </c>
      <c r="G3447" s="9" t="s">
        <v>2741</v>
      </c>
    </row>
    <row r="3448" spans="1:7" x14ac:dyDescent="0.2">
      <c r="A3448" s="9" t="s">
        <v>197</v>
      </c>
      <c r="B3448" s="9" t="s">
        <v>198</v>
      </c>
      <c r="C3448" s="9" t="s">
        <v>2982</v>
      </c>
      <c r="D3448" s="9" t="s">
        <v>2983</v>
      </c>
      <c r="E3448" s="9" t="s">
        <v>5107</v>
      </c>
      <c r="F3448" s="9" t="str">
        <f>TEXT(gdp_capita_rank__2[[#This Row],[year]],0)&amp;"-"&amp;gdp_capita_rank__2[[#This Row],[WB_country_code]]</f>
        <v>1985-PRT</v>
      </c>
      <c r="G3448" s="9" t="s">
        <v>5181</v>
      </c>
    </row>
    <row r="3449" spans="1:7" x14ac:dyDescent="0.2">
      <c r="A3449" s="9" t="s">
        <v>199</v>
      </c>
      <c r="B3449" s="9" t="s">
        <v>200</v>
      </c>
      <c r="C3449" s="9" t="s">
        <v>2985</v>
      </c>
      <c r="D3449" s="9" t="s">
        <v>2986</v>
      </c>
      <c r="E3449" s="9" t="s">
        <v>5107</v>
      </c>
      <c r="F3449" s="9" t="str">
        <f>TEXT(gdp_capita_rank__2[[#This Row],[year]],0)&amp;"-"&amp;gdp_capita_rank__2[[#This Row],[WB_country_code]]</f>
        <v>1985-PRY</v>
      </c>
      <c r="G3449" s="9" t="s">
        <v>5182</v>
      </c>
    </row>
    <row r="3450" spans="1:7" x14ac:dyDescent="0.2">
      <c r="A3450" s="9" t="s">
        <v>201</v>
      </c>
      <c r="B3450" s="9" t="s">
        <v>202</v>
      </c>
      <c r="C3450" s="9" t="s">
        <v>2987</v>
      </c>
      <c r="D3450" s="9" t="s">
        <v>2988</v>
      </c>
      <c r="E3450" s="9" t="s">
        <v>5107</v>
      </c>
      <c r="F3450" s="9" t="str">
        <f>TEXT(gdp_capita_rank__2[[#This Row],[year]],0)&amp;"-"&amp;gdp_capita_rank__2[[#This Row],[WB_country_code]]</f>
        <v>1985-QAT</v>
      </c>
      <c r="G3450" s="9" t="s">
        <v>5183</v>
      </c>
    </row>
    <row r="3451" spans="1:7" x14ac:dyDescent="0.2">
      <c r="A3451" s="9" t="s">
        <v>203</v>
      </c>
      <c r="B3451" s="9" t="s">
        <v>204</v>
      </c>
      <c r="C3451" s="9" t="s">
        <v>2989</v>
      </c>
      <c r="D3451" s="9" t="s">
        <v>2990</v>
      </c>
      <c r="E3451" s="9" t="s">
        <v>5107</v>
      </c>
      <c r="F3451" s="9" t="str">
        <f>TEXT(gdp_capita_rank__2[[#This Row],[year]],0)&amp;"-"&amp;gdp_capita_rank__2[[#This Row],[WB_country_code]]</f>
        <v>1985-ROU</v>
      </c>
      <c r="G3451" s="9" t="s">
        <v>2741</v>
      </c>
    </row>
    <row r="3452" spans="1:7" x14ac:dyDescent="0.2">
      <c r="A3452" s="9" t="s">
        <v>205</v>
      </c>
      <c r="B3452" s="9" t="s">
        <v>206</v>
      </c>
      <c r="C3452" s="9" t="s">
        <v>2991</v>
      </c>
      <c r="D3452" s="9" t="s">
        <v>2992</v>
      </c>
      <c r="E3452" s="9" t="s">
        <v>5107</v>
      </c>
      <c r="F3452" s="9" t="str">
        <f>TEXT(gdp_capita_rank__2[[#This Row],[year]],0)&amp;"-"&amp;gdp_capita_rank__2[[#This Row],[WB_country_code]]</f>
        <v>1985-RUS</v>
      </c>
      <c r="G3452" s="9" t="s">
        <v>2741</v>
      </c>
    </row>
    <row r="3453" spans="1:7" x14ac:dyDescent="0.2">
      <c r="A3453" s="9" t="s">
        <v>207</v>
      </c>
      <c r="B3453" s="9" t="s">
        <v>208</v>
      </c>
      <c r="C3453" s="9" t="s">
        <v>2993</v>
      </c>
      <c r="D3453" s="9" t="s">
        <v>2994</v>
      </c>
      <c r="E3453" s="9" t="s">
        <v>5107</v>
      </c>
      <c r="F3453" s="9" t="str">
        <f>TEXT(gdp_capita_rank__2[[#This Row],[year]],0)&amp;"-"&amp;gdp_capita_rank__2[[#This Row],[WB_country_code]]</f>
        <v>1985-SAU</v>
      </c>
      <c r="G3453" s="9" t="s">
        <v>5184</v>
      </c>
    </row>
    <row r="3454" spans="1:7" x14ac:dyDescent="0.2">
      <c r="A3454" s="9" t="s">
        <v>209</v>
      </c>
      <c r="B3454" s="9" t="s">
        <v>210</v>
      </c>
      <c r="C3454" s="9" t="s">
        <v>2995</v>
      </c>
      <c r="D3454" s="9" t="s">
        <v>2996</v>
      </c>
      <c r="E3454" s="9" t="s">
        <v>5107</v>
      </c>
      <c r="F3454" s="9" t="str">
        <f>TEXT(gdp_capita_rank__2[[#This Row],[year]],0)&amp;"-"&amp;gdp_capita_rank__2[[#This Row],[WB_country_code]]</f>
        <v>1985-SDN</v>
      </c>
      <c r="G3454" s="9" t="s">
        <v>5185</v>
      </c>
    </row>
    <row r="3455" spans="1:7" x14ac:dyDescent="0.2">
      <c r="A3455" s="9" t="s">
        <v>211</v>
      </c>
      <c r="B3455" s="9" t="s">
        <v>212</v>
      </c>
      <c r="C3455" s="9" t="s">
        <v>2998</v>
      </c>
      <c r="D3455" s="9" t="s">
        <v>2999</v>
      </c>
      <c r="E3455" s="9" t="s">
        <v>5107</v>
      </c>
      <c r="F3455" s="9" t="str">
        <f>TEXT(gdp_capita_rank__2[[#This Row],[year]],0)&amp;"-"&amp;gdp_capita_rank__2[[#This Row],[WB_country_code]]</f>
        <v>1985-SEN</v>
      </c>
      <c r="G3455" s="9" t="s">
        <v>5186</v>
      </c>
    </row>
    <row r="3456" spans="1:7" x14ac:dyDescent="0.2">
      <c r="A3456" s="9" t="s">
        <v>213</v>
      </c>
      <c r="B3456" s="9" t="s">
        <v>214</v>
      </c>
      <c r="C3456" s="9" t="s">
        <v>3001</v>
      </c>
      <c r="D3456" s="9" t="s">
        <v>3002</v>
      </c>
      <c r="E3456" s="9" t="s">
        <v>5107</v>
      </c>
      <c r="F3456" s="9" t="str">
        <f>TEXT(gdp_capita_rank__2[[#This Row],[year]],0)&amp;"-"&amp;gdp_capita_rank__2[[#This Row],[WB_country_code]]</f>
        <v>1985-SGP</v>
      </c>
      <c r="G3456" s="9" t="s">
        <v>5187</v>
      </c>
    </row>
    <row r="3457" spans="1:7" x14ac:dyDescent="0.2">
      <c r="A3457" s="9" t="s">
        <v>215</v>
      </c>
      <c r="B3457" s="9" t="s">
        <v>216</v>
      </c>
      <c r="C3457" s="9" t="s">
        <v>3004</v>
      </c>
      <c r="D3457" s="9" t="s">
        <v>3005</v>
      </c>
      <c r="E3457" s="9" t="s">
        <v>5107</v>
      </c>
      <c r="F3457" s="9" t="str">
        <f>TEXT(gdp_capita_rank__2[[#This Row],[year]],0)&amp;"-"&amp;gdp_capita_rank__2[[#This Row],[WB_country_code]]</f>
        <v>1985-SMR</v>
      </c>
      <c r="G3457" s="9" t="s">
        <v>2741</v>
      </c>
    </row>
    <row r="3458" spans="1:7" x14ac:dyDescent="0.2">
      <c r="A3458" s="9" t="s">
        <v>217</v>
      </c>
      <c r="B3458" s="9" t="s">
        <v>218</v>
      </c>
      <c r="C3458" s="9" t="s">
        <v>2854</v>
      </c>
      <c r="D3458" s="9" t="s">
        <v>3006</v>
      </c>
      <c r="E3458" s="9" t="s">
        <v>5107</v>
      </c>
      <c r="F3458" s="9" t="str">
        <f>TEXT(gdp_capita_rank__2[[#This Row],[year]],0)&amp;"-"&amp;gdp_capita_rank__2[[#This Row],[WB_country_code]]</f>
        <v>1985-SRB</v>
      </c>
      <c r="G3458" s="9" t="s">
        <v>2741</v>
      </c>
    </row>
    <row r="3459" spans="1:7" x14ac:dyDescent="0.2">
      <c r="A3459" s="9" t="s">
        <v>219</v>
      </c>
      <c r="B3459" s="9" t="s">
        <v>220</v>
      </c>
      <c r="C3459" s="9" t="s">
        <v>3007</v>
      </c>
      <c r="D3459" s="9" t="s">
        <v>3008</v>
      </c>
      <c r="E3459" s="9" t="s">
        <v>5107</v>
      </c>
      <c r="F3459" s="9" t="str">
        <f>TEXT(gdp_capita_rank__2[[#This Row],[year]],0)&amp;"-"&amp;gdp_capita_rank__2[[#This Row],[WB_country_code]]</f>
        <v>1985-SUR</v>
      </c>
      <c r="G3459" s="9" t="s">
        <v>5188</v>
      </c>
    </row>
    <row r="3460" spans="1:7" x14ac:dyDescent="0.2">
      <c r="A3460" s="9" t="s">
        <v>221</v>
      </c>
      <c r="B3460" s="9" t="s">
        <v>222</v>
      </c>
      <c r="C3460" s="9" t="s">
        <v>3010</v>
      </c>
      <c r="D3460" s="9" t="s">
        <v>3011</v>
      </c>
      <c r="E3460" s="9" t="s">
        <v>5107</v>
      </c>
      <c r="F3460" s="9" t="str">
        <f>TEXT(gdp_capita_rank__2[[#This Row],[year]],0)&amp;"-"&amp;gdp_capita_rank__2[[#This Row],[WB_country_code]]</f>
        <v>1985-SVK</v>
      </c>
      <c r="G3460" s="9" t="s">
        <v>2741</v>
      </c>
    </row>
    <row r="3461" spans="1:7" x14ac:dyDescent="0.2">
      <c r="A3461" s="9" t="s">
        <v>223</v>
      </c>
      <c r="B3461" s="9" t="s">
        <v>224</v>
      </c>
      <c r="C3461" s="9" t="s">
        <v>3012</v>
      </c>
      <c r="D3461" s="9" t="s">
        <v>3013</v>
      </c>
      <c r="E3461" s="9" t="s">
        <v>5107</v>
      </c>
      <c r="F3461" s="9" t="str">
        <f>TEXT(gdp_capita_rank__2[[#This Row],[year]],0)&amp;"-"&amp;gdp_capita_rank__2[[#This Row],[WB_country_code]]</f>
        <v>1985-SVN</v>
      </c>
      <c r="G3461" s="9" t="s">
        <v>2741</v>
      </c>
    </row>
    <row r="3462" spans="1:7" x14ac:dyDescent="0.2">
      <c r="A3462" s="9" t="s">
        <v>225</v>
      </c>
      <c r="B3462" s="9" t="s">
        <v>226</v>
      </c>
      <c r="C3462" s="9" t="s">
        <v>3014</v>
      </c>
      <c r="D3462" s="9" t="s">
        <v>3015</v>
      </c>
      <c r="E3462" s="9" t="s">
        <v>5107</v>
      </c>
      <c r="F3462" s="9" t="str">
        <f>TEXT(gdp_capita_rank__2[[#This Row],[year]],0)&amp;"-"&amp;gdp_capita_rank__2[[#This Row],[WB_country_code]]</f>
        <v>1985-SWE</v>
      </c>
      <c r="G3462" s="9" t="s">
        <v>5189</v>
      </c>
    </row>
    <row r="3463" spans="1:7" x14ac:dyDescent="0.2">
      <c r="A3463" s="9" t="s">
        <v>227</v>
      </c>
      <c r="B3463" s="9" t="s">
        <v>228</v>
      </c>
      <c r="C3463" s="9" t="s">
        <v>3017</v>
      </c>
      <c r="D3463" s="9" t="s">
        <v>3018</v>
      </c>
      <c r="E3463" s="9" t="s">
        <v>5107</v>
      </c>
      <c r="F3463" s="9" t="str">
        <f>TEXT(gdp_capita_rank__2[[#This Row],[year]],0)&amp;"-"&amp;gdp_capita_rank__2[[#This Row],[WB_country_code]]</f>
        <v>1985-SYR</v>
      </c>
      <c r="G3463" s="9" t="s">
        <v>5190</v>
      </c>
    </row>
    <row r="3464" spans="1:7" x14ac:dyDescent="0.2">
      <c r="A3464" s="9" t="s">
        <v>229</v>
      </c>
      <c r="B3464" s="9" t="s">
        <v>230</v>
      </c>
      <c r="C3464" s="9" t="s">
        <v>3020</v>
      </c>
      <c r="D3464" s="9" t="s">
        <v>3021</v>
      </c>
      <c r="E3464" s="9" t="s">
        <v>5107</v>
      </c>
      <c r="F3464" s="9" t="str">
        <f>TEXT(gdp_capita_rank__2[[#This Row],[year]],0)&amp;"-"&amp;gdp_capita_rank__2[[#This Row],[WB_country_code]]</f>
        <v>1985-TGO</v>
      </c>
      <c r="G3464" s="9" t="s">
        <v>5191</v>
      </c>
    </row>
    <row r="3465" spans="1:7" x14ac:dyDescent="0.2">
      <c r="A3465" s="9" t="s">
        <v>231</v>
      </c>
      <c r="B3465" s="9" t="s">
        <v>232</v>
      </c>
      <c r="C3465" s="9" t="s">
        <v>3023</v>
      </c>
      <c r="D3465" s="9" t="s">
        <v>3024</v>
      </c>
      <c r="E3465" s="9" t="s">
        <v>5107</v>
      </c>
      <c r="F3465" s="9" t="str">
        <f>TEXT(gdp_capita_rank__2[[#This Row],[year]],0)&amp;"-"&amp;gdp_capita_rank__2[[#This Row],[WB_country_code]]</f>
        <v>1985-THA</v>
      </c>
      <c r="G3465" s="9" t="s">
        <v>5192</v>
      </c>
    </row>
    <row r="3466" spans="1:7" x14ac:dyDescent="0.2">
      <c r="A3466" s="9" t="s">
        <v>233</v>
      </c>
      <c r="B3466" s="9" t="s">
        <v>234</v>
      </c>
      <c r="C3466" s="9" t="s">
        <v>3026</v>
      </c>
      <c r="D3466" s="9" t="s">
        <v>3027</v>
      </c>
      <c r="E3466" s="9" t="s">
        <v>5107</v>
      </c>
      <c r="F3466" s="9" t="str">
        <f>TEXT(gdp_capita_rank__2[[#This Row],[year]],0)&amp;"-"&amp;gdp_capita_rank__2[[#This Row],[WB_country_code]]</f>
        <v>1985-TJK</v>
      </c>
      <c r="G3466" s="9" t="s">
        <v>2741</v>
      </c>
    </row>
    <row r="3467" spans="1:7" x14ac:dyDescent="0.2">
      <c r="A3467" s="9" t="s">
        <v>235</v>
      </c>
      <c r="B3467" s="9" t="s">
        <v>236</v>
      </c>
      <c r="C3467" s="9" t="s">
        <v>3028</v>
      </c>
      <c r="D3467" s="9" t="s">
        <v>3029</v>
      </c>
      <c r="E3467" s="9" t="s">
        <v>5107</v>
      </c>
      <c r="F3467" s="9" t="str">
        <f>TEXT(gdp_capita_rank__2[[#This Row],[year]],0)&amp;"-"&amp;gdp_capita_rank__2[[#This Row],[WB_country_code]]</f>
        <v>1985-TKM</v>
      </c>
      <c r="G3467" s="9" t="s">
        <v>2741</v>
      </c>
    </row>
    <row r="3468" spans="1:7" x14ac:dyDescent="0.2">
      <c r="A3468" s="9" t="s">
        <v>237</v>
      </c>
      <c r="B3468" s="9" t="s">
        <v>238</v>
      </c>
      <c r="C3468" s="9" t="s">
        <v>3030</v>
      </c>
      <c r="D3468" s="9" t="s">
        <v>3031</v>
      </c>
      <c r="E3468" s="9" t="s">
        <v>5107</v>
      </c>
      <c r="F3468" s="9" t="str">
        <f>TEXT(gdp_capita_rank__2[[#This Row],[year]],0)&amp;"-"&amp;gdp_capita_rank__2[[#This Row],[WB_country_code]]</f>
        <v>1985-TON</v>
      </c>
      <c r="G3468" s="9" t="s">
        <v>5193</v>
      </c>
    </row>
    <row r="3469" spans="1:7" x14ac:dyDescent="0.2">
      <c r="A3469" s="9" t="s">
        <v>239</v>
      </c>
      <c r="B3469" s="9" t="s">
        <v>240</v>
      </c>
      <c r="C3469" s="9" t="s">
        <v>3032</v>
      </c>
      <c r="D3469" s="9" t="s">
        <v>3033</v>
      </c>
      <c r="E3469" s="9" t="s">
        <v>5107</v>
      </c>
      <c r="F3469" s="9" t="str">
        <f>TEXT(gdp_capita_rank__2[[#This Row],[year]],0)&amp;"-"&amp;gdp_capita_rank__2[[#This Row],[WB_country_code]]</f>
        <v>1985-TTO</v>
      </c>
      <c r="G3469" s="9" t="s">
        <v>5194</v>
      </c>
    </row>
    <row r="3470" spans="1:7" x14ac:dyDescent="0.2">
      <c r="A3470" s="9" t="s">
        <v>241</v>
      </c>
      <c r="B3470" s="9" t="s">
        <v>242</v>
      </c>
      <c r="C3470" s="9" t="s">
        <v>3035</v>
      </c>
      <c r="D3470" s="9" t="s">
        <v>3036</v>
      </c>
      <c r="E3470" s="9" t="s">
        <v>5107</v>
      </c>
      <c r="F3470" s="9" t="str">
        <f>TEXT(gdp_capita_rank__2[[#This Row],[year]],0)&amp;"-"&amp;gdp_capita_rank__2[[#This Row],[WB_country_code]]</f>
        <v>1985-TUN</v>
      </c>
      <c r="G3470" s="9" t="s">
        <v>5195</v>
      </c>
    </row>
    <row r="3471" spans="1:7" x14ac:dyDescent="0.2">
      <c r="A3471" s="9" t="s">
        <v>243</v>
      </c>
      <c r="B3471" s="9" t="s">
        <v>244</v>
      </c>
      <c r="C3471" s="9" t="s">
        <v>3037</v>
      </c>
      <c r="D3471" s="9" t="s">
        <v>3038</v>
      </c>
      <c r="E3471" s="9" t="s">
        <v>5107</v>
      </c>
      <c r="F3471" s="9" t="str">
        <f>TEXT(gdp_capita_rank__2[[#This Row],[year]],0)&amp;"-"&amp;gdp_capita_rank__2[[#This Row],[WB_country_code]]</f>
        <v>1985-TUR</v>
      </c>
      <c r="G3471" s="9" t="s">
        <v>5196</v>
      </c>
    </row>
    <row r="3472" spans="1:7" x14ac:dyDescent="0.2">
      <c r="A3472" s="9" t="s">
        <v>245</v>
      </c>
      <c r="B3472" s="9" t="s">
        <v>246</v>
      </c>
      <c r="C3472" s="9" t="s">
        <v>3040</v>
      </c>
      <c r="D3472" s="9" t="s">
        <v>3041</v>
      </c>
      <c r="E3472" s="9" t="s">
        <v>5107</v>
      </c>
      <c r="F3472" s="9" t="str">
        <f>TEXT(gdp_capita_rank__2[[#This Row],[year]],0)&amp;"-"&amp;gdp_capita_rank__2[[#This Row],[WB_country_code]]</f>
        <v>1985-TZA</v>
      </c>
      <c r="G3472" s="9" t="s">
        <v>2741</v>
      </c>
    </row>
    <row r="3473" spans="1:7" x14ac:dyDescent="0.2">
      <c r="A3473" s="9" t="s">
        <v>247</v>
      </c>
      <c r="B3473" s="9" t="s">
        <v>248</v>
      </c>
      <c r="C3473" s="9" t="s">
        <v>3042</v>
      </c>
      <c r="D3473" s="9" t="s">
        <v>3043</v>
      </c>
      <c r="E3473" s="9" t="s">
        <v>5107</v>
      </c>
      <c r="F3473" s="9" t="str">
        <f>TEXT(gdp_capita_rank__2[[#This Row],[year]],0)&amp;"-"&amp;gdp_capita_rank__2[[#This Row],[WB_country_code]]</f>
        <v>1985-UGA</v>
      </c>
      <c r="G3473" s="9" t="s">
        <v>5197</v>
      </c>
    </row>
    <row r="3474" spans="1:7" x14ac:dyDescent="0.2">
      <c r="A3474" s="9" t="s">
        <v>249</v>
      </c>
      <c r="B3474" s="9" t="s">
        <v>250</v>
      </c>
      <c r="C3474" s="9" t="s">
        <v>3045</v>
      </c>
      <c r="D3474" s="9" t="s">
        <v>3046</v>
      </c>
      <c r="E3474" s="9" t="s">
        <v>5107</v>
      </c>
      <c r="F3474" s="9" t="str">
        <f>TEXT(gdp_capita_rank__2[[#This Row],[year]],0)&amp;"-"&amp;gdp_capita_rank__2[[#This Row],[WB_country_code]]</f>
        <v>1985-UKR</v>
      </c>
      <c r="G3474" s="9" t="s">
        <v>2741</v>
      </c>
    </row>
    <row r="3475" spans="1:7" x14ac:dyDescent="0.2">
      <c r="A3475" s="9" t="s">
        <v>251</v>
      </c>
      <c r="B3475" s="9" t="s">
        <v>252</v>
      </c>
      <c r="C3475" s="9" t="s">
        <v>3047</v>
      </c>
      <c r="D3475" s="9" t="s">
        <v>3048</v>
      </c>
      <c r="E3475" s="9" t="s">
        <v>5107</v>
      </c>
      <c r="F3475" s="9" t="str">
        <f>TEXT(gdp_capita_rank__2[[#This Row],[year]],0)&amp;"-"&amp;gdp_capita_rank__2[[#This Row],[WB_country_code]]</f>
        <v>1985-URY</v>
      </c>
      <c r="G3475" s="9" t="s">
        <v>5198</v>
      </c>
    </row>
    <row r="3476" spans="1:7" x14ac:dyDescent="0.2">
      <c r="A3476" s="9" t="s">
        <v>253</v>
      </c>
      <c r="B3476" s="9" t="s">
        <v>254</v>
      </c>
      <c r="C3476" s="9" t="s">
        <v>3050</v>
      </c>
      <c r="D3476" s="9" t="s">
        <v>3051</v>
      </c>
      <c r="E3476" s="9" t="s">
        <v>5107</v>
      </c>
      <c r="F3476" s="9" t="str">
        <f>TEXT(gdp_capita_rank__2[[#This Row],[year]],0)&amp;"-"&amp;gdp_capita_rank__2[[#This Row],[WB_country_code]]</f>
        <v>1985-USA</v>
      </c>
      <c r="G3476" s="9" t="s">
        <v>5199</v>
      </c>
    </row>
    <row r="3477" spans="1:7" x14ac:dyDescent="0.2">
      <c r="A3477" s="9" t="s">
        <v>255</v>
      </c>
      <c r="B3477" s="9" t="s">
        <v>256</v>
      </c>
      <c r="C3477" s="9" t="s">
        <v>3053</v>
      </c>
      <c r="D3477" s="9" t="s">
        <v>3054</v>
      </c>
      <c r="E3477" s="9" t="s">
        <v>5107</v>
      </c>
      <c r="F3477" s="9" t="str">
        <f>TEXT(gdp_capita_rank__2[[#This Row],[year]],0)&amp;"-"&amp;gdp_capita_rank__2[[#This Row],[WB_country_code]]</f>
        <v>1985-UZB</v>
      </c>
      <c r="G3477" s="9" t="s">
        <v>2741</v>
      </c>
    </row>
    <row r="3478" spans="1:7" x14ac:dyDescent="0.2">
      <c r="A3478" s="9" t="s">
        <v>257</v>
      </c>
      <c r="B3478" s="9" t="s">
        <v>258</v>
      </c>
      <c r="C3478" s="9" t="s">
        <v>3055</v>
      </c>
      <c r="D3478" s="9" t="s">
        <v>3056</v>
      </c>
      <c r="E3478" s="9" t="s">
        <v>5107</v>
      </c>
      <c r="F3478" s="9" t="str">
        <f>TEXT(gdp_capita_rank__2[[#This Row],[year]],0)&amp;"-"&amp;gdp_capita_rank__2[[#This Row],[WB_country_code]]</f>
        <v>1985-VEN</v>
      </c>
      <c r="G3478" s="9" t="s">
        <v>5200</v>
      </c>
    </row>
    <row r="3479" spans="1:7" x14ac:dyDescent="0.2">
      <c r="A3479" s="9" t="s">
        <v>259</v>
      </c>
      <c r="B3479" s="9" t="s">
        <v>260</v>
      </c>
      <c r="C3479" s="9" t="s">
        <v>3058</v>
      </c>
      <c r="D3479" s="9" t="s">
        <v>3059</v>
      </c>
      <c r="E3479" s="9" t="s">
        <v>5107</v>
      </c>
      <c r="F3479" s="9" t="str">
        <f>TEXT(gdp_capita_rank__2[[#This Row],[year]],0)&amp;"-"&amp;gdp_capita_rank__2[[#This Row],[WB_country_code]]</f>
        <v>1985-VIR</v>
      </c>
      <c r="G3479" s="9" t="s">
        <v>2741</v>
      </c>
    </row>
    <row r="3480" spans="1:7" x14ac:dyDescent="0.2">
      <c r="A3480" s="9" t="s">
        <v>261</v>
      </c>
      <c r="B3480" s="9" t="s">
        <v>262</v>
      </c>
      <c r="C3480" s="9" t="s">
        <v>3060</v>
      </c>
      <c r="D3480" s="9" t="s">
        <v>3061</v>
      </c>
      <c r="E3480" s="9" t="s">
        <v>5107</v>
      </c>
      <c r="F3480" s="9" t="str">
        <f>TEXT(gdp_capita_rank__2[[#This Row],[year]],0)&amp;"-"&amp;gdp_capita_rank__2[[#This Row],[WB_country_code]]</f>
        <v>1985-VNM</v>
      </c>
      <c r="G3480" s="9" t="s">
        <v>5201</v>
      </c>
    </row>
    <row r="3481" spans="1:7" x14ac:dyDescent="0.2">
      <c r="A3481" s="9" t="s">
        <v>263</v>
      </c>
      <c r="B3481" s="9" t="s">
        <v>264</v>
      </c>
      <c r="C3481" s="9" t="s">
        <v>3062</v>
      </c>
      <c r="D3481" s="9" t="s">
        <v>3063</v>
      </c>
      <c r="E3481" s="9" t="s">
        <v>5107</v>
      </c>
      <c r="F3481" s="9" t="str">
        <f>TEXT(gdp_capita_rank__2[[#This Row],[year]],0)&amp;"-"&amp;gdp_capita_rank__2[[#This Row],[WB_country_code]]</f>
        <v>1985-WSM</v>
      </c>
      <c r="G3481" s="9" t="s">
        <v>5202</v>
      </c>
    </row>
    <row r="3482" spans="1:7" x14ac:dyDescent="0.2">
      <c r="A3482" s="9" t="s">
        <v>265</v>
      </c>
      <c r="B3482" s="9" t="s">
        <v>266</v>
      </c>
      <c r="C3482" s="9" t="s">
        <v>3064</v>
      </c>
      <c r="D3482" s="9" t="s">
        <v>3065</v>
      </c>
      <c r="E3482" s="9" t="s">
        <v>5107</v>
      </c>
      <c r="F3482" s="9" t="str">
        <f>TEXT(gdp_capita_rank__2[[#This Row],[year]],0)&amp;"-"&amp;gdp_capita_rank__2[[#This Row],[WB_country_code]]</f>
        <v>1985-XKX</v>
      </c>
      <c r="G3482" s="9" t="s">
        <v>2741</v>
      </c>
    </row>
    <row r="3483" spans="1:7" x14ac:dyDescent="0.2">
      <c r="A3483" s="9" t="s">
        <v>269</v>
      </c>
      <c r="B3483" s="9" t="s">
        <v>270</v>
      </c>
      <c r="C3483" s="9" t="s">
        <v>3066</v>
      </c>
      <c r="D3483" s="9" t="s">
        <v>3067</v>
      </c>
      <c r="E3483" s="9" t="s">
        <v>5107</v>
      </c>
      <c r="F3483" s="9" t="str">
        <f>TEXT(gdp_capita_rank__2[[#This Row],[year]],0)&amp;"-"&amp;gdp_capita_rank__2[[#This Row],[WB_country_code]]</f>
        <v>1985-ZAF</v>
      </c>
      <c r="G3483" s="9" t="s">
        <v>5203</v>
      </c>
    </row>
    <row r="3484" spans="1:7" x14ac:dyDescent="0.2">
      <c r="A3484" s="9" t="s">
        <v>271</v>
      </c>
      <c r="B3484" s="9" t="s">
        <v>272</v>
      </c>
      <c r="C3484" s="9" t="s">
        <v>3069</v>
      </c>
      <c r="D3484" s="9" t="s">
        <v>3070</v>
      </c>
      <c r="E3484" s="9" t="s">
        <v>5107</v>
      </c>
      <c r="F3484" s="9" t="str">
        <f>TEXT(gdp_capita_rank__2[[#This Row],[year]],0)&amp;"-"&amp;gdp_capita_rank__2[[#This Row],[WB_country_code]]</f>
        <v>1985-ZMB</v>
      </c>
      <c r="G3484" s="9" t="s">
        <v>5204</v>
      </c>
    </row>
    <row r="3485" spans="1:7" x14ac:dyDescent="0.2">
      <c r="A3485" s="9" t="s">
        <v>273</v>
      </c>
      <c r="B3485" s="9" t="s">
        <v>274</v>
      </c>
      <c r="C3485" s="9" t="s">
        <v>3072</v>
      </c>
      <c r="D3485" s="9" t="s">
        <v>3073</v>
      </c>
      <c r="E3485" s="9" t="s">
        <v>5107</v>
      </c>
      <c r="F3485" s="9" t="str">
        <f>TEXT(gdp_capita_rank__2[[#This Row],[year]],0)&amp;"-"&amp;gdp_capita_rank__2[[#This Row],[WB_country_code]]</f>
        <v>1985-ZWE</v>
      </c>
      <c r="G3485" s="9" t="s">
        <v>5205</v>
      </c>
    </row>
    <row r="3486" spans="1:7" x14ac:dyDescent="0.2">
      <c r="A3486" s="9" t="s">
        <v>5</v>
      </c>
      <c r="B3486" s="9" t="s">
        <v>6</v>
      </c>
      <c r="C3486" s="9" t="s">
        <v>2735</v>
      </c>
      <c r="D3486" s="9" t="s">
        <v>2736</v>
      </c>
      <c r="E3486" s="9" t="s">
        <v>5206</v>
      </c>
      <c r="F3486" s="9" t="str">
        <f>TEXT(gdp_capita_rank__2[[#This Row],[year]],0)&amp;"-"&amp;gdp_capita_rank__2[[#This Row],[WB_country_code]]</f>
        <v>1986-AFG</v>
      </c>
      <c r="G3486" s="9" t="s">
        <v>2741</v>
      </c>
    </row>
    <row r="3487" spans="1:7" x14ac:dyDescent="0.2">
      <c r="A3487" s="9" t="s">
        <v>7</v>
      </c>
      <c r="B3487" s="9" t="s">
        <v>8</v>
      </c>
      <c r="C3487" s="9" t="s">
        <v>2739</v>
      </c>
      <c r="D3487" s="9" t="s">
        <v>2740</v>
      </c>
      <c r="E3487" s="9" t="s">
        <v>5206</v>
      </c>
      <c r="F3487" s="9" t="str">
        <f>TEXT(gdp_capita_rank__2[[#This Row],[year]],0)&amp;"-"&amp;gdp_capita_rank__2[[#This Row],[WB_country_code]]</f>
        <v>1986-ARE</v>
      </c>
      <c r="G3487" s="9" t="s">
        <v>5207</v>
      </c>
    </row>
    <row r="3488" spans="1:7" x14ac:dyDescent="0.2">
      <c r="A3488" s="9" t="s">
        <v>9</v>
      </c>
      <c r="B3488" s="9" t="s">
        <v>10</v>
      </c>
      <c r="C3488" s="9" t="s">
        <v>2742</v>
      </c>
      <c r="D3488" s="9" t="s">
        <v>2743</v>
      </c>
      <c r="E3488" s="9" t="s">
        <v>5206</v>
      </c>
      <c r="F3488" s="9" t="str">
        <f>TEXT(gdp_capita_rank__2[[#This Row],[year]],0)&amp;"-"&amp;gdp_capita_rank__2[[#This Row],[WB_country_code]]</f>
        <v>1986-ARG</v>
      </c>
      <c r="G3488" s="9" t="s">
        <v>5208</v>
      </c>
    </row>
    <row r="3489" spans="1:7" x14ac:dyDescent="0.2">
      <c r="A3489" s="9" t="s">
        <v>11</v>
      </c>
      <c r="B3489" s="9" t="s">
        <v>12</v>
      </c>
      <c r="C3489" s="9" t="s">
        <v>2744</v>
      </c>
      <c r="D3489" s="9" t="s">
        <v>2745</v>
      </c>
      <c r="E3489" s="9" t="s">
        <v>5206</v>
      </c>
      <c r="F3489" s="9" t="str">
        <f>TEXT(gdp_capita_rank__2[[#This Row],[year]],0)&amp;"-"&amp;gdp_capita_rank__2[[#This Row],[WB_country_code]]</f>
        <v>1986-ARM</v>
      </c>
      <c r="G3489" s="9" t="s">
        <v>2741</v>
      </c>
    </row>
    <row r="3490" spans="1:7" x14ac:dyDescent="0.2">
      <c r="A3490" s="9" t="s">
        <v>13</v>
      </c>
      <c r="B3490" s="9" t="s">
        <v>14</v>
      </c>
      <c r="C3490" s="9" t="s">
        <v>2746</v>
      </c>
      <c r="D3490" s="9" t="s">
        <v>2747</v>
      </c>
      <c r="E3490" s="9" t="s">
        <v>5206</v>
      </c>
      <c r="F3490" s="9" t="str">
        <f>TEXT(gdp_capita_rank__2[[#This Row],[year]],0)&amp;"-"&amp;gdp_capita_rank__2[[#This Row],[WB_country_code]]</f>
        <v>1986-AUS</v>
      </c>
      <c r="G3490" s="9" t="s">
        <v>5209</v>
      </c>
    </row>
    <row r="3491" spans="1:7" x14ac:dyDescent="0.2">
      <c r="A3491" s="9" t="s">
        <v>15</v>
      </c>
      <c r="B3491" s="9" t="s">
        <v>16</v>
      </c>
      <c r="C3491" s="9" t="s">
        <v>2749</v>
      </c>
      <c r="D3491" s="9" t="s">
        <v>2750</v>
      </c>
      <c r="E3491" s="9" t="s">
        <v>5206</v>
      </c>
      <c r="F3491" s="9" t="str">
        <f>TEXT(gdp_capita_rank__2[[#This Row],[year]],0)&amp;"-"&amp;gdp_capita_rank__2[[#This Row],[WB_country_code]]</f>
        <v>1986-AUT</v>
      </c>
      <c r="G3491" s="9" t="s">
        <v>5210</v>
      </c>
    </row>
    <row r="3492" spans="1:7" x14ac:dyDescent="0.2">
      <c r="A3492" s="9" t="s">
        <v>17</v>
      </c>
      <c r="B3492" s="9" t="s">
        <v>18</v>
      </c>
      <c r="C3492" s="9" t="s">
        <v>2752</v>
      </c>
      <c r="D3492" s="9" t="s">
        <v>2753</v>
      </c>
      <c r="E3492" s="9" t="s">
        <v>5206</v>
      </c>
      <c r="F3492" s="9" t="str">
        <f>TEXT(gdp_capita_rank__2[[#This Row],[year]],0)&amp;"-"&amp;gdp_capita_rank__2[[#This Row],[WB_country_code]]</f>
        <v>1986-AZE</v>
      </c>
      <c r="G3492" s="9" t="s">
        <v>2741</v>
      </c>
    </row>
    <row r="3493" spans="1:7" x14ac:dyDescent="0.2">
      <c r="A3493" s="9" t="s">
        <v>19</v>
      </c>
      <c r="B3493" s="9" t="s">
        <v>20</v>
      </c>
      <c r="C3493" s="9" t="s">
        <v>2754</v>
      </c>
      <c r="D3493" s="9" t="s">
        <v>2755</v>
      </c>
      <c r="E3493" s="9" t="s">
        <v>5206</v>
      </c>
      <c r="F3493" s="9" t="str">
        <f>TEXT(gdp_capita_rank__2[[#This Row],[year]],0)&amp;"-"&amp;gdp_capita_rank__2[[#This Row],[WB_country_code]]</f>
        <v>1986-BDI</v>
      </c>
      <c r="G3493" s="9" t="s">
        <v>5211</v>
      </c>
    </row>
    <row r="3494" spans="1:7" x14ac:dyDescent="0.2">
      <c r="A3494" s="9" t="s">
        <v>21</v>
      </c>
      <c r="B3494" s="9" t="s">
        <v>22</v>
      </c>
      <c r="C3494" s="9" t="s">
        <v>2757</v>
      </c>
      <c r="D3494" s="9" t="s">
        <v>2758</v>
      </c>
      <c r="E3494" s="9" t="s">
        <v>5206</v>
      </c>
      <c r="F3494" s="9" t="str">
        <f>TEXT(gdp_capita_rank__2[[#This Row],[year]],0)&amp;"-"&amp;gdp_capita_rank__2[[#This Row],[WB_country_code]]</f>
        <v>1986-BEL</v>
      </c>
      <c r="G3494" s="9" t="s">
        <v>5212</v>
      </c>
    </row>
    <row r="3495" spans="1:7" x14ac:dyDescent="0.2">
      <c r="A3495" s="9" t="s">
        <v>23</v>
      </c>
      <c r="B3495" s="9" t="s">
        <v>24</v>
      </c>
      <c r="C3495" s="9" t="s">
        <v>2760</v>
      </c>
      <c r="D3495" s="9" t="s">
        <v>2761</v>
      </c>
      <c r="E3495" s="9" t="s">
        <v>5206</v>
      </c>
      <c r="F3495" s="9" t="str">
        <f>TEXT(gdp_capita_rank__2[[#This Row],[year]],0)&amp;"-"&amp;gdp_capita_rank__2[[#This Row],[WB_country_code]]</f>
        <v>1986-BFA</v>
      </c>
      <c r="G3495" s="9" t="s">
        <v>5213</v>
      </c>
    </row>
    <row r="3496" spans="1:7" x14ac:dyDescent="0.2">
      <c r="A3496" s="9" t="s">
        <v>25</v>
      </c>
      <c r="B3496" s="9" t="s">
        <v>26</v>
      </c>
      <c r="C3496" s="9" t="s">
        <v>2763</v>
      </c>
      <c r="D3496" s="9" t="s">
        <v>2764</v>
      </c>
      <c r="E3496" s="9" t="s">
        <v>5206</v>
      </c>
      <c r="F3496" s="9" t="str">
        <f>TEXT(gdp_capita_rank__2[[#This Row],[year]],0)&amp;"-"&amp;gdp_capita_rank__2[[#This Row],[WB_country_code]]</f>
        <v>1986-BGR</v>
      </c>
      <c r="G3496" s="9" t="s">
        <v>5214</v>
      </c>
    </row>
    <row r="3497" spans="1:7" x14ac:dyDescent="0.2">
      <c r="A3497" s="9" t="s">
        <v>27</v>
      </c>
      <c r="B3497" s="9" t="s">
        <v>28</v>
      </c>
      <c r="C3497" s="9" t="s">
        <v>2765</v>
      </c>
      <c r="D3497" s="9" t="s">
        <v>2766</v>
      </c>
      <c r="E3497" s="9" t="s">
        <v>5206</v>
      </c>
      <c r="F3497" s="9" t="str">
        <f>TEXT(gdp_capita_rank__2[[#This Row],[year]],0)&amp;"-"&amp;gdp_capita_rank__2[[#This Row],[WB_country_code]]</f>
        <v>1986-BHR</v>
      </c>
      <c r="G3497" s="9" t="s">
        <v>5215</v>
      </c>
    </row>
    <row r="3498" spans="1:7" x14ac:dyDescent="0.2">
      <c r="A3498" s="9" t="s">
        <v>29</v>
      </c>
      <c r="B3498" s="9" t="s">
        <v>30</v>
      </c>
      <c r="C3498" s="9" t="s">
        <v>2767</v>
      </c>
      <c r="D3498" s="9" t="s">
        <v>2768</v>
      </c>
      <c r="E3498" s="9" t="s">
        <v>5206</v>
      </c>
      <c r="F3498" s="9" t="str">
        <f>TEXT(gdp_capita_rank__2[[#This Row],[year]],0)&amp;"-"&amp;gdp_capita_rank__2[[#This Row],[WB_country_code]]</f>
        <v>1986-BHS</v>
      </c>
      <c r="G3498" s="9" t="s">
        <v>5216</v>
      </c>
    </row>
    <row r="3499" spans="1:7" x14ac:dyDescent="0.2">
      <c r="A3499" s="9" t="s">
        <v>31</v>
      </c>
      <c r="B3499" s="9" t="s">
        <v>32</v>
      </c>
      <c r="C3499" s="9" t="s">
        <v>2770</v>
      </c>
      <c r="D3499" s="9" t="s">
        <v>2771</v>
      </c>
      <c r="E3499" s="9" t="s">
        <v>5206</v>
      </c>
      <c r="F3499" s="9" t="str">
        <f>TEXT(gdp_capita_rank__2[[#This Row],[year]],0)&amp;"-"&amp;gdp_capita_rank__2[[#This Row],[WB_country_code]]</f>
        <v>1986-BLR</v>
      </c>
      <c r="G3499" s="9" t="s">
        <v>2741</v>
      </c>
    </row>
    <row r="3500" spans="1:7" x14ac:dyDescent="0.2">
      <c r="A3500" s="9" t="s">
        <v>33</v>
      </c>
      <c r="B3500" s="9" t="s">
        <v>34</v>
      </c>
      <c r="C3500" s="9" t="s">
        <v>2772</v>
      </c>
      <c r="D3500" s="9" t="s">
        <v>2773</v>
      </c>
      <c r="E3500" s="9" t="s">
        <v>5206</v>
      </c>
      <c r="F3500" s="9" t="str">
        <f>TEXT(gdp_capita_rank__2[[#This Row],[year]],0)&amp;"-"&amp;gdp_capita_rank__2[[#This Row],[WB_country_code]]</f>
        <v>1986-BMU</v>
      </c>
      <c r="G3500" s="9" t="s">
        <v>5217</v>
      </c>
    </row>
    <row r="3501" spans="1:7" x14ac:dyDescent="0.2">
      <c r="A3501" s="9" t="s">
        <v>35</v>
      </c>
      <c r="B3501" s="9" t="s">
        <v>36</v>
      </c>
      <c r="C3501" s="9" t="s">
        <v>2775</v>
      </c>
      <c r="D3501" s="9" t="s">
        <v>2776</v>
      </c>
      <c r="E3501" s="9" t="s">
        <v>5206</v>
      </c>
      <c r="F3501" s="9" t="str">
        <f>TEXT(gdp_capita_rank__2[[#This Row],[year]],0)&amp;"-"&amp;gdp_capita_rank__2[[#This Row],[WB_country_code]]</f>
        <v>1986-BRA</v>
      </c>
      <c r="G3501" s="9" t="s">
        <v>2741</v>
      </c>
    </row>
    <row r="3502" spans="1:7" x14ac:dyDescent="0.2">
      <c r="A3502" s="9" t="s">
        <v>37</v>
      </c>
      <c r="B3502" s="9" t="s">
        <v>38</v>
      </c>
      <c r="C3502" s="9" t="s">
        <v>2777</v>
      </c>
      <c r="D3502" s="9" t="s">
        <v>2778</v>
      </c>
      <c r="E3502" s="9" t="s">
        <v>5206</v>
      </c>
      <c r="F3502" s="9" t="str">
        <f>TEXT(gdp_capita_rank__2[[#This Row],[year]],0)&amp;"-"&amp;gdp_capita_rank__2[[#This Row],[WB_country_code]]</f>
        <v>1986-BRB</v>
      </c>
      <c r="G3502" s="9" t="s">
        <v>5218</v>
      </c>
    </row>
    <row r="3503" spans="1:7" x14ac:dyDescent="0.2">
      <c r="A3503" s="9" t="s">
        <v>39</v>
      </c>
      <c r="B3503" s="9" t="s">
        <v>40</v>
      </c>
      <c r="C3503" s="9" t="s">
        <v>2779</v>
      </c>
      <c r="D3503" s="9" t="s">
        <v>2780</v>
      </c>
      <c r="E3503" s="9" t="s">
        <v>5206</v>
      </c>
      <c r="F3503" s="9" t="str">
        <f>TEXT(gdp_capita_rank__2[[#This Row],[year]],0)&amp;"-"&amp;gdp_capita_rank__2[[#This Row],[WB_country_code]]</f>
        <v>1986-BWA</v>
      </c>
      <c r="G3503" s="9" t="s">
        <v>5219</v>
      </c>
    </row>
    <row r="3504" spans="1:7" x14ac:dyDescent="0.2">
      <c r="A3504" s="9" t="s">
        <v>41</v>
      </c>
      <c r="B3504" s="9" t="s">
        <v>42</v>
      </c>
      <c r="C3504" s="9" t="s">
        <v>2782</v>
      </c>
      <c r="D3504" s="9" t="s">
        <v>2783</v>
      </c>
      <c r="E3504" s="9" t="s">
        <v>5206</v>
      </c>
      <c r="F3504" s="9" t="str">
        <f>TEXT(gdp_capita_rank__2[[#This Row],[year]],0)&amp;"-"&amp;gdp_capita_rank__2[[#This Row],[WB_country_code]]</f>
        <v>1986-CAN</v>
      </c>
      <c r="G3504" s="9" t="s">
        <v>5220</v>
      </c>
    </row>
    <row r="3505" spans="1:7" x14ac:dyDescent="0.2">
      <c r="A3505" s="9" t="s">
        <v>43</v>
      </c>
      <c r="B3505" s="9" t="s">
        <v>44</v>
      </c>
      <c r="C3505" s="9" t="s">
        <v>2785</v>
      </c>
      <c r="D3505" s="9" t="s">
        <v>2786</v>
      </c>
      <c r="E3505" s="9" t="s">
        <v>5206</v>
      </c>
      <c r="F3505" s="9" t="str">
        <f>TEXT(gdp_capita_rank__2[[#This Row],[year]],0)&amp;"-"&amp;gdp_capita_rank__2[[#This Row],[WB_country_code]]</f>
        <v>1986-CHE</v>
      </c>
      <c r="G3505" s="9" t="s">
        <v>5221</v>
      </c>
    </row>
    <row r="3506" spans="1:7" x14ac:dyDescent="0.2">
      <c r="A3506" s="9" t="s">
        <v>45</v>
      </c>
      <c r="B3506" s="9" t="s">
        <v>46</v>
      </c>
      <c r="C3506" s="9" t="s">
        <v>2788</v>
      </c>
      <c r="D3506" s="9" t="s">
        <v>2789</v>
      </c>
      <c r="E3506" s="9" t="s">
        <v>5206</v>
      </c>
      <c r="F3506" s="9" t="str">
        <f>TEXT(gdp_capita_rank__2[[#This Row],[year]],0)&amp;"-"&amp;gdp_capita_rank__2[[#This Row],[WB_country_code]]</f>
        <v>1986-CHL</v>
      </c>
      <c r="G3506" s="9" t="s">
        <v>5222</v>
      </c>
    </row>
    <row r="3507" spans="1:7" x14ac:dyDescent="0.2">
      <c r="A3507" s="9" t="s">
        <v>47</v>
      </c>
      <c r="B3507" s="9" t="s">
        <v>48</v>
      </c>
      <c r="C3507" s="9" t="s">
        <v>2791</v>
      </c>
      <c r="D3507" s="9" t="s">
        <v>2792</v>
      </c>
      <c r="E3507" s="9" t="s">
        <v>5206</v>
      </c>
      <c r="F3507" s="9" t="str">
        <f>TEXT(gdp_capita_rank__2[[#This Row],[year]],0)&amp;"-"&amp;gdp_capita_rank__2[[#This Row],[WB_country_code]]</f>
        <v>1986-CHN</v>
      </c>
      <c r="G3507" s="9" t="s">
        <v>5223</v>
      </c>
    </row>
    <row r="3508" spans="1:7" x14ac:dyDescent="0.2">
      <c r="A3508" s="9" t="s">
        <v>49</v>
      </c>
      <c r="B3508" s="9" t="s">
        <v>50</v>
      </c>
      <c r="C3508" s="9" t="s">
        <v>2794</v>
      </c>
      <c r="D3508" s="9" t="s">
        <v>2795</v>
      </c>
      <c r="E3508" s="9" t="s">
        <v>5206</v>
      </c>
      <c r="F3508" s="9" t="str">
        <f>TEXT(gdp_capita_rank__2[[#This Row],[year]],0)&amp;"-"&amp;gdp_capita_rank__2[[#This Row],[WB_country_code]]</f>
        <v>1986-CIV</v>
      </c>
      <c r="G3508" s="9" t="s">
        <v>5224</v>
      </c>
    </row>
    <row r="3509" spans="1:7" x14ac:dyDescent="0.2">
      <c r="A3509" s="9" t="s">
        <v>51</v>
      </c>
      <c r="B3509" s="9" t="s">
        <v>52</v>
      </c>
      <c r="C3509" s="9" t="s">
        <v>2797</v>
      </c>
      <c r="D3509" s="9" t="s">
        <v>2798</v>
      </c>
      <c r="E3509" s="9" t="s">
        <v>5206</v>
      </c>
      <c r="F3509" s="9" t="str">
        <f>TEXT(gdp_capita_rank__2[[#This Row],[year]],0)&amp;"-"&amp;gdp_capita_rank__2[[#This Row],[WB_country_code]]</f>
        <v>1986-CMR</v>
      </c>
      <c r="G3509" s="9" t="s">
        <v>5225</v>
      </c>
    </row>
    <row r="3510" spans="1:7" x14ac:dyDescent="0.2">
      <c r="A3510" s="9" t="s">
        <v>53</v>
      </c>
      <c r="B3510" s="9" t="s">
        <v>54</v>
      </c>
      <c r="C3510" s="9" t="s">
        <v>2800</v>
      </c>
      <c r="D3510" s="9" t="s">
        <v>2801</v>
      </c>
      <c r="E3510" s="9" t="s">
        <v>5206</v>
      </c>
      <c r="F3510" s="9" t="str">
        <f>TEXT(gdp_capita_rank__2[[#This Row],[year]],0)&amp;"-"&amp;gdp_capita_rank__2[[#This Row],[WB_country_code]]</f>
        <v>1986-COL</v>
      </c>
      <c r="G3510" s="9" t="s">
        <v>5226</v>
      </c>
    </row>
    <row r="3511" spans="1:7" x14ac:dyDescent="0.2">
      <c r="A3511" s="9" t="s">
        <v>55</v>
      </c>
      <c r="B3511" s="9" t="s">
        <v>56</v>
      </c>
      <c r="C3511" s="9" t="s">
        <v>2803</v>
      </c>
      <c r="D3511" s="9" t="s">
        <v>2804</v>
      </c>
      <c r="E3511" s="9" t="s">
        <v>5206</v>
      </c>
      <c r="F3511" s="9" t="str">
        <f>TEXT(gdp_capita_rank__2[[#This Row],[year]],0)&amp;"-"&amp;gdp_capita_rank__2[[#This Row],[WB_country_code]]</f>
        <v>1986-CRI</v>
      </c>
      <c r="G3511" s="9" t="s">
        <v>5227</v>
      </c>
    </row>
    <row r="3512" spans="1:7" x14ac:dyDescent="0.2">
      <c r="A3512" s="9" t="s">
        <v>57</v>
      </c>
      <c r="B3512" s="9" t="s">
        <v>58</v>
      </c>
      <c r="C3512" s="9" t="s">
        <v>2806</v>
      </c>
      <c r="D3512" s="9" t="s">
        <v>2807</v>
      </c>
      <c r="E3512" s="9" t="s">
        <v>5206</v>
      </c>
      <c r="F3512" s="9" t="str">
        <f>TEXT(gdp_capita_rank__2[[#This Row],[year]],0)&amp;"-"&amp;gdp_capita_rank__2[[#This Row],[WB_country_code]]</f>
        <v>1986-CUB</v>
      </c>
      <c r="G3512" s="9" t="s">
        <v>5228</v>
      </c>
    </row>
    <row r="3513" spans="1:7" x14ac:dyDescent="0.2">
      <c r="A3513" s="9" t="s">
        <v>59</v>
      </c>
      <c r="B3513" s="9" t="s">
        <v>60</v>
      </c>
      <c r="C3513" s="9" t="s">
        <v>2808</v>
      </c>
      <c r="D3513" s="9" t="s">
        <v>2809</v>
      </c>
      <c r="E3513" s="9" t="s">
        <v>5206</v>
      </c>
      <c r="F3513" s="9" t="str">
        <f>TEXT(gdp_capita_rank__2[[#This Row],[year]],0)&amp;"-"&amp;gdp_capita_rank__2[[#This Row],[WB_country_code]]</f>
        <v>1986-CYP</v>
      </c>
      <c r="G3513" s="9" t="s">
        <v>5229</v>
      </c>
    </row>
    <row r="3514" spans="1:7" x14ac:dyDescent="0.2">
      <c r="A3514" s="9" t="s">
        <v>61</v>
      </c>
      <c r="B3514" s="9" t="s">
        <v>62</v>
      </c>
      <c r="C3514" s="9" t="s">
        <v>2810</v>
      </c>
      <c r="D3514" s="9" t="s">
        <v>2811</v>
      </c>
      <c r="E3514" s="9" t="s">
        <v>5206</v>
      </c>
      <c r="F3514" s="9" t="str">
        <f>TEXT(gdp_capita_rank__2[[#This Row],[year]],0)&amp;"-"&amp;gdp_capita_rank__2[[#This Row],[WB_country_code]]</f>
        <v>1986-CZE</v>
      </c>
      <c r="G3514" s="9" t="s">
        <v>2741</v>
      </c>
    </row>
    <row r="3515" spans="1:7" x14ac:dyDescent="0.2">
      <c r="A3515" s="9" t="s">
        <v>63</v>
      </c>
      <c r="B3515" s="9" t="s">
        <v>64</v>
      </c>
      <c r="C3515" s="9" t="s">
        <v>2812</v>
      </c>
      <c r="D3515" s="9" t="s">
        <v>2813</v>
      </c>
      <c r="E3515" s="9" t="s">
        <v>5206</v>
      </c>
      <c r="F3515" s="9" t="str">
        <f>TEXT(gdp_capita_rank__2[[#This Row],[year]],0)&amp;"-"&amp;gdp_capita_rank__2[[#This Row],[WB_country_code]]</f>
        <v>1986-DEU</v>
      </c>
      <c r="G3515" s="9" t="s">
        <v>5230</v>
      </c>
    </row>
    <row r="3516" spans="1:7" x14ac:dyDescent="0.2">
      <c r="A3516" s="9" t="s">
        <v>65</v>
      </c>
      <c r="B3516" s="9" t="s">
        <v>66</v>
      </c>
      <c r="C3516" s="9" t="s">
        <v>2814</v>
      </c>
      <c r="D3516" s="9" t="s">
        <v>2815</v>
      </c>
      <c r="E3516" s="9" t="s">
        <v>5206</v>
      </c>
      <c r="F3516" s="9" t="str">
        <f>TEXT(gdp_capita_rank__2[[#This Row],[year]],0)&amp;"-"&amp;gdp_capita_rank__2[[#This Row],[WB_country_code]]</f>
        <v>1986-DJI</v>
      </c>
      <c r="G3516" s="9" t="s">
        <v>2741</v>
      </c>
    </row>
    <row r="3517" spans="1:7" x14ac:dyDescent="0.2">
      <c r="A3517" s="9" t="s">
        <v>67</v>
      </c>
      <c r="B3517" s="9" t="s">
        <v>68</v>
      </c>
      <c r="C3517" s="9" t="s">
        <v>2816</v>
      </c>
      <c r="D3517" s="9" t="s">
        <v>2817</v>
      </c>
      <c r="E3517" s="9" t="s">
        <v>5206</v>
      </c>
      <c r="F3517" s="9" t="str">
        <f>TEXT(gdp_capita_rank__2[[#This Row],[year]],0)&amp;"-"&amp;gdp_capita_rank__2[[#This Row],[WB_country_code]]</f>
        <v>1986-DNK</v>
      </c>
      <c r="G3517" s="9" t="s">
        <v>5231</v>
      </c>
    </row>
    <row r="3518" spans="1:7" x14ac:dyDescent="0.2">
      <c r="A3518" s="9" t="s">
        <v>69</v>
      </c>
      <c r="B3518" s="9" t="s">
        <v>70</v>
      </c>
      <c r="C3518" s="9" t="s">
        <v>2818</v>
      </c>
      <c r="D3518" s="9" t="s">
        <v>2819</v>
      </c>
      <c r="E3518" s="9" t="s">
        <v>5206</v>
      </c>
      <c r="F3518" s="9" t="str">
        <f>TEXT(gdp_capita_rank__2[[#This Row],[year]],0)&amp;"-"&amp;gdp_capita_rank__2[[#This Row],[WB_country_code]]</f>
        <v>1986-DOM</v>
      </c>
      <c r="G3518" s="9" t="s">
        <v>5232</v>
      </c>
    </row>
    <row r="3519" spans="1:7" x14ac:dyDescent="0.2">
      <c r="A3519" s="9" t="s">
        <v>71</v>
      </c>
      <c r="B3519" s="9" t="s">
        <v>72</v>
      </c>
      <c r="C3519" s="9" t="s">
        <v>2821</v>
      </c>
      <c r="D3519" s="9" t="s">
        <v>2822</v>
      </c>
      <c r="E3519" s="9" t="s">
        <v>5206</v>
      </c>
      <c r="F3519" s="9" t="str">
        <f>TEXT(gdp_capita_rank__2[[#This Row],[year]],0)&amp;"-"&amp;gdp_capita_rank__2[[#This Row],[WB_country_code]]</f>
        <v>1986-DZA</v>
      </c>
      <c r="G3519" s="9" t="s">
        <v>5233</v>
      </c>
    </row>
    <row r="3520" spans="1:7" x14ac:dyDescent="0.2">
      <c r="A3520" s="9" t="s">
        <v>73</v>
      </c>
      <c r="B3520" s="9" t="s">
        <v>74</v>
      </c>
      <c r="C3520" s="9" t="s">
        <v>2824</v>
      </c>
      <c r="D3520" s="9" t="s">
        <v>2825</v>
      </c>
      <c r="E3520" s="9" t="s">
        <v>5206</v>
      </c>
      <c r="F3520" s="9" t="str">
        <f>TEXT(gdp_capita_rank__2[[#This Row],[year]],0)&amp;"-"&amp;gdp_capita_rank__2[[#This Row],[WB_country_code]]</f>
        <v>1986-ECU</v>
      </c>
      <c r="G3520" s="9" t="s">
        <v>5234</v>
      </c>
    </row>
    <row r="3521" spans="1:7" x14ac:dyDescent="0.2">
      <c r="A3521" s="9" t="s">
        <v>75</v>
      </c>
      <c r="B3521" s="9" t="s">
        <v>76</v>
      </c>
      <c r="C3521" s="9" t="s">
        <v>2827</v>
      </c>
      <c r="D3521" s="9" t="s">
        <v>2828</v>
      </c>
      <c r="E3521" s="9" t="s">
        <v>5206</v>
      </c>
      <c r="F3521" s="9" t="str">
        <f>TEXT(gdp_capita_rank__2[[#This Row],[year]],0)&amp;"-"&amp;gdp_capita_rank__2[[#This Row],[WB_country_code]]</f>
        <v>1986-EGY</v>
      </c>
      <c r="G3521" s="9" t="s">
        <v>5235</v>
      </c>
    </row>
    <row r="3522" spans="1:7" x14ac:dyDescent="0.2">
      <c r="A3522" s="9" t="s">
        <v>77</v>
      </c>
      <c r="B3522" s="9" t="s">
        <v>78</v>
      </c>
      <c r="C3522" s="9" t="s">
        <v>2829</v>
      </c>
      <c r="D3522" s="9" t="s">
        <v>2830</v>
      </c>
      <c r="E3522" s="9" t="s">
        <v>5206</v>
      </c>
      <c r="F3522" s="9" t="str">
        <f>TEXT(gdp_capita_rank__2[[#This Row],[year]],0)&amp;"-"&amp;gdp_capita_rank__2[[#This Row],[WB_country_code]]</f>
        <v>1986-ERI</v>
      </c>
      <c r="G3522" s="9" t="s">
        <v>2741</v>
      </c>
    </row>
    <row r="3523" spans="1:7" x14ac:dyDescent="0.2">
      <c r="A3523" s="9" t="s">
        <v>79</v>
      </c>
      <c r="B3523" s="9" t="s">
        <v>80</v>
      </c>
      <c r="C3523" s="9" t="s">
        <v>2831</v>
      </c>
      <c r="D3523" s="9" t="s">
        <v>2832</v>
      </c>
      <c r="E3523" s="9" t="s">
        <v>5206</v>
      </c>
      <c r="F3523" s="9" t="str">
        <f>TEXT(gdp_capita_rank__2[[#This Row],[year]],0)&amp;"-"&amp;gdp_capita_rank__2[[#This Row],[WB_country_code]]</f>
        <v>1986-ESP</v>
      </c>
      <c r="G3523" s="9" t="s">
        <v>5236</v>
      </c>
    </row>
    <row r="3524" spans="1:7" x14ac:dyDescent="0.2">
      <c r="A3524" s="9" t="s">
        <v>81</v>
      </c>
      <c r="B3524" s="9" t="s">
        <v>82</v>
      </c>
      <c r="C3524" s="9" t="s">
        <v>2834</v>
      </c>
      <c r="D3524" s="9" t="s">
        <v>2835</v>
      </c>
      <c r="E3524" s="9" t="s">
        <v>5206</v>
      </c>
      <c r="F3524" s="9" t="str">
        <f>TEXT(gdp_capita_rank__2[[#This Row],[year]],0)&amp;"-"&amp;gdp_capita_rank__2[[#This Row],[WB_country_code]]</f>
        <v>1986-EST</v>
      </c>
      <c r="G3524" s="9" t="s">
        <v>2741</v>
      </c>
    </row>
    <row r="3525" spans="1:7" x14ac:dyDescent="0.2">
      <c r="A3525" s="9" t="s">
        <v>83</v>
      </c>
      <c r="B3525" s="9" t="s">
        <v>84</v>
      </c>
      <c r="C3525" s="9" t="s">
        <v>2836</v>
      </c>
      <c r="D3525" s="9" t="s">
        <v>2837</v>
      </c>
      <c r="E3525" s="9" t="s">
        <v>5206</v>
      </c>
      <c r="F3525" s="9" t="str">
        <f>TEXT(gdp_capita_rank__2[[#This Row],[year]],0)&amp;"-"&amp;gdp_capita_rank__2[[#This Row],[WB_country_code]]</f>
        <v>1986-ETH</v>
      </c>
      <c r="G3525" s="9" t="s">
        <v>5237</v>
      </c>
    </row>
    <row r="3526" spans="1:7" x14ac:dyDescent="0.2">
      <c r="A3526" s="9" t="s">
        <v>85</v>
      </c>
      <c r="B3526" s="9" t="s">
        <v>86</v>
      </c>
      <c r="C3526" s="9" t="s">
        <v>2838</v>
      </c>
      <c r="D3526" s="9" t="s">
        <v>2839</v>
      </c>
      <c r="E3526" s="9" t="s">
        <v>5206</v>
      </c>
      <c r="F3526" s="9" t="str">
        <f>TEXT(gdp_capita_rank__2[[#This Row],[year]],0)&amp;"-"&amp;gdp_capita_rank__2[[#This Row],[WB_country_code]]</f>
        <v>1986-FIN</v>
      </c>
      <c r="G3526" s="9" t="s">
        <v>5238</v>
      </c>
    </row>
    <row r="3527" spans="1:7" x14ac:dyDescent="0.2">
      <c r="A3527" s="9" t="s">
        <v>87</v>
      </c>
      <c r="B3527" s="9" t="s">
        <v>88</v>
      </c>
      <c r="C3527" s="9" t="s">
        <v>2841</v>
      </c>
      <c r="D3527" s="9" t="s">
        <v>2842</v>
      </c>
      <c r="E3527" s="9" t="s">
        <v>5206</v>
      </c>
      <c r="F3527" s="9" t="str">
        <f>TEXT(gdp_capita_rank__2[[#This Row],[year]],0)&amp;"-"&amp;gdp_capita_rank__2[[#This Row],[WB_country_code]]</f>
        <v>1986-FJI</v>
      </c>
      <c r="G3527" s="9" t="s">
        <v>5239</v>
      </c>
    </row>
    <row r="3528" spans="1:7" x14ac:dyDescent="0.2">
      <c r="A3528" s="9" t="s">
        <v>89</v>
      </c>
      <c r="B3528" s="9" t="s">
        <v>90</v>
      </c>
      <c r="C3528" s="9" t="s">
        <v>2844</v>
      </c>
      <c r="D3528" s="9" t="s">
        <v>2845</v>
      </c>
      <c r="E3528" s="9" t="s">
        <v>5206</v>
      </c>
      <c r="F3528" s="9" t="str">
        <f>TEXT(gdp_capita_rank__2[[#This Row],[year]],0)&amp;"-"&amp;gdp_capita_rank__2[[#This Row],[WB_country_code]]</f>
        <v>1986-FRA</v>
      </c>
      <c r="G3528" s="9" t="s">
        <v>5240</v>
      </c>
    </row>
    <row r="3529" spans="1:7" x14ac:dyDescent="0.2">
      <c r="A3529" s="9" t="s">
        <v>91</v>
      </c>
      <c r="B3529" s="9" t="s">
        <v>92</v>
      </c>
      <c r="C3529" s="9" t="s">
        <v>2847</v>
      </c>
      <c r="D3529" s="9" t="s">
        <v>2848</v>
      </c>
      <c r="E3529" s="9" t="s">
        <v>5206</v>
      </c>
      <c r="F3529" s="9" t="str">
        <f>TEXT(gdp_capita_rank__2[[#This Row],[year]],0)&amp;"-"&amp;gdp_capita_rank__2[[#This Row],[WB_country_code]]</f>
        <v>1986-GAB</v>
      </c>
      <c r="G3529" s="9" t="s">
        <v>5241</v>
      </c>
    </row>
    <row r="3530" spans="1:7" x14ac:dyDescent="0.2">
      <c r="A3530" s="9" t="s">
        <v>93</v>
      </c>
      <c r="B3530" s="9" t="s">
        <v>94</v>
      </c>
      <c r="C3530" s="9" t="s">
        <v>2850</v>
      </c>
      <c r="D3530" s="9" t="s">
        <v>2851</v>
      </c>
      <c r="E3530" s="9" t="s">
        <v>5206</v>
      </c>
      <c r="F3530" s="9" t="str">
        <f>TEXT(gdp_capita_rank__2[[#This Row],[year]],0)&amp;"-"&amp;gdp_capita_rank__2[[#This Row],[WB_country_code]]</f>
        <v>1986-GBR</v>
      </c>
      <c r="G3530" s="9" t="s">
        <v>5242</v>
      </c>
    </row>
    <row r="3531" spans="1:7" x14ac:dyDescent="0.2">
      <c r="A3531" s="9" t="s">
        <v>95</v>
      </c>
      <c r="B3531" s="9" t="s">
        <v>96</v>
      </c>
      <c r="C3531" s="9" t="s">
        <v>2853</v>
      </c>
      <c r="D3531" s="9" t="s">
        <v>2854</v>
      </c>
      <c r="E3531" s="9" t="s">
        <v>5206</v>
      </c>
      <c r="F3531" s="9" t="str">
        <f>TEXT(gdp_capita_rank__2[[#This Row],[year]],0)&amp;"-"&amp;gdp_capita_rank__2[[#This Row],[WB_country_code]]</f>
        <v>1986-GEO</v>
      </c>
      <c r="G3531" s="9" t="s">
        <v>2741</v>
      </c>
    </row>
    <row r="3532" spans="1:7" x14ac:dyDescent="0.2">
      <c r="A3532" s="9" t="s">
        <v>97</v>
      </c>
      <c r="B3532" s="9" t="s">
        <v>98</v>
      </c>
      <c r="C3532" s="9" t="s">
        <v>2855</v>
      </c>
      <c r="D3532" s="9" t="s">
        <v>2824</v>
      </c>
      <c r="E3532" s="9" t="s">
        <v>5206</v>
      </c>
      <c r="F3532" s="9" t="str">
        <f>TEXT(gdp_capita_rank__2[[#This Row],[year]],0)&amp;"-"&amp;gdp_capita_rank__2[[#This Row],[WB_country_code]]</f>
        <v>1986-GHA</v>
      </c>
      <c r="G3532" s="9" t="s">
        <v>5243</v>
      </c>
    </row>
    <row r="3533" spans="1:7" x14ac:dyDescent="0.2">
      <c r="A3533" s="9" t="s">
        <v>99</v>
      </c>
      <c r="B3533" s="9" t="s">
        <v>100</v>
      </c>
      <c r="C3533" s="9" t="s">
        <v>2857</v>
      </c>
      <c r="D3533" s="9" t="s">
        <v>2858</v>
      </c>
      <c r="E3533" s="9" t="s">
        <v>5206</v>
      </c>
      <c r="F3533" s="9" t="str">
        <f>TEXT(gdp_capita_rank__2[[#This Row],[year]],0)&amp;"-"&amp;gdp_capita_rank__2[[#This Row],[WB_country_code]]</f>
        <v>1986-GRC</v>
      </c>
      <c r="G3533" s="9" t="s">
        <v>5244</v>
      </c>
    </row>
    <row r="3534" spans="1:7" x14ac:dyDescent="0.2">
      <c r="A3534" s="9" t="s">
        <v>101</v>
      </c>
      <c r="B3534" s="9" t="s">
        <v>102</v>
      </c>
      <c r="C3534" s="9" t="s">
        <v>2860</v>
      </c>
      <c r="D3534" s="9" t="s">
        <v>2861</v>
      </c>
      <c r="E3534" s="9" t="s">
        <v>5206</v>
      </c>
      <c r="F3534" s="9" t="str">
        <f>TEXT(gdp_capita_rank__2[[#This Row],[year]],0)&amp;"-"&amp;gdp_capita_rank__2[[#This Row],[WB_country_code]]</f>
        <v>1986-GRD</v>
      </c>
      <c r="G3534" s="9" t="s">
        <v>5245</v>
      </c>
    </row>
    <row r="3535" spans="1:7" x14ac:dyDescent="0.2">
      <c r="A3535" s="9" t="s">
        <v>103</v>
      </c>
      <c r="B3535" s="9" t="s">
        <v>104</v>
      </c>
      <c r="C3535" s="9" t="s">
        <v>2862</v>
      </c>
      <c r="D3535" s="9" t="s">
        <v>2863</v>
      </c>
      <c r="E3535" s="9" t="s">
        <v>5206</v>
      </c>
      <c r="F3535" s="9" t="str">
        <f>TEXT(gdp_capita_rank__2[[#This Row],[year]],0)&amp;"-"&amp;gdp_capita_rank__2[[#This Row],[WB_country_code]]</f>
        <v>1986-GTM</v>
      </c>
      <c r="G3535" s="9" t="s">
        <v>5246</v>
      </c>
    </row>
    <row r="3536" spans="1:7" x14ac:dyDescent="0.2">
      <c r="A3536" s="9" t="s">
        <v>105</v>
      </c>
      <c r="B3536" s="9" t="s">
        <v>106</v>
      </c>
      <c r="C3536" s="9" t="s">
        <v>2865</v>
      </c>
      <c r="D3536" s="9" t="s">
        <v>2866</v>
      </c>
      <c r="E3536" s="9" t="s">
        <v>5206</v>
      </c>
      <c r="F3536" s="9" t="str">
        <f>TEXT(gdp_capita_rank__2[[#This Row],[year]],0)&amp;"-"&amp;gdp_capita_rank__2[[#This Row],[WB_country_code]]</f>
        <v>1986-GUY</v>
      </c>
      <c r="G3536" s="9" t="s">
        <v>5247</v>
      </c>
    </row>
    <row r="3537" spans="1:7" x14ac:dyDescent="0.2">
      <c r="A3537" s="9" t="s">
        <v>107</v>
      </c>
      <c r="B3537" s="9" t="s">
        <v>108</v>
      </c>
      <c r="C3537" s="9" t="s">
        <v>2868</v>
      </c>
      <c r="D3537" s="9" t="s">
        <v>2869</v>
      </c>
      <c r="E3537" s="9" t="s">
        <v>5206</v>
      </c>
      <c r="F3537" s="9" t="str">
        <f>TEXT(gdp_capita_rank__2[[#This Row],[year]],0)&amp;"-"&amp;gdp_capita_rank__2[[#This Row],[WB_country_code]]</f>
        <v>1986-HKG</v>
      </c>
      <c r="G3537" s="9" t="s">
        <v>5248</v>
      </c>
    </row>
    <row r="3538" spans="1:7" x14ac:dyDescent="0.2">
      <c r="A3538" s="9" t="s">
        <v>109</v>
      </c>
      <c r="B3538" s="9" t="s">
        <v>110</v>
      </c>
      <c r="C3538" s="9" t="s">
        <v>2871</v>
      </c>
      <c r="D3538" s="9" t="s">
        <v>2872</v>
      </c>
      <c r="E3538" s="9" t="s">
        <v>5206</v>
      </c>
      <c r="F3538" s="9" t="str">
        <f>TEXT(gdp_capita_rank__2[[#This Row],[year]],0)&amp;"-"&amp;gdp_capita_rank__2[[#This Row],[WB_country_code]]</f>
        <v>1986-HRV</v>
      </c>
      <c r="G3538" s="9" t="s">
        <v>2741</v>
      </c>
    </row>
    <row r="3539" spans="1:7" x14ac:dyDescent="0.2">
      <c r="A3539" s="9" t="s">
        <v>111</v>
      </c>
      <c r="B3539" s="9" t="s">
        <v>112</v>
      </c>
      <c r="C3539" s="9" t="s">
        <v>2873</v>
      </c>
      <c r="D3539" s="9" t="s">
        <v>2874</v>
      </c>
      <c r="E3539" s="9" t="s">
        <v>5206</v>
      </c>
      <c r="F3539" s="9" t="str">
        <f>TEXT(gdp_capita_rank__2[[#This Row],[year]],0)&amp;"-"&amp;gdp_capita_rank__2[[#This Row],[WB_country_code]]</f>
        <v>1986-HUN</v>
      </c>
      <c r="G3539" s="9" t="s">
        <v>2741</v>
      </c>
    </row>
    <row r="3540" spans="1:7" x14ac:dyDescent="0.2">
      <c r="A3540" s="9" t="s">
        <v>113</v>
      </c>
      <c r="B3540" s="9" t="s">
        <v>114</v>
      </c>
      <c r="C3540" s="9" t="s">
        <v>2875</v>
      </c>
      <c r="D3540" s="9" t="s">
        <v>2876</v>
      </c>
      <c r="E3540" s="9" t="s">
        <v>5206</v>
      </c>
      <c r="F3540" s="9" t="str">
        <f>TEXT(gdp_capita_rank__2[[#This Row],[year]],0)&amp;"-"&amp;gdp_capita_rank__2[[#This Row],[WB_country_code]]</f>
        <v>1986-IDN</v>
      </c>
      <c r="G3540" s="9" t="s">
        <v>5249</v>
      </c>
    </row>
    <row r="3541" spans="1:7" x14ac:dyDescent="0.2">
      <c r="A3541" s="9" t="s">
        <v>115</v>
      </c>
      <c r="B3541" s="9" t="s">
        <v>116</v>
      </c>
      <c r="C3541" s="9" t="s">
        <v>2877</v>
      </c>
      <c r="D3541" s="9" t="s">
        <v>2878</v>
      </c>
      <c r="E3541" s="9" t="s">
        <v>5206</v>
      </c>
      <c r="F3541" s="9" t="str">
        <f>TEXT(gdp_capita_rank__2[[#This Row],[year]],0)&amp;"-"&amp;gdp_capita_rank__2[[#This Row],[WB_country_code]]</f>
        <v>1986-IND</v>
      </c>
      <c r="G3541" s="9" t="s">
        <v>5250</v>
      </c>
    </row>
    <row r="3542" spans="1:7" x14ac:dyDescent="0.2">
      <c r="A3542" s="9" t="s">
        <v>117</v>
      </c>
      <c r="B3542" s="9" t="s">
        <v>118</v>
      </c>
      <c r="C3542" s="9" t="s">
        <v>2880</v>
      </c>
      <c r="D3542" s="9" t="s">
        <v>2881</v>
      </c>
      <c r="E3542" s="9" t="s">
        <v>5206</v>
      </c>
      <c r="F3542" s="9" t="str">
        <f>TEXT(gdp_capita_rank__2[[#This Row],[year]],0)&amp;"-"&amp;gdp_capita_rank__2[[#This Row],[WB_country_code]]</f>
        <v>1986-IRL</v>
      </c>
      <c r="G3542" s="9" t="s">
        <v>5251</v>
      </c>
    </row>
    <row r="3543" spans="1:7" x14ac:dyDescent="0.2">
      <c r="A3543" s="9" t="s">
        <v>119</v>
      </c>
      <c r="B3543" s="9" t="s">
        <v>120</v>
      </c>
      <c r="C3543" s="9" t="s">
        <v>2883</v>
      </c>
      <c r="D3543" s="9" t="s">
        <v>2884</v>
      </c>
      <c r="E3543" s="9" t="s">
        <v>5206</v>
      </c>
      <c r="F3543" s="9" t="str">
        <f>TEXT(gdp_capita_rank__2[[#This Row],[year]],0)&amp;"-"&amp;gdp_capita_rank__2[[#This Row],[WB_country_code]]</f>
        <v>1986-IRN</v>
      </c>
      <c r="G3543" s="9" t="s">
        <v>5252</v>
      </c>
    </row>
    <row r="3544" spans="1:7" x14ac:dyDescent="0.2">
      <c r="A3544" s="9" t="s">
        <v>121</v>
      </c>
      <c r="B3544" s="9" t="s">
        <v>122</v>
      </c>
      <c r="C3544" s="9" t="s">
        <v>2886</v>
      </c>
      <c r="D3544" s="9" t="s">
        <v>2887</v>
      </c>
      <c r="E3544" s="9" t="s">
        <v>5206</v>
      </c>
      <c r="F3544" s="9" t="str">
        <f>TEXT(gdp_capita_rank__2[[#This Row],[year]],0)&amp;"-"&amp;gdp_capita_rank__2[[#This Row],[WB_country_code]]</f>
        <v>1986-IRQ</v>
      </c>
      <c r="G3544" s="9" t="s">
        <v>5253</v>
      </c>
    </row>
    <row r="3545" spans="1:7" x14ac:dyDescent="0.2">
      <c r="A3545" s="9" t="s">
        <v>123</v>
      </c>
      <c r="B3545" s="9" t="s">
        <v>124</v>
      </c>
      <c r="C3545" s="9" t="s">
        <v>2889</v>
      </c>
      <c r="D3545" s="9" t="s">
        <v>2890</v>
      </c>
      <c r="E3545" s="9" t="s">
        <v>5206</v>
      </c>
      <c r="F3545" s="9" t="str">
        <f>TEXT(gdp_capita_rank__2[[#This Row],[year]],0)&amp;"-"&amp;gdp_capita_rank__2[[#This Row],[WB_country_code]]</f>
        <v>1986-ISL</v>
      </c>
      <c r="G3545" s="9" t="s">
        <v>5254</v>
      </c>
    </row>
    <row r="3546" spans="1:7" x14ac:dyDescent="0.2">
      <c r="A3546" s="9" t="s">
        <v>125</v>
      </c>
      <c r="B3546" s="9" t="s">
        <v>126</v>
      </c>
      <c r="C3546" s="9" t="s">
        <v>2892</v>
      </c>
      <c r="D3546" s="9" t="s">
        <v>2893</v>
      </c>
      <c r="E3546" s="9" t="s">
        <v>5206</v>
      </c>
      <c r="F3546" s="9" t="str">
        <f>TEXT(gdp_capita_rank__2[[#This Row],[year]],0)&amp;"-"&amp;gdp_capita_rank__2[[#This Row],[WB_country_code]]</f>
        <v>1986-ISR</v>
      </c>
      <c r="G3546" s="9" t="s">
        <v>2741</v>
      </c>
    </row>
    <row r="3547" spans="1:7" x14ac:dyDescent="0.2">
      <c r="A3547" s="9" t="s">
        <v>127</v>
      </c>
      <c r="B3547" s="9" t="s">
        <v>128</v>
      </c>
      <c r="C3547" s="9" t="s">
        <v>2895</v>
      </c>
      <c r="D3547" s="9" t="s">
        <v>2896</v>
      </c>
      <c r="E3547" s="9" t="s">
        <v>5206</v>
      </c>
      <c r="F3547" s="9" t="str">
        <f>TEXT(gdp_capita_rank__2[[#This Row],[year]],0)&amp;"-"&amp;gdp_capita_rank__2[[#This Row],[WB_country_code]]</f>
        <v>1986-ITA</v>
      </c>
      <c r="G3547" s="9" t="s">
        <v>5255</v>
      </c>
    </row>
    <row r="3548" spans="1:7" x14ac:dyDescent="0.2">
      <c r="A3548" s="9" t="s">
        <v>129</v>
      </c>
      <c r="B3548" s="9" t="s">
        <v>130</v>
      </c>
      <c r="C3548" s="9" t="s">
        <v>2898</v>
      </c>
      <c r="D3548" s="9" t="s">
        <v>2899</v>
      </c>
      <c r="E3548" s="9" t="s">
        <v>5206</v>
      </c>
      <c r="F3548" s="9" t="str">
        <f>TEXT(gdp_capita_rank__2[[#This Row],[year]],0)&amp;"-"&amp;gdp_capita_rank__2[[#This Row],[WB_country_code]]</f>
        <v>1986-JAM</v>
      </c>
      <c r="G3548" s="9" t="s">
        <v>5256</v>
      </c>
    </row>
    <row r="3549" spans="1:7" x14ac:dyDescent="0.2">
      <c r="A3549" s="9" t="s">
        <v>131</v>
      </c>
      <c r="B3549" s="9" t="s">
        <v>132</v>
      </c>
      <c r="C3549" s="9" t="s">
        <v>2901</v>
      </c>
      <c r="D3549" s="9" t="s">
        <v>2902</v>
      </c>
      <c r="E3549" s="9" t="s">
        <v>5206</v>
      </c>
      <c r="F3549" s="9" t="str">
        <f>TEXT(gdp_capita_rank__2[[#This Row],[year]],0)&amp;"-"&amp;gdp_capita_rank__2[[#This Row],[WB_country_code]]</f>
        <v>1986-JOR</v>
      </c>
      <c r="G3549" s="9" t="s">
        <v>5257</v>
      </c>
    </row>
    <row r="3550" spans="1:7" x14ac:dyDescent="0.2">
      <c r="A3550" s="9" t="s">
        <v>133</v>
      </c>
      <c r="B3550" s="9" t="s">
        <v>134</v>
      </c>
      <c r="C3550" s="9" t="s">
        <v>2903</v>
      </c>
      <c r="D3550" s="9" t="s">
        <v>2904</v>
      </c>
      <c r="E3550" s="9" t="s">
        <v>5206</v>
      </c>
      <c r="F3550" s="9" t="str">
        <f>TEXT(gdp_capita_rank__2[[#This Row],[year]],0)&amp;"-"&amp;gdp_capita_rank__2[[#This Row],[WB_country_code]]</f>
        <v>1986-JPN</v>
      </c>
      <c r="G3550" s="9" t="s">
        <v>5258</v>
      </c>
    </row>
    <row r="3551" spans="1:7" x14ac:dyDescent="0.2">
      <c r="A3551" s="9" t="s">
        <v>135</v>
      </c>
      <c r="B3551" s="9" t="s">
        <v>136</v>
      </c>
      <c r="C3551" s="9" t="s">
        <v>2906</v>
      </c>
      <c r="D3551" s="9" t="s">
        <v>2907</v>
      </c>
      <c r="E3551" s="9" t="s">
        <v>5206</v>
      </c>
      <c r="F3551" s="9" t="str">
        <f>TEXT(gdp_capita_rank__2[[#This Row],[year]],0)&amp;"-"&amp;gdp_capita_rank__2[[#This Row],[WB_country_code]]</f>
        <v>1986-KAZ</v>
      </c>
      <c r="G3551" s="9" t="s">
        <v>2741</v>
      </c>
    </row>
    <row r="3552" spans="1:7" x14ac:dyDescent="0.2">
      <c r="A3552" s="9" t="s">
        <v>137</v>
      </c>
      <c r="B3552" s="9" t="s">
        <v>138</v>
      </c>
      <c r="C3552" s="9" t="s">
        <v>2908</v>
      </c>
      <c r="D3552" s="9" t="s">
        <v>2909</v>
      </c>
      <c r="E3552" s="9" t="s">
        <v>5206</v>
      </c>
      <c r="F3552" s="9" t="str">
        <f>TEXT(gdp_capita_rank__2[[#This Row],[year]],0)&amp;"-"&amp;gdp_capita_rank__2[[#This Row],[WB_country_code]]</f>
        <v>1986-KEN</v>
      </c>
      <c r="G3552" s="9" t="s">
        <v>5259</v>
      </c>
    </row>
    <row r="3553" spans="1:7" x14ac:dyDescent="0.2">
      <c r="A3553" s="9" t="s">
        <v>139</v>
      </c>
      <c r="B3553" s="9" t="s">
        <v>140</v>
      </c>
      <c r="C3553" s="9" t="s">
        <v>2911</v>
      </c>
      <c r="D3553" s="9" t="s">
        <v>2912</v>
      </c>
      <c r="E3553" s="9" t="s">
        <v>5206</v>
      </c>
      <c r="F3553" s="9" t="str">
        <f>TEXT(gdp_capita_rank__2[[#This Row],[year]],0)&amp;"-"&amp;gdp_capita_rank__2[[#This Row],[WB_country_code]]</f>
        <v>1986-KGZ</v>
      </c>
      <c r="G3553" s="9" t="s">
        <v>2741</v>
      </c>
    </row>
    <row r="3554" spans="1:7" x14ac:dyDescent="0.2">
      <c r="A3554" s="9" t="s">
        <v>141</v>
      </c>
      <c r="B3554" s="9" t="s">
        <v>142</v>
      </c>
      <c r="C3554" s="9" t="s">
        <v>2913</v>
      </c>
      <c r="D3554" s="9" t="s">
        <v>2914</v>
      </c>
      <c r="E3554" s="9" t="s">
        <v>5206</v>
      </c>
      <c r="F3554" s="9" t="str">
        <f>TEXT(gdp_capita_rank__2[[#This Row],[year]],0)&amp;"-"&amp;gdp_capita_rank__2[[#This Row],[WB_country_code]]</f>
        <v>1986-KOR</v>
      </c>
      <c r="G3554" s="9" t="s">
        <v>5260</v>
      </c>
    </row>
    <row r="3555" spans="1:7" x14ac:dyDescent="0.2">
      <c r="A3555" s="9" t="s">
        <v>143</v>
      </c>
      <c r="B3555" s="9" t="s">
        <v>144</v>
      </c>
      <c r="C3555" s="9" t="s">
        <v>2916</v>
      </c>
      <c r="D3555" s="9" t="s">
        <v>2917</v>
      </c>
      <c r="E3555" s="9" t="s">
        <v>5206</v>
      </c>
      <c r="F3555" s="9" t="str">
        <f>TEXT(gdp_capita_rank__2[[#This Row],[year]],0)&amp;"-"&amp;gdp_capita_rank__2[[#This Row],[WB_country_code]]</f>
        <v>1986-KWT</v>
      </c>
      <c r="G3555" s="9" t="s">
        <v>5261</v>
      </c>
    </row>
    <row r="3556" spans="1:7" x14ac:dyDescent="0.2">
      <c r="A3556" s="9" t="s">
        <v>145</v>
      </c>
      <c r="B3556" s="9" t="s">
        <v>146</v>
      </c>
      <c r="C3556" s="9" t="s">
        <v>2918</v>
      </c>
      <c r="D3556" s="9" t="s">
        <v>2919</v>
      </c>
      <c r="E3556" s="9" t="s">
        <v>5206</v>
      </c>
      <c r="F3556" s="9" t="str">
        <f>TEXT(gdp_capita_rank__2[[#This Row],[year]],0)&amp;"-"&amp;gdp_capita_rank__2[[#This Row],[WB_country_code]]</f>
        <v>1986-LBN</v>
      </c>
      <c r="G3556" s="9" t="s">
        <v>2741</v>
      </c>
    </row>
    <row r="3557" spans="1:7" x14ac:dyDescent="0.2">
      <c r="A3557" s="9" t="s">
        <v>147</v>
      </c>
      <c r="B3557" s="9" t="s">
        <v>148</v>
      </c>
      <c r="C3557" s="9" t="s">
        <v>2920</v>
      </c>
      <c r="D3557" s="9" t="s">
        <v>2921</v>
      </c>
      <c r="E3557" s="9" t="s">
        <v>5206</v>
      </c>
      <c r="F3557" s="9" t="str">
        <f>TEXT(gdp_capita_rank__2[[#This Row],[year]],0)&amp;"-"&amp;gdp_capita_rank__2[[#This Row],[WB_country_code]]</f>
        <v>1986-LKA</v>
      </c>
      <c r="G3557" s="9" t="s">
        <v>5262</v>
      </c>
    </row>
    <row r="3558" spans="1:7" x14ac:dyDescent="0.2">
      <c r="A3558" s="9" t="s">
        <v>149</v>
      </c>
      <c r="B3558" s="9" t="s">
        <v>150</v>
      </c>
      <c r="C3558" s="9" t="s">
        <v>2923</v>
      </c>
      <c r="D3558" s="9" t="s">
        <v>2924</v>
      </c>
      <c r="E3558" s="9" t="s">
        <v>5206</v>
      </c>
      <c r="F3558" s="9" t="str">
        <f>TEXT(gdp_capita_rank__2[[#This Row],[year]],0)&amp;"-"&amp;gdp_capita_rank__2[[#This Row],[WB_country_code]]</f>
        <v>1986-LTU</v>
      </c>
      <c r="G3558" s="9" t="s">
        <v>2741</v>
      </c>
    </row>
    <row r="3559" spans="1:7" x14ac:dyDescent="0.2">
      <c r="A3559" s="9" t="s">
        <v>151</v>
      </c>
      <c r="B3559" s="9" t="s">
        <v>152</v>
      </c>
      <c r="C3559" s="9" t="s">
        <v>2925</v>
      </c>
      <c r="D3559" s="9" t="s">
        <v>2926</v>
      </c>
      <c r="E3559" s="9" t="s">
        <v>5206</v>
      </c>
      <c r="F3559" s="9" t="str">
        <f>TEXT(gdp_capita_rank__2[[#This Row],[year]],0)&amp;"-"&amp;gdp_capita_rank__2[[#This Row],[WB_country_code]]</f>
        <v>1986-LVA</v>
      </c>
      <c r="G3559" s="9" t="s">
        <v>2741</v>
      </c>
    </row>
    <row r="3560" spans="1:7" x14ac:dyDescent="0.2">
      <c r="A3560" s="9" t="s">
        <v>153</v>
      </c>
      <c r="B3560" s="9" t="s">
        <v>154</v>
      </c>
      <c r="C3560" s="9" t="s">
        <v>2927</v>
      </c>
      <c r="D3560" s="9" t="s">
        <v>2928</v>
      </c>
      <c r="E3560" s="9" t="s">
        <v>5206</v>
      </c>
      <c r="F3560" s="9" t="str">
        <f>TEXT(gdp_capita_rank__2[[#This Row],[year]],0)&amp;"-"&amp;gdp_capita_rank__2[[#This Row],[WB_country_code]]</f>
        <v>1986-MAR</v>
      </c>
      <c r="G3560" s="9" t="s">
        <v>5263</v>
      </c>
    </row>
    <row r="3561" spans="1:7" x14ac:dyDescent="0.2">
      <c r="A3561" s="9" t="s">
        <v>155</v>
      </c>
      <c r="B3561" s="9" t="s">
        <v>156</v>
      </c>
      <c r="C3561" s="9" t="s">
        <v>2930</v>
      </c>
      <c r="D3561" s="9" t="s">
        <v>2931</v>
      </c>
      <c r="E3561" s="9" t="s">
        <v>5206</v>
      </c>
      <c r="F3561" s="9" t="str">
        <f>TEXT(gdp_capita_rank__2[[#This Row],[year]],0)&amp;"-"&amp;gdp_capita_rank__2[[#This Row],[WB_country_code]]</f>
        <v>1986-MDA</v>
      </c>
      <c r="G3561" s="9" t="s">
        <v>2741</v>
      </c>
    </row>
    <row r="3562" spans="1:7" x14ac:dyDescent="0.2">
      <c r="A3562" s="9" t="s">
        <v>157</v>
      </c>
      <c r="B3562" s="9" t="s">
        <v>158</v>
      </c>
      <c r="C3562" s="9" t="s">
        <v>2932</v>
      </c>
      <c r="D3562" s="9" t="s">
        <v>2933</v>
      </c>
      <c r="E3562" s="9" t="s">
        <v>5206</v>
      </c>
      <c r="F3562" s="9" t="str">
        <f>TEXT(gdp_capita_rank__2[[#This Row],[year]],0)&amp;"-"&amp;gdp_capita_rank__2[[#This Row],[WB_country_code]]</f>
        <v>1986-MEX</v>
      </c>
      <c r="G3562" s="9" t="s">
        <v>5264</v>
      </c>
    </row>
    <row r="3563" spans="1:7" x14ac:dyDescent="0.2">
      <c r="A3563" s="9" t="s">
        <v>159</v>
      </c>
      <c r="B3563" s="9" t="s">
        <v>160</v>
      </c>
      <c r="C3563" s="9" t="s">
        <v>2935</v>
      </c>
      <c r="D3563" s="9" t="s">
        <v>2936</v>
      </c>
      <c r="E3563" s="9" t="s">
        <v>5206</v>
      </c>
      <c r="F3563" s="9" t="str">
        <f>TEXT(gdp_capita_rank__2[[#This Row],[year]],0)&amp;"-"&amp;gdp_capita_rank__2[[#This Row],[WB_country_code]]</f>
        <v>1986-MKD</v>
      </c>
      <c r="G3563" s="9" t="s">
        <v>2741</v>
      </c>
    </row>
    <row r="3564" spans="1:7" x14ac:dyDescent="0.2">
      <c r="A3564" s="9" t="s">
        <v>161</v>
      </c>
      <c r="B3564" s="9" t="s">
        <v>162</v>
      </c>
      <c r="C3564" s="9" t="s">
        <v>2937</v>
      </c>
      <c r="D3564" s="9" t="s">
        <v>2938</v>
      </c>
      <c r="E3564" s="9" t="s">
        <v>5206</v>
      </c>
      <c r="F3564" s="9" t="str">
        <f>TEXT(gdp_capita_rank__2[[#This Row],[year]],0)&amp;"-"&amp;gdp_capita_rank__2[[#This Row],[WB_country_code]]</f>
        <v>1986-MNE</v>
      </c>
      <c r="G3564" s="9" t="s">
        <v>2741</v>
      </c>
    </row>
    <row r="3565" spans="1:7" x14ac:dyDescent="0.2">
      <c r="A3565" s="9" t="s">
        <v>163</v>
      </c>
      <c r="B3565" s="9" t="s">
        <v>164</v>
      </c>
      <c r="C3565" s="9" t="s">
        <v>2939</v>
      </c>
      <c r="D3565" s="9" t="s">
        <v>2940</v>
      </c>
      <c r="E3565" s="9" t="s">
        <v>5206</v>
      </c>
      <c r="F3565" s="9" t="str">
        <f>TEXT(gdp_capita_rank__2[[#This Row],[year]],0)&amp;"-"&amp;gdp_capita_rank__2[[#This Row],[WB_country_code]]</f>
        <v>1986-MNG</v>
      </c>
      <c r="G3565" s="9" t="s">
        <v>5265</v>
      </c>
    </row>
    <row r="3566" spans="1:7" x14ac:dyDescent="0.2">
      <c r="A3566" s="9" t="s">
        <v>165</v>
      </c>
      <c r="B3566" s="9" t="s">
        <v>166</v>
      </c>
      <c r="C3566" s="9" t="s">
        <v>2941</v>
      </c>
      <c r="D3566" s="9" t="s">
        <v>2942</v>
      </c>
      <c r="E3566" s="9" t="s">
        <v>5206</v>
      </c>
      <c r="F3566" s="9" t="str">
        <f>TEXT(gdp_capita_rank__2[[#This Row],[year]],0)&amp;"-"&amp;gdp_capita_rank__2[[#This Row],[WB_country_code]]</f>
        <v>1986-MOZ</v>
      </c>
      <c r="G3566" s="9" t="s">
        <v>2741</v>
      </c>
    </row>
    <row r="3567" spans="1:7" x14ac:dyDescent="0.2">
      <c r="A3567" s="9" t="s">
        <v>167</v>
      </c>
      <c r="B3567" s="9" t="s">
        <v>168</v>
      </c>
      <c r="C3567" s="9" t="s">
        <v>2943</v>
      </c>
      <c r="D3567" s="9" t="s">
        <v>2944</v>
      </c>
      <c r="E3567" s="9" t="s">
        <v>5206</v>
      </c>
      <c r="F3567" s="9" t="str">
        <f>TEXT(gdp_capita_rank__2[[#This Row],[year]],0)&amp;"-"&amp;gdp_capita_rank__2[[#This Row],[WB_country_code]]</f>
        <v>1986-MUS</v>
      </c>
      <c r="G3567" s="9" t="s">
        <v>5266</v>
      </c>
    </row>
    <row r="3568" spans="1:7" x14ac:dyDescent="0.2">
      <c r="A3568" s="9" t="s">
        <v>169</v>
      </c>
      <c r="B3568" s="9" t="s">
        <v>170</v>
      </c>
      <c r="C3568" s="9" t="s">
        <v>2945</v>
      </c>
      <c r="D3568" s="9" t="s">
        <v>2946</v>
      </c>
      <c r="E3568" s="9" t="s">
        <v>5206</v>
      </c>
      <c r="F3568" s="9" t="str">
        <f>TEXT(gdp_capita_rank__2[[#This Row],[year]],0)&amp;"-"&amp;gdp_capita_rank__2[[#This Row],[WB_country_code]]</f>
        <v>1986-MYS</v>
      </c>
      <c r="G3568" s="9" t="s">
        <v>5267</v>
      </c>
    </row>
    <row r="3569" spans="1:7" x14ac:dyDescent="0.2">
      <c r="A3569" s="9" t="s">
        <v>171</v>
      </c>
      <c r="B3569" s="9" t="s">
        <v>172</v>
      </c>
      <c r="C3569" s="9" t="s">
        <v>2948</v>
      </c>
      <c r="D3569" s="9" t="s">
        <v>2949</v>
      </c>
      <c r="E3569" s="9" t="s">
        <v>5206</v>
      </c>
      <c r="F3569" s="9" t="str">
        <f>TEXT(gdp_capita_rank__2[[#This Row],[year]],0)&amp;"-"&amp;gdp_capita_rank__2[[#This Row],[WB_country_code]]</f>
        <v>1986-NAM</v>
      </c>
      <c r="G3569" s="9" t="s">
        <v>5268</v>
      </c>
    </row>
    <row r="3570" spans="1:7" x14ac:dyDescent="0.2">
      <c r="A3570" s="9" t="s">
        <v>173</v>
      </c>
      <c r="B3570" s="9" t="s">
        <v>174</v>
      </c>
      <c r="C3570" s="9" t="s">
        <v>2950</v>
      </c>
      <c r="D3570" s="9" t="s">
        <v>2951</v>
      </c>
      <c r="E3570" s="9" t="s">
        <v>5206</v>
      </c>
      <c r="F3570" s="9" t="str">
        <f>TEXT(gdp_capita_rank__2[[#This Row],[year]],0)&amp;"-"&amp;gdp_capita_rank__2[[#This Row],[WB_country_code]]</f>
        <v>1986-NER</v>
      </c>
      <c r="G3570" s="9" t="s">
        <v>5269</v>
      </c>
    </row>
    <row r="3571" spans="1:7" x14ac:dyDescent="0.2">
      <c r="A3571" s="9" t="s">
        <v>175</v>
      </c>
      <c r="B3571" s="9" t="s">
        <v>176</v>
      </c>
      <c r="C3571" s="9" t="s">
        <v>2953</v>
      </c>
      <c r="D3571" s="9" t="s">
        <v>2954</v>
      </c>
      <c r="E3571" s="9" t="s">
        <v>5206</v>
      </c>
      <c r="F3571" s="9" t="str">
        <f>TEXT(gdp_capita_rank__2[[#This Row],[year]],0)&amp;"-"&amp;gdp_capita_rank__2[[#This Row],[WB_country_code]]</f>
        <v>1986-NGA</v>
      </c>
      <c r="G3571" s="9" t="s">
        <v>5270</v>
      </c>
    </row>
    <row r="3572" spans="1:7" x14ac:dyDescent="0.2">
      <c r="A3572" s="9" t="s">
        <v>177</v>
      </c>
      <c r="B3572" s="9" t="s">
        <v>178</v>
      </c>
      <c r="C3572" s="9" t="s">
        <v>2956</v>
      </c>
      <c r="D3572" s="9" t="s">
        <v>2957</v>
      </c>
      <c r="E3572" s="9" t="s">
        <v>5206</v>
      </c>
      <c r="F3572" s="9" t="str">
        <f>TEXT(gdp_capita_rank__2[[#This Row],[year]],0)&amp;"-"&amp;gdp_capita_rank__2[[#This Row],[WB_country_code]]</f>
        <v>1986-NLD</v>
      </c>
      <c r="G3572" s="9" t="s">
        <v>5271</v>
      </c>
    </row>
    <row r="3573" spans="1:7" x14ac:dyDescent="0.2">
      <c r="A3573" s="9" t="s">
        <v>179</v>
      </c>
      <c r="B3573" s="9" t="s">
        <v>180</v>
      </c>
      <c r="C3573" s="9" t="s">
        <v>2959</v>
      </c>
      <c r="D3573" s="9" t="s">
        <v>2960</v>
      </c>
      <c r="E3573" s="9" t="s">
        <v>5206</v>
      </c>
      <c r="F3573" s="9" t="str">
        <f>TEXT(gdp_capita_rank__2[[#This Row],[year]],0)&amp;"-"&amp;gdp_capita_rank__2[[#This Row],[WB_country_code]]</f>
        <v>1986-NOR</v>
      </c>
      <c r="G3573" s="9" t="s">
        <v>5272</v>
      </c>
    </row>
    <row r="3574" spans="1:7" x14ac:dyDescent="0.2">
      <c r="A3574" s="9" t="s">
        <v>181</v>
      </c>
      <c r="B3574" s="9" t="s">
        <v>182</v>
      </c>
      <c r="C3574" s="9" t="s">
        <v>2962</v>
      </c>
      <c r="D3574" s="9" t="s">
        <v>2963</v>
      </c>
      <c r="E3574" s="9" t="s">
        <v>5206</v>
      </c>
      <c r="F3574" s="9" t="str">
        <f>TEXT(gdp_capita_rank__2[[#This Row],[year]],0)&amp;"-"&amp;gdp_capita_rank__2[[#This Row],[WB_country_code]]</f>
        <v>1986-NZL</v>
      </c>
      <c r="G3574" s="9" t="s">
        <v>5273</v>
      </c>
    </row>
    <row r="3575" spans="1:7" x14ac:dyDescent="0.2">
      <c r="A3575" s="9" t="s">
        <v>183</v>
      </c>
      <c r="B3575" s="9" t="s">
        <v>184</v>
      </c>
      <c r="C3575" s="9" t="s">
        <v>2965</v>
      </c>
      <c r="D3575" s="9" t="s">
        <v>2966</v>
      </c>
      <c r="E3575" s="9" t="s">
        <v>5206</v>
      </c>
      <c r="F3575" s="9" t="str">
        <f>TEXT(gdp_capita_rank__2[[#This Row],[year]],0)&amp;"-"&amp;gdp_capita_rank__2[[#This Row],[WB_country_code]]</f>
        <v>1986-PAK</v>
      </c>
      <c r="G3575" s="9" t="s">
        <v>5274</v>
      </c>
    </row>
    <row r="3576" spans="1:7" x14ac:dyDescent="0.2">
      <c r="A3576" s="9" t="s">
        <v>185</v>
      </c>
      <c r="B3576" s="9" t="s">
        <v>186</v>
      </c>
      <c r="C3576" s="9" t="s">
        <v>2968</v>
      </c>
      <c r="D3576" s="9" t="s">
        <v>2969</v>
      </c>
      <c r="E3576" s="9" t="s">
        <v>5206</v>
      </c>
      <c r="F3576" s="9" t="str">
        <f>TEXT(gdp_capita_rank__2[[#This Row],[year]],0)&amp;"-"&amp;gdp_capita_rank__2[[#This Row],[WB_country_code]]</f>
        <v>1986-PAN</v>
      </c>
      <c r="G3576" s="9" t="s">
        <v>5275</v>
      </c>
    </row>
    <row r="3577" spans="1:7" x14ac:dyDescent="0.2">
      <c r="A3577" s="9" t="s">
        <v>187</v>
      </c>
      <c r="B3577" s="9" t="s">
        <v>188</v>
      </c>
      <c r="C3577" s="9" t="s">
        <v>2971</v>
      </c>
      <c r="D3577" s="9" t="s">
        <v>2972</v>
      </c>
      <c r="E3577" s="9" t="s">
        <v>5206</v>
      </c>
      <c r="F3577" s="9" t="str">
        <f>TEXT(gdp_capita_rank__2[[#This Row],[year]],0)&amp;"-"&amp;gdp_capita_rank__2[[#This Row],[WB_country_code]]</f>
        <v>1986-PER</v>
      </c>
      <c r="G3577" s="9" t="s">
        <v>5276</v>
      </c>
    </row>
    <row r="3578" spans="1:7" x14ac:dyDescent="0.2">
      <c r="A3578" s="9" t="s">
        <v>189</v>
      </c>
      <c r="B3578" s="9" t="s">
        <v>190</v>
      </c>
      <c r="C3578" s="9" t="s">
        <v>2973</v>
      </c>
      <c r="D3578" s="9" t="s">
        <v>2974</v>
      </c>
      <c r="E3578" s="9" t="s">
        <v>5206</v>
      </c>
      <c r="F3578" s="9" t="str">
        <f>TEXT(gdp_capita_rank__2[[#This Row],[year]],0)&amp;"-"&amp;gdp_capita_rank__2[[#This Row],[WB_country_code]]</f>
        <v>1986-PHL</v>
      </c>
      <c r="G3578" s="9" t="s">
        <v>5277</v>
      </c>
    </row>
    <row r="3579" spans="1:7" x14ac:dyDescent="0.2">
      <c r="A3579" s="9" t="s">
        <v>191</v>
      </c>
      <c r="B3579" s="9" t="s">
        <v>192</v>
      </c>
      <c r="C3579" s="9" t="s">
        <v>2976</v>
      </c>
      <c r="D3579" s="9" t="s">
        <v>2977</v>
      </c>
      <c r="E3579" s="9" t="s">
        <v>5206</v>
      </c>
      <c r="F3579" s="9" t="str">
        <f>TEXT(gdp_capita_rank__2[[#This Row],[year]],0)&amp;"-"&amp;gdp_capita_rank__2[[#This Row],[WB_country_code]]</f>
        <v>1986-POL</v>
      </c>
      <c r="G3579" s="9" t="s">
        <v>2741</v>
      </c>
    </row>
    <row r="3580" spans="1:7" x14ac:dyDescent="0.2">
      <c r="A3580" s="9" t="s">
        <v>193</v>
      </c>
      <c r="B3580" s="9" t="s">
        <v>194</v>
      </c>
      <c r="C3580" s="9" t="s">
        <v>2818</v>
      </c>
      <c r="D3580" s="9" t="s">
        <v>2978</v>
      </c>
      <c r="E3580" s="9" t="s">
        <v>5206</v>
      </c>
      <c r="F3580" s="9" t="str">
        <f>TEXT(gdp_capita_rank__2[[#This Row],[year]],0)&amp;"-"&amp;gdp_capita_rank__2[[#This Row],[WB_country_code]]</f>
        <v>1986-PRI</v>
      </c>
      <c r="G3580" s="9" t="s">
        <v>5278</v>
      </c>
    </row>
    <row r="3581" spans="1:7" x14ac:dyDescent="0.2">
      <c r="A3581" s="9" t="s">
        <v>195</v>
      </c>
      <c r="B3581" s="9" t="s">
        <v>196</v>
      </c>
      <c r="C3581" s="9" t="s">
        <v>2980</v>
      </c>
      <c r="D3581" s="9" t="s">
        <v>2981</v>
      </c>
      <c r="E3581" s="9" t="s">
        <v>5206</v>
      </c>
      <c r="F3581" s="9" t="str">
        <f>TEXT(gdp_capita_rank__2[[#This Row],[year]],0)&amp;"-"&amp;gdp_capita_rank__2[[#This Row],[WB_country_code]]</f>
        <v>1986-PRK</v>
      </c>
      <c r="G3581" s="9" t="s">
        <v>2741</v>
      </c>
    </row>
    <row r="3582" spans="1:7" x14ac:dyDescent="0.2">
      <c r="A3582" s="9" t="s">
        <v>197</v>
      </c>
      <c r="B3582" s="9" t="s">
        <v>198</v>
      </c>
      <c r="C3582" s="9" t="s">
        <v>2982</v>
      </c>
      <c r="D3582" s="9" t="s">
        <v>2983</v>
      </c>
      <c r="E3582" s="9" t="s">
        <v>5206</v>
      </c>
      <c r="F3582" s="9" t="str">
        <f>TEXT(gdp_capita_rank__2[[#This Row],[year]],0)&amp;"-"&amp;gdp_capita_rank__2[[#This Row],[WB_country_code]]</f>
        <v>1986-PRT</v>
      </c>
      <c r="G3582" s="9" t="s">
        <v>5279</v>
      </c>
    </row>
    <row r="3583" spans="1:7" x14ac:dyDescent="0.2">
      <c r="A3583" s="9" t="s">
        <v>199</v>
      </c>
      <c r="B3583" s="9" t="s">
        <v>200</v>
      </c>
      <c r="C3583" s="9" t="s">
        <v>2985</v>
      </c>
      <c r="D3583" s="9" t="s">
        <v>2986</v>
      </c>
      <c r="E3583" s="9" t="s">
        <v>5206</v>
      </c>
      <c r="F3583" s="9" t="str">
        <f>TEXT(gdp_capita_rank__2[[#This Row],[year]],0)&amp;"-"&amp;gdp_capita_rank__2[[#This Row],[WB_country_code]]</f>
        <v>1986-PRY</v>
      </c>
      <c r="G3583" s="9" t="s">
        <v>5280</v>
      </c>
    </row>
    <row r="3584" spans="1:7" x14ac:dyDescent="0.2">
      <c r="A3584" s="9" t="s">
        <v>201</v>
      </c>
      <c r="B3584" s="9" t="s">
        <v>202</v>
      </c>
      <c r="C3584" s="9" t="s">
        <v>2987</v>
      </c>
      <c r="D3584" s="9" t="s">
        <v>2988</v>
      </c>
      <c r="E3584" s="9" t="s">
        <v>5206</v>
      </c>
      <c r="F3584" s="9" t="str">
        <f>TEXT(gdp_capita_rank__2[[#This Row],[year]],0)&amp;"-"&amp;gdp_capita_rank__2[[#This Row],[WB_country_code]]</f>
        <v>1986-QAT</v>
      </c>
      <c r="G3584" s="9" t="s">
        <v>5281</v>
      </c>
    </row>
    <row r="3585" spans="1:7" x14ac:dyDescent="0.2">
      <c r="A3585" s="9" t="s">
        <v>203</v>
      </c>
      <c r="B3585" s="9" t="s">
        <v>204</v>
      </c>
      <c r="C3585" s="9" t="s">
        <v>2989</v>
      </c>
      <c r="D3585" s="9" t="s">
        <v>2990</v>
      </c>
      <c r="E3585" s="9" t="s">
        <v>5206</v>
      </c>
      <c r="F3585" s="9" t="str">
        <f>TEXT(gdp_capita_rank__2[[#This Row],[year]],0)&amp;"-"&amp;gdp_capita_rank__2[[#This Row],[WB_country_code]]</f>
        <v>1986-ROU</v>
      </c>
      <c r="G3585" s="9" t="s">
        <v>2741</v>
      </c>
    </row>
    <row r="3586" spans="1:7" x14ac:dyDescent="0.2">
      <c r="A3586" s="9" t="s">
        <v>205</v>
      </c>
      <c r="B3586" s="9" t="s">
        <v>206</v>
      </c>
      <c r="C3586" s="9" t="s">
        <v>2991</v>
      </c>
      <c r="D3586" s="9" t="s">
        <v>2992</v>
      </c>
      <c r="E3586" s="9" t="s">
        <v>5206</v>
      </c>
      <c r="F3586" s="9" t="str">
        <f>TEXT(gdp_capita_rank__2[[#This Row],[year]],0)&amp;"-"&amp;gdp_capita_rank__2[[#This Row],[WB_country_code]]</f>
        <v>1986-RUS</v>
      </c>
      <c r="G3586" s="9" t="s">
        <v>2741</v>
      </c>
    </row>
    <row r="3587" spans="1:7" x14ac:dyDescent="0.2">
      <c r="A3587" s="9" t="s">
        <v>207</v>
      </c>
      <c r="B3587" s="9" t="s">
        <v>208</v>
      </c>
      <c r="C3587" s="9" t="s">
        <v>2993</v>
      </c>
      <c r="D3587" s="9" t="s">
        <v>2994</v>
      </c>
      <c r="E3587" s="9" t="s">
        <v>5206</v>
      </c>
      <c r="F3587" s="9" t="str">
        <f>TEXT(gdp_capita_rank__2[[#This Row],[year]],0)&amp;"-"&amp;gdp_capita_rank__2[[#This Row],[WB_country_code]]</f>
        <v>1986-SAU</v>
      </c>
      <c r="G3587" s="9" t="s">
        <v>5282</v>
      </c>
    </row>
    <row r="3588" spans="1:7" x14ac:dyDescent="0.2">
      <c r="A3588" s="9" t="s">
        <v>209</v>
      </c>
      <c r="B3588" s="9" t="s">
        <v>210</v>
      </c>
      <c r="C3588" s="9" t="s">
        <v>2995</v>
      </c>
      <c r="D3588" s="9" t="s">
        <v>2996</v>
      </c>
      <c r="E3588" s="9" t="s">
        <v>5206</v>
      </c>
      <c r="F3588" s="9" t="str">
        <f>TEXT(gdp_capita_rank__2[[#This Row],[year]],0)&amp;"-"&amp;gdp_capita_rank__2[[#This Row],[WB_country_code]]</f>
        <v>1986-SDN</v>
      </c>
      <c r="G3588" s="9" t="s">
        <v>5283</v>
      </c>
    </row>
    <row r="3589" spans="1:7" x14ac:dyDescent="0.2">
      <c r="A3589" s="9" t="s">
        <v>211</v>
      </c>
      <c r="B3589" s="9" t="s">
        <v>212</v>
      </c>
      <c r="C3589" s="9" t="s">
        <v>2998</v>
      </c>
      <c r="D3589" s="9" t="s">
        <v>2999</v>
      </c>
      <c r="E3589" s="9" t="s">
        <v>5206</v>
      </c>
      <c r="F3589" s="9" t="str">
        <f>TEXT(gdp_capita_rank__2[[#This Row],[year]],0)&amp;"-"&amp;gdp_capita_rank__2[[#This Row],[WB_country_code]]</f>
        <v>1986-SEN</v>
      </c>
      <c r="G3589" s="9" t="s">
        <v>5284</v>
      </c>
    </row>
    <row r="3590" spans="1:7" x14ac:dyDescent="0.2">
      <c r="A3590" s="9" t="s">
        <v>213</v>
      </c>
      <c r="B3590" s="9" t="s">
        <v>214</v>
      </c>
      <c r="C3590" s="9" t="s">
        <v>3001</v>
      </c>
      <c r="D3590" s="9" t="s">
        <v>3002</v>
      </c>
      <c r="E3590" s="9" t="s">
        <v>5206</v>
      </c>
      <c r="F3590" s="9" t="str">
        <f>TEXT(gdp_capita_rank__2[[#This Row],[year]],0)&amp;"-"&amp;gdp_capita_rank__2[[#This Row],[WB_country_code]]</f>
        <v>1986-SGP</v>
      </c>
      <c r="G3590" s="9" t="s">
        <v>5285</v>
      </c>
    </row>
    <row r="3591" spans="1:7" x14ac:dyDescent="0.2">
      <c r="A3591" s="9" t="s">
        <v>215</v>
      </c>
      <c r="B3591" s="9" t="s">
        <v>216</v>
      </c>
      <c r="C3591" s="9" t="s">
        <v>3004</v>
      </c>
      <c r="D3591" s="9" t="s">
        <v>3005</v>
      </c>
      <c r="E3591" s="9" t="s">
        <v>5206</v>
      </c>
      <c r="F3591" s="9" t="str">
        <f>TEXT(gdp_capita_rank__2[[#This Row],[year]],0)&amp;"-"&amp;gdp_capita_rank__2[[#This Row],[WB_country_code]]</f>
        <v>1986-SMR</v>
      </c>
      <c r="G3591" s="9" t="s">
        <v>2741</v>
      </c>
    </row>
    <row r="3592" spans="1:7" x14ac:dyDescent="0.2">
      <c r="A3592" s="9" t="s">
        <v>217</v>
      </c>
      <c r="B3592" s="9" t="s">
        <v>218</v>
      </c>
      <c r="C3592" s="9" t="s">
        <v>2854</v>
      </c>
      <c r="D3592" s="9" t="s">
        <v>3006</v>
      </c>
      <c r="E3592" s="9" t="s">
        <v>5206</v>
      </c>
      <c r="F3592" s="9" t="str">
        <f>TEXT(gdp_capita_rank__2[[#This Row],[year]],0)&amp;"-"&amp;gdp_capita_rank__2[[#This Row],[WB_country_code]]</f>
        <v>1986-SRB</v>
      </c>
      <c r="G3592" s="9" t="s">
        <v>2741</v>
      </c>
    </row>
    <row r="3593" spans="1:7" x14ac:dyDescent="0.2">
      <c r="A3593" s="9" t="s">
        <v>219</v>
      </c>
      <c r="B3593" s="9" t="s">
        <v>220</v>
      </c>
      <c r="C3593" s="9" t="s">
        <v>3007</v>
      </c>
      <c r="D3593" s="9" t="s">
        <v>3008</v>
      </c>
      <c r="E3593" s="9" t="s">
        <v>5206</v>
      </c>
      <c r="F3593" s="9" t="str">
        <f>TEXT(gdp_capita_rank__2[[#This Row],[year]],0)&amp;"-"&amp;gdp_capita_rank__2[[#This Row],[WB_country_code]]</f>
        <v>1986-SUR</v>
      </c>
      <c r="G3593" s="9" t="s">
        <v>5286</v>
      </c>
    </row>
    <row r="3594" spans="1:7" x14ac:dyDescent="0.2">
      <c r="A3594" s="9" t="s">
        <v>221</v>
      </c>
      <c r="B3594" s="9" t="s">
        <v>222</v>
      </c>
      <c r="C3594" s="9" t="s">
        <v>3010</v>
      </c>
      <c r="D3594" s="9" t="s">
        <v>3011</v>
      </c>
      <c r="E3594" s="9" t="s">
        <v>5206</v>
      </c>
      <c r="F3594" s="9" t="str">
        <f>TEXT(gdp_capita_rank__2[[#This Row],[year]],0)&amp;"-"&amp;gdp_capita_rank__2[[#This Row],[WB_country_code]]</f>
        <v>1986-SVK</v>
      </c>
      <c r="G3594" s="9" t="s">
        <v>2741</v>
      </c>
    </row>
    <row r="3595" spans="1:7" x14ac:dyDescent="0.2">
      <c r="A3595" s="9" t="s">
        <v>223</v>
      </c>
      <c r="B3595" s="9" t="s">
        <v>224</v>
      </c>
      <c r="C3595" s="9" t="s">
        <v>3012</v>
      </c>
      <c r="D3595" s="9" t="s">
        <v>3013</v>
      </c>
      <c r="E3595" s="9" t="s">
        <v>5206</v>
      </c>
      <c r="F3595" s="9" t="str">
        <f>TEXT(gdp_capita_rank__2[[#This Row],[year]],0)&amp;"-"&amp;gdp_capita_rank__2[[#This Row],[WB_country_code]]</f>
        <v>1986-SVN</v>
      </c>
      <c r="G3595" s="9" t="s">
        <v>2741</v>
      </c>
    </row>
    <row r="3596" spans="1:7" x14ac:dyDescent="0.2">
      <c r="A3596" s="9" t="s">
        <v>225</v>
      </c>
      <c r="B3596" s="9" t="s">
        <v>226</v>
      </c>
      <c r="C3596" s="9" t="s">
        <v>3014</v>
      </c>
      <c r="D3596" s="9" t="s">
        <v>3015</v>
      </c>
      <c r="E3596" s="9" t="s">
        <v>5206</v>
      </c>
      <c r="F3596" s="9" t="str">
        <f>TEXT(gdp_capita_rank__2[[#This Row],[year]],0)&amp;"-"&amp;gdp_capita_rank__2[[#This Row],[WB_country_code]]</f>
        <v>1986-SWE</v>
      </c>
      <c r="G3596" s="9" t="s">
        <v>5287</v>
      </c>
    </row>
    <row r="3597" spans="1:7" x14ac:dyDescent="0.2">
      <c r="A3597" s="9" t="s">
        <v>227</v>
      </c>
      <c r="B3597" s="9" t="s">
        <v>228</v>
      </c>
      <c r="C3597" s="9" t="s">
        <v>3017</v>
      </c>
      <c r="D3597" s="9" t="s">
        <v>3018</v>
      </c>
      <c r="E3597" s="9" t="s">
        <v>5206</v>
      </c>
      <c r="F3597" s="9" t="str">
        <f>TEXT(gdp_capita_rank__2[[#This Row],[year]],0)&amp;"-"&amp;gdp_capita_rank__2[[#This Row],[WB_country_code]]</f>
        <v>1986-SYR</v>
      </c>
      <c r="G3597" s="9" t="s">
        <v>5288</v>
      </c>
    </row>
    <row r="3598" spans="1:7" x14ac:dyDescent="0.2">
      <c r="A3598" s="9" t="s">
        <v>229</v>
      </c>
      <c r="B3598" s="9" t="s">
        <v>230</v>
      </c>
      <c r="C3598" s="9" t="s">
        <v>3020</v>
      </c>
      <c r="D3598" s="9" t="s">
        <v>3021</v>
      </c>
      <c r="E3598" s="9" t="s">
        <v>5206</v>
      </c>
      <c r="F3598" s="9" t="str">
        <f>TEXT(gdp_capita_rank__2[[#This Row],[year]],0)&amp;"-"&amp;gdp_capita_rank__2[[#This Row],[WB_country_code]]</f>
        <v>1986-TGO</v>
      </c>
      <c r="G3598" s="9" t="s">
        <v>5289</v>
      </c>
    </row>
    <row r="3599" spans="1:7" x14ac:dyDescent="0.2">
      <c r="A3599" s="9" t="s">
        <v>231</v>
      </c>
      <c r="B3599" s="9" t="s">
        <v>232</v>
      </c>
      <c r="C3599" s="9" t="s">
        <v>3023</v>
      </c>
      <c r="D3599" s="9" t="s">
        <v>3024</v>
      </c>
      <c r="E3599" s="9" t="s">
        <v>5206</v>
      </c>
      <c r="F3599" s="9" t="str">
        <f>TEXT(gdp_capita_rank__2[[#This Row],[year]],0)&amp;"-"&amp;gdp_capita_rank__2[[#This Row],[WB_country_code]]</f>
        <v>1986-THA</v>
      </c>
      <c r="G3599" s="9" t="s">
        <v>5290</v>
      </c>
    </row>
    <row r="3600" spans="1:7" x14ac:dyDescent="0.2">
      <c r="A3600" s="9" t="s">
        <v>233</v>
      </c>
      <c r="B3600" s="9" t="s">
        <v>234</v>
      </c>
      <c r="C3600" s="9" t="s">
        <v>3026</v>
      </c>
      <c r="D3600" s="9" t="s">
        <v>3027</v>
      </c>
      <c r="E3600" s="9" t="s">
        <v>5206</v>
      </c>
      <c r="F3600" s="9" t="str">
        <f>TEXT(gdp_capita_rank__2[[#This Row],[year]],0)&amp;"-"&amp;gdp_capita_rank__2[[#This Row],[WB_country_code]]</f>
        <v>1986-TJK</v>
      </c>
      <c r="G3600" s="9" t="s">
        <v>2741</v>
      </c>
    </row>
    <row r="3601" spans="1:7" x14ac:dyDescent="0.2">
      <c r="A3601" s="9" t="s">
        <v>235</v>
      </c>
      <c r="B3601" s="9" t="s">
        <v>236</v>
      </c>
      <c r="C3601" s="9" t="s">
        <v>3028</v>
      </c>
      <c r="D3601" s="9" t="s">
        <v>3029</v>
      </c>
      <c r="E3601" s="9" t="s">
        <v>5206</v>
      </c>
      <c r="F3601" s="9" t="str">
        <f>TEXT(gdp_capita_rank__2[[#This Row],[year]],0)&amp;"-"&amp;gdp_capita_rank__2[[#This Row],[WB_country_code]]</f>
        <v>1986-TKM</v>
      </c>
      <c r="G3601" s="9" t="s">
        <v>2741</v>
      </c>
    </row>
    <row r="3602" spans="1:7" x14ac:dyDescent="0.2">
      <c r="A3602" s="9" t="s">
        <v>237</v>
      </c>
      <c r="B3602" s="9" t="s">
        <v>238</v>
      </c>
      <c r="C3602" s="9" t="s">
        <v>3030</v>
      </c>
      <c r="D3602" s="9" t="s">
        <v>3031</v>
      </c>
      <c r="E3602" s="9" t="s">
        <v>5206</v>
      </c>
      <c r="F3602" s="9" t="str">
        <f>TEXT(gdp_capita_rank__2[[#This Row],[year]],0)&amp;"-"&amp;gdp_capita_rank__2[[#This Row],[WB_country_code]]</f>
        <v>1986-TON</v>
      </c>
      <c r="G3602" s="9" t="s">
        <v>5291</v>
      </c>
    </row>
    <row r="3603" spans="1:7" x14ac:dyDescent="0.2">
      <c r="A3603" s="9" t="s">
        <v>239</v>
      </c>
      <c r="B3603" s="9" t="s">
        <v>240</v>
      </c>
      <c r="C3603" s="9" t="s">
        <v>3032</v>
      </c>
      <c r="D3603" s="9" t="s">
        <v>3033</v>
      </c>
      <c r="E3603" s="9" t="s">
        <v>5206</v>
      </c>
      <c r="F3603" s="9" t="str">
        <f>TEXT(gdp_capita_rank__2[[#This Row],[year]],0)&amp;"-"&amp;gdp_capita_rank__2[[#This Row],[WB_country_code]]</f>
        <v>1986-TTO</v>
      </c>
      <c r="G3603" s="9" t="s">
        <v>5292</v>
      </c>
    </row>
    <row r="3604" spans="1:7" x14ac:dyDescent="0.2">
      <c r="A3604" s="9" t="s">
        <v>241</v>
      </c>
      <c r="B3604" s="9" t="s">
        <v>242</v>
      </c>
      <c r="C3604" s="9" t="s">
        <v>3035</v>
      </c>
      <c r="D3604" s="9" t="s">
        <v>3036</v>
      </c>
      <c r="E3604" s="9" t="s">
        <v>5206</v>
      </c>
      <c r="F3604" s="9" t="str">
        <f>TEXT(gdp_capita_rank__2[[#This Row],[year]],0)&amp;"-"&amp;gdp_capita_rank__2[[#This Row],[WB_country_code]]</f>
        <v>1986-TUN</v>
      </c>
      <c r="G3604" s="9" t="s">
        <v>5293</v>
      </c>
    </row>
    <row r="3605" spans="1:7" x14ac:dyDescent="0.2">
      <c r="A3605" s="9" t="s">
        <v>243</v>
      </c>
      <c r="B3605" s="9" t="s">
        <v>244</v>
      </c>
      <c r="C3605" s="9" t="s">
        <v>3037</v>
      </c>
      <c r="D3605" s="9" t="s">
        <v>3038</v>
      </c>
      <c r="E3605" s="9" t="s">
        <v>5206</v>
      </c>
      <c r="F3605" s="9" t="str">
        <f>TEXT(gdp_capita_rank__2[[#This Row],[year]],0)&amp;"-"&amp;gdp_capita_rank__2[[#This Row],[WB_country_code]]</f>
        <v>1986-TUR</v>
      </c>
      <c r="G3605" s="9" t="s">
        <v>5294</v>
      </c>
    </row>
    <row r="3606" spans="1:7" x14ac:dyDescent="0.2">
      <c r="A3606" s="9" t="s">
        <v>245</v>
      </c>
      <c r="B3606" s="9" t="s">
        <v>246</v>
      </c>
      <c r="C3606" s="9" t="s">
        <v>3040</v>
      </c>
      <c r="D3606" s="9" t="s">
        <v>3041</v>
      </c>
      <c r="E3606" s="9" t="s">
        <v>5206</v>
      </c>
      <c r="F3606" s="9" t="str">
        <f>TEXT(gdp_capita_rank__2[[#This Row],[year]],0)&amp;"-"&amp;gdp_capita_rank__2[[#This Row],[WB_country_code]]</f>
        <v>1986-TZA</v>
      </c>
      <c r="G3606" s="9" t="s">
        <v>2741</v>
      </c>
    </row>
    <row r="3607" spans="1:7" x14ac:dyDescent="0.2">
      <c r="A3607" s="9" t="s">
        <v>247</v>
      </c>
      <c r="B3607" s="9" t="s">
        <v>248</v>
      </c>
      <c r="C3607" s="9" t="s">
        <v>3042</v>
      </c>
      <c r="D3607" s="9" t="s">
        <v>3043</v>
      </c>
      <c r="E3607" s="9" t="s">
        <v>5206</v>
      </c>
      <c r="F3607" s="9" t="str">
        <f>TEXT(gdp_capita_rank__2[[#This Row],[year]],0)&amp;"-"&amp;gdp_capita_rank__2[[#This Row],[WB_country_code]]</f>
        <v>1986-UGA</v>
      </c>
      <c r="G3607" s="9" t="s">
        <v>5295</v>
      </c>
    </row>
    <row r="3608" spans="1:7" x14ac:dyDescent="0.2">
      <c r="A3608" s="9" t="s">
        <v>249</v>
      </c>
      <c r="B3608" s="9" t="s">
        <v>250</v>
      </c>
      <c r="C3608" s="9" t="s">
        <v>3045</v>
      </c>
      <c r="D3608" s="9" t="s">
        <v>3046</v>
      </c>
      <c r="E3608" s="9" t="s">
        <v>5206</v>
      </c>
      <c r="F3608" s="9" t="str">
        <f>TEXT(gdp_capita_rank__2[[#This Row],[year]],0)&amp;"-"&amp;gdp_capita_rank__2[[#This Row],[WB_country_code]]</f>
        <v>1986-UKR</v>
      </c>
      <c r="G3608" s="9" t="s">
        <v>2741</v>
      </c>
    </row>
    <row r="3609" spans="1:7" x14ac:dyDescent="0.2">
      <c r="A3609" s="9" t="s">
        <v>251</v>
      </c>
      <c r="B3609" s="9" t="s">
        <v>252</v>
      </c>
      <c r="C3609" s="9" t="s">
        <v>3047</v>
      </c>
      <c r="D3609" s="9" t="s">
        <v>3048</v>
      </c>
      <c r="E3609" s="9" t="s">
        <v>5206</v>
      </c>
      <c r="F3609" s="9" t="str">
        <f>TEXT(gdp_capita_rank__2[[#This Row],[year]],0)&amp;"-"&amp;gdp_capita_rank__2[[#This Row],[WB_country_code]]</f>
        <v>1986-URY</v>
      </c>
      <c r="G3609" s="9" t="s">
        <v>5296</v>
      </c>
    </row>
    <row r="3610" spans="1:7" x14ac:dyDescent="0.2">
      <c r="A3610" s="9" t="s">
        <v>253</v>
      </c>
      <c r="B3610" s="9" t="s">
        <v>254</v>
      </c>
      <c r="C3610" s="9" t="s">
        <v>3050</v>
      </c>
      <c r="D3610" s="9" t="s">
        <v>3051</v>
      </c>
      <c r="E3610" s="9" t="s">
        <v>5206</v>
      </c>
      <c r="F3610" s="9" t="str">
        <f>TEXT(gdp_capita_rank__2[[#This Row],[year]],0)&amp;"-"&amp;gdp_capita_rank__2[[#This Row],[WB_country_code]]</f>
        <v>1986-USA</v>
      </c>
      <c r="G3610" s="9" t="s">
        <v>5297</v>
      </c>
    </row>
    <row r="3611" spans="1:7" x14ac:dyDescent="0.2">
      <c r="A3611" s="9" t="s">
        <v>255</v>
      </c>
      <c r="B3611" s="9" t="s">
        <v>256</v>
      </c>
      <c r="C3611" s="9" t="s">
        <v>3053</v>
      </c>
      <c r="D3611" s="9" t="s">
        <v>3054</v>
      </c>
      <c r="E3611" s="9" t="s">
        <v>5206</v>
      </c>
      <c r="F3611" s="9" t="str">
        <f>TEXT(gdp_capita_rank__2[[#This Row],[year]],0)&amp;"-"&amp;gdp_capita_rank__2[[#This Row],[WB_country_code]]</f>
        <v>1986-UZB</v>
      </c>
      <c r="G3611" s="9" t="s">
        <v>2741</v>
      </c>
    </row>
    <row r="3612" spans="1:7" x14ac:dyDescent="0.2">
      <c r="A3612" s="9" t="s">
        <v>257</v>
      </c>
      <c r="B3612" s="9" t="s">
        <v>258</v>
      </c>
      <c r="C3612" s="9" t="s">
        <v>3055</v>
      </c>
      <c r="D3612" s="9" t="s">
        <v>3056</v>
      </c>
      <c r="E3612" s="9" t="s">
        <v>5206</v>
      </c>
      <c r="F3612" s="9" t="str">
        <f>TEXT(gdp_capita_rank__2[[#This Row],[year]],0)&amp;"-"&amp;gdp_capita_rank__2[[#This Row],[WB_country_code]]</f>
        <v>1986-VEN</v>
      </c>
      <c r="G3612" s="9" t="s">
        <v>5298</v>
      </c>
    </row>
    <row r="3613" spans="1:7" x14ac:dyDescent="0.2">
      <c r="A3613" s="9" t="s">
        <v>259</v>
      </c>
      <c r="B3613" s="9" t="s">
        <v>260</v>
      </c>
      <c r="C3613" s="9" t="s">
        <v>3058</v>
      </c>
      <c r="D3613" s="9" t="s">
        <v>3059</v>
      </c>
      <c r="E3613" s="9" t="s">
        <v>5206</v>
      </c>
      <c r="F3613" s="9" t="str">
        <f>TEXT(gdp_capita_rank__2[[#This Row],[year]],0)&amp;"-"&amp;gdp_capita_rank__2[[#This Row],[WB_country_code]]</f>
        <v>1986-VIR</v>
      </c>
      <c r="G3613" s="9" t="s">
        <v>2741</v>
      </c>
    </row>
    <row r="3614" spans="1:7" x14ac:dyDescent="0.2">
      <c r="A3614" s="9" t="s">
        <v>261</v>
      </c>
      <c r="B3614" s="9" t="s">
        <v>262</v>
      </c>
      <c r="C3614" s="9" t="s">
        <v>3060</v>
      </c>
      <c r="D3614" s="9" t="s">
        <v>3061</v>
      </c>
      <c r="E3614" s="9" t="s">
        <v>5206</v>
      </c>
      <c r="F3614" s="9" t="str">
        <f>TEXT(gdp_capita_rank__2[[#This Row],[year]],0)&amp;"-"&amp;gdp_capita_rank__2[[#This Row],[WB_country_code]]</f>
        <v>1986-VNM</v>
      </c>
      <c r="G3614" s="9" t="s">
        <v>5299</v>
      </c>
    </row>
    <row r="3615" spans="1:7" x14ac:dyDescent="0.2">
      <c r="A3615" s="9" t="s">
        <v>263</v>
      </c>
      <c r="B3615" s="9" t="s">
        <v>264</v>
      </c>
      <c r="C3615" s="9" t="s">
        <v>3062</v>
      </c>
      <c r="D3615" s="9" t="s">
        <v>3063</v>
      </c>
      <c r="E3615" s="9" t="s">
        <v>5206</v>
      </c>
      <c r="F3615" s="9" t="str">
        <f>TEXT(gdp_capita_rank__2[[#This Row],[year]],0)&amp;"-"&amp;gdp_capita_rank__2[[#This Row],[WB_country_code]]</f>
        <v>1986-WSM</v>
      </c>
      <c r="G3615" s="9" t="s">
        <v>5300</v>
      </c>
    </row>
    <row r="3616" spans="1:7" x14ac:dyDescent="0.2">
      <c r="A3616" s="9" t="s">
        <v>265</v>
      </c>
      <c r="B3616" s="9" t="s">
        <v>266</v>
      </c>
      <c r="C3616" s="9" t="s">
        <v>3064</v>
      </c>
      <c r="D3616" s="9" t="s">
        <v>3065</v>
      </c>
      <c r="E3616" s="9" t="s">
        <v>5206</v>
      </c>
      <c r="F3616" s="9" t="str">
        <f>TEXT(gdp_capita_rank__2[[#This Row],[year]],0)&amp;"-"&amp;gdp_capita_rank__2[[#This Row],[WB_country_code]]</f>
        <v>1986-XKX</v>
      </c>
      <c r="G3616" s="9" t="s">
        <v>2741</v>
      </c>
    </row>
    <row r="3617" spans="1:7" x14ac:dyDescent="0.2">
      <c r="A3617" s="9" t="s">
        <v>269</v>
      </c>
      <c r="B3617" s="9" t="s">
        <v>270</v>
      </c>
      <c r="C3617" s="9" t="s">
        <v>3066</v>
      </c>
      <c r="D3617" s="9" t="s">
        <v>3067</v>
      </c>
      <c r="E3617" s="9" t="s">
        <v>5206</v>
      </c>
      <c r="F3617" s="9" t="str">
        <f>TEXT(gdp_capita_rank__2[[#This Row],[year]],0)&amp;"-"&amp;gdp_capita_rank__2[[#This Row],[WB_country_code]]</f>
        <v>1986-ZAF</v>
      </c>
      <c r="G3617" s="9" t="s">
        <v>5301</v>
      </c>
    </row>
    <row r="3618" spans="1:7" x14ac:dyDescent="0.2">
      <c r="A3618" s="9" t="s">
        <v>271</v>
      </c>
      <c r="B3618" s="9" t="s">
        <v>272</v>
      </c>
      <c r="C3618" s="9" t="s">
        <v>3069</v>
      </c>
      <c r="D3618" s="9" t="s">
        <v>3070</v>
      </c>
      <c r="E3618" s="9" t="s">
        <v>5206</v>
      </c>
      <c r="F3618" s="9" t="str">
        <f>TEXT(gdp_capita_rank__2[[#This Row],[year]],0)&amp;"-"&amp;gdp_capita_rank__2[[#This Row],[WB_country_code]]</f>
        <v>1986-ZMB</v>
      </c>
      <c r="G3618" s="9" t="s">
        <v>5302</v>
      </c>
    </row>
    <row r="3619" spans="1:7" x14ac:dyDescent="0.2">
      <c r="A3619" s="9" t="s">
        <v>273</v>
      </c>
      <c r="B3619" s="9" t="s">
        <v>274</v>
      </c>
      <c r="C3619" s="9" t="s">
        <v>3072</v>
      </c>
      <c r="D3619" s="9" t="s">
        <v>3073</v>
      </c>
      <c r="E3619" s="9" t="s">
        <v>5206</v>
      </c>
      <c r="F3619" s="9" t="str">
        <f>TEXT(gdp_capita_rank__2[[#This Row],[year]],0)&amp;"-"&amp;gdp_capita_rank__2[[#This Row],[WB_country_code]]</f>
        <v>1986-ZWE</v>
      </c>
      <c r="G3619" s="9" t="s">
        <v>5303</v>
      </c>
    </row>
    <row r="3620" spans="1:7" x14ac:dyDescent="0.2">
      <c r="A3620" s="9" t="s">
        <v>5</v>
      </c>
      <c r="B3620" s="9" t="s">
        <v>6</v>
      </c>
      <c r="C3620" s="9" t="s">
        <v>2735</v>
      </c>
      <c r="D3620" s="9" t="s">
        <v>2736</v>
      </c>
      <c r="E3620" s="9" t="s">
        <v>5304</v>
      </c>
      <c r="F3620" s="9" t="str">
        <f>TEXT(gdp_capita_rank__2[[#This Row],[year]],0)&amp;"-"&amp;gdp_capita_rank__2[[#This Row],[WB_country_code]]</f>
        <v>1987-AFG</v>
      </c>
      <c r="G3620" s="9" t="s">
        <v>2741</v>
      </c>
    </row>
    <row r="3621" spans="1:7" x14ac:dyDescent="0.2">
      <c r="A3621" s="9" t="s">
        <v>7</v>
      </c>
      <c r="B3621" s="9" t="s">
        <v>8</v>
      </c>
      <c r="C3621" s="9" t="s">
        <v>2739</v>
      </c>
      <c r="D3621" s="9" t="s">
        <v>2740</v>
      </c>
      <c r="E3621" s="9" t="s">
        <v>5304</v>
      </c>
      <c r="F3621" s="9" t="str">
        <f>TEXT(gdp_capita_rank__2[[#This Row],[year]],0)&amp;"-"&amp;gdp_capita_rank__2[[#This Row],[WB_country_code]]</f>
        <v>1987-ARE</v>
      </c>
      <c r="G3621" s="9" t="s">
        <v>5305</v>
      </c>
    </row>
    <row r="3622" spans="1:7" x14ac:dyDescent="0.2">
      <c r="A3622" s="9" t="s">
        <v>9</v>
      </c>
      <c r="B3622" s="9" t="s">
        <v>10</v>
      </c>
      <c r="C3622" s="9" t="s">
        <v>2742</v>
      </c>
      <c r="D3622" s="9" t="s">
        <v>2743</v>
      </c>
      <c r="E3622" s="9" t="s">
        <v>5304</v>
      </c>
      <c r="F3622" s="9" t="str">
        <f>TEXT(gdp_capita_rank__2[[#This Row],[year]],0)&amp;"-"&amp;gdp_capita_rank__2[[#This Row],[WB_country_code]]</f>
        <v>1987-ARG</v>
      </c>
      <c r="G3622" s="9" t="s">
        <v>5306</v>
      </c>
    </row>
    <row r="3623" spans="1:7" x14ac:dyDescent="0.2">
      <c r="A3623" s="9" t="s">
        <v>11</v>
      </c>
      <c r="B3623" s="9" t="s">
        <v>12</v>
      </c>
      <c r="C3623" s="9" t="s">
        <v>2744</v>
      </c>
      <c r="D3623" s="9" t="s">
        <v>2745</v>
      </c>
      <c r="E3623" s="9" t="s">
        <v>5304</v>
      </c>
      <c r="F3623" s="9" t="str">
        <f>TEXT(gdp_capita_rank__2[[#This Row],[year]],0)&amp;"-"&amp;gdp_capita_rank__2[[#This Row],[WB_country_code]]</f>
        <v>1987-ARM</v>
      </c>
      <c r="G3623" s="9" t="s">
        <v>2741</v>
      </c>
    </row>
    <row r="3624" spans="1:7" x14ac:dyDescent="0.2">
      <c r="A3624" s="9" t="s">
        <v>13</v>
      </c>
      <c r="B3624" s="9" t="s">
        <v>14</v>
      </c>
      <c r="C3624" s="9" t="s">
        <v>2746</v>
      </c>
      <c r="D3624" s="9" t="s">
        <v>2747</v>
      </c>
      <c r="E3624" s="9" t="s">
        <v>5304</v>
      </c>
      <c r="F3624" s="9" t="str">
        <f>TEXT(gdp_capita_rank__2[[#This Row],[year]],0)&amp;"-"&amp;gdp_capita_rank__2[[#This Row],[WB_country_code]]</f>
        <v>1987-AUS</v>
      </c>
      <c r="G3624" s="9" t="s">
        <v>5307</v>
      </c>
    </row>
    <row r="3625" spans="1:7" x14ac:dyDescent="0.2">
      <c r="A3625" s="9" t="s">
        <v>15</v>
      </c>
      <c r="B3625" s="9" t="s">
        <v>16</v>
      </c>
      <c r="C3625" s="9" t="s">
        <v>2749</v>
      </c>
      <c r="D3625" s="9" t="s">
        <v>2750</v>
      </c>
      <c r="E3625" s="9" t="s">
        <v>5304</v>
      </c>
      <c r="F3625" s="9" t="str">
        <f>TEXT(gdp_capita_rank__2[[#This Row],[year]],0)&amp;"-"&amp;gdp_capita_rank__2[[#This Row],[WB_country_code]]</f>
        <v>1987-AUT</v>
      </c>
      <c r="G3625" s="9" t="s">
        <v>5308</v>
      </c>
    </row>
    <row r="3626" spans="1:7" x14ac:dyDescent="0.2">
      <c r="A3626" s="9" t="s">
        <v>17</v>
      </c>
      <c r="B3626" s="9" t="s">
        <v>18</v>
      </c>
      <c r="C3626" s="9" t="s">
        <v>2752</v>
      </c>
      <c r="D3626" s="9" t="s">
        <v>2753</v>
      </c>
      <c r="E3626" s="9" t="s">
        <v>5304</v>
      </c>
      <c r="F3626" s="9" t="str">
        <f>TEXT(gdp_capita_rank__2[[#This Row],[year]],0)&amp;"-"&amp;gdp_capita_rank__2[[#This Row],[WB_country_code]]</f>
        <v>1987-AZE</v>
      </c>
      <c r="G3626" s="9" t="s">
        <v>2741</v>
      </c>
    </row>
    <row r="3627" spans="1:7" x14ac:dyDescent="0.2">
      <c r="A3627" s="9" t="s">
        <v>19</v>
      </c>
      <c r="B3627" s="9" t="s">
        <v>20</v>
      </c>
      <c r="C3627" s="9" t="s">
        <v>2754</v>
      </c>
      <c r="D3627" s="9" t="s">
        <v>2755</v>
      </c>
      <c r="E3627" s="9" t="s">
        <v>5304</v>
      </c>
      <c r="F3627" s="9" t="str">
        <f>TEXT(gdp_capita_rank__2[[#This Row],[year]],0)&amp;"-"&amp;gdp_capita_rank__2[[#This Row],[WB_country_code]]</f>
        <v>1987-BDI</v>
      </c>
      <c r="G3627" s="9" t="s">
        <v>5309</v>
      </c>
    </row>
    <row r="3628" spans="1:7" x14ac:dyDescent="0.2">
      <c r="A3628" s="9" t="s">
        <v>21</v>
      </c>
      <c r="B3628" s="9" t="s">
        <v>22</v>
      </c>
      <c r="C3628" s="9" t="s">
        <v>2757</v>
      </c>
      <c r="D3628" s="9" t="s">
        <v>2758</v>
      </c>
      <c r="E3628" s="9" t="s">
        <v>5304</v>
      </c>
      <c r="F3628" s="9" t="str">
        <f>TEXT(gdp_capita_rank__2[[#This Row],[year]],0)&amp;"-"&amp;gdp_capita_rank__2[[#This Row],[WB_country_code]]</f>
        <v>1987-BEL</v>
      </c>
      <c r="G3628" s="9" t="s">
        <v>5310</v>
      </c>
    </row>
    <row r="3629" spans="1:7" x14ac:dyDescent="0.2">
      <c r="A3629" s="9" t="s">
        <v>23</v>
      </c>
      <c r="B3629" s="9" t="s">
        <v>24</v>
      </c>
      <c r="C3629" s="9" t="s">
        <v>2760</v>
      </c>
      <c r="D3629" s="9" t="s">
        <v>2761</v>
      </c>
      <c r="E3629" s="9" t="s">
        <v>5304</v>
      </c>
      <c r="F3629" s="9" t="str">
        <f>TEXT(gdp_capita_rank__2[[#This Row],[year]],0)&amp;"-"&amp;gdp_capita_rank__2[[#This Row],[WB_country_code]]</f>
        <v>1987-BFA</v>
      </c>
      <c r="G3629" s="9" t="s">
        <v>5311</v>
      </c>
    </row>
    <row r="3630" spans="1:7" x14ac:dyDescent="0.2">
      <c r="A3630" s="9" t="s">
        <v>25</v>
      </c>
      <c r="B3630" s="9" t="s">
        <v>26</v>
      </c>
      <c r="C3630" s="9" t="s">
        <v>2763</v>
      </c>
      <c r="D3630" s="9" t="s">
        <v>2764</v>
      </c>
      <c r="E3630" s="9" t="s">
        <v>5304</v>
      </c>
      <c r="F3630" s="9" t="str">
        <f>TEXT(gdp_capita_rank__2[[#This Row],[year]],0)&amp;"-"&amp;gdp_capita_rank__2[[#This Row],[WB_country_code]]</f>
        <v>1987-BGR</v>
      </c>
      <c r="G3630" s="9" t="s">
        <v>5312</v>
      </c>
    </row>
    <row r="3631" spans="1:7" x14ac:dyDescent="0.2">
      <c r="A3631" s="9" t="s">
        <v>27</v>
      </c>
      <c r="B3631" s="9" t="s">
        <v>28</v>
      </c>
      <c r="C3631" s="9" t="s">
        <v>2765</v>
      </c>
      <c r="D3631" s="9" t="s">
        <v>2766</v>
      </c>
      <c r="E3631" s="9" t="s">
        <v>5304</v>
      </c>
      <c r="F3631" s="9" t="str">
        <f>TEXT(gdp_capita_rank__2[[#This Row],[year]],0)&amp;"-"&amp;gdp_capita_rank__2[[#This Row],[WB_country_code]]</f>
        <v>1987-BHR</v>
      </c>
      <c r="G3631" s="9" t="s">
        <v>5313</v>
      </c>
    </row>
    <row r="3632" spans="1:7" x14ac:dyDescent="0.2">
      <c r="A3632" s="9" t="s">
        <v>29</v>
      </c>
      <c r="B3632" s="9" t="s">
        <v>30</v>
      </c>
      <c r="C3632" s="9" t="s">
        <v>2767</v>
      </c>
      <c r="D3632" s="9" t="s">
        <v>2768</v>
      </c>
      <c r="E3632" s="9" t="s">
        <v>5304</v>
      </c>
      <c r="F3632" s="9" t="str">
        <f>TEXT(gdp_capita_rank__2[[#This Row],[year]],0)&amp;"-"&amp;gdp_capita_rank__2[[#This Row],[WB_country_code]]</f>
        <v>1987-BHS</v>
      </c>
      <c r="G3632" s="9" t="s">
        <v>5314</v>
      </c>
    </row>
    <row r="3633" spans="1:7" x14ac:dyDescent="0.2">
      <c r="A3633" s="9" t="s">
        <v>31</v>
      </c>
      <c r="B3633" s="9" t="s">
        <v>32</v>
      </c>
      <c r="C3633" s="9" t="s">
        <v>2770</v>
      </c>
      <c r="D3633" s="9" t="s">
        <v>2771</v>
      </c>
      <c r="E3633" s="9" t="s">
        <v>5304</v>
      </c>
      <c r="F3633" s="9" t="str">
        <f>TEXT(gdp_capita_rank__2[[#This Row],[year]],0)&amp;"-"&amp;gdp_capita_rank__2[[#This Row],[WB_country_code]]</f>
        <v>1987-BLR</v>
      </c>
      <c r="G3633" s="9" t="s">
        <v>2741</v>
      </c>
    </row>
    <row r="3634" spans="1:7" x14ac:dyDescent="0.2">
      <c r="A3634" s="9" t="s">
        <v>33</v>
      </c>
      <c r="B3634" s="9" t="s">
        <v>34</v>
      </c>
      <c r="C3634" s="9" t="s">
        <v>2772</v>
      </c>
      <c r="D3634" s="9" t="s">
        <v>2773</v>
      </c>
      <c r="E3634" s="9" t="s">
        <v>5304</v>
      </c>
      <c r="F3634" s="9" t="str">
        <f>TEXT(gdp_capita_rank__2[[#This Row],[year]],0)&amp;"-"&amp;gdp_capita_rank__2[[#This Row],[WB_country_code]]</f>
        <v>1987-BMU</v>
      </c>
      <c r="G3634" s="9" t="s">
        <v>5315</v>
      </c>
    </row>
    <row r="3635" spans="1:7" x14ac:dyDescent="0.2">
      <c r="A3635" s="9" t="s">
        <v>35</v>
      </c>
      <c r="B3635" s="9" t="s">
        <v>36</v>
      </c>
      <c r="C3635" s="9" t="s">
        <v>2775</v>
      </c>
      <c r="D3635" s="9" t="s">
        <v>2776</v>
      </c>
      <c r="E3635" s="9" t="s">
        <v>5304</v>
      </c>
      <c r="F3635" s="9" t="str">
        <f>TEXT(gdp_capita_rank__2[[#This Row],[year]],0)&amp;"-"&amp;gdp_capita_rank__2[[#This Row],[WB_country_code]]</f>
        <v>1987-BRA</v>
      </c>
      <c r="G3635" s="9" t="s">
        <v>2741</v>
      </c>
    </row>
    <row r="3636" spans="1:7" x14ac:dyDescent="0.2">
      <c r="A3636" s="9" t="s">
        <v>37</v>
      </c>
      <c r="B3636" s="9" t="s">
        <v>38</v>
      </c>
      <c r="C3636" s="9" t="s">
        <v>2777</v>
      </c>
      <c r="D3636" s="9" t="s">
        <v>2778</v>
      </c>
      <c r="E3636" s="9" t="s">
        <v>5304</v>
      </c>
      <c r="F3636" s="9" t="str">
        <f>TEXT(gdp_capita_rank__2[[#This Row],[year]],0)&amp;"-"&amp;gdp_capita_rank__2[[#This Row],[WB_country_code]]</f>
        <v>1987-BRB</v>
      </c>
      <c r="G3636" s="9" t="s">
        <v>5316</v>
      </c>
    </row>
    <row r="3637" spans="1:7" x14ac:dyDescent="0.2">
      <c r="A3637" s="9" t="s">
        <v>39</v>
      </c>
      <c r="B3637" s="9" t="s">
        <v>40</v>
      </c>
      <c r="C3637" s="9" t="s">
        <v>2779</v>
      </c>
      <c r="D3637" s="9" t="s">
        <v>2780</v>
      </c>
      <c r="E3637" s="9" t="s">
        <v>5304</v>
      </c>
      <c r="F3637" s="9" t="str">
        <f>TEXT(gdp_capita_rank__2[[#This Row],[year]],0)&amp;"-"&amp;gdp_capita_rank__2[[#This Row],[WB_country_code]]</f>
        <v>1987-BWA</v>
      </c>
      <c r="G3637" s="9" t="s">
        <v>5317</v>
      </c>
    </row>
    <row r="3638" spans="1:7" x14ac:dyDescent="0.2">
      <c r="A3638" s="9" t="s">
        <v>41</v>
      </c>
      <c r="B3638" s="9" t="s">
        <v>42</v>
      </c>
      <c r="C3638" s="9" t="s">
        <v>2782</v>
      </c>
      <c r="D3638" s="9" t="s">
        <v>2783</v>
      </c>
      <c r="E3638" s="9" t="s">
        <v>5304</v>
      </c>
      <c r="F3638" s="9" t="str">
        <f>TEXT(gdp_capita_rank__2[[#This Row],[year]],0)&amp;"-"&amp;gdp_capita_rank__2[[#This Row],[WB_country_code]]</f>
        <v>1987-CAN</v>
      </c>
      <c r="G3638" s="9" t="s">
        <v>5318</v>
      </c>
    </row>
    <row r="3639" spans="1:7" x14ac:dyDescent="0.2">
      <c r="A3639" s="9" t="s">
        <v>43</v>
      </c>
      <c r="B3639" s="9" t="s">
        <v>44</v>
      </c>
      <c r="C3639" s="9" t="s">
        <v>2785</v>
      </c>
      <c r="D3639" s="9" t="s">
        <v>2786</v>
      </c>
      <c r="E3639" s="9" t="s">
        <v>5304</v>
      </c>
      <c r="F3639" s="9" t="str">
        <f>TEXT(gdp_capita_rank__2[[#This Row],[year]],0)&amp;"-"&amp;gdp_capita_rank__2[[#This Row],[WB_country_code]]</f>
        <v>1987-CHE</v>
      </c>
      <c r="G3639" s="9" t="s">
        <v>5319</v>
      </c>
    </row>
    <row r="3640" spans="1:7" x14ac:dyDescent="0.2">
      <c r="A3640" s="9" t="s">
        <v>45</v>
      </c>
      <c r="B3640" s="9" t="s">
        <v>46</v>
      </c>
      <c r="C3640" s="9" t="s">
        <v>2788</v>
      </c>
      <c r="D3640" s="9" t="s">
        <v>2789</v>
      </c>
      <c r="E3640" s="9" t="s">
        <v>5304</v>
      </c>
      <c r="F3640" s="9" t="str">
        <f>TEXT(gdp_capita_rank__2[[#This Row],[year]],0)&amp;"-"&amp;gdp_capita_rank__2[[#This Row],[WB_country_code]]</f>
        <v>1987-CHL</v>
      </c>
      <c r="G3640" s="9" t="s">
        <v>5320</v>
      </c>
    </row>
    <row r="3641" spans="1:7" x14ac:dyDescent="0.2">
      <c r="A3641" s="9" t="s">
        <v>47</v>
      </c>
      <c r="B3641" s="9" t="s">
        <v>48</v>
      </c>
      <c r="C3641" s="9" t="s">
        <v>2791</v>
      </c>
      <c r="D3641" s="9" t="s">
        <v>2792</v>
      </c>
      <c r="E3641" s="9" t="s">
        <v>5304</v>
      </c>
      <c r="F3641" s="9" t="str">
        <f>TEXT(gdp_capita_rank__2[[#This Row],[year]],0)&amp;"-"&amp;gdp_capita_rank__2[[#This Row],[WB_country_code]]</f>
        <v>1987-CHN</v>
      </c>
      <c r="G3641" s="9" t="s">
        <v>5321</v>
      </c>
    </row>
    <row r="3642" spans="1:7" x14ac:dyDescent="0.2">
      <c r="A3642" s="9" t="s">
        <v>49</v>
      </c>
      <c r="B3642" s="9" t="s">
        <v>50</v>
      </c>
      <c r="C3642" s="9" t="s">
        <v>2794</v>
      </c>
      <c r="D3642" s="9" t="s">
        <v>2795</v>
      </c>
      <c r="E3642" s="9" t="s">
        <v>5304</v>
      </c>
      <c r="F3642" s="9" t="str">
        <f>TEXT(gdp_capita_rank__2[[#This Row],[year]],0)&amp;"-"&amp;gdp_capita_rank__2[[#This Row],[WB_country_code]]</f>
        <v>1987-CIV</v>
      </c>
      <c r="G3642" s="9" t="s">
        <v>5322</v>
      </c>
    </row>
    <row r="3643" spans="1:7" x14ac:dyDescent="0.2">
      <c r="A3643" s="9" t="s">
        <v>51</v>
      </c>
      <c r="B3643" s="9" t="s">
        <v>52</v>
      </c>
      <c r="C3643" s="9" t="s">
        <v>2797</v>
      </c>
      <c r="D3643" s="9" t="s">
        <v>2798</v>
      </c>
      <c r="E3643" s="9" t="s">
        <v>5304</v>
      </c>
      <c r="F3643" s="9" t="str">
        <f>TEXT(gdp_capita_rank__2[[#This Row],[year]],0)&amp;"-"&amp;gdp_capita_rank__2[[#This Row],[WB_country_code]]</f>
        <v>1987-CMR</v>
      </c>
      <c r="G3643" s="9" t="s">
        <v>5323</v>
      </c>
    </row>
    <row r="3644" spans="1:7" x14ac:dyDescent="0.2">
      <c r="A3644" s="9" t="s">
        <v>53</v>
      </c>
      <c r="B3644" s="9" t="s">
        <v>54</v>
      </c>
      <c r="C3644" s="9" t="s">
        <v>2800</v>
      </c>
      <c r="D3644" s="9" t="s">
        <v>2801</v>
      </c>
      <c r="E3644" s="9" t="s">
        <v>5304</v>
      </c>
      <c r="F3644" s="9" t="str">
        <f>TEXT(gdp_capita_rank__2[[#This Row],[year]],0)&amp;"-"&amp;gdp_capita_rank__2[[#This Row],[WB_country_code]]</f>
        <v>1987-COL</v>
      </c>
      <c r="G3644" s="9" t="s">
        <v>5324</v>
      </c>
    </row>
    <row r="3645" spans="1:7" x14ac:dyDescent="0.2">
      <c r="A3645" s="9" t="s">
        <v>55</v>
      </c>
      <c r="B3645" s="9" t="s">
        <v>56</v>
      </c>
      <c r="C3645" s="9" t="s">
        <v>2803</v>
      </c>
      <c r="D3645" s="9" t="s">
        <v>2804</v>
      </c>
      <c r="E3645" s="9" t="s">
        <v>5304</v>
      </c>
      <c r="F3645" s="9" t="str">
        <f>TEXT(gdp_capita_rank__2[[#This Row],[year]],0)&amp;"-"&amp;gdp_capita_rank__2[[#This Row],[WB_country_code]]</f>
        <v>1987-CRI</v>
      </c>
      <c r="G3645" s="9" t="s">
        <v>5325</v>
      </c>
    </row>
    <row r="3646" spans="1:7" x14ac:dyDescent="0.2">
      <c r="A3646" s="9" t="s">
        <v>57</v>
      </c>
      <c r="B3646" s="9" t="s">
        <v>58</v>
      </c>
      <c r="C3646" s="9" t="s">
        <v>2806</v>
      </c>
      <c r="D3646" s="9" t="s">
        <v>2807</v>
      </c>
      <c r="E3646" s="9" t="s">
        <v>5304</v>
      </c>
      <c r="F3646" s="9" t="str">
        <f>TEXT(gdp_capita_rank__2[[#This Row],[year]],0)&amp;"-"&amp;gdp_capita_rank__2[[#This Row],[WB_country_code]]</f>
        <v>1987-CUB</v>
      </c>
      <c r="G3646" s="9" t="s">
        <v>5326</v>
      </c>
    </row>
    <row r="3647" spans="1:7" x14ac:dyDescent="0.2">
      <c r="A3647" s="9" t="s">
        <v>59</v>
      </c>
      <c r="B3647" s="9" t="s">
        <v>60</v>
      </c>
      <c r="C3647" s="9" t="s">
        <v>2808</v>
      </c>
      <c r="D3647" s="9" t="s">
        <v>2809</v>
      </c>
      <c r="E3647" s="9" t="s">
        <v>5304</v>
      </c>
      <c r="F3647" s="9" t="str">
        <f>TEXT(gdp_capita_rank__2[[#This Row],[year]],0)&amp;"-"&amp;gdp_capita_rank__2[[#This Row],[WB_country_code]]</f>
        <v>1987-CYP</v>
      </c>
      <c r="G3647" s="9" t="s">
        <v>5327</v>
      </c>
    </row>
    <row r="3648" spans="1:7" x14ac:dyDescent="0.2">
      <c r="A3648" s="9" t="s">
        <v>61</v>
      </c>
      <c r="B3648" s="9" t="s">
        <v>62</v>
      </c>
      <c r="C3648" s="9" t="s">
        <v>2810</v>
      </c>
      <c r="D3648" s="9" t="s">
        <v>2811</v>
      </c>
      <c r="E3648" s="9" t="s">
        <v>5304</v>
      </c>
      <c r="F3648" s="9" t="str">
        <f>TEXT(gdp_capita_rank__2[[#This Row],[year]],0)&amp;"-"&amp;gdp_capita_rank__2[[#This Row],[WB_country_code]]</f>
        <v>1987-CZE</v>
      </c>
      <c r="G3648" s="9" t="s">
        <v>2741</v>
      </c>
    </row>
    <row r="3649" spans="1:7" x14ac:dyDescent="0.2">
      <c r="A3649" s="9" t="s">
        <v>63</v>
      </c>
      <c r="B3649" s="9" t="s">
        <v>64</v>
      </c>
      <c r="C3649" s="9" t="s">
        <v>2812</v>
      </c>
      <c r="D3649" s="9" t="s">
        <v>2813</v>
      </c>
      <c r="E3649" s="9" t="s">
        <v>5304</v>
      </c>
      <c r="F3649" s="9" t="str">
        <f>TEXT(gdp_capita_rank__2[[#This Row],[year]],0)&amp;"-"&amp;gdp_capita_rank__2[[#This Row],[WB_country_code]]</f>
        <v>1987-DEU</v>
      </c>
      <c r="G3649" s="9" t="s">
        <v>5328</v>
      </c>
    </row>
    <row r="3650" spans="1:7" x14ac:dyDescent="0.2">
      <c r="A3650" s="9" t="s">
        <v>65</v>
      </c>
      <c r="B3650" s="9" t="s">
        <v>66</v>
      </c>
      <c r="C3650" s="9" t="s">
        <v>2814</v>
      </c>
      <c r="D3650" s="9" t="s">
        <v>2815</v>
      </c>
      <c r="E3650" s="9" t="s">
        <v>5304</v>
      </c>
      <c r="F3650" s="9" t="str">
        <f>TEXT(gdp_capita_rank__2[[#This Row],[year]],0)&amp;"-"&amp;gdp_capita_rank__2[[#This Row],[WB_country_code]]</f>
        <v>1987-DJI</v>
      </c>
      <c r="G3650" s="9" t="s">
        <v>5329</v>
      </c>
    </row>
    <row r="3651" spans="1:7" x14ac:dyDescent="0.2">
      <c r="A3651" s="9" t="s">
        <v>67</v>
      </c>
      <c r="B3651" s="9" t="s">
        <v>68</v>
      </c>
      <c r="C3651" s="9" t="s">
        <v>2816</v>
      </c>
      <c r="D3651" s="9" t="s">
        <v>2817</v>
      </c>
      <c r="E3651" s="9" t="s">
        <v>5304</v>
      </c>
      <c r="F3651" s="9" t="str">
        <f>TEXT(gdp_capita_rank__2[[#This Row],[year]],0)&amp;"-"&amp;gdp_capita_rank__2[[#This Row],[WB_country_code]]</f>
        <v>1987-DNK</v>
      </c>
      <c r="G3651" s="9" t="s">
        <v>5330</v>
      </c>
    </row>
    <row r="3652" spans="1:7" x14ac:dyDescent="0.2">
      <c r="A3652" s="9" t="s">
        <v>69</v>
      </c>
      <c r="B3652" s="9" t="s">
        <v>70</v>
      </c>
      <c r="C3652" s="9" t="s">
        <v>2818</v>
      </c>
      <c r="D3652" s="9" t="s">
        <v>2819</v>
      </c>
      <c r="E3652" s="9" t="s">
        <v>5304</v>
      </c>
      <c r="F3652" s="9" t="str">
        <f>TEXT(gdp_capita_rank__2[[#This Row],[year]],0)&amp;"-"&amp;gdp_capita_rank__2[[#This Row],[WB_country_code]]</f>
        <v>1987-DOM</v>
      </c>
      <c r="G3652" s="9" t="s">
        <v>5331</v>
      </c>
    </row>
    <row r="3653" spans="1:7" x14ac:dyDescent="0.2">
      <c r="A3653" s="9" t="s">
        <v>71</v>
      </c>
      <c r="B3653" s="9" t="s">
        <v>72</v>
      </c>
      <c r="C3653" s="9" t="s">
        <v>2821</v>
      </c>
      <c r="D3653" s="9" t="s">
        <v>2822</v>
      </c>
      <c r="E3653" s="9" t="s">
        <v>5304</v>
      </c>
      <c r="F3653" s="9" t="str">
        <f>TEXT(gdp_capita_rank__2[[#This Row],[year]],0)&amp;"-"&amp;gdp_capita_rank__2[[#This Row],[WB_country_code]]</f>
        <v>1987-DZA</v>
      </c>
      <c r="G3653" s="9" t="s">
        <v>5332</v>
      </c>
    </row>
    <row r="3654" spans="1:7" x14ac:dyDescent="0.2">
      <c r="A3654" s="9" t="s">
        <v>73</v>
      </c>
      <c r="B3654" s="9" t="s">
        <v>74</v>
      </c>
      <c r="C3654" s="9" t="s">
        <v>2824</v>
      </c>
      <c r="D3654" s="9" t="s">
        <v>2825</v>
      </c>
      <c r="E3654" s="9" t="s">
        <v>5304</v>
      </c>
      <c r="F3654" s="9" t="str">
        <f>TEXT(gdp_capita_rank__2[[#This Row],[year]],0)&amp;"-"&amp;gdp_capita_rank__2[[#This Row],[WB_country_code]]</f>
        <v>1987-ECU</v>
      </c>
      <c r="G3654" s="9" t="s">
        <v>5333</v>
      </c>
    </row>
    <row r="3655" spans="1:7" x14ac:dyDescent="0.2">
      <c r="A3655" s="9" t="s">
        <v>75</v>
      </c>
      <c r="B3655" s="9" t="s">
        <v>76</v>
      </c>
      <c r="C3655" s="9" t="s">
        <v>2827</v>
      </c>
      <c r="D3655" s="9" t="s">
        <v>2828</v>
      </c>
      <c r="E3655" s="9" t="s">
        <v>5304</v>
      </c>
      <c r="F3655" s="9" t="str">
        <f>TEXT(gdp_capita_rank__2[[#This Row],[year]],0)&amp;"-"&amp;gdp_capita_rank__2[[#This Row],[WB_country_code]]</f>
        <v>1987-EGY</v>
      </c>
      <c r="G3655" s="9" t="s">
        <v>5334</v>
      </c>
    </row>
    <row r="3656" spans="1:7" x14ac:dyDescent="0.2">
      <c r="A3656" s="9" t="s">
        <v>77</v>
      </c>
      <c r="B3656" s="9" t="s">
        <v>78</v>
      </c>
      <c r="C3656" s="9" t="s">
        <v>2829</v>
      </c>
      <c r="D3656" s="9" t="s">
        <v>2830</v>
      </c>
      <c r="E3656" s="9" t="s">
        <v>5304</v>
      </c>
      <c r="F3656" s="9" t="str">
        <f>TEXT(gdp_capita_rank__2[[#This Row],[year]],0)&amp;"-"&amp;gdp_capita_rank__2[[#This Row],[WB_country_code]]</f>
        <v>1987-ERI</v>
      </c>
      <c r="G3656" s="9" t="s">
        <v>2741</v>
      </c>
    </row>
    <row r="3657" spans="1:7" x14ac:dyDescent="0.2">
      <c r="A3657" s="9" t="s">
        <v>79</v>
      </c>
      <c r="B3657" s="9" t="s">
        <v>80</v>
      </c>
      <c r="C3657" s="9" t="s">
        <v>2831</v>
      </c>
      <c r="D3657" s="9" t="s">
        <v>2832</v>
      </c>
      <c r="E3657" s="9" t="s">
        <v>5304</v>
      </c>
      <c r="F3657" s="9" t="str">
        <f>TEXT(gdp_capita_rank__2[[#This Row],[year]],0)&amp;"-"&amp;gdp_capita_rank__2[[#This Row],[WB_country_code]]</f>
        <v>1987-ESP</v>
      </c>
      <c r="G3657" s="9" t="s">
        <v>5335</v>
      </c>
    </row>
    <row r="3658" spans="1:7" x14ac:dyDescent="0.2">
      <c r="A3658" s="9" t="s">
        <v>81</v>
      </c>
      <c r="B3658" s="9" t="s">
        <v>82</v>
      </c>
      <c r="C3658" s="9" t="s">
        <v>2834</v>
      </c>
      <c r="D3658" s="9" t="s">
        <v>2835</v>
      </c>
      <c r="E3658" s="9" t="s">
        <v>5304</v>
      </c>
      <c r="F3658" s="9" t="str">
        <f>TEXT(gdp_capita_rank__2[[#This Row],[year]],0)&amp;"-"&amp;gdp_capita_rank__2[[#This Row],[WB_country_code]]</f>
        <v>1987-EST</v>
      </c>
      <c r="G3658" s="9" t="s">
        <v>2741</v>
      </c>
    </row>
    <row r="3659" spans="1:7" x14ac:dyDescent="0.2">
      <c r="A3659" s="9" t="s">
        <v>83</v>
      </c>
      <c r="B3659" s="9" t="s">
        <v>84</v>
      </c>
      <c r="C3659" s="9" t="s">
        <v>2836</v>
      </c>
      <c r="D3659" s="9" t="s">
        <v>2837</v>
      </c>
      <c r="E3659" s="9" t="s">
        <v>5304</v>
      </c>
      <c r="F3659" s="9" t="str">
        <f>TEXT(gdp_capita_rank__2[[#This Row],[year]],0)&amp;"-"&amp;gdp_capita_rank__2[[#This Row],[WB_country_code]]</f>
        <v>1987-ETH</v>
      </c>
      <c r="G3659" s="9" t="s">
        <v>5336</v>
      </c>
    </row>
    <row r="3660" spans="1:7" x14ac:dyDescent="0.2">
      <c r="A3660" s="9" t="s">
        <v>85</v>
      </c>
      <c r="B3660" s="9" t="s">
        <v>86</v>
      </c>
      <c r="C3660" s="9" t="s">
        <v>2838</v>
      </c>
      <c r="D3660" s="9" t="s">
        <v>2839</v>
      </c>
      <c r="E3660" s="9" t="s">
        <v>5304</v>
      </c>
      <c r="F3660" s="9" t="str">
        <f>TEXT(gdp_capita_rank__2[[#This Row],[year]],0)&amp;"-"&amp;gdp_capita_rank__2[[#This Row],[WB_country_code]]</f>
        <v>1987-FIN</v>
      </c>
      <c r="G3660" s="9" t="s">
        <v>5337</v>
      </c>
    </row>
    <row r="3661" spans="1:7" x14ac:dyDescent="0.2">
      <c r="A3661" s="9" t="s">
        <v>87</v>
      </c>
      <c r="B3661" s="9" t="s">
        <v>88</v>
      </c>
      <c r="C3661" s="9" t="s">
        <v>2841</v>
      </c>
      <c r="D3661" s="9" t="s">
        <v>2842</v>
      </c>
      <c r="E3661" s="9" t="s">
        <v>5304</v>
      </c>
      <c r="F3661" s="9" t="str">
        <f>TEXT(gdp_capita_rank__2[[#This Row],[year]],0)&amp;"-"&amp;gdp_capita_rank__2[[#This Row],[WB_country_code]]</f>
        <v>1987-FJI</v>
      </c>
      <c r="G3661" s="9" t="s">
        <v>5338</v>
      </c>
    </row>
    <row r="3662" spans="1:7" x14ac:dyDescent="0.2">
      <c r="A3662" s="9" t="s">
        <v>89</v>
      </c>
      <c r="B3662" s="9" t="s">
        <v>90</v>
      </c>
      <c r="C3662" s="9" t="s">
        <v>2844</v>
      </c>
      <c r="D3662" s="9" t="s">
        <v>2845</v>
      </c>
      <c r="E3662" s="9" t="s">
        <v>5304</v>
      </c>
      <c r="F3662" s="9" t="str">
        <f>TEXT(gdp_capita_rank__2[[#This Row],[year]],0)&amp;"-"&amp;gdp_capita_rank__2[[#This Row],[WB_country_code]]</f>
        <v>1987-FRA</v>
      </c>
      <c r="G3662" s="9" t="s">
        <v>5339</v>
      </c>
    </row>
    <row r="3663" spans="1:7" x14ac:dyDescent="0.2">
      <c r="A3663" s="9" t="s">
        <v>91</v>
      </c>
      <c r="B3663" s="9" t="s">
        <v>92</v>
      </c>
      <c r="C3663" s="9" t="s">
        <v>2847</v>
      </c>
      <c r="D3663" s="9" t="s">
        <v>2848</v>
      </c>
      <c r="E3663" s="9" t="s">
        <v>5304</v>
      </c>
      <c r="F3663" s="9" t="str">
        <f>TEXT(gdp_capita_rank__2[[#This Row],[year]],0)&amp;"-"&amp;gdp_capita_rank__2[[#This Row],[WB_country_code]]</f>
        <v>1987-GAB</v>
      </c>
      <c r="G3663" s="9" t="s">
        <v>5340</v>
      </c>
    </row>
    <row r="3664" spans="1:7" x14ac:dyDescent="0.2">
      <c r="A3664" s="9" t="s">
        <v>93</v>
      </c>
      <c r="B3664" s="9" t="s">
        <v>94</v>
      </c>
      <c r="C3664" s="9" t="s">
        <v>2850</v>
      </c>
      <c r="D3664" s="9" t="s">
        <v>2851</v>
      </c>
      <c r="E3664" s="9" t="s">
        <v>5304</v>
      </c>
      <c r="F3664" s="9" t="str">
        <f>TEXT(gdp_capita_rank__2[[#This Row],[year]],0)&amp;"-"&amp;gdp_capita_rank__2[[#This Row],[WB_country_code]]</f>
        <v>1987-GBR</v>
      </c>
      <c r="G3664" s="9" t="s">
        <v>5341</v>
      </c>
    </row>
    <row r="3665" spans="1:7" x14ac:dyDescent="0.2">
      <c r="A3665" s="9" t="s">
        <v>95</v>
      </c>
      <c r="B3665" s="9" t="s">
        <v>96</v>
      </c>
      <c r="C3665" s="9" t="s">
        <v>2853</v>
      </c>
      <c r="D3665" s="9" t="s">
        <v>2854</v>
      </c>
      <c r="E3665" s="9" t="s">
        <v>5304</v>
      </c>
      <c r="F3665" s="9" t="str">
        <f>TEXT(gdp_capita_rank__2[[#This Row],[year]],0)&amp;"-"&amp;gdp_capita_rank__2[[#This Row],[WB_country_code]]</f>
        <v>1987-GEO</v>
      </c>
      <c r="G3665" s="9" t="s">
        <v>2741</v>
      </c>
    </row>
    <row r="3666" spans="1:7" x14ac:dyDescent="0.2">
      <c r="A3666" s="9" t="s">
        <v>97</v>
      </c>
      <c r="B3666" s="9" t="s">
        <v>98</v>
      </c>
      <c r="C3666" s="9" t="s">
        <v>2855</v>
      </c>
      <c r="D3666" s="9" t="s">
        <v>2824</v>
      </c>
      <c r="E3666" s="9" t="s">
        <v>5304</v>
      </c>
      <c r="F3666" s="9" t="str">
        <f>TEXT(gdp_capita_rank__2[[#This Row],[year]],0)&amp;"-"&amp;gdp_capita_rank__2[[#This Row],[WB_country_code]]</f>
        <v>1987-GHA</v>
      </c>
      <c r="G3666" s="9" t="s">
        <v>5342</v>
      </c>
    </row>
    <row r="3667" spans="1:7" x14ac:dyDescent="0.2">
      <c r="A3667" s="9" t="s">
        <v>99</v>
      </c>
      <c r="B3667" s="9" t="s">
        <v>100</v>
      </c>
      <c r="C3667" s="9" t="s">
        <v>2857</v>
      </c>
      <c r="D3667" s="9" t="s">
        <v>2858</v>
      </c>
      <c r="E3667" s="9" t="s">
        <v>5304</v>
      </c>
      <c r="F3667" s="9" t="str">
        <f>TEXT(gdp_capita_rank__2[[#This Row],[year]],0)&amp;"-"&amp;gdp_capita_rank__2[[#This Row],[WB_country_code]]</f>
        <v>1987-GRC</v>
      </c>
      <c r="G3667" s="9" t="s">
        <v>5343</v>
      </c>
    </row>
    <row r="3668" spans="1:7" x14ac:dyDescent="0.2">
      <c r="A3668" s="9" t="s">
        <v>101</v>
      </c>
      <c r="B3668" s="9" t="s">
        <v>102</v>
      </c>
      <c r="C3668" s="9" t="s">
        <v>2860</v>
      </c>
      <c r="D3668" s="9" t="s">
        <v>2861</v>
      </c>
      <c r="E3668" s="9" t="s">
        <v>5304</v>
      </c>
      <c r="F3668" s="9" t="str">
        <f>TEXT(gdp_capita_rank__2[[#This Row],[year]],0)&amp;"-"&amp;gdp_capita_rank__2[[#This Row],[WB_country_code]]</f>
        <v>1987-GRD</v>
      </c>
      <c r="G3668" s="9" t="s">
        <v>5344</v>
      </c>
    </row>
    <row r="3669" spans="1:7" x14ac:dyDescent="0.2">
      <c r="A3669" s="9" t="s">
        <v>103</v>
      </c>
      <c r="B3669" s="9" t="s">
        <v>104</v>
      </c>
      <c r="C3669" s="9" t="s">
        <v>2862</v>
      </c>
      <c r="D3669" s="9" t="s">
        <v>2863</v>
      </c>
      <c r="E3669" s="9" t="s">
        <v>5304</v>
      </c>
      <c r="F3669" s="9" t="str">
        <f>TEXT(gdp_capita_rank__2[[#This Row],[year]],0)&amp;"-"&amp;gdp_capita_rank__2[[#This Row],[WB_country_code]]</f>
        <v>1987-GTM</v>
      </c>
      <c r="G3669" s="9" t="s">
        <v>5345</v>
      </c>
    </row>
    <row r="3670" spans="1:7" x14ac:dyDescent="0.2">
      <c r="A3670" s="9" t="s">
        <v>105</v>
      </c>
      <c r="B3670" s="9" t="s">
        <v>106</v>
      </c>
      <c r="C3670" s="9" t="s">
        <v>2865</v>
      </c>
      <c r="D3670" s="9" t="s">
        <v>2866</v>
      </c>
      <c r="E3670" s="9" t="s">
        <v>5304</v>
      </c>
      <c r="F3670" s="9" t="str">
        <f>TEXT(gdp_capita_rank__2[[#This Row],[year]],0)&amp;"-"&amp;gdp_capita_rank__2[[#This Row],[WB_country_code]]</f>
        <v>1987-GUY</v>
      </c>
      <c r="G3670" s="9" t="s">
        <v>5346</v>
      </c>
    </row>
    <row r="3671" spans="1:7" x14ac:dyDescent="0.2">
      <c r="A3671" s="9" t="s">
        <v>107</v>
      </c>
      <c r="B3671" s="9" t="s">
        <v>108</v>
      </c>
      <c r="C3671" s="9" t="s">
        <v>2868</v>
      </c>
      <c r="D3671" s="9" t="s">
        <v>2869</v>
      </c>
      <c r="E3671" s="9" t="s">
        <v>5304</v>
      </c>
      <c r="F3671" s="9" t="str">
        <f>TEXT(gdp_capita_rank__2[[#This Row],[year]],0)&amp;"-"&amp;gdp_capita_rank__2[[#This Row],[WB_country_code]]</f>
        <v>1987-HKG</v>
      </c>
      <c r="G3671" s="9" t="s">
        <v>5347</v>
      </c>
    </row>
    <row r="3672" spans="1:7" x14ac:dyDescent="0.2">
      <c r="A3672" s="9" t="s">
        <v>109</v>
      </c>
      <c r="B3672" s="9" t="s">
        <v>110</v>
      </c>
      <c r="C3672" s="9" t="s">
        <v>2871</v>
      </c>
      <c r="D3672" s="9" t="s">
        <v>2872</v>
      </c>
      <c r="E3672" s="9" t="s">
        <v>5304</v>
      </c>
      <c r="F3672" s="9" t="str">
        <f>TEXT(gdp_capita_rank__2[[#This Row],[year]],0)&amp;"-"&amp;gdp_capita_rank__2[[#This Row],[WB_country_code]]</f>
        <v>1987-HRV</v>
      </c>
      <c r="G3672" s="9" t="s">
        <v>2741</v>
      </c>
    </row>
    <row r="3673" spans="1:7" x14ac:dyDescent="0.2">
      <c r="A3673" s="9" t="s">
        <v>111</v>
      </c>
      <c r="B3673" s="9" t="s">
        <v>112</v>
      </c>
      <c r="C3673" s="9" t="s">
        <v>2873</v>
      </c>
      <c r="D3673" s="9" t="s">
        <v>2874</v>
      </c>
      <c r="E3673" s="9" t="s">
        <v>5304</v>
      </c>
      <c r="F3673" s="9" t="str">
        <f>TEXT(gdp_capita_rank__2[[#This Row],[year]],0)&amp;"-"&amp;gdp_capita_rank__2[[#This Row],[WB_country_code]]</f>
        <v>1987-HUN</v>
      </c>
      <c r="G3673" s="9" t="s">
        <v>2741</v>
      </c>
    </row>
    <row r="3674" spans="1:7" x14ac:dyDescent="0.2">
      <c r="A3674" s="9" t="s">
        <v>113</v>
      </c>
      <c r="B3674" s="9" t="s">
        <v>114</v>
      </c>
      <c r="C3674" s="9" t="s">
        <v>2875</v>
      </c>
      <c r="D3674" s="9" t="s">
        <v>2876</v>
      </c>
      <c r="E3674" s="9" t="s">
        <v>5304</v>
      </c>
      <c r="F3674" s="9" t="str">
        <f>TEXT(gdp_capita_rank__2[[#This Row],[year]],0)&amp;"-"&amp;gdp_capita_rank__2[[#This Row],[WB_country_code]]</f>
        <v>1987-IDN</v>
      </c>
      <c r="G3674" s="9" t="s">
        <v>5348</v>
      </c>
    </row>
    <row r="3675" spans="1:7" x14ac:dyDescent="0.2">
      <c r="A3675" s="9" t="s">
        <v>115</v>
      </c>
      <c r="B3675" s="9" t="s">
        <v>116</v>
      </c>
      <c r="C3675" s="9" t="s">
        <v>2877</v>
      </c>
      <c r="D3675" s="9" t="s">
        <v>2878</v>
      </c>
      <c r="E3675" s="9" t="s">
        <v>5304</v>
      </c>
      <c r="F3675" s="9" t="str">
        <f>TEXT(gdp_capita_rank__2[[#This Row],[year]],0)&amp;"-"&amp;gdp_capita_rank__2[[#This Row],[WB_country_code]]</f>
        <v>1987-IND</v>
      </c>
      <c r="G3675" s="9" t="s">
        <v>5349</v>
      </c>
    </row>
    <row r="3676" spans="1:7" x14ac:dyDescent="0.2">
      <c r="A3676" s="9" t="s">
        <v>117</v>
      </c>
      <c r="B3676" s="9" t="s">
        <v>118</v>
      </c>
      <c r="C3676" s="9" t="s">
        <v>2880</v>
      </c>
      <c r="D3676" s="9" t="s">
        <v>2881</v>
      </c>
      <c r="E3676" s="9" t="s">
        <v>5304</v>
      </c>
      <c r="F3676" s="9" t="str">
        <f>TEXT(gdp_capita_rank__2[[#This Row],[year]],0)&amp;"-"&amp;gdp_capita_rank__2[[#This Row],[WB_country_code]]</f>
        <v>1987-IRL</v>
      </c>
      <c r="G3676" s="9" t="s">
        <v>5350</v>
      </c>
    </row>
    <row r="3677" spans="1:7" x14ac:dyDescent="0.2">
      <c r="A3677" s="9" t="s">
        <v>119</v>
      </c>
      <c r="B3677" s="9" t="s">
        <v>120</v>
      </c>
      <c r="C3677" s="9" t="s">
        <v>2883</v>
      </c>
      <c r="D3677" s="9" t="s">
        <v>2884</v>
      </c>
      <c r="E3677" s="9" t="s">
        <v>5304</v>
      </c>
      <c r="F3677" s="9" t="str">
        <f>TEXT(gdp_capita_rank__2[[#This Row],[year]],0)&amp;"-"&amp;gdp_capita_rank__2[[#This Row],[WB_country_code]]</f>
        <v>1987-IRN</v>
      </c>
      <c r="G3677" s="9" t="s">
        <v>5351</v>
      </c>
    </row>
    <row r="3678" spans="1:7" x14ac:dyDescent="0.2">
      <c r="A3678" s="9" t="s">
        <v>121</v>
      </c>
      <c r="B3678" s="9" t="s">
        <v>122</v>
      </c>
      <c r="C3678" s="9" t="s">
        <v>2886</v>
      </c>
      <c r="D3678" s="9" t="s">
        <v>2887</v>
      </c>
      <c r="E3678" s="9" t="s">
        <v>5304</v>
      </c>
      <c r="F3678" s="9" t="str">
        <f>TEXT(gdp_capita_rank__2[[#This Row],[year]],0)&amp;"-"&amp;gdp_capita_rank__2[[#This Row],[WB_country_code]]</f>
        <v>1987-IRQ</v>
      </c>
      <c r="G3678" s="9" t="s">
        <v>5352</v>
      </c>
    </row>
    <row r="3679" spans="1:7" x14ac:dyDescent="0.2">
      <c r="A3679" s="9" t="s">
        <v>123</v>
      </c>
      <c r="B3679" s="9" t="s">
        <v>124</v>
      </c>
      <c r="C3679" s="9" t="s">
        <v>2889</v>
      </c>
      <c r="D3679" s="9" t="s">
        <v>2890</v>
      </c>
      <c r="E3679" s="9" t="s">
        <v>5304</v>
      </c>
      <c r="F3679" s="9" t="str">
        <f>TEXT(gdp_capita_rank__2[[#This Row],[year]],0)&amp;"-"&amp;gdp_capita_rank__2[[#This Row],[WB_country_code]]</f>
        <v>1987-ISL</v>
      </c>
      <c r="G3679" s="9" t="s">
        <v>5353</v>
      </c>
    </row>
    <row r="3680" spans="1:7" x14ac:dyDescent="0.2">
      <c r="A3680" s="9" t="s">
        <v>125</v>
      </c>
      <c r="B3680" s="9" t="s">
        <v>126</v>
      </c>
      <c r="C3680" s="9" t="s">
        <v>2892</v>
      </c>
      <c r="D3680" s="9" t="s">
        <v>2893</v>
      </c>
      <c r="E3680" s="9" t="s">
        <v>5304</v>
      </c>
      <c r="F3680" s="9" t="str">
        <f>TEXT(gdp_capita_rank__2[[#This Row],[year]],0)&amp;"-"&amp;gdp_capita_rank__2[[#This Row],[WB_country_code]]</f>
        <v>1987-ISR</v>
      </c>
      <c r="G3680" s="9" t="s">
        <v>2741</v>
      </c>
    </row>
    <row r="3681" spans="1:7" x14ac:dyDescent="0.2">
      <c r="A3681" s="9" t="s">
        <v>127</v>
      </c>
      <c r="B3681" s="9" t="s">
        <v>128</v>
      </c>
      <c r="C3681" s="9" t="s">
        <v>2895</v>
      </c>
      <c r="D3681" s="9" t="s">
        <v>2896</v>
      </c>
      <c r="E3681" s="9" t="s">
        <v>5304</v>
      </c>
      <c r="F3681" s="9" t="str">
        <f>TEXT(gdp_capita_rank__2[[#This Row],[year]],0)&amp;"-"&amp;gdp_capita_rank__2[[#This Row],[WB_country_code]]</f>
        <v>1987-ITA</v>
      </c>
      <c r="G3681" s="9" t="s">
        <v>5354</v>
      </c>
    </row>
    <row r="3682" spans="1:7" x14ac:dyDescent="0.2">
      <c r="A3682" s="9" t="s">
        <v>129</v>
      </c>
      <c r="B3682" s="9" t="s">
        <v>130</v>
      </c>
      <c r="C3682" s="9" t="s">
        <v>2898</v>
      </c>
      <c r="D3682" s="9" t="s">
        <v>2899</v>
      </c>
      <c r="E3682" s="9" t="s">
        <v>5304</v>
      </c>
      <c r="F3682" s="9" t="str">
        <f>TEXT(gdp_capita_rank__2[[#This Row],[year]],0)&amp;"-"&amp;gdp_capita_rank__2[[#This Row],[WB_country_code]]</f>
        <v>1987-JAM</v>
      </c>
      <c r="G3682" s="9" t="s">
        <v>5355</v>
      </c>
    </row>
    <row r="3683" spans="1:7" x14ac:dyDescent="0.2">
      <c r="A3683" s="9" t="s">
        <v>131</v>
      </c>
      <c r="B3683" s="9" t="s">
        <v>132</v>
      </c>
      <c r="C3683" s="9" t="s">
        <v>2901</v>
      </c>
      <c r="D3683" s="9" t="s">
        <v>2902</v>
      </c>
      <c r="E3683" s="9" t="s">
        <v>5304</v>
      </c>
      <c r="F3683" s="9" t="str">
        <f>TEXT(gdp_capita_rank__2[[#This Row],[year]],0)&amp;"-"&amp;gdp_capita_rank__2[[#This Row],[WB_country_code]]</f>
        <v>1987-JOR</v>
      </c>
      <c r="G3683" s="9" t="s">
        <v>5356</v>
      </c>
    </row>
    <row r="3684" spans="1:7" x14ac:dyDescent="0.2">
      <c r="A3684" s="9" t="s">
        <v>133</v>
      </c>
      <c r="B3684" s="9" t="s">
        <v>134</v>
      </c>
      <c r="C3684" s="9" t="s">
        <v>2903</v>
      </c>
      <c r="D3684" s="9" t="s">
        <v>2904</v>
      </c>
      <c r="E3684" s="9" t="s">
        <v>5304</v>
      </c>
      <c r="F3684" s="9" t="str">
        <f>TEXT(gdp_capita_rank__2[[#This Row],[year]],0)&amp;"-"&amp;gdp_capita_rank__2[[#This Row],[WB_country_code]]</f>
        <v>1987-JPN</v>
      </c>
      <c r="G3684" s="9" t="s">
        <v>5357</v>
      </c>
    </row>
    <row r="3685" spans="1:7" x14ac:dyDescent="0.2">
      <c r="A3685" s="9" t="s">
        <v>135</v>
      </c>
      <c r="B3685" s="9" t="s">
        <v>136</v>
      </c>
      <c r="C3685" s="9" t="s">
        <v>2906</v>
      </c>
      <c r="D3685" s="9" t="s">
        <v>2907</v>
      </c>
      <c r="E3685" s="9" t="s">
        <v>5304</v>
      </c>
      <c r="F3685" s="9" t="str">
        <f>TEXT(gdp_capita_rank__2[[#This Row],[year]],0)&amp;"-"&amp;gdp_capita_rank__2[[#This Row],[WB_country_code]]</f>
        <v>1987-KAZ</v>
      </c>
      <c r="G3685" s="9" t="s">
        <v>2741</v>
      </c>
    </row>
    <row r="3686" spans="1:7" x14ac:dyDescent="0.2">
      <c r="A3686" s="9" t="s">
        <v>137</v>
      </c>
      <c r="B3686" s="9" t="s">
        <v>138</v>
      </c>
      <c r="C3686" s="9" t="s">
        <v>2908</v>
      </c>
      <c r="D3686" s="9" t="s">
        <v>2909</v>
      </c>
      <c r="E3686" s="9" t="s">
        <v>5304</v>
      </c>
      <c r="F3686" s="9" t="str">
        <f>TEXT(gdp_capita_rank__2[[#This Row],[year]],0)&amp;"-"&amp;gdp_capita_rank__2[[#This Row],[WB_country_code]]</f>
        <v>1987-KEN</v>
      </c>
      <c r="G3686" s="9" t="s">
        <v>5358</v>
      </c>
    </row>
    <row r="3687" spans="1:7" x14ac:dyDescent="0.2">
      <c r="A3687" s="9" t="s">
        <v>139</v>
      </c>
      <c r="B3687" s="9" t="s">
        <v>140</v>
      </c>
      <c r="C3687" s="9" t="s">
        <v>2911</v>
      </c>
      <c r="D3687" s="9" t="s">
        <v>2912</v>
      </c>
      <c r="E3687" s="9" t="s">
        <v>5304</v>
      </c>
      <c r="F3687" s="9" t="str">
        <f>TEXT(gdp_capita_rank__2[[#This Row],[year]],0)&amp;"-"&amp;gdp_capita_rank__2[[#This Row],[WB_country_code]]</f>
        <v>1987-KGZ</v>
      </c>
      <c r="G3687" s="9" t="s">
        <v>2741</v>
      </c>
    </row>
    <row r="3688" spans="1:7" x14ac:dyDescent="0.2">
      <c r="A3688" s="9" t="s">
        <v>141</v>
      </c>
      <c r="B3688" s="9" t="s">
        <v>142</v>
      </c>
      <c r="C3688" s="9" t="s">
        <v>2913</v>
      </c>
      <c r="D3688" s="9" t="s">
        <v>2914</v>
      </c>
      <c r="E3688" s="9" t="s">
        <v>5304</v>
      </c>
      <c r="F3688" s="9" t="str">
        <f>TEXT(gdp_capita_rank__2[[#This Row],[year]],0)&amp;"-"&amp;gdp_capita_rank__2[[#This Row],[WB_country_code]]</f>
        <v>1987-KOR</v>
      </c>
      <c r="G3688" s="9" t="s">
        <v>5359</v>
      </c>
    </row>
    <row r="3689" spans="1:7" x14ac:dyDescent="0.2">
      <c r="A3689" s="9" t="s">
        <v>143</v>
      </c>
      <c r="B3689" s="9" t="s">
        <v>144</v>
      </c>
      <c r="C3689" s="9" t="s">
        <v>2916</v>
      </c>
      <c r="D3689" s="9" t="s">
        <v>2917</v>
      </c>
      <c r="E3689" s="9" t="s">
        <v>5304</v>
      </c>
      <c r="F3689" s="9" t="str">
        <f>TEXT(gdp_capita_rank__2[[#This Row],[year]],0)&amp;"-"&amp;gdp_capita_rank__2[[#This Row],[WB_country_code]]</f>
        <v>1987-KWT</v>
      </c>
      <c r="G3689" s="9" t="s">
        <v>5360</v>
      </c>
    </row>
    <row r="3690" spans="1:7" x14ac:dyDescent="0.2">
      <c r="A3690" s="9" t="s">
        <v>145</v>
      </c>
      <c r="B3690" s="9" t="s">
        <v>146</v>
      </c>
      <c r="C3690" s="9" t="s">
        <v>2918</v>
      </c>
      <c r="D3690" s="9" t="s">
        <v>2919</v>
      </c>
      <c r="E3690" s="9" t="s">
        <v>5304</v>
      </c>
      <c r="F3690" s="9" t="str">
        <f>TEXT(gdp_capita_rank__2[[#This Row],[year]],0)&amp;"-"&amp;gdp_capita_rank__2[[#This Row],[WB_country_code]]</f>
        <v>1987-LBN</v>
      </c>
      <c r="G3690" s="9" t="s">
        <v>2741</v>
      </c>
    </row>
    <row r="3691" spans="1:7" x14ac:dyDescent="0.2">
      <c r="A3691" s="9" t="s">
        <v>147</v>
      </c>
      <c r="B3691" s="9" t="s">
        <v>148</v>
      </c>
      <c r="C3691" s="9" t="s">
        <v>2920</v>
      </c>
      <c r="D3691" s="9" t="s">
        <v>2921</v>
      </c>
      <c r="E3691" s="9" t="s">
        <v>5304</v>
      </c>
      <c r="F3691" s="9" t="str">
        <f>TEXT(gdp_capita_rank__2[[#This Row],[year]],0)&amp;"-"&amp;gdp_capita_rank__2[[#This Row],[WB_country_code]]</f>
        <v>1987-LKA</v>
      </c>
      <c r="G3691" s="9" t="s">
        <v>5361</v>
      </c>
    </row>
    <row r="3692" spans="1:7" x14ac:dyDescent="0.2">
      <c r="A3692" s="9" t="s">
        <v>149</v>
      </c>
      <c r="B3692" s="9" t="s">
        <v>150</v>
      </c>
      <c r="C3692" s="9" t="s">
        <v>2923</v>
      </c>
      <c r="D3692" s="9" t="s">
        <v>2924</v>
      </c>
      <c r="E3692" s="9" t="s">
        <v>5304</v>
      </c>
      <c r="F3692" s="9" t="str">
        <f>TEXT(gdp_capita_rank__2[[#This Row],[year]],0)&amp;"-"&amp;gdp_capita_rank__2[[#This Row],[WB_country_code]]</f>
        <v>1987-LTU</v>
      </c>
      <c r="G3692" s="9" t="s">
        <v>2741</v>
      </c>
    </row>
    <row r="3693" spans="1:7" x14ac:dyDescent="0.2">
      <c r="A3693" s="9" t="s">
        <v>151</v>
      </c>
      <c r="B3693" s="9" t="s">
        <v>152</v>
      </c>
      <c r="C3693" s="9" t="s">
        <v>2925</v>
      </c>
      <c r="D3693" s="9" t="s">
        <v>2926</v>
      </c>
      <c r="E3693" s="9" t="s">
        <v>5304</v>
      </c>
      <c r="F3693" s="9" t="str">
        <f>TEXT(gdp_capita_rank__2[[#This Row],[year]],0)&amp;"-"&amp;gdp_capita_rank__2[[#This Row],[WB_country_code]]</f>
        <v>1987-LVA</v>
      </c>
      <c r="G3693" s="9" t="s">
        <v>2741</v>
      </c>
    </row>
    <row r="3694" spans="1:7" x14ac:dyDescent="0.2">
      <c r="A3694" s="9" t="s">
        <v>153</v>
      </c>
      <c r="B3694" s="9" t="s">
        <v>154</v>
      </c>
      <c r="C3694" s="9" t="s">
        <v>2927</v>
      </c>
      <c r="D3694" s="9" t="s">
        <v>2928</v>
      </c>
      <c r="E3694" s="9" t="s">
        <v>5304</v>
      </c>
      <c r="F3694" s="9" t="str">
        <f>TEXT(gdp_capita_rank__2[[#This Row],[year]],0)&amp;"-"&amp;gdp_capita_rank__2[[#This Row],[WB_country_code]]</f>
        <v>1987-MAR</v>
      </c>
      <c r="G3694" s="9" t="s">
        <v>5362</v>
      </c>
    </row>
    <row r="3695" spans="1:7" x14ac:dyDescent="0.2">
      <c r="A3695" s="9" t="s">
        <v>155</v>
      </c>
      <c r="B3695" s="9" t="s">
        <v>156</v>
      </c>
      <c r="C3695" s="9" t="s">
        <v>2930</v>
      </c>
      <c r="D3695" s="9" t="s">
        <v>2931</v>
      </c>
      <c r="E3695" s="9" t="s">
        <v>5304</v>
      </c>
      <c r="F3695" s="9" t="str">
        <f>TEXT(gdp_capita_rank__2[[#This Row],[year]],0)&amp;"-"&amp;gdp_capita_rank__2[[#This Row],[WB_country_code]]</f>
        <v>1987-MDA</v>
      </c>
      <c r="G3695" s="9" t="s">
        <v>2741</v>
      </c>
    </row>
    <row r="3696" spans="1:7" x14ac:dyDescent="0.2">
      <c r="A3696" s="9" t="s">
        <v>157</v>
      </c>
      <c r="B3696" s="9" t="s">
        <v>158</v>
      </c>
      <c r="C3696" s="9" t="s">
        <v>2932</v>
      </c>
      <c r="D3696" s="9" t="s">
        <v>2933</v>
      </c>
      <c r="E3696" s="9" t="s">
        <v>5304</v>
      </c>
      <c r="F3696" s="9" t="str">
        <f>TEXT(gdp_capita_rank__2[[#This Row],[year]],0)&amp;"-"&amp;gdp_capita_rank__2[[#This Row],[WB_country_code]]</f>
        <v>1987-MEX</v>
      </c>
      <c r="G3696" s="9" t="s">
        <v>5363</v>
      </c>
    </row>
    <row r="3697" spans="1:7" x14ac:dyDescent="0.2">
      <c r="A3697" s="9" t="s">
        <v>159</v>
      </c>
      <c r="B3697" s="9" t="s">
        <v>160</v>
      </c>
      <c r="C3697" s="9" t="s">
        <v>2935</v>
      </c>
      <c r="D3697" s="9" t="s">
        <v>2936</v>
      </c>
      <c r="E3697" s="9" t="s">
        <v>5304</v>
      </c>
      <c r="F3697" s="9" t="str">
        <f>TEXT(gdp_capita_rank__2[[#This Row],[year]],0)&amp;"-"&amp;gdp_capita_rank__2[[#This Row],[WB_country_code]]</f>
        <v>1987-MKD</v>
      </c>
      <c r="G3697" s="9" t="s">
        <v>2741</v>
      </c>
    </row>
    <row r="3698" spans="1:7" x14ac:dyDescent="0.2">
      <c r="A3698" s="9" t="s">
        <v>161</v>
      </c>
      <c r="B3698" s="9" t="s">
        <v>162</v>
      </c>
      <c r="C3698" s="9" t="s">
        <v>2937</v>
      </c>
      <c r="D3698" s="9" t="s">
        <v>2938</v>
      </c>
      <c r="E3698" s="9" t="s">
        <v>5304</v>
      </c>
      <c r="F3698" s="9" t="str">
        <f>TEXT(gdp_capita_rank__2[[#This Row],[year]],0)&amp;"-"&amp;gdp_capita_rank__2[[#This Row],[WB_country_code]]</f>
        <v>1987-MNE</v>
      </c>
      <c r="G3698" s="9" t="s">
        <v>2741</v>
      </c>
    </row>
    <row r="3699" spans="1:7" x14ac:dyDescent="0.2">
      <c r="A3699" s="9" t="s">
        <v>163</v>
      </c>
      <c r="B3699" s="9" t="s">
        <v>164</v>
      </c>
      <c r="C3699" s="9" t="s">
        <v>2939</v>
      </c>
      <c r="D3699" s="9" t="s">
        <v>2940</v>
      </c>
      <c r="E3699" s="9" t="s">
        <v>5304</v>
      </c>
      <c r="F3699" s="9" t="str">
        <f>TEXT(gdp_capita_rank__2[[#This Row],[year]],0)&amp;"-"&amp;gdp_capita_rank__2[[#This Row],[WB_country_code]]</f>
        <v>1987-MNG</v>
      </c>
      <c r="G3699" s="9" t="s">
        <v>5364</v>
      </c>
    </row>
    <row r="3700" spans="1:7" x14ac:dyDescent="0.2">
      <c r="A3700" s="9" t="s">
        <v>165</v>
      </c>
      <c r="B3700" s="9" t="s">
        <v>166</v>
      </c>
      <c r="C3700" s="9" t="s">
        <v>2941</v>
      </c>
      <c r="D3700" s="9" t="s">
        <v>2942</v>
      </c>
      <c r="E3700" s="9" t="s">
        <v>5304</v>
      </c>
      <c r="F3700" s="9" t="str">
        <f>TEXT(gdp_capita_rank__2[[#This Row],[year]],0)&amp;"-"&amp;gdp_capita_rank__2[[#This Row],[WB_country_code]]</f>
        <v>1987-MOZ</v>
      </c>
      <c r="G3700" s="9" t="s">
        <v>2741</v>
      </c>
    </row>
    <row r="3701" spans="1:7" x14ac:dyDescent="0.2">
      <c r="A3701" s="9" t="s">
        <v>167</v>
      </c>
      <c r="B3701" s="9" t="s">
        <v>168</v>
      </c>
      <c r="C3701" s="9" t="s">
        <v>2943</v>
      </c>
      <c r="D3701" s="9" t="s">
        <v>2944</v>
      </c>
      <c r="E3701" s="9" t="s">
        <v>5304</v>
      </c>
      <c r="F3701" s="9" t="str">
        <f>TEXT(gdp_capita_rank__2[[#This Row],[year]],0)&amp;"-"&amp;gdp_capita_rank__2[[#This Row],[WB_country_code]]</f>
        <v>1987-MUS</v>
      </c>
      <c r="G3701" s="9" t="s">
        <v>5365</v>
      </c>
    </row>
    <row r="3702" spans="1:7" x14ac:dyDescent="0.2">
      <c r="A3702" s="9" t="s">
        <v>169</v>
      </c>
      <c r="B3702" s="9" t="s">
        <v>170</v>
      </c>
      <c r="C3702" s="9" t="s">
        <v>2945</v>
      </c>
      <c r="D3702" s="9" t="s">
        <v>2946</v>
      </c>
      <c r="E3702" s="9" t="s">
        <v>5304</v>
      </c>
      <c r="F3702" s="9" t="str">
        <f>TEXT(gdp_capita_rank__2[[#This Row],[year]],0)&amp;"-"&amp;gdp_capita_rank__2[[#This Row],[WB_country_code]]</f>
        <v>1987-MYS</v>
      </c>
      <c r="G3702" s="9" t="s">
        <v>5366</v>
      </c>
    </row>
    <row r="3703" spans="1:7" x14ac:dyDescent="0.2">
      <c r="A3703" s="9" t="s">
        <v>171</v>
      </c>
      <c r="B3703" s="9" t="s">
        <v>172</v>
      </c>
      <c r="C3703" s="9" t="s">
        <v>2948</v>
      </c>
      <c r="D3703" s="9" t="s">
        <v>2949</v>
      </c>
      <c r="E3703" s="9" t="s">
        <v>5304</v>
      </c>
      <c r="F3703" s="9" t="str">
        <f>TEXT(gdp_capita_rank__2[[#This Row],[year]],0)&amp;"-"&amp;gdp_capita_rank__2[[#This Row],[WB_country_code]]</f>
        <v>1987-NAM</v>
      </c>
      <c r="G3703" s="9" t="s">
        <v>5367</v>
      </c>
    </row>
    <row r="3704" spans="1:7" x14ac:dyDescent="0.2">
      <c r="A3704" s="9" t="s">
        <v>173</v>
      </c>
      <c r="B3704" s="9" t="s">
        <v>174</v>
      </c>
      <c r="C3704" s="9" t="s">
        <v>2950</v>
      </c>
      <c r="D3704" s="9" t="s">
        <v>2951</v>
      </c>
      <c r="E3704" s="9" t="s">
        <v>5304</v>
      </c>
      <c r="F3704" s="9" t="str">
        <f>TEXT(gdp_capita_rank__2[[#This Row],[year]],0)&amp;"-"&amp;gdp_capita_rank__2[[#This Row],[WB_country_code]]</f>
        <v>1987-NER</v>
      </c>
      <c r="G3704" s="9" t="s">
        <v>5368</v>
      </c>
    </row>
    <row r="3705" spans="1:7" x14ac:dyDescent="0.2">
      <c r="A3705" s="9" t="s">
        <v>175</v>
      </c>
      <c r="B3705" s="9" t="s">
        <v>176</v>
      </c>
      <c r="C3705" s="9" t="s">
        <v>2953</v>
      </c>
      <c r="D3705" s="9" t="s">
        <v>2954</v>
      </c>
      <c r="E3705" s="9" t="s">
        <v>5304</v>
      </c>
      <c r="F3705" s="9" t="str">
        <f>TEXT(gdp_capita_rank__2[[#This Row],[year]],0)&amp;"-"&amp;gdp_capita_rank__2[[#This Row],[WB_country_code]]</f>
        <v>1987-NGA</v>
      </c>
      <c r="G3705" s="9" t="s">
        <v>5369</v>
      </c>
    </row>
    <row r="3706" spans="1:7" x14ac:dyDescent="0.2">
      <c r="A3706" s="9" t="s">
        <v>177</v>
      </c>
      <c r="B3706" s="9" t="s">
        <v>178</v>
      </c>
      <c r="C3706" s="9" t="s">
        <v>2956</v>
      </c>
      <c r="D3706" s="9" t="s">
        <v>2957</v>
      </c>
      <c r="E3706" s="9" t="s">
        <v>5304</v>
      </c>
      <c r="F3706" s="9" t="str">
        <f>TEXT(gdp_capita_rank__2[[#This Row],[year]],0)&amp;"-"&amp;gdp_capita_rank__2[[#This Row],[WB_country_code]]</f>
        <v>1987-NLD</v>
      </c>
      <c r="G3706" s="9" t="s">
        <v>5370</v>
      </c>
    </row>
    <row r="3707" spans="1:7" x14ac:dyDescent="0.2">
      <c r="A3707" s="9" t="s">
        <v>179</v>
      </c>
      <c r="B3707" s="9" t="s">
        <v>180</v>
      </c>
      <c r="C3707" s="9" t="s">
        <v>2959</v>
      </c>
      <c r="D3707" s="9" t="s">
        <v>2960</v>
      </c>
      <c r="E3707" s="9" t="s">
        <v>5304</v>
      </c>
      <c r="F3707" s="9" t="str">
        <f>TEXT(gdp_capita_rank__2[[#This Row],[year]],0)&amp;"-"&amp;gdp_capita_rank__2[[#This Row],[WB_country_code]]</f>
        <v>1987-NOR</v>
      </c>
      <c r="G3707" s="9" t="s">
        <v>5371</v>
      </c>
    </row>
    <row r="3708" spans="1:7" x14ac:dyDescent="0.2">
      <c r="A3708" s="9" t="s">
        <v>181</v>
      </c>
      <c r="B3708" s="9" t="s">
        <v>182</v>
      </c>
      <c r="C3708" s="9" t="s">
        <v>2962</v>
      </c>
      <c r="D3708" s="9" t="s">
        <v>2963</v>
      </c>
      <c r="E3708" s="9" t="s">
        <v>5304</v>
      </c>
      <c r="F3708" s="9" t="str">
        <f>TEXT(gdp_capita_rank__2[[#This Row],[year]],0)&amp;"-"&amp;gdp_capita_rank__2[[#This Row],[WB_country_code]]</f>
        <v>1987-NZL</v>
      </c>
      <c r="G3708" s="9" t="s">
        <v>5372</v>
      </c>
    </row>
    <row r="3709" spans="1:7" x14ac:dyDescent="0.2">
      <c r="A3709" s="9" t="s">
        <v>183</v>
      </c>
      <c r="B3709" s="9" t="s">
        <v>184</v>
      </c>
      <c r="C3709" s="9" t="s">
        <v>2965</v>
      </c>
      <c r="D3709" s="9" t="s">
        <v>2966</v>
      </c>
      <c r="E3709" s="9" t="s">
        <v>5304</v>
      </c>
      <c r="F3709" s="9" t="str">
        <f>TEXT(gdp_capita_rank__2[[#This Row],[year]],0)&amp;"-"&amp;gdp_capita_rank__2[[#This Row],[WB_country_code]]</f>
        <v>1987-PAK</v>
      </c>
      <c r="G3709" s="9" t="s">
        <v>5373</v>
      </c>
    </row>
    <row r="3710" spans="1:7" x14ac:dyDescent="0.2">
      <c r="A3710" s="9" t="s">
        <v>185</v>
      </c>
      <c r="B3710" s="9" t="s">
        <v>186</v>
      </c>
      <c r="C3710" s="9" t="s">
        <v>2968</v>
      </c>
      <c r="D3710" s="9" t="s">
        <v>2969</v>
      </c>
      <c r="E3710" s="9" t="s">
        <v>5304</v>
      </c>
      <c r="F3710" s="9" t="str">
        <f>TEXT(gdp_capita_rank__2[[#This Row],[year]],0)&amp;"-"&amp;gdp_capita_rank__2[[#This Row],[WB_country_code]]</f>
        <v>1987-PAN</v>
      </c>
      <c r="G3710" s="9" t="s">
        <v>5374</v>
      </c>
    </row>
    <row r="3711" spans="1:7" x14ac:dyDescent="0.2">
      <c r="A3711" s="9" t="s">
        <v>187</v>
      </c>
      <c r="B3711" s="9" t="s">
        <v>188</v>
      </c>
      <c r="C3711" s="9" t="s">
        <v>2971</v>
      </c>
      <c r="D3711" s="9" t="s">
        <v>2972</v>
      </c>
      <c r="E3711" s="9" t="s">
        <v>5304</v>
      </c>
      <c r="F3711" s="9" t="str">
        <f>TEXT(gdp_capita_rank__2[[#This Row],[year]],0)&amp;"-"&amp;gdp_capita_rank__2[[#This Row],[WB_country_code]]</f>
        <v>1987-PER</v>
      </c>
      <c r="G3711" s="9" t="s">
        <v>5375</v>
      </c>
    </row>
    <row r="3712" spans="1:7" x14ac:dyDescent="0.2">
      <c r="A3712" s="9" t="s">
        <v>189</v>
      </c>
      <c r="B3712" s="9" t="s">
        <v>190</v>
      </c>
      <c r="C3712" s="9" t="s">
        <v>2973</v>
      </c>
      <c r="D3712" s="9" t="s">
        <v>2974</v>
      </c>
      <c r="E3712" s="9" t="s">
        <v>5304</v>
      </c>
      <c r="F3712" s="9" t="str">
        <f>TEXT(gdp_capita_rank__2[[#This Row],[year]],0)&amp;"-"&amp;gdp_capita_rank__2[[#This Row],[WB_country_code]]</f>
        <v>1987-PHL</v>
      </c>
      <c r="G3712" s="9" t="s">
        <v>5376</v>
      </c>
    </row>
    <row r="3713" spans="1:7" x14ac:dyDescent="0.2">
      <c r="A3713" s="9" t="s">
        <v>191</v>
      </c>
      <c r="B3713" s="9" t="s">
        <v>192</v>
      </c>
      <c r="C3713" s="9" t="s">
        <v>2976</v>
      </c>
      <c r="D3713" s="9" t="s">
        <v>2977</v>
      </c>
      <c r="E3713" s="9" t="s">
        <v>5304</v>
      </c>
      <c r="F3713" s="9" t="str">
        <f>TEXT(gdp_capita_rank__2[[#This Row],[year]],0)&amp;"-"&amp;gdp_capita_rank__2[[#This Row],[WB_country_code]]</f>
        <v>1987-POL</v>
      </c>
      <c r="G3713" s="9" t="s">
        <v>2741</v>
      </c>
    </row>
    <row r="3714" spans="1:7" x14ac:dyDescent="0.2">
      <c r="A3714" s="9" t="s">
        <v>193</v>
      </c>
      <c r="B3714" s="9" t="s">
        <v>194</v>
      </c>
      <c r="C3714" s="9" t="s">
        <v>2818</v>
      </c>
      <c r="D3714" s="9" t="s">
        <v>2978</v>
      </c>
      <c r="E3714" s="9" t="s">
        <v>5304</v>
      </c>
      <c r="F3714" s="9" t="str">
        <f>TEXT(gdp_capita_rank__2[[#This Row],[year]],0)&amp;"-"&amp;gdp_capita_rank__2[[#This Row],[WB_country_code]]</f>
        <v>1987-PRI</v>
      </c>
      <c r="G3714" s="9" t="s">
        <v>5377</v>
      </c>
    </row>
    <row r="3715" spans="1:7" x14ac:dyDescent="0.2">
      <c r="A3715" s="9" t="s">
        <v>195</v>
      </c>
      <c r="B3715" s="9" t="s">
        <v>196</v>
      </c>
      <c r="C3715" s="9" t="s">
        <v>2980</v>
      </c>
      <c r="D3715" s="9" t="s">
        <v>2981</v>
      </c>
      <c r="E3715" s="9" t="s">
        <v>5304</v>
      </c>
      <c r="F3715" s="9" t="str">
        <f>TEXT(gdp_capita_rank__2[[#This Row],[year]],0)&amp;"-"&amp;gdp_capita_rank__2[[#This Row],[WB_country_code]]</f>
        <v>1987-PRK</v>
      </c>
      <c r="G3715" s="9" t="s">
        <v>2741</v>
      </c>
    </row>
    <row r="3716" spans="1:7" x14ac:dyDescent="0.2">
      <c r="A3716" s="9" t="s">
        <v>197</v>
      </c>
      <c r="B3716" s="9" t="s">
        <v>198</v>
      </c>
      <c r="C3716" s="9" t="s">
        <v>2982</v>
      </c>
      <c r="D3716" s="9" t="s">
        <v>2983</v>
      </c>
      <c r="E3716" s="9" t="s">
        <v>5304</v>
      </c>
      <c r="F3716" s="9" t="str">
        <f>TEXT(gdp_capita_rank__2[[#This Row],[year]],0)&amp;"-"&amp;gdp_capita_rank__2[[#This Row],[WB_country_code]]</f>
        <v>1987-PRT</v>
      </c>
      <c r="G3716" s="9" t="s">
        <v>5378</v>
      </c>
    </row>
    <row r="3717" spans="1:7" x14ac:dyDescent="0.2">
      <c r="A3717" s="9" t="s">
        <v>199</v>
      </c>
      <c r="B3717" s="9" t="s">
        <v>200</v>
      </c>
      <c r="C3717" s="9" t="s">
        <v>2985</v>
      </c>
      <c r="D3717" s="9" t="s">
        <v>2986</v>
      </c>
      <c r="E3717" s="9" t="s">
        <v>5304</v>
      </c>
      <c r="F3717" s="9" t="str">
        <f>TEXT(gdp_capita_rank__2[[#This Row],[year]],0)&amp;"-"&amp;gdp_capita_rank__2[[#This Row],[WB_country_code]]</f>
        <v>1987-PRY</v>
      </c>
      <c r="G3717" s="9" t="s">
        <v>5379</v>
      </c>
    </row>
    <row r="3718" spans="1:7" x14ac:dyDescent="0.2">
      <c r="A3718" s="9" t="s">
        <v>201</v>
      </c>
      <c r="B3718" s="9" t="s">
        <v>202</v>
      </c>
      <c r="C3718" s="9" t="s">
        <v>2987</v>
      </c>
      <c r="D3718" s="9" t="s">
        <v>2988</v>
      </c>
      <c r="E3718" s="9" t="s">
        <v>5304</v>
      </c>
      <c r="F3718" s="9" t="str">
        <f>TEXT(gdp_capita_rank__2[[#This Row],[year]],0)&amp;"-"&amp;gdp_capita_rank__2[[#This Row],[WB_country_code]]</f>
        <v>1987-QAT</v>
      </c>
      <c r="G3718" s="9" t="s">
        <v>5380</v>
      </c>
    </row>
    <row r="3719" spans="1:7" x14ac:dyDescent="0.2">
      <c r="A3719" s="9" t="s">
        <v>203</v>
      </c>
      <c r="B3719" s="9" t="s">
        <v>204</v>
      </c>
      <c r="C3719" s="9" t="s">
        <v>2989</v>
      </c>
      <c r="D3719" s="9" t="s">
        <v>2990</v>
      </c>
      <c r="E3719" s="9" t="s">
        <v>5304</v>
      </c>
      <c r="F3719" s="9" t="str">
        <f>TEXT(gdp_capita_rank__2[[#This Row],[year]],0)&amp;"-"&amp;gdp_capita_rank__2[[#This Row],[WB_country_code]]</f>
        <v>1987-ROU</v>
      </c>
      <c r="G3719" s="9" t="s">
        <v>5381</v>
      </c>
    </row>
    <row r="3720" spans="1:7" x14ac:dyDescent="0.2">
      <c r="A3720" s="9" t="s">
        <v>205</v>
      </c>
      <c r="B3720" s="9" t="s">
        <v>206</v>
      </c>
      <c r="C3720" s="9" t="s">
        <v>2991</v>
      </c>
      <c r="D3720" s="9" t="s">
        <v>2992</v>
      </c>
      <c r="E3720" s="9" t="s">
        <v>5304</v>
      </c>
      <c r="F3720" s="9" t="str">
        <f>TEXT(gdp_capita_rank__2[[#This Row],[year]],0)&amp;"-"&amp;gdp_capita_rank__2[[#This Row],[WB_country_code]]</f>
        <v>1987-RUS</v>
      </c>
      <c r="G3720" s="9" t="s">
        <v>2741</v>
      </c>
    </row>
    <row r="3721" spans="1:7" x14ac:dyDescent="0.2">
      <c r="A3721" s="9" t="s">
        <v>207</v>
      </c>
      <c r="B3721" s="9" t="s">
        <v>208</v>
      </c>
      <c r="C3721" s="9" t="s">
        <v>2993</v>
      </c>
      <c r="D3721" s="9" t="s">
        <v>2994</v>
      </c>
      <c r="E3721" s="9" t="s">
        <v>5304</v>
      </c>
      <c r="F3721" s="9" t="str">
        <f>TEXT(gdp_capita_rank__2[[#This Row],[year]],0)&amp;"-"&amp;gdp_capita_rank__2[[#This Row],[WB_country_code]]</f>
        <v>1987-SAU</v>
      </c>
      <c r="G3721" s="9" t="s">
        <v>5382</v>
      </c>
    </row>
    <row r="3722" spans="1:7" x14ac:dyDescent="0.2">
      <c r="A3722" s="9" t="s">
        <v>209</v>
      </c>
      <c r="B3722" s="9" t="s">
        <v>210</v>
      </c>
      <c r="C3722" s="9" t="s">
        <v>2995</v>
      </c>
      <c r="D3722" s="9" t="s">
        <v>2996</v>
      </c>
      <c r="E3722" s="9" t="s">
        <v>5304</v>
      </c>
      <c r="F3722" s="9" t="str">
        <f>TEXT(gdp_capita_rank__2[[#This Row],[year]],0)&amp;"-"&amp;gdp_capita_rank__2[[#This Row],[WB_country_code]]</f>
        <v>1987-SDN</v>
      </c>
      <c r="G3722" s="9" t="s">
        <v>5383</v>
      </c>
    </row>
    <row r="3723" spans="1:7" x14ac:dyDescent="0.2">
      <c r="A3723" s="9" t="s">
        <v>211</v>
      </c>
      <c r="B3723" s="9" t="s">
        <v>212</v>
      </c>
      <c r="C3723" s="9" t="s">
        <v>2998</v>
      </c>
      <c r="D3723" s="9" t="s">
        <v>2999</v>
      </c>
      <c r="E3723" s="9" t="s">
        <v>5304</v>
      </c>
      <c r="F3723" s="9" t="str">
        <f>TEXT(gdp_capita_rank__2[[#This Row],[year]],0)&amp;"-"&amp;gdp_capita_rank__2[[#This Row],[WB_country_code]]</f>
        <v>1987-SEN</v>
      </c>
      <c r="G3723" s="9" t="s">
        <v>5384</v>
      </c>
    </row>
    <row r="3724" spans="1:7" x14ac:dyDescent="0.2">
      <c r="A3724" s="9" t="s">
        <v>213</v>
      </c>
      <c r="B3724" s="9" t="s">
        <v>214</v>
      </c>
      <c r="C3724" s="9" t="s">
        <v>3001</v>
      </c>
      <c r="D3724" s="9" t="s">
        <v>3002</v>
      </c>
      <c r="E3724" s="9" t="s">
        <v>5304</v>
      </c>
      <c r="F3724" s="9" t="str">
        <f>TEXT(gdp_capita_rank__2[[#This Row],[year]],0)&amp;"-"&amp;gdp_capita_rank__2[[#This Row],[WB_country_code]]</f>
        <v>1987-SGP</v>
      </c>
      <c r="G3724" s="9" t="s">
        <v>5385</v>
      </c>
    </row>
    <row r="3725" spans="1:7" x14ac:dyDescent="0.2">
      <c r="A3725" s="9" t="s">
        <v>215</v>
      </c>
      <c r="B3725" s="9" t="s">
        <v>216</v>
      </c>
      <c r="C3725" s="9" t="s">
        <v>3004</v>
      </c>
      <c r="D3725" s="9" t="s">
        <v>3005</v>
      </c>
      <c r="E3725" s="9" t="s">
        <v>5304</v>
      </c>
      <c r="F3725" s="9" t="str">
        <f>TEXT(gdp_capita_rank__2[[#This Row],[year]],0)&amp;"-"&amp;gdp_capita_rank__2[[#This Row],[WB_country_code]]</f>
        <v>1987-SMR</v>
      </c>
      <c r="G3725" s="9" t="s">
        <v>2741</v>
      </c>
    </row>
    <row r="3726" spans="1:7" x14ac:dyDescent="0.2">
      <c r="A3726" s="9" t="s">
        <v>217</v>
      </c>
      <c r="B3726" s="9" t="s">
        <v>218</v>
      </c>
      <c r="C3726" s="9" t="s">
        <v>2854</v>
      </c>
      <c r="D3726" s="9" t="s">
        <v>3006</v>
      </c>
      <c r="E3726" s="9" t="s">
        <v>5304</v>
      </c>
      <c r="F3726" s="9" t="str">
        <f>TEXT(gdp_capita_rank__2[[#This Row],[year]],0)&amp;"-"&amp;gdp_capita_rank__2[[#This Row],[WB_country_code]]</f>
        <v>1987-SRB</v>
      </c>
      <c r="G3726" s="9" t="s">
        <v>2741</v>
      </c>
    </row>
    <row r="3727" spans="1:7" x14ac:dyDescent="0.2">
      <c r="A3727" s="9" t="s">
        <v>219</v>
      </c>
      <c r="B3727" s="9" t="s">
        <v>220</v>
      </c>
      <c r="C3727" s="9" t="s">
        <v>3007</v>
      </c>
      <c r="D3727" s="9" t="s">
        <v>3008</v>
      </c>
      <c r="E3727" s="9" t="s">
        <v>5304</v>
      </c>
      <c r="F3727" s="9" t="str">
        <f>TEXT(gdp_capita_rank__2[[#This Row],[year]],0)&amp;"-"&amp;gdp_capita_rank__2[[#This Row],[WB_country_code]]</f>
        <v>1987-SUR</v>
      </c>
      <c r="G3727" s="9" t="s">
        <v>5386</v>
      </c>
    </row>
    <row r="3728" spans="1:7" x14ac:dyDescent="0.2">
      <c r="A3728" s="9" t="s">
        <v>221</v>
      </c>
      <c r="B3728" s="9" t="s">
        <v>222</v>
      </c>
      <c r="C3728" s="9" t="s">
        <v>3010</v>
      </c>
      <c r="D3728" s="9" t="s">
        <v>3011</v>
      </c>
      <c r="E3728" s="9" t="s">
        <v>5304</v>
      </c>
      <c r="F3728" s="9" t="str">
        <f>TEXT(gdp_capita_rank__2[[#This Row],[year]],0)&amp;"-"&amp;gdp_capita_rank__2[[#This Row],[WB_country_code]]</f>
        <v>1987-SVK</v>
      </c>
      <c r="G3728" s="9" t="s">
        <v>2741</v>
      </c>
    </row>
    <row r="3729" spans="1:7" x14ac:dyDescent="0.2">
      <c r="A3729" s="9" t="s">
        <v>223</v>
      </c>
      <c r="B3729" s="9" t="s">
        <v>224</v>
      </c>
      <c r="C3729" s="9" t="s">
        <v>3012</v>
      </c>
      <c r="D3729" s="9" t="s">
        <v>3013</v>
      </c>
      <c r="E3729" s="9" t="s">
        <v>5304</v>
      </c>
      <c r="F3729" s="9" t="str">
        <f>TEXT(gdp_capita_rank__2[[#This Row],[year]],0)&amp;"-"&amp;gdp_capita_rank__2[[#This Row],[WB_country_code]]</f>
        <v>1987-SVN</v>
      </c>
      <c r="G3729" s="9" t="s">
        <v>2741</v>
      </c>
    </row>
    <row r="3730" spans="1:7" x14ac:dyDescent="0.2">
      <c r="A3730" s="9" t="s">
        <v>225</v>
      </c>
      <c r="B3730" s="9" t="s">
        <v>226</v>
      </c>
      <c r="C3730" s="9" t="s">
        <v>3014</v>
      </c>
      <c r="D3730" s="9" t="s">
        <v>3015</v>
      </c>
      <c r="E3730" s="9" t="s">
        <v>5304</v>
      </c>
      <c r="F3730" s="9" t="str">
        <f>TEXT(gdp_capita_rank__2[[#This Row],[year]],0)&amp;"-"&amp;gdp_capita_rank__2[[#This Row],[WB_country_code]]</f>
        <v>1987-SWE</v>
      </c>
      <c r="G3730" s="9" t="s">
        <v>5387</v>
      </c>
    </row>
    <row r="3731" spans="1:7" x14ac:dyDescent="0.2">
      <c r="A3731" s="9" t="s">
        <v>227</v>
      </c>
      <c r="B3731" s="9" t="s">
        <v>228</v>
      </c>
      <c r="C3731" s="9" t="s">
        <v>3017</v>
      </c>
      <c r="D3731" s="9" t="s">
        <v>3018</v>
      </c>
      <c r="E3731" s="9" t="s">
        <v>5304</v>
      </c>
      <c r="F3731" s="9" t="str">
        <f>TEXT(gdp_capita_rank__2[[#This Row],[year]],0)&amp;"-"&amp;gdp_capita_rank__2[[#This Row],[WB_country_code]]</f>
        <v>1987-SYR</v>
      </c>
      <c r="G3731" s="9" t="s">
        <v>5388</v>
      </c>
    </row>
    <row r="3732" spans="1:7" x14ac:dyDescent="0.2">
      <c r="A3732" s="9" t="s">
        <v>229</v>
      </c>
      <c r="B3732" s="9" t="s">
        <v>230</v>
      </c>
      <c r="C3732" s="9" t="s">
        <v>3020</v>
      </c>
      <c r="D3732" s="9" t="s">
        <v>3021</v>
      </c>
      <c r="E3732" s="9" t="s">
        <v>5304</v>
      </c>
      <c r="F3732" s="9" t="str">
        <f>TEXT(gdp_capita_rank__2[[#This Row],[year]],0)&amp;"-"&amp;gdp_capita_rank__2[[#This Row],[WB_country_code]]</f>
        <v>1987-TGO</v>
      </c>
      <c r="G3732" s="9" t="s">
        <v>5389</v>
      </c>
    </row>
    <row r="3733" spans="1:7" x14ac:dyDescent="0.2">
      <c r="A3733" s="9" t="s">
        <v>231</v>
      </c>
      <c r="B3733" s="9" t="s">
        <v>232</v>
      </c>
      <c r="C3733" s="9" t="s">
        <v>3023</v>
      </c>
      <c r="D3733" s="9" t="s">
        <v>3024</v>
      </c>
      <c r="E3733" s="9" t="s">
        <v>5304</v>
      </c>
      <c r="F3733" s="9" t="str">
        <f>TEXT(gdp_capita_rank__2[[#This Row],[year]],0)&amp;"-"&amp;gdp_capita_rank__2[[#This Row],[WB_country_code]]</f>
        <v>1987-THA</v>
      </c>
      <c r="G3733" s="9" t="s">
        <v>5390</v>
      </c>
    </row>
    <row r="3734" spans="1:7" x14ac:dyDescent="0.2">
      <c r="A3734" s="9" t="s">
        <v>233</v>
      </c>
      <c r="B3734" s="9" t="s">
        <v>234</v>
      </c>
      <c r="C3734" s="9" t="s">
        <v>3026</v>
      </c>
      <c r="D3734" s="9" t="s">
        <v>3027</v>
      </c>
      <c r="E3734" s="9" t="s">
        <v>5304</v>
      </c>
      <c r="F3734" s="9" t="str">
        <f>TEXT(gdp_capita_rank__2[[#This Row],[year]],0)&amp;"-"&amp;gdp_capita_rank__2[[#This Row],[WB_country_code]]</f>
        <v>1987-TJK</v>
      </c>
      <c r="G3734" s="9" t="s">
        <v>2741</v>
      </c>
    </row>
    <row r="3735" spans="1:7" x14ac:dyDescent="0.2">
      <c r="A3735" s="9" t="s">
        <v>235</v>
      </c>
      <c r="B3735" s="9" t="s">
        <v>236</v>
      </c>
      <c r="C3735" s="9" t="s">
        <v>3028</v>
      </c>
      <c r="D3735" s="9" t="s">
        <v>3029</v>
      </c>
      <c r="E3735" s="9" t="s">
        <v>5304</v>
      </c>
      <c r="F3735" s="9" t="str">
        <f>TEXT(gdp_capita_rank__2[[#This Row],[year]],0)&amp;"-"&amp;gdp_capita_rank__2[[#This Row],[WB_country_code]]</f>
        <v>1987-TKM</v>
      </c>
      <c r="G3735" s="9" t="s">
        <v>5391</v>
      </c>
    </row>
    <row r="3736" spans="1:7" x14ac:dyDescent="0.2">
      <c r="A3736" s="9" t="s">
        <v>237</v>
      </c>
      <c r="B3736" s="9" t="s">
        <v>238</v>
      </c>
      <c r="C3736" s="9" t="s">
        <v>3030</v>
      </c>
      <c r="D3736" s="9" t="s">
        <v>3031</v>
      </c>
      <c r="E3736" s="9" t="s">
        <v>5304</v>
      </c>
      <c r="F3736" s="9" t="str">
        <f>TEXT(gdp_capita_rank__2[[#This Row],[year]],0)&amp;"-"&amp;gdp_capita_rank__2[[#This Row],[WB_country_code]]</f>
        <v>1987-TON</v>
      </c>
      <c r="G3736" s="9" t="s">
        <v>5392</v>
      </c>
    </row>
    <row r="3737" spans="1:7" x14ac:dyDescent="0.2">
      <c r="A3737" s="9" t="s">
        <v>239</v>
      </c>
      <c r="B3737" s="9" t="s">
        <v>240</v>
      </c>
      <c r="C3737" s="9" t="s">
        <v>3032</v>
      </c>
      <c r="D3737" s="9" t="s">
        <v>3033</v>
      </c>
      <c r="E3737" s="9" t="s">
        <v>5304</v>
      </c>
      <c r="F3737" s="9" t="str">
        <f>TEXT(gdp_capita_rank__2[[#This Row],[year]],0)&amp;"-"&amp;gdp_capita_rank__2[[#This Row],[WB_country_code]]</f>
        <v>1987-TTO</v>
      </c>
      <c r="G3737" s="9" t="s">
        <v>5393</v>
      </c>
    </row>
    <row r="3738" spans="1:7" x14ac:dyDescent="0.2">
      <c r="A3738" s="9" t="s">
        <v>241</v>
      </c>
      <c r="B3738" s="9" t="s">
        <v>242</v>
      </c>
      <c r="C3738" s="9" t="s">
        <v>3035</v>
      </c>
      <c r="D3738" s="9" t="s">
        <v>3036</v>
      </c>
      <c r="E3738" s="9" t="s">
        <v>5304</v>
      </c>
      <c r="F3738" s="9" t="str">
        <f>TEXT(gdp_capita_rank__2[[#This Row],[year]],0)&amp;"-"&amp;gdp_capita_rank__2[[#This Row],[WB_country_code]]</f>
        <v>1987-TUN</v>
      </c>
      <c r="G3738" s="9" t="s">
        <v>5394</v>
      </c>
    </row>
    <row r="3739" spans="1:7" x14ac:dyDescent="0.2">
      <c r="A3739" s="9" t="s">
        <v>243</v>
      </c>
      <c r="B3739" s="9" t="s">
        <v>244</v>
      </c>
      <c r="C3739" s="9" t="s">
        <v>3037</v>
      </c>
      <c r="D3739" s="9" t="s">
        <v>3038</v>
      </c>
      <c r="E3739" s="9" t="s">
        <v>5304</v>
      </c>
      <c r="F3739" s="9" t="str">
        <f>TEXT(gdp_capita_rank__2[[#This Row],[year]],0)&amp;"-"&amp;gdp_capita_rank__2[[#This Row],[WB_country_code]]</f>
        <v>1987-TUR</v>
      </c>
      <c r="G3739" s="9" t="s">
        <v>5395</v>
      </c>
    </row>
    <row r="3740" spans="1:7" x14ac:dyDescent="0.2">
      <c r="A3740" s="9" t="s">
        <v>245</v>
      </c>
      <c r="B3740" s="9" t="s">
        <v>246</v>
      </c>
      <c r="C3740" s="9" t="s">
        <v>3040</v>
      </c>
      <c r="D3740" s="9" t="s">
        <v>3041</v>
      </c>
      <c r="E3740" s="9" t="s">
        <v>5304</v>
      </c>
      <c r="F3740" s="9" t="str">
        <f>TEXT(gdp_capita_rank__2[[#This Row],[year]],0)&amp;"-"&amp;gdp_capita_rank__2[[#This Row],[WB_country_code]]</f>
        <v>1987-TZA</v>
      </c>
      <c r="G3740" s="9" t="s">
        <v>2741</v>
      </c>
    </row>
    <row r="3741" spans="1:7" x14ac:dyDescent="0.2">
      <c r="A3741" s="9" t="s">
        <v>247</v>
      </c>
      <c r="B3741" s="9" t="s">
        <v>248</v>
      </c>
      <c r="C3741" s="9" t="s">
        <v>3042</v>
      </c>
      <c r="D3741" s="9" t="s">
        <v>3043</v>
      </c>
      <c r="E3741" s="9" t="s">
        <v>5304</v>
      </c>
      <c r="F3741" s="9" t="str">
        <f>TEXT(gdp_capita_rank__2[[#This Row],[year]],0)&amp;"-"&amp;gdp_capita_rank__2[[#This Row],[WB_country_code]]</f>
        <v>1987-UGA</v>
      </c>
      <c r="G3741" s="9" t="s">
        <v>5396</v>
      </c>
    </row>
    <row r="3742" spans="1:7" x14ac:dyDescent="0.2">
      <c r="A3742" s="9" t="s">
        <v>249</v>
      </c>
      <c r="B3742" s="9" t="s">
        <v>250</v>
      </c>
      <c r="C3742" s="9" t="s">
        <v>3045</v>
      </c>
      <c r="D3742" s="9" t="s">
        <v>3046</v>
      </c>
      <c r="E3742" s="9" t="s">
        <v>5304</v>
      </c>
      <c r="F3742" s="9" t="str">
        <f>TEXT(gdp_capita_rank__2[[#This Row],[year]],0)&amp;"-"&amp;gdp_capita_rank__2[[#This Row],[WB_country_code]]</f>
        <v>1987-UKR</v>
      </c>
      <c r="G3742" s="9" t="s">
        <v>5397</v>
      </c>
    </row>
    <row r="3743" spans="1:7" x14ac:dyDescent="0.2">
      <c r="A3743" s="9" t="s">
        <v>251</v>
      </c>
      <c r="B3743" s="9" t="s">
        <v>252</v>
      </c>
      <c r="C3743" s="9" t="s">
        <v>3047</v>
      </c>
      <c r="D3743" s="9" t="s">
        <v>3048</v>
      </c>
      <c r="E3743" s="9" t="s">
        <v>5304</v>
      </c>
      <c r="F3743" s="9" t="str">
        <f>TEXT(gdp_capita_rank__2[[#This Row],[year]],0)&amp;"-"&amp;gdp_capita_rank__2[[#This Row],[WB_country_code]]</f>
        <v>1987-URY</v>
      </c>
      <c r="G3743" s="9" t="s">
        <v>5398</v>
      </c>
    </row>
    <row r="3744" spans="1:7" x14ac:dyDescent="0.2">
      <c r="A3744" s="9" t="s">
        <v>253</v>
      </c>
      <c r="B3744" s="9" t="s">
        <v>254</v>
      </c>
      <c r="C3744" s="9" t="s">
        <v>3050</v>
      </c>
      <c r="D3744" s="9" t="s">
        <v>3051</v>
      </c>
      <c r="E3744" s="9" t="s">
        <v>5304</v>
      </c>
      <c r="F3744" s="9" t="str">
        <f>TEXT(gdp_capita_rank__2[[#This Row],[year]],0)&amp;"-"&amp;gdp_capita_rank__2[[#This Row],[WB_country_code]]</f>
        <v>1987-USA</v>
      </c>
      <c r="G3744" s="9" t="s">
        <v>5399</v>
      </c>
    </row>
    <row r="3745" spans="1:7" x14ac:dyDescent="0.2">
      <c r="A3745" s="9" t="s">
        <v>255</v>
      </c>
      <c r="B3745" s="9" t="s">
        <v>256</v>
      </c>
      <c r="C3745" s="9" t="s">
        <v>3053</v>
      </c>
      <c r="D3745" s="9" t="s">
        <v>3054</v>
      </c>
      <c r="E3745" s="9" t="s">
        <v>5304</v>
      </c>
      <c r="F3745" s="9" t="str">
        <f>TEXT(gdp_capita_rank__2[[#This Row],[year]],0)&amp;"-"&amp;gdp_capita_rank__2[[#This Row],[WB_country_code]]</f>
        <v>1987-UZB</v>
      </c>
      <c r="G3745" s="9" t="s">
        <v>2741</v>
      </c>
    </row>
    <row r="3746" spans="1:7" x14ac:dyDescent="0.2">
      <c r="A3746" s="9" t="s">
        <v>257</v>
      </c>
      <c r="B3746" s="9" t="s">
        <v>258</v>
      </c>
      <c r="C3746" s="9" t="s">
        <v>3055</v>
      </c>
      <c r="D3746" s="9" t="s">
        <v>3056</v>
      </c>
      <c r="E3746" s="9" t="s">
        <v>5304</v>
      </c>
      <c r="F3746" s="9" t="str">
        <f>TEXT(gdp_capita_rank__2[[#This Row],[year]],0)&amp;"-"&amp;gdp_capita_rank__2[[#This Row],[WB_country_code]]</f>
        <v>1987-VEN</v>
      </c>
      <c r="G3746" s="9" t="s">
        <v>5400</v>
      </c>
    </row>
    <row r="3747" spans="1:7" x14ac:dyDescent="0.2">
      <c r="A3747" s="9" t="s">
        <v>259</v>
      </c>
      <c r="B3747" s="9" t="s">
        <v>260</v>
      </c>
      <c r="C3747" s="9" t="s">
        <v>3058</v>
      </c>
      <c r="D3747" s="9" t="s">
        <v>3059</v>
      </c>
      <c r="E3747" s="9" t="s">
        <v>5304</v>
      </c>
      <c r="F3747" s="9" t="str">
        <f>TEXT(gdp_capita_rank__2[[#This Row],[year]],0)&amp;"-"&amp;gdp_capita_rank__2[[#This Row],[WB_country_code]]</f>
        <v>1987-VIR</v>
      </c>
      <c r="G3747" s="9" t="s">
        <v>2741</v>
      </c>
    </row>
    <row r="3748" spans="1:7" x14ac:dyDescent="0.2">
      <c r="A3748" s="9" t="s">
        <v>261</v>
      </c>
      <c r="B3748" s="9" t="s">
        <v>262</v>
      </c>
      <c r="C3748" s="9" t="s">
        <v>3060</v>
      </c>
      <c r="D3748" s="9" t="s">
        <v>3061</v>
      </c>
      <c r="E3748" s="9" t="s">
        <v>5304</v>
      </c>
      <c r="F3748" s="9" t="str">
        <f>TEXT(gdp_capita_rank__2[[#This Row],[year]],0)&amp;"-"&amp;gdp_capita_rank__2[[#This Row],[WB_country_code]]</f>
        <v>1987-VNM</v>
      </c>
      <c r="G3748" s="9" t="s">
        <v>5401</v>
      </c>
    </row>
    <row r="3749" spans="1:7" x14ac:dyDescent="0.2">
      <c r="A3749" s="9" t="s">
        <v>263</v>
      </c>
      <c r="B3749" s="9" t="s">
        <v>264</v>
      </c>
      <c r="C3749" s="9" t="s">
        <v>3062</v>
      </c>
      <c r="D3749" s="9" t="s">
        <v>3063</v>
      </c>
      <c r="E3749" s="9" t="s">
        <v>5304</v>
      </c>
      <c r="F3749" s="9" t="str">
        <f>TEXT(gdp_capita_rank__2[[#This Row],[year]],0)&amp;"-"&amp;gdp_capita_rank__2[[#This Row],[WB_country_code]]</f>
        <v>1987-WSM</v>
      </c>
      <c r="G3749" s="9" t="s">
        <v>5402</v>
      </c>
    </row>
    <row r="3750" spans="1:7" x14ac:dyDescent="0.2">
      <c r="A3750" s="9" t="s">
        <v>265</v>
      </c>
      <c r="B3750" s="9" t="s">
        <v>266</v>
      </c>
      <c r="C3750" s="9" t="s">
        <v>3064</v>
      </c>
      <c r="D3750" s="9" t="s">
        <v>3065</v>
      </c>
      <c r="E3750" s="9" t="s">
        <v>5304</v>
      </c>
      <c r="F3750" s="9" t="str">
        <f>TEXT(gdp_capita_rank__2[[#This Row],[year]],0)&amp;"-"&amp;gdp_capita_rank__2[[#This Row],[WB_country_code]]</f>
        <v>1987-XKX</v>
      </c>
      <c r="G3750" s="9" t="s">
        <v>2741</v>
      </c>
    </row>
    <row r="3751" spans="1:7" x14ac:dyDescent="0.2">
      <c r="A3751" s="9" t="s">
        <v>269</v>
      </c>
      <c r="B3751" s="9" t="s">
        <v>270</v>
      </c>
      <c r="C3751" s="9" t="s">
        <v>3066</v>
      </c>
      <c r="D3751" s="9" t="s">
        <v>3067</v>
      </c>
      <c r="E3751" s="9" t="s">
        <v>5304</v>
      </c>
      <c r="F3751" s="9" t="str">
        <f>TEXT(gdp_capita_rank__2[[#This Row],[year]],0)&amp;"-"&amp;gdp_capita_rank__2[[#This Row],[WB_country_code]]</f>
        <v>1987-ZAF</v>
      </c>
      <c r="G3751" s="9" t="s">
        <v>5403</v>
      </c>
    </row>
    <row r="3752" spans="1:7" x14ac:dyDescent="0.2">
      <c r="A3752" s="9" t="s">
        <v>271</v>
      </c>
      <c r="B3752" s="9" t="s">
        <v>272</v>
      </c>
      <c r="C3752" s="9" t="s">
        <v>3069</v>
      </c>
      <c r="D3752" s="9" t="s">
        <v>3070</v>
      </c>
      <c r="E3752" s="9" t="s">
        <v>5304</v>
      </c>
      <c r="F3752" s="9" t="str">
        <f>TEXT(gdp_capita_rank__2[[#This Row],[year]],0)&amp;"-"&amp;gdp_capita_rank__2[[#This Row],[WB_country_code]]</f>
        <v>1987-ZMB</v>
      </c>
      <c r="G3752" s="9" t="s">
        <v>5404</v>
      </c>
    </row>
    <row r="3753" spans="1:7" x14ac:dyDescent="0.2">
      <c r="A3753" s="9" t="s">
        <v>273</v>
      </c>
      <c r="B3753" s="9" t="s">
        <v>274</v>
      </c>
      <c r="C3753" s="9" t="s">
        <v>3072</v>
      </c>
      <c r="D3753" s="9" t="s">
        <v>3073</v>
      </c>
      <c r="E3753" s="9" t="s">
        <v>5304</v>
      </c>
      <c r="F3753" s="9" t="str">
        <f>TEXT(gdp_capita_rank__2[[#This Row],[year]],0)&amp;"-"&amp;gdp_capita_rank__2[[#This Row],[WB_country_code]]</f>
        <v>1987-ZWE</v>
      </c>
      <c r="G3753" s="9" t="s">
        <v>5405</v>
      </c>
    </row>
    <row r="3754" spans="1:7" x14ac:dyDescent="0.2">
      <c r="A3754" s="9" t="s">
        <v>5</v>
      </c>
      <c r="B3754" s="9" t="s">
        <v>6</v>
      </c>
      <c r="C3754" s="9" t="s">
        <v>2735</v>
      </c>
      <c r="D3754" s="9" t="s">
        <v>2736</v>
      </c>
      <c r="E3754" s="9" t="s">
        <v>5406</v>
      </c>
      <c r="F3754" s="9" t="str">
        <f>TEXT(gdp_capita_rank__2[[#This Row],[year]],0)&amp;"-"&amp;gdp_capita_rank__2[[#This Row],[WB_country_code]]</f>
        <v>1988-AFG</v>
      </c>
      <c r="G3754" s="9" t="s">
        <v>2741</v>
      </c>
    </row>
    <row r="3755" spans="1:7" x14ac:dyDescent="0.2">
      <c r="A3755" s="9" t="s">
        <v>7</v>
      </c>
      <c r="B3755" s="9" t="s">
        <v>8</v>
      </c>
      <c r="C3755" s="9" t="s">
        <v>2739</v>
      </c>
      <c r="D3755" s="9" t="s">
        <v>2740</v>
      </c>
      <c r="E3755" s="9" t="s">
        <v>5406</v>
      </c>
      <c r="F3755" s="9" t="str">
        <f>TEXT(gdp_capita_rank__2[[#This Row],[year]],0)&amp;"-"&amp;gdp_capita_rank__2[[#This Row],[WB_country_code]]</f>
        <v>1988-ARE</v>
      </c>
      <c r="G3755" s="9" t="s">
        <v>5407</v>
      </c>
    </row>
    <row r="3756" spans="1:7" x14ac:dyDescent="0.2">
      <c r="A3756" s="9" t="s">
        <v>9</v>
      </c>
      <c r="B3756" s="9" t="s">
        <v>10</v>
      </c>
      <c r="C3756" s="9" t="s">
        <v>2742</v>
      </c>
      <c r="D3756" s="9" t="s">
        <v>2743</v>
      </c>
      <c r="E3756" s="9" t="s">
        <v>5406</v>
      </c>
      <c r="F3756" s="9" t="str">
        <f>TEXT(gdp_capita_rank__2[[#This Row],[year]],0)&amp;"-"&amp;gdp_capita_rank__2[[#This Row],[WB_country_code]]</f>
        <v>1988-ARG</v>
      </c>
      <c r="G3756" s="9" t="s">
        <v>5408</v>
      </c>
    </row>
    <row r="3757" spans="1:7" x14ac:dyDescent="0.2">
      <c r="A3757" s="9" t="s">
        <v>11</v>
      </c>
      <c r="B3757" s="9" t="s">
        <v>12</v>
      </c>
      <c r="C3757" s="9" t="s">
        <v>2744</v>
      </c>
      <c r="D3757" s="9" t="s">
        <v>2745</v>
      </c>
      <c r="E3757" s="9" t="s">
        <v>5406</v>
      </c>
      <c r="F3757" s="9" t="str">
        <f>TEXT(gdp_capita_rank__2[[#This Row],[year]],0)&amp;"-"&amp;gdp_capita_rank__2[[#This Row],[WB_country_code]]</f>
        <v>1988-ARM</v>
      </c>
      <c r="G3757" s="9" t="s">
        <v>2741</v>
      </c>
    </row>
    <row r="3758" spans="1:7" x14ac:dyDescent="0.2">
      <c r="A3758" s="9" t="s">
        <v>13</v>
      </c>
      <c r="B3758" s="9" t="s">
        <v>14</v>
      </c>
      <c r="C3758" s="9" t="s">
        <v>2746</v>
      </c>
      <c r="D3758" s="9" t="s">
        <v>2747</v>
      </c>
      <c r="E3758" s="9" t="s">
        <v>5406</v>
      </c>
      <c r="F3758" s="9" t="str">
        <f>TEXT(gdp_capita_rank__2[[#This Row],[year]],0)&amp;"-"&amp;gdp_capita_rank__2[[#This Row],[WB_country_code]]</f>
        <v>1988-AUS</v>
      </c>
      <c r="G3758" s="9" t="s">
        <v>5409</v>
      </c>
    </row>
    <row r="3759" spans="1:7" x14ac:dyDescent="0.2">
      <c r="A3759" s="9" t="s">
        <v>15</v>
      </c>
      <c r="B3759" s="9" t="s">
        <v>16</v>
      </c>
      <c r="C3759" s="9" t="s">
        <v>2749</v>
      </c>
      <c r="D3759" s="9" t="s">
        <v>2750</v>
      </c>
      <c r="E3759" s="9" t="s">
        <v>5406</v>
      </c>
      <c r="F3759" s="9" t="str">
        <f>TEXT(gdp_capita_rank__2[[#This Row],[year]],0)&amp;"-"&amp;gdp_capita_rank__2[[#This Row],[WB_country_code]]</f>
        <v>1988-AUT</v>
      </c>
      <c r="G3759" s="9" t="s">
        <v>5410</v>
      </c>
    </row>
    <row r="3760" spans="1:7" x14ac:dyDescent="0.2">
      <c r="A3760" s="9" t="s">
        <v>17</v>
      </c>
      <c r="B3760" s="9" t="s">
        <v>18</v>
      </c>
      <c r="C3760" s="9" t="s">
        <v>2752</v>
      </c>
      <c r="D3760" s="9" t="s">
        <v>2753</v>
      </c>
      <c r="E3760" s="9" t="s">
        <v>5406</v>
      </c>
      <c r="F3760" s="9" t="str">
        <f>TEXT(gdp_capita_rank__2[[#This Row],[year]],0)&amp;"-"&amp;gdp_capita_rank__2[[#This Row],[WB_country_code]]</f>
        <v>1988-AZE</v>
      </c>
      <c r="G3760" s="9" t="s">
        <v>2741</v>
      </c>
    </row>
    <row r="3761" spans="1:7" x14ac:dyDescent="0.2">
      <c r="A3761" s="9" t="s">
        <v>19</v>
      </c>
      <c r="B3761" s="9" t="s">
        <v>20</v>
      </c>
      <c r="C3761" s="9" t="s">
        <v>2754</v>
      </c>
      <c r="D3761" s="9" t="s">
        <v>2755</v>
      </c>
      <c r="E3761" s="9" t="s">
        <v>5406</v>
      </c>
      <c r="F3761" s="9" t="str">
        <f>TEXT(gdp_capita_rank__2[[#This Row],[year]],0)&amp;"-"&amp;gdp_capita_rank__2[[#This Row],[WB_country_code]]</f>
        <v>1988-BDI</v>
      </c>
      <c r="G3761" s="9" t="s">
        <v>5411</v>
      </c>
    </row>
    <row r="3762" spans="1:7" x14ac:dyDescent="0.2">
      <c r="A3762" s="9" t="s">
        <v>21</v>
      </c>
      <c r="B3762" s="9" t="s">
        <v>22</v>
      </c>
      <c r="C3762" s="9" t="s">
        <v>2757</v>
      </c>
      <c r="D3762" s="9" t="s">
        <v>2758</v>
      </c>
      <c r="E3762" s="9" t="s">
        <v>5406</v>
      </c>
      <c r="F3762" s="9" t="str">
        <f>TEXT(gdp_capita_rank__2[[#This Row],[year]],0)&amp;"-"&amp;gdp_capita_rank__2[[#This Row],[WB_country_code]]</f>
        <v>1988-BEL</v>
      </c>
      <c r="G3762" s="9" t="s">
        <v>5412</v>
      </c>
    </row>
    <row r="3763" spans="1:7" x14ac:dyDescent="0.2">
      <c r="A3763" s="9" t="s">
        <v>23</v>
      </c>
      <c r="B3763" s="9" t="s">
        <v>24</v>
      </c>
      <c r="C3763" s="9" t="s">
        <v>2760</v>
      </c>
      <c r="D3763" s="9" t="s">
        <v>2761</v>
      </c>
      <c r="E3763" s="9" t="s">
        <v>5406</v>
      </c>
      <c r="F3763" s="9" t="str">
        <f>TEXT(gdp_capita_rank__2[[#This Row],[year]],0)&amp;"-"&amp;gdp_capita_rank__2[[#This Row],[WB_country_code]]</f>
        <v>1988-BFA</v>
      </c>
      <c r="G3763" s="9" t="s">
        <v>5413</v>
      </c>
    </row>
    <row r="3764" spans="1:7" x14ac:dyDescent="0.2">
      <c r="A3764" s="9" t="s">
        <v>25</v>
      </c>
      <c r="B3764" s="9" t="s">
        <v>26</v>
      </c>
      <c r="C3764" s="9" t="s">
        <v>2763</v>
      </c>
      <c r="D3764" s="9" t="s">
        <v>2764</v>
      </c>
      <c r="E3764" s="9" t="s">
        <v>5406</v>
      </c>
      <c r="F3764" s="9" t="str">
        <f>TEXT(gdp_capita_rank__2[[#This Row],[year]],0)&amp;"-"&amp;gdp_capita_rank__2[[#This Row],[WB_country_code]]</f>
        <v>1988-BGR</v>
      </c>
      <c r="G3764" s="9" t="s">
        <v>5414</v>
      </c>
    </row>
    <row r="3765" spans="1:7" x14ac:dyDescent="0.2">
      <c r="A3765" s="9" t="s">
        <v>27</v>
      </c>
      <c r="B3765" s="9" t="s">
        <v>28</v>
      </c>
      <c r="C3765" s="9" t="s">
        <v>2765</v>
      </c>
      <c r="D3765" s="9" t="s">
        <v>2766</v>
      </c>
      <c r="E3765" s="9" t="s">
        <v>5406</v>
      </c>
      <c r="F3765" s="9" t="str">
        <f>TEXT(gdp_capita_rank__2[[#This Row],[year]],0)&amp;"-"&amp;gdp_capita_rank__2[[#This Row],[WB_country_code]]</f>
        <v>1988-BHR</v>
      </c>
      <c r="G3765" s="9" t="s">
        <v>5415</v>
      </c>
    </row>
    <row r="3766" spans="1:7" x14ac:dyDescent="0.2">
      <c r="A3766" s="9" t="s">
        <v>29</v>
      </c>
      <c r="B3766" s="9" t="s">
        <v>30</v>
      </c>
      <c r="C3766" s="9" t="s">
        <v>2767</v>
      </c>
      <c r="D3766" s="9" t="s">
        <v>2768</v>
      </c>
      <c r="E3766" s="9" t="s">
        <v>5406</v>
      </c>
      <c r="F3766" s="9" t="str">
        <f>TEXT(gdp_capita_rank__2[[#This Row],[year]],0)&amp;"-"&amp;gdp_capita_rank__2[[#This Row],[WB_country_code]]</f>
        <v>1988-BHS</v>
      </c>
      <c r="G3766" s="9" t="s">
        <v>5416</v>
      </c>
    </row>
    <row r="3767" spans="1:7" x14ac:dyDescent="0.2">
      <c r="A3767" s="9" t="s">
        <v>31</v>
      </c>
      <c r="B3767" s="9" t="s">
        <v>32</v>
      </c>
      <c r="C3767" s="9" t="s">
        <v>2770</v>
      </c>
      <c r="D3767" s="9" t="s">
        <v>2771</v>
      </c>
      <c r="E3767" s="9" t="s">
        <v>5406</v>
      </c>
      <c r="F3767" s="9" t="str">
        <f>TEXT(gdp_capita_rank__2[[#This Row],[year]],0)&amp;"-"&amp;gdp_capita_rank__2[[#This Row],[WB_country_code]]</f>
        <v>1988-BLR</v>
      </c>
      <c r="G3767" s="9" t="s">
        <v>2741</v>
      </c>
    </row>
    <row r="3768" spans="1:7" x14ac:dyDescent="0.2">
      <c r="A3768" s="9" t="s">
        <v>33</v>
      </c>
      <c r="B3768" s="9" t="s">
        <v>34</v>
      </c>
      <c r="C3768" s="9" t="s">
        <v>2772</v>
      </c>
      <c r="D3768" s="9" t="s">
        <v>2773</v>
      </c>
      <c r="E3768" s="9" t="s">
        <v>5406</v>
      </c>
      <c r="F3768" s="9" t="str">
        <f>TEXT(gdp_capita_rank__2[[#This Row],[year]],0)&amp;"-"&amp;gdp_capita_rank__2[[#This Row],[WB_country_code]]</f>
        <v>1988-BMU</v>
      </c>
      <c r="G3768" s="9" t="s">
        <v>5417</v>
      </c>
    </row>
    <row r="3769" spans="1:7" x14ac:dyDescent="0.2">
      <c r="A3769" s="9" t="s">
        <v>35</v>
      </c>
      <c r="B3769" s="9" t="s">
        <v>36</v>
      </c>
      <c r="C3769" s="9" t="s">
        <v>2775</v>
      </c>
      <c r="D3769" s="9" t="s">
        <v>2776</v>
      </c>
      <c r="E3769" s="9" t="s">
        <v>5406</v>
      </c>
      <c r="F3769" s="9" t="str">
        <f>TEXT(gdp_capita_rank__2[[#This Row],[year]],0)&amp;"-"&amp;gdp_capita_rank__2[[#This Row],[WB_country_code]]</f>
        <v>1988-BRA</v>
      </c>
      <c r="G3769" s="9" t="s">
        <v>2741</v>
      </c>
    </row>
    <row r="3770" spans="1:7" x14ac:dyDescent="0.2">
      <c r="A3770" s="9" t="s">
        <v>37</v>
      </c>
      <c r="B3770" s="9" t="s">
        <v>38</v>
      </c>
      <c r="C3770" s="9" t="s">
        <v>2777</v>
      </c>
      <c r="D3770" s="9" t="s">
        <v>2778</v>
      </c>
      <c r="E3770" s="9" t="s">
        <v>5406</v>
      </c>
      <c r="F3770" s="9" t="str">
        <f>TEXT(gdp_capita_rank__2[[#This Row],[year]],0)&amp;"-"&amp;gdp_capita_rank__2[[#This Row],[WB_country_code]]</f>
        <v>1988-BRB</v>
      </c>
      <c r="G3770" s="9" t="s">
        <v>5418</v>
      </c>
    </row>
    <row r="3771" spans="1:7" x14ac:dyDescent="0.2">
      <c r="A3771" s="9" t="s">
        <v>39</v>
      </c>
      <c r="B3771" s="9" t="s">
        <v>40</v>
      </c>
      <c r="C3771" s="9" t="s">
        <v>2779</v>
      </c>
      <c r="D3771" s="9" t="s">
        <v>2780</v>
      </c>
      <c r="E3771" s="9" t="s">
        <v>5406</v>
      </c>
      <c r="F3771" s="9" t="str">
        <f>TEXT(gdp_capita_rank__2[[#This Row],[year]],0)&amp;"-"&amp;gdp_capita_rank__2[[#This Row],[WB_country_code]]</f>
        <v>1988-BWA</v>
      </c>
      <c r="G3771" s="9" t="s">
        <v>5419</v>
      </c>
    </row>
    <row r="3772" spans="1:7" x14ac:dyDescent="0.2">
      <c r="A3772" s="9" t="s">
        <v>41</v>
      </c>
      <c r="B3772" s="9" t="s">
        <v>42</v>
      </c>
      <c r="C3772" s="9" t="s">
        <v>2782</v>
      </c>
      <c r="D3772" s="9" t="s">
        <v>2783</v>
      </c>
      <c r="E3772" s="9" t="s">
        <v>5406</v>
      </c>
      <c r="F3772" s="9" t="str">
        <f>TEXT(gdp_capita_rank__2[[#This Row],[year]],0)&amp;"-"&amp;gdp_capita_rank__2[[#This Row],[WB_country_code]]</f>
        <v>1988-CAN</v>
      </c>
      <c r="G3772" s="9" t="s">
        <v>5420</v>
      </c>
    </row>
    <row r="3773" spans="1:7" x14ac:dyDescent="0.2">
      <c r="A3773" s="9" t="s">
        <v>43</v>
      </c>
      <c r="B3773" s="9" t="s">
        <v>44</v>
      </c>
      <c r="C3773" s="9" t="s">
        <v>2785</v>
      </c>
      <c r="D3773" s="9" t="s">
        <v>2786</v>
      </c>
      <c r="E3773" s="9" t="s">
        <v>5406</v>
      </c>
      <c r="F3773" s="9" t="str">
        <f>TEXT(gdp_capita_rank__2[[#This Row],[year]],0)&amp;"-"&amp;gdp_capita_rank__2[[#This Row],[WB_country_code]]</f>
        <v>1988-CHE</v>
      </c>
      <c r="G3773" s="9" t="s">
        <v>5421</v>
      </c>
    </row>
    <row r="3774" spans="1:7" x14ac:dyDescent="0.2">
      <c r="A3774" s="9" t="s">
        <v>45</v>
      </c>
      <c r="B3774" s="9" t="s">
        <v>46</v>
      </c>
      <c r="C3774" s="9" t="s">
        <v>2788</v>
      </c>
      <c r="D3774" s="9" t="s">
        <v>2789</v>
      </c>
      <c r="E3774" s="9" t="s">
        <v>5406</v>
      </c>
      <c r="F3774" s="9" t="str">
        <f>TEXT(gdp_capita_rank__2[[#This Row],[year]],0)&amp;"-"&amp;gdp_capita_rank__2[[#This Row],[WB_country_code]]</f>
        <v>1988-CHL</v>
      </c>
      <c r="G3774" s="9" t="s">
        <v>5422</v>
      </c>
    </row>
    <row r="3775" spans="1:7" x14ac:dyDescent="0.2">
      <c r="A3775" s="9" t="s">
        <v>47</v>
      </c>
      <c r="B3775" s="9" t="s">
        <v>48</v>
      </c>
      <c r="C3775" s="9" t="s">
        <v>2791</v>
      </c>
      <c r="D3775" s="9" t="s">
        <v>2792</v>
      </c>
      <c r="E3775" s="9" t="s">
        <v>5406</v>
      </c>
      <c r="F3775" s="9" t="str">
        <f>TEXT(gdp_capita_rank__2[[#This Row],[year]],0)&amp;"-"&amp;gdp_capita_rank__2[[#This Row],[WB_country_code]]</f>
        <v>1988-CHN</v>
      </c>
      <c r="G3775" s="9" t="s">
        <v>5423</v>
      </c>
    </row>
    <row r="3776" spans="1:7" x14ac:dyDescent="0.2">
      <c r="A3776" s="9" t="s">
        <v>49</v>
      </c>
      <c r="B3776" s="9" t="s">
        <v>50</v>
      </c>
      <c r="C3776" s="9" t="s">
        <v>2794</v>
      </c>
      <c r="D3776" s="9" t="s">
        <v>2795</v>
      </c>
      <c r="E3776" s="9" t="s">
        <v>5406</v>
      </c>
      <c r="F3776" s="9" t="str">
        <f>TEXT(gdp_capita_rank__2[[#This Row],[year]],0)&amp;"-"&amp;gdp_capita_rank__2[[#This Row],[WB_country_code]]</f>
        <v>1988-CIV</v>
      </c>
      <c r="G3776" s="9" t="s">
        <v>5424</v>
      </c>
    </row>
    <row r="3777" spans="1:7" x14ac:dyDescent="0.2">
      <c r="A3777" s="9" t="s">
        <v>51</v>
      </c>
      <c r="B3777" s="9" t="s">
        <v>52</v>
      </c>
      <c r="C3777" s="9" t="s">
        <v>2797</v>
      </c>
      <c r="D3777" s="9" t="s">
        <v>2798</v>
      </c>
      <c r="E3777" s="9" t="s">
        <v>5406</v>
      </c>
      <c r="F3777" s="9" t="str">
        <f>TEXT(gdp_capita_rank__2[[#This Row],[year]],0)&amp;"-"&amp;gdp_capita_rank__2[[#This Row],[WB_country_code]]</f>
        <v>1988-CMR</v>
      </c>
      <c r="G3777" s="9" t="s">
        <v>5425</v>
      </c>
    </row>
    <row r="3778" spans="1:7" x14ac:dyDescent="0.2">
      <c r="A3778" s="9" t="s">
        <v>53</v>
      </c>
      <c r="B3778" s="9" t="s">
        <v>54</v>
      </c>
      <c r="C3778" s="9" t="s">
        <v>2800</v>
      </c>
      <c r="D3778" s="9" t="s">
        <v>2801</v>
      </c>
      <c r="E3778" s="9" t="s">
        <v>5406</v>
      </c>
      <c r="F3778" s="9" t="str">
        <f>TEXT(gdp_capita_rank__2[[#This Row],[year]],0)&amp;"-"&amp;gdp_capita_rank__2[[#This Row],[WB_country_code]]</f>
        <v>1988-COL</v>
      </c>
      <c r="G3778" s="9" t="s">
        <v>5426</v>
      </c>
    </row>
    <row r="3779" spans="1:7" x14ac:dyDescent="0.2">
      <c r="A3779" s="9" t="s">
        <v>55</v>
      </c>
      <c r="B3779" s="9" t="s">
        <v>56</v>
      </c>
      <c r="C3779" s="9" t="s">
        <v>2803</v>
      </c>
      <c r="D3779" s="9" t="s">
        <v>2804</v>
      </c>
      <c r="E3779" s="9" t="s">
        <v>5406</v>
      </c>
      <c r="F3779" s="9" t="str">
        <f>TEXT(gdp_capita_rank__2[[#This Row],[year]],0)&amp;"-"&amp;gdp_capita_rank__2[[#This Row],[WB_country_code]]</f>
        <v>1988-CRI</v>
      </c>
      <c r="G3779" s="9" t="s">
        <v>5427</v>
      </c>
    </row>
    <row r="3780" spans="1:7" x14ac:dyDescent="0.2">
      <c r="A3780" s="9" t="s">
        <v>57</v>
      </c>
      <c r="B3780" s="9" t="s">
        <v>58</v>
      </c>
      <c r="C3780" s="9" t="s">
        <v>2806</v>
      </c>
      <c r="D3780" s="9" t="s">
        <v>2807</v>
      </c>
      <c r="E3780" s="9" t="s">
        <v>5406</v>
      </c>
      <c r="F3780" s="9" t="str">
        <f>TEXT(gdp_capita_rank__2[[#This Row],[year]],0)&amp;"-"&amp;gdp_capita_rank__2[[#This Row],[WB_country_code]]</f>
        <v>1988-CUB</v>
      </c>
      <c r="G3780" s="9" t="s">
        <v>5428</v>
      </c>
    </row>
    <row r="3781" spans="1:7" x14ac:dyDescent="0.2">
      <c r="A3781" s="9" t="s">
        <v>59</v>
      </c>
      <c r="B3781" s="9" t="s">
        <v>60</v>
      </c>
      <c r="C3781" s="9" t="s">
        <v>2808</v>
      </c>
      <c r="D3781" s="9" t="s">
        <v>2809</v>
      </c>
      <c r="E3781" s="9" t="s">
        <v>5406</v>
      </c>
      <c r="F3781" s="9" t="str">
        <f>TEXT(gdp_capita_rank__2[[#This Row],[year]],0)&amp;"-"&amp;gdp_capita_rank__2[[#This Row],[WB_country_code]]</f>
        <v>1988-CYP</v>
      </c>
      <c r="G3781" s="9" t="s">
        <v>5429</v>
      </c>
    </row>
    <row r="3782" spans="1:7" x14ac:dyDescent="0.2">
      <c r="A3782" s="9" t="s">
        <v>61</v>
      </c>
      <c r="B3782" s="9" t="s">
        <v>62</v>
      </c>
      <c r="C3782" s="9" t="s">
        <v>2810</v>
      </c>
      <c r="D3782" s="9" t="s">
        <v>2811</v>
      </c>
      <c r="E3782" s="9" t="s">
        <v>5406</v>
      </c>
      <c r="F3782" s="9" t="str">
        <f>TEXT(gdp_capita_rank__2[[#This Row],[year]],0)&amp;"-"&amp;gdp_capita_rank__2[[#This Row],[WB_country_code]]</f>
        <v>1988-CZE</v>
      </c>
      <c r="G3782" s="9" t="s">
        <v>2741</v>
      </c>
    </row>
    <row r="3783" spans="1:7" x14ac:dyDescent="0.2">
      <c r="A3783" s="9" t="s">
        <v>63</v>
      </c>
      <c r="B3783" s="9" t="s">
        <v>64</v>
      </c>
      <c r="C3783" s="9" t="s">
        <v>2812</v>
      </c>
      <c r="D3783" s="9" t="s">
        <v>2813</v>
      </c>
      <c r="E3783" s="9" t="s">
        <v>5406</v>
      </c>
      <c r="F3783" s="9" t="str">
        <f>TEXT(gdp_capita_rank__2[[#This Row],[year]],0)&amp;"-"&amp;gdp_capita_rank__2[[#This Row],[WB_country_code]]</f>
        <v>1988-DEU</v>
      </c>
      <c r="G3783" s="9" t="s">
        <v>5430</v>
      </c>
    </row>
    <row r="3784" spans="1:7" x14ac:dyDescent="0.2">
      <c r="A3784" s="9" t="s">
        <v>65</v>
      </c>
      <c r="B3784" s="9" t="s">
        <v>66</v>
      </c>
      <c r="C3784" s="9" t="s">
        <v>2814</v>
      </c>
      <c r="D3784" s="9" t="s">
        <v>2815</v>
      </c>
      <c r="E3784" s="9" t="s">
        <v>5406</v>
      </c>
      <c r="F3784" s="9" t="str">
        <f>TEXT(gdp_capita_rank__2[[#This Row],[year]],0)&amp;"-"&amp;gdp_capita_rank__2[[#This Row],[WB_country_code]]</f>
        <v>1988-DJI</v>
      </c>
      <c r="G3784" s="9" t="s">
        <v>5431</v>
      </c>
    </row>
    <row r="3785" spans="1:7" x14ac:dyDescent="0.2">
      <c r="A3785" s="9" t="s">
        <v>67</v>
      </c>
      <c r="B3785" s="9" t="s">
        <v>68</v>
      </c>
      <c r="C3785" s="9" t="s">
        <v>2816</v>
      </c>
      <c r="D3785" s="9" t="s">
        <v>2817</v>
      </c>
      <c r="E3785" s="9" t="s">
        <v>5406</v>
      </c>
      <c r="F3785" s="9" t="str">
        <f>TEXT(gdp_capita_rank__2[[#This Row],[year]],0)&amp;"-"&amp;gdp_capita_rank__2[[#This Row],[WB_country_code]]</f>
        <v>1988-DNK</v>
      </c>
      <c r="G3785" s="9" t="s">
        <v>5432</v>
      </c>
    </row>
    <row r="3786" spans="1:7" x14ac:dyDescent="0.2">
      <c r="A3786" s="9" t="s">
        <v>69</v>
      </c>
      <c r="B3786" s="9" t="s">
        <v>70</v>
      </c>
      <c r="C3786" s="9" t="s">
        <v>2818</v>
      </c>
      <c r="D3786" s="9" t="s">
        <v>2819</v>
      </c>
      <c r="E3786" s="9" t="s">
        <v>5406</v>
      </c>
      <c r="F3786" s="9" t="str">
        <f>TEXT(gdp_capita_rank__2[[#This Row],[year]],0)&amp;"-"&amp;gdp_capita_rank__2[[#This Row],[WB_country_code]]</f>
        <v>1988-DOM</v>
      </c>
      <c r="G3786" s="9" t="s">
        <v>5433</v>
      </c>
    </row>
    <row r="3787" spans="1:7" x14ac:dyDescent="0.2">
      <c r="A3787" s="9" t="s">
        <v>71</v>
      </c>
      <c r="B3787" s="9" t="s">
        <v>72</v>
      </c>
      <c r="C3787" s="9" t="s">
        <v>2821</v>
      </c>
      <c r="D3787" s="9" t="s">
        <v>2822</v>
      </c>
      <c r="E3787" s="9" t="s">
        <v>5406</v>
      </c>
      <c r="F3787" s="9" t="str">
        <f>TEXT(gdp_capita_rank__2[[#This Row],[year]],0)&amp;"-"&amp;gdp_capita_rank__2[[#This Row],[WB_country_code]]</f>
        <v>1988-DZA</v>
      </c>
      <c r="G3787" s="9" t="s">
        <v>5434</v>
      </c>
    </row>
    <row r="3788" spans="1:7" x14ac:dyDescent="0.2">
      <c r="A3788" s="9" t="s">
        <v>73</v>
      </c>
      <c r="B3788" s="9" t="s">
        <v>74</v>
      </c>
      <c r="C3788" s="9" t="s">
        <v>2824</v>
      </c>
      <c r="D3788" s="9" t="s">
        <v>2825</v>
      </c>
      <c r="E3788" s="9" t="s">
        <v>5406</v>
      </c>
      <c r="F3788" s="9" t="str">
        <f>TEXT(gdp_capita_rank__2[[#This Row],[year]],0)&amp;"-"&amp;gdp_capita_rank__2[[#This Row],[WB_country_code]]</f>
        <v>1988-ECU</v>
      </c>
      <c r="G3788" s="9" t="s">
        <v>5435</v>
      </c>
    </row>
    <row r="3789" spans="1:7" x14ac:dyDescent="0.2">
      <c r="A3789" s="9" t="s">
        <v>75</v>
      </c>
      <c r="B3789" s="9" t="s">
        <v>76</v>
      </c>
      <c r="C3789" s="9" t="s">
        <v>2827</v>
      </c>
      <c r="D3789" s="9" t="s">
        <v>2828</v>
      </c>
      <c r="E3789" s="9" t="s">
        <v>5406</v>
      </c>
      <c r="F3789" s="9" t="str">
        <f>TEXT(gdp_capita_rank__2[[#This Row],[year]],0)&amp;"-"&amp;gdp_capita_rank__2[[#This Row],[WB_country_code]]</f>
        <v>1988-EGY</v>
      </c>
      <c r="G3789" s="9" t="s">
        <v>5436</v>
      </c>
    </row>
    <row r="3790" spans="1:7" x14ac:dyDescent="0.2">
      <c r="A3790" s="9" t="s">
        <v>77</v>
      </c>
      <c r="B3790" s="9" t="s">
        <v>78</v>
      </c>
      <c r="C3790" s="9" t="s">
        <v>2829</v>
      </c>
      <c r="D3790" s="9" t="s">
        <v>2830</v>
      </c>
      <c r="E3790" s="9" t="s">
        <v>5406</v>
      </c>
      <c r="F3790" s="9" t="str">
        <f>TEXT(gdp_capita_rank__2[[#This Row],[year]],0)&amp;"-"&amp;gdp_capita_rank__2[[#This Row],[WB_country_code]]</f>
        <v>1988-ERI</v>
      </c>
      <c r="G3790" s="9" t="s">
        <v>2741</v>
      </c>
    </row>
    <row r="3791" spans="1:7" x14ac:dyDescent="0.2">
      <c r="A3791" s="9" t="s">
        <v>79</v>
      </c>
      <c r="B3791" s="9" t="s">
        <v>80</v>
      </c>
      <c r="C3791" s="9" t="s">
        <v>2831</v>
      </c>
      <c r="D3791" s="9" t="s">
        <v>2832</v>
      </c>
      <c r="E3791" s="9" t="s">
        <v>5406</v>
      </c>
      <c r="F3791" s="9" t="str">
        <f>TEXT(gdp_capita_rank__2[[#This Row],[year]],0)&amp;"-"&amp;gdp_capita_rank__2[[#This Row],[WB_country_code]]</f>
        <v>1988-ESP</v>
      </c>
      <c r="G3791" s="9" t="s">
        <v>5437</v>
      </c>
    </row>
    <row r="3792" spans="1:7" x14ac:dyDescent="0.2">
      <c r="A3792" s="9" t="s">
        <v>81</v>
      </c>
      <c r="B3792" s="9" t="s">
        <v>82</v>
      </c>
      <c r="C3792" s="9" t="s">
        <v>2834</v>
      </c>
      <c r="D3792" s="9" t="s">
        <v>2835</v>
      </c>
      <c r="E3792" s="9" t="s">
        <v>5406</v>
      </c>
      <c r="F3792" s="9" t="str">
        <f>TEXT(gdp_capita_rank__2[[#This Row],[year]],0)&amp;"-"&amp;gdp_capita_rank__2[[#This Row],[WB_country_code]]</f>
        <v>1988-EST</v>
      </c>
      <c r="G3792" s="9" t="s">
        <v>2741</v>
      </c>
    </row>
    <row r="3793" spans="1:7" x14ac:dyDescent="0.2">
      <c r="A3793" s="9" t="s">
        <v>83</v>
      </c>
      <c r="B3793" s="9" t="s">
        <v>84</v>
      </c>
      <c r="C3793" s="9" t="s">
        <v>2836</v>
      </c>
      <c r="D3793" s="9" t="s">
        <v>2837</v>
      </c>
      <c r="E3793" s="9" t="s">
        <v>5406</v>
      </c>
      <c r="F3793" s="9" t="str">
        <f>TEXT(gdp_capita_rank__2[[#This Row],[year]],0)&amp;"-"&amp;gdp_capita_rank__2[[#This Row],[WB_country_code]]</f>
        <v>1988-ETH</v>
      </c>
      <c r="G3793" s="9" t="s">
        <v>5438</v>
      </c>
    </row>
    <row r="3794" spans="1:7" x14ac:dyDescent="0.2">
      <c r="A3794" s="9" t="s">
        <v>85</v>
      </c>
      <c r="B3794" s="9" t="s">
        <v>86</v>
      </c>
      <c r="C3794" s="9" t="s">
        <v>2838</v>
      </c>
      <c r="D3794" s="9" t="s">
        <v>2839</v>
      </c>
      <c r="E3794" s="9" t="s">
        <v>5406</v>
      </c>
      <c r="F3794" s="9" t="str">
        <f>TEXT(gdp_capita_rank__2[[#This Row],[year]],0)&amp;"-"&amp;gdp_capita_rank__2[[#This Row],[WB_country_code]]</f>
        <v>1988-FIN</v>
      </c>
      <c r="G3794" s="9" t="s">
        <v>5439</v>
      </c>
    </row>
    <row r="3795" spans="1:7" x14ac:dyDescent="0.2">
      <c r="A3795" s="9" t="s">
        <v>87</v>
      </c>
      <c r="B3795" s="9" t="s">
        <v>88</v>
      </c>
      <c r="C3795" s="9" t="s">
        <v>2841</v>
      </c>
      <c r="D3795" s="9" t="s">
        <v>2842</v>
      </c>
      <c r="E3795" s="9" t="s">
        <v>5406</v>
      </c>
      <c r="F3795" s="9" t="str">
        <f>TEXT(gdp_capita_rank__2[[#This Row],[year]],0)&amp;"-"&amp;gdp_capita_rank__2[[#This Row],[WB_country_code]]</f>
        <v>1988-FJI</v>
      </c>
      <c r="G3795" s="9" t="s">
        <v>5440</v>
      </c>
    </row>
    <row r="3796" spans="1:7" x14ac:dyDescent="0.2">
      <c r="A3796" s="9" t="s">
        <v>89</v>
      </c>
      <c r="B3796" s="9" t="s">
        <v>90</v>
      </c>
      <c r="C3796" s="9" t="s">
        <v>2844</v>
      </c>
      <c r="D3796" s="9" t="s">
        <v>2845</v>
      </c>
      <c r="E3796" s="9" t="s">
        <v>5406</v>
      </c>
      <c r="F3796" s="9" t="str">
        <f>TEXT(gdp_capita_rank__2[[#This Row],[year]],0)&amp;"-"&amp;gdp_capita_rank__2[[#This Row],[WB_country_code]]</f>
        <v>1988-FRA</v>
      </c>
      <c r="G3796" s="9" t="s">
        <v>5441</v>
      </c>
    </row>
    <row r="3797" spans="1:7" x14ac:dyDescent="0.2">
      <c r="A3797" s="9" t="s">
        <v>91</v>
      </c>
      <c r="B3797" s="9" t="s">
        <v>92</v>
      </c>
      <c r="C3797" s="9" t="s">
        <v>2847</v>
      </c>
      <c r="D3797" s="9" t="s">
        <v>2848</v>
      </c>
      <c r="E3797" s="9" t="s">
        <v>5406</v>
      </c>
      <c r="F3797" s="9" t="str">
        <f>TEXT(gdp_capita_rank__2[[#This Row],[year]],0)&amp;"-"&amp;gdp_capita_rank__2[[#This Row],[WB_country_code]]</f>
        <v>1988-GAB</v>
      </c>
      <c r="G3797" s="9" t="s">
        <v>5442</v>
      </c>
    </row>
    <row r="3798" spans="1:7" x14ac:dyDescent="0.2">
      <c r="A3798" s="9" t="s">
        <v>93</v>
      </c>
      <c r="B3798" s="9" t="s">
        <v>94</v>
      </c>
      <c r="C3798" s="9" t="s">
        <v>2850</v>
      </c>
      <c r="D3798" s="9" t="s">
        <v>2851</v>
      </c>
      <c r="E3798" s="9" t="s">
        <v>5406</v>
      </c>
      <c r="F3798" s="9" t="str">
        <f>TEXT(gdp_capita_rank__2[[#This Row],[year]],0)&amp;"-"&amp;gdp_capita_rank__2[[#This Row],[WB_country_code]]</f>
        <v>1988-GBR</v>
      </c>
      <c r="G3798" s="9" t="s">
        <v>5443</v>
      </c>
    </row>
    <row r="3799" spans="1:7" x14ac:dyDescent="0.2">
      <c r="A3799" s="9" t="s">
        <v>95</v>
      </c>
      <c r="B3799" s="9" t="s">
        <v>96</v>
      </c>
      <c r="C3799" s="9" t="s">
        <v>2853</v>
      </c>
      <c r="D3799" s="9" t="s">
        <v>2854</v>
      </c>
      <c r="E3799" s="9" t="s">
        <v>5406</v>
      </c>
      <c r="F3799" s="9" t="str">
        <f>TEXT(gdp_capita_rank__2[[#This Row],[year]],0)&amp;"-"&amp;gdp_capita_rank__2[[#This Row],[WB_country_code]]</f>
        <v>1988-GEO</v>
      </c>
      <c r="G3799" s="9" t="s">
        <v>2741</v>
      </c>
    </row>
    <row r="3800" spans="1:7" x14ac:dyDescent="0.2">
      <c r="A3800" s="9" t="s">
        <v>97</v>
      </c>
      <c r="B3800" s="9" t="s">
        <v>98</v>
      </c>
      <c r="C3800" s="9" t="s">
        <v>2855</v>
      </c>
      <c r="D3800" s="9" t="s">
        <v>2824</v>
      </c>
      <c r="E3800" s="9" t="s">
        <v>5406</v>
      </c>
      <c r="F3800" s="9" t="str">
        <f>TEXT(gdp_capita_rank__2[[#This Row],[year]],0)&amp;"-"&amp;gdp_capita_rank__2[[#This Row],[WB_country_code]]</f>
        <v>1988-GHA</v>
      </c>
      <c r="G3800" s="9" t="s">
        <v>5444</v>
      </c>
    </row>
    <row r="3801" spans="1:7" x14ac:dyDescent="0.2">
      <c r="A3801" s="9" t="s">
        <v>99</v>
      </c>
      <c r="B3801" s="9" t="s">
        <v>100</v>
      </c>
      <c r="C3801" s="9" t="s">
        <v>2857</v>
      </c>
      <c r="D3801" s="9" t="s">
        <v>2858</v>
      </c>
      <c r="E3801" s="9" t="s">
        <v>5406</v>
      </c>
      <c r="F3801" s="9" t="str">
        <f>TEXT(gdp_capita_rank__2[[#This Row],[year]],0)&amp;"-"&amp;gdp_capita_rank__2[[#This Row],[WB_country_code]]</f>
        <v>1988-GRC</v>
      </c>
      <c r="G3801" s="9" t="s">
        <v>5445</v>
      </c>
    </row>
    <row r="3802" spans="1:7" x14ac:dyDescent="0.2">
      <c r="A3802" s="9" t="s">
        <v>101</v>
      </c>
      <c r="B3802" s="9" t="s">
        <v>102</v>
      </c>
      <c r="C3802" s="9" t="s">
        <v>2860</v>
      </c>
      <c r="D3802" s="9" t="s">
        <v>2861</v>
      </c>
      <c r="E3802" s="9" t="s">
        <v>5406</v>
      </c>
      <c r="F3802" s="9" t="str">
        <f>TEXT(gdp_capita_rank__2[[#This Row],[year]],0)&amp;"-"&amp;gdp_capita_rank__2[[#This Row],[WB_country_code]]</f>
        <v>1988-GRD</v>
      </c>
      <c r="G3802" s="9" t="s">
        <v>5446</v>
      </c>
    </row>
    <row r="3803" spans="1:7" x14ac:dyDescent="0.2">
      <c r="A3803" s="9" t="s">
        <v>103</v>
      </c>
      <c r="B3803" s="9" t="s">
        <v>104</v>
      </c>
      <c r="C3803" s="9" t="s">
        <v>2862</v>
      </c>
      <c r="D3803" s="9" t="s">
        <v>2863</v>
      </c>
      <c r="E3803" s="9" t="s">
        <v>5406</v>
      </c>
      <c r="F3803" s="9" t="str">
        <f>TEXT(gdp_capita_rank__2[[#This Row],[year]],0)&amp;"-"&amp;gdp_capita_rank__2[[#This Row],[WB_country_code]]</f>
        <v>1988-GTM</v>
      </c>
      <c r="G3803" s="9" t="s">
        <v>5447</v>
      </c>
    </row>
    <row r="3804" spans="1:7" x14ac:dyDescent="0.2">
      <c r="A3804" s="9" t="s">
        <v>105</v>
      </c>
      <c r="B3804" s="9" t="s">
        <v>106</v>
      </c>
      <c r="C3804" s="9" t="s">
        <v>2865</v>
      </c>
      <c r="D3804" s="9" t="s">
        <v>2866</v>
      </c>
      <c r="E3804" s="9" t="s">
        <v>5406</v>
      </c>
      <c r="F3804" s="9" t="str">
        <f>TEXT(gdp_capita_rank__2[[#This Row],[year]],0)&amp;"-"&amp;gdp_capita_rank__2[[#This Row],[WB_country_code]]</f>
        <v>1988-GUY</v>
      </c>
      <c r="G3804" s="9" t="s">
        <v>5448</v>
      </c>
    </row>
    <row r="3805" spans="1:7" x14ac:dyDescent="0.2">
      <c r="A3805" s="9" t="s">
        <v>107</v>
      </c>
      <c r="B3805" s="9" t="s">
        <v>108</v>
      </c>
      <c r="C3805" s="9" t="s">
        <v>2868</v>
      </c>
      <c r="D3805" s="9" t="s">
        <v>2869</v>
      </c>
      <c r="E3805" s="9" t="s">
        <v>5406</v>
      </c>
      <c r="F3805" s="9" t="str">
        <f>TEXT(gdp_capita_rank__2[[#This Row],[year]],0)&amp;"-"&amp;gdp_capita_rank__2[[#This Row],[WB_country_code]]</f>
        <v>1988-HKG</v>
      </c>
      <c r="G3805" s="9" t="s">
        <v>5449</v>
      </c>
    </row>
    <row r="3806" spans="1:7" x14ac:dyDescent="0.2">
      <c r="A3806" s="9" t="s">
        <v>109</v>
      </c>
      <c r="B3806" s="9" t="s">
        <v>110</v>
      </c>
      <c r="C3806" s="9" t="s">
        <v>2871</v>
      </c>
      <c r="D3806" s="9" t="s">
        <v>2872</v>
      </c>
      <c r="E3806" s="9" t="s">
        <v>5406</v>
      </c>
      <c r="F3806" s="9" t="str">
        <f>TEXT(gdp_capita_rank__2[[#This Row],[year]],0)&amp;"-"&amp;gdp_capita_rank__2[[#This Row],[WB_country_code]]</f>
        <v>1988-HRV</v>
      </c>
      <c r="G3806" s="9" t="s">
        <v>2741</v>
      </c>
    </row>
    <row r="3807" spans="1:7" x14ac:dyDescent="0.2">
      <c r="A3807" s="9" t="s">
        <v>111</v>
      </c>
      <c r="B3807" s="9" t="s">
        <v>112</v>
      </c>
      <c r="C3807" s="9" t="s">
        <v>2873</v>
      </c>
      <c r="D3807" s="9" t="s">
        <v>2874</v>
      </c>
      <c r="E3807" s="9" t="s">
        <v>5406</v>
      </c>
      <c r="F3807" s="9" t="str">
        <f>TEXT(gdp_capita_rank__2[[#This Row],[year]],0)&amp;"-"&amp;gdp_capita_rank__2[[#This Row],[WB_country_code]]</f>
        <v>1988-HUN</v>
      </c>
      <c r="G3807" s="9" t="s">
        <v>2741</v>
      </c>
    </row>
    <row r="3808" spans="1:7" x14ac:dyDescent="0.2">
      <c r="A3808" s="9" t="s">
        <v>113</v>
      </c>
      <c r="B3808" s="9" t="s">
        <v>114</v>
      </c>
      <c r="C3808" s="9" t="s">
        <v>2875</v>
      </c>
      <c r="D3808" s="9" t="s">
        <v>2876</v>
      </c>
      <c r="E3808" s="9" t="s">
        <v>5406</v>
      </c>
      <c r="F3808" s="9" t="str">
        <f>TEXT(gdp_capita_rank__2[[#This Row],[year]],0)&amp;"-"&amp;gdp_capita_rank__2[[#This Row],[WB_country_code]]</f>
        <v>1988-IDN</v>
      </c>
      <c r="G3808" s="9" t="s">
        <v>5450</v>
      </c>
    </row>
    <row r="3809" spans="1:7" x14ac:dyDescent="0.2">
      <c r="A3809" s="9" t="s">
        <v>115</v>
      </c>
      <c r="B3809" s="9" t="s">
        <v>116</v>
      </c>
      <c r="C3809" s="9" t="s">
        <v>2877</v>
      </c>
      <c r="D3809" s="9" t="s">
        <v>2878</v>
      </c>
      <c r="E3809" s="9" t="s">
        <v>5406</v>
      </c>
      <c r="F3809" s="9" t="str">
        <f>TEXT(gdp_capita_rank__2[[#This Row],[year]],0)&amp;"-"&amp;gdp_capita_rank__2[[#This Row],[WB_country_code]]</f>
        <v>1988-IND</v>
      </c>
      <c r="G3809" s="9" t="s">
        <v>5451</v>
      </c>
    </row>
    <row r="3810" spans="1:7" x14ac:dyDescent="0.2">
      <c r="A3810" s="9" t="s">
        <v>117</v>
      </c>
      <c r="B3810" s="9" t="s">
        <v>118</v>
      </c>
      <c r="C3810" s="9" t="s">
        <v>2880</v>
      </c>
      <c r="D3810" s="9" t="s">
        <v>2881</v>
      </c>
      <c r="E3810" s="9" t="s">
        <v>5406</v>
      </c>
      <c r="F3810" s="9" t="str">
        <f>TEXT(gdp_capita_rank__2[[#This Row],[year]],0)&amp;"-"&amp;gdp_capita_rank__2[[#This Row],[WB_country_code]]</f>
        <v>1988-IRL</v>
      </c>
      <c r="G3810" s="9" t="s">
        <v>5452</v>
      </c>
    </row>
    <row r="3811" spans="1:7" x14ac:dyDescent="0.2">
      <c r="A3811" s="9" t="s">
        <v>119</v>
      </c>
      <c r="B3811" s="9" t="s">
        <v>120</v>
      </c>
      <c r="C3811" s="9" t="s">
        <v>2883</v>
      </c>
      <c r="D3811" s="9" t="s">
        <v>2884</v>
      </c>
      <c r="E3811" s="9" t="s">
        <v>5406</v>
      </c>
      <c r="F3811" s="9" t="str">
        <f>TEXT(gdp_capita_rank__2[[#This Row],[year]],0)&amp;"-"&amp;gdp_capita_rank__2[[#This Row],[WB_country_code]]</f>
        <v>1988-IRN</v>
      </c>
      <c r="G3811" s="9" t="s">
        <v>5453</v>
      </c>
    </row>
    <row r="3812" spans="1:7" x14ac:dyDescent="0.2">
      <c r="A3812" s="9" t="s">
        <v>121</v>
      </c>
      <c r="B3812" s="9" t="s">
        <v>122</v>
      </c>
      <c r="C3812" s="9" t="s">
        <v>2886</v>
      </c>
      <c r="D3812" s="9" t="s">
        <v>2887</v>
      </c>
      <c r="E3812" s="9" t="s">
        <v>5406</v>
      </c>
      <c r="F3812" s="9" t="str">
        <f>TEXT(gdp_capita_rank__2[[#This Row],[year]],0)&amp;"-"&amp;gdp_capita_rank__2[[#This Row],[WB_country_code]]</f>
        <v>1988-IRQ</v>
      </c>
      <c r="G3812" s="9" t="s">
        <v>5454</v>
      </c>
    </row>
    <row r="3813" spans="1:7" x14ac:dyDescent="0.2">
      <c r="A3813" s="9" t="s">
        <v>123</v>
      </c>
      <c r="B3813" s="9" t="s">
        <v>124</v>
      </c>
      <c r="C3813" s="9" t="s">
        <v>2889</v>
      </c>
      <c r="D3813" s="9" t="s">
        <v>2890</v>
      </c>
      <c r="E3813" s="9" t="s">
        <v>5406</v>
      </c>
      <c r="F3813" s="9" t="str">
        <f>TEXT(gdp_capita_rank__2[[#This Row],[year]],0)&amp;"-"&amp;gdp_capita_rank__2[[#This Row],[WB_country_code]]</f>
        <v>1988-ISL</v>
      </c>
      <c r="G3813" s="9" t="s">
        <v>5455</v>
      </c>
    </row>
    <row r="3814" spans="1:7" x14ac:dyDescent="0.2">
      <c r="A3814" s="9" t="s">
        <v>125</v>
      </c>
      <c r="B3814" s="9" t="s">
        <v>126</v>
      </c>
      <c r="C3814" s="9" t="s">
        <v>2892</v>
      </c>
      <c r="D3814" s="9" t="s">
        <v>2893</v>
      </c>
      <c r="E3814" s="9" t="s">
        <v>5406</v>
      </c>
      <c r="F3814" s="9" t="str">
        <f>TEXT(gdp_capita_rank__2[[#This Row],[year]],0)&amp;"-"&amp;gdp_capita_rank__2[[#This Row],[WB_country_code]]</f>
        <v>1988-ISR</v>
      </c>
      <c r="G3814" s="9" t="s">
        <v>2741</v>
      </c>
    </row>
    <row r="3815" spans="1:7" x14ac:dyDescent="0.2">
      <c r="A3815" s="9" t="s">
        <v>127</v>
      </c>
      <c r="B3815" s="9" t="s">
        <v>128</v>
      </c>
      <c r="C3815" s="9" t="s">
        <v>2895</v>
      </c>
      <c r="D3815" s="9" t="s">
        <v>2896</v>
      </c>
      <c r="E3815" s="9" t="s">
        <v>5406</v>
      </c>
      <c r="F3815" s="9" t="str">
        <f>TEXT(gdp_capita_rank__2[[#This Row],[year]],0)&amp;"-"&amp;gdp_capita_rank__2[[#This Row],[WB_country_code]]</f>
        <v>1988-ITA</v>
      </c>
      <c r="G3815" s="9" t="s">
        <v>5456</v>
      </c>
    </row>
    <row r="3816" spans="1:7" x14ac:dyDescent="0.2">
      <c r="A3816" s="9" t="s">
        <v>129</v>
      </c>
      <c r="B3816" s="9" t="s">
        <v>130</v>
      </c>
      <c r="C3816" s="9" t="s">
        <v>2898</v>
      </c>
      <c r="D3816" s="9" t="s">
        <v>2899</v>
      </c>
      <c r="E3816" s="9" t="s">
        <v>5406</v>
      </c>
      <c r="F3816" s="9" t="str">
        <f>TEXT(gdp_capita_rank__2[[#This Row],[year]],0)&amp;"-"&amp;gdp_capita_rank__2[[#This Row],[WB_country_code]]</f>
        <v>1988-JAM</v>
      </c>
      <c r="G3816" s="9" t="s">
        <v>5457</v>
      </c>
    </row>
    <row r="3817" spans="1:7" x14ac:dyDescent="0.2">
      <c r="A3817" s="9" t="s">
        <v>131</v>
      </c>
      <c r="B3817" s="9" t="s">
        <v>132</v>
      </c>
      <c r="C3817" s="9" t="s">
        <v>2901</v>
      </c>
      <c r="D3817" s="9" t="s">
        <v>2902</v>
      </c>
      <c r="E3817" s="9" t="s">
        <v>5406</v>
      </c>
      <c r="F3817" s="9" t="str">
        <f>TEXT(gdp_capita_rank__2[[#This Row],[year]],0)&amp;"-"&amp;gdp_capita_rank__2[[#This Row],[WB_country_code]]</f>
        <v>1988-JOR</v>
      </c>
      <c r="G3817" s="9" t="s">
        <v>5458</v>
      </c>
    </row>
    <row r="3818" spans="1:7" x14ac:dyDescent="0.2">
      <c r="A3818" s="9" t="s">
        <v>133</v>
      </c>
      <c r="B3818" s="9" t="s">
        <v>134</v>
      </c>
      <c r="C3818" s="9" t="s">
        <v>2903</v>
      </c>
      <c r="D3818" s="9" t="s">
        <v>2904</v>
      </c>
      <c r="E3818" s="9" t="s">
        <v>5406</v>
      </c>
      <c r="F3818" s="9" t="str">
        <f>TEXT(gdp_capita_rank__2[[#This Row],[year]],0)&amp;"-"&amp;gdp_capita_rank__2[[#This Row],[WB_country_code]]</f>
        <v>1988-JPN</v>
      </c>
      <c r="G3818" s="9" t="s">
        <v>5459</v>
      </c>
    </row>
    <row r="3819" spans="1:7" x14ac:dyDescent="0.2">
      <c r="A3819" s="9" t="s">
        <v>135</v>
      </c>
      <c r="B3819" s="9" t="s">
        <v>136</v>
      </c>
      <c r="C3819" s="9" t="s">
        <v>2906</v>
      </c>
      <c r="D3819" s="9" t="s">
        <v>2907</v>
      </c>
      <c r="E3819" s="9" t="s">
        <v>5406</v>
      </c>
      <c r="F3819" s="9" t="str">
        <f>TEXT(gdp_capita_rank__2[[#This Row],[year]],0)&amp;"-"&amp;gdp_capita_rank__2[[#This Row],[WB_country_code]]</f>
        <v>1988-KAZ</v>
      </c>
      <c r="G3819" s="9" t="s">
        <v>2741</v>
      </c>
    </row>
    <row r="3820" spans="1:7" x14ac:dyDescent="0.2">
      <c r="A3820" s="9" t="s">
        <v>137</v>
      </c>
      <c r="B3820" s="9" t="s">
        <v>138</v>
      </c>
      <c r="C3820" s="9" t="s">
        <v>2908</v>
      </c>
      <c r="D3820" s="9" t="s">
        <v>2909</v>
      </c>
      <c r="E3820" s="9" t="s">
        <v>5406</v>
      </c>
      <c r="F3820" s="9" t="str">
        <f>TEXT(gdp_capita_rank__2[[#This Row],[year]],0)&amp;"-"&amp;gdp_capita_rank__2[[#This Row],[WB_country_code]]</f>
        <v>1988-KEN</v>
      </c>
      <c r="G3820" s="9" t="s">
        <v>5460</v>
      </c>
    </row>
    <row r="3821" spans="1:7" x14ac:dyDescent="0.2">
      <c r="A3821" s="9" t="s">
        <v>139</v>
      </c>
      <c r="B3821" s="9" t="s">
        <v>140</v>
      </c>
      <c r="C3821" s="9" t="s">
        <v>2911</v>
      </c>
      <c r="D3821" s="9" t="s">
        <v>2912</v>
      </c>
      <c r="E3821" s="9" t="s">
        <v>5406</v>
      </c>
      <c r="F3821" s="9" t="str">
        <f>TEXT(gdp_capita_rank__2[[#This Row],[year]],0)&amp;"-"&amp;gdp_capita_rank__2[[#This Row],[WB_country_code]]</f>
        <v>1988-KGZ</v>
      </c>
      <c r="G3821" s="9" t="s">
        <v>2741</v>
      </c>
    </row>
    <row r="3822" spans="1:7" x14ac:dyDescent="0.2">
      <c r="A3822" s="9" t="s">
        <v>141</v>
      </c>
      <c r="B3822" s="9" t="s">
        <v>142</v>
      </c>
      <c r="C3822" s="9" t="s">
        <v>2913</v>
      </c>
      <c r="D3822" s="9" t="s">
        <v>2914</v>
      </c>
      <c r="E3822" s="9" t="s">
        <v>5406</v>
      </c>
      <c r="F3822" s="9" t="str">
        <f>TEXT(gdp_capita_rank__2[[#This Row],[year]],0)&amp;"-"&amp;gdp_capita_rank__2[[#This Row],[WB_country_code]]</f>
        <v>1988-KOR</v>
      </c>
      <c r="G3822" s="9" t="s">
        <v>5461</v>
      </c>
    </row>
    <row r="3823" spans="1:7" x14ac:dyDescent="0.2">
      <c r="A3823" s="9" t="s">
        <v>143</v>
      </c>
      <c r="B3823" s="9" t="s">
        <v>144</v>
      </c>
      <c r="C3823" s="9" t="s">
        <v>2916</v>
      </c>
      <c r="D3823" s="9" t="s">
        <v>2917</v>
      </c>
      <c r="E3823" s="9" t="s">
        <v>5406</v>
      </c>
      <c r="F3823" s="9" t="str">
        <f>TEXT(gdp_capita_rank__2[[#This Row],[year]],0)&amp;"-"&amp;gdp_capita_rank__2[[#This Row],[WB_country_code]]</f>
        <v>1988-KWT</v>
      </c>
      <c r="G3823" s="9" t="s">
        <v>5462</v>
      </c>
    </row>
    <row r="3824" spans="1:7" x14ac:dyDescent="0.2">
      <c r="A3824" s="9" t="s">
        <v>145</v>
      </c>
      <c r="B3824" s="9" t="s">
        <v>146</v>
      </c>
      <c r="C3824" s="9" t="s">
        <v>2918</v>
      </c>
      <c r="D3824" s="9" t="s">
        <v>2919</v>
      </c>
      <c r="E3824" s="9" t="s">
        <v>5406</v>
      </c>
      <c r="F3824" s="9" t="str">
        <f>TEXT(gdp_capita_rank__2[[#This Row],[year]],0)&amp;"-"&amp;gdp_capita_rank__2[[#This Row],[WB_country_code]]</f>
        <v>1988-LBN</v>
      </c>
      <c r="G3824" s="9" t="s">
        <v>5463</v>
      </c>
    </row>
    <row r="3825" spans="1:7" x14ac:dyDescent="0.2">
      <c r="A3825" s="9" t="s">
        <v>147</v>
      </c>
      <c r="B3825" s="9" t="s">
        <v>148</v>
      </c>
      <c r="C3825" s="9" t="s">
        <v>2920</v>
      </c>
      <c r="D3825" s="9" t="s">
        <v>2921</v>
      </c>
      <c r="E3825" s="9" t="s">
        <v>5406</v>
      </c>
      <c r="F3825" s="9" t="str">
        <f>TEXT(gdp_capita_rank__2[[#This Row],[year]],0)&amp;"-"&amp;gdp_capita_rank__2[[#This Row],[WB_country_code]]</f>
        <v>1988-LKA</v>
      </c>
      <c r="G3825" s="9" t="s">
        <v>5464</v>
      </c>
    </row>
    <row r="3826" spans="1:7" x14ac:dyDescent="0.2">
      <c r="A3826" s="9" t="s">
        <v>149</v>
      </c>
      <c r="B3826" s="9" t="s">
        <v>150</v>
      </c>
      <c r="C3826" s="9" t="s">
        <v>2923</v>
      </c>
      <c r="D3826" s="9" t="s">
        <v>2924</v>
      </c>
      <c r="E3826" s="9" t="s">
        <v>5406</v>
      </c>
      <c r="F3826" s="9" t="str">
        <f>TEXT(gdp_capita_rank__2[[#This Row],[year]],0)&amp;"-"&amp;gdp_capita_rank__2[[#This Row],[WB_country_code]]</f>
        <v>1988-LTU</v>
      </c>
      <c r="G3826" s="9" t="s">
        <v>2741</v>
      </c>
    </row>
    <row r="3827" spans="1:7" x14ac:dyDescent="0.2">
      <c r="A3827" s="9" t="s">
        <v>151</v>
      </c>
      <c r="B3827" s="9" t="s">
        <v>152</v>
      </c>
      <c r="C3827" s="9" t="s">
        <v>2925</v>
      </c>
      <c r="D3827" s="9" t="s">
        <v>2926</v>
      </c>
      <c r="E3827" s="9" t="s">
        <v>5406</v>
      </c>
      <c r="F3827" s="9" t="str">
        <f>TEXT(gdp_capita_rank__2[[#This Row],[year]],0)&amp;"-"&amp;gdp_capita_rank__2[[#This Row],[WB_country_code]]</f>
        <v>1988-LVA</v>
      </c>
      <c r="G3827" s="9" t="s">
        <v>2741</v>
      </c>
    </row>
    <row r="3828" spans="1:7" x14ac:dyDescent="0.2">
      <c r="A3828" s="9" t="s">
        <v>153</v>
      </c>
      <c r="B3828" s="9" t="s">
        <v>154</v>
      </c>
      <c r="C3828" s="9" t="s">
        <v>2927</v>
      </c>
      <c r="D3828" s="9" t="s">
        <v>2928</v>
      </c>
      <c r="E3828" s="9" t="s">
        <v>5406</v>
      </c>
      <c r="F3828" s="9" t="str">
        <f>TEXT(gdp_capita_rank__2[[#This Row],[year]],0)&amp;"-"&amp;gdp_capita_rank__2[[#This Row],[WB_country_code]]</f>
        <v>1988-MAR</v>
      </c>
      <c r="G3828" s="9" t="s">
        <v>5465</v>
      </c>
    </row>
    <row r="3829" spans="1:7" x14ac:dyDescent="0.2">
      <c r="A3829" s="9" t="s">
        <v>155</v>
      </c>
      <c r="B3829" s="9" t="s">
        <v>156</v>
      </c>
      <c r="C3829" s="9" t="s">
        <v>2930</v>
      </c>
      <c r="D3829" s="9" t="s">
        <v>2931</v>
      </c>
      <c r="E3829" s="9" t="s">
        <v>5406</v>
      </c>
      <c r="F3829" s="9" t="str">
        <f>TEXT(gdp_capita_rank__2[[#This Row],[year]],0)&amp;"-"&amp;gdp_capita_rank__2[[#This Row],[WB_country_code]]</f>
        <v>1988-MDA</v>
      </c>
      <c r="G3829" s="9" t="s">
        <v>2741</v>
      </c>
    </row>
    <row r="3830" spans="1:7" x14ac:dyDescent="0.2">
      <c r="A3830" s="9" t="s">
        <v>157</v>
      </c>
      <c r="B3830" s="9" t="s">
        <v>158</v>
      </c>
      <c r="C3830" s="9" t="s">
        <v>2932</v>
      </c>
      <c r="D3830" s="9" t="s">
        <v>2933</v>
      </c>
      <c r="E3830" s="9" t="s">
        <v>5406</v>
      </c>
      <c r="F3830" s="9" t="str">
        <f>TEXT(gdp_capita_rank__2[[#This Row],[year]],0)&amp;"-"&amp;gdp_capita_rank__2[[#This Row],[WB_country_code]]</f>
        <v>1988-MEX</v>
      </c>
      <c r="G3830" s="9" t="s">
        <v>5466</v>
      </c>
    </row>
    <row r="3831" spans="1:7" x14ac:dyDescent="0.2">
      <c r="A3831" s="9" t="s">
        <v>159</v>
      </c>
      <c r="B3831" s="9" t="s">
        <v>160</v>
      </c>
      <c r="C3831" s="9" t="s">
        <v>2935</v>
      </c>
      <c r="D3831" s="9" t="s">
        <v>2936</v>
      </c>
      <c r="E3831" s="9" t="s">
        <v>5406</v>
      </c>
      <c r="F3831" s="9" t="str">
        <f>TEXT(gdp_capita_rank__2[[#This Row],[year]],0)&amp;"-"&amp;gdp_capita_rank__2[[#This Row],[WB_country_code]]</f>
        <v>1988-MKD</v>
      </c>
      <c r="G3831" s="9" t="s">
        <v>2741</v>
      </c>
    </row>
    <row r="3832" spans="1:7" x14ac:dyDescent="0.2">
      <c r="A3832" s="9" t="s">
        <v>161</v>
      </c>
      <c r="B3832" s="9" t="s">
        <v>162</v>
      </c>
      <c r="C3832" s="9" t="s">
        <v>2937</v>
      </c>
      <c r="D3832" s="9" t="s">
        <v>2938</v>
      </c>
      <c r="E3832" s="9" t="s">
        <v>5406</v>
      </c>
      <c r="F3832" s="9" t="str">
        <f>TEXT(gdp_capita_rank__2[[#This Row],[year]],0)&amp;"-"&amp;gdp_capita_rank__2[[#This Row],[WB_country_code]]</f>
        <v>1988-MNE</v>
      </c>
      <c r="G3832" s="9" t="s">
        <v>2741</v>
      </c>
    </row>
    <row r="3833" spans="1:7" x14ac:dyDescent="0.2">
      <c r="A3833" s="9" t="s">
        <v>163</v>
      </c>
      <c r="B3833" s="9" t="s">
        <v>164</v>
      </c>
      <c r="C3833" s="9" t="s">
        <v>2939</v>
      </c>
      <c r="D3833" s="9" t="s">
        <v>2940</v>
      </c>
      <c r="E3833" s="9" t="s">
        <v>5406</v>
      </c>
      <c r="F3833" s="9" t="str">
        <f>TEXT(gdp_capita_rank__2[[#This Row],[year]],0)&amp;"-"&amp;gdp_capita_rank__2[[#This Row],[WB_country_code]]</f>
        <v>1988-MNG</v>
      </c>
      <c r="G3833" s="9" t="s">
        <v>5467</v>
      </c>
    </row>
    <row r="3834" spans="1:7" x14ac:dyDescent="0.2">
      <c r="A3834" s="9" t="s">
        <v>165</v>
      </c>
      <c r="B3834" s="9" t="s">
        <v>166</v>
      </c>
      <c r="C3834" s="9" t="s">
        <v>2941</v>
      </c>
      <c r="D3834" s="9" t="s">
        <v>2942</v>
      </c>
      <c r="E3834" s="9" t="s">
        <v>5406</v>
      </c>
      <c r="F3834" s="9" t="str">
        <f>TEXT(gdp_capita_rank__2[[#This Row],[year]],0)&amp;"-"&amp;gdp_capita_rank__2[[#This Row],[WB_country_code]]</f>
        <v>1988-MOZ</v>
      </c>
      <c r="G3834" s="9" t="s">
        <v>2741</v>
      </c>
    </row>
    <row r="3835" spans="1:7" x14ac:dyDescent="0.2">
      <c r="A3835" s="9" t="s">
        <v>167</v>
      </c>
      <c r="B3835" s="9" t="s">
        <v>168</v>
      </c>
      <c r="C3835" s="9" t="s">
        <v>2943</v>
      </c>
      <c r="D3835" s="9" t="s">
        <v>2944</v>
      </c>
      <c r="E3835" s="9" t="s">
        <v>5406</v>
      </c>
      <c r="F3835" s="9" t="str">
        <f>TEXT(gdp_capita_rank__2[[#This Row],[year]],0)&amp;"-"&amp;gdp_capita_rank__2[[#This Row],[WB_country_code]]</f>
        <v>1988-MUS</v>
      </c>
      <c r="G3835" s="9" t="s">
        <v>5468</v>
      </c>
    </row>
    <row r="3836" spans="1:7" x14ac:dyDescent="0.2">
      <c r="A3836" s="9" t="s">
        <v>169</v>
      </c>
      <c r="B3836" s="9" t="s">
        <v>170</v>
      </c>
      <c r="C3836" s="9" t="s">
        <v>2945</v>
      </c>
      <c r="D3836" s="9" t="s">
        <v>2946</v>
      </c>
      <c r="E3836" s="9" t="s">
        <v>5406</v>
      </c>
      <c r="F3836" s="9" t="str">
        <f>TEXT(gdp_capita_rank__2[[#This Row],[year]],0)&amp;"-"&amp;gdp_capita_rank__2[[#This Row],[WB_country_code]]</f>
        <v>1988-MYS</v>
      </c>
      <c r="G3836" s="9" t="s">
        <v>5469</v>
      </c>
    </row>
    <row r="3837" spans="1:7" x14ac:dyDescent="0.2">
      <c r="A3837" s="9" t="s">
        <v>171</v>
      </c>
      <c r="B3837" s="9" t="s">
        <v>172</v>
      </c>
      <c r="C3837" s="9" t="s">
        <v>2948</v>
      </c>
      <c r="D3837" s="9" t="s">
        <v>2949</v>
      </c>
      <c r="E3837" s="9" t="s">
        <v>5406</v>
      </c>
      <c r="F3837" s="9" t="str">
        <f>TEXT(gdp_capita_rank__2[[#This Row],[year]],0)&amp;"-"&amp;gdp_capita_rank__2[[#This Row],[WB_country_code]]</f>
        <v>1988-NAM</v>
      </c>
      <c r="G3837" s="9" t="s">
        <v>5470</v>
      </c>
    </row>
    <row r="3838" spans="1:7" x14ac:dyDescent="0.2">
      <c r="A3838" s="9" t="s">
        <v>173</v>
      </c>
      <c r="B3838" s="9" t="s">
        <v>174</v>
      </c>
      <c r="C3838" s="9" t="s">
        <v>2950</v>
      </c>
      <c r="D3838" s="9" t="s">
        <v>2951</v>
      </c>
      <c r="E3838" s="9" t="s">
        <v>5406</v>
      </c>
      <c r="F3838" s="9" t="str">
        <f>TEXT(gdp_capita_rank__2[[#This Row],[year]],0)&amp;"-"&amp;gdp_capita_rank__2[[#This Row],[WB_country_code]]</f>
        <v>1988-NER</v>
      </c>
      <c r="G3838" s="9" t="s">
        <v>5471</v>
      </c>
    </row>
    <row r="3839" spans="1:7" x14ac:dyDescent="0.2">
      <c r="A3839" s="9" t="s">
        <v>175</v>
      </c>
      <c r="B3839" s="9" t="s">
        <v>176</v>
      </c>
      <c r="C3839" s="9" t="s">
        <v>2953</v>
      </c>
      <c r="D3839" s="9" t="s">
        <v>2954</v>
      </c>
      <c r="E3839" s="9" t="s">
        <v>5406</v>
      </c>
      <c r="F3839" s="9" t="str">
        <f>TEXT(gdp_capita_rank__2[[#This Row],[year]],0)&amp;"-"&amp;gdp_capita_rank__2[[#This Row],[WB_country_code]]</f>
        <v>1988-NGA</v>
      </c>
      <c r="G3839" s="9" t="s">
        <v>5472</v>
      </c>
    </row>
    <row r="3840" spans="1:7" x14ac:dyDescent="0.2">
      <c r="A3840" s="9" t="s">
        <v>177</v>
      </c>
      <c r="B3840" s="9" t="s">
        <v>178</v>
      </c>
      <c r="C3840" s="9" t="s">
        <v>2956</v>
      </c>
      <c r="D3840" s="9" t="s">
        <v>2957</v>
      </c>
      <c r="E3840" s="9" t="s">
        <v>5406</v>
      </c>
      <c r="F3840" s="9" t="str">
        <f>TEXT(gdp_capita_rank__2[[#This Row],[year]],0)&amp;"-"&amp;gdp_capita_rank__2[[#This Row],[WB_country_code]]</f>
        <v>1988-NLD</v>
      </c>
      <c r="G3840" s="9" t="s">
        <v>5473</v>
      </c>
    </row>
    <row r="3841" spans="1:7" x14ac:dyDescent="0.2">
      <c r="A3841" s="9" t="s">
        <v>179</v>
      </c>
      <c r="B3841" s="9" t="s">
        <v>180</v>
      </c>
      <c r="C3841" s="9" t="s">
        <v>2959</v>
      </c>
      <c r="D3841" s="9" t="s">
        <v>2960</v>
      </c>
      <c r="E3841" s="9" t="s">
        <v>5406</v>
      </c>
      <c r="F3841" s="9" t="str">
        <f>TEXT(gdp_capita_rank__2[[#This Row],[year]],0)&amp;"-"&amp;gdp_capita_rank__2[[#This Row],[WB_country_code]]</f>
        <v>1988-NOR</v>
      </c>
      <c r="G3841" s="9" t="s">
        <v>5474</v>
      </c>
    </row>
    <row r="3842" spans="1:7" x14ac:dyDescent="0.2">
      <c r="A3842" s="9" t="s">
        <v>181</v>
      </c>
      <c r="B3842" s="9" t="s">
        <v>182</v>
      </c>
      <c r="C3842" s="9" t="s">
        <v>2962</v>
      </c>
      <c r="D3842" s="9" t="s">
        <v>2963</v>
      </c>
      <c r="E3842" s="9" t="s">
        <v>5406</v>
      </c>
      <c r="F3842" s="9" t="str">
        <f>TEXT(gdp_capita_rank__2[[#This Row],[year]],0)&amp;"-"&amp;gdp_capita_rank__2[[#This Row],[WB_country_code]]</f>
        <v>1988-NZL</v>
      </c>
      <c r="G3842" s="9" t="s">
        <v>5475</v>
      </c>
    </row>
    <row r="3843" spans="1:7" x14ac:dyDescent="0.2">
      <c r="A3843" s="9" t="s">
        <v>183</v>
      </c>
      <c r="B3843" s="9" t="s">
        <v>184</v>
      </c>
      <c r="C3843" s="9" t="s">
        <v>2965</v>
      </c>
      <c r="D3843" s="9" t="s">
        <v>2966</v>
      </c>
      <c r="E3843" s="9" t="s">
        <v>5406</v>
      </c>
      <c r="F3843" s="9" t="str">
        <f>TEXT(gdp_capita_rank__2[[#This Row],[year]],0)&amp;"-"&amp;gdp_capita_rank__2[[#This Row],[WB_country_code]]</f>
        <v>1988-PAK</v>
      </c>
      <c r="G3843" s="9" t="s">
        <v>5476</v>
      </c>
    </row>
    <row r="3844" spans="1:7" x14ac:dyDescent="0.2">
      <c r="A3844" s="9" t="s">
        <v>185</v>
      </c>
      <c r="B3844" s="9" t="s">
        <v>186</v>
      </c>
      <c r="C3844" s="9" t="s">
        <v>2968</v>
      </c>
      <c r="D3844" s="9" t="s">
        <v>2969</v>
      </c>
      <c r="E3844" s="9" t="s">
        <v>5406</v>
      </c>
      <c r="F3844" s="9" t="str">
        <f>TEXT(gdp_capita_rank__2[[#This Row],[year]],0)&amp;"-"&amp;gdp_capita_rank__2[[#This Row],[WB_country_code]]</f>
        <v>1988-PAN</v>
      </c>
      <c r="G3844" s="9" t="s">
        <v>5477</v>
      </c>
    </row>
    <row r="3845" spans="1:7" x14ac:dyDescent="0.2">
      <c r="A3845" s="9" t="s">
        <v>187</v>
      </c>
      <c r="B3845" s="9" t="s">
        <v>188</v>
      </c>
      <c r="C3845" s="9" t="s">
        <v>2971</v>
      </c>
      <c r="D3845" s="9" t="s">
        <v>2972</v>
      </c>
      <c r="E3845" s="9" t="s">
        <v>5406</v>
      </c>
      <c r="F3845" s="9" t="str">
        <f>TEXT(gdp_capita_rank__2[[#This Row],[year]],0)&amp;"-"&amp;gdp_capita_rank__2[[#This Row],[WB_country_code]]</f>
        <v>1988-PER</v>
      </c>
      <c r="G3845" s="9" t="s">
        <v>5478</v>
      </c>
    </row>
    <row r="3846" spans="1:7" x14ac:dyDescent="0.2">
      <c r="A3846" s="9" t="s">
        <v>189</v>
      </c>
      <c r="B3846" s="9" t="s">
        <v>190</v>
      </c>
      <c r="C3846" s="9" t="s">
        <v>2973</v>
      </c>
      <c r="D3846" s="9" t="s">
        <v>2974</v>
      </c>
      <c r="E3846" s="9" t="s">
        <v>5406</v>
      </c>
      <c r="F3846" s="9" t="str">
        <f>TEXT(gdp_capita_rank__2[[#This Row],[year]],0)&amp;"-"&amp;gdp_capita_rank__2[[#This Row],[WB_country_code]]</f>
        <v>1988-PHL</v>
      </c>
      <c r="G3846" s="9" t="s">
        <v>5479</v>
      </c>
    </row>
    <row r="3847" spans="1:7" x14ac:dyDescent="0.2">
      <c r="A3847" s="9" t="s">
        <v>191</v>
      </c>
      <c r="B3847" s="9" t="s">
        <v>192</v>
      </c>
      <c r="C3847" s="9" t="s">
        <v>2976</v>
      </c>
      <c r="D3847" s="9" t="s">
        <v>2977</v>
      </c>
      <c r="E3847" s="9" t="s">
        <v>5406</v>
      </c>
      <c r="F3847" s="9" t="str">
        <f>TEXT(gdp_capita_rank__2[[#This Row],[year]],0)&amp;"-"&amp;gdp_capita_rank__2[[#This Row],[WB_country_code]]</f>
        <v>1988-POL</v>
      </c>
      <c r="G3847" s="9" t="s">
        <v>2741</v>
      </c>
    </row>
    <row r="3848" spans="1:7" x14ac:dyDescent="0.2">
      <c r="A3848" s="9" t="s">
        <v>193</v>
      </c>
      <c r="B3848" s="9" t="s">
        <v>194</v>
      </c>
      <c r="C3848" s="9" t="s">
        <v>2818</v>
      </c>
      <c r="D3848" s="9" t="s">
        <v>2978</v>
      </c>
      <c r="E3848" s="9" t="s">
        <v>5406</v>
      </c>
      <c r="F3848" s="9" t="str">
        <f>TEXT(gdp_capita_rank__2[[#This Row],[year]],0)&amp;"-"&amp;gdp_capita_rank__2[[#This Row],[WB_country_code]]</f>
        <v>1988-PRI</v>
      </c>
      <c r="G3848" s="9" t="s">
        <v>5480</v>
      </c>
    </row>
    <row r="3849" spans="1:7" x14ac:dyDescent="0.2">
      <c r="A3849" s="9" t="s">
        <v>195</v>
      </c>
      <c r="B3849" s="9" t="s">
        <v>196</v>
      </c>
      <c r="C3849" s="9" t="s">
        <v>2980</v>
      </c>
      <c r="D3849" s="9" t="s">
        <v>2981</v>
      </c>
      <c r="E3849" s="9" t="s">
        <v>5406</v>
      </c>
      <c r="F3849" s="9" t="str">
        <f>TEXT(gdp_capita_rank__2[[#This Row],[year]],0)&amp;"-"&amp;gdp_capita_rank__2[[#This Row],[WB_country_code]]</f>
        <v>1988-PRK</v>
      </c>
      <c r="G3849" s="9" t="s">
        <v>2741</v>
      </c>
    </row>
    <row r="3850" spans="1:7" x14ac:dyDescent="0.2">
      <c r="A3850" s="9" t="s">
        <v>197</v>
      </c>
      <c r="B3850" s="9" t="s">
        <v>198</v>
      </c>
      <c r="C3850" s="9" t="s">
        <v>2982</v>
      </c>
      <c r="D3850" s="9" t="s">
        <v>2983</v>
      </c>
      <c r="E3850" s="9" t="s">
        <v>5406</v>
      </c>
      <c r="F3850" s="9" t="str">
        <f>TEXT(gdp_capita_rank__2[[#This Row],[year]],0)&amp;"-"&amp;gdp_capita_rank__2[[#This Row],[WB_country_code]]</f>
        <v>1988-PRT</v>
      </c>
      <c r="G3850" s="9" t="s">
        <v>5481</v>
      </c>
    </row>
    <row r="3851" spans="1:7" x14ac:dyDescent="0.2">
      <c r="A3851" s="9" t="s">
        <v>199</v>
      </c>
      <c r="B3851" s="9" t="s">
        <v>200</v>
      </c>
      <c r="C3851" s="9" t="s">
        <v>2985</v>
      </c>
      <c r="D3851" s="9" t="s">
        <v>2986</v>
      </c>
      <c r="E3851" s="9" t="s">
        <v>5406</v>
      </c>
      <c r="F3851" s="9" t="str">
        <f>TEXT(gdp_capita_rank__2[[#This Row],[year]],0)&amp;"-"&amp;gdp_capita_rank__2[[#This Row],[WB_country_code]]</f>
        <v>1988-PRY</v>
      </c>
      <c r="G3851" s="9" t="s">
        <v>5482</v>
      </c>
    </row>
    <row r="3852" spans="1:7" x14ac:dyDescent="0.2">
      <c r="A3852" s="9" t="s">
        <v>201</v>
      </c>
      <c r="B3852" s="9" t="s">
        <v>202</v>
      </c>
      <c r="C3852" s="9" t="s">
        <v>2987</v>
      </c>
      <c r="D3852" s="9" t="s">
        <v>2988</v>
      </c>
      <c r="E3852" s="9" t="s">
        <v>5406</v>
      </c>
      <c r="F3852" s="9" t="str">
        <f>TEXT(gdp_capita_rank__2[[#This Row],[year]],0)&amp;"-"&amp;gdp_capita_rank__2[[#This Row],[WB_country_code]]</f>
        <v>1988-QAT</v>
      </c>
      <c r="G3852" s="9" t="s">
        <v>5483</v>
      </c>
    </row>
    <row r="3853" spans="1:7" x14ac:dyDescent="0.2">
      <c r="A3853" s="9" t="s">
        <v>203</v>
      </c>
      <c r="B3853" s="9" t="s">
        <v>204</v>
      </c>
      <c r="C3853" s="9" t="s">
        <v>2989</v>
      </c>
      <c r="D3853" s="9" t="s">
        <v>2990</v>
      </c>
      <c r="E3853" s="9" t="s">
        <v>5406</v>
      </c>
      <c r="F3853" s="9" t="str">
        <f>TEXT(gdp_capita_rank__2[[#This Row],[year]],0)&amp;"-"&amp;gdp_capita_rank__2[[#This Row],[WB_country_code]]</f>
        <v>1988-ROU</v>
      </c>
      <c r="G3853" s="9" t="s">
        <v>5484</v>
      </c>
    </row>
    <row r="3854" spans="1:7" x14ac:dyDescent="0.2">
      <c r="A3854" s="9" t="s">
        <v>205</v>
      </c>
      <c r="B3854" s="9" t="s">
        <v>206</v>
      </c>
      <c r="C3854" s="9" t="s">
        <v>2991</v>
      </c>
      <c r="D3854" s="9" t="s">
        <v>2992</v>
      </c>
      <c r="E3854" s="9" t="s">
        <v>5406</v>
      </c>
      <c r="F3854" s="9" t="str">
        <f>TEXT(gdp_capita_rank__2[[#This Row],[year]],0)&amp;"-"&amp;gdp_capita_rank__2[[#This Row],[WB_country_code]]</f>
        <v>1988-RUS</v>
      </c>
      <c r="G3854" s="9" t="s">
        <v>5485</v>
      </c>
    </row>
    <row r="3855" spans="1:7" x14ac:dyDescent="0.2">
      <c r="A3855" s="9" t="s">
        <v>207</v>
      </c>
      <c r="B3855" s="9" t="s">
        <v>208</v>
      </c>
      <c r="C3855" s="9" t="s">
        <v>2993</v>
      </c>
      <c r="D3855" s="9" t="s">
        <v>2994</v>
      </c>
      <c r="E3855" s="9" t="s">
        <v>5406</v>
      </c>
      <c r="F3855" s="9" t="str">
        <f>TEXT(gdp_capita_rank__2[[#This Row],[year]],0)&amp;"-"&amp;gdp_capita_rank__2[[#This Row],[WB_country_code]]</f>
        <v>1988-SAU</v>
      </c>
      <c r="G3855" s="9" t="s">
        <v>5486</v>
      </c>
    </row>
    <row r="3856" spans="1:7" x14ac:dyDescent="0.2">
      <c r="A3856" s="9" t="s">
        <v>209</v>
      </c>
      <c r="B3856" s="9" t="s">
        <v>210</v>
      </c>
      <c r="C3856" s="9" t="s">
        <v>2995</v>
      </c>
      <c r="D3856" s="9" t="s">
        <v>2996</v>
      </c>
      <c r="E3856" s="9" t="s">
        <v>5406</v>
      </c>
      <c r="F3856" s="9" t="str">
        <f>TEXT(gdp_capita_rank__2[[#This Row],[year]],0)&amp;"-"&amp;gdp_capita_rank__2[[#This Row],[WB_country_code]]</f>
        <v>1988-SDN</v>
      </c>
      <c r="G3856" s="9" t="s">
        <v>5487</v>
      </c>
    </row>
    <row r="3857" spans="1:7" x14ac:dyDescent="0.2">
      <c r="A3857" s="9" t="s">
        <v>211</v>
      </c>
      <c r="B3857" s="9" t="s">
        <v>212</v>
      </c>
      <c r="C3857" s="9" t="s">
        <v>2998</v>
      </c>
      <c r="D3857" s="9" t="s">
        <v>2999</v>
      </c>
      <c r="E3857" s="9" t="s">
        <v>5406</v>
      </c>
      <c r="F3857" s="9" t="str">
        <f>TEXT(gdp_capita_rank__2[[#This Row],[year]],0)&amp;"-"&amp;gdp_capita_rank__2[[#This Row],[WB_country_code]]</f>
        <v>1988-SEN</v>
      </c>
      <c r="G3857" s="9" t="s">
        <v>5488</v>
      </c>
    </row>
    <row r="3858" spans="1:7" x14ac:dyDescent="0.2">
      <c r="A3858" s="9" t="s">
        <v>213</v>
      </c>
      <c r="B3858" s="9" t="s">
        <v>214</v>
      </c>
      <c r="C3858" s="9" t="s">
        <v>3001</v>
      </c>
      <c r="D3858" s="9" t="s">
        <v>3002</v>
      </c>
      <c r="E3858" s="9" t="s">
        <v>5406</v>
      </c>
      <c r="F3858" s="9" t="str">
        <f>TEXT(gdp_capita_rank__2[[#This Row],[year]],0)&amp;"-"&amp;gdp_capita_rank__2[[#This Row],[WB_country_code]]</f>
        <v>1988-SGP</v>
      </c>
      <c r="G3858" s="9" t="s">
        <v>5489</v>
      </c>
    </row>
    <row r="3859" spans="1:7" x14ac:dyDescent="0.2">
      <c r="A3859" s="9" t="s">
        <v>215</v>
      </c>
      <c r="B3859" s="9" t="s">
        <v>216</v>
      </c>
      <c r="C3859" s="9" t="s">
        <v>3004</v>
      </c>
      <c r="D3859" s="9" t="s">
        <v>3005</v>
      </c>
      <c r="E3859" s="9" t="s">
        <v>5406</v>
      </c>
      <c r="F3859" s="9" t="str">
        <f>TEXT(gdp_capita_rank__2[[#This Row],[year]],0)&amp;"-"&amp;gdp_capita_rank__2[[#This Row],[WB_country_code]]</f>
        <v>1988-SMR</v>
      </c>
      <c r="G3859" s="9" t="s">
        <v>2741</v>
      </c>
    </row>
    <row r="3860" spans="1:7" x14ac:dyDescent="0.2">
      <c r="A3860" s="9" t="s">
        <v>217</v>
      </c>
      <c r="B3860" s="9" t="s">
        <v>218</v>
      </c>
      <c r="C3860" s="9" t="s">
        <v>2854</v>
      </c>
      <c r="D3860" s="9" t="s">
        <v>3006</v>
      </c>
      <c r="E3860" s="9" t="s">
        <v>5406</v>
      </c>
      <c r="F3860" s="9" t="str">
        <f>TEXT(gdp_capita_rank__2[[#This Row],[year]],0)&amp;"-"&amp;gdp_capita_rank__2[[#This Row],[WB_country_code]]</f>
        <v>1988-SRB</v>
      </c>
      <c r="G3860" s="9" t="s">
        <v>2741</v>
      </c>
    </row>
    <row r="3861" spans="1:7" x14ac:dyDescent="0.2">
      <c r="A3861" s="9" t="s">
        <v>219</v>
      </c>
      <c r="B3861" s="9" t="s">
        <v>220</v>
      </c>
      <c r="C3861" s="9" t="s">
        <v>3007</v>
      </c>
      <c r="D3861" s="9" t="s">
        <v>3008</v>
      </c>
      <c r="E3861" s="9" t="s">
        <v>5406</v>
      </c>
      <c r="F3861" s="9" t="str">
        <f>TEXT(gdp_capita_rank__2[[#This Row],[year]],0)&amp;"-"&amp;gdp_capita_rank__2[[#This Row],[WB_country_code]]</f>
        <v>1988-SUR</v>
      </c>
      <c r="G3861" s="9" t="s">
        <v>5490</v>
      </c>
    </row>
    <row r="3862" spans="1:7" x14ac:dyDescent="0.2">
      <c r="A3862" s="9" t="s">
        <v>221</v>
      </c>
      <c r="B3862" s="9" t="s">
        <v>222</v>
      </c>
      <c r="C3862" s="9" t="s">
        <v>3010</v>
      </c>
      <c r="D3862" s="9" t="s">
        <v>3011</v>
      </c>
      <c r="E3862" s="9" t="s">
        <v>5406</v>
      </c>
      <c r="F3862" s="9" t="str">
        <f>TEXT(gdp_capita_rank__2[[#This Row],[year]],0)&amp;"-"&amp;gdp_capita_rank__2[[#This Row],[WB_country_code]]</f>
        <v>1988-SVK</v>
      </c>
      <c r="G3862" s="9" t="s">
        <v>2741</v>
      </c>
    </row>
    <row r="3863" spans="1:7" x14ac:dyDescent="0.2">
      <c r="A3863" s="9" t="s">
        <v>223</v>
      </c>
      <c r="B3863" s="9" t="s">
        <v>224</v>
      </c>
      <c r="C3863" s="9" t="s">
        <v>3012</v>
      </c>
      <c r="D3863" s="9" t="s">
        <v>3013</v>
      </c>
      <c r="E3863" s="9" t="s">
        <v>5406</v>
      </c>
      <c r="F3863" s="9" t="str">
        <f>TEXT(gdp_capita_rank__2[[#This Row],[year]],0)&amp;"-"&amp;gdp_capita_rank__2[[#This Row],[WB_country_code]]</f>
        <v>1988-SVN</v>
      </c>
      <c r="G3863" s="9" t="s">
        <v>2741</v>
      </c>
    </row>
    <row r="3864" spans="1:7" x14ac:dyDescent="0.2">
      <c r="A3864" s="9" t="s">
        <v>225</v>
      </c>
      <c r="B3864" s="9" t="s">
        <v>226</v>
      </c>
      <c r="C3864" s="9" t="s">
        <v>3014</v>
      </c>
      <c r="D3864" s="9" t="s">
        <v>3015</v>
      </c>
      <c r="E3864" s="9" t="s">
        <v>5406</v>
      </c>
      <c r="F3864" s="9" t="str">
        <f>TEXT(gdp_capita_rank__2[[#This Row],[year]],0)&amp;"-"&amp;gdp_capita_rank__2[[#This Row],[WB_country_code]]</f>
        <v>1988-SWE</v>
      </c>
      <c r="G3864" s="9" t="s">
        <v>5491</v>
      </c>
    </row>
    <row r="3865" spans="1:7" x14ac:dyDescent="0.2">
      <c r="A3865" s="9" t="s">
        <v>227</v>
      </c>
      <c r="B3865" s="9" t="s">
        <v>228</v>
      </c>
      <c r="C3865" s="9" t="s">
        <v>3017</v>
      </c>
      <c r="D3865" s="9" t="s">
        <v>3018</v>
      </c>
      <c r="E3865" s="9" t="s">
        <v>5406</v>
      </c>
      <c r="F3865" s="9" t="str">
        <f>TEXT(gdp_capita_rank__2[[#This Row],[year]],0)&amp;"-"&amp;gdp_capita_rank__2[[#This Row],[WB_country_code]]</f>
        <v>1988-SYR</v>
      </c>
      <c r="G3865" s="9" t="s">
        <v>5492</v>
      </c>
    </row>
    <row r="3866" spans="1:7" x14ac:dyDescent="0.2">
      <c r="A3866" s="9" t="s">
        <v>229</v>
      </c>
      <c r="B3866" s="9" t="s">
        <v>230</v>
      </c>
      <c r="C3866" s="9" t="s">
        <v>3020</v>
      </c>
      <c r="D3866" s="9" t="s">
        <v>3021</v>
      </c>
      <c r="E3866" s="9" t="s">
        <v>5406</v>
      </c>
      <c r="F3866" s="9" t="str">
        <f>TEXT(gdp_capita_rank__2[[#This Row],[year]],0)&amp;"-"&amp;gdp_capita_rank__2[[#This Row],[WB_country_code]]</f>
        <v>1988-TGO</v>
      </c>
      <c r="G3866" s="9" t="s">
        <v>5493</v>
      </c>
    </row>
    <row r="3867" spans="1:7" x14ac:dyDescent="0.2">
      <c r="A3867" s="9" t="s">
        <v>231</v>
      </c>
      <c r="B3867" s="9" t="s">
        <v>232</v>
      </c>
      <c r="C3867" s="9" t="s">
        <v>3023</v>
      </c>
      <c r="D3867" s="9" t="s">
        <v>3024</v>
      </c>
      <c r="E3867" s="9" t="s">
        <v>5406</v>
      </c>
      <c r="F3867" s="9" t="str">
        <f>TEXT(gdp_capita_rank__2[[#This Row],[year]],0)&amp;"-"&amp;gdp_capita_rank__2[[#This Row],[WB_country_code]]</f>
        <v>1988-THA</v>
      </c>
      <c r="G3867" s="9" t="s">
        <v>5494</v>
      </c>
    </row>
    <row r="3868" spans="1:7" x14ac:dyDescent="0.2">
      <c r="A3868" s="9" t="s">
        <v>233</v>
      </c>
      <c r="B3868" s="9" t="s">
        <v>234</v>
      </c>
      <c r="C3868" s="9" t="s">
        <v>3026</v>
      </c>
      <c r="D3868" s="9" t="s">
        <v>3027</v>
      </c>
      <c r="E3868" s="9" t="s">
        <v>5406</v>
      </c>
      <c r="F3868" s="9" t="str">
        <f>TEXT(gdp_capita_rank__2[[#This Row],[year]],0)&amp;"-"&amp;gdp_capita_rank__2[[#This Row],[WB_country_code]]</f>
        <v>1988-TJK</v>
      </c>
      <c r="G3868" s="9" t="s">
        <v>2741</v>
      </c>
    </row>
    <row r="3869" spans="1:7" x14ac:dyDescent="0.2">
      <c r="A3869" s="9" t="s">
        <v>235</v>
      </c>
      <c r="B3869" s="9" t="s">
        <v>236</v>
      </c>
      <c r="C3869" s="9" t="s">
        <v>3028</v>
      </c>
      <c r="D3869" s="9" t="s">
        <v>3029</v>
      </c>
      <c r="E3869" s="9" t="s">
        <v>5406</v>
      </c>
      <c r="F3869" s="9" t="str">
        <f>TEXT(gdp_capita_rank__2[[#This Row],[year]],0)&amp;"-"&amp;gdp_capita_rank__2[[#This Row],[WB_country_code]]</f>
        <v>1988-TKM</v>
      </c>
      <c r="G3869" s="9" t="s">
        <v>5495</v>
      </c>
    </row>
    <row r="3870" spans="1:7" x14ac:dyDescent="0.2">
      <c r="A3870" s="9" t="s">
        <v>237</v>
      </c>
      <c r="B3870" s="9" t="s">
        <v>238</v>
      </c>
      <c r="C3870" s="9" t="s">
        <v>3030</v>
      </c>
      <c r="D3870" s="9" t="s">
        <v>3031</v>
      </c>
      <c r="E3870" s="9" t="s">
        <v>5406</v>
      </c>
      <c r="F3870" s="9" t="str">
        <f>TEXT(gdp_capita_rank__2[[#This Row],[year]],0)&amp;"-"&amp;gdp_capita_rank__2[[#This Row],[WB_country_code]]</f>
        <v>1988-TON</v>
      </c>
      <c r="G3870" s="9" t="s">
        <v>5496</v>
      </c>
    </row>
    <row r="3871" spans="1:7" x14ac:dyDescent="0.2">
      <c r="A3871" s="9" t="s">
        <v>239</v>
      </c>
      <c r="B3871" s="9" t="s">
        <v>240</v>
      </c>
      <c r="C3871" s="9" t="s">
        <v>3032</v>
      </c>
      <c r="D3871" s="9" t="s">
        <v>3033</v>
      </c>
      <c r="E3871" s="9" t="s">
        <v>5406</v>
      </c>
      <c r="F3871" s="9" t="str">
        <f>TEXT(gdp_capita_rank__2[[#This Row],[year]],0)&amp;"-"&amp;gdp_capita_rank__2[[#This Row],[WB_country_code]]</f>
        <v>1988-TTO</v>
      </c>
      <c r="G3871" s="9" t="s">
        <v>5497</v>
      </c>
    </row>
    <row r="3872" spans="1:7" x14ac:dyDescent="0.2">
      <c r="A3872" s="9" t="s">
        <v>241</v>
      </c>
      <c r="B3872" s="9" t="s">
        <v>242</v>
      </c>
      <c r="C3872" s="9" t="s">
        <v>3035</v>
      </c>
      <c r="D3872" s="9" t="s">
        <v>3036</v>
      </c>
      <c r="E3872" s="9" t="s">
        <v>5406</v>
      </c>
      <c r="F3872" s="9" t="str">
        <f>TEXT(gdp_capita_rank__2[[#This Row],[year]],0)&amp;"-"&amp;gdp_capita_rank__2[[#This Row],[WB_country_code]]</f>
        <v>1988-TUN</v>
      </c>
      <c r="G3872" s="9" t="s">
        <v>5498</v>
      </c>
    </row>
    <row r="3873" spans="1:7" x14ac:dyDescent="0.2">
      <c r="A3873" s="9" t="s">
        <v>243</v>
      </c>
      <c r="B3873" s="9" t="s">
        <v>244</v>
      </c>
      <c r="C3873" s="9" t="s">
        <v>3037</v>
      </c>
      <c r="D3873" s="9" t="s">
        <v>3038</v>
      </c>
      <c r="E3873" s="9" t="s">
        <v>5406</v>
      </c>
      <c r="F3873" s="9" t="str">
        <f>TEXT(gdp_capita_rank__2[[#This Row],[year]],0)&amp;"-"&amp;gdp_capita_rank__2[[#This Row],[WB_country_code]]</f>
        <v>1988-TUR</v>
      </c>
      <c r="G3873" s="9" t="s">
        <v>5499</v>
      </c>
    </row>
    <row r="3874" spans="1:7" x14ac:dyDescent="0.2">
      <c r="A3874" s="9" t="s">
        <v>245</v>
      </c>
      <c r="B3874" s="9" t="s">
        <v>246</v>
      </c>
      <c r="C3874" s="9" t="s">
        <v>3040</v>
      </c>
      <c r="D3874" s="9" t="s">
        <v>3041</v>
      </c>
      <c r="E3874" s="9" t="s">
        <v>5406</v>
      </c>
      <c r="F3874" s="9" t="str">
        <f>TEXT(gdp_capita_rank__2[[#This Row],[year]],0)&amp;"-"&amp;gdp_capita_rank__2[[#This Row],[WB_country_code]]</f>
        <v>1988-TZA</v>
      </c>
      <c r="G3874" s="9" t="s">
        <v>5500</v>
      </c>
    </row>
    <row r="3875" spans="1:7" x14ac:dyDescent="0.2">
      <c r="A3875" s="9" t="s">
        <v>247</v>
      </c>
      <c r="B3875" s="9" t="s">
        <v>248</v>
      </c>
      <c r="C3875" s="9" t="s">
        <v>3042</v>
      </c>
      <c r="D3875" s="9" t="s">
        <v>3043</v>
      </c>
      <c r="E3875" s="9" t="s">
        <v>5406</v>
      </c>
      <c r="F3875" s="9" t="str">
        <f>TEXT(gdp_capita_rank__2[[#This Row],[year]],0)&amp;"-"&amp;gdp_capita_rank__2[[#This Row],[WB_country_code]]</f>
        <v>1988-UGA</v>
      </c>
      <c r="G3875" s="9" t="s">
        <v>5501</v>
      </c>
    </row>
    <row r="3876" spans="1:7" x14ac:dyDescent="0.2">
      <c r="A3876" s="9" t="s">
        <v>249</v>
      </c>
      <c r="B3876" s="9" t="s">
        <v>250</v>
      </c>
      <c r="C3876" s="9" t="s">
        <v>3045</v>
      </c>
      <c r="D3876" s="9" t="s">
        <v>3046</v>
      </c>
      <c r="E3876" s="9" t="s">
        <v>5406</v>
      </c>
      <c r="F3876" s="9" t="str">
        <f>TEXT(gdp_capita_rank__2[[#This Row],[year]],0)&amp;"-"&amp;gdp_capita_rank__2[[#This Row],[WB_country_code]]</f>
        <v>1988-UKR</v>
      </c>
      <c r="G3876" s="9" t="s">
        <v>5502</v>
      </c>
    </row>
    <row r="3877" spans="1:7" x14ac:dyDescent="0.2">
      <c r="A3877" s="9" t="s">
        <v>251</v>
      </c>
      <c r="B3877" s="9" t="s">
        <v>252</v>
      </c>
      <c r="C3877" s="9" t="s">
        <v>3047</v>
      </c>
      <c r="D3877" s="9" t="s">
        <v>3048</v>
      </c>
      <c r="E3877" s="9" t="s">
        <v>5406</v>
      </c>
      <c r="F3877" s="9" t="str">
        <f>TEXT(gdp_capita_rank__2[[#This Row],[year]],0)&amp;"-"&amp;gdp_capita_rank__2[[#This Row],[WB_country_code]]</f>
        <v>1988-URY</v>
      </c>
      <c r="G3877" s="9" t="s">
        <v>5503</v>
      </c>
    </row>
    <row r="3878" spans="1:7" x14ac:dyDescent="0.2">
      <c r="A3878" s="9" t="s">
        <v>253</v>
      </c>
      <c r="B3878" s="9" t="s">
        <v>254</v>
      </c>
      <c r="C3878" s="9" t="s">
        <v>3050</v>
      </c>
      <c r="D3878" s="9" t="s">
        <v>3051</v>
      </c>
      <c r="E3878" s="9" t="s">
        <v>5406</v>
      </c>
      <c r="F3878" s="9" t="str">
        <f>TEXT(gdp_capita_rank__2[[#This Row],[year]],0)&amp;"-"&amp;gdp_capita_rank__2[[#This Row],[WB_country_code]]</f>
        <v>1988-USA</v>
      </c>
      <c r="G3878" s="9" t="s">
        <v>5504</v>
      </c>
    </row>
    <row r="3879" spans="1:7" x14ac:dyDescent="0.2">
      <c r="A3879" s="9" t="s">
        <v>255</v>
      </c>
      <c r="B3879" s="9" t="s">
        <v>256</v>
      </c>
      <c r="C3879" s="9" t="s">
        <v>3053</v>
      </c>
      <c r="D3879" s="9" t="s">
        <v>3054</v>
      </c>
      <c r="E3879" s="9" t="s">
        <v>5406</v>
      </c>
      <c r="F3879" s="9" t="str">
        <f>TEXT(gdp_capita_rank__2[[#This Row],[year]],0)&amp;"-"&amp;gdp_capita_rank__2[[#This Row],[WB_country_code]]</f>
        <v>1988-UZB</v>
      </c>
      <c r="G3879" s="9" t="s">
        <v>2741</v>
      </c>
    </row>
    <row r="3880" spans="1:7" x14ac:dyDescent="0.2">
      <c r="A3880" s="9" t="s">
        <v>257</v>
      </c>
      <c r="B3880" s="9" t="s">
        <v>258</v>
      </c>
      <c r="C3880" s="9" t="s">
        <v>3055</v>
      </c>
      <c r="D3880" s="9" t="s">
        <v>3056</v>
      </c>
      <c r="E3880" s="9" t="s">
        <v>5406</v>
      </c>
      <c r="F3880" s="9" t="str">
        <f>TEXT(gdp_capita_rank__2[[#This Row],[year]],0)&amp;"-"&amp;gdp_capita_rank__2[[#This Row],[WB_country_code]]</f>
        <v>1988-VEN</v>
      </c>
      <c r="G3880" s="9" t="s">
        <v>5505</v>
      </c>
    </row>
    <row r="3881" spans="1:7" x14ac:dyDescent="0.2">
      <c r="A3881" s="9" t="s">
        <v>259</v>
      </c>
      <c r="B3881" s="9" t="s">
        <v>260</v>
      </c>
      <c r="C3881" s="9" t="s">
        <v>3058</v>
      </c>
      <c r="D3881" s="9" t="s">
        <v>3059</v>
      </c>
      <c r="E3881" s="9" t="s">
        <v>5406</v>
      </c>
      <c r="F3881" s="9" t="str">
        <f>TEXT(gdp_capita_rank__2[[#This Row],[year]],0)&amp;"-"&amp;gdp_capita_rank__2[[#This Row],[WB_country_code]]</f>
        <v>1988-VIR</v>
      </c>
      <c r="G3881" s="9" t="s">
        <v>2741</v>
      </c>
    </row>
    <row r="3882" spans="1:7" x14ac:dyDescent="0.2">
      <c r="A3882" s="9" t="s">
        <v>261</v>
      </c>
      <c r="B3882" s="9" t="s">
        <v>262</v>
      </c>
      <c r="C3882" s="9" t="s">
        <v>3060</v>
      </c>
      <c r="D3882" s="9" t="s">
        <v>3061</v>
      </c>
      <c r="E3882" s="9" t="s">
        <v>5406</v>
      </c>
      <c r="F3882" s="9" t="str">
        <f>TEXT(gdp_capita_rank__2[[#This Row],[year]],0)&amp;"-"&amp;gdp_capita_rank__2[[#This Row],[WB_country_code]]</f>
        <v>1988-VNM</v>
      </c>
      <c r="G3882" s="9" t="s">
        <v>5506</v>
      </c>
    </row>
    <row r="3883" spans="1:7" x14ac:dyDescent="0.2">
      <c r="A3883" s="9" t="s">
        <v>263</v>
      </c>
      <c r="B3883" s="9" t="s">
        <v>264</v>
      </c>
      <c r="C3883" s="9" t="s">
        <v>3062</v>
      </c>
      <c r="D3883" s="9" t="s">
        <v>3063</v>
      </c>
      <c r="E3883" s="9" t="s">
        <v>5406</v>
      </c>
      <c r="F3883" s="9" t="str">
        <f>TEXT(gdp_capita_rank__2[[#This Row],[year]],0)&amp;"-"&amp;gdp_capita_rank__2[[#This Row],[WB_country_code]]</f>
        <v>1988-WSM</v>
      </c>
      <c r="G3883" s="9" t="s">
        <v>5507</v>
      </c>
    </row>
    <row r="3884" spans="1:7" x14ac:dyDescent="0.2">
      <c r="A3884" s="9" t="s">
        <v>265</v>
      </c>
      <c r="B3884" s="9" t="s">
        <v>266</v>
      </c>
      <c r="C3884" s="9" t="s">
        <v>3064</v>
      </c>
      <c r="D3884" s="9" t="s">
        <v>3065</v>
      </c>
      <c r="E3884" s="9" t="s">
        <v>5406</v>
      </c>
      <c r="F3884" s="9" t="str">
        <f>TEXT(gdp_capita_rank__2[[#This Row],[year]],0)&amp;"-"&amp;gdp_capita_rank__2[[#This Row],[WB_country_code]]</f>
        <v>1988-XKX</v>
      </c>
      <c r="G3884" s="9" t="s">
        <v>2741</v>
      </c>
    </row>
    <row r="3885" spans="1:7" x14ac:dyDescent="0.2">
      <c r="A3885" s="9" t="s">
        <v>269</v>
      </c>
      <c r="B3885" s="9" t="s">
        <v>270</v>
      </c>
      <c r="C3885" s="9" t="s">
        <v>3066</v>
      </c>
      <c r="D3885" s="9" t="s">
        <v>3067</v>
      </c>
      <c r="E3885" s="9" t="s">
        <v>5406</v>
      </c>
      <c r="F3885" s="9" t="str">
        <f>TEXT(gdp_capita_rank__2[[#This Row],[year]],0)&amp;"-"&amp;gdp_capita_rank__2[[#This Row],[WB_country_code]]</f>
        <v>1988-ZAF</v>
      </c>
      <c r="G3885" s="9" t="s">
        <v>5508</v>
      </c>
    </row>
    <row r="3886" spans="1:7" x14ac:dyDescent="0.2">
      <c r="A3886" s="9" t="s">
        <v>271</v>
      </c>
      <c r="B3886" s="9" t="s">
        <v>272</v>
      </c>
      <c r="C3886" s="9" t="s">
        <v>3069</v>
      </c>
      <c r="D3886" s="9" t="s">
        <v>3070</v>
      </c>
      <c r="E3886" s="9" t="s">
        <v>5406</v>
      </c>
      <c r="F3886" s="9" t="str">
        <f>TEXT(gdp_capita_rank__2[[#This Row],[year]],0)&amp;"-"&amp;gdp_capita_rank__2[[#This Row],[WB_country_code]]</f>
        <v>1988-ZMB</v>
      </c>
      <c r="G3886" s="9" t="s">
        <v>5509</v>
      </c>
    </row>
    <row r="3887" spans="1:7" x14ac:dyDescent="0.2">
      <c r="A3887" s="9" t="s">
        <v>273</v>
      </c>
      <c r="B3887" s="9" t="s">
        <v>274</v>
      </c>
      <c r="C3887" s="9" t="s">
        <v>3072</v>
      </c>
      <c r="D3887" s="9" t="s">
        <v>3073</v>
      </c>
      <c r="E3887" s="9" t="s">
        <v>5406</v>
      </c>
      <c r="F3887" s="9" t="str">
        <f>TEXT(gdp_capita_rank__2[[#This Row],[year]],0)&amp;"-"&amp;gdp_capita_rank__2[[#This Row],[WB_country_code]]</f>
        <v>1988-ZWE</v>
      </c>
      <c r="G3887" s="9" t="s">
        <v>5510</v>
      </c>
    </row>
    <row r="3888" spans="1:7" x14ac:dyDescent="0.2">
      <c r="A3888" s="9" t="s">
        <v>5</v>
      </c>
      <c r="B3888" s="9" t="s">
        <v>6</v>
      </c>
      <c r="C3888" s="9" t="s">
        <v>2735</v>
      </c>
      <c r="D3888" s="9" t="s">
        <v>2736</v>
      </c>
      <c r="E3888" s="9" t="s">
        <v>5511</v>
      </c>
      <c r="F3888" s="9" t="str">
        <f>TEXT(gdp_capita_rank__2[[#This Row],[year]],0)&amp;"-"&amp;gdp_capita_rank__2[[#This Row],[WB_country_code]]</f>
        <v>1989-AFG</v>
      </c>
      <c r="G3888" s="9" t="s">
        <v>2741</v>
      </c>
    </row>
    <row r="3889" spans="1:7" x14ac:dyDescent="0.2">
      <c r="A3889" s="9" t="s">
        <v>7</v>
      </c>
      <c r="B3889" s="9" t="s">
        <v>8</v>
      </c>
      <c r="C3889" s="9" t="s">
        <v>2739</v>
      </c>
      <c r="D3889" s="9" t="s">
        <v>2740</v>
      </c>
      <c r="E3889" s="9" t="s">
        <v>5511</v>
      </c>
      <c r="F3889" s="9" t="str">
        <f>TEXT(gdp_capita_rank__2[[#This Row],[year]],0)&amp;"-"&amp;gdp_capita_rank__2[[#This Row],[WB_country_code]]</f>
        <v>1989-ARE</v>
      </c>
      <c r="G3889" s="9" t="s">
        <v>5512</v>
      </c>
    </row>
    <row r="3890" spans="1:7" x14ac:dyDescent="0.2">
      <c r="A3890" s="9" t="s">
        <v>9</v>
      </c>
      <c r="B3890" s="9" t="s">
        <v>10</v>
      </c>
      <c r="C3890" s="9" t="s">
        <v>2742</v>
      </c>
      <c r="D3890" s="9" t="s">
        <v>2743</v>
      </c>
      <c r="E3890" s="9" t="s">
        <v>5511</v>
      </c>
      <c r="F3890" s="9" t="str">
        <f>TEXT(gdp_capita_rank__2[[#This Row],[year]],0)&amp;"-"&amp;gdp_capita_rank__2[[#This Row],[WB_country_code]]</f>
        <v>1989-ARG</v>
      </c>
      <c r="G3890" s="9" t="s">
        <v>5513</v>
      </c>
    </row>
    <row r="3891" spans="1:7" x14ac:dyDescent="0.2">
      <c r="A3891" s="9" t="s">
        <v>11</v>
      </c>
      <c r="B3891" s="9" t="s">
        <v>12</v>
      </c>
      <c r="C3891" s="9" t="s">
        <v>2744</v>
      </c>
      <c r="D3891" s="9" t="s">
        <v>2745</v>
      </c>
      <c r="E3891" s="9" t="s">
        <v>5511</v>
      </c>
      <c r="F3891" s="9" t="str">
        <f>TEXT(gdp_capita_rank__2[[#This Row],[year]],0)&amp;"-"&amp;gdp_capita_rank__2[[#This Row],[WB_country_code]]</f>
        <v>1989-ARM</v>
      </c>
      <c r="G3891" s="9" t="s">
        <v>2741</v>
      </c>
    </row>
    <row r="3892" spans="1:7" x14ac:dyDescent="0.2">
      <c r="A3892" s="9" t="s">
        <v>13</v>
      </c>
      <c r="B3892" s="9" t="s">
        <v>14</v>
      </c>
      <c r="C3892" s="9" t="s">
        <v>2746</v>
      </c>
      <c r="D3892" s="9" t="s">
        <v>2747</v>
      </c>
      <c r="E3892" s="9" t="s">
        <v>5511</v>
      </c>
      <c r="F3892" s="9" t="str">
        <f>TEXT(gdp_capita_rank__2[[#This Row],[year]],0)&amp;"-"&amp;gdp_capita_rank__2[[#This Row],[WB_country_code]]</f>
        <v>1989-AUS</v>
      </c>
      <c r="G3892" s="9" t="s">
        <v>5514</v>
      </c>
    </row>
    <row r="3893" spans="1:7" x14ac:dyDescent="0.2">
      <c r="A3893" s="9" t="s">
        <v>15</v>
      </c>
      <c r="B3893" s="9" t="s">
        <v>16</v>
      </c>
      <c r="C3893" s="9" t="s">
        <v>2749</v>
      </c>
      <c r="D3893" s="9" t="s">
        <v>2750</v>
      </c>
      <c r="E3893" s="9" t="s">
        <v>5511</v>
      </c>
      <c r="F3893" s="9" t="str">
        <f>TEXT(gdp_capita_rank__2[[#This Row],[year]],0)&amp;"-"&amp;gdp_capita_rank__2[[#This Row],[WB_country_code]]</f>
        <v>1989-AUT</v>
      </c>
      <c r="G3893" s="9" t="s">
        <v>5515</v>
      </c>
    </row>
    <row r="3894" spans="1:7" x14ac:dyDescent="0.2">
      <c r="A3894" s="9" t="s">
        <v>17</v>
      </c>
      <c r="B3894" s="9" t="s">
        <v>18</v>
      </c>
      <c r="C3894" s="9" t="s">
        <v>2752</v>
      </c>
      <c r="D3894" s="9" t="s">
        <v>2753</v>
      </c>
      <c r="E3894" s="9" t="s">
        <v>5511</v>
      </c>
      <c r="F3894" s="9" t="str">
        <f>TEXT(gdp_capita_rank__2[[#This Row],[year]],0)&amp;"-"&amp;gdp_capita_rank__2[[#This Row],[WB_country_code]]</f>
        <v>1989-AZE</v>
      </c>
      <c r="G3894" s="9" t="s">
        <v>2741</v>
      </c>
    </row>
    <row r="3895" spans="1:7" x14ac:dyDescent="0.2">
      <c r="A3895" s="9" t="s">
        <v>19</v>
      </c>
      <c r="B3895" s="9" t="s">
        <v>20</v>
      </c>
      <c r="C3895" s="9" t="s">
        <v>2754</v>
      </c>
      <c r="D3895" s="9" t="s">
        <v>2755</v>
      </c>
      <c r="E3895" s="9" t="s">
        <v>5511</v>
      </c>
      <c r="F3895" s="9" t="str">
        <f>TEXT(gdp_capita_rank__2[[#This Row],[year]],0)&amp;"-"&amp;gdp_capita_rank__2[[#This Row],[WB_country_code]]</f>
        <v>1989-BDI</v>
      </c>
      <c r="G3895" s="9" t="s">
        <v>5516</v>
      </c>
    </row>
    <row r="3896" spans="1:7" x14ac:dyDescent="0.2">
      <c r="A3896" s="9" t="s">
        <v>21</v>
      </c>
      <c r="B3896" s="9" t="s">
        <v>22</v>
      </c>
      <c r="C3896" s="9" t="s">
        <v>2757</v>
      </c>
      <c r="D3896" s="9" t="s">
        <v>2758</v>
      </c>
      <c r="E3896" s="9" t="s">
        <v>5511</v>
      </c>
      <c r="F3896" s="9" t="str">
        <f>TEXT(gdp_capita_rank__2[[#This Row],[year]],0)&amp;"-"&amp;gdp_capita_rank__2[[#This Row],[WB_country_code]]</f>
        <v>1989-BEL</v>
      </c>
      <c r="G3896" s="9" t="s">
        <v>5517</v>
      </c>
    </row>
    <row r="3897" spans="1:7" x14ac:dyDescent="0.2">
      <c r="A3897" s="9" t="s">
        <v>23</v>
      </c>
      <c r="B3897" s="9" t="s">
        <v>24</v>
      </c>
      <c r="C3897" s="9" t="s">
        <v>2760</v>
      </c>
      <c r="D3897" s="9" t="s">
        <v>2761</v>
      </c>
      <c r="E3897" s="9" t="s">
        <v>5511</v>
      </c>
      <c r="F3897" s="9" t="str">
        <f>TEXT(gdp_capita_rank__2[[#This Row],[year]],0)&amp;"-"&amp;gdp_capita_rank__2[[#This Row],[WB_country_code]]</f>
        <v>1989-BFA</v>
      </c>
      <c r="G3897" s="9" t="s">
        <v>5518</v>
      </c>
    </row>
    <row r="3898" spans="1:7" x14ac:dyDescent="0.2">
      <c r="A3898" s="9" t="s">
        <v>25</v>
      </c>
      <c r="B3898" s="9" t="s">
        <v>26</v>
      </c>
      <c r="C3898" s="9" t="s">
        <v>2763</v>
      </c>
      <c r="D3898" s="9" t="s">
        <v>2764</v>
      </c>
      <c r="E3898" s="9" t="s">
        <v>5511</v>
      </c>
      <c r="F3898" s="9" t="str">
        <f>TEXT(gdp_capita_rank__2[[#This Row],[year]],0)&amp;"-"&amp;gdp_capita_rank__2[[#This Row],[WB_country_code]]</f>
        <v>1989-BGR</v>
      </c>
      <c r="G3898" s="9" t="s">
        <v>5519</v>
      </c>
    </row>
    <row r="3899" spans="1:7" x14ac:dyDescent="0.2">
      <c r="A3899" s="9" t="s">
        <v>27</v>
      </c>
      <c r="B3899" s="9" t="s">
        <v>28</v>
      </c>
      <c r="C3899" s="9" t="s">
        <v>2765</v>
      </c>
      <c r="D3899" s="9" t="s">
        <v>2766</v>
      </c>
      <c r="E3899" s="9" t="s">
        <v>5511</v>
      </c>
      <c r="F3899" s="9" t="str">
        <f>TEXT(gdp_capita_rank__2[[#This Row],[year]],0)&amp;"-"&amp;gdp_capita_rank__2[[#This Row],[WB_country_code]]</f>
        <v>1989-BHR</v>
      </c>
      <c r="G3899" s="9" t="s">
        <v>5520</v>
      </c>
    </row>
    <row r="3900" spans="1:7" x14ac:dyDescent="0.2">
      <c r="A3900" s="9" t="s">
        <v>29</v>
      </c>
      <c r="B3900" s="9" t="s">
        <v>30</v>
      </c>
      <c r="C3900" s="9" t="s">
        <v>2767</v>
      </c>
      <c r="D3900" s="9" t="s">
        <v>2768</v>
      </c>
      <c r="E3900" s="9" t="s">
        <v>5511</v>
      </c>
      <c r="F3900" s="9" t="str">
        <f>TEXT(gdp_capita_rank__2[[#This Row],[year]],0)&amp;"-"&amp;gdp_capita_rank__2[[#This Row],[WB_country_code]]</f>
        <v>1989-BHS</v>
      </c>
      <c r="G3900" s="9" t="s">
        <v>5521</v>
      </c>
    </row>
    <row r="3901" spans="1:7" x14ac:dyDescent="0.2">
      <c r="A3901" s="9" t="s">
        <v>31</v>
      </c>
      <c r="B3901" s="9" t="s">
        <v>32</v>
      </c>
      <c r="C3901" s="9" t="s">
        <v>2770</v>
      </c>
      <c r="D3901" s="9" t="s">
        <v>2771</v>
      </c>
      <c r="E3901" s="9" t="s">
        <v>5511</v>
      </c>
      <c r="F3901" s="9" t="str">
        <f>TEXT(gdp_capita_rank__2[[#This Row],[year]],0)&amp;"-"&amp;gdp_capita_rank__2[[#This Row],[WB_country_code]]</f>
        <v>1989-BLR</v>
      </c>
      <c r="G3901" s="9" t="s">
        <v>2741</v>
      </c>
    </row>
    <row r="3902" spans="1:7" x14ac:dyDescent="0.2">
      <c r="A3902" s="9" t="s">
        <v>33</v>
      </c>
      <c r="B3902" s="9" t="s">
        <v>34</v>
      </c>
      <c r="C3902" s="9" t="s">
        <v>2772</v>
      </c>
      <c r="D3902" s="9" t="s">
        <v>2773</v>
      </c>
      <c r="E3902" s="9" t="s">
        <v>5511</v>
      </c>
      <c r="F3902" s="9" t="str">
        <f>TEXT(gdp_capita_rank__2[[#This Row],[year]],0)&amp;"-"&amp;gdp_capita_rank__2[[#This Row],[WB_country_code]]</f>
        <v>1989-BMU</v>
      </c>
      <c r="G3902" s="9" t="s">
        <v>5522</v>
      </c>
    </row>
    <row r="3903" spans="1:7" x14ac:dyDescent="0.2">
      <c r="A3903" s="9" t="s">
        <v>35</v>
      </c>
      <c r="B3903" s="9" t="s">
        <v>36</v>
      </c>
      <c r="C3903" s="9" t="s">
        <v>2775</v>
      </c>
      <c r="D3903" s="9" t="s">
        <v>2776</v>
      </c>
      <c r="E3903" s="9" t="s">
        <v>5511</v>
      </c>
      <c r="F3903" s="9" t="str">
        <f>TEXT(gdp_capita_rank__2[[#This Row],[year]],0)&amp;"-"&amp;gdp_capita_rank__2[[#This Row],[WB_country_code]]</f>
        <v>1989-BRA</v>
      </c>
      <c r="G3903" s="9" t="s">
        <v>5523</v>
      </c>
    </row>
    <row r="3904" spans="1:7" x14ac:dyDescent="0.2">
      <c r="A3904" s="9" t="s">
        <v>37</v>
      </c>
      <c r="B3904" s="9" t="s">
        <v>38</v>
      </c>
      <c r="C3904" s="9" t="s">
        <v>2777</v>
      </c>
      <c r="D3904" s="9" t="s">
        <v>2778</v>
      </c>
      <c r="E3904" s="9" t="s">
        <v>5511</v>
      </c>
      <c r="F3904" s="9" t="str">
        <f>TEXT(gdp_capita_rank__2[[#This Row],[year]],0)&amp;"-"&amp;gdp_capita_rank__2[[#This Row],[WB_country_code]]</f>
        <v>1989-BRB</v>
      </c>
      <c r="G3904" s="9" t="s">
        <v>5524</v>
      </c>
    </row>
    <row r="3905" spans="1:7" x14ac:dyDescent="0.2">
      <c r="A3905" s="9" t="s">
        <v>39</v>
      </c>
      <c r="B3905" s="9" t="s">
        <v>40</v>
      </c>
      <c r="C3905" s="9" t="s">
        <v>2779</v>
      </c>
      <c r="D3905" s="9" t="s">
        <v>2780</v>
      </c>
      <c r="E3905" s="9" t="s">
        <v>5511</v>
      </c>
      <c r="F3905" s="9" t="str">
        <f>TEXT(gdp_capita_rank__2[[#This Row],[year]],0)&amp;"-"&amp;gdp_capita_rank__2[[#This Row],[WB_country_code]]</f>
        <v>1989-BWA</v>
      </c>
      <c r="G3905" s="9" t="s">
        <v>5525</v>
      </c>
    </row>
    <row r="3906" spans="1:7" x14ac:dyDescent="0.2">
      <c r="A3906" s="9" t="s">
        <v>41</v>
      </c>
      <c r="B3906" s="9" t="s">
        <v>42</v>
      </c>
      <c r="C3906" s="9" t="s">
        <v>2782</v>
      </c>
      <c r="D3906" s="9" t="s">
        <v>2783</v>
      </c>
      <c r="E3906" s="9" t="s">
        <v>5511</v>
      </c>
      <c r="F3906" s="9" t="str">
        <f>TEXT(gdp_capita_rank__2[[#This Row],[year]],0)&amp;"-"&amp;gdp_capita_rank__2[[#This Row],[WB_country_code]]</f>
        <v>1989-CAN</v>
      </c>
      <c r="G3906" s="9" t="s">
        <v>5526</v>
      </c>
    </row>
    <row r="3907" spans="1:7" x14ac:dyDescent="0.2">
      <c r="A3907" s="9" t="s">
        <v>43</v>
      </c>
      <c r="B3907" s="9" t="s">
        <v>44</v>
      </c>
      <c r="C3907" s="9" t="s">
        <v>2785</v>
      </c>
      <c r="D3907" s="9" t="s">
        <v>2786</v>
      </c>
      <c r="E3907" s="9" t="s">
        <v>5511</v>
      </c>
      <c r="F3907" s="9" t="str">
        <f>TEXT(gdp_capita_rank__2[[#This Row],[year]],0)&amp;"-"&amp;gdp_capita_rank__2[[#This Row],[WB_country_code]]</f>
        <v>1989-CHE</v>
      </c>
      <c r="G3907" s="9" t="s">
        <v>5527</v>
      </c>
    </row>
    <row r="3908" spans="1:7" x14ac:dyDescent="0.2">
      <c r="A3908" s="9" t="s">
        <v>45</v>
      </c>
      <c r="B3908" s="9" t="s">
        <v>46</v>
      </c>
      <c r="C3908" s="9" t="s">
        <v>2788</v>
      </c>
      <c r="D3908" s="9" t="s">
        <v>2789</v>
      </c>
      <c r="E3908" s="9" t="s">
        <v>5511</v>
      </c>
      <c r="F3908" s="9" t="str">
        <f>TEXT(gdp_capita_rank__2[[#This Row],[year]],0)&amp;"-"&amp;gdp_capita_rank__2[[#This Row],[WB_country_code]]</f>
        <v>1989-CHL</v>
      </c>
      <c r="G3908" s="9" t="s">
        <v>5528</v>
      </c>
    </row>
    <row r="3909" spans="1:7" x14ac:dyDescent="0.2">
      <c r="A3909" s="9" t="s">
        <v>47</v>
      </c>
      <c r="B3909" s="9" t="s">
        <v>48</v>
      </c>
      <c r="C3909" s="9" t="s">
        <v>2791</v>
      </c>
      <c r="D3909" s="9" t="s">
        <v>2792</v>
      </c>
      <c r="E3909" s="9" t="s">
        <v>5511</v>
      </c>
      <c r="F3909" s="9" t="str">
        <f>TEXT(gdp_capita_rank__2[[#This Row],[year]],0)&amp;"-"&amp;gdp_capita_rank__2[[#This Row],[WB_country_code]]</f>
        <v>1989-CHN</v>
      </c>
      <c r="G3909" s="9" t="s">
        <v>5529</v>
      </c>
    </row>
    <row r="3910" spans="1:7" x14ac:dyDescent="0.2">
      <c r="A3910" s="9" t="s">
        <v>49</v>
      </c>
      <c r="B3910" s="9" t="s">
        <v>50</v>
      </c>
      <c r="C3910" s="9" t="s">
        <v>2794</v>
      </c>
      <c r="D3910" s="9" t="s">
        <v>2795</v>
      </c>
      <c r="E3910" s="9" t="s">
        <v>5511</v>
      </c>
      <c r="F3910" s="9" t="str">
        <f>TEXT(gdp_capita_rank__2[[#This Row],[year]],0)&amp;"-"&amp;gdp_capita_rank__2[[#This Row],[WB_country_code]]</f>
        <v>1989-CIV</v>
      </c>
      <c r="G3910" s="9" t="s">
        <v>5530</v>
      </c>
    </row>
    <row r="3911" spans="1:7" x14ac:dyDescent="0.2">
      <c r="A3911" s="9" t="s">
        <v>51</v>
      </c>
      <c r="B3911" s="9" t="s">
        <v>52</v>
      </c>
      <c r="C3911" s="9" t="s">
        <v>2797</v>
      </c>
      <c r="D3911" s="9" t="s">
        <v>2798</v>
      </c>
      <c r="E3911" s="9" t="s">
        <v>5511</v>
      </c>
      <c r="F3911" s="9" t="str">
        <f>TEXT(gdp_capita_rank__2[[#This Row],[year]],0)&amp;"-"&amp;gdp_capita_rank__2[[#This Row],[WB_country_code]]</f>
        <v>1989-CMR</v>
      </c>
      <c r="G3911" s="9" t="s">
        <v>5531</v>
      </c>
    </row>
    <row r="3912" spans="1:7" x14ac:dyDescent="0.2">
      <c r="A3912" s="9" t="s">
        <v>53</v>
      </c>
      <c r="B3912" s="9" t="s">
        <v>54</v>
      </c>
      <c r="C3912" s="9" t="s">
        <v>2800</v>
      </c>
      <c r="D3912" s="9" t="s">
        <v>2801</v>
      </c>
      <c r="E3912" s="9" t="s">
        <v>5511</v>
      </c>
      <c r="F3912" s="9" t="str">
        <f>TEXT(gdp_capita_rank__2[[#This Row],[year]],0)&amp;"-"&amp;gdp_capita_rank__2[[#This Row],[WB_country_code]]</f>
        <v>1989-COL</v>
      </c>
      <c r="G3912" s="9" t="s">
        <v>5532</v>
      </c>
    </row>
    <row r="3913" spans="1:7" x14ac:dyDescent="0.2">
      <c r="A3913" s="9" t="s">
        <v>55</v>
      </c>
      <c r="B3913" s="9" t="s">
        <v>56</v>
      </c>
      <c r="C3913" s="9" t="s">
        <v>2803</v>
      </c>
      <c r="D3913" s="9" t="s">
        <v>2804</v>
      </c>
      <c r="E3913" s="9" t="s">
        <v>5511</v>
      </c>
      <c r="F3913" s="9" t="str">
        <f>TEXT(gdp_capita_rank__2[[#This Row],[year]],0)&amp;"-"&amp;gdp_capita_rank__2[[#This Row],[WB_country_code]]</f>
        <v>1989-CRI</v>
      </c>
      <c r="G3913" s="9" t="s">
        <v>5533</v>
      </c>
    </row>
    <row r="3914" spans="1:7" x14ac:dyDescent="0.2">
      <c r="A3914" s="9" t="s">
        <v>57</v>
      </c>
      <c r="B3914" s="9" t="s">
        <v>58</v>
      </c>
      <c r="C3914" s="9" t="s">
        <v>2806</v>
      </c>
      <c r="D3914" s="9" t="s">
        <v>2807</v>
      </c>
      <c r="E3914" s="9" t="s">
        <v>5511</v>
      </c>
      <c r="F3914" s="9" t="str">
        <f>TEXT(gdp_capita_rank__2[[#This Row],[year]],0)&amp;"-"&amp;gdp_capita_rank__2[[#This Row],[WB_country_code]]</f>
        <v>1989-CUB</v>
      </c>
      <c r="G3914" s="9" t="s">
        <v>5534</v>
      </c>
    </row>
    <row r="3915" spans="1:7" x14ac:dyDescent="0.2">
      <c r="A3915" s="9" t="s">
        <v>59</v>
      </c>
      <c r="B3915" s="9" t="s">
        <v>60</v>
      </c>
      <c r="C3915" s="9" t="s">
        <v>2808</v>
      </c>
      <c r="D3915" s="9" t="s">
        <v>2809</v>
      </c>
      <c r="E3915" s="9" t="s">
        <v>5511</v>
      </c>
      <c r="F3915" s="9" t="str">
        <f>TEXT(gdp_capita_rank__2[[#This Row],[year]],0)&amp;"-"&amp;gdp_capita_rank__2[[#This Row],[WB_country_code]]</f>
        <v>1989-CYP</v>
      </c>
      <c r="G3915" s="9" t="s">
        <v>5535</v>
      </c>
    </row>
    <row r="3916" spans="1:7" x14ac:dyDescent="0.2">
      <c r="A3916" s="9" t="s">
        <v>61</v>
      </c>
      <c r="B3916" s="9" t="s">
        <v>62</v>
      </c>
      <c r="C3916" s="9" t="s">
        <v>2810</v>
      </c>
      <c r="D3916" s="9" t="s">
        <v>2811</v>
      </c>
      <c r="E3916" s="9" t="s">
        <v>5511</v>
      </c>
      <c r="F3916" s="9" t="str">
        <f>TEXT(gdp_capita_rank__2[[#This Row],[year]],0)&amp;"-"&amp;gdp_capita_rank__2[[#This Row],[WB_country_code]]</f>
        <v>1989-CZE</v>
      </c>
      <c r="G3916" s="9" t="s">
        <v>2741</v>
      </c>
    </row>
    <row r="3917" spans="1:7" x14ac:dyDescent="0.2">
      <c r="A3917" s="9" t="s">
        <v>63</v>
      </c>
      <c r="B3917" s="9" t="s">
        <v>64</v>
      </c>
      <c r="C3917" s="9" t="s">
        <v>2812</v>
      </c>
      <c r="D3917" s="9" t="s">
        <v>2813</v>
      </c>
      <c r="E3917" s="9" t="s">
        <v>5511</v>
      </c>
      <c r="F3917" s="9" t="str">
        <f>TEXT(gdp_capita_rank__2[[#This Row],[year]],0)&amp;"-"&amp;gdp_capita_rank__2[[#This Row],[WB_country_code]]</f>
        <v>1989-DEU</v>
      </c>
      <c r="G3917" s="9" t="s">
        <v>5536</v>
      </c>
    </row>
    <row r="3918" spans="1:7" x14ac:dyDescent="0.2">
      <c r="A3918" s="9" t="s">
        <v>65</v>
      </c>
      <c r="B3918" s="9" t="s">
        <v>66</v>
      </c>
      <c r="C3918" s="9" t="s">
        <v>2814</v>
      </c>
      <c r="D3918" s="9" t="s">
        <v>2815</v>
      </c>
      <c r="E3918" s="9" t="s">
        <v>5511</v>
      </c>
      <c r="F3918" s="9" t="str">
        <f>TEXT(gdp_capita_rank__2[[#This Row],[year]],0)&amp;"-"&amp;gdp_capita_rank__2[[#This Row],[WB_country_code]]</f>
        <v>1989-DJI</v>
      </c>
      <c r="G3918" s="9" t="s">
        <v>5537</v>
      </c>
    </row>
    <row r="3919" spans="1:7" x14ac:dyDescent="0.2">
      <c r="A3919" s="9" t="s">
        <v>67</v>
      </c>
      <c r="B3919" s="9" t="s">
        <v>68</v>
      </c>
      <c r="C3919" s="9" t="s">
        <v>2816</v>
      </c>
      <c r="D3919" s="9" t="s">
        <v>2817</v>
      </c>
      <c r="E3919" s="9" t="s">
        <v>5511</v>
      </c>
      <c r="F3919" s="9" t="str">
        <f>TEXT(gdp_capita_rank__2[[#This Row],[year]],0)&amp;"-"&amp;gdp_capita_rank__2[[#This Row],[WB_country_code]]</f>
        <v>1989-DNK</v>
      </c>
      <c r="G3919" s="9" t="s">
        <v>5538</v>
      </c>
    </row>
    <row r="3920" spans="1:7" x14ac:dyDescent="0.2">
      <c r="A3920" s="9" t="s">
        <v>69</v>
      </c>
      <c r="B3920" s="9" t="s">
        <v>70</v>
      </c>
      <c r="C3920" s="9" t="s">
        <v>2818</v>
      </c>
      <c r="D3920" s="9" t="s">
        <v>2819</v>
      </c>
      <c r="E3920" s="9" t="s">
        <v>5511</v>
      </c>
      <c r="F3920" s="9" t="str">
        <f>TEXT(gdp_capita_rank__2[[#This Row],[year]],0)&amp;"-"&amp;gdp_capita_rank__2[[#This Row],[WB_country_code]]</f>
        <v>1989-DOM</v>
      </c>
      <c r="G3920" s="9" t="s">
        <v>5539</v>
      </c>
    </row>
    <row r="3921" spans="1:7" x14ac:dyDescent="0.2">
      <c r="A3921" s="9" t="s">
        <v>71</v>
      </c>
      <c r="B3921" s="9" t="s">
        <v>72</v>
      </c>
      <c r="C3921" s="9" t="s">
        <v>2821</v>
      </c>
      <c r="D3921" s="9" t="s">
        <v>2822</v>
      </c>
      <c r="E3921" s="9" t="s">
        <v>5511</v>
      </c>
      <c r="F3921" s="9" t="str">
        <f>TEXT(gdp_capita_rank__2[[#This Row],[year]],0)&amp;"-"&amp;gdp_capita_rank__2[[#This Row],[WB_country_code]]</f>
        <v>1989-DZA</v>
      </c>
      <c r="G3921" s="9" t="s">
        <v>5540</v>
      </c>
    </row>
    <row r="3922" spans="1:7" x14ac:dyDescent="0.2">
      <c r="A3922" s="9" t="s">
        <v>73</v>
      </c>
      <c r="B3922" s="9" t="s">
        <v>74</v>
      </c>
      <c r="C3922" s="9" t="s">
        <v>2824</v>
      </c>
      <c r="D3922" s="9" t="s">
        <v>2825</v>
      </c>
      <c r="E3922" s="9" t="s">
        <v>5511</v>
      </c>
      <c r="F3922" s="9" t="str">
        <f>TEXT(gdp_capita_rank__2[[#This Row],[year]],0)&amp;"-"&amp;gdp_capita_rank__2[[#This Row],[WB_country_code]]</f>
        <v>1989-ECU</v>
      </c>
      <c r="G3922" s="9" t="s">
        <v>5541</v>
      </c>
    </row>
    <row r="3923" spans="1:7" x14ac:dyDescent="0.2">
      <c r="A3923" s="9" t="s">
        <v>75</v>
      </c>
      <c r="B3923" s="9" t="s">
        <v>76</v>
      </c>
      <c r="C3923" s="9" t="s">
        <v>2827</v>
      </c>
      <c r="D3923" s="9" t="s">
        <v>2828</v>
      </c>
      <c r="E3923" s="9" t="s">
        <v>5511</v>
      </c>
      <c r="F3923" s="9" t="str">
        <f>TEXT(gdp_capita_rank__2[[#This Row],[year]],0)&amp;"-"&amp;gdp_capita_rank__2[[#This Row],[WB_country_code]]</f>
        <v>1989-EGY</v>
      </c>
      <c r="G3923" s="9" t="s">
        <v>5542</v>
      </c>
    </row>
    <row r="3924" spans="1:7" x14ac:dyDescent="0.2">
      <c r="A3924" s="9" t="s">
        <v>77</v>
      </c>
      <c r="B3924" s="9" t="s">
        <v>78</v>
      </c>
      <c r="C3924" s="9" t="s">
        <v>2829</v>
      </c>
      <c r="D3924" s="9" t="s">
        <v>2830</v>
      </c>
      <c r="E3924" s="9" t="s">
        <v>5511</v>
      </c>
      <c r="F3924" s="9" t="str">
        <f>TEXT(gdp_capita_rank__2[[#This Row],[year]],0)&amp;"-"&amp;gdp_capita_rank__2[[#This Row],[WB_country_code]]</f>
        <v>1989-ERI</v>
      </c>
      <c r="G3924" s="9" t="s">
        <v>2741</v>
      </c>
    </row>
    <row r="3925" spans="1:7" x14ac:dyDescent="0.2">
      <c r="A3925" s="9" t="s">
        <v>79</v>
      </c>
      <c r="B3925" s="9" t="s">
        <v>80</v>
      </c>
      <c r="C3925" s="9" t="s">
        <v>2831</v>
      </c>
      <c r="D3925" s="9" t="s">
        <v>2832</v>
      </c>
      <c r="E3925" s="9" t="s">
        <v>5511</v>
      </c>
      <c r="F3925" s="9" t="str">
        <f>TEXT(gdp_capita_rank__2[[#This Row],[year]],0)&amp;"-"&amp;gdp_capita_rank__2[[#This Row],[WB_country_code]]</f>
        <v>1989-ESP</v>
      </c>
      <c r="G3925" s="9" t="s">
        <v>5543</v>
      </c>
    </row>
    <row r="3926" spans="1:7" x14ac:dyDescent="0.2">
      <c r="A3926" s="9" t="s">
        <v>81</v>
      </c>
      <c r="B3926" s="9" t="s">
        <v>82</v>
      </c>
      <c r="C3926" s="9" t="s">
        <v>2834</v>
      </c>
      <c r="D3926" s="9" t="s">
        <v>2835</v>
      </c>
      <c r="E3926" s="9" t="s">
        <v>5511</v>
      </c>
      <c r="F3926" s="9" t="str">
        <f>TEXT(gdp_capita_rank__2[[#This Row],[year]],0)&amp;"-"&amp;gdp_capita_rank__2[[#This Row],[WB_country_code]]</f>
        <v>1989-EST</v>
      </c>
      <c r="G3926" s="9" t="s">
        <v>2741</v>
      </c>
    </row>
    <row r="3927" spans="1:7" x14ac:dyDescent="0.2">
      <c r="A3927" s="9" t="s">
        <v>83</v>
      </c>
      <c r="B3927" s="9" t="s">
        <v>84</v>
      </c>
      <c r="C3927" s="9" t="s">
        <v>2836</v>
      </c>
      <c r="D3927" s="9" t="s">
        <v>2837</v>
      </c>
      <c r="E3927" s="9" t="s">
        <v>5511</v>
      </c>
      <c r="F3927" s="9" t="str">
        <f>TEXT(gdp_capita_rank__2[[#This Row],[year]],0)&amp;"-"&amp;gdp_capita_rank__2[[#This Row],[WB_country_code]]</f>
        <v>1989-ETH</v>
      </c>
      <c r="G3927" s="9" t="s">
        <v>5544</v>
      </c>
    </row>
    <row r="3928" spans="1:7" x14ac:dyDescent="0.2">
      <c r="A3928" s="9" t="s">
        <v>85</v>
      </c>
      <c r="B3928" s="9" t="s">
        <v>86</v>
      </c>
      <c r="C3928" s="9" t="s">
        <v>2838</v>
      </c>
      <c r="D3928" s="9" t="s">
        <v>2839</v>
      </c>
      <c r="E3928" s="9" t="s">
        <v>5511</v>
      </c>
      <c r="F3928" s="9" t="str">
        <f>TEXT(gdp_capita_rank__2[[#This Row],[year]],0)&amp;"-"&amp;gdp_capita_rank__2[[#This Row],[WB_country_code]]</f>
        <v>1989-FIN</v>
      </c>
      <c r="G3928" s="9" t="s">
        <v>5545</v>
      </c>
    </row>
    <row r="3929" spans="1:7" x14ac:dyDescent="0.2">
      <c r="A3929" s="9" t="s">
        <v>87</v>
      </c>
      <c r="B3929" s="9" t="s">
        <v>88</v>
      </c>
      <c r="C3929" s="9" t="s">
        <v>2841</v>
      </c>
      <c r="D3929" s="9" t="s">
        <v>2842</v>
      </c>
      <c r="E3929" s="9" t="s">
        <v>5511</v>
      </c>
      <c r="F3929" s="9" t="str">
        <f>TEXT(gdp_capita_rank__2[[#This Row],[year]],0)&amp;"-"&amp;gdp_capita_rank__2[[#This Row],[WB_country_code]]</f>
        <v>1989-FJI</v>
      </c>
      <c r="G3929" s="9" t="s">
        <v>5546</v>
      </c>
    </row>
    <row r="3930" spans="1:7" x14ac:dyDescent="0.2">
      <c r="A3930" s="9" t="s">
        <v>89</v>
      </c>
      <c r="B3930" s="9" t="s">
        <v>90</v>
      </c>
      <c r="C3930" s="9" t="s">
        <v>2844</v>
      </c>
      <c r="D3930" s="9" t="s">
        <v>2845</v>
      </c>
      <c r="E3930" s="9" t="s">
        <v>5511</v>
      </c>
      <c r="F3930" s="9" t="str">
        <f>TEXT(gdp_capita_rank__2[[#This Row],[year]],0)&amp;"-"&amp;gdp_capita_rank__2[[#This Row],[WB_country_code]]</f>
        <v>1989-FRA</v>
      </c>
      <c r="G3930" s="9" t="s">
        <v>5547</v>
      </c>
    </row>
    <row r="3931" spans="1:7" x14ac:dyDescent="0.2">
      <c r="A3931" s="9" t="s">
        <v>91</v>
      </c>
      <c r="B3931" s="9" t="s">
        <v>92</v>
      </c>
      <c r="C3931" s="9" t="s">
        <v>2847</v>
      </c>
      <c r="D3931" s="9" t="s">
        <v>2848</v>
      </c>
      <c r="E3931" s="9" t="s">
        <v>5511</v>
      </c>
      <c r="F3931" s="9" t="str">
        <f>TEXT(gdp_capita_rank__2[[#This Row],[year]],0)&amp;"-"&amp;gdp_capita_rank__2[[#This Row],[WB_country_code]]</f>
        <v>1989-GAB</v>
      </c>
      <c r="G3931" s="9" t="s">
        <v>5548</v>
      </c>
    </row>
    <row r="3932" spans="1:7" x14ac:dyDescent="0.2">
      <c r="A3932" s="9" t="s">
        <v>93</v>
      </c>
      <c r="B3932" s="9" t="s">
        <v>94</v>
      </c>
      <c r="C3932" s="9" t="s">
        <v>2850</v>
      </c>
      <c r="D3932" s="9" t="s">
        <v>2851</v>
      </c>
      <c r="E3932" s="9" t="s">
        <v>5511</v>
      </c>
      <c r="F3932" s="9" t="str">
        <f>TEXT(gdp_capita_rank__2[[#This Row],[year]],0)&amp;"-"&amp;gdp_capita_rank__2[[#This Row],[WB_country_code]]</f>
        <v>1989-GBR</v>
      </c>
      <c r="G3932" s="9" t="s">
        <v>5549</v>
      </c>
    </row>
    <row r="3933" spans="1:7" x14ac:dyDescent="0.2">
      <c r="A3933" s="9" t="s">
        <v>95</v>
      </c>
      <c r="B3933" s="9" t="s">
        <v>96</v>
      </c>
      <c r="C3933" s="9" t="s">
        <v>2853</v>
      </c>
      <c r="D3933" s="9" t="s">
        <v>2854</v>
      </c>
      <c r="E3933" s="9" t="s">
        <v>5511</v>
      </c>
      <c r="F3933" s="9" t="str">
        <f>TEXT(gdp_capita_rank__2[[#This Row],[year]],0)&amp;"-"&amp;gdp_capita_rank__2[[#This Row],[WB_country_code]]</f>
        <v>1989-GEO</v>
      </c>
      <c r="G3933" s="9" t="s">
        <v>2741</v>
      </c>
    </row>
    <row r="3934" spans="1:7" x14ac:dyDescent="0.2">
      <c r="A3934" s="9" t="s">
        <v>97</v>
      </c>
      <c r="B3934" s="9" t="s">
        <v>98</v>
      </c>
      <c r="C3934" s="9" t="s">
        <v>2855</v>
      </c>
      <c r="D3934" s="9" t="s">
        <v>2824</v>
      </c>
      <c r="E3934" s="9" t="s">
        <v>5511</v>
      </c>
      <c r="F3934" s="9" t="str">
        <f>TEXT(gdp_capita_rank__2[[#This Row],[year]],0)&amp;"-"&amp;gdp_capita_rank__2[[#This Row],[WB_country_code]]</f>
        <v>1989-GHA</v>
      </c>
      <c r="G3934" s="9" t="s">
        <v>5550</v>
      </c>
    </row>
    <row r="3935" spans="1:7" x14ac:dyDescent="0.2">
      <c r="A3935" s="9" t="s">
        <v>99</v>
      </c>
      <c r="B3935" s="9" t="s">
        <v>100</v>
      </c>
      <c r="C3935" s="9" t="s">
        <v>2857</v>
      </c>
      <c r="D3935" s="9" t="s">
        <v>2858</v>
      </c>
      <c r="E3935" s="9" t="s">
        <v>5511</v>
      </c>
      <c r="F3935" s="9" t="str">
        <f>TEXT(gdp_capita_rank__2[[#This Row],[year]],0)&amp;"-"&amp;gdp_capita_rank__2[[#This Row],[WB_country_code]]</f>
        <v>1989-GRC</v>
      </c>
      <c r="G3935" s="9" t="s">
        <v>5551</v>
      </c>
    </row>
    <row r="3936" spans="1:7" x14ac:dyDescent="0.2">
      <c r="A3936" s="9" t="s">
        <v>101</v>
      </c>
      <c r="B3936" s="9" t="s">
        <v>102</v>
      </c>
      <c r="C3936" s="9" t="s">
        <v>2860</v>
      </c>
      <c r="D3936" s="9" t="s">
        <v>2861</v>
      </c>
      <c r="E3936" s="9" t="s">
        <v>5511</v>
      </c>
      <c r="F3936" s="9" t="str">
        <f>TEXT(gdp_capita_rank__2[[#This Row],[year]],0)&amp;"-"&amp;gdp_capita_rank__2[[#This Row],[WB_country_code]]</f>
        <v>1989-GRD</v>
      </c>
      <c r="G3936" s="9" t="s">
        <v>5552</v>
      </c>
    </row>
    <row r="3937" spans="1:7" x14ac:dyDescent="0.2">
      <c r="A3937" s="9" t="s">
        <v>103</v>
      </c>
      <c r="B3937" s="9" t="s">
        <v>104</v>
      </c>
      <c r="C3937" s="9" t="s">
        <v>2862</v>
      </c>
      <c r="D3937" s="9" t="s">
        <v>2863</v>
      </c>
      <c r="E3937" s="9" t="s">
        <v>5511</v>
      </c>
      <c r="F3937" s="9" t="str">
        <f>TEXT(gdp_capita_rank__2[[#This Row],[year]],0)&amp;"-"&amp;gdp_capita_rank__2[[#This Row],[WB_country_code]]</f>
        <v>1989-GTM</v>
      </c>
      <c r="G3937" s="9" t="s">
        <v>5553</v>
      </c>
    </row>
    <row r="3938" spans="1:7" x14ac:dyDescent="0.2">
      <c r="A3938" s="9" t="s">
        <v>105</v>
      </c>
      <c r="B3938" s="9" t="s">
        <v>106</v>
      </c>
      <c r="C3938" s="9" t="s">
        <v>2865</v>
      </c>
      <c r="D3938" s="9" t="s">
        <v>2866</v>
      </c>
      <c r="E3938" s="9" t="s">
        <v>5511</v>
      </c>
      <c r="F3938" s="9" t="str">
        <f>TEXT(gdp_capita_rank__2[[#This Row],[year]],0)&amp;"-"&amp;gdp_capita_rank__2[[#This Row],[WB_country_code]]</f>
        <v>1989-GUY</v>
      </c>
      <c r="G3938" s="9" t="s">
        <v>5554</v>
      </c>
    </row>
    <row r="3939" spans="1:7" x14ac:dyDescent="0.2">
      <c r="A3939" s="9" t="s">
        <v>107</v>
      </c>
      <c r="B3939" s="9" t="s">
        <v>108</v>
      </c>
      <c r="C3939" s="9" t="s">
        <v>2868</v>
      </c>
      <c r="D3939" s="9" t="s">
        <v>2869</v>
      </c>
      <c r="E3939" s="9" t="s">
        <v>5511</v>
      </c>
      <c r="F3939" s="9" t="str">
        <f>TEXT(gdp_capita_rank__2[[#This Row],[year]],0)&amp;"-"&amp;gdp_capita_rank__2[[#This Row],[WB_country_code]]</f>
        <v>1989-HKG</v>
      </c>
      <c r="G3939" s="9" t="s">
        <v>5555</v>
      </c>
    </row>
    <row r="3940" spans="1:7" x14ac:dyDescent="0.2">
      <c r="A3940" s="9" t="s">
        <v>109</v>
      </c>
      <c r="B3940" s="9" t="s">
        <v>110</v>
      </c>
      <c r="C3940" s="9" t="s">
        <v>2871</v>
      </c>
      <c r="D3940" s="9" t="s">
        <v>2872</v>
      </c>
      <c r="E3940" s="9" t="s">
        <v>5511</v>
      </c>
      <c r="F3940" s="9" t="str">
        <f>TEXT(gdp_capita_rank__2[[#This Row],[year]],0)&amp;"-"&amp;gdp_capita_rank__2[[#This Row],[WB_country_code]]</f>
        <v>1989-HRV</v>
      </c>
      <c r="G3940" s="9" t="s">
        <v>2741</v>
      </c>
    </row>
    <row r="3941" spans="1:7" x14ac:dyDescent="0.2">
      <c r="A3941" s="9" t="s">
        <v>111</v>
      </c>
      <c r="B3941" s="9" t="s">
        <v>112</v>
      </c>
      <c r="C3941" s="9" t="s">
        <v>2873</v>
      </c>
      <c r="D3941" s="9" t="s">
        <v>2874</v>
      </c>
      <c r="E3941" s="9" t="s">
        <v>5511</v>
      </c>
      <c r="F3941" s="9" t="str">
        <f>TEXT(gdp_capita_rank__2[[#This Row],[year]],0)&amp;"-"&amp;gdp_capita_rank__2[[#This Row],[WB_country_code]]</f>
        <v>1989-HUN</v>
      </c>
      <c r="G3941" s="9" t="s">
        <v>2741</v>
      </c>
    </row>
    <row r="3942" spans="1:7" x14ac:dyDescent="0.2">
      <c r="A3942" s="9" t="s">
        <v>113</v>
      </c>
      <c r="B3942" s="9" t="s">
        <v>114</v>
      </c>
      <c r="C3942" s="9" t="s">
        <v>2875</v>
      </c>
      <c r="D3942" s="9" t="s">
        <v>2876</v>
      </c>
      <c r="E3942" s="9" t="s">
        <v>5511</v>
      </c>
      <c r="F3942" s="9" t="str">
        <f>TEXT(gdp_capita_rank__2[[#This Row],[year]],0)&amp;"-"&amp;gdp_capita_rank__2[[#This Row],[WB_country_code]]</f>
        <v>1989-IDN</v>
      </c>
      <c r="G3942" s="9" t="s">
        <v>5556</v>
      </c>
    </row>
    <row r="3943" spans="1:7" x14ac:dyDescent="0.2">
      <c r="A3943" s="9" t="s">
        <v>115</v>
      </c>
      <c r="B3943" s="9" t="s">
        <v>116</v>
      </c>
      <c r="C3943" s="9" t="s">
        <v>2877</v>
      </c>
      <c r="D3943" s="9" t="s">
        <v>2878</v>
      </c>
      <c r="E3943" s="9" t="s">
        <v>5511</v>
      </c>
      <c r="F3943" s="9" t="str">
        <f>TEXT(gdp_capita_rank__2[[#This Row],[year]],0)&amp;"-"&amp;gdp_capita_rank__2[[#This Row],[WB_country_code]]</f>
        <v>1989-IND</v>
      </c>
      <c r="G3943" s="9" t="s">
        <v>5557</v>
      </c>
    </row>
    <row r="3944" spans="1:7" x14ac:dyDescent="0.2">
      <c r="A3944" s="9" t="s">
        <v>117</v>
      </c>
      <c r="B3944" s="9" t="s">
        <v>118</v>
      </c>
      <c r="C3944" s="9" t="s">
        <v>2880</v>
      </c>
      <c r="D3944" s="9" t="s">
        <v>2881</v>
      </c>
      <c r="E3944" s="9" t="s">
        <v>5511</v>
      </c>
      <c r="F3944" s="9" t="str">
        <f>TEXT(gdp_capita_rank__2[[#This Row],[year]],0)&amp;"-"&amp;gdp_capita_rank__2[[#This Row],[WB_country_code]]</f>
        <v>1989-IRL</v>
      </c>
      <c r="G3944" s="9" t="s">
        <v>5558</v>
      </c>
    </row>
    <row r="3945" spans="1:7" x14ac:dyDescent="0.2">
      <c r="A3945" s="9" t="s">
        <v>119</v>
      </c>
      <c r="B3945" s="9" t="s">
        <v>120</v>
      </c>
      <c r="C3945" s="9" t="s">
        <v>2883</v>
      </c>
      <c r="D3945" s="9" t="s">
        <v>2884</v>
      </c>
      <c r="E3945" s="9" t="s">
        <v>5511</v>
      </c>
      <c r="F3945" s="9" t="str">
        <f>TEXT(gdp_capita_rank__2[[#This Row],[year]],0)&amp;"-"&amp;gdp_capita_rank__2[[#This Row],[WB_country_code]]</f>
        <v>1989-IRN</v>
      </c>
      <c r="G3945" s="9" t="s">
        <v>5559</v>
      </c>
    </row>
    <row r="3946" spans="1:7" x14ac:dyDescent="0.2">
      <c r="A3946" s="9" t="s">
        <v>121</v>
      </c>
      <c r="B3946" s="9" t="s">
        <v>122</v>
      </c>
      <c r="C3946" s="9" t="s">
        <v>2886</v>
      </c>
      <c r="D3946" s="9" t="s">
        <v>2887</v>
      </c>
      <c r="E3946" s="9" t="s">
        <v>5511</v>
      </c>
      <c r="F3946" s="9" t="str">
        <f>TEXT(gdp_capita_rank__2[[#This Row],[year]],0)&amp;"-"&amp;gdp_capita_rank__2[[#This Row],[WB_country_code]]</f>
        <v>1989-IRQ</v>
      </c>
      <c r="G3946" s="9" t="s">
        <v>5560</v>
      </c>
    </row>
    <row r="3947" spans="1:7" x14ac:dyDescent="0.2">
      <c r="A3947" s="9" t="s">
        <v>123</v>
      </c>
      <c r="B3947" s="9" t="s">
        <v>124</v>
      </c>
      <c r="C3947" s="9" t="s">
        <v>2889</v>
      </c>
      <c r="D3947" s="9" t="s">
        <v>2890</v>
      </c>
      <c r="E3947" s="9" t="s">
        <v>5511</v>
      </c>
      <c r="F3947" s="9" t="str">
        <f>TEXT(gdp_capita_rank__2[[#This Row],[year]],0)&amp;"-"&amp;gdp_capita_rank__2[[#This Row],[WB_country_code]]</f>
        <v>1989-ISL</v>
      </c>
      <c r="G3947" s="9" t="s">
        <v>5561</v>
      </c>
    </row>
    <row r="3948" spans="1:7" x14ac:dyDescent="0.2">
      <c r="A3948" s="9" t="s">
        <v>125</v>
      </c>
      <c r="B3948" s="9" t="s">
        <v>126</v>
      </c>
      <c r="C3948" s="9" t="s">
        <v>2892</v>
      </c>
      <c r="D3948" s="9" t="s">
        <v>2893</v>
      </c>
      <c r="E3948" s="9" t="s">
        <v>5511</v>
      </c>
      <c r="F3948" s="9" t="str">
        <f>TEXT(gdp_capita_rank__2[[#This Row],[year]],0)&amp;"-"&amp;gdp_capita_rank__2[[#This Row],[WB_country_code]]</f>
        <v>1989-ISR</v>
      </c>
      <c r="G3948" s="9" t="s">
        <v>2741</v>
      </c>
    </row>
    <row r="3949" spans="1:7" x14ac:dyDescent="0.2">
      <c r="A3949" s="9" t="s">
        <v>127</v>
      </c>
      <c r="B3949" s="9" t="s">
        <v>128</v>
      </c>
      <c r="C3949" s="9" t="s">
        <v>2895</v>
      </c>
      <c r="D3949" s="9" t="s">
        <v>2896</v>
      </c>
      <c r="E3949" s="9" t="s">
        <v>5511</v>
      </c>
      <c r="F3949" s="9" t="str">
        <f>TEXT(gdp_capita_rank__2[[#This Row],[year]],0)&amp;"-"&amp;gdp_capita_rank__2[[#This Row],[WB_country_code]]</f>
        <v>1989-ITA</v>
      </c>
      <c r="G3949" s="9" t="s">
        <v>5562</v>
      </c>
    </row>
    <row r="3950" spans="1:7" x14ac:dyDescent="0.2">
      <c r="A3950" s="9" t="s">
        <v>129</v>
      </c>
      <c r="B3950" s="9" t="s">
        <v>130</v>
      </c>
      <c r="C3950" s="9" t="s">
        <v>2898</v>
      </c>
      <c r="D3950" s="9" t="s">
        <v>2899</v>
      </c>
      <c r="E3950" s="9" t="s">
        <v>5511</v>
      </c>
      <c r="F3950" s="9" t="str">
        <f>TEXT(gdp_capita_rank__2[[#This Row],[year]],0)&amp;"-"&amp;gdp_capita_rank__2[[#This Row],[WB_country_code]]</f>
        <v>1989-JAM</v>
      </c>
      <c r="G3950" s="9" t="s">
        <v>5563</v>
      </c>
    </row>
    <row r="3951" spans="1:7" x14ac:dyDescent="0.2">
      <c r="A3951" s="9" t="s">
        <v>131</v>
      </c>
      <c r="B3951" s="9" t="s">
        <v>132</v>
      </c>
      <c r="C3951" s="9" t="s">
        <v>2901</v>
      </c>
      <c r="D3951" s="9" t="s">
        <v>2902</v>
      </c>
      <c r="E3951" s="9" t="s">
        <v>5511</v>
      </c>
      <c r="F3951" s="9" t="str">
        <f>TEXT(gdp_capita_rank__2[[#This Row],[year]],0)&amp;"-"&amp;gdp_capita_rank__2[[#This Row],[WB_country_code]]</f>
        <v>1989-JOR</v>
      </c>
      <c r="G3951" s="9" t="s">
        <v>5564</v>
      </c>
    </row>
    <row r="3952" spans="1:7" x14ac:dyDescent="0.2">
      <c r="A3952" s="9" t="s">
        <v>133</v>
      </c>
      <c r="B3952" s="9" t="s">
        <v>134</v>
      </c>
      <c r="C3952" s="9" t="s">
        <v>2903</v>
      </c>
      <c r="D3952" s="9" t="s">
        <v>2904</v>
      </c>
      <c r="E3952" s="9" t="s">
        <v>5511</v>
      </c>
      <c r="F3952" s="9" t="str">
        <f>TEXT(gdp_capita_rank__2[[#This Row],[year]],0)&amp;"-"&amp;gdp_capita_rank__2[[#This Row],[WB_country_code]]</f>
        <v>1989-JPN</v>
      </c>
      <c r="G3952" s="9" t="s">
        <v>5565</v>
      </c>
    </row>
    <row r="3953" spans="1:7" x14ac:dyDescent="0.2">
      <c r="A3953" s="9" t="s">
        <v>135</v>
      </c>
      <c r="B3953" s="9" t="s">
        <v>136</v>
      </c>
      <c r="C3953" s="9" t="s">
        <v>2906</v>
      </c>
      <c r="D3953" s="9" t="s">
        <v>2907</v>
      </c>
      <c r="E3953" s="9" t="s">
        <v>5511</v>
      </c>
      <c r="F3953" s="9" t="str">
        <f>TEXT(gdp_capita_rank__2[[#This Row],[year]],0)&amp;"-"&amp;gdp_capita_rank__2[[#This Row],[WB_country_code]]</f>
        <v>1989-KAZ</v>
      </c>
      <c r="G3953" s="9" t="s">
        <v>2741</v>
      </c>
    </row>
    <row r="3954" spans="1:7" x14ac:dyDescent="0.2">
      <c r="A3954" s="9" t="s">
        <v>137</v>
      </c>
      <c r="B3954" s="9" t="s">
        <v>138</v>
      </c>
      <c r="C3954" s="9" t="s">
        <v>2908</v>
      </c>
      <c r="D3954" s="9" t="s">
        <v>2909</v>
      </c>
      <c r="E3954" s="9" t="s">
        <v>5511</v>
      </c>
      <c r="F3954" s="9" t="str">
        <f>TEXT(gdp_capita_rank__2[[#This Row],[year]],0)&amp;"-"&amp;gdp_capita_rank__2[[#This Row],[WB_country_code]]</f>
        <v>1989-KEN</v>
      </c>
      <c r="G3954" s="9" t="s">
        <v>5566</v>
      </c>
    </row>
    <row r="3955" spans="1:7" x14ac:dyDescent="0.2">
      <c r="A3955" s="9" t="s">
        <v>139</v>
      </c>
      <c r="B3955" s="9" t="s">
        <v>140</v>
      </c>
      <c r="C3955" s="9" t="s">
        <v>2911</v>
      </c>
      <c r="D3955" s="9" t="s">
        <v>2912</v>
      </c>
      <c r="E3955" s="9" t="s">
        <v>5511</v>
      </c>
      <c r="F3955" s="9" t="str">
        <f>TEXT(gdp_capita_rank__2[[#This Row],[year]],0)&amp;"-"&amp;gdp_capita_rank__2[[#This Row],[WB_country_code]]</f>
        <v>1989-KGZ</v>
      </c>
      <c r="G3955" s="9" t="s">
        <v>2741</v>
      </c>
    </row>
    <row r="3956" spans="1:7" x14ac:dyDescent="0.2">
      <c r="A3956" s="9" t="s">
        <v>141</v>
      </c>
      <c r="B3956" s="9" t="s">
        <v>142</v>
      </c>
      <c r="C3956" s="9" t="s">
        <v>2913</v>
      </c>
      <c r="D3956" s="9" t="s">
        <v>2914</v>
      </c>
      <c r="E3956" s="9" t="s">
        <v>5511</v>
      </c>
      <c r="F3956" s="9" t="str">
        <f>TEXT(gdp_capita_rank__2[[#This Row],[year]],0)&amp;"-"&amp;gdp_capita_rank__2[[#This Row],[WB_country_code]]</f>
        <v>1989-KOR</v>
      </c>
      <c r="G3956" s="9" t="s">
        <v>5567</v>
      </c>
    </row>
    <row r="3957" spans="1:7" x14ac:dyDescent="0.2">
      <c r="A3957" s="9" t="s">
        <v>143</v>
      </c>
      <c r="B3957" s="9" t="s">
        <v>144</v>
      </c>
      <c r="C3957" s="9" t="s">
        <v>2916</v>
      </c>
      <c r="D3957" s="9" t="s">
        <v>2917</v>
      </c>
      <c r="E3957" s="9" t="s">
        <v>5511</v>
      </c>
      <c r="F3957" s="9" t="str">
        <f>TEXT(gdp_capita_rank__2[[#This Row],[year]],0)&amp;"-"&amp;gdp_capita_rank__2[[#This Row],[WB_country_code]]</f>
        <v>1989-KWT</v>
      </c>
      <c r="G3957" s="9" t="s">
        <v>5568</v>
      </c>
    </row>
    <row r="3958" spans="1:7" x14ac:dyDescent="0.2">
      <c r="A3958" s="9" t="s">
        <v>145</v>
      </c>
      <c r="B3958" s="9" t="s">
        <v>146</v>
      </c>
      <c r="C3958" s="9" t="s">
        <v>2918</v>
      </c>
      <c r="D3958" s="9" t="s">
        <v>2919</v>
      </c>
      <c r="E3958" s="9" t="s">
        <v>5511</v>
      </c>
      <c r="F3958" s="9" t="str">
        <f>TEXT(gdp_capita_rank__2[[#This Row],[year]],0)&amp;"-"&amp;gdp_capita_rank__2[[#This Row],[WB_country_code]]</f>
        <v>1989-LBN</v>
      </c>
      <c r="G3958" s="9" t="s">
        <v>5569</v>
      </c>
    </row>
    <row r="3959" spans="1:7" x14ac:dyDescent="0.2">
      <c r="A3959" s="9" t="s">
        <v>147</v>
      </c>
      <c r="B3959" s="9" t="s">
        <v>148</v>
      </c>
      <c r="C3959" s="9" t="s">
        <v>2920</v>
      </c>
      <c r="D3959" s="9" t="s">
        <v>2921</v>
      </c>
      <c r="E3959" s="9" t="s">
        <v>5511</v>
      </c>
      <c r="F3959" s="9" t="str">
        <f>TEXT(gdp_capita_rank__2[[#This Row],[year]],0)&amp;"-"&amp;gdp_capita_rank__2[[#This Row],[WB_country_code]]</f>
        <v>1989-LKA</v>
      </c>
      <c r="G3959" s="9" t="s">
        <v>5570</v>
      </c>
    </row>
    <row r="3960" spans="1:7" x14ac:dyDescent="0.2">
      <c r="A3960" s="9" t="s">
        <v>149</v>
      </c>
      <c r="B3960" s="9" t="s">
        <v>150</v>
      </c>
      <c r="C3960" s="9" t="s">
        <v>2923</v>
      </c>
      <c r="D3960" s="9" t="s">
        <v>2924</v>
      </c>
      <c r="E3960" s="9" t="s">
        <v>5511</v>
      </c>
      <c r="F3960" s="9" t="str">
        <f>TEXT(gdp_capita_rank__2[[#This Row],[year]],0)&amp;"-"&amp;gdp_capita_rank__2[[#This Row],[WB_country_code]]</f>
        <v>1989-LTU</v>
      </c>
      <c r="G3960" s="9" t="s">
        <v>2741</v>
      </c>
    </row>
    <row r="3961" spans="1:7" x14ac:dyDescent="0.2">
      <c r="A3961" s="9" t="s">
        <v>151</v>
      </c>
      <c r="B3961" s="9" t="s">
        <v>152</v>
      </c>
      <c r="C3961" s="9" t="s">
        <v>2925</v>
      </c>
      <c r="D3961" s="9" t="s">
        <v>2926</v>
      </c>
      <c r="E3961" s="9" t="s">
        <v>5511</v>
      </c>
      <c r="F3961" s="9" t="str">
        <f>TEXT(gdp_capita_rank__2[[#This Row],[year]],0)&amp;"-"&amp;gdp_capita_rank__2[[#This Row],[WB_country_code]]</f>
        <v>1989-LVA</v>
      </c>
      <c r="G3961" s="9" t="s">
        <v>2741</v>
      </c>
    </row>
    <row r="3962" spans="1:7" x14ac:dyDescent="0.2">
      <c r="A3962" s="9" t="s">
        <v>153</v>
      </c>
      <c r="B3962" s="9" t="s">
        <v>154</v>
      </c>
      <c r="C3962" s="9" t="s">
        <v>2927</v>
      </c>
      <c r="D3962" s="9" t="s">
        <v>2928</v>
      </c>
      <c r="E3962" s="9" t="s">
        <v>5511</v>
      </c>
      <c r="F3962" s="9" t="str">
        <f>TEXT(gdp_capita_rank__2[[#This Row],[year]],0)&amp;"-"&amp;gdp_capita_rank__2[[#This Row],[WB_country_code]]</f>
        <v>1989-MAR</v>
      </c>
      <c r="G3962" s="9" t="s">
        <v>5571</v>
      </c>
    </row>
    <row r="3963" spans="1:7" x14ac:dyDescent="0.2">
      <c r="A3963" s="9" t="s">
        <v>155</v>
      </c>
      <c r="B3963" s="9" t="s">
        <v>156</v>
      </c>
      <c r="C3963" s="9" t="s">
        <v>2930</v>
      </c>
      <c r="D3963" s="9" t="s">
        <v>2931</v>
      </c>
      <c r="E3963" s="9" t="s">
        <v>5511</v>
      </c>
      <c r="F3963" s="9" t="str">
        <f>TEXT(gdp_capita_rank__2[[#This Row],[year]],0)&amp;"-"&amp;gdp_capita_rank__2[[#This Row],[WB_country_code]]</f>
        <v>1989-MDA</v>
      </c>
      <c r="G3963" s="9" t="s">
        <v>2741</v>
      </c>
    </row>
    <row r="3964" spans="1:7" x14ac:dyDescent="0.2">
      <c r="A3964" s="9" t="s">
        <v>157</v>
      </c>
      <c r="B3964" s="9" t="s">
        <v>158</v>
      </c>
      <c r="C3964" s="9" t="s">
        <v>2932</v>
      </c>
      <c r="D3964" s="9" t="s">
        <v>2933</v>
      </c>
      <c r="E3964" s="9" t="s">
        <v>5511</v>
      </c>
      <c r="F3964" s="9" t="str">
        <f>TEXT(gdp_capita_rank__2[[#This Row],[year]],0)&amp;"-"&amp;gdp_capita_rank__2[[#This Row],[WB_country_code]]</f>
        <v>1989-MEX</v>
      </c>
      <c r="G3964" s="9" t="s">
        <v>5572</v>
      </c>
    </row>
    <row r="3965" spans="1:7" x14ac:dyDescent="0.2">
      <c r="A3965" s="9" t="s">
        <v>159</v>
      </c>
      <c r="B3965" s="9" t="s">
        <v>160</v>
      </c>
      <c r="C3965" s="9" t="s">
        <v>2935</v>
      </c>
      <c r="D3965" s="9" t="s">
        <v>2936</v>
      </c>
      <c r="E3965" s="9" t="s">
        <v>5511</v>
      </c>
      <c r="F3965" s="9" t="str">
        <f>TEXT(gdp_capita_rank__2[[#This Row],[year]],0)&amp;"-"&amp;gdp_capita_rank__2[[#This Row],[WB_country_code]]</f>
        <v>1989-MKD</v>
      </c>
      <c r="G3965" s="9" t="s">
        <v>2741</v>
      </c>
    </row>
    <row r="3966" spans="1:7" x14ac:dyDescent="0.2">
      <c r="A3966" s="9" t="s">
        <v>161</v>
      </c>
      <c r="B3966" s="9" t="s">
        <v>162</v>
      </c>
      <c r="C3966" s="9" t="s">
        <v>2937</v>
      </c>
      <c r="D3966" s="9" t="s">
        <v>2938</v>
      </c>
      <c r="E3966" s="9" t="s">
        <v>5511</v>
      </c>
      <c r="F3966" s="9" t="str">
        <f>TEXT(gdp_capita_rank__2[[#This Row],[year]],0)&amp;"-"&amp;gdp_capita_rank__2[[#This Row],[WB_country_code]]</f>
        <v>1989-MNE</v>
      </c>
      <c r="G3966" s="9" t="s">
        <v>2741</v>
      </c>
    </row>
    <row r="3967" spans="1:7" x14ac:dyDescent="0.2">
      <c r="A3967" s="9" t="s">
        <v>163</v>
      </c>
      <c r="B3967" s="9" t="s">
        <v>164</v>
      </c>
      <c r="C3967" s="9" t="s">
        <v>2939</v>
      </c>
      <c r="D3967" s="9" t="s">
        <v>2940</v>
      </c>
      <c r="E3967" s="9" t="s">
        <v>5511</v>
      </c>
      <c r="F3967" s="9" t="str">
        <f>TEXT(gdp_capita_rank__2[[#This Row],[year]],0)&amp;"-"&amp;gdp_capita_rank__2[[#This Row],[WB_country_code]]</f>
        <v>1989-MNG</v>
      </c>
      <c r="G3967" s="9" t="s">
        <v>5573</v>
      </c>
    </row>
    <row r="3968" spans="1:7" x14ac:dyDescent="0.2">
      <c r="A3968" s="9" t="s">
        <v>165</v>
      </c>
      <c r="B3968" s="9" t="s">
        <v>166</v>
      </c>
      <c r="C3968" s="9" t="s">
        <v>2941</v>
      </c>
      <c r="D3968" s="9" t="s">
        <v>2942</v>
      </c>
      <c r="E3968" s="9" t="s">
        <v>5511</v>
      </c>
      <c r="F3968" s="9" t="str">
        <f>TEXT(gdp_capita_rank__2[[#This Row],[year]],0)&amp;"-"&amp;gdp_capita_rank__2[[#This Row],[WB_country_code]]</f>
        <v>1989-MOZ</v>
      </c>
      <c r="G3968" s="9" t="s">
        <v>2741</v>
      </c>
    </row>
    <row r="3969" spans="1:7" x14ac:dyDescent="0.2">
      <c r="A3969" s="9" t="s">
        <v>167</v>
      </c>
      <c r="B3969" s="9" t="s">
        <v>168</v>
      </c>
      <c r="C3969" s="9" t="s">
        <v>2943</v>
      </c>
      <c r="D3969" s="9" t="s">
        <v>2944</v>
      </c>
      <c r="E3969" s="9" t="s">
        <v>5511</v>
      </c>
      <c r="F3969" s="9" t="str">
        <f>TEXT(gdp_capita_rank__2[[#This Row],[year]],0)&amp;"-"&amp;gdp_capita_rank__2[[#This Row],[WB_country_code]]</f>
        <v>1989-MUS</v>
      </c>
      <c r="G3969" s="9" t="s">
        <v>5574</v>
      </c>
    </row>
    <row r="3970" spans="1:7" x14ac:dyDescent="0.2">
      <c r="A3970" s="9" t="s">
        <v>169</v>
      </c>
      <c r="B3970" s="9" t="s">
        <v>170</v>
      </c>
      <c r="C3970" s="9" t="s">
        <v>2945</v>
      </c>
      <c r="D3970" s="9" t="s">
        <v>2946</v>
      </c>
      <c r="E3970" s="9" t="s">
        <v>5511</v>
      </c>
      <c r="F3970" s="9" t="str">
        <f>TEXT(gdp_capita_rank__2[[#This Row],[year]],0)&amp;"-"&amp;gdp_capita_rank__2[[#This Row],[WB_country_code]]</f>
        <v>1989-MYS</v>
      </c>
      <c r="G3970" s="9" t="s">
        <v>5575</v>
      </c>
    </row>
    <row r="3971" spans="1:7" x14ac:dyDescent="0.2">
      <c r="A3971" s="9" t="s">
        <v>171</v>
      </c>
      <c r="B3971" s="9" t="s">
        <v>172</v>
      </c>
      <c r="C3971" s="9" t="s">
        <v>2948</v>
      </c>
      <c r="D3971" s="9" t="s">
        <v>2949</v>
      </c>
      <c r="E3971" s="9" t="s">
        <v>5511</v>
      </c>
      <c r="F3971" s="9" t="str">
        <f>TEXT(gdp_capita_rank__2[[#This Row],[year]],0)&amp;"-"&amp;gdp_capita_rank__2[[#This Row],[WB_country_code]]</f>
        <v>1989-NAM</v>
      </c>
      <c r="G3971" s="9" t="s">
        <v>5576</v>
      </c>
    </row>
    <row r="3972" spans="1:7" x14ac:dyDescent="0.2">
      <c r="A3972" s="9" t="s">
        <v>173</v>
      </c>
      <c r="B3972" s="9" t="s">
        <v>174</v>
      </c>
      <c r="C3972" s="9" t="s">
        <v>2950</v>
      </c>
      <c r="D3972" s="9" t="s">
        <v>2951</v>
      </c>
      <c r="E3972" s="9" t="s">
        <v>5511</v>
      </c>
      <c r="F3972" s="9" t="str">
        <f>TEXT(gdp_capita_rank__2[[#This Row],[year]],0)&amp;"-"&amp;gdp_capita_rank__2[[#This Row],[WB_country_code]]</f>
        <v>1989-NER</v>
      </c>
      <c r="G3972" s="9" t="s">
        <v>5577</v>
      </c>
    </row>
    <row r="3973" spans="1:7" x14ac:dyDescent="0.2">
      <c r="A3973" s="9" t="s">
        <v>175</v>
      </c>
      <c r="B3973" s="9" t="s">
        <v>176</v>
      </c>
      <c r="C3973" s="9" t="s">
        <v>2953</v>
      </c>
      <c r="D3973" s="9" t="s">
        <v>2954</v>
      </c>
      <c r="E3973" s="9" t="s">
        <v>5511</v>
      </c>
      <c r="F3973" s="9" t="str">
        <f>TEXT(gdp_capita_rank__2[[#This Row],[year]],0)&amp;"-"&amp;gdp_capita_rank__2[[#This Row],[WB_country_code]]</f>
        <v>1989-NGA</v>
      </c>
      <c r="G3973" s="9" t="s">
        <v>5578</v>
      </c>
    </row>
    <row r="3974" spans="1:7" x14ac:dyDescent="0.2">
      <c r="A3974" s="9" t="s">
        <v>177</v>
      </c>
      <c r="B3974" s="9" t="s">
        <v>178</v>
      </c>
      <c r="C3974" s="9" t="s">
        <v>2956</v>
      </c>
      <c r="D3974" s="9" t="s">
        <v>2957</v>
      </c>
      <c r="E3974" s="9" t="s">
        <v>5511</v>
      </c>
      <c r="F3974" s="9" t="str">
        <f>TEXT(gdp_capita_rank__2[[#This Row],[year]],0)&amp;"-"&amp;gdp_capita_rank__2[[#This Row],[WB_country_code]]</f>
        <v>1989-NLD</v>
      </c>
      <c r="G3974" s="9" t="s">
        <v>5579</v>
      </c>
    </row>
    <row r="3975" spans="1:7" x14ac:dyDescent="0.2">
      <c r="A3975" s="9" t="s">
        <v>179</v>
      </c>
      <c r="B3975" s="9" t="s">
        <v>180</v>
      </c>
      <c r="C3975" s="9" t="s">
        <v>2959</v>
      </c>
      <c r="D3975" s="9" t="s">
        <v>2960</v>
      </c>
      <c r="E3975" s="9" t="s">
        <v>5511</v>
      </c>
      <c r="F3975" s="9" t="str">
        <f>TEXT(gdp_capita_rank__2[[#This Row],[year]],0)&amp;"-"&amp;gdp_capita_rank__2[[#This Row],[WB_country_code]]</f>
        <v>1989-NOR</v>
      </c>
      <c r="G3975" s="9" t="s">
        <v>5580</v>
      </c>
    </row>
    <row r="3976" spans="1:7" x14ac:dyDescent="0.2">
      <c r="A3976" s="9" t="s">
        <v>181</v>
      </c>
      <c r="B3976" s="9" t="s">
        <v>182</v>
      </c>
      <c r="C3976" s="9" t="s">
        <v>2962</v>
      </c>
      <c r="D3976" s="9" t="s">
        <v>2963</v>
      </c>
      <c r="E3976" s="9" t="s">
        <v>5511</v>
      </c>
      <c r="F3976" s="9" t="str">
        <f>TEXT(gdp_capita_rank__2[[#This Row],[year]],0)&amp;"-"&amp;gdp_capita_rank__2[[#This Row],[WB_country_code]]</f>
        <v>1989-NZL</v>
      </c>
      <c r="G3976" s="9" t="s">
        <v>5581</v>
      </c>
    </row>
    <row r="3977" spans="1:7" x14ac:dyDescent="0.2">
      <c r="A3977" s="9" t="s">
        <v>183</v>
      </c>
      <c r="B3977" s="9" t="s">
        <v>184</v>
      </c>
      <c r="C3977" s="9" t="s">
        <v>2965</v>
      </c>
      <c r="D3977" s="9" t="s">
        <v>2966</v>
      </c>
      <c r="E3977" s="9" t="s">
        <v>5511</v>
      </c>
      <c r="F3977" s="9" t="str">
        <f>TEXT(gdp_capita_rank__2[[#This Row],[year]],0)&amp;"-"&amp;gdp_capita_rank__2[[#This Row],[WB_country_code]]</f>
        <v>1989-PAK</v>
      </c>
      <c r="G3977" s="9" t="s">
        <v>5582</v>
      </c>
    </row>
    <row r="3978" spans="1:7" x14ac:dyDescent="0.2">
      <c r="A3978" s="9" t="s">
        <v>185</v>
      </c>
      <c r="B3978" s="9" t="s">
        <v>186</v>
      </c>
      <c r="C3978" s="9" t="s">
        <v>2968</v>
      </c>
      <c r="D3978" s="9" t="s">
        <v>2969</v>
      </c>
      <c r="E3978" s="9" t="s">
        <v>5511</v>
      </c>
      <c r="F3978" s="9" t="str">
        <f>TEXT(gdp_capita_rank__2[[#This Row],[year]],0)&amp;"-"&amp;gdp_capita_rank__2[[#This Row],[WB_country_code]]</f>
        <v>1989-PAN</v>
      </c>
      <c r="G3978" s="9" t="s">
        <v>5583</v>
      </c>
    </row>
    <row r="3979" spans="1:7" x14ac:dyDescent="0.2">
      <c r="A3979" s="9" t="s">
        <v>187</v>
      </c>
      <c r="B3979" s="9" t="s">
        <v>188</v>
      </c>
      <c r="C3979" s="9" t="s">
        <v>2971</v>
      </c>
      <c r="D3979" s="9" t="s">
        <v>2972</v>
      </c>
      <c r="E3979" s="9" t="s">
        <v>5511</v>
      </c>
      <c r="F3979" s="9" t="str">
        <f>TEXT(gdp_capita_rank__2[[#This Row],[year]],0)&amp;"-"&amp;gdp_capita_rank__2[[#This Row],[WB_country_code]]</f>
        <v>1989-PER</v>
      </c>
      <c r="G3979" s="9" t="s">
        <v>5584</v>
      </c>
    </row>
    <row r="3980" spans="1:7" x14ac:dyDescent="0.2">
      <c r="A3980" s="9" t="s">
        <v>189</v>
      </c>
      <c r="B3980" s="9" t="s">
        <v>190</v>
      </c>
      <c r="C3980" s="9" t="s">
        <v>2973</v>
      </c>
      <c r="D3980" s="9" t="s">
        <v>2974</v>
      </c>
      <c r="E3980" s="9" t="s">
        <v>5511</v>
      </c>
      <c r="F3980" s="9" t="str">
        <f>TEXT(gdp_capita_rank__2[[#This Row],[year]],0)&amp;"-"&amp;gdp_capita_rank__2[[#This Row],[WB_country_code]]</f>
        <v>1989-PHL</v>
      </c>
      <c r="G3980" s="9" t="s">
        <v>5585</v>
      </c>
    </row>
    <row r="3981" spans="1:7" x14ac:dyDescent="0.2">
      <c r="A3981" s="9" t="s">
        <v>191</v>
      </c>
      <c r="B3981" s="9" t="s">
        <v>192</v>
      </c>
      <c r="C3981" s="9" t="s">
        <v>2976</v>
      </c>
      <c r="D3981" s="9" t="s">
        <v>2977</v>
      </c>
      <c r="E3981" s="9" t="s">
        <v>5511</v>
      </c>
      <c r="F3981" s="9" t="str">
        <f>TEXT(gdp_capita_rank__2[[#This Row],[year]],0)&amp;"-"&amp;gdp_capita_rank__2[[#This Row],[WB_country_code]]</f>
        <v>1989-POL</v>
      </c>
      <c r="G3981" s="9" t="s">
        <v>2741</v>
      </c>
    </row>
    <row r="3982" spans="1:7" x14ac:dyDescent="0.2">
      <c r="A3982" s="9" t="s">
        <v>193</v>
      </c>
      <c r="B3982" s="9" t="s">
        <v>194</v>
      </c>
      <c r="C3982" s="9" t="s">
        <v>2818</v>
      </c>
      <c r="D3982" s="9" t="s">
        <v>2978</v>
      </c>
      <c r="E3982" s="9" t="s">
        <v>5511</v>
      </c>
      <c r="F3982" s="9" t="str">
        <f>TEXT(gdp_capita_rank__2[[#This Row],[year]],0)&amp;"-"&amp;gdp_capita_rank__2[[#This Row],[WB_country_code]]</f>
        <v>1989-PRI</v>
      </c>
      <c r="G3982" s="9" t="s">
        <v>5586</v>
      </c>
    </row>
    <row r="3983" spans="1:7" x14ac:dyDescent="0.2">
      <c r="A3983" s="9" t="s">
        <v>195</v>
      </c>
      <c r="B3983" s="9" t="s">
        <v>196</v>
      </c>
      <c r="C3983" s="9" t="s">
        <v>2980</v>
      </c>
      <c r="D3983" s="9" t="s">
        <v>2981</v>
      </c>
      <c r="E3983" s="9" t="s">
        <v>5511</v>
      </c>
      <c r="F3983" s="9" t="str">
        <f>TEXT(gdp_capita_rank__2[[#This Row],[year]],0)&amp;"-"&amp;gdp_capita_rank__2[[#This Row],[WB_country_code]]</f>
        <v>1989-PRK</v>
      </c>
      <c r="G3983" s="9" t="s">
        <v>2741</v>
      </c>
    </row>
    <row r="3984" spans="1:7" x14ac:dyDescent="0.2">
      <c r="A3984" s="9" t="s">
        <v>197</v>
      </c>
      <c r="B3984" s="9" t="s">
        <v>198</v>
      </c>
      <c r="C3984" s="9" t="s">
        <v>2982</v>
      </c>
      <c r="D3984" s="9" t="s">
        <v>2983</v>
      </c>
      <c r="E3984" s="9" t="s">
        <v>5511</v>
      </c>
      <c r="F3984" s="9" t="str">
        <f>TEXT(gdp_capita_rank__2[[#This Row],[year]],0)&amp;"-"&amp;gdp_capita_rank__2[[#This Row],[WB_country_code]]</f>
        <v>1989-PRT</v>
      </c>
      <c r="G3984" s="9" t="s">
        <v>5587</v>
      </c>
    </row>
    <row r="3985" spans="1:7" x14ac:dyDescent="0.2">
      <c r="A3985" s="9" t="s">
        <v>199</v>
      </c>
      <c r="B3985" s="9" t="s">
        <v>200</v>
      </c>
      <c r="C3985" s="9" t="s">
        <v>2985</v>
      </c>
      <c r="D3985" s="9" t="s">
        <v>2986</v>
      </c>
      <c r="E3985" s="9" t="s">
        <v>5511</v>
      </c>
      <c r="F3985" s="9" t="str">
        <f>TEXT(gdp_capita_rank__2[[#This Row],[year]],0)&amp;"-"&amp;gdp_capita_rank__2[[#This Row],[WB_country_code]]</f>
        <v>1989-PRY</v>
      </c>
      <c r="G3985" s="9" t="s">
        <v>5588</v>
      </c>
    </row>
    <row r="3986" spans="1:7" x14ac:dyDescent="0.2">
      <c r="A3986" s="9" t="s">
        <v>201</v>
      </c>
      <c r="B3986" s="9" t="s">
        <v>202</v>
      </c>
      <c r="C3986" s="9" t="s">
        <v>2987</v>
      </c>
      <c r="D3986" s="9" t="s">
        <v>2988</v>
      </c>
      <c r="E3986" s="9" t="s">
        <v>5511</v>
      </c>
      <c r="F3986" s="9" t="str">
        <f>TEXT(gdp_capita_rank__2[[#This Row],[year]],0)&amp;"-"&amp;gdp_capita_rank__2[[#This Row],[WB_country_code]]</f>
        <v>1989-QAT</v>
      </c>
      <c r="G3986" s="9" t="s">
        <v>5589</v>
      </c>
    </row>
    <row r="3987" spans="1:7" x14ac:dyDescent="0.2">
      <c r="A3987" s="9" t="s">
        <v>203</v>
      </c>
      <c r="B3987" s="9" t="s">
        <v>204</v>
      </c>
      <c r="C3987" s="9" t="s">
        <v>2989</v>
      </c>
      <c r="D3987" s="9" t="s">
        <v>2990</v>
      </c>
      <c r="E3987" s="9" t="s">
        <v>5511</v>
      </c>
      <c r="F3987" s="9" t="str">
        <f>TEXT(gdp_capita_rank__2[[#This Row],[year]],0)&amp;"-"&amp;gdp_capita_rank__2[[#This Row],[WB_country_code]]</f>
        <v>1989-ROU</v>
      </c>
      <c r="G3987" s="9" t="s">
        <v>5590</v>
      </c>
    </row>
    <row r="3988" spans="1:7" x14ac:dyDescent="0.2">
      <c r="A3988" s="9" t="s">
        <v>205</v>
      </c>
      <c r="B3988" s="9" t="s">
        <v>206</v>
      </c>
      <c r="C3988" s="9" t="s">
        <v>2991</v>
      </c>
      <c r="D3988" s="9" t="s">
        <v>2992</v>
      </c>
      <c r="E3988" s="9" t="s">
        <v>5511</v>
      </c>
      <c r="F3988" s="9" t="str">
        <f>TEXT(gdp_capita_rank__2[[#This Row],[year]],0)&amp;"-"&amp;gdp_capita_rank__2[[#This Row],[WB_country_code]]</f>
        <v>1989-RUS</v>
      </c>
      <c r="G3988" s="9" t="s">
        <v>5591</v>
      </c>
    </row>
    <row r="3989" spans="1:7" x14ac:dyDescent="0.2">
      <c r="A3989" s="9" t="s">
        <v>207</v>
      </c>
      <c r="B3989" s="9" t="s">
        <v>208</v>
      </c>
      <c r="C3989" s="9" t="s">
        <v>2993</v>
      </c>
      <c r="D3989" s="9" t="s">
        <v>2994</v>
      </c>
      <c r="E3989" s="9" t="s">
        <v>5511</v>
      </c>
      <c r="F3989" s="9" t="str">
        <f>TEXT(gdp_capita_rank__2[[#This Row],[year]],0)&amp;"-"&amp;gdp_capita_rank__2[[#This Row],[WB_country_code]]</f>
        <v>1989-SAU</v>
      </c>
      <c r="G3989" s="9" t="s">
        <v>5592</v>
      </c>
    </row>
    <row r="3990" spans="1:7" x14ac:dyDescent="0.2">
      <c r="A3990" s="9" t="s">
        <v>209</v>
      </c>
      <c r="B3990" s="9" t="s">
        <v>210</v>
      </c>
      <c r="C3990" s="9" t="s">
        <v>2995</v>
      </c>
      <c r="D3990" s="9" t="s">
        <v>2996</v>
      </c>
      <c r="E3990" s="9" t="s">
        <v>5511</v>
      </c>
      <c r="F3990" s="9" t="str">
        <f>TEXT(gdp_capita_rank__2[[#This Row],[year]],0)&amp;"-"&amp;gdp_capita_rank__2[[#This Row],[WB_country_code]]</f>
        <v>1989-SDN</v>
      </c>
      <c r="G3990" s="9" t="s">
        <v>5593</v>
      </c>
    </row>
    <row r="3991" spans="1:7" x14ac:dyDescent="0.2">
      <c r="A3991" s="9" t="s">
        <v>211</v>
      </c>
      <c r="B3991" s="9" t="s">
        <v>212</v>
      </c>
      <c r="C3991" s="9" t="s">
        <v>2998</v>
      </c>
      <c r="D3991" s="9" t="s">
        <v>2999</v>
      </c>
      <c r="E3991" s="9" t="s">
        <v>5511</v>
      </c>
      <c r="F3991" s="9" t="str">
        <f>TEXT(gdp_capita_rank__2[[#This Row],[year]],0)&amp;"-"&amp;gdp_capita_rank__2[[#This Row],[WB_country_code]]</f>
        <v>1989-SEN</v>
      </c>
      <c r="G3991" s="9" t="s">
        <v>5594</v>
      </c>
    </row>
    <row r="3992" spans="1:7" x14ac:dyDescent="0.2">
      <c r="A3992" s="9" t="s">
        <v>213</v>
      </c>
      <c r="B3992" s="9" t="s">
        <v>214</v>
      </c>
      <c r="C3992" s="9" t="s">
        <v>3001</v>
      </c>
      <c r="D3992" s="9" t="s">
        <v>3002</v>
      </c>
      <c r="E3992" s="9" t="s">
        <v>5511</v>
      </c>
      <c r="F3992" s="9" t="str">
        <f>TEXT(gdp_capita_rank__2[[#This Row],[year]],0)&amp;"-"&amp;gdp_capita_rank__2[[#This Row],[WB_country_code]]</f>
        <v>1989-SGP</v>
      </c>
      <c r="G3992" s="9" t="s">
        <v>5595</v>
      </c>
    </row>
    <row r="3993" spans="1:7" x14ac:dyDescent="0.2">
      <c r="A3993" s="9" t="s">
        <v>215</v>
      </c>
      <c r="B3993" s="9" t="s">
        <v>216</v>
      </c>
      <c r="C3993" s="9" t="s">
        <v>3004</v>
      </c>
      <c r="D3993" s="9" t="s">
        <v>3005</v>
      </c>
      <c r="E3993" s="9" t="s">
        <v>5511</v>
      </c>
      <c r="F3993" s="9" t="str">
        <f>TEXT(gdp_capita_rank__2[[#This Row],[year]],0)&amp;"-"&amp;gdp_capita_rank__2[[#This Row],[WB_country_code]]</f>
        <v>1989-SMR</v>
      </c>
      <c r="G3993" s="9" t="s">
        <v>2741</v>
      </c>
    </row>
    <row r="3994" spans="1:7" x14ac:dyDescent="0.2">
      <c r="A3994" s="9" t="s">
        <v>217</v>
      </c>
      <c r="B3994" s="9" t="s">
        <v>218</v>
      </c>
      <c r="C3994" s="9" t="s">
        <v>2854</v>
      </c>
      <c r="D3994" s="9" t="s">
        <v>3006</v>
      </c>
      <c r="E3994" s="9" t="s">
        <v>5511</v>
      </c>
      <c r="F3994" s="9" t="str">
        <f>TEXT(gdp_capita_rank__2[[#This Row],[year]],0)&amp;"-"&amp;gdp_capita_rank__2[[#This Row],[WB_country_code]]</f>
        <v>1989-SRB</v>
      </c>
      <c r="G3994" s="9" t="s">
        <v>2741</v>
      </c>
    </row>
    <row r="3995" spans="1:7" x14ac:dyDescent="0.2">
      <c r="A3995" s="9" t="s">
        <v>219</v>
      </c>
      <c r="B3995" s="9" t="s">
        <v>220</v>
      </c>
      <c r="C3995" s="9" t="s">
        <v>3007</v>
      </c>
      <c r="D3995" s="9" t="s">
        <v>3008</v>
      </c>
      <c r="E3995" s="9" t="s">
        <v>5511</v>
      </c>
      <c r="F3995" s="9" t="str">
        <f>TEXT(gdp_capita_rank__2[[#This Row],[year]],0)&amp;"-"&amp;gdp_capita_rank__2[[#This Row],[WB_country_code]]</f>
        <v>1989-SUR</v>
      </c>
      <c r="G3995" s="9" t="s">
        <v>5596</v>
      </c>
    </row>
    <row r="3996" spans="1:7" x14ac:dyDescent="0.2">
      <c r="A3996" s="9" t="s">
        <v>221</v>
      </c>
      <c r="B3996" s="9" t="s">
        <v>222</v>
      </c>
      <c r="C3996" s="9" t="s">
        <v>3010</v>
      </c>
      <c r="D3996" s="9" t="s">
        <v>3011</v>
      </c>
      <c r="E3996" s="9" t="s">
        <v>5511</v>
      </c>
      <c r="F3996" s="9" t="str">
        <f>TEXT(gdp_capita_rank__2[[#This Row],[year]],0)&amp;"-"&amp;gdp_capita_rank__2[[#This Row],[WB_country_code]]</f>
        <v>1989-SVK</v>
      </c>
      <c r="G3996" s="9" t="s">
        <v>2741</v>
      </c>
    </row>
    <row r="3997" spans="1:7" x14ac:dyDescent="0.2">
      <c r="A3997" s="9" t="s">
        <v>223</v>
      </c>
      <c r="B3997" s="9" t="s">
        <v>224</v>
      </c>
      <c r="C3997" s="9" t="s">
        <v>3012</v>
      </c>
      <c r="D3997" s="9" t="s">
        <v>3013</v>
      </c>
      <c r="E3997" s="9" t="s">
        <v>5511</v>
      </c>
      <c r="F3997" s="9" t="str">
        <f>TEXT(gdp_capita_rank__2[[#This Row],[year]],0)&amp;"-"&amp;gdp_capita_rank__2[[#This Row],[WB_country_code]]</f>
        <v>1989-SVN</v>
      </c>
      <c r="G3997" s="9" t="s">
        <v>2741</v>
      </c>
    </row>
    <row r="3998" spans="1:7" x14ac:dyDescent="0.2">
      <c r="A3998" s="9" t="s">
        <v>225</v>
      </c>
      <c r="B3998" s="9" t="s">
        <v>226</v>
      </c>
      <c r="C3998" s="9" t="s">
        <v>3014</v>
      </c>
      <c r="D3998" s="9" t="s">
        <v>3015</v>
      </c>
      <c r="E3998" s="9" t="s">
        <v>5511</v>
      </c>
      <c r="F3998" s="9" t="str">
        <f>TEXT(gdp_capita_rank__2[[#This Row],[year]],0)&amp;"-"&amp;gdp_capita_rank__2[[#This Row],[WB_country_code]]</f>
        <v>1989-SWE</v>
      </c>
      <c r="G3998" s="9" t="s">
        <v>5597</v>
      </c>
    </row>
    <row r="3999" spans="1:7" x14ac:dyDescent="0.2">
      <c r="A3999" s="9" t="s">
        <v>227</v>
      </c>
      <c r="B3999" s="9" t="s">
        <v>228</v>
      </c>
      <c r="C3999" s="9" t="s">
        <v>3017</v>
      </c>
      <c r="D3999" s="9" t="s">
        <v>3018</v>
      </c>
      <c r="E3999" s="9" t="s">
        <v>5511</v>
      </c>
      <c r="F3999" s="9" t="str">
        <f>TEXT(gdp_capita_rank__2[[#This Row],[year]],0)&amp;"-"&amp;gdp_capita_rank__2[[#This Row],[WB_country_code]]</f>
        <v>1989-SYR</v>
      </c>
      <c r="G3999" s="9" t="s">
        <v>5598</v>
      </c>
    </row>
    <row r="4000" spans="1:7" x14ac:dyDescent="0.2">
      <c r="A4000" s="9" t="s">
        <v>229</v>
      </c>
      <c r="B4000" s="9" t="s">
        <v>230</v>
      </c>
      <c r="C4000" s="9" t="s">
        <v>3020</v>
      </c>
      <c r="D4000" s="9" t="s">
        <v>3021</v>
      </c>
      <c r="E4000" s="9" t="s">
        <v>5511</v>
      </c>
      <c r="F4000" s="9" t="str">
        <f>TEXT(gdp_capita_rank__2[[#This Row],[year]],0)&amp;"-"&amp;gdp_capita_rank__2[[#This Row],[WB_country_code]]</f>
        <v>1989-TGO</v>
      </c>
      <c r="G4000" s="9" t="s">
        <v>5599</v>
      </c>
    </row>
    <row r="4001" spans="1:7" x14ac:dyDescent="0.2">
      <c r="A4001" s="9" t="s">
        <v>231</v>
      </c>
      <c r="B4001" s="9" t="s">
        <v>232</v>
      </c>
      <c r="C4001" s="9" t="s">
        <v>3023</v>
      </c>
      <c r="D4001" s="9" t="s">
        <v>3024</v>
      </c>
      <c r="E4001" s="9" t="s">
        <v>5511</v>
      </c>
      <c r="F4001" s="9" t="str">
        <f>TEXT(gdp_capita_rank__2[[#This Row],[year]],0)&amp;"-"&amp;gdp_capita_rank__2[[#This Row],[WB_country_code]]</f>
        <v>1989-THA</v>
      </c>
      <c r="G4001" s="9" t="s">
        <v>5600</v>
      </c>
    </row>
    <row r="4002" spans="1:7" x14ac:dyDescent="0.2">
      <c r="A4002" s="9" t="s">
        <v>233</v>
      </c>
      <c r="B4002" s="9" t="s">
        <v>234</v>
      </c>
      <c r="C4002" s="9" t="s">
        <v>3026</v>
      </c>
      <c r="D4002" s="9" t="s">
        <v>3027</v>
      </c>
      <c r="E4002" s="9" t="s">
        <v>5511</v>
      </c>
      <c r="F4002" s="9" t="str">
        <f>TEXT(gdp_capita_rank__2[[#This Row],[year]],0)&amp;"-"&amp;gdp_capita_rank__2[[#This Row],[WB_country_code]]</f>
        <v>1989-TJK</v>
      </c>
      <c r="G4002" s="9" t="s">
        <v>2741</v>
      </c>
    </row>
    <row r="4003" spans="1:7" x14ac:dyDescent="0.2">
      <c r="A4003" s="9" t="s">
        <v>235</v>
      </c>
      <c r="B4003" s="9" t="s">
        <v>236</v>
      </c>
      <c r="C4003" s="9" t="s">
        <v>3028</v>
      </c>
      <c r="D4003" s="9" t="s">
        <v>3029</v>
      </c>
      <c r="E4003" s="9" t="s">
        <v>5511</v>
      </c>
      <c r="F4003" s="9" t="str">
        <f>TEXT(gdp_capita_rank__2[[#This Row],[year]],0)&amp;"-"&amp;gdp_capita_rank__2[[#This Row],[WB_country_code]]</f>
        <v>1989-TKM</v>
      </c>
      <c r="G4003" s="9" t="s">
        <v>5601</v>
      </c>
    </row>
    <row r="4004" spans="1:7" x14ac:dyDescent="0.2">
      <c r="A4004" s="9" t="s">
        <v>237</v>
      </c>
      <c r="B4004" s="9" t="s">
        <v>238</v>
      </c>
      <c r="C4004" s="9" t="s">
        <v>3030</v>
      </c>
      <c r="D4004" s="9" t="s">
        <v>3031</v>
      </c>
      <c r="E4004" s="9" t="s">
        <v>5511</v>
      </c>
      <c r="F4004" s="9" t="str">
        <f>TEXT(gdp_capita_rank__2[[#This Row],[year]],0)&amp;"-"&amp;gdp_capita_rank__2[[#This Row],[WB_country_code]]</f>
        <v>1989-TON</v>
      </c>
      <c r="G4004" s="9" t="s">
        <v>5602</v>
      </c>
    </row>
    <row r="4005" spans="1:7" x14ac:dyDescent="0.2">
      <c r="A4005" s="9" t="s">
        <v>239</v>
      </c>
      <c r="B4005" s="9" t="s">
        <v>240</v>
      </c>
      <c r="C4005" s="9" t="s">
        <v>3032</v>
      </c>
      <c r="D4005" s="9" t="s">
        <v>3033</v>
      </c>
      <c r="E4005" s="9" t="s">
        <v>5511</v>
      </c>
      <c r="F4005" s="9" t="str">
        <f>TEXT(gdp_capita_rank__2[[#This Row],[year]],0)&amp;"-"&amp;gdp_capita_rank__2[[#This Row],[WB_country_code]]</f>
        <v>1989-TTO</v>
      </c>
      <c r="G4005" s="9" t="s">
        <v>5603</v>
      </c>
    </row>
    <row r="4006" spans="1:7" x14ac:dyDescent="0.2">
      <c r="A4006" s="9" t="s">
        <v>241</v>
      </c>
      <c r="B4006" s="9" t="s">
        <v>242</v>
      </c>
      <c r="C4006" s="9" t="s">
        <v>3035</v>
      </c>
      <c r="D4006" s="9" t="s">
        <v>3036</v>
      </c>
      <c r="E4006" s="9" t="s">
        <v>5511</v>
      </c>
      <c r="F4006" s="9" t="str">
        <f>TEXT(gdp_capita_rank__2[[#This Row],[year]],0)&amp;"-"&amp;gdp_capita_rank__2[[#This Row],[WB_country_code]]</f>
        <v>1989-TUN</v>
      </c>
      <c r="G4006" s="9" t="s">
        <v>5604</v>
      </c>
    </row>
    <row r="4007" spans="1:7" x14ac:dyDescent="0.2">
      <c r="A4007" s="9" t="s">
        <v>243</v>
      </c>
      <c r="B4007" s="9" t="s">
        <v>244</v>
      </c>
      <c r="C4007" s="9" t="s">
        <v>3037</v>
      </c>
      <c r="D4007" s="9" t="s">
        <v>3038</v>
      </c>
      <c r="E4007" s="9" t="s">
        <v>5511</v>
      </c>
      <c r="F4007" s="9" t="str">
        <f>TEXT(gdp_capita_rank__2[[#This Row],[year]],0)&amp;"-"&amp;gdp_capita_rank__2[[#This Row],[WB_country_code]]</f>
        <v>1989-TUR</v>
      </c>
      <c r="G4007" s="9" t="s">
        <v>5605</v>
      </c>
    </row>
    <row r="4008" spans="1:7" x14ac:dyDescent="0.2">
      <c r="A4008" s="9" t="s">
        <v>245</v>
      </c>
      <c r="B4008" s="9" t="s">
        <v>246</v>
      </c>
      <c r="C4008" s="9" t="s">
        <v>3040</v>
      </c>
      <c r="D4008" s="9" t="s">
        <v>3041</v>
      </c>
      <c r="E4008" s="9" t="s">
        <v>5511</v>
      </c>
      <c r="F4008" s="9" t="str">
        <f>TEXT(gdp_capita_rank__2[[#This Row],[year]],0)&amp;"-"&amp;gdp_capita_rank__2[[#This Row],[WB_country_code]]</f>
        <v>1989-TZA</v>
      </c>
      <c r="G4008" s="9" t="s">
        <v>5606</v>
      </c>
    </row>
    <row r="4009" spans="1:7" x14ac:dyDescent="0.2">
      <c r="A4009" s="9" t="s">
        <v>247</v>
      </c>
      <c r="B4009" s="9" t="s">
        <v>248</v>
      </c>
      <c r="C4009" s="9" t="s">
        <v>3042</v>
      </c>
      <c r="D4009" s="9" t="s">
        <v>3043</v>
      </c>
      <c r="E4009" s="9" t="s">
        <v>5511</v>
      </c>
      <c r="F4009" s="9" t="str">
        <f>TEXT(gdp_capita_rank__2[[#This Row],[year]],0)&amp;"-"&amp;gdp_capita_rank__2[[#This Row],[WB_country_code]]</f>
        <v>1989-UGA</v>
      </c>
      <c r="G4009" s="9" t="s">
        <v>5607</v>
      </c>
    </row>
    <row r="4010" spans="1:7" x14ac:dyDescent="0.2">
      <c r="A4010" s="9" t="s">
        <v>249</v>
      </c>
      <c r="B4010" s="9" t="s">
        <v>250</v>
      </c>
      <c r="C4010" s="9" t="s">
        <v>3045</v>
      </c>
      <c r="D4010" s="9" t="s">
        <v>3046</v>
      </c>
      <c r="E4010" s="9" t="s">
        <v>5511</v>
      </c>
      <c r="F4010" s="9" t="str">
        <f>TEXT(gdp_capita_rank__2[[#This Row],[year]],0)&amp;"-"&amp;gdp_capita_rank__2[[#This Row],[WB_country_code]]</f>
        <v>1989-UKR</v>
      </c>
      <c r="G4010" s="9" t="s">
        <v>5608</v>
      </c>
    </row>
    <row r="4011" spans="1:7" x14ac:dyDescent="0.2">
      <c r="A4011" s="9" t="s">
        <v>251</v>
      </c>
      <c r="B4011" s="9" t="s">
        <v>252</v>
      </c>
      <c r="C4011" s="9" t="s">
        <v>3047</v>
      </c>
      <c r="D4011" s="9" t="s">
        <v>3048</v>
      </c>
      <c r="E4011" s="9" t="s">
        <v>5511</v>
      </c>
      <c r="F4011" s="9" t="str">
        <f>TEXT(gdp_capita_rank__2[[#This Row],[year]],0)&amp;"-"&amp;gdp_capita_rank__2[[#This Row],[WB_country_code]]</f>
        <v>1989-URY</v>
      </c>
      <c r="G4011" s="9" t="s">
        <v>5609</v>
      </c>
    </row>
    <row r="4012" spans="1:7" x14ac:dyDescent="0.2">
      <c r="A4012" s="9" t="s">
        <v>253</v>
      </c>
      <c r="B4012" s="9" t="s">
        <v>254</v>
      </c>
      <c r="C4012" s="9" t="s">
        <v>3050</v>
      </c>
      <c r="D4012" s="9" t="s">
        <v>3051</v>
      </c>
      <c r="E4012" s="9" t="s">
        <v>5511</v>
      </c>
      <c r="F4012" s="9" t="str">
        <f>TEXT(gdp_capita_rank__2[[#This Row],[year]],0)&amp;"-"&amp;gdp_capita_rank__2[[#This Row],[WB_country_code]]</f>
        <v>1989-USA</v>
      </c>
      <c r="G4012" s="9" t="s">
        <v>5610</v>
      </c>
    </row>
    <row r="4013" spans="1:7" x14ac:dyDescent="0.2">
      <c r="A4013" s="9" t="s">
        <v>255</v>
      </c>
      <c r="B4013" s="9" t="s">
        <v>256</v>
      </c>
      <c r="C4013" s="9" t="s">
        <v>3053</v>
      </c>
      <c r="D4013" s="9" t="s">
        <v>3054</v>
      </c>
      <c r="E4013" s="9" t="s">
        <v>5511</v>
      </c>
      <c r="F4013" s="9" t="str">
        <f>TEXT(gdp_capita_rank__2[[#This Row],[year]],0)&amp;"-"&amp;gdp_capita_rank__2[[#This Row],[WB_country_code]]</f>
        <v>1989-UZB</v>
      </c>
      <c r="G4013" s="9" t="s">
        <v>2741</v>
      </c>
    </row>
    <row r="4014" spans="1:7" x14ac:dyDescent="0.2">
      <c r="A4014" s="9" t="s">
        <v>257</v>
      </c>
      <c r="B4014" s="9" t="s">
        <v>258</v>
      </c>
      <c r="C4014" s="9" t="s">
        <v>3055</v>
      </c>
      <c r="D4014" s="9" t="s">
        <v>3056</v>
      </c>
      <c r="E4014" s="9" t="s">
        <v>5511</v>
      </c>
      <c r="F4014" s="9" t="str">
        <f>TEXT(gdp_capita_rank__2[[#This Row],[year]],0)&amp;"-"&amp;gdp_capita_rank__2[[#This Row],[WB_country_code]]</f>
        <v>1989-VEN</v>
      </c>
      <c r="G4014" s="9" t="s">
        <v>5611</v>
      </c>
    </row>
    <row r="4015" spans="1:7" x14ac:dyDescent="0.2">
      <c r="A4015" s="9" t="s">
        <v>259</v>
      </c>
      <c r="B4015" s="9" t="s">
        <v>260</v>
      </c>
      <c r="C4015" s="9" t="s">
        <v>3058</v>
      </c>
      <c r="D4015" s="9" t="s">
        <v>3059</v>
      </c>
      <c r="E4015" s="9" t="s">
        <v>5511</v>
      </c>
      <c r="F4015" s="9" t="str">
        <f>TEXT(gdp_capita_rank__2[[#This Row],[year]],0)&amp;"-"&amp;gdp_capita_rank__2[[#This Row],[WB_country_code]]</f>
        <v>1989-VIR</v>
      </c>
      <c r="G4015" s="9" t="s">
        <v>2741</v>
      </c>
    </row>
    <row r="4016" spans="1:7" x14ac:dyDescent="0.2">
      <c r="A4016" s="9" t="s">
        <v>261</v>
      </c>
      <c r="B4016" s="9" t="s">
        <v>262</v>
      </c>
      <c r="C4016" s="9" t="s">
        <v>3060</v>
      </c>
      <c r="D4016" s="9" t="s">
        <v>3061</v>
      </c>
      <c r="E4016" s="9" t="s">
        <v>5511</v>
      </c>
      <c r="F4016" s="9" t="str">
        <f>TEXT(gdp_capita_rank__2[[#This Row],[year]],0)&amp;"-"&amp;gdp_capita_rank__2[[#This Row],[WB_country_code]]</f>
        <v>1989-VNM</v>
      </c>
      <c r="G4016" s="9" t="s">
        <v>5612</v>
      </c>
    </row>
    <row r="4017" spans="1:7" x14ac:dyDescent="0.2">
      <c r="A4017" s="9" t="s">
        <v>263</v>
      </c>
      <c r="B4017" s="9" t="s">
        <v>264</v>
      </c>
      <c r="C4017" s="9" t="s">
        <v>3062</v>
      </c>
      <c r="D4017" s="9" t="s">
        <v>3063</v>
      </c>
      <c r="E4017" s="9" t="s">
        <v>5511</v>
      </c>
      <c r="F4017" s="9" t="str">
        <f>TEXT(gdp_capita_rank__2[[#This Row],[year]],0)&amp;"-"&amp;gdp_capita_rank__2[[#This Row],[WB_country_code]]</f>
        <v>1989-WSM</v>
      </c>
      <c r="G4017" s="9" t="s">
        <v>5613</v>
      </c>
    </row>
    <row r="4018" spans="1:7" x14ac:dyDescent="0.2">
      <c r="A4018" s="9" t="s">
        <v>265</v>
      </c>
      <c r="B4018" s="9" t="s">
        <v>266</v>
      </c>
      <c r="C4018" s="9" t="s">
        <v>3064</v>
      </c>
      <c r="D4018" s="9" t="s">
        <v>3065</v>
      </c>
      <c r="E4018" s="9" t="s">
        <v>5511</v>
      </c>
      <c r="F4018" s="9" t="str">
        <f>TEXT(gdp_capita_rank__2[[#This Row],[year]],0)&amp;"-"&amp;gdp_capita_rank__2[[#This Row],[WB_country_code]]</f>
        <v>1989-XKX</v>
      </c>
      <c r="G4018" s="9" t="s">
        <v>2741</v>
      </c>
    </row>
    <row r="4019" spans="1:7" x14ac:dyDescent="0.2">
      <c r="A4019" s="9" t="s">
        <v>269</v>
      </c>
      <c r="B4019" s="9" t="s">
        <v>270</v>
      </c>
      <c r="C4019" s="9" t="s">
        <v>3066</v>
      </c>
      <c r="D4019" s="9" t="s">
        <v>3067</v>
      </c>
      <c r="E4019" s="9" t="s">
        <v>5511</v>
      </c>
      <c r="F4019" s="9" t="str">
        <f>TEXT(gdp_capita_rank__2[[#This Row],[year]],0)&amp;"-"&amp;gdp_capita_rank__2[[#This Row],[WB_country_code]]</f>
        <v>1989-ZAF</v>
      </c>
      <c r="G4019" s="9" t="s">
        <v>5614</v>
      </c>
    </row>
    <row r="4020" spans="1:7" x14ac:dyDescent="0.2">
      <c r="A4020" s="9" t="s">
        <v>271</v>
      </c>
      <c r="B4020" s="9" t="s">
        <v>272</v>
      </c>
      <c r="C4020" s="9" t="s">
        <v>3069</v>
      </c>
      <c r="D4020" s="9" t="s">
        <v>3070</v>
      </c>
      <c r="E4020" s="9" t="s">
        <v>5511</v>
      </c>
      <c r="F4020" s="9" t="str">
        <f>TEXT(gdp_capita_rank__2[[#This Row],[year]],0)&amp;"-"&amp;gdp_capita_rank__2[[#This Row],[WB_country_code]]</f>
        <v>1989-ZMB</v>
      </c>
      <c r="G4020" s="9" t="s">
        <v>5615</v>
      </c>
    </row>
    <row r="4021" spans="1:7" x14ac:dyDescent="0.2">
      <c r="A4021" s="9" t="s">
        <v>273</v>
      </c>
      <c r="B4021" s="9" t="s">
        <v>274</v>
      </c>
      <c r="C4021" s="9" t="s">
        <v>3072</v>
      </c>
      <c r="D4021" s="9" t="s">
        <v>3073</v>
      </c>
      <c r="E4021" s="9" t="s">
        <v>5511</v>
      </c>
      <c r="F4021" s="9" t="str">
        <f>TEXT(gdp_capita_rank__2[[#This Row],[year]],0)&amp;"-"&amp;gdp_capita_rank__2[[#This Row],[WB_country_code]]</f>
        <v>1989-ZWE</v>
      </c>
      <c r="G4021" s="9" t="s">
        <v>5616</v>
      </c>
    </row>
    <row r="4022" spans="1:7" x14ac:dyDescent="0.2">
      <c r="A4022" s="9" t="s">
        <v>5</v>
      </c>
      <c r="B4022" s="9" t="s">
        <v>6</v>
      </c>
      <c r="C4022" s="9" t="s">
        <v>2735</v>
      </c>
      <c r="D4022" s="9" t="s">
        <v>2736</v>
      </c>
      <c r="E4022" s="9" t="s">
        <v>5617</v>
      </c>
      <c r="F4022" s="9" t="str">
        <f>TEXT(gdp_capita_rank__2[[#This Row],[year]],0)&amp;"-"&amp;gdp_capita_rank__2[[#This Row],[WB_country_code]]</f>
        <v>1990-AFG</v>
      </c>
      <c r="G4022" s="9" t="s">
        <v>2741</v>
      </c>
    </row>
    <row r="4023" spans="1:7" x14ac:dyDescent="0.2">
      <c r="A4023" s="9" t="s">
        <v>7</v>
      </c>
      <c r="B4023" s="9" t="s">
        <v>8</v>
      </c>
      <c r="C4023" s="9" t="s">
        <v>2739</v>
      </c>
      <c r="D4023" s="9" t="s">
        <v>2740</v>
      </c>
      <c r="E4023" s="9" t="s">
        <v>5617</v>
      </c>
      <c r="F4023" s="9" t="str">
        <f>TEXT(gdp_capita_rank__2[[#This Row],[year]],0)&amp;"-"&amp;gdp_capita_rank__2[[#This Row],[WB_country_code]]</f>
        <v>1990-ARE</v>
      </c>
      <c r="G4023" s="9" t="s">
        <v>5618</v>
      </c>
    </row>
    <row r="4024" spans="1:7" x14ac:dyDescent="0.2">
      <c r="A4024" s="9" t="s">
        <v>9</v>
      </c>
      <c r="B4024" s="9" t="s">
        <v>10</v>
      </c>
      <c r="C4024" s="9" t="s">
        <v>2742</v>
      </c>
      <c r="D4024" s="9" t="s">
        <v>2743</v>
      </c>
      <c r="E4024" s="9" t="s">
        <v>5617</v>
      </c>
      <c r="F4024" s="9" t="str">
        <f>TEXT(gdp_capita_rank__2[[#This Row],[year]],0)&amp;"-"&amp;gdp_capita_rank__2[[#This Row],[WB_country_code]]</f>
        <v>1990-ARG</v>
      </c>
      <c r="G4024" s="9" t="s">
        <v>5619</v>
      </c>
    </row>
    <row r="4025" spans="1:7" x14ac:dyDescent="0.2">
      <c r="A4025" s="9" t="s">
        <v>11</v>
      </c>
      <c r="B4025" s="9" t="s">
        <v>12</v>
      </c>
      <c r="C4025" s="9" t="s">
        <v>2744</v>
      </c>
      <c r="D4025" s="9" t="s">
        <v>2745</v>
      </c>
      <c r="E4025" s="9" t="s">
        <v>5617</v>
      </c>
      <c r="F4025" s="9" t="str">
        <f>TEXT(gdp_capita_rank__2[[#This Row],[year]],0)&amp;"-"&amp;gdp_capita_rank__2[[#This Row],[WB_country_code]]</f>
        <v>1990-ARM</v>
      </c>
      <c r="G4025" s="9" t="s">
        <v>5620</v>
      </c>
    </row>
    <row r="4026" spans="1:7" x14ac:dyDescent="0.2">
      <c r="A4026" s="9" t="s">
        <v>13</v>
      </c>
      <c r="B4026" s="9" t="s">
        <v>14</v>
      </c>
      <c r="C4026" s="9" t="s">
        <v>2746</v>
      </c>
      <c r="D4026" s="9" t="s">
        <v>2747</v>
      </c>
      <c r="E4026" s="9" t="s">
        <v>5617</v>
      </c>
      <c r="F4026" s="9" t="str">
        <f>TEXT(gdp_capita_rank__2[[#This Row],[year]],0)&amp;"-"&amp;gdp_capita_rank__2[[#This Row],[WB_country_code]]</f>
        <v>1990-AUS</v>
      </c>
      <c r="G4026" s="9" t="s">
        <v>5621</v>
      </c>
    </row>
    <row r="4027" spans="1:7" x14ac:dyDescent="0.2">
      <c r="A4027" s="9" t="s">
        <v>15</v>
      </c>
      <c r="B4027" s="9" t="s">
        <v>16</v>
      </c>
      <c r="C4027" s="9" t="s">
        <v>2749</v>
      </c>
      <c r="D4027" s="9" t="s">
        <v>2750</v>
      </c>
      <c r="E4027" s="9" t="s">
        <v>5617</v>
      </c>
      <c r="F4027" s="9" t="str">
        <f>TEXT(gdp_capita_rank__2[[#This Row],[year]],0)&amp;"-"&amp;gdp_capita_rank__2[[#This Row],[WB_country_code]]</f>
        <v>1990-AUT</v>
      </c>
      <c r="G4027" s="9" t="s">
        <v>5622</v>
      </c>
    </row>
    <row r="4028" spans="1:7" x14ac:dyDescent="0.2">
      <c r="A4028" s="9" t="s">
        <v>17</v>
      </c>
      <c r="B4028" s="9" t="s">
        <v>18</v>
      </c>
      <c r="C4028" s="9" t="s">
        <v>2752</v>
      </c>
      <c r="D4028" s="9" t="s">
        <v>2753</v>
      </c>
      <c r="E4028" s="9" t="s">
        <v>5617</v>
      </c>
      <c r="F4028" s="9" t="str">
        <f>TEXT(gdp_capita_rank__2[[#This Row],[year]],0)&amp;"-"&amp;gdp_capita_rank__2[[#This Row],[WB_country_code]]</f>
        <v>1990-AZE</v>
      </c>
      <c r="G4028" s="9" t="s">
        <v>5623</v>
      </c>
    </row>
    <row r="4029" spans="1:7" x14ac:dyDescent="0.2">
      <c r="A4029" s="9" t="s">
        <v>19</v>
      </c>
      <c r="B4029" s="9" t="s">
        <v>20</v>
      </c>
      <c r="C4029" s="9" t="s">
        <v>2754</v>
      </c>
      <c r="D4029" s="9" t="s">
        <v>2755</v>
      </c>
      <c r="E4029" s="9" t="s">
        <v>5617</v>
      </c>
      <c r="F4029" s="9" t="str">
        <f>TEXT(gdp_capita_rank__2[[#This Row],[year]],0)&amp;"-"&amp;gdp_capita_rank__2[[#This Row],[WB_country_code]]</f>
        <v>1990-BDI</v>
      </c>
      <c r="G4029" s="9" t="s">
        <v>5624</v>
      </c>
    </row>
    <row r="4030" spans="1:7" x14ac:dyDescent="0.2">
      <c r="A4030" s="9" t="s">
        <v>21</v>
      </c>
      <c r="B4030" s="9" t="s">
        <v>22</v>
      </c>
      <c r="C4030" s="9" t="s">
        <v>2757</v>
      </c>
      <c r="D4030" s="9" t="s">
        <v>2758</v>
      </c>
      <c r="E4030" s="9" t="s">
        <v>5617</v>
      </c>
      <c r="F4030" s="9" t="str">
        <f>TEXT(gdp_capita_rank__2[[#This Row],[year]],0)&amp;"-"&amp;gdp_capita_rank__2[[#This Row],[WB_country_code]]</f>
        <v>1990-BEL</v>
      </c>
      <c r="G4030" s="9" t="s">
        <v>5625</v>
      </c>
    </row>
    <row r="4031" spans="1:7" x14ac:dyDescent="0.2">
      <c r="A4031" s="9" t="s">
        <v>23</v>
      </c>
      <c r="B4031" s="9" t="s">
        <v>24</v>
      </c>
      <c r="C4031" s="9" t="s">
        <v>2760</v>
      </c>
      <c r="D4031" s="9" t="s">
        <v>2761</v>
      </c>
      <c r="E4031" s="9" t="s">
        <v>5617</v>
      </c>
      <c r="F4031" s="9" t="str">
        <f>TEXT(gdp_capita_rank__2[[#This Row],[year]],0)&amp;"-"&amp;gdp_capita_rank__2[[#This Row],[WB_country_code]]</f>
        <v>1990-BFA</v>
      </c>
      <c r="G4031" s="9" t="s">
        <v>5626</v>
      </c>
    </row>
    <row r="4032" spans="1:7" x14ac:dyDescent="0.2">
      <c r="A4032" s="9" t="s">
        <v>25</v>
      </c>
      <c r="B4032" s="9" t="s">
        <v>26</v>
      </c>
      <c r="C4032" s="9" t="s">
        <v>2763</v>
      </c>
      <c r="D4032" s="9" t="s">
        <v>2764</v>
      </c>
      <c r="E4032" s="9" t="s">
        <v>5617</v>
      </c>
      <c r="F4032" s="9" t="str">
        <f>TEXT(gdp_capita_rank__2[[#This Row],[year]],0)&amp;"-"&amp;gdp_capita_rank__2[[#This Row],[WB_country_code]]</f>
        <v>1990-BGR</v>
      </c>
      <c r="G4032" s="9" t="s">
        <v>5627</v>
      </c>
    </row>
    <row r="4033" spans="1:7" x14ac:dyDescent="0.2">
      <c r="A4033" s="9" t="s">
        <v>27</v>
      </c>
      <c r="B4033" s="9" t="s">
        <v>28</v>
      </c>
      <c r="C4033" s="9" t="s">
        <v>2765</v>
      </c>
      <c r="D4033" s="9" t="s">
        <v>2766</v>
      </c>
      <c r="E4033" s="9" t="s">
        <v>5617</v>
      </c>
      <c r="F4033" s="9" t="str">
        <f>TEXT(gdp_capita_rank__2[[#This Row],[year]],0)&amp;"-"&amp;gdp_capita_rank__2[[#This Row],[WB_country_code]]</f>
        <v>1990-BHR</v>
      </c>
      <c r="G4033" s="9" t="s">
        <v>5628</v>
      </c>
    </row>
    <row r="4034" spans="1:7" x14ac:dyDescent="0.2">
      <c r="A4034" s="9" t="s">
        <v>29</v>
      </c>
      <c r="B4034" s="9" t="s">
        <v>30</v>
      </c>
      <c r="C4034" s="9" t="s">
        <v>2767</v>
      </c>
      <c r="D4034" s="9" t="s">
        <v>2768</v>
      </c>
      <c r="E4034" s="9" t="s">
        <v>5617</v>
      </c>
      <c r="F4034" s="9" t="str">
        <f>TEXT(gdp_capita_rank__2[[#This Row],[year]],0)&amp;"-"&amp;gdp_capita_rank__2[[#This Row],[WB_country_code]]</f>
        <v>1990-BHS</v>
      </c>
      <c r="G4034" s="9" t="s">
        <v>5629</v>
      </c>
    </row>
    <row r="4035" spans="1:7" x14ac:dyDescent="0.2">
      <c r="A4035" s="9" t="s">
        <v>31</v>
      </c>
      <c r="B4035" s="9" t="s">
        <v>32</v>
      </c>
      <c r="C4035" s="9" t="s">
        <v>2770</v>
      </c>
      <c r="D4035" s="9" t="s">
        <v>2771</v>
      </c>
      <c r="E4035" s="9" t="s">
        <v>5617</v>
      </c>
      <c r="F4035" s="9" t="str">
        <f>TEXT(gdp_capita_rank__2[[#This Row],[year]],0)&amp;"-"&amp;gdp_capita_rank__2[[#This Row],[WB_country_code]]</f>
        <v>1990-BLR</v>
      </c>
      <c r="G4035" s="9" t="s">
        <v>2741</v>
      </c>
    </row>
    <row r="4036" spans="1:7" x14ac:dyDescent="0.2">
      <c r="A4036" s="9" t="s">
        <v>33</v>
      </c>
      <c r="B4036" s="9" t="s">
        <v>34</v>
      </c>
      <c r="C4036" s="9" t="s">
        <v>2772</v>
      </c>
      <c r="D4036" s="9" t="s">
        <v>2773</v>
      </c>
      <c r="E4036" s="9" t="s">
        <v>5617</v>
      </c>
      <c r="F4036" s="9" t="str">
        <f>TEXT(gdp_capita_rank__2[[#This Row],[year]],0)&amp;"-"&amp;gdp_capita_rank__2[[#This Row],[WB_country_code]]</f>
        <v>1990-BMU</v>
      </c>
      <c r="G4036" s="9" t="s">
        <v>5630</v>
      </c>
    </row>
    <row r="4037" spans="1:7" x14ac:dyDescent="0.2">
      <c r="A4037" s="9" t="s">
        <v>35</v>
      </c>
      <c r="B4037" s="9" t="s">
        <v>36</v>
      </c>
      <c r="C4037" s="9" t="s">
        <v>2775</v>
      </c>
      <c r="D4037" s="9" t="s">
        <v>2776</v>
      </c>
      <c r="E4037" s="9" t="s">
        <v>5617</v>
      </c>
      <c r="F4037" s="9" t="str">
        <f>TEXT(gdp_capita_rank__2[[#This Row],[year]],0)&amp;"-"&amp;gdp_capita_rank__2[[#This Row],[WB_country_code]]</f>
        <v>1990-BRA</v>
      </c>
      <c r="G4037" s="9" t="s">
        <v>5631</v>
      </c>
    </row>
    <row r="4038" spans="1:7" x14ac:dyDescent="0.2">
      <c r="A4038" s="9" t="s">
        <v>37</v>
      </c>
      <c r="B4038" s="9" t="s">
        <v>38</v>
      </c>
      <c r="C4038" s="9" t="s">
        <v>2777</v>
      </c>
      <c r="D4038" s="9" t="s">
        <v>2778</v>
      </c>
      <c r="E4038" s="9" t="s">
        <v>5617</v>
      </c>
      <c r="F4038" s="9" t="str">
        <f>TEXT(gdp_capita_rank__2[[#This Row],[year]],0)&amp;"-"&amp;gdp_capita_rank__2[[#This Row],[WB_country_code]]</f>
        <v>1990-BRB</v>
      </c>
      <c r="G4038" s="9" t="s">
        <v>5632</v>
      </c>
    </row>
    <row r="4039" spans="1:7" x14ac:dyDescent="0.2">
      <c r="A4039" s="9" t="s">
        <v>39</v>
      </c>
      <c r="B4039" s="9" t="s">
        <v>40</v>
      </c>
      <c r="C4039" s="9" t="s">
        <v>2779</v>
      </c>
      <c r="D4039" s="9" t="s">
        <v>2780</v>
      </c>
      <c r="E4039" s="9" t="s">
        <v>5617</v>
      </c>
      <c r="F4039" s="9" t="str">
        <f>TEXT(gdp_capita_rank__2[[#This Row],[year]],0)&amp;"-"&amp;gdp_capita_rank__2[[#This Row],[WB_country_code]]</f>
        <v>1990-BWA</v>
      </c>
      <c r="G4039" s="9" t="s">
        <v>5633</v>
      </c>
    </row>
    <row r="4040" spans="1:7" x14ac:dyDescent="0.2">
      <c r="A4040" s="9" t="s">
        <v>41</v>
      </c>
      <c r="B4040" s="9" t="s">
        <v>42</v>
      </c>
      <c r="C4040" s="9" t="s">
        <v>2782</v>
      </c>
      <c r="D4040" s="9" t="s">
        <v>2783</v>
      </c>
      <c r="E4040" s="9" t="s">
        <v>5617</v>
      </c>
      <c r="F4040" s="9" t="str">
        <f>TEXT(gdp_capita_rank__2[[#This Row],[year]],0)&amp;"-"&amp;gdp_capita_rank__2[[#This Row],[WB_country_code]]</f>
        <v>1990-CAN</v>
      </c>
      <c r="G4040" s="9" t="s">
        <v>5634</v>
      </c>
    </row>
    <row r="4041" spans="1:7" x14ac:dyDescent="0.2">
      <c r="A4041" s="9" t="s">
        <v>43</v>
      </c>
      <c r="B4041" s="9" t="s">
        <v>44</v>
      </c>
      <c r="C4041" s="9" t="s">
        <v>2785</v>
      </c>
      <c r="D4041" s="9" t="s">
        <v>2786</v>
      </c>
      <c r="E4041" s="9" t="s">
        <v>5617</v>
      </c>
      <c r="F4041" s="9" t="str">
        <f>TEXT(gdp_capita_rank__2[[#This Row],[year]],0)&amp;"-"&amp;gdp_capita_rank__2[[#This Row],[WB_country_code]]</f>
        <v>1990-CHE</v>
      </c>
      <c r="G4041" s="9" t="s">
        <v>5635</v>
      </c>
    </row>
    <row r="4042" spans="1:7" x14ac:dyDescent="0.2">
      <c r="A4042" s="9" t="s">
        <v>45</v>
      </c>
      <c r="B4042" s="9" t="s">
        <v>46</v>
      </c>
      <c r="C4042" s="9" t="s">
        <v>2788</v>
      </c>
      <c r="D4042" s="9" t="s">
        <v>2789</v>
      </c>
      <c r="E4042" s="9" t="s">
        <v>5617</v>
      </c>
      <c r="F4042" s="9" t="str">
        <f>TEXT(gdp_capita_rank__2[[#This Row],[year]],0)&amp;"-"&amp;gdp_capita_rank__2[[#This Row],[WB_country_code]]</f>
        <v>1990-CHL</v>
      </c>
      <c r="G4042" s="9" t="s">
        <v>5636</v>
      </c>
    </row>
    <row r="4043" spans="1:7" x14ac:dyDescent="0.2">
      <c r="A4043" s="9" t="s">
        <v>47</v>
      </c>
      <c r="B4043" s="9" t="s">
        <v>48</v>
      </c>
      <c r="C4043" s="9" t="s">
        <v>2791</v>
      </c>
      <c r="D4043" s="9" t="s">
        <v>2792</v>
      </c>
      <c r="E4043" s="9" t="s">
        <v>5617</v>
      </c>
      <c r="F4043" s="9" t="str">
        <f>TEXT(gdp_capita_rank__2[[#This Row],[year]],0)&amp;"-"&amp;gdp_capita_rank__2[[#This Row],[WB_country_code]]</f>
        <v>1990-CHN</v>
      </c>
      <c r="G4043" s="9" t="s">
        <v>5637</v>
      </c>
    </row>
    <row r="4044" spans="1:7" x14ac:dyDescent="0.2">
      <c r="A4044" s="9" t="s">
        <v>49</v>
      </c>
      <c r="B4044" s="9" t="s">
        <v>50</v>
      </c>
      <c r="C4044" s="9" t="s">
        <v>2794</v>
      </c>
      <c r="D4044" s="9" t="s">
        <v>2795</v>
      </c>
      <c r="E4044" s="9" t="s">
        <v>5617</v>
      </c>
      <c r="F4044" s="9" t="str">
        <f>TEXT(gdp_capita_rank__2[[#This Row],[year]],0)&amp;"-"&amp;gdp_capita_rank__2[[#This Row],[WB_country_code]]</f>
        <v>1990-CIV</v>
      </c>
      <c r="G4044" s="9" t="s">
        <v>5638</v>
      </c>
    </row>
    <row r="4045" spans="1:7" x14ac:dyDescent="0.2">
      <c r="A4045" s="9" t="s">
        <v>51</v>
      </c>
      <c r="B4045" s="9" t="s">
        <v>52</v>
      </c>
      <c r="C4045" s="9" t="s">
        <v>2797</v>
      </c>
      <c r="D4045" s="9" t="s">
        <v>2798</v>
      </c>
      <c r="E4045" s="9" t="s">
        <v>5617</v>
      </c>
      <c r="F4045" s="9" t="str">
        <f>TEXT(gdp_capita_rank__2[[#This Row],[year]],0)&amp;"-"&amp;gdp_capita_rank__2[[#This Row],[WB_country_code]]</f>
        <v>1990-CMR</v>
      </c>
      <c r="G4045" s="9" t="s">
        <v>5639</v>
      </c>
    </row>
    <row r="4046" spans="1:7" x14ac:dyDescent="0.2">
      <c r="A4046" s="9" t="s">
        <v>53</v>
      </c>
      <c r="B4046" s="9" t="s">
        <v>54</v>
      </c>
      <c r="C4046" s="9" t="s">
        <v>2800</v>
      </c>
      <c r="D4046" s="9" t="s">
        <v>2801</v>
      </c>
      <c r="E4046" s="9" t="s">
        <v>5617</v>
      </c>
      <c r="F4046" s="9" t="str">
        <f>TEXT(gdp_capita_rank__2[[#This Row],[year]],0)&amp;"-"&amp;gdp_capita_rank__2[[#This Row],[WB_country_code]]</f>
        <v>1990-COL</v>
      </c>
      <c r="G4046" s="9" t="s">
        <v>5640</v>
      </c>
    </row>
    <row r="4047" spans="1:7" x14ac:dyDescent="0.2">
      <c r="A4047" s="9" t="s">
        <v>55</v>
      </c>
      <c r="B4047" s="9" t="s">
        <v>56</v>
      </c>
      <c r="C4047" s="9" t="s">
        <v>2803</v>
      </c>
      <c r="D4047" s="9" t="s">
        <v>2804</v>
      </c>
      <c r="E4047" s="9" t="s">
        <v>5617</v>
      </c>
      <c r="F4047" s="9" t="str">
        <f>TEXT(gdp_capita_rank__2[[#This Row],[year]],0)&amp;"-"&amp;gdp_capita_rank__2[[#This Row],[WB_country_code]]</f>
        <v>1990-CRI</v>
      </c>
      <c r="G4047" s="9" t="s">
        <v>5641</v>
      </c>
    </row>
    <row r="4048" spans="1:7" x14ac:dyDescent="0.2">
      <c r="A4048" s="9" t="s">
        <v>57</v>
      </c>
      <c r="B4048" s="9" t="s">
        <v>58</v>
      </c>
      <c r="C4048" s="9" t="s">
        <v>2806</v>
      </c>
      <c r="D4048" s="9" t="s">
        <v>2807</v>
      </c>
      <c r="E4048" s="9" t="s">
        <v>5617</v>
      </c>
      <c r="F4048" s="9" t="str">
        <f>TEXT(gdp_capita_rank__2[[#This Row],[year]],0)&amp;"-"&amp;gdp_capita_rank__2[[#This Row],[WB_country_code]]</f>
        <v>1990-CUB</v>
      </c>
      <c r="G4048" s="9" t="s">
        <v>5642</v>
      </c>
    </row>
    <row r="4049" spans="1:7" x14ac:dyDescent="0.2">
      <c r="A4049" s="9" t="s">
        <v>59</v>
      </c>
      <c r="B4049" s="9" t="s">
        <v>60</v>
      </c>
      <c r="C4049" s="9" t="s">
        <v>2808</v>
      </c>
      <c r="D4049" s="9" t="s">
        <v>2809</v>
      </c>
      <c r="E4049" s="9" t="s">
        <v>5617</v>
      </c>
      <c r="F4049" s="9" t="str">
        <f>TEXT(gdp_capita_rank__2[[#This Row],[year]],0)&amp;"-"&amp;gdp_capita_rank__2[[#This Row],[WB_country_code]]</f>
        <v>1990-CYP</v>
      </c>
      <c r="G4049" s="9" t="s">
        <v>5643</v>
      </c>
    </row>
    <row r="4050" spans="1:7" x14ac:dyDescent="0.2">
      <c r="A4050" s="9" t="s">
        <v>61</v>
      </c>
      <c r="B4050" s="9" t="s">
        <v>62</v>
      </c>
      <c r="C4050" s="9" t="s">
        <v>2810</v>
      </c>
      <c r="D4050" s="9" t="s">
        <v>2811</v>
      </c>
      <c r="E4050" s="9" t="s">
        <v>5617</v>
      </c>
      <c r="F4050" s="9" t="str">
        <f>TEXT(gdp_capita_rank__2[[#This Row],[year]],0)&amp;"-"&amp;gdp_capita_rank__2[[#This Row],[WB_country_code]]</f>
        <v>1990-CZE</v>
      </c>
      <c r="G4050" s="9" t="s">
        <v>5644</v>
      </c>
    </row>
    <row r="4051" spans="1:7" x14ac:dyDescent="0.2">
      <c r="A4051" s="9" t="s">
        <v>63</v>
      </c>
      <c r="B4051" s="9" t="s">
        <v>64</v>
      </c>
      <c r="C4051" s="9" t="s">
        <v>2812</v>
      </c>
      <c r="D4051" s="9" t="s">
        <v>2813</v>
      </c>
      <c r="E4051" s="9" t="s">
        <v>5617</v>
      </c>
      <c r="F4051" s="9" t="str">
        <f>TEXT(gdp_capita_rank__2[[#This Row],[year]],0)&amp;"-"&amp;gdp_capita_rank__2[[#This Row],[WB_country_code]]</f>
        <v>1990-DEU</v>
      </c>
      <c r="G4051" s="9" t="s">
        <v>5645</v>
      </c>
    </row>
    <row r="4052" spans="1:7" x14ac:dyDescent="0.2">
      <c r="A4052" s="9" t="s">
        <v>65</v>
      </c>
      <c r="B4052" s="9" t="s">
        <v>66</v>
      </c>
      <c r="C4052" s="9" t="s">
        <v>2814</v>
      </c>
      <c r="D4052" s="9" t="s">
        <v>2815</v>
      </c>
      <c r="E4052" s="9" t="s">
        <v>5617</v>
      </c>
      <c r="F4052" s="9" t="str">
        <f>TEXT(gdp_capita_rank__2[[#This Row],[year]],0)&amp;"-"&amp;gdp_capita_rank__2[[#This Row],[WB_country_code]]</f>
        <v>1990-DJI</v>
      </c>
      <c r="G4052" s="9" t="s">
        <v>5646</v>
      </c>
    </row>
    <row r="4053" spans="1:7" x14ac:dyDescent="0.2">
      <c r="A4053" s="9" t="s">
        <v>67</v>
      </c>
      <c r="B4053" s="9" t="s">
        <v>68</v>
      </c>
      <c r="C4053" s="9" t="s">
        <v>2816</v>
      </c>
      <c r="D4053" s="9" t="s">
        <v>2817</v>
      </c>
      <c r="E4053" s="9" t="s">
        <v>5617</v>
      </c>
      <c r="F4053" s="9" t="str">
        <f>TEXT(gdp_capita_rank__2[[#This Row],[year]],0)&amp;"-"&amp;gdp_capita_rank__2[[#This Row],[WB_country_code]]</f>
        <v>1990-DNK</v>
      </c>
      <c r="G4053" s="9" t="s">
        <v>5647</v>
      </c>
    </row>
    <row r="4054" spans="1:7" x14ac:dyDescent="0.2">
      <c r="A4054" s="9" t="s">
        <v>69</v>
      </c>
      <c r="B4054" s="9" t="s">
        <v>70</v>
      </c>
      <c r="C4054" s="9" t="s">
        <v>2818</v>
      </c>
      <c r="D4054" s="9" t="s">
        <v>2819</v>
      </c>
      <c r="E4054" s="9" t="s">
        <v>5617</v>
      </c>
      <c r="F4054" s="9" t="str">
        <f>TEXT(gdp_capita_rank__2[[#This Row],[year]],0)&amp;"-"&amp;gdp_capita_rank__2[[#This Row],[WB_country_code]]</f>
        <v>1990-DOM</v>
      </c>
      <c r="G4054" s="9" t="s">
        <v>5648</v>
      </c>
    </row>
    <row r="4055" spans="1:7" x14ac:dyDescent="0.2">
      <c r="A4055" s="9" t="s">
        <v>71</v>
      </c>
      <c r="B4055" s="9" t="s">
        <v>72</v>
      </c>
      <c r="C4055" s="9" t="s">
        <v>2821</v>
      </c>
      <c r="D4055" s="9" t="s">
        <v>2822</v>
      </c>
      <c r="E4055" s="9" t="s">
        <v>5617</v>
      </c>
      <c r="F4055" s="9" t="str">
        <f>TEXT(gdp_capita_rank__2[[#This Row],[year]],0)&amp;"-"&amp;gdp_capita_rank__2[[#This Row],[WB_country_code]]</f>
        <v>1990-DZA</v>
      </c>
      <c r="G4055" s="9" t="s">
        <v>5649</v>
      </c>
    </row>
    <row r="4056" spans="1:7" x14ac:dyDescent="0.2">
      <c r="A4056" s="9" t="s">
        <v>73</v>
      </c>
      <c r="B4056" s="9" t="s">
        <v>74</v>
      </c>
      <c r="C4056" s="9" t="s">
        <v>2824</v>
      </c>
      <c r="D4056" s="9" t="s">
        <v>2825</v>
      </c>
      <c r="E4056" s="9" t="s">
        <v>5617</v>
      </c>
      <c r="F4056" s="9" t="str">
        <f>TEXT(gdp_capita_rank__2[[#This Row],[year]],0)&amp;"-"&amp;gdp_capita_rank__2[[#This Row],[WB_country_code]]</f>
        <v>1990-ECU</v>
      </c>
      <c r="G4056" s="9" t="s">
        <v>5650</v>
      </c>
    </row>
    <row r="4057" spans="1:7" x14ac:dyDescent="0.2">
      <c r="A4057" s="9" t="s">
        <v>75</v>
      </c>
      <c r="B4057" s="9" t="s">
        <v>76</v>
      </c>
      <c r="C4057" s="9" t="s">
        <v>2827</v>
      </c>
      <c r="D4057" s="9" t="s">
        <v>2828</v>
      </c>
      <c r="E4057" s="9" t="s">
        <v>5617</v>
      </c>
      <c r="F4057" s="9" t="str">
        <f>TEXT(gdp_capita_rank__2[[#This Row],[year]],0)&amp;"-"&amp;gdp_capita_rank__2[[#This Row],[WB_country_code]]</f>
        <v>1990-EGY</v>
      </c>
      <c r="G4057" s="9" t="s">
        <v>5651</v>
      </c>
    </row>
    <row r="4058" spans="1:7" x14ac:dyDescent="0.2">
      <c r="A4058" s="9" t="s">
        <v>77</v>
      </c>
      <c r="B4058" s="9" t="s">
        <v>78</v>
      </c>
      <c r="C4058" s="9" t="s">
        <v>2829</v>
      </c>
      <c r="D4058" s="9" t="s">
        <v>2830</v>
      </c>
      <c r="E4058" s="9" t="s">
        <v>5617</v>
      </c>
      <c r="F4058" s="9" t="str">
        <f>TEXT(gdp_capita_rank__2[[#This Row],[year]],0)&amp;"-"&amp;gdp_capita_rank__2[[#This Row],[WB_country_code]]</f>
        <v>1990-ERI</v>
      </c>
      <c r="G4058" s="9" t="s">
        <v>2741</v>
      </c>
    </row>
    <row r="4059" spans="1:7" x14ac:dyDescent="0.2">
      <c r="A4059" s="9" t="s">
        <v>79</v>
      </c>
      <c r="B4059" s="9" t="s">
        <v>80</v>
      </c>
      <c r="C4059" s="9" t="s">
        <v>2831</v>
      </c>
      <c r="D4059" s="9" t="s">
        <v>2832</v>
      </c>
      <c r="E4059" s="9" t="s">
        <v>5617</v>
      </c>
      <c r="F4059" s="9" t="str">
        <f>TEXT(gdp_capita_rank__2[[#This Row],[year]],0)&amp;"-"&amp;gdp_capita_rank__2[[#This Row],[WB_country_code]]</f>
        <v>1990-ESP</v>
      </c>
      <c r="G4059" s="9" t="s">
        <v>5652</v>
      </c>
    </row>
    <row r="4060" spans="1:7" x14ac:dyDescent="0.2">
      <c r="A4060" s="9" t="s">
        <v>81</v>
      </c>
      <c r="B4060" s="9" t="s">
        <v>82</v>
      </c>
      <c r="C4060" s="9" t="s">
        <v>2834</v>
      </c>
      <c r="D4060" s="9" t="s">
        <v>2835</v>
      </c>
      <c r="E4060" s="9" t="s">
        <v>5617</v>
      </c>
      <c r="F4060" s="9" t="str">
        <f>TEXT(gdp_capita_rank__2[[#This Row],[year]],0)&amp;"-"&amp;gdp_capita_rank__2[[#This Row],[WB_country_code]]</f>
        <v>1990-EST</v>
      </c>
      <c r="G4060" s="9" t="s">
        <v>2741</v>
      </c>
    </row>
    <row r="4061" spans="1:7" x14ac:dyDescent="0.2">
      <c r="A4061" s="9" t="s">
        <v>83</v>
      </c>
      <c r="B4061" s="9" t="s">
        <v>84</v>
      </c>
      <c r="C4061" s="9" t="s">
        <v>2836</v>
      </c>
      <c r="D4061" s="9" t="s">
        <v>2837</v>
      </c>
      <c r="E4061" s="9" t="s">
        <v>5617</v>
      </c>
      <c r="F4061" s="9" t="str">
        <f>TEXT(gdp_capita_rank__2[[#This Row],[year]],0)&amp;"-"&amp;gdp_capita_rank__2[[#This Row],[WB_country_code]]</f>
        <v>1990-ETH</v>
      </c>
      <c r="G4061" s="9" t="s">
        <v>5653</v>
      </c>
    </row>
    <row r="4062" spans="1:7" x14ac:dyDescent="0.2">
      <c r="A4062" s="9" t="s">
        <v>85</v>
      </c>
      <c r="B4062" s="9" t="s">
        <v>86</v>
      </c>
      <c r="C4062" s="9" t="s">
        <v>2838</v>
      </c>
      <c r="D4062" s="9" t="s">
        <v>2839</v>
      </c>
      <c r="E4062" s="9" t="s">
        <v>5617</v>
      </c>
      <c r="F4062" s="9" t="str">
        <f>TEXT(gdp_capita_rank__2[[#This Row],[year]],0)&amp;"-"&amp;gdp_capita_rank__2[[#This Row],[WB_country_code]]</f>
        <v>1990-FIN</v>
      </c>
      <c r="G4062" s="9" t="s">
        <v>5654</v>
      </c>
    </row>
    <row r="4063" spans="1:7" x14ac:dyDescent="0.2">
      <c r="A4063" s="9" t="s">
        <v>87</v>
      </c>
      <c r="B4063" s="9" t="s">
        <v>88</v>
      </c>
      <c r="C4063" s="9" t="s">
        <v>2841</v>
      </c>
      <c r="D4063" s="9" t="s">
        <v>2842</v>
      </c>
      <c r="E4063" s="9" t="s">
        <v>5617</v>
      </c>
      <c r="F4063" s="9" t="str">
        <f>TEXT(gdp_capita_rank__2[[#This Row],[year]],0)&amp;"-"&amp;gdp_capita_rank__2[[#This Row],[WB_country_code]]</f>
        <v>1990-FJI</v>
      </c>
      <c r="G4063" s="9" t="s">
        <v>5655</v>
      </c>
    </row>
    <row r="4064" spans="1:7" x14ac:dyDescent="0.2">
      <c r="A4064" s="9" t="s">
        <v>89</v>
      </c>
      <c r="B4064" s="9" t="s">
        <v>90</v>
      </c>
      <c r="C4064" s="9" t="s">
        <v>2844</v>
      </c>
      <c r="D4064" s="9" t="s">
        <v>2845</v>
      </c>
      <c r="E4064" s="9" t="s">
        <v>5617</v>
      </c>
      <c r="F4064" s="9" t="str">
        <f>TEXT(gdp_capita_rank__2[[#This Row],[year]],0)&amp;"-"&amp;gdp_capita_rank__2[[#This Row],[WB_country_code]]</f>
        <v>1990-FRA</v>
      </c>
      <c r="G4064" s="9" t="s">
        <v>5656</v>
      </c>
    </row>
    <row r="4065" spans="1:7" x14ac:dyDescent="0.2">
      <c r="A4065" s="9" t="s">
        <v>91</v>
      </c>
      <c r="B4065" s="9" t="s">
        <v>92</v>
      </c>
      <c r="C4065" s="9" t="s">
        <v>2847</v>
      </c>
      <c r="D4065" s="9" t="s">
        <v>2848</v>
      </c>
      <c r="E4065" s="9" t="s">
        <v>5617</v>
      </c>
      <c r="F4065" s="9" t="str">
        <f>TEXT(gdp_capita_rank__2[[#This Row],[year]],0)&amp;"-"&amp;gdp_capita_rank__2[[#This Row],[WB_country_code]]</f>
        <v>1990-GAB</v>
      </c>
      <c r="G4065" s="9" t="s">
        <v>5657</v>
      </c>
    </row>
    <row r="4066" spans="1:7" x14ac:dyDescent="0.2">
      <c r="A4066" s="9" t="s">
        <v>93</v>
      </c>
      <c r="B4066" s="9" t="s">
        <v>94</v>
      </c>
      <c r="C4066" s="9" t="s">
        <v>2850</v>
      </c>
      <c r="D4066" s="9" t="s">
        <v>2851</v>
      </c>
      <c r="E4066" s="9" t="s">
        <v>5617</v>
      </c>
      <c r="F4066" s="9" t="str">
        <f>TEXT(gdp_capita_rank__2[[#This Row],[year]],0)&amp;"-"&amp;gdp_capita_rank__2[[#This Row],[WB_country_code]]</f>
        <v>1990-GBR</v>
      </c>
      <c r="G4066" s="9" t="s">
        <v>5658</v>
      </c>
    </row>
    <row r="4067" spans="1:7" x14ac:dyDescent="0.2">
      <c r="A4067" s="9" t="s">
        <v>95</v>
      </c>
      <c r="B4067" s="9" t="s">
        <v>96</v>
      </c>
      <c r="C4067" s="9" t="s">
        <v>2853</v>
      </c>
      <c r="D4067" s="9" t="s">
        <v>2854</v>
      </c>
      <c r="E4067" s="9" t="s">
        <v>5617</v>
      </c>
      <c r="F4067" s="9" t="str">
        <f>TEXT(gdp_capita_rank__2[[#This Row],[year]],0)&amp;"-"&amp;gdp_capita_rank__2[[#This Row],[WB_country_code]]</f>
        <v>1990-GEO</v>
      </c>
      <c r="G4067" s="9" t="s">
        <v>5659</v>
      </c>
    </row>
    <row r="4068" spans="1:7" x14ac:dyDescent="0.2">
      <c r="A4068" s="9" t="s">
        <v>97</v>
      </c>
      <c r="B4068" s="9" t="s">
        <v>98</v>
      </c>
      <c r="C4068" s="9" t="s">
        <v>2855</v>
      </c>
      <c r="D4068" s="9" t="s">
        <v>2824</v>
      </c>
      <c r="E4068" s="9" t="s">
        <v>5617</v>
      </c>
      <c r="F4068" s="9" t="str">
        <f>TEXT(gdp_capita_rank__2[[#This Row],[year]],0)&amp;"-"&amp;gdp_capita_rank__2[[#This Row],[WB_country_code]]</f>
        <v>1990-GHA</v>
      </c>
      <c r="G4068" s="9" t="s">
        <v>5660</v>
      </c>
    </row>
    <row r="4069" spans="1:7" x14ac:dyDescent="0.2">
      <c r="A4069" s="9" t="s">
        <v>99</v>
      </c>
      <c r="B4069" s="9" t="s">
        <v>100</v>
      </c>
      <c r="C4069" s="9" t="s">
        <v>2857</v>
      </c>
      <c r="D4069" s="9" t="s">
        <v>2858</v>
      </c>
      <c r="E4069" s="9" t="s">
        <v>5617</v>
      </c>
      <c r="F4069" s="9" t="str">
        <f>TEXT(gdp_capita_rank__2[[#This Row],[year]],0)&amp;"-"&amp;gdp_capita_rank__2[[#This Row],[WB_country_code]]</f>
        <v>1990-GRC</v>
      </c>
      <c r="G4069" s="9" t="s">
        <v>5661</v>
      </c>
    </row>
    <row r="4070" spans="1:7" x14ac:dyDescent="0.2">
      <c r="A4070" s="9" t="s">
        <v>101</v>
      </c>
      <c r="B4070" s="9" t="s">
        <v>102</v>
      </c>
      <c r="C4070" s="9" t="s">
        <v>2860</v>
      </c>
      <c r="D4070" s="9" t="s">
        <v>2861</v>
      </c>
      <c r="E4070" s="9" t="s">
        <v>5617</v>
      </c>
      <c r="F4070" s="9" t="str">
        <f>TEXT(gdp_capita_rank__2[[#This Row],[year]],0)&amp;"-"&amp;gdp_capita_rank__2[[#This Row],[WB_country_code]]</f>
        <v>1990-GRD</v>
      </c>
      <c r="G4070" s="9" t="s">
        <v>5662</v>
      </c>
    </row>
    <row r="4071" spans="1:7" x14ac:dyDescent="0.2">
      <c r="A4071" s="9" t="s">
        <v>103</v>
      </c>
      <c r="B4071" s="9" t="s">
        <v>104</v>
      </c>
      <c r="C4071" s="9" t="s">
        <v>2862</v>
      </c>
      <c r="D4071" s="9" t="s">
        <v>2863</v>
      </c>
      <c r="E4071" s="9" t="s">
        <v>5617</v>
      </c>
      <c r="F4071" s="9" t="str">
        <f>TEXT(gdp_capita_rank__2[[#This Row],[year]],0)&amp;"-"&amp;gdp_capita_rank__2[[#This Row],[WB_country_code]]</f>
        <v>1990-GTM</v>
      </c>
      <c r="G4071" s="9" t="s">
        <v>5663</v>
      </c>
    </row>
    <row r="4072" spans="1:7" x14ac:dyDescent="0.2">
      <c r="A4072" s="9" t="s">
        <v>105</v>
      </c>
      <c r="B4072" s="9" t="s">
        <v>106</v>
      </c>
      <c r="C4072" s="9" t="s">
        <v>2865</v>
      </c>
      <c r="D4072" s="9" t="s">
        <v>2866</v>
      </c>
      <c r="E4072" s="9" t="s">
        <v>5617</v>
      </c>
      <c r="F4072" s="9" t="str">
        <f>TEXT(gdp_capita_rank__2[[#This Row],[year]],0)&amp;"-"&amp;gdp_capita_rank__2[[#This Row],[WB_country_code]]</f>
        <v>1990-GUY</v>
      </c>
      <c r="G4072" s="9" t="s">
        <v>5664</v>
      </c>
    </row>
    <row r="4073" spans="1:7" x14ac:dyDescent="0.2">
      <c r="A4073" s="9" t="s">
        <v>107</v>
      </c>
      <c r="B4073" s="9" t="s">
        <v>108</v>
      </c>
      <c r="C4073" s="9" t="s">
        <v>2868</v>
      </c>
      <c r="D4073" s="9" t="s">
        <v>2869</v>
      </c>
      <c r="E4073" s="9" t="s">
        <v>5617</v>
      </c>
      <c r="F4073" s="9" t="str">
        <f>TEXT(gdp_capita_rank__2[[#This Row],[year]],0)&amp;"-"&amp;gdp_capita_rank__2[[#This Row],[WB_country_code]]</f>
        <v>1990-HKG</v>
      </c>
      <c r="G4073" s="9" t="s">
        <v>5665</v>
      </c>
    </row>
    <row r="4074" spans="1:7" x14ac:dyDescent="0.2">
      <c r="A4074" s="9" t="s">
        <v>109</v>
      </c>
      <c r="B4074" s="9" t="s">
        <v>110</v>
      </c>
      <c r="C4074" s="9" t="s">
        <v>2871</v>
      </c>
      <c r="D4074" s="9" t="s">
        <v>2872</v>
      </c>
      <c r="E4074" s="9" t="s">
        <v>5617</v>
      </c>
      <c r="F4074" s="9" t="str">
        <f>TEXT(gdp_capita_rank__2[[#This Row],[year]],0)&amp;"-"&amp;gdp_capita_rank__2[[#This Row],[WB_country_code]]</f>
        <v>1990-HRV</v>
      </c>
      <c r="G4074" s="9" t="s">
        <v>2741</v>
      </c>
    </row>
    <row r="4075" spans="1:7" x14ac:dyDescent="0.2">
      <c r="A4075" s="9" t="s">
        <v>111</v>
      </c>
      <c r="B4075" s="9" t="s">
        <v>112</v>
      </c>
      <c r="C4075" s="9" t="s">
        <v>2873</v>
      </c>
      <c r="D4075" s="9" t="s">
        <v>2874</v>
      </c>
      <c r="E4075" s="9" t="s">
        <v>5617</v>
      </c>
      <c r="F4075" s="9" t="str">
        <f>TEXT(gdp_capita_rank__2[[#This Row],[year]],0)&amp;"-"&amp;gdp_capita_rank__2[[#This Row],[WB_country_code]]</f>
        <v>1990-HUN</v>
      </c>
      <c r="G4075" s="9" t="s">
        <v>2741</v>
      </c>
    </row>
    <row r="4076" spans="1:7" x14ac:dyDescent="0.2">
      <c r="A4076" s="9" t="s">
        <v>113</v>
      </c>
      <c r="B4076" s="9" t="s">
        <v>114</v>
      </c>
      <c r="C4076" s="9" t="s">
        <v>2875</v>
      </c>
      <c r="D4076" s="9" t="s">
        <v>2876</v>
      </c>
      <c r="E4076" s="9" t="s">
        <v>5617</v>
      </c>
      <c r="F4076" s="9" t="str">
        <f>TEXT(gdp_capita_rank__2[[#This Row],[year]],0)&amp;"-"&amp;gdp_capita_rank__2[[#This Row],[WB_country_code]]</f>
        <v>1990-IDN</v>
      </c>
      <c r="G4076" s="9" t="s">
        <v>5666</v>
      </c>
    </row>
    <row r="4077" spans="1:7" x14ac:dyDescent="0.2">
      <c r="A4077" s="9" t="s">
        <v>115</v>
      </c>
      <c r="B4077" s="9" t="s">
        <v>116</v>
      </c>
      <c r="C4077" s="9" t="s">
        <v>2877</v>
      </c>
      <c r="D4077" s="9" t="s">
        <v>2878</v>
      </c>
      <c r="E4077" s="9" t="s">
        <v>5617</v>
      </c>
      <c r="F4077" s="9" t="str">
        <f>TEXT(gdp_capita_rank__2[[#This Row],[year]],0)&amp;"-"&amp;gdp_capita_rank__2[[#This Row],[WB_country_code]]</f>
        <v>1990-IND</v>
      </c>
      <c r="G4077" s="9" t="s">
        <v>5667</v>
      </c>
    </row>
    <row r="4078" spans="1:7" x14ac:dyDescent="0.2">
      <c r="A4078" s="9" t="s">
        <v>117</v>
      </c>
      <c r="B4078" s="9" t="s">
        <v>118</v>
      </c>
      <c r="C4078" s="9" t="s">
        <v>2880</v>
      </c>
      <c r="D4078" s="9" t="s">
        <v>2881</v>
      </c>
      <c r="E4078" s="9" t="s">
        <v>5617</v>
      </c>
      <c r="F4078" s="9" t="str">
        <f>TEXT(gdp_capita_rank__2[[#This Row],[year]],0)&amp;"-"&amp;gdp_capita_rank__2[[#This Row],[WB_country_code]]</f>
        <v>1990-IRL</v>
      </c>
      <c r="G4078" s="9" t="s">
        <v>5668</v>
      </c>
    </row>
    <row r="4079" spans="1:7" x14ac:dyDescent="0.2">
      <c r="A4079" s="9" t="s">
        <v>119</v>
      </c>
      <c r="B4079" s="9" t="s">
        <v>120</v>
      </c>
      <c r="C4079" s="9" t="s">
        <v>2883</v>
      </c>
      <c r="D4079" s="9" t="s">
        <v>2884</v>
      </c>
      <c r="E4079" s="9" t="s">
        <v>5617</v>
      </c>
      <c r="F4079" s="9" t="str">
        <f>TEXT(gdp_capita_rank__2[[#This Row],[year]],0)&amp;"-"&amp;gdp_capita_rank__2[[#This Row],[WB_country_code]]</f>
        <v>1990-IRN</v>
      </c>
      <c r="G4079" s="9" t="s">
        <v>5669</v>
      </c>
    </row>
    <row r="4080" spans="1:7" x14ac:dyDescent="0.2">
      <c r="A4080" s="9" t="s">
        <v>121</v>
      </c>
      <c r="B4080" s="9" t="s">
        <v>122</v>
      </c>
      <c r="C4080" s="9" t="s">
        <v>2886</v>
      </c>
      <c r="D4080" s="9" t="s">
        <v>2887</v>
      </c>
      <c r="E4080" s="9" t="s">
        <v>5617</v>
      </c>
      <c r="F4080" s="9" t="str">
        <f>TEXT(gdp_capita_rank__2[[#This Row],[year]],0)&amp;"-"&amp;gdp_capita_rank__2[[#This Row],[WB_country_code]]</f>
        <v>1990-IRQ</v>
      </c>
      <c r="G4080" s="9" t="s">
        <v>5670</v>
      </c>
    </row>
    <row r="4081" spans="1:7" x14ac:dyDescent="0.2">
      <c r="A4081" s="9" t="s">
        <v>123</v>
      </c>
      <c r="B4081" s="9" t="s">
        <v>124</v>
      </c>
      <c r="C4081" s="9" t="s">
        <v>2889</v>
      </c>
      <c r="D4081" s="9" t="s">
        <v>2890</v>
      </c>
      <c r="E4081" s="9" t="s">
        <v>5617</v>
      </c>
      <c r="F4081" s="9" t="str">
        <f>TEXT(gdp_capita_rank__2[[#This Row],[year]],0)&amp;"-"&amp;gdp_capita_rank__2[[#This Row],[WB_country_code]]</f>
        <v>1990-ISL</v>
      </c>
      <c r="G4081" s="9" t="s">
        <v>5671</v>
      </c>
    </row>
    <row r="4082" spans="1:7" x14ac:dyDescent="0.2">
      <c r="A4082" s="9" t="s">
        <v>125</v>
      </c>
      <c r="B4082" s="9" t="s">
        <v>126</v>
      </c>
      <c r="C4082" s="9" t="s">
        <v>2892</v>
      </c>
      <c r="D4082" s="9" t="s">
        <v>2893</v>
      </c>
      <c r="E4082" s="9" t="s">
        <v>5617</v>
      </c>
      <c r="F4082" s="9" t="str">
        <f>TEXT(gdp_capita_rank__2[[#This Row],[year]],0)&amp;"-"&amp;gdp_capita_rank__2[[#This Row],[WB_country_code]]</f>
        <v>1990-ISR</v>
      </c>
      <c r="G4082" s="9" t="s">
        <v>2741</v>
      </c>
    </row>
    <row r="4083" spans="1:7" x14ac:dyDescent="0.2">
      <c r="A4083" s="9" t="s">
        <v>127</v>
      </c>
      <c r="B4083" s="9" t="s">
        <v>128</v>
      </c>
      <c r="C4083" s="9" t="s">
        <v>2895</v>
      </c>
      <c r="D4083" s="9" t="s">
        <v>2896</v>
      </c>
      <c r="E4083" s="9" t="s">
        <v>5617</v>
      </c>
      <c r="F4083" s="9" t="str">
        <f>TEXT(gdp_capita_rank__2[[#This Row],[year]],0)&amp;"-"&amp;gdp_capita_rank__2[[#This Row],[WB_country_code]]</f>
        <v>1990-ITA</v>
      </c>
      <c r="G4083" s="9" t="s">
        <v>5672</v>
      </c>
    </row>
    <row r="4084" spans="1:7" x14ac:dyDescent="0.2">
      <c r="A4084" s="9" t="s">
        <v>129</v>
      </c>
      <c r="B4084" s="9" t="s">
        <v>130</v>
      </c>
      <c r="C4084" s="9" t="s">
        <v>2898</v>
      </c>
      <c r="D4084" s="9" t="s">
        <v>2899</v>
      </c>
      <c r="E4084" s="9" t="s">
        <v>5617</v>
      </c>
      <c r="F4084" s="9" t="str">
        <f>TEXT(gdp_capita_rank__2[[#This Row],[year]],0)&amp;"-"&amp;gdp_capita_rank__2[[#This Row],[WB_country_code]]</f>
        <v>1990-JAM</v>
      </c>
      <c r="G4084" s="9" t="s">
        <v>5673</v>
      </c>
    </row>
    <row r="4085" spans="1:7" x14ac:dyDescent="0.2">
      <c r="A4085" s="9" t="s">
        <v>131</v>
      </c>
      <c r="B4085" s="9" t="s">
        <v>132</v>
      </c>
      <c r="C4085" s="9" t="s">
        <v>2901</v>
      </c>
      <c r="D4085" s="9" t="s">
        <v>2902</v>
      </c>
      <c r="E4085" s="9" t="s">
        <v>5617</v>
      </c>
      <c r="F4085" s="9" t="str">
        <f>TEXT(gdp_capita_rank__2[[#This Row],[year]],0)&amp;"-"&amp;gdp_capita_rank__2[[#This Row],[WB_country_code]]</f>
        <v>1990-JOR</v>
      </c>
      <c r="G4085" s="9" t="s">
        <v>5674</v>
      </c>
    </row>
    <row r="4086" spans="1:7" x14ac:dyDescent="0.2">
      <c r="A4086" s="9" t="s">
        <v>133</v>
      </c>
      <c r="B4086" s="9" t="s">
        <v>134</v>
      </c>
      <c r="C4086" s="9" t="s">
        <v>2903</v>
      </c>
      <c r="D4086" s="9" t="s">
        <v>2904</v>
      </c>
      <c r="E4086" s="9" t="s">
        <v>5617</v>
      </c>
      <c r="F4086" s="9" t="str">
        <f>TEXT(gdp_capita_rank__2[[#This Row],[year]],0)&amp;"-"&amp;gdp_capita_rank__2[[#This Row],[WB_country_code]]</f>
        <v>1990-JPN</v>
      </c>
      <c r="G4086" s="9" t="s">
        <v>5675</v>
      </c>
    </row>
    <row r="4087" spans="1:7" x14ac:dyDescent="0.2">
      <c r="A4087" s="9" t="s">
        <v>135</v>
      </c>
      <c r="B4087" s="9" t="s">
        <v>136</v>
      </c>
      <c r="C4087" s="9" t="s">
        <v>2906</v>
      </c>
      <c r="D4087" s="9" t="s">
        <v>2907</v>
      </c>
      <c r="E4087" s="9" t="s">
        <v>5617</v>
      </c>
      <c r="F4087" s="9" t="str">
        <f>TEXT(gdp_capita_rank__2[[#This Row],[year]],0)&amp;"-"&amp;gdp_capita_rank__2[[#This Row],[WB_country_code]]</f>
        <v>1990-KAZ</v>
      </c>
      <c r="G4087" s="9" t="s">
        <v>5676</v>
      </c>
    </row>
    <row r="4088" spans="1:7" x14ac:dyDescent="0.2">
      <c r="A4088" s="9" t="s">
        <v>137</v>
      </c>
      <c r="B4088" s="9" t="s">
        <v>138</v>
      </c>
      <c r="C4088" s="9" t="s">
        <v>2908</v>
      </c>
      <c r="D4088" s="9" t="s">
        <v>2909</v>
      </c>
      <c r="E4088" s="9" t="s">
        <v>5617</v>
      </c>
      <c r="F4088" s="9" t="str">
        <f>TEXT(gdp_capita_rank__2[[#This Row],[year]],0)&amp;"-"&amp;gdp_capita_rank__2[[#This Row],[WB_country_code]]</f>
        <v>1990-KEN</v>
      </c>
      <c r="G4088" s="9" t="s">
        <v>5677</v>
      </c>
    </row>
    <row r="4089" spans="1:7" x14ac:dyDescent="0.2">
      <c r="A4089" s="9" t="s">
        <v>139</v>
      </c>
      <c r="B4089" s="9" t="s">
        <v>140</v>
      </c>
      <c r="C4089" s="9" t="s">
        <v>2911</v>
      </c>
      <c r="D4089" s="9" t="s">
        <v>2912</v>
      </c>
      <c r="E4089" s="9" t="s">
        <v>5617</v>
      </c>
      <c r="F4089" s="9" t="str">
        <f>TEXT(gdp_capita_rank__2[[#This Row],[year]],0)&amp;"-"&amp;gdp_capita_rank__2[[#This Row],[WB_country_code]]</f>
        <v>1990-KGZ</v>
      </c>
      <c r="G4089" s="9" t="s">
        <v>5678</v>
      </c>
    </row>
    <row r="4090" spans="1:7" x14ac:dyDescent="0.2">
      <c r="A4090" s="9" t="s">
        <v>141</v>
      </c>
      <c r="B4090" s="9" t="s">
        <v>142</v>
      </c>
      <c r="C4090" s="9" t="s">
        <v>2913</v>
      </c>
      <c r="D4090" s="9" t="s">
        <v>2914</v>
      </c>
      <c r="E4090" s="9" t="s">
        <v>5617</v>
      </c>
      <c r="F4090" s="9" t="str">
        <f>TEXT(gdp_capita_rank__2[[#This Row],[year]],0)&amp;"-"&amp;gdp_capita_rank__2[[#This Row],[WB_country_code]]</f>
        <v>1990-KOR</v>
      </c>
      <c r="G4090" s="9" t="s">
        <v>5679</v>
      </c>
    </row>
    <row r="4091" spans="1:7" x14ac:dyDescent="0.2">
      <c r="A4091" s="9" t="s">
        <v>143</v>
      </c>
      <c r="B4091" s="9" t="s">
        <v>144</v>
      </c>
      <c r="C4091" s="9" t="s">
        <v>2916</v>
      </c>
      <c r="D4091" s="9" t="s">
        <v>2917</v>
      </c>
      <c r="E4091" s="9" t="s">
        <v>5617</v>
      </c>
      <c r="F4091" s="9" t="str">
        <f>TEXT(gdp_capita_rank__2[[#This Row],[year]],0)&amp;"-"&amp;gdp_capita_rank__2[[#This Row],[WB_country_code]]</f>
        <v>1990-KWT</v>
      </c>
      <c r="G4091" s="9" t="s">
        <v>5680</v>
      </c>
    </row>
    <row r="4092" spans="1:7" x14ac:dyDescent="0.2">
      <c r="A4092" s="9" t="s">
        <v>145</v>
      </c>
      <c r="B4092" s="9" t="s">
        <v>146</v>
      </c>
      <c r="C4092" s="9" t="s">
        <v>2918</v>
      </c>
      <c r="D4092" s="9" t="s">
        <v>2919</v>
      </c>
      <c r="E4092" s="9" t="s">
        <v>5617</v>
      </c>
      <c r="F4092" s="9" t="str">
        <f>TEXT(gdp_capita_rank__2[[#This Row],[year]],0)&amp;"-"&amp;gdp_capita_rank__2[[#This Row],[WB_country_code]]</f>
        <v>1990-LBN</v>
      </c>
      <c r="G4092" s="9" t="s">
        <v>5681</v>
      </c>
    </row>
    <row r="4093" spans="1:7" x14ac:dyDescent="0.2">
      <c r="A4093" s="9" t="s">
        <v>147</v>
      </c>
      <c r="B4093" s="9" t="s">
        <v>148</v>
      </c>
      <c r="C4093" s="9" t="s">
        <v>2920</v>
      </c>
      <c r="D4093" s="9" t="s">
        <v>2921</v>
      </c>
      <c r="E4093" s="9" t="s">
        <v>5617</v>
      </c>
      <c r="F4093" s="9" t="str">
        <f>TEXT(gdp_capita_rank__2[[#This Row],[year]],0)&amp;"-"&amp;gdp_capita_rank__2[[#This Row],[WB_country_code]]</f>
        <v>1990-LKA</v>
      </c>
      <c r="G4093" s="9" t="s">
        <v>5682</v>
      </c>
    </row>
    <row r="4094" spans="1:7" x14ac:dyDescent="0.2">
      <c r="A4094" s="9" t="s">
        <v>149</v>
      </c>
      <c r="B4094" s="9" t="s">
        <v>150</v>
      </c>
      <c r="C4094" s="9" t="s">
        <v>2923</v>
      </c>
      <c r="D4094" s="9" t="s">
        <v>2924</v>
      </c>
      <c r="E4094" s="9" t="s">
        <v>5617</v>
      </c>
      <c r="F4094" s="9" t="str">
        <f>TEXT(gdp_capita_rank__2[[#This Row],[year]],0)&amp;"-"&amp;gdp_capita_rank__2[[#This Row],[WB_country_code]]</f>
        <v>1990-LTU</v>
      </c>
      <c r="G4094" s="9" t="s">
        <v>2741</v>
      </c>
    </row>
    <row r="4095" spans="1:7" x14ac:dyDescent="0.2">
      <c r="A4095" s="9" t="s">
        <v>151</v>
      </c>
      <c r="B4095" s="9" t="s">
        <v>152</v>
      </c>
      <c r="C4095" s="9" t="s">
        <v>2925</v>
      </c>
      <c r="D4095" s="9" t="s">
        <v>2926</v>
      </c>
      <c r="E4095" s="9" t="s">
        <v>5617</v>
      </c>
      <c r="F4095" s="9" t="str">
        <f>TEXT(gdp_capita_rank__2[[#This Row],[year]],0)&amp;"-"&amp;gdp_capita_rank__2[[#This Row],[WB_country_code]]</f>
        <v>1990-LVA</v>
      </c>
      <c r="G4095" s="9" t="s">
        <v>2741</v>
      </c>
    </row>
    <row r="4096" spans="1:7" x14ac:dyDescent="0.2">
      <c r="A4096" s="9" t="s">
        <v>153</v>
      </c>
      <c r="B4096" s="9" t="s">
        <v>154</v>
      </c>
      <c r="C4096" s="9" t="s">
        <v>2927</v>
      </c>
      <c r="D4096" s="9" t="s">
        <v>2928</v>
      </c>
      <c r="E4096" s="9" t="s">
        <v>5617</v>
      </c>
      <c r="F4096" s="9" t="str">
        <f>TEXT(gdp_capita_rank__2[[#This Row],[year]],0)&amp;"-"&amp;gdp_capita_rank__2[[#This Row],[WB_country_code]]</f>
        <v>1990-MAR</v>
      </c>
      <c r="G4096" s="9" t="s">
        <v>5683</v>
      </c>
    </row>
    <row r="4097" spans="1:7" x14ac:dyDescent="0.2">
      <c r="A4097" s="9" t="s">
        <v>155</v>
      </c>
      <c r="B4097" s="9" t="s">
        <v>156</v>
      </c>
      <c r="C4097" s="9" t="s">
        <v>2930</v>
      </c>
      <c r="D4097" s="9" t="s">
        <v>2931</v>
      </c>
      <c r="E4097" s="9" t="s">
        <v>5617</v>
      </c>
      <c r="F4097" s="9" t="str">
        <f>TEXT(gdp_capita_rank__2[[#This Row],[year]],0)&amp;"-"&amp;gdp_capita_rank__2[[#This Row],[WB_country_code]]</f>
        <v>1990-MDA</v>
      </c>
      <c r="G4097" s="9" t="s">
        <v>2741</v>
      </c>
    </row>
    <row r="4098" spans="1:7" x14ac:dyDescent="0.2">
      <c r="A4098" s="9" t="s">
        <v>157</v>
      </c>
      <c r="B4098" s="9" t="s">
        <v>158</v>
      </c>
      <c r="C4098" s="9" t="s">
        <v>2932</v>
      </c>
      <c r="D4098" s="9" t="s">
        <v>2933</v>
      </c>
      <c r="E4098" s="9" t="s">
        <v>5617</v>
      </c>
      <c r="F4098" s="9" t="str">
        <f>TEXT(gdp_capita_rank__2[[#This Row],[year]],0)&amp;"-"&amp;gdp_capita_rank__2[[#This Row],[WB_country_code]]</f>
        <v>1990-MEX</v>
      </c>
      <c r="G4098" s="9" t="s">
        <v>5684</v>
      </c>
    </row>
    <row r="4099" spans="1:7" x14ac:dyDescent="0.2">
      <c r="A4099" s="9" t="s">
        <v>159</v>
      </c>
      <c r="B4099" s="9" t="s">
        <v>160</v>
      </c>
      <c r="C4099" s="9" t="s">
        <v>2935</v>
      </c>
      <c r="D4099" s="9" t="s">
        <v>2936</v>
      </c>
      <c r="E4099" s="9" t="s">
        <v>5617</v>
      </c>
      <c r="F4099" s="9" t="str">
        <f>TEXT(gdp_capita_rank__2[[#This Row],[year]],0)&amp;"-"&amp;gdp_capita_rank__2[[#This Row],[WB_country_code]]</f>
        <v>1990-MKD</v>
      </c>
      <c r="G4099" s="9" t="s">
        <v>5685</v>
      </c>
    </row>
    <row r="4100" spans="1:7" x14ac:dyDescent="0.2">
      <c r="A4100" s="9" t="s">
        <v>161</v>
      </c>
      <c r="B4100" s="9" t="s">
        <v>162</v>
      </c>
      <c r="C4100" s="9" t="s">
        <v>2937</v>
      </c>
      <c r="D4100" s="9" t="s">
        <v>2938</v>
      </c>
      <c r="E4100" s="9" t="s">
        <v>5617</v>
      </c>
      <c r="F4100" s="9" t="str">
        <f>TEXT(gdp_capita_rank__2[[#This Row],[year]],0)&amp;"-"&amp;gdp_capita_rank__2[[#This Row],[WB_country_code]]</f>
        <v>1990-MNE</v>
      </c>
      <c r="G4100" s="9" t="s">
        <v>2741</v>
      </c>
    </row>
    <row r="4101" spans="1:7" x14ac:dyDescent="0.2">
      <c r="A4101" s="9" t="s">
        <v>163</v>
      </c>
      <c r="B4101" s="9" t="s">
        <v>164</v>
      </c>
      <c r="C4101" s="9" t="s">
        <v>2939</v>
      </c>
      <c r="D4101" s="9" t="s">
        <v>2940</v>
      </c>
      <c r="E4101" s="9" t="s">
        <v>5617</v>
      </c>
      <c r="F4101" s="9" t="str">
        <f>TEXT(gdp_capita_rank__2[[#This Row],[year]],0)&amp;"-"&amp;gdp_capita_rank__2[[#This Row],[WB_country_code]]</f>
        <v>1990-MNG</v>
      </c>
      <c r="G4101" s="9" t="s">
        <v>5686</v>
      </c>
    </row>
    <row r="4102" spans="1:7" x14ac:dyDescent="0.2">
      <c r="A4102" s="9" t="s">
        <v>165</v>
      </c>
      <c r="B4102" s="9" t="s">
        <v>166</v>
      </c>
      <c r="C4102" s="9" t="s">
        <v>2941</v>
      </c>
      <c r="D4102" s="9" t="s">
        <v>2942</v>
      </c>
      <c r="E4102" s="9" t="s">
        <v>5617</v>
      </c>
      <c r="F4102" s="9" t="str">
        <f>TEXT(gdp_capita_rank__2[[#This Row],[year]],0)&amp;"-"&amp;gdp_capita_rank__2[[#This Row],[WB_country_code]]</f>
        <v>1990-MOZ</v>
      </c>
      <c r="G4102" s="9" t="s">
        <v>2741</v>
      </c>
    </row>
    <row r="4103" spans="1:7" x14ac:dyDescent="0.2">
      <c r="A4103" s="9" t="s">
        <v>167</v>
      </c>
      <c r="B4103" s="9" t="s">
        <v>168</v>
      </c>
      <c r="C4103" s="9" t="s">
        <v>2943</v>
      </c>
      <c r="D4103" s="9" t="s">
        <v>2944</v>
      </c>
      <c r="E4103" s="9" t="s">
        <v>5617</v>
      </c>
      <c r="F4103" s="9" t="str">
        <f>TEXT(gdp_capita_rank__2[[#This Row],[year]],0)&amp;"-"&amp;gdp_capita_rank__2[[#This Row],[WB_country_code]]</f>
        <v>1990-MUS</v>
      </c>
      <c r="G4103" s="9" t="s">
        <v>5687</v>
      </c>
    </row>
    <row r="4104" spans="1:7" x14ac:dyDescent="0.2">
      <c r="A4104" s="9" t="s">
        <v>169</v>
      </c>
      <c r="B4104" s="9" t="s">
        <v>170</v>
      </c>
      <c r="C4104" s="9" t="s">
        <v>2945</v>
      </c>
      <c r="D4104" s="9" t="s">
        <v>2946</v>
      </c>
      <c r="E4104" s="9" t="s">
        <v>5617</v>
      </c>
      <c r="F4104" s="9" t="str">
        <f>TEXT(gdp_capita_rank__2[[#This Row],[year]],0)&amp;"-"&amp;gdp_capita_rank__2[[#This Row],[WB_country_code]]</f>
        <v>1990-MYS</v>
      </c>
      <c r="G4104" s="9" t="s">
        <v>5688</v>
      </c>
    </row>
    <row r="4105" spans="1:7" x14ac:dyDescent="0.2">
      <c r="A4105" s="9" t="s">
        <v>171</v>
      </c>
      <c r="B4105" s="9" t="s">
        <v>172</v>
      </c>
      <c r="C4105" s="9" t="s">
        <v>2948</v>
      </c>
      <c r="D4105" s="9" t="s">
        <v>2949</v>
      </c>
      <c r="E4105" s="9" t="s">
        <v>5617</v>
      </c>
      <c r="F4105" s="9" t="str">
        <f>TEXT(gdp_capita_rank__2[[#This Row],[year]],0)&amp;"-"&amp;gdp_capita_rank__2[[#This Row],[WB_country_code]]</f>
        <v>1990-NAM</v>
      </c>
      <c r="G4105" s="9" t="s">
        <v>5689</v>
      </c>
    </row>
    <row r="4106" spans="1:7" x14ac:dyDescent="0.2">
      <c r="A4106" s="9" t="s">
        <v>173</v>
      </c>
      <c r="B4106" s="9" t="s">
        <v>174</v>
      </c>
      <c r="C4106" s="9" t="s">
        <v>2950</v>
      </c>
      <c r="D4106" s="9" t="s">
        <v>2951</v>
      </c>
      <c r="E4106" s="9" t="s">
        <v>5617</v>
      </c>
      <c r="F4106" s="9" t="str">
        <f>TEXT(gdp_capita_rank__2[[#This Row],[year]],0)&amp;"-"&amp;gdp_capita_rank__2[[#This Row],[WB_country_code]]</f>
        <v>1990-NER</v>
      </c>
      <c r="G4106" s="9" t="s">
        <v>5690</v>
      </c>
    </row>
    <row r="4107" spans="1:7" x14ac:dyDescent="0.2">
      <c r="A4107" s="9" t="s">
        <v>175</v>
      </c>
      <c r="B4107" s="9" t="s">
        <v>176</v>
      </c>
      <c r="C4107" s="9" t="s">
        <v>2953</v>
      </c>
      <c r="D4107" s="9" t="s">
        <v>2954</v>
      </c>
      <c r="E4107" s="9" t="s">
        <v>5617</v>
      </c>
      <c r="F4107" s="9" t="str">
        <f>TEXT(gdp_capita_rank__2[[#This Row],[year]],0)&amp;"-"&amp;gdp_capita_rank__2[[#This Row],[WB_country_code]]</f>
        <v>1990-NGA</v>
      </c>
      <c r="G4107" s="9" t="s">
        <v>5691</v>
      </c>
    </row>
    <row r="4108" spans="1:7" x14ac:dyDescent="0.2">
      <c r="A4108" s="9" t="s">
        <v>177</v>
      </c>
      <c r="B4108" s="9" t="s">
        <v>178</v>
      </c>
      <c r="C4108" s="9" t="s">
        <v>2956</v>
      </c>
      <c r="D4108" s="9" t="s">
        <v>2957</v>
      </c>
      <c r="E4108" s="9" t="s">
        <v>5617</v>
      </c>
      <c r="F4108" s="9" t="str">
        <f>TEXT(gdp_capita_rank__2[[#This Row],[year]],0)&amp;"-"&amp;gdp_capita_rank__2[[#This Row],[WB_country_code]]</f>
        <v>1990-NLD</v>
      </c>
      <c r="G4108" s="9" t="s">
        <v>5692</v>
      </c>
    </row>
    <row r="4109" spans="1:7" x14ac:dyDescent="0.2">
      <c r="A4109" s="9" t="s">
        <v>179</v>
      </c>
      <c r="B4109" s="9" t="s">
        <v>180</v>
      </c>
      <c r="C4109" s="9" t="s">
        <v>2959</v>
      </c>
      <c r="D4109" s="9" t="s">
        <v>2960</v>
      </c>
      <c r="E4109" s="9" t="s">
        <v>5617</v>
      </c>
      <c r="F4109" s="9" t="str">
        <f>TEXT(gdp_capita_rank__2[[#This Row],[year]],0)&amp;"-"&amp;gdp_capita_rank__2[[#This Row],[WB_country_code]]</f>
        <v>1990-NOR</v>
      </c>
      <c r="G4109" s="9" t="s">
        <v>5693</v>
      </c>
    </row>
    <row r="4110" spans="1:7" x14ac:dyDescent="0.2">
      <c r="A4110" s="9" t="s">
        <v>181</v>
      </c>
      <c r="B4110" s="9" t="s">
        <v>182</v>
      </c>
      <c r="C4110" s="9" t="s">
        <v>2962</v>
      </c>
      <c r="D4110" s="9" t="s">
        <v>2963</v>
      </c>
      <c r="E4110" s="9" t="s">
        <v>5617</v>
      </c>
      <c r="F4110" s="9" t="str">
        <f>TEXT(gdp_capita_rank__2[[#This Row],[year]],0)&amp;"-"&amp;gdp_capita_rank__2[[#This Row],[WB_country_code]]</f>
        <v>1990-NZL</v>
      </c>
      <c r="G4110" s="9" t="s">
        <v>5694</v>
      </c>
    </row>
    <row r="4111" spans="1:7" x14ac:dyDescent="0.2">
      <c r="A4111" s="9" t="s">
        <v>183</v>
      </c>
      <c r="B4111" s="9" t="s">
        <v>184</v>
      </c>
      <c r="C4111" s="9" t="s">
        <v>2965</v>
      </c>
      <c r="D4111" s="9" t="s">
        <v>2966</v>
      </c>
      <c r="E4111" s="9" t="s">
        <v>5617</v>
      </c>
      <c r="F4111" s="9" t="str">
        <f>TEXT(gdp_capita_rank__2[[#This Row],[year]],0)&amp;"-"&amp;gdp_capita_rank__2[[#This Row],[WB_country_code]]</f>
        <v>1990-PAK</v>
      </c>
      <c r="G4111" s="9" t="s">
        <v>5695</v>
      </c>
    </row>
    <row r="4112" spans="1:7" x14ac:dyDescent="0.2">
      <c r="A4112" s="9" t="s">
        <v>185</v>
      </c>
      <c r="B4112" s="9" t="s">
        <v>186</v>
      </c>
      <c r="C4112" s="9" t="s">
        <v>2968</v>
      </c>
      <c r="D4112" s="9" t="s">
        <v>2969</v>
      </c>
      <c r="E4112" s="9" t="s">
        <v>5617</v>
      </c>
      <c r="F4112" s="9" t="str">
        <f>TEXT(gdp_capita_rank__2[[#This Row],[year]],0)&amp;"-"&amp;gdp_capita_rank__2[[#This Row],[WB_country_code]]</f>
        <v>1990-PAN</v>
      </c>
      <c r="G4112" s="9" t="s">
        <v>5696</v>
      </c>
    </row>
    <row r="4113" spans="1:7" x14ac:dyDescent="0.2">
      <c r="A4113" s="9" t="s">
        <v>187</v>
      </c>
      <c r="B4113" s="9" t="s">
        <v>188</v>
      </c>
      <c r="C4113" s="9" t="s">
        <v>2971</v>
      </c>
      <c r="D4113" s="9" t="s">
        <v>2972</v>
      </c>
      <c r="E4113" s="9" t="s">
        <v>5617</v>
      </c>
      <c r="F4113" s="9" t="str">
        <f>TEXT(gdp_capita_rank__2[[#This Row],[year]],0)&amp;"-"&amp;gdp_capita_rank__2[[#This Row],[WB_country_code]]</f>
        <v>1990-PER</v>
      </c>
      <c r="G4113" s="9" t="s">
        <v>5697</v>
      </c>
    </row>
    <row r="4114" spans="1:7" x14ac:dyDescent="0.2">
      <c r="A4114" s="9" t="s">
        <v>189</v>
      </c>
      <c r="B4114" s="9" t="s">
        <v>190</v>
      </c>
      <c r="C4114" s="9" t="s">
        <v>2973</v>
      </c>
      <c r="D4114" s="9" t="s">
        <v>2974</v>
      </c>
      <c r="E4114" s="9" t="s">
        <v>5617</v>
      </c>
      <c r="F4114" s="9" t="str">
        <f>TEXT(gdp_capita_rank__2[[#This Row],[year]],0)&amp;"-"&amp;gdp_capita_rank__2[[#This Row],[WB_country_code]]</f>
        <v>1990-PHL</v>
      </c>
      <c r="G4114" s="9" t="s">
        <v>5698</v>
      </c>
    </row>
    <row r="4115" spans="1:7" x14ac:dyDescent="0.2">
      <c r="A4115" s="9" t="s">
        <v>191</v>
      </c>
      <c r="B4115" s="9" t="s">
        <v>192</v>
      </c>
      <c r="C4115" s="9" t="s">
        <v>2976</v>
      </c>
      <c r="D4115" s="9" t="s">
        <v>2977</v>
      </c>
      <c r="E4115" s="9" t="s">
        <v>5617</v>
      </c>
      <c r="F4115" s="9" t="str">
        <f>TEXT(gdp_capita_rank__2[[#This Row],[year]],0)&amp;"-"&amp;gdp_capita_rank__2[[#This Row],[WB_country_code]]</f>
        <v>1990-POL</v>
      </c>
      <c r="G4115" s="9" t="s">
        <v>5699</v>
      </c>
    </row>
    <row r="4116" spans="1:7" x14ac:dyDescent="0.2">
      <c r="A4116" s="9" t="s">
        <v>193</v>
      </c>
      <c r="B4116" s="9" t="s">
        <v>194</v>
      </c>
      <c r="C4116" s="9" t="s">
        <v>2818</v>
      </c>
      <c r="D4116" s="9" t="s">
        <v>2978</v>
      </c>
      <c r="E4116" s="9" t="s">
        <v>5617</v>
      </c>
      <c r="F4116" s="9" t="str">
        <f>TEXT(gdp_capita_rank__2[[#This Row],[year]],0)&amp;"-"&amp;gdp_capita_rank__2[[#This Row],[WB_country_code]]</f>
        <v>1990-PRI</v>
      </c>
      <c r="G4116" s="9" t="s">
        <v>5700</v>
      </c>
    </row>
    <row r="4117" spans="1:7" x14ac:dyDescent="0.2">
      <c r="A4117" s="9" t="s">
        <v>195</v>
      </c>
      <c r="B4117" s="9" t="s">
        <v>196</v>
      </c>
      <c r="C4117" s="9" t="s">
        <v>2980</v>
      </c>
      <c r="D4117" s="9" t="s">
        <v>2981</v>
      </c>
      <c r="E4117" s="9" t="s">
        <v>5617</v>
      </c>
      <c r="F4117" s="9" t="str">
        <f>TEXT(gdp_capita_rank__2[[#This Row],[year]],0)&amp;"-"&amp;gdp_capita_rank__2[[#This Row],[WB_country_code]]</f>
        <v>1990-PRK</v>
      </c>
      <c r="G4117" s="9" t="s">
        <v>2741</v>
      </c>
    </row>
    <row r="4118" spans="1:7" x14ac:dyDescent="0.2">
      <c r="A4118" s="9" t="s">
        <v>197</v>
      </c>
      <c r="B4118" s="9" t="s">
        <v>198</v>
      </c>
      <c r="C4118" s="9" t="s">
        <v>2982</v>
      </c>
      <c r="D4118" s="9" t="s">
        <v>2983</v>
      </c>
      <c r="E4118" s="9" t="s">
        <v>5617</v>
      </c>
      <c r="F4118" s="9" t="str">
        <f>TEXT(gdp_capita_rank__2[[#This Row],[year]],0)&amp;"-"&amp;gdp_capita_rank__2[[#This Row],[WB_country_code]]</f>
        <v>1990-PRT</v>
      </c>
      <c r="G4118" s="9" t="s">
        <v>5701</v>
      </c>
    </row>
    <row r="4119" spans="1:7" x14ac:dyDescent="0.2">
      <c r="A4119" s="9" t="s">
        <v>199</v>
      </c>
      <c r="B4119" s="9" t="s">
        <v>200</v>
      </c>
      <c r="C4119" s="9" t="s">
        <v>2985</v>
      </c>
      <c r="D4119" s="9" t="s">
        <v>2986</v>
      </c>
      <c r="E4119" s="9" t="s">
        <v>5617</v>
      </c>
      <c r="F4119" s="9" t="str">
        <f>TEXT(gdp_capita_rank__2[[#This Row],[year]],0)&amp;"-"&amp;gdp_capita_rank__2[[#This Row],[WB_country_code]]</f>
        <v>1990-PRY</v>
      </c>
      <c r="G4119" s="9" t="s">
        <v>5702</v>
      </c>
    </row>
    <row r="4120" spans="1:7" x14ac:dyDescent="0.2">
      <c r="A4120" s="9" t="s">
        <v>201</v>
      </c>
      <c r="B4120" s="9" t="s">
        <v>202</v>
      </c>
      <c r="C4120" s="9" t="s">
        <v>2987</v>
      </c>
      <c r="D4120" s="9" t="s">
        <v>2988</v>
      </c>
      <c r="E4120" s="9" t="s">
        <v>5617</v>
      </c>
      <c r="F4120" s="9" t="str">
        <f>TEXT(gdp_capita_rank__2[[#This Row],[year]],0)&amp;"-"&amp;gdp_capita_rank__2[[#This Row],[WB_country_code]]</f>
        <v>1990-QAT</v>
      </c>
      <c r="G4120" s="9" t="s">
        <v>5703</v>
      </c>
    </row>
    <row r="4121" spans="1:7" x14ac:dyDescent="0.2">
      <c r="A4121" s="9" t="s">
        <v>203</v>
      </c>
      <c r="B4121" s="9" t="s">
        <v>204</v>
      </c>
      <c r="C4121" s="9" t="s">
        <v>2989</v>
      </c>
      <c r="D4121" s="9" t="s">
        <v>2990</v>
      </c>
      <c r="E4121" s="9" t="s">
        <v>5617</v>
      </c>
      <c r="F4121" s="9" t="str">
        <f>TEXT(gdp_capita_rank__2[[#This Row],[year]],0)&amp;"-"&amp;gdp_capita_rank__2[[#This Row],[WB_country_code]]</f>
        <v>1990-ROU</v>
      </c>
      <c r="G4121" s="9" t="s">
        <v>5704</v>
      </c>
    </row>
    <row r="4122" spans="1:7" x14ac:dyDescent="0.2">
      <c r="A4122" s="9" t="s">
        <v>205</v>
      </c>
      <c r="B4122" s="9" t="s">
        <v>206</v>
      </c>
      <c r="C4122" s="9" t="s">
        <v>2991</v>
      </c>
      <c r="D4122" s="9" t="s">
        <v>2992</v>
      </c>
      <c r="E4122" s="9" t="s">
        <v>5617</v>
      </c>
      <c r="F4122" s="9" t="str">
        <f>TEXT(gdp_capita_rank__2[[#This Row],[year]],0)&amp;"-"&amp;gdp_capita_rank__2[[#This Row],[WB_country_code]]</f>
        <v>1990-RUS</v>
      </c>
      <c r="G4122" s="9" t="s">
        <v>5705</v>
      </c>
    </row>
    <row r="4123" spans="1:7" x14ac:dyDescent="0.2">
      <c r="A4123" s="9" t="s">
        <v>207</v>
      </c>
      <c r="B4123" s="9" t="s">
        <v>208</v>
      </c>
      <c r="C4123" s="9" t="s">
        <v>2993</v>
      </c>
      <c r="D4123" s="9" t="s">
        <v>2994</v>
      </c>
      <c r="E4123" s="9" t="s">
        <v>5617</v>
      </c>
      <c r="F4123" s="9" t="str">
        <f>TEXT(gdp_capita_rank__2[[#This Row],[year]],0)&amp;"-"&amp;gdp_capita_rank__2[[#This Row],[WB_country_code]]</f>
        <v>1990-SAU</v>
      </c>
      <c r="G4123" s="9" t="s">
        <v>5706</v>
      </c>
    </row>
    <row r="4124" spans="1:7" x14ac:dyDescent="0.2">
      <c r="A4124" s="9" t="s">
        <v>209</v>
      </c>
      <c r="B4124" s="9" t="s">
        <v>210</v>
      </c>
      <c r="C4124" s="9" t="s">
        <v>2995</v>
      </c>
      <c r="D4124" s="9" t="s">
        <v>2996</v>
      </c>
      <c r="E4124" s="9" t="s">
        <v>5617</v>
      </c>
      <c r="F4124" s="9" t="str">
        <f>TEXT(gdp_capita_rank__2[[#This Row],[year]],0)&amp;"-"&amp;gdp_capita_rank__2[[#This Row],[WB_country_code]]</f>
        <v>1990-SDN</v>
      </c>
      <c r="G4124" s="9" t="s">
        <v>5707</v>
      </c>
    </row>
    <row r="4125" spans="1:7" x14ac:dyDescent="0.2">
      <c r="A4125" s="9" t="s">
        <v>211</v>
      </c>
      <c r="B4125" s="9" t="s">
        <v>212</v>
      </c>
      <c r="C4125" s="9" t="s">
        <v>2998</v>
      </c>
      <c r="D4125" s="9" t="s">
        <v>2999</v>
      </c>
      <c r="E4125" s="9" t="s">
        <v>5617</v>
      </c>
      <c r="F4125" s="9" t="str">
        <f>TEXT(gdp_capita_rank__2[[#This Row],[year]],0)&amp;"-"&amp;gdp_capita_rank__2[[#This Row],[WB_country_code]]</f>
        <v>1990-SEN</v>
      </c>
      <c r="G4125" s="9" t="s">
        <v>5708</v>
      </c>
    </row>
    <row r="4126" spans="1:7" x14ac:dyDescent="0.2">
      <c r="A4126" s="9" t="s">
        <v>213</v>
      </c>
      <c r="B4126" s="9" t="s">
        <v>214</v>
      </c>
      <c r="C4126" s="9" t="s">
        <v>3001</v>
      </c>
      <c r="D4126" s="9" t="s">
        <v>3002</v>
      </c>
      <c r="E4126" s="9" t="s">
        <v>5617</v>
      </c>
      <c r="F4126" s="9" t="str">
        <f>TEXT(gdp_capita_rank__2[[#This Row],[year]],0)&amp;"-"&amp;gdp_capita_rank__2[[#This Row],[WB_country_code]]</f>
        <v>1990-SGP</v>
      </c>
      <c r="G4126" s="9" t="s">
        <v>5709</v>
      </c>
    </row>
    <row r="4127" spans="1:7" x14ac:dyDescent="0.2">
      <c r="A4127" s="9" t="s">
        <v>215</v>
      </c>
      <c r="B4127" s="9" t="s">
        <v>216</v>
      </c>
      <c r="C4127" s="9" t="s">
        <v>3004</v>
      </c>
      <c r="D4127" s="9" t="s">
        <v>3005</v>
      </c>
      <c r="E4127" s="9" t="s">
        <v>5617</v>
      </c>
      <c r="F4127" s="9" t="str">
        <f>TEXT(gdp_capita_rank__2[[#This Row],[year]],0)&amp;"-"&amp;gdp_capita_rank__2[[#This Row],[WB_country_code]]</f>
        <v>1990-SMR</v>
      </c>
      <c r="G4127" s="9" t="s">
        <v>2741</v>
      </c>
    </row>
    <row r="4128" spans="1:7" x14ac:dyDescent="0.2">
      <c r="A4128" s="9" t="s">
        <v>217</v>
      </c>
      <c r="B4128" s="9" t="s">
        <v>218</v>
      </c>
      <c r="C4128" s="9" t="s">
        <v>2854</v>
      </c>
      <c r="D4128" s="9" t="s">
        <v>3006</v>
      </c>
      <c r="E4128" s="9" t="s">
        <v>5617</v>
      </c>
      <c r="F4128" s="9" t="str">
        <f>TEXT(gdp_capita_rank__2[[#This Row],[year]],0)&amp;"-"&amp;gdp_capita_rank__2[[#This Row],[WB_country_code]]</f>
        <v>1990-SRB</v>
      </c>
      <c r="G4128" s="9" t="s">
        <v>2741</v>
      </c>
    </row>
    <row r="4129" spans="1:7" x14ac:dyDescent="0.2">
      <c r="A4129" s="9" t="s">
        <v>219</v>
      </c>
      <c r="B4129" s="9" t="s">
        <v>220</v>
      </c>
      <c r="C4129" s="9" t="s">
        <v>3007</v>
      </c>
      <c r="D4129" s="9" t="s">
        <v>3008</v>
      </c>
      <c r="E4129" s="9" t="s">
        <v>5617</v>
      </c>
      <c r="F4129" s="9" t="str">
        <f>TEXT(gdp_capita_rank__2[[#This Row],[year]],0)&amp;"-"&amp;gdp_capita_rank__2[[#This Row],[WB_country_code]]</f>
        <v>1990-SUR</v>
      </c>
      <c r="G4129" s="9" t="s">
        <v>5710</v>
      </c>
    </row>
    <row r="4130" spans="1:7" x14ac:dyDescent="0.2">
      <c r="A4130" s="9" t="s">
        <v>221</v>
      </c>
      <c r="B4130" s="9" t="s">
        <v>222</v>
      </c>
      <c r="C4130" s="9" t="s">
        <v>3010</v>
      </c>
      <c r="D4130" s="9" t="s">
        <v>3011</v>
      </c>
      <c r="E4130" s="9" t="s">
        <v>5617</v>
      </c>
      <c r="F4130" s="9" t="str">
        <f>TEXT(gdp_capita_rank__2[[#This Row],[year]],0)&amp;"-"&amp;gdp_capita_rank__2[[#This Row],[WB_country_code]]</f>
        <v>1990-SVK</v>
      </c>
      <c r="G4130" s="9" t="s">
        <v>5711</v>
      </c>
    </row>
    <row r="4131" spans="1:7" x14ac:dyDescent="0.2">
      <c r="A4131" s="9" t="s">
        <v>223</v>
      </c>
      <c r="B4131" s="9" t="s">
        <v>224</v>
      </c>
      <c r="C4131" s="9" t="s">
        <v>3012</v>
      </c>
      <c r="D4131" s="9" t="s">
        <v>3013</v>
      </c>
      <c r="E4131" s="9" t="s">
        <v>5617</v>
      </c>
      <c r="F4131" s="9" t="str">
        <f>TEXT(gdp_capita_rank__2[[#This Row],[year]],0)&amp;"-"&amp;gdp_capita_rank__2[[#This Row],[WB_country_code]]</f>
        <v>1990-SVN</v>
      </c>
      <c r="G4131" s="9" t="s">
        <v>2741</v>
      </c>
    </row>
    <row r="4132" spans="1:7" x14ac:dyDescent="0.2">
      <c r="A4132" s="9" t="s">
        <v>225</v>
      </c>
      <c r="B4132" s="9" t="s">
        <v>226</v>
      </c>
      <c r="C4132" s="9" t="s">
        <v>3014</v>
      </c>
      <c r="D4132" s="9" t="s">
        <v>3015</v>
      </c>
      <c r="E4132" s="9" t="s">
        <v>5617</v>
      </c>
      <c r="F4132" s="9" t="str">
        <f>TEXT(gdp_capita_rank__2[[#This Row],[year]],0)&amp;"-"&amp;gdp_capita_rank__2[[#This Row],[WB_country_code]]</f>
        <v>1990-SWE</v>
      </c>
      <c r="G4132" s="9" t="s">
        <v>5712</v>
      </c>
    </row>
    <row r="4133" spans="1:7" x14ac:dyDescent="0.2">
      <c r="A4133" s="9" t="s">
        <v>227</v>
      </c>
      <c r="B4133" s="9" t="s">
        <v>228</v>
      </c>
      <c r="C4133" s="9" t="s">
        <v>3017</v>
      </c>
      <c r="D4133" s="9" t="s">
        <v>3018</v>
      </c>
      <c r="E4133" s="9" t="s">
        <v>5617</v>
      </c>
      <c r="F4133" s="9" t="str">
        <f>TEXT(gdp_capita_rank__2[[#This Row],[year]],0)&amp;"-"&amp;gdp_capita_rank__2[[#This Row],[WB_country_code]]</f>
        <v>1990-SYR</v>
      </c>
      <c r="G4133" s="9" t="s">
        <v>5713</v>
      </c>
    </row>
    <row r="4134" spans="1:7" x14ac:dyDescent="0.2">
      <c r="A4134" s="9" t="s">
        <v>229</v>
      </c>
      <c r="B4134" s="9" t="s">
        <v>230</v>
      </c>
      <c r="C4134" s="9" t="s">
        <v>3020</v>
      </c>
      <c r="D4134" s="9" t="s">
        <v>3021</v>
      </c>
      <c r="E4134" s="9" t="s">
        <v>5617</v>
      </c>
      <c r="F4134" s="9" t="str">
        <f>TEXT(gdp_capita_rank__2[[#This Row],[year]],0)&amp;"-"&amp;gdp_capita_rank__2[[#This Row],[WB_country_code]]</f>
        <v>1990-TGO</v>
      </c>
      <c r="G4134" s="9" t="s">
        <v>5714</v>
      </c>
    </row>
    <row r="4135" spans="1:7" x14ac:dyDescent="0.2">
      <c r="A4135" s="9" t="s">
        <v>231</v>
      </c>
      <c r="B4135" s="9" t="s">
        <v>232</v>
      </c>
      <c r="C4135" s="9" t="s">
        <v>3023</v>
      </c>
      <c r="D4135" s="9" t="s">
        <v>3024</v>
      </c>
      <c r="E4135" s="9" t="s">
        <v>5617</v>
      </c>
      <c r="F4135" s="9" t="str">
        <f>TEXT(gdp_capita_rank__2[[#This Row],[year]],0)&amp;"-"&amp;gdp_capita_rank__2[[#This Row],[WB_country_code]]</f>
        <v>1990-THA</v>
      </c>
      <c r="G4135" s="9" t="s">
        <v>5715</v>
      </c>
    </row>
    <row r="4136" spans="1:7" x14ac:dyDescent="0.2">
      <c r="A4136" s="9" t="s">
        <v>233</v>
      </c>
      <c r="B4136" s="9" t="s">
        <v>234</v>
      </c>
      <c r="C4136" s="9" t="s">
        <v>3026</v>
      </c>
      <c r="D4136" s="9" t="s">
        <v>3027</v>
      </c>
      <c r="E4136" s="9" t="s">
        <v>5617</v>
      </c>
      <c r="F4136" s="9" t="str">
        <f>TEXT(gdp_capita_rank__2[[#This Row],[year]],0)&amp;"-"&amp;gdp_capita_rank__2[[#This Row],[WB_country_code]]</f>
        <v>1990-TJK</v>
      </c>
      <c r="G4136" s="9" t="s">
        <v>5716</v>
      </c>
    </row>
    <row r="4137" spans="1:7" x14ac:dyDescent="0.2">
      <c r="A4137" s="9" t="s">
        <v>235</v>
      </c>
      <c r="B4137" s="9" t="s">
        <v>236</v>
      </c>
      <c r="C4137" s="9" t="s">
        <v>3028</v>
      </c>
      <c r="D4137" s="9" t="s">
        <v>3029</v>
      </c>
      <c r="E4137" s="9" t="s">
        <v>5617</v>
      </c>
      <c r="F4137" s="9" t="str">
        <f>TEXT(gdp_capita_rank__2[[#This Row],[year]],0)&amp;"-"&amp;gdp_capita_rank__2[[#This Row],[WB_country_code]]</f>
        <v>1990-TKM</v>
      </c>
      <c r="G4137" s="9" t="s">
        <v>5717</v>
      </c>
    </row>
    <row r="4138" spans="1:7" x14ac:dyDescent="0.2">
      <c r="A4138" s="9" t="s">
        <v>237</v>
      </c>
      <c r="B4138" s="9" t="s">
        <v>238</v>
      </c>
      <c r="C4138" s="9" t="s">
        <v>3030</v>
      </c>
      <c r="D4138" s="9" t="s">
        <v>3031</v>
      </c>
      <c r="E4138" s="9" t="s">
        <v>5617</v>
      </c>
      <c r="F4138" s="9" t="str">
        <f>TEXT(gdp_capita_rank__2[[#This Row],[year]],0)&amp;"-"&amp;gdp_capita_rank__2[[#This Row],[WB_country_code]]</f>
        <v>1990-TON</v>
      </c>
      <c r="G4138" s="9" t="s">
        <v>5718</v>
      </c>
    </row>
    <row r="4139" spans="1:7" x14ac:dyDescent="0.2">
      <c r="A4139" s="9" t="s">
        <v>239</v>
      </c>
      <c r="B4139" s="9" t="s">
        <v>240</v>
      </c>
      <c r="C4139" s="9" t="s">
        <v>3032</v>
      </c>
      <c r="D4139" s="9" t="s">
        <v>3033</v>
      </c>
      <c r="E4139" s="9" t="s">
        <v>5617</v>
      </c>
      <c r="F4139" s="9" t="str">
        <f>TEXT(gdp_capita_rank__2[[#This Row],[year]],0)&amp;"-"&amp;gdp_capita_rank__2[[#This Row],[WB_country_code]]</f>
        <v>1990-TTO</v>
      </c>
      <c r="G4139" s="9" t="s">
        <v>5719</v>
      </c>
    </row>
    <row r="4140" spans="1:7" x14ac:dyDescent="0.2">
      <c r="A4140" s="9" t="s">
        <v>241</v>
      </c>
      <c r="B4140" s="9" t="s">
        <v>242</v>
      </c>
      <c r="C4140" s="9" t="s">
        <v>3035</v>
      </c>
      <c r="D4140" s="9" t="s">
        <v>3036</v>
      </c>
      <c r="E4140" s="9" t="s">
        <v>5617</v>
      </c>
      <c r="F4140" s="9" t="str">
        <f>TEXT(gdp_capita_rank__2[[#This Row],[year]],0)&amp;"-"&amp;gdp_capita_rank__2[[#This Row],[WB_country_code]]</f>
        <v>1990-TUN</v>
      </c>
      <c r="G4140" s="9" t="s">
        <v>5720</v>
      </c>
    </row>
    <row r="4141" spans="1:7" x14ac:dyDescent="0.2">
      <c r="A4141" s="9" t="s">
        <v>243</v>
      </c>
      <c r="B4141" s="9" t="s">
        <v>244</v>
      </c>
      <c r="C4141" s="9" t="s">
        <v>3037</v>
      </c>
      <c r="D4141" s="9" t="s">
        <v>3038</v>
      </c>
      <c r="E4141" s="9" t="s">
        <v>5617</v>
      </c>
      <c r="F4141" s="9" t="str">
        <f>TEXT(gdp_capita_rank__2[[#This Row],[year]],0)&amp;"-"&amp;gdp_capita_rank__2[[#This Row],[WB_country_code]]</f>
        <v>1990-TUR</v>
      </c>
      <c r="G4141" s="9" t="s">
        <v>5721</v>
      </c>
    </row>
    <row r="4142" spans="1:7" x14ac:dyDescent="0.2">
      <c r="A4142" s="9" t="s">
        <v>245</v>
      </c>
      <c r="B4142" s="9" t="s">
        <v>246</v>
      </c>
      <c r="C4142" s="9" t="s">
        <v>3040</v>
      </c>
      <c r="D4142" s="9" t="s">
        <v>3041</v>
      </c>
      <c r="E4142" s="9" t="s">
        <v>5617</v>
      </c>
      <c r="F4142" s="9" t="str">
        <f>TEXT(gdp_capita_rank__2[[#This Row],[year]],0)&amp;"-"&amp;gdp_capita_rank__2[[#This Row],[WB_country_code]]</f>
        <v>1990-TZA</v>
      </c>
      <c r="G4142" s="9" t="s">
        <v>5722</v>
      </c>
    </row>
    <row r="4143" spans="1:7" x14ac:dyDescent="0.2">
      <c r="A4143" s="9" t="s">
        <v>247</v>
      </c>
      <c r="B4143" s="9" t="s">
        <v>248</v>
      </c>
      <c r="C4143" s="9" t="s">
        <v>3042</v>
      </c>
      <c r="D4143" s="9" t="s">
        <v>3043</v>
      </c>
      <c r="E4143" s="9" t="s">
        <v>5617</v>
      </c>
      <c r="F4143" s="9" t="str">
        <f>TEXT(gdp_capita_rank__2[[#This Row],[year]],0)&amp;"-"&amp;gdp_capita_rank__2[[#This Row],[WB_country_code]]</f>
        <v>1990-UGA</v>
      </c>
      <c r="G4143" s="9" t="s">
        <v>5723</v>
      </c>
    </row>
    <row r="4144" spans="1:7" x14ac:dyDescent="0.2">
      <c r="A4144" s="9" t="s">
        <v>249</v>
      </c>
      <c r="B4144" s="9" t="s">
        <v>250</v>
      </c>
      <c r="C4144" s="9" t="s">
        <v>3045</v>
      </c>
      <c r="D4144" s="9" t="s">
        <v>3046</v>
      </c>
      <c r="E4144" s="9" t="s">
        <v>5617</v>
      </c>
      <c r="F4144" s="9" t="str">
        <f>TEXT(gdp_capita_rank__2[[#This Row],[year]],0)&amp;"-"&amp;gdp_capita_rank__2[[#This Row],[WB_country_code]]</f>
        <v>1990-UKR</v>
      </c>
      <c r="G4144" s="9" t="s">
        <v>5724</v>
      </c>
    </row>
    <row r="4145" spans="1:7" x14ac:dyDescent="0.2">
      <c r="A4145" s="9" t="s">
        <v>251</v>
      </c>
      <c r="B4145" s="9" t="s">
        <v>252</v>
      </c>
      <c r="C4145" s="9" t="s">
        <v>3047</v>
      </c>
      <c r="D4145" s="9" t="s">
        <v>3048</v>
      </c>
      <c r="E4145" s="9" t="s">
        <v>5617</v>
      </c>
      <c r="F4145" s="9" t="str">
        <f>TEXT(gdp_capita_rank__2[[#This Row],[year]],0)&amp;"-"&amp;gdp_capita_rank__2[[#This Row],[WB_country_code]]</f>
        <v>1990-URY</v>
      </c>
      <c r="G4145" s="9" t="s">
        <v>5725</v>
      </c>
    </row>
    <row r="4146" spans="1:7" x14ac:dyDescent="0.2">
      <c r="A4146" s="9" t="s">
        <v>253</v>
      </c>
      <c r="B4146" s="9" t="s">
        <v>254</v>
      </c>
      <c r="C4146" s="9" t="s">
        <v>3050</v>
      </c>
      <c r="D4146" s="9" t="s">
        <v>3051</v>
      </c>
      <c r="E4146" s="9" t="s">
        <v>5617</v>
      </c>
      <c r="F4146" s="9" t="str">
        <f>TEXT(gdp_capita_rank__2[[#This Row],[year]],0)&amp;"-"&amp;gdp_capita_rank__2[[#This Row],[WB_country_code]]</f>
        <v>1990-USA</v>
      </c>
      <c r="G4146" s="9" t="s">
        <v>5726</v>
      </c>
    </row>
    <row r="4147" spans="1:7" x14ac:dyDescent="0.2">
      <c r="A4147" s="9" t="s">
        <v>255</v>
      </c>
      <c r="B4147" s="9" t="s">
        <v>256</v>
      </c>
      <c r="C4147" s="9" t="s">
        <v>3053</v>
      </c>
      <c r="D4147" s="9" t="s">
        <v>3054</v>
      </c>
      <c r="E4147" s="9" t="s">
        <v>5617</v>
      </c>
      <c r="F4147" s="9" t="str">
        <f>TEXT(gdp_capita_rank__2[[#This Row],[year]],0)&amp;"-"&amp;gdp_capita_rank__2[[#This Row],[WB_country_code]]</f>
        <v>1990-UZB</v>
      </c>
      <c r="G4147" s="9" t="s">
        <v>5727</v>
      </c>
    </row>
    <row r="4148" spans="1:7" x14ac:dyDescent="0.2">
      <c r="A4148" s="9" t="s">
        <v>257</v>
      </c>
      <c r="B4148" s="9" t="s">
        <v>258</v>
      </c>
      <c r="C4148" s="9" t="s">
        <v>3055</v>
      </c>
      <c r="D4148" s="9" t="s">
        <v>3056</v>
      </c>
      <c r="E4148" s="9" t="s">
        <v>5617</v>
      </c>
      <c r="F4148" s="9" t="str">
        <f>TEXT(gdp_capita_rank__2[[#This Row],[year]],0)&amp;"-"&amp;gdp_capita_rank__2[[#This Row],[WB_country_code]]</f>
        <v>1990-VEN</v>
      </c>
      <c r="G4148" s="9" t="s">
        <v>5728</v>
      </c>
    </row>
    <row r="4149" spans="1:7" x14ac:dyDescent="0.2">
      <c r="A4149" s="9" t="s">
        <v>259</v>
      </c>
      <c r="B4149" s="9" t="s">
        <v>260</v>
      </c>
      <c r="C4149" s="9" t="s">
        <v>3058</v>
      </c>
      <c r="D4149" s="9" t="s">
        <v>3059</v>
      </c>
      <c r="E4149" s="9" t="s">
        <v>5617</v>
      </c>
      <c r="F4149" s="9" t="str">
        <f>TEXT(gdp_capita_rank__2[[#This Row],[year]],0)&amp;"-"&amp;gdp_capita_rank__2[[#This Row],[WB_country_code]]</f>
        <v>1990-VIR</v>
      </c>
      <c r="G4149" s="9" t="s">
        <v>2741</v>
      </c>
    </row>
    <row r="4150" spans="1:7" x14ac:dyDescent="0.2">
      <c r="A4150" s="9" t="s">
        <v>261</v>
      </c>
      <c r="B4150" s="9" t="s">
        <v>262</v>
      </c>
      <c r="C4150" s="9" t="s">
        <v>3060</v>
      </c>
      <c r="D4150" s="9" t="s">
        <v>3061</v>
      </c>
      <c r="E4150" s="9" t="s">
        <v>5617</v>
      </c>
      <c r="F4150" s="9" t="str">
        <f>TEXT(gdp_capita_rank__2[[#This Row],[year]],0)&amp;"-"&amp;gdp_capita_rank__2[[#This Row],[WB_country_code]]</f>
        <v>1990-VNM</v>
      </c>
      <c r="G4150" s="9" t="s">
        <v>5729</v>
      </c>
    </row>
    <row r="4151" spans="1:7" x14ac:dyDescent="0.2">
      <c r="A4151" s="9" t="s">
        <v>263</v>
      </c>
      <c r="B4151" s="9" t="s">
        <v>264</v>
      </c>
      <c r="C4151" s="9" t="s">
        <v>3062</v>
      </c>
      <c r="D4151" s="9" t="s">
        <v>3063</v>
      </c>
      <c r="E4151" s="9" t="s">
        <v>5617</v>
      </c>
      <c r="F4151" s="9" t="str">
        <f>TEXT(gdp_capita_rank__2[[#This Row],[year]],0)&amp;"-"&amp;gdp_capita_rank__2[[#This Row],[WB_country_code]]</f>
        <v>1990-WSM</v>
      </c>
      <c r="G4151" s="9" t="s">
        <v>5730</v>
      </c>
    </row>
    <row r="4152" spans="1:7" x14ac:dyDescent="0.2">
      <c r="A4152" s="9" t="s">
        <v>265</v>
      </c>
      <c r="B4152" s="9" t="s">
        <v>266</v>
      </c>
      <c r="C4152" s="9" t="s">
        <v>3064</v>
      </c>
      <c r="D4152" s="9" t="s">
        <v>3065</v>
      </c>
      <c r="E4152" s="9" t="s">
        <v>5617</v>
      </c>
      <c r="F4152" s="9" t="str">
        <f>TEXT(gdp_capita_rank__2[[#This Row],[year]],0)&amp;"-"&amp;gdp_capita_rank__2[[#This Row],[WB_country_code]]</f>
        <v>1990-XKX</v>
      </c>
      <c r="G4152" s="9" t="s">
        <v>2741</v>
      </c>
    </row>
    <row r="4153" spans="1:7" x14ac:dyDescent="0.2">
      <c r="A4153" s="9" t="s">
        <v>269</v>
      </c>
      <c r="B4153" s="9" t="s">
        <v>270</v>
      </c>
      <c r="C4153" s="9" t="s">
        <v>3066</v>
      </c>
      <c r="D4153" s="9" t="s">
        <v>3067</v>
      </c>
      <c r="E4153" s="9" t="s">
        <v>5617</v>
      </c>
      <c r="F4153" s="9" t="str">
        <f>TEXT(gdp_capita_rank__2[[#This Row],[year]],0)&amp;"-"&amp;gdp_capita_rank__2[[#This Row],[WB_country_code]]</f>
        <v>1990-ZAF</v>
      </c>
      <c r="G4153" s="9" t="s">
        <v>5731</v>
      </c>
    </row>
    <row r="4154" spans="1:7" x14ac:dyDescent="0.2">
      <c r="A4154" s="9" t="s">
        <v>271</v>
      </c>
      <c r="B4154" s="9" t="s">
        <v>272</v>
      </c>
      <c r="C4154" s="9" t="s">
        <v>3069</v>
      </c>
      <c r="D4154" s="9" t="s">
        <v>3070</v>
      </c>
      <c r="E4154" s="9" t="s">
        <v>5617</v>
      </c>
      <c r="F4154" s="9" t="str">
        <f>TEXT(gdp_capita_rank__2[[#This Row],[year]],0)&amp;"-"&amp;gdp_capita_rank__2[[#This Row],[WB_country_code]]</f>
        <v>1990-ZMB</v>
      </c>
      <c r="G4154" s="9" t="s">
        <v>5732</v>
      </c>
    </row>
    <row r="4155" spans="1:7" x14ac:dyDescent="0.2">
      <c r="A4155" s="9" t="s">
        <v>273</v>
      </c>
      <c r="B4155" s="9" t="s">
        <v>274</v>
      </c>
      <c r="C4155" s="9" t="s">
        <v>3072</v>
      </c>
      <c r="D4155" s="9" t="s">
        <v>3073</v>
      </c>
      <c r="E4155" s="9" t="s">
        <v>5617</v>
      </c>
      <c r="F4155" s="9" t="str">
        <f>TEXT(gdp_capita_rank__2[[#This Row],[year]],0)&amp;"-"&amp;gdp_capita_rank__2[[#This Row],[WB_country_code]]</f>
        <v>1990-ZWE</v>
      </c>
      <c r="G4155" s="9" t="s">
        <v>5733</v>
      </c>
    </row>
    <row r="4156" spans="1:7" x14ac:dyDescent="0.2">
      <c r="A4156" s="9" t="s">
        <v>5</v>
      </c>
      <c r="B4156" s="9" t="s">
        <v>6</v>
      </c>
      <c r="C4156" s="9" t="s">
        <v>2735</v>
      </c>
      <c r="D4156" s="9" t="s">
        <v>2736</v>
      </c>
      <c r="E4156" s="9" t="s">
        <v>5734</v>
      </c>
      <c r="F4156" s="9" t="str">
        <f>TEXT(gdp_capita_rank__2[[#This Row],[year]],0)&amp;"-"&amp;gdp_capita_rank__2[[#This Row],[WB_country_code]]</f>
        <v>1991-AFG</v>
      </c>
      <c r="G4156" s="9" t="s">
        <v>2741</v>
      </c>
    </row>
    <row r="4157" spans="1:7" x14ac:dyDescent="0.2">
      <c r="A4157" s="9" t="s">
        <v>7</v>
      </c>
      <c r="B4157" s="9" t="s">
        <v>8</v>
      </c>
      <c r="C4157" s="9" t="s">
        <v>2739</v>
      </c>
      <c r="D4157" s="9" t="s">
        <v>2740</v>
      </c>
      <c r="E4157" s="9" t="s">
        <v>5734</v>
      </c>
      <c r="F4157" s="9" t="str">
        <f>TEXT(gdp_capita_rank__2[[#This Row],[year]],0)&amp;"-"&amp;gdp_capita_rank__2[[#This Row],[WB_country_code]]</f>
        <v>1991-ARE</v>
      </c>
      <c r="G4157" s="9" t="s">
        <v>5735</v>
      </c>
    </row>
    <row r="4158" spans="1:7" x14ac:dyDescent="0.2">
      <c r="A4158" s="9" t="s">
        <v>9</v>
      </c>
      <c r="B4158" s="9" t="s">
        <v>10</v>
      </c>
      <c r="C4158" s="9" t="s">
        <v>2742</v>
      </c>
      <c r="D4158" s="9" t="s">
        <v>2743</v>
      </c>
      <c r="E4158" s="9" t="s">
        <v>5734</v>
      </c>
      <c r="F4158" s="9" t="str">
        <f>TEXT(gdp_capita_rank__2[[#This Row],[year]],0)&amp;"-"&amp;gdp_capita_rank__2[[#This Row],[WB_country_code]]</f>
        <v>1991-ARG</v>
      </c>
      <c r="G4158" s="9" t="s">
        <v>5736</v>
      </c>
    </row>
    <row r="4159" spans="1:7" x14ac:dyDescent="0.2">
      <c r="A4159" s="9" t="s">
        <v>11</v>
      </c>
      <c r="B4159" s="9" t="s">
        <v>12</v>
      </c>
      <c r="C4159" s="9" t="s">
        <v>2744</v>
      </c>
      <c r="D4159" s="9" t="s">
        <v>2745</v>
      </c>
      <c r="E4159" s="9" t="s">
        <v>5734</v>
      </c>
      <c r="F4159" s="9" t="str">
        <f>TEXT(gdp_capita_rank__2[[#This Row],[year]],0)&amp;"-"&amp;gdp_capita_rank__2[[#This Row],[WB_country_code]]</f>
        <v>1991-ARM</v>
      </c>
      <c r="G4159" s="9" t="s">
        <v>5737</v>
      </c>
    </row>
    <row r="4160" spans="1:7" x14ac:dyDescent="0.2">
      <c r="A4160" s="9" t="s">
        <v>13</v>
      </c>
      <c r="B4160" s="9" t="s">
        <v>14</v>
      </c>
      <c r="C4160" s="9" t="s">
        <v>2746</v>
      </c>
      <c r="D4160" s="9" t="s">
        <v>2747</v>
      </c>
      <c r="E4160" s="9" t="s">
        <v>5734</v>
      </c>
      <c r="F4160" s="9" t="str">
        <f>TEXT(gdp_capita_rank__2[[#This Row],[year]],0)&amp;"-"&amp;gdp_capita_rank__2[[#This Row],[WB_country_code]]</f>
        <v>1991-AUS</v>
      </c>
      <c r="G4160" s="9" t="s">
        <v>5738</v>
      </c>
    </row>
    <row r="4161" spans="1:7" x14ac:dyDescent="0.2">
      <c r="A4161" s="9" t="s">
        <v>15</v>
      </c>
      <c r="B4161" s="9" t="s">
        <v>16</v>
      </c>
      <c r="C4161" s="9" t="s">
        <v>2749</v>
      </c>
      <c r="D4161" s="9" t="s">
        <v>2750</v>
      </c>
      <c r="E4161" s="9" t="s">
        <v>5734</v>
      </c>
      <c r="F4161" s="9" t="str">
        <f>TEXT(gdp_capita_rank__2[[#This Row],[year]],0)&amp;"-"&amp;gdp_capita_rank__2[[#This Row],[WB_country_code]]</f>
        <v>1991-AUT</v>
      </c>
      <c r="G4161" s="9" t="s">
        <v>5739</v>
      </c>
    </row>
    <row r="4162" spans="1:7" x14ac:dyDescent="0.2">
      <c r="A4162" s="9" t="s">
        <v>17</v>
      </c>
      <c r="B4162" s="9" t="s">
        <v>18</v>
      </c>
      <c r="C4162" s="9" t="s">
        <v>2752</v>
      </c>
      <c r="D4162" s="9" t="s">
        <v>2753</v>
      </c>
      <c r="E4162" s="9" t="s">
        <v>5734</v>
      </c>
      <c r="F4162" s="9" t="str">
        <f>TEXT(gdp_capita_rank__2[[#This Row],[year]],0)&amp;"-"&amp;gdp_capita_rank__2[[#This Row],[WB_country_code]]</f>
        <v>1991-AZE</v>
      </c>
      <c r="G4162" s="9" t="s">
        <v>5740</v>
      </c>
    </row>
    <row r="4163" spans="1:7" x14ac:dyDescent="0.2">
      <c r="A4163" s="9" t="s">
        <v>19</v>
      </c>
      <c r="B4163" s="9" t="s">
        <v>20</v>
      </c>
      <c r="C4163" s="9" t="s">
        <v>2754</v>
      </c>
      <c r="D4163" s="9" t="s">
        <v>2755</v>
      </c>
      <c r="E4163" s="9" t="s">
        <v>5734</v>
      </c>
      <c r="F4163" s="9" t="str">
        <f>TEXT(gdp_capita_rank__2[[#This Row],[year]],0)&amp;"-"&amp;gdp_capita_rank__2[[#This Row],[WB_country_code]]</f>
        <v>1991-BDI</v>
      </c>
      <c r="G4163" s="9" t="s">
        <v>5741</v>
      </c>
    </row>
    <row r="4164" spans="1:7" x14ac:dyDescent="0.2">
      <c r="A4164" s="9" t="s">
        <v>21</v>
      </c>
      <c r="B4164" s="9" t="s">
        <v>22</v>
      </c>
      <c r="C4164" s="9" t="s">
        <v>2757</v>
      </c>
      <c r="D4164" s="9" t="s">
        <v>2758</v>
      </c>
      <c r="E4164" s="9" t="s">
        <v>5734</v>
      </c>
      <c r="F4164" s="9" t="str">
        <f>TEXT(gdp_capita_rank__2[[#This Row],[year]],0)&amp;"-"&amp;gdp_capita_rank__2[[#This Row],[WB_country_code]]</f>
        <v>1991-BEL</v>
      </c>
      <c r="G4164" s="9" t="s">
        <v>5742</v>
      </c>
    </row>
    <row r="4165" spans="1:7" x14ac:dyDescent="0.2">
      <c r="A4165" s="9" t="s">
        <v>23</v>
      </c>
      <c r="B4165" s="9" t="s">
        <v>24</v>
      </c>
      <c r="C4165" s="9" t="s">
        <v>2760</v>
      </c>
      <c r="D4165" s="9" t="s">
        <v>2761</v>
      </c>
      <c r="E4165" s="9" t="s">
        <v>5734</v>
      </c>
      <c r="F4165" s="9" t="str">
        <f>TEXT(gdp_capita_rank__2[[#This Row],[year]],0)&amp;"-"&amp;gdp_capita_rank__2[[#This Row],[WB_country_code]]</f>
        <v>1991-BFA</v>
      </c>
      <c r="G4165" s="9" t="s">
        <v>5743</v>
      </c>
    </row>
    <row r="4166" spans="1:7" x14ac:dyDescent="0.2">
      <c r="A4166" s="9" t="s">
        <v>25</v>
      </c>
      <c r="B4166" s="9" t="s">
        <v>26</v>
      </c>
      <c r="C4166" s="9" t="s">
        <v>2763</v>
      </c>
      <c r="D4166" s="9" t="s">
        <v>2764</v>
      </c>
      <c r="E4166" s="9" t="s">
        <v>5734</v>
      </c>
      <c r="F4166" s="9" t="str">
        <f>TEXT(gdp_capita_rank__2[[#This Row],[year]],0)&amp;"-"&amp;gdp_capita_rank__2[[#This Row],[WB_country_code]]</f>
        <v>1991-BGR</v>
      </c>
      <c r="G4166" s="9" t="s">
        <v>5744</v>
      </c>
    </row>
    <row r="4167" spans="1:7" x14ac:dyDescent="0.2">
      <c r="A4167" s="9" t="s">
        <v>27</v>
      </c>
      <c r="B4167" s="9" t="s">
        <v>28</v>
      </c>
      <c r="C4167" s="9" t="s">
        <v>2765</v>
      </c>
      <c r="D4167" s="9" t="s">
        <v>2766</v>
      </c>
      <c r="E4167" s="9" t="s">
        <v>5734</v>
      </c>
      <c r="F4167" s="9" t="str">
        <f>TEXT(gdp_capita_rank__2[[#This Row],[year]],0)&amp;"-"&amp;gdp_capita_rank__2[[#This Row],[WB_country_code]]</f>
        <v>1991-BHR</v>
      </c>
      <c r="G4167" s="9" t="s">
        <v>5745</v>
      </c>
    </row>
    <row r="4168" spans="1:7" x14ac:dyDescent="0.2">
      <c r="A4168" s="9" t="s">
        <v>29</v>
      </c>
      <c r="B4168" s="9" t="s">
        <v>30</v>
      </c>
      <c r="C4168" s="9" t="s">
        <v>2767</v>
      </c>
      <c r="D4168" s="9" t="s">
        <v>2768</v>
      </c>
      <c r="E4168" s="9" t="s">
        <v>5734</v>
      </c>
      <c r="F4168" s="9" t="str">
        <f>TEXT(gdp_capita_rank__2[[#This Row],[year]],0)&amp;"-"&amp;gdp_capita_rank__2[[#This Row],[WB_country_code]]</f>
        <v>1991-BHS</v>
      </c>
      <c r="G4168" s="9" t="s">
        <v>5746</v>
      </c>
    </row>
    <row r="4169" spans="1:7" x14ac:dyDescent="0.2">
      <c r="A4169" s="9" t="s">
        <v>31</v>
      </c>
      <c r="B4169" s="9" t="s">
        <v>32</v>
      </c>
      <c r="C4169" s="9" t="s">
        <v>2770</v>
      </c>
      <c r="D4169" s="9" t="s">
        <v>2771</v>
      </c>
      <c r="E4169" s="9" t="s">
        <v>5734</v>
      </c>
      <c r="F4169" s="9" t="str">
        <f>TEXT(gdp_capita_rank__2[[#This Row],[year]],0)&amp;"-"&amp;gdp_capita_rank__2[[#This Row],[WB_country_code]]</f>
        <v>1991-BLR</v>
      </c>
      <c r="G4169" s="9" t="s">
        <v>2741</v>
      </c>
    </row>
    <row r="4170" spans="1:7" x14ac:dyDescent="0.2">
      <c r="A4170" s="9" t="s">
        <v>33</v>
      </c>
      <c r="B4170" s="9" t="s">
        <v>34</v>
      </c>
      <c r="C4170" s="9" t="s">
        <v>2772</v>
      </c>
      <c r="D4170" s="9" t="s">
        <v>2773</v>
      </c>
      <c r="E4170" s="9" t="s">
        <v>5734</v>
      </c>
      <c r="F4170" s="9" t="str">
        <f>TEXT(gdp_capita_rank__2[[#This Row],[year]],0)&amp;"-"&amp;gdp_capita_rank__2[[#This Row],[WB_country_code]]</f>
        <v>1991-BMU</v>
      </c>
      <c r="G4170" s="9" t="s">
        <v>5747</v>
      </c>
    </row>
    <row r="4171" spans="1:7" x14ac:dyDescent="0.2">
      <c r="A4171" s="9" t="s">
        <v>35</v>
      </c>
      <c r="B4171" s="9" t="s">
        <v>36</v>
      </c>
      <c r="C4171" s="9" t="s">
        <v>2775</v>
      </c>
      <c r="D4171" s="9" t="s">
        <v>2776</v>
      </c>
      <c r="E4171" s="9" t="s">
        <v>5734</v>
      </c>
      <c r="F4171" s="9" t="str">
        <f>TEXT(gdp_capita_rank__2[[#This Row],[year]],0)&amp;"-"&amp;gdp_capita_rank__2[[#This Row],[WB_country_code]]</f>
        <v>1991-BRA</v>
      </c>
      <c r="G4171" s="9" t="s">
        <v>5748</v>
      </c>
    </row>
    <row r="4172" spans="1:7" x14ac:dyDescent="0.2">
      <c r="A4172" s="9" t="s">
        <v>37</v>
      </c>
      <c r="B4172" s="9" t="s">
        <v>38</v>
      </c>
      <c r="C4172" s="9" t="s">
        <v>2777</v>
      </c>
      <c r="D4172" s="9" t="s">
        <v>2778</v>
      </c>
      <c r="E4172" s="9" t="s">
        <v>5734</v>
      </c>
      <c r="F4172" s="9" t="str">
        <f>TEXT(gdp_capita_rank__2[[#This Row],[year]],0)&amp;"-"&amp;gdp_capita_rank__2[[#This Row],[WB_country_code]]</f>
        <v>1991-BRB</v>
      </c>
      <c r="G4172" s="9" t="s">
        <v>5749</v>
      </c>
    </row>
    <row r="4173" spans="1:7" x14ac:dyDescent="0.2">
      <c r="A4173" s="9" t="s">
        <v>39</v>
      </c>
      <c r="B4173" s="9" t="s">
        <v>40</v>
      </c>
      <c r="C4173" s="9" t="s">
        <v>2779</v>
      </c>
      <c r="D4173" s="9" t="s">
        <v>2780</v>
      </c>
      <c r="E4173" s="9" t="s">
        <v>5734</v>
      </c>
      <c r="F4173" s="9" t="str">
        <f>TEXT(gdp_capita_rank__2[[#This Row],[year]],0)&amp;"-"&amp;gdp_capita_rank__2[[#This Row],[WB_country_code]]</f>
        <v>1991-BWA</v>
      </c>
      <c r="G4173" s="9" t="s">
        <v>5750</v>
      </c>
    </row>
    <row r="4174" spans="1:7" x14ac:dyDescent="0.2">
      <c r="A4174" s="9" t="s">
        <v>41</v>
      </c>
      <c r="B4174" s="9" t="s">
        <v>42</v>
      </c>
      <c r="C4174" s="9" t="s">
        <v>2782</v>
      </c>
      <c r="D4174" s="9" t="s">
        <v>2783</v>
      </c>
      <c r="E4174" s="9" t="s">
        <v>5734</v>
      </c>
      <c r="F4174" s="9" t="str">
        <f>TEXT(gdp_capita_rank__2[[#This Row],[year]],0)&amp;"-"&amp;gdp_capita_rank__2[[#This Row],[WB_country_code]]</f>
        <v>1991-CAN</v>
      </c>
      <c r="G4174" s="9" t="s">
        <v>5751</v>
      </c>
    </row>
    <row r="4175" spans="1:7" x14ac:dyDescent="0.2">
      <c r="A4175" s="9" t="s">
        <v>43</v>
      </c>
      <c r="B4175" s="9" t="s">
        <v>44</v>
      </c>
      <c r="C4175" s="9" t="s">
        <v>2785</v>
      </c>
      <c r="D4175" s="9" t="s">
        <v>2786</v>
      </c>
      <c r="E4175" s="9" t="s">
        <v>5734</v>
      </c>
      <c r="F4175" s="9" t="str">
        <f>TEXT(gdp_capita_rank__2[[#This Row],[year]],0)&amp;"-"&amp;gdp_capita_rank__2[[#This Row],[WB_country_code]]</f>
        <v>1991-CHE</v>
      </c>
      <c r="G4175" s="9" t="s">
        <v>5752</v>
      </c>
    </row>
    <row r="4176" spans="1:7" x14ac:dyDescent="0.2">
      <c r="A4176" s="9" t="s">
        <v>45</v>
      </c>
      <c r="B4176" s="9" t="s">
        <v>46</v>
      </c>
      <c r="C4176" s="9" t="s">
        <v>2788</v>
      </c>
      <c r="D4176" s="9" t="s">
        <v>2789</v>
      </c>
      <c r="E4176" s="9" t="s">
        <v>5734</v>
      </c>
      <c r="F4176" s="9" t="str">
        <f>TEXT(gdp_capita_rank__2[[#This Row],[year]],0)&amp;"-"&amp;gdp_capita_rank__2[[#This Row],[WB_country_code]]</f>
        <v>1991-CHL</v>
      </c>
      <c r="G4176" s="9" t="s">
        <v>5753</v>
      </c>
    </row>
    <row r="4177" spans="1:7" x14ac:dyDescent="0.2">
      <c r="A4177" s="9" t="s">
        <v>47</v>
      </c>
      <c r="B4177" s="9" t="s">
        <v>48</v>
      </c>
      <c r="C4177" s="9" t="s">
        <v>2791</v>
      </c>
      <c r="D4177" s="9" t="s">
        <v>2792</v>
      </c>
      <c r="E4177" s="9" t="s">
        <v>5734</v>
      </c>
      <c r="F4177" s="9" t="str">
        <f>TEXT(gdp_capita_rank__2[[#This Row],[year]],0)&amp;"-"&amp;gdp_capita_rank__2[[#This Row],[WB_country_code]]</f>
        <v>1991-CHN</v>
      </c>
      <c r="G4177" s="9" t="s">
        <v>5754</v>
      </c>
    </row>
    <row r="4178" spans="1:7" x14ac:dyDescent="0.2">
      <c r="A4178" s="9" t="s">
        <v>49</v>
      </c>
      <c r="B4178" s="9" t="s">
        <v>50</v>
      </c>
      <c r="C4178" s="9" t="s">
        <v>2794</v>
      </c>
      <c r="D4178" s="9" t="s">
        <v>2795</v>
      </c>
      <c r="E4178" s="9" t="s">
        <v>5734</v>
      </c>
      <c r="F4178" s="9" t="str">
        <f>TEXT(gdp_capita_rank__2[[#This Row],[year]],0)&amp;"-"&amp;gdp_capita_rank__2[[#This Row],[WB_country_code]]</f>
        <v>1991-CIV</v>
      </c>
      <c r="G4178" s="9" t="s">
        <v>5755</v>
      </c>
    </row>
    <row r="4179" spans="1:7" x14ac:dyDescent="0.2">
      <c r="A4179" s="9" t="s">
        <v>51</v>
      </c>
      <c r="B4179" s="9" t="s">
        <v>52</v>
      </c>
      <c r="C4179" s="9" t="s">
        <v>2797</v>
      </c>
      <c r="D4179" s="9" t="s">
        <v>2798</v>
      </c>
      <c r="E4179" s="9" t="s">
        <v>5734</v>
      </c>
      <c r="F4179" s="9" t="str">
        <f>TEXT(gdp_capita_rank__2[[#This Row],[year]],0)&amp;"-"&amp;gdp_capita_rank__2[[#This Row],[WB_country_code]]</f>
        <v>1991-CMR</v>
      </c>
      <c r="G4179" s="9" t="s">
        <v>5756</v>
      </c>
    </row>
    <row r="4180" spans="1:7" x14ac:dyDescent="0.2">
      <c r="A4180" s="9" t="s">
        <v>53</v>
      </c>
      <c r="B4180" s="9" t="s">
        <v>54</v>
      </c>
      <c r="C4180" s="9" t="s">
        <v>2800</v>
      </c>
      <c r="D4180" s="9" t="s">
        <v>2801</v>
      </c>
      <c r="E4180" s="9" t="s">
        <v>5734</v>
      </c>
      <c r="F4180" s="9" t="str">
        <f>TEXT(gdp_capita_rank__2[[#This Row],[year]],0)&amp;"-"&amp;gdp_capita_rank__2[[#This Row],[WB_country_code]]</f>
        <v>1991-COL</v>
      </c>
      <c r="G4180" s="9" t="s">
        <v>5757</v>
      </c>
    </row>
    <row r="4181" spans="1:7" x14ac:dyDescent="0.2">
      <c r="A4181" s="9" t="s">
        <v>55</v>
      </c>
      <c r="B4181" s="9" t="s">
        <v>56</v>
      </c>
      <c r="C4181" s="9" t="s">
        <v>2803</v>
      </c>
      <c r="D4181" s="9" t="s">
        <v>2804</v>
      </c>
      <c r="E4181" s="9" t="s">
        <v>5734</v>
      </c>
      <c r="F4181" s="9" t="str">
        <f>TEXT(gdp_capita_rank__2[[#This Row],[year]],0)&amp;"-"&amp;gdp_capita_rank__2[[#This Row],[WB_country_code]]</f>
        <v>1991-CRI</v>
      </c>
      <c r="G4181" s="9" t="s">
        <v>5758</v>
      </c>
    </row>
    <row r="4182" spans="1:7" x14ac:dyDescent="0.2">
      <c r="A4182" s="9" t="s">
        <v>57</v>
      </c>
      <c r="B4182" s="9" t="s">
        <v>58</v>
      </c>
      <c r="C4182" s="9" t="s">
        <v>2806</v>
      </c>
      <c r="D4182" s="9" t="s">
        <v>2807</v>
      </c>
      <c r="E4182" s="9" t="s">
        <v>5734</v>
      </c>
      <c r="F4182" s="9" t="str">
        <f>TEXT(gdp_capita_rank__2[[#This Row],[year]],0)&amp;"-"&amp;gdp_capita_rank__2[[#This Row],[WB_country_code]]</f>
        <v>1991-CUB</v>
      </c>
      <c r="G4182" s="9" t="s">
        <v>5759</v>
      </c>
    </row>
    <row r="4183" spans="1:7" x14ac:dyDescent="0.2">
      <c r="A4183" s="9" t="s">
        <v>59</v>
      </c>
      <c r="B4183" s="9" t="s">
        <v>60</v>
      </c>
      <c r="C4183" s="9" t="s">
        <v>2808</v>
      </c>
      <c r="D4183" s="9" t="s">
        <v>2809</v>
      </c>
      <c r="E4183" s="9" t="s">
        <v>5734</v>
      </c>
      <c r="F4183" s="9" t="str">
        <f>TEXT(gdp_capita_rank__2[[#This Row],[year]],0)&amp;"-"&amp;gdp_capita_rank__2[[#This Row],[WB_country_code]]</f>
        <v>1991-CYP</v>
      </c>
      <c r="G4183" s="9" t="s">
        <v>5760</v>
      </c>
    </row>
    <row r="4184" spans="1:7" x14ac:dyDescent="0.2">
      <c r="A4184" s="9" t="s">
        <v>61</v>
      </c>
      <c r="B4184" s="9" t="s">
        <v>62</v>
      </c>
      <c r="C4184" s="9" t="s">
        <v>2810</v>
      </c>
      <c r="D4184" s="9" t="s">
        <v>2811</v>
      </c>
      <c r="E4184" s="9" t="s">
        <v>5734</v>
      </c>
      <c r="F4184" s="9" t="str">
        <f>TEXT(gdp_capita_rank__2[[#This Row],[year]],0)&amp;"-"&amp;gdp_capita_rank__2[[#This Row],[WB_country_code]]</f>
        <v>1991-CZE</v>
      </c>
      <c r="G4184" s="9" t="s">
        <v>5761</v>
      </c>
    </row>
    <row r="4185" spans="1:7" x14ac:dyDescent="0.2">
      <c r="A4185" s="9" t="s">
        <v>63</v>
      </c>
      <c r="B4185" s="9" t="s">
        <v>64</v>
      </c>
      <c r="C4185" s="9" t="s">
        <v>2812</v>
      </c>
      <c r="D4185" s="9" t="s">
        <v>2813</v>
      </c>
      <c r="E4185" s="9" t="s">
        <v>5734</v>
      </c>
      <c r="F4185" s="9" t="str">
        <f>TEXT(gdp_capita_rank__2[[#This Row],[year]],0)&amp;"-"&amp;gdp_capita_rank__2[[#This Row],[WB_country_code]]</f>
        <v>1991-DEU</v>
      </c>
      <c r="G4185" s="9" t="s">
        <v>5762</v>
      </c>
    </row>
    <row r="4186" spans="1:7" x14ac:dyDescent="0.2">
      <c r="A4186" s="9" t="s">
        <v>65</v>
      </c>
      <c r="B4186" s="9" t="s">
        <v>66</v>
      </c>
      <c r="C4186" s="9" t="s">
        <v>2814</v>
      </c>
      <c r="D4186" s="9" t="s">
        <v>2815</v>
      </c>
      <c r="E4186" s="9" t="s">
        <v>5734</v>
      </c>
      <c r="F4186" s="9" t="str">
        <f>TEXT(gdp_capita_rank__2[[#This Row],[year]],0)&amp;"-"&amp;gdp_capita_rank__2[[#This Row],[WB_country_code]]</f>
        <v>1991-DJI</v>
      </c>
      <c r="G4186" s="9" t="s">
        <v>5763</v>
      </c>
    </row>
    <row r="4187" spans="1:7" x14ac:dyDescent="0.2">
      <c r="A4187" s="9" t="s">
        <v>67</v>
      </c>
      <c r="B4187" s="9" t="s">
        <v>68</v>
      </c>
      <c r="C4187" s="9" t="s">
        <v>2816</v>
      </c>
      <c r="D4187" s="9" t="s">
        <v>2817</v>
      </c>
      <c r="E4187" s="9" t="s">
        <v>5734</v>
      </c>
      <c r="F4187" s="9" t="str">
        <f>TEXT(gdp_capita_rank__2[[#This Row],[year]],0)&amp;"-"&amp;gdp_capita_rank__2[[#This Row],[WB_country_code]]</f>
        <v>1991-DNK</v>
      </c>
      <c r="G4187" s="9" t="s">
        <v>5764</v>
      </c>
    </row>
    <row r="4188" spans="1:7" x14ac:dyDescent="0.2">
      <c r="A4188" s="9" t="s">
        <v>69</v>
      </c>
      <c r="B4188" s="9" t="s">
        <v>70</v>
      </c>
      <c r="C4188" s="9" t="s">
        <v>2818</v>
      </c>
      <c r="D4188" s="9" t="s">
        <v>2819</v>
      </c>
      <c r="E4188" s="9" t="s">
        <v>5734</v>
      </c>
      <c r="F4188" s="9" t="str">
        <f>TEXT(gdp_capita_rank__2[[#This Row],[year]],0)&amp;"-"&amp;gdp_capita_rank__2[[#This Row],[WB_country_code]]</f>
        <v>1991-DOM</v>
      </c>
      <c r="G4188" s="9" t="s">
        <v>5765</v>
      </c>
    </row>
    <row r="4189" spans="1:7" x14ac:dyDescent="0.2">
      <c r="A4189" s="9" t="s">
        <v>71</v>
      </c>
      <c r="B4189" s="9" t="s">
        <v>72</v>
      </c>
      <c r="C4189" s="9" t="s">
        <v>2821</v>
      </c>
      <c r="D4189" s="9" t="s">
        <v>2822</v>
      </c>
      <c r="E4189" s="9" t="s">
        <v>5734</v>
      </c>
      <c r="F4189" s="9" t="str">
        <f>TEXT(gdp_capita_rank__2[[#This Row],[year]],0)&amp;"-"&amp;gdp_capita_rank__2[[#This Row],[WB_country_code]]</f>
        <v>1991-DZA</v>
      </c>
      <c r="G4189" s="9" t="s">
        <v>5766</v>
      </c>
    </row>
    <row r="4190" spans="1:7" x14ac:dyDescent="0.2">
      <c r="A4190" s="9" t="s">
        <v>73</v>
      </c>
      <c r="B4190" s="9" t="s">
        <v>74</v>
      </c>
      <c r="C4190" s="9" t="s">
        <v>2824</v>
      </c>
      <c r="D4190" s="9" t="s">
        <v>2825</v>
      </c>
      <c r="E4190" s="9" t="s">
        <v>5734</v>
      </c>
      <c r="F4190" s="9" t="str">
        <f>TEXT(gdp_capita_rank__2[[#This Row],[year]],0)&amp;"-"&amp;gdp_capita_rank__2[[#This Row],[WB_country_code]]</f>
        <v>1991-ECU</v>
      </c>
      <c r="G4190" s="9" t="s">
        <v>5767</v>
      </c>
    </row>
    <row r="4191" spans="1:7" x14ac:dyDescent="0.2">
      <c r="A4191" s="9" t="s">
        <v>75</v>
      </c>
      <c r="B4191" s="9" t="s">
        <v>76</v>
      </c>
      <c r="C4191" s="9" t="s">
        <v>2827</v>
      </c>
      <c r="D4191" s="9" t="s">
        <v>2828</v>
      </c>
      <c r="E4191" s="9" t="s">
        <v>5734</v>
      </c>
      <c r="F4191" s="9" t="str">
        <f>TEXT(gdp_capita_rank__2[[#This Row],[year]],0)&amp;"-"&amp;gdp_capita_rank__2[[#This Row],[WB_country_code]]</f>
        <v>1991-EGY</v>
      </c>
      <c r="G4191" s="9" t="s">
        <v>5768</v>
      </c>
    </row>
    <row r="4192" spans="1:7" x14ac:dyDescent="0.2">
      <c r="A4192" s="9" t="s">
        <v>77</v>
      </c>
      <c r="B4192" s="9" t="s">
        <v>78</v>
      </c>
      <c r="C4192" s="9" t="s">
        <v>2829</v>
      </c>
      <c r="D4192" s="9" t="s">
        <v>2830</v>
      </c>
      <c r="E4192" s="9" t="s">
        <v>5734</v>
      </c>
      <c r="F4192" s="9" t="str">
        <f>TEXT(gdp_capita_rank__2[[#This Row],[year]],0)&amp;"-"&amp;gdp_capita_rank__2[[#This Row],[WB_country_code]]</f>
        <v>1991-ERI</v>
      </c>
      <c r="G4192" s="9" t="s">
        <v>2741</v>
      </c>
    </row>
    <row r="4193" spans="1:7" x14ac:dyDescent="0.2">
      <c r="A4193" s="9" t="s">
        <v>79</v>
      </c>
      <c r="B4193" s="9" t="s">
        <v>80</v>
      </c>
      <c r="C4193" s="9" t="s">
        <v>2831</v>
      </c>
      <c r="D4193" s="9" t="s">
        <v>2832</v>
      </c>
      <c r="E4193" s="9" t="s">
        <v>5734</v>
      </c>
      <c r="F4193" s="9" t="str">
        <f>TEXT(gdp_capita_rank__2[[#This Row],[year]],0)&amp;"-"&amp;gdp_capita_rank__2[[#This Row],[WB_country_code]]</f>
        <v>1991-ESP</v>
      </c>
      <c r="G4193" s="9" t="s">
        <v>5769</v>
      </c>
    </row>
    <row r="4194" spans="1:7" x14ac:dyDescent="0.2">
      <c r="A4194" s="9" t="s">
        <v>81</v>
      </c>
      <c r="B4194" s="9" t="s">
        <v>82</v>
      </c>
      <c r="C4194" s="9" t="s">
        <v>2834</v>
      </c>
      <c r="D4194" s="9" t="s">
        <v>2835</v>
      </c>
      <c r="E4194" s="9" t="s">
        <v>5734</v>
      </c>
      <c r="F4194" s="9" t="str">
        <f>TEXT(gdp_capita_rank__2[[#This Row],[year]],0)&amp;"-"&amp;gdp_capita_rank__2[[#This Row],[WB_country_code]]</f>
        <v>1991-EST</v>
      </c>
      <c r="G4194" s="9" t="s">
        <v>2741</v>
      </c>
    </row>
    <row r="4195" spans="1:7" x14ac:dyDescent="0.2">
      <c r="A4195" s="9" t="s">
        <v>83</v>
      </c>
      <c r="B4195" s="9" t="s">
        <v>84</v>
      </c>
      <c r="C4195" s="9" t="s">
        <v>2836</v>
      </c>
      <c r="D4195" s="9" t="s">
        <v>2837</v>
      </c>
      <c r="E4195" s="9" t="s">
        <v>5734</v>
      </c>
      <c r="F4195" s="9" t="str">
        <f>TEXT(gdp_capita_rank__2[[#This Row],[year]],0)&amp;"-"&amp;gdp_capita_rank__2[[#This Row],[WB_country_code]]</f>
        <v>1991-ETH</v>
      </c>
      <c r="G4195" s="9" t="s">
        <v>5770</v>
      </c>
    </row>
    <row r="4196" spans="1:7" x14ac:dyDescent="0.2">
      <c r="A4196" s="9" t="s">
        <v>85</v>
      </c>
      <c r="B4196" s="9" t="s">
        <v>86</v>
      </c>
      <c r="C4196" s="9" t="s">
        <v>2838</v>
      </c>
      <c r="D4196" s="9" t="s">
        <v>2839</v>
      </c>
      <c r="E4196" s="9" t="s">
        <v>5734</v>
      </c>
      <c r="F4196" s="9" t="str">
        <f>TEXT(gdp_capita_rank__2[[#This Row],[year]],0)&amp;"-"&amp;gdp_capita_rank__2[[#This Row],[WB_country_code]]</f>
        <v>1991-FIN</v>
      </c>
      <c r="G4196" s="9" t="s">
        <v>5771</v>
      </c>
    </row>
    <row r="4197" spans="1:7" x14ac:dyDescent="0.2">
      <c r="A4197" s="9" t="s">
        <v>87</v>
      </c>
      <c r="B4197" s="9" t="s">
        <v>88</v>
      </c>
      <c r="C4197" s="9" t="s">
        <v>2841</v>
      </c>
      <c r="D4197" s="9" t="s">
        <v>2842</v>
      </c>
      <c r="E4197" s="9" t="s">
        <v>5734</v>
      </c>
      <c r="F4197" s="9" t="str">
        <f>TEXT(gdp_capita_rank__2[[#This Row],[year]],0)&amp;"-"&amp;gdp_capita_rank__2[[#This Row],[WB_country_code]]</f>
        <v>1991-FJI</v>
      </c>
      <c r="G4197" s="9" t="s">
        <v>5772</v>
      </c>
    </row>
    <row r="4198" spans="1:7" x14ac:dyDescent="0.2">
      <c r="A4198" s="9" t="s">
        <v>89</v>
      </c>
      <c r="B4198" s="9" t="s">
        <v>90</v>
      </c>
      <c r="C4198" s="9" t="s">
        <v>2844</v>
      </c>
      <c r="D4198" s="9" t="s">
        <v>2845</v>
      </c>
      <c r="E4198" s="9" t="s">
        <v>5734</v>
      </c>
      <c r="F4198" s="9" t="str">
        <f>TEXT(gdp_capita_rank__2[[#This Row],[year]],0)&amp;"-"&amp;gdp_capita_rank__2[[#This Row],[WB_country_code]]</f>
        <v>1991-FRA</v>
      </c>
      <c r="G4198" s="9" t="s">
        <v>5773</v>
      </c>
    </row>
    <row r="4199" spans="1:7" x14ac:dyDescent="0.2">
      <c r="A4199" s="9" t="s">
        <v>91</v>
      </c>
      <c r="B4199" s="9" t="s">
        <v>92</v>
      </c>
      <c r="C4199" s="9" t="s">
        <v>2847</v>
      </c>
      <c r="D4199" s="9" t="s">
        <v>2848</v>
      </c>
      <c r="E4199" s="9" t="s">
        <v>5734</v>
      </c>
      <c r="F4199" s="9" t="str">
        <f>TEXT(gdp_capita_rank__2[[#This Row],[year]],0)&amp;"-"&amp;gdp_capita_rank__2[[#This Row],[WB_country_code]]</f>
        <v>1991-GAB</v>
      </c>
      <c r="G4199" s="9" t="s">
        <v>5774</v>
      </c>
    </row>
    <row r="4200" spans="1:7" x14ac:dyDescent="0.2">
      <c r="A4200" s="9" t="s">
        <v>93</v>
      </c>
      <c r="B4200" s="9" t="s">
        <v>94</v>
      </c>
      <c r="C4200" s="9" t="s">
        <v>2850</v>
      </c>
      <c r="D4200" s="9" t="s">
        <v>2851</v>
      </c>
      <c r="E4200" s="9" t="s">
        <v>5734</v>
      </c>
      <c r="F4200" s="9" t="str">
        <f>TEXT(gdp_capita_rank__2[[#This Row],[year]],0)&amp;"-"&amp;gdp_capita_rank__2[[#This Row],[WB_country_code]]</f>
        <v>1991-GBR</v>
      </c>
      <c r="G4200" s="9" t="s">
        <v>5775</v>
      </c>
    </row>
    <row r="4201" spans="1:7" x14ac:dyDescent="0.2">
      <c r="A4201" s="9" t="s">
        <v>95</v>
      </c>
      <c r="B4201" s="9" t="s">
        <v>96</v>
      </c>
      <c r="C4201" s="9" t="s">
        <v>2853</v>
      </c>
      <c r="D4201" s="9" t="s">
        <v>2854</v>
      </c>
      <c r="E4201" s="9" t="s">
        <v>5734</v>
      </c>
      <c r="F4201" s="9" t="str">
        <f>TEXT(gdp_capita_rank__2[[#This Row],[year]],0)&amp;"-"&amp;gdp_capita_rank__2[[#This Row],[WB_country_code]]</f>
        <v>1991-GEO</v>
      </c>
      <c r="G4201" s="9" t="s">
        <v>5776</v>
      </c>
    </row>
    <row r="4202" spans="1:7" x14ac:dyDescent="0.2">
      <c r="A4202" s="9" t="s">
        <v>97</v>
      </c>
      <c r="B4202" s="9" t="s">
        <v>98</v>
      </c>
      <c r="C4202" s="9" t="s">
        <v>2855</v>
      </c>
      <c r="D4202" s="9" t="s">
        <v>2824</v>
      </c>
      <c r="E4202" s="9" t="s">
        <v>5734</v>
      </c>
      <c r="F4202" s="9" t="str">
        <f>TEXT(gdp_capita_rank__2[[#This Row],[year]],0)&amp;"-"&amp;gdp_capita_rank__2[[#This Row],[WB_country_code]]</f>
        <v>1991-GHA</v>
      </c>
      <c r="G4202" s="9" t="s">
        <v>5777</v>
      </c>
    </row>
    <row r="4203" spans="1:7" x14ac:dyDescent="0.2">
      <c r="A4203" s="9" t="s">
        <v>99</v>
      </c>
      <c r="B4203" s="9" t="s">
        <v>100</v>
      </c>
      <c r="C4203" s="9" t="s">
        <v>2857</v>
      </c>
      <c r="D4203" s="9" t="s">
        <v>2858</v>
      </c>
      <c r="E4203" s="9" t="s">
        <v>5734</v>
      </c>
      <c r="F4203" s="9" t="str">
        <f>TEXT(gdp_capita_rank__2[[#This Row],[year]],0)&amp;"-"&amp;gdp_capita_rank__2[[#This Row],[WB_country_code]]</f>
        <v>1991-GRC</v>
      </c>
      <c r="G4203" s="9" t="s">
        <v>5778</v>
      </c>
    </row>
    <row r="4204" spans="1:7" x14ac:dyDescent="0.2">
      <c r="A4204" s="9" t="s">
        <v>101</v>
      </c>
      <c r="B4204" s="9" t="s">
        <v>102</v>
      </c>
      <c r="C4204" s="9" t="s">
        <v>2860</v>
      </c>
      <c r="D4204" s="9" t="s">
        <v>2861</v>
      </c>
      <c r="E4204" s="9" t="s">
        <v>5734</v>
      </c>
      <c r="F4204" s="9" t="str">
        <f>TEXT(gdp_capita_rank__2[[#This Row],[year]],0)&amp;"-"&amp;gdp_capita_rank__2[[#This Row],[WB_country_code]]</f>
        <v>1991-GRD</v>
      </c>
      <c r="G4204" s="9" t="s">
        <v>5779</v>
      </c>
    </row>
    <row r="4205" spans="1:7" x14ac:dyDescent="0.2">
      <c r="A4205" s="9" t="s">
        <v>103</v>
      </c>
      <c r="B4205" s="9" t="s">
        <v>104</v>
      </c>
      <c r="C4205" s="9" t="s">
        <v>2862</v>
      </c>
      <c r="D4205" s="9" t="s">
        <v>2863</v>
      </c>
      <c r="E4205" s="9" t="s">
        <v>5734</v>
      </c>
      <c r="F4205" s="9" t="str">
        <f>TEXT(gdp_capita_rank__2[[#This Row],[year]],0)&amp;"-"&amp;gdp_capita_rank__2[[#This Row],[WB_country_code]]</f>
        <v>1991-GTM</v>
      </c>
      <c r="G4205" s="9" t="s">
        <v>5780</v>
      </c>
    </row>
    <row r="4206" spans="1:7" x14ac:dyDescent="0.2">
      <c r="A4206" s="9" t="s">
        <v>105</v>
      </c>
      <c r="B4206" s="9" t="s">
        <v>106</v>
      </c>
      <c r="C4206" s="9" t="s">
        <v>2865</v>
      </c>
      <c r="D4206" s="9" t="s">
        <v>2866</v>
      </c>
      <c r="E4206" s="9" t="s">
        <v>5734</v>
      </c>
      <c r="F4206" s="9" t="str">
        <f>TEXT(gdp_capita_rank__2[[#This Row],[year]],0)&amp;"-"&amp;gdp_capita_rank__2[[#This Row],[WB_country_code]]</f>
        <v>1991-GUY</v>
      </c>
      <c r="G4206" s="9" t="s">
        <v>5781</v>
      </c>
    </row>
    <row r="4207" spans="1:7" x14ac:dyDescent="0.2">
      <c r="A4207" s="9" t="s">
        <v>107</v>
      </c>
      <c r="B4207" s="9" t="s">
        <v>108</v>
      </c>
      <c r="C4207" s="9" t="s">
        <v>2868</v>
      </c>
      <c r="D4207" s="9" t="s">
        <v>2869</v>
      </c>
      <c r="E4207" s="9" t="s">
        <v>5734</v>
      </c>
      <c r="F4207" s="9" t="str">
        <f>TEXT(gdp_capita_rank__2[[#This Row],[year]],0)&amp;"-"&amp;gdp_capita_rank__2[[#This Row],[WB_country_code]]</f>
        <v>1991-HKG</v>
      </c>
      <c r="G4207" s="9" t="s">
        <v>5782</v>
      </c>
    </row>
    <row r="4208" spans="1:7" x14ac:dyDescent="0.2">
      <c r="A4208" s="9" t="s">
        <v>109</v>
      </c>
      <c r="B4208" s="9" t="s">
        <v>110</v>
      </c>
      <c r="C4208" s="9" t="s">
        <v>2871</v>
      </c>
      <c r="D4208" s="9" t="s">
        <v>2872</v>
      </c>
      <c r="E4208" s="9" t="s">
        <v>5734</v>
      </c>
      <c r="F4208" s="9" t="str">
        <f>TEXT(gdp_capita_rank__2[[#This Row],[year]],0)&amp;"-"&amp;gdp_capita_rank__2[[#This Row],[WB_country_code]]</f>
        <v>1991-HRV</v>
      </c>
      <c r="G4208" s="9" t="s">
        <v>2741</v>
      </c>
    </row>
    <row r="4209" spans="1:7" x14ac:dyDescent="0.2">
      <c r="A4209" s="9" t="s">
        <v>111</v>
      </c>
      <c r="B4209" s="9" t="s">
        <v>112</v>
      </c>
      <c r="C4209" s="9" t="s">
        <v>2873</v>
      </c>
      <c r="D4209" s="9" t="s">
        <v>2874</v>
      </c>
      <c r="E4209" s="9" t="s">
        <v>5734</v>
      </c>
      <c r="F4209" s="9" t="str">
        <f>TEXT(gdp_capita_rank__2[[#This Row],[year]],0)&amp;"-"&amp;gdp_capita_rank__2[[#This Row],[WB_country_code]]</f>
        <v>1991-HUN</v>
      </c>
      <c r="G4209" s="9" t="s">
        <v>5783</v>
      </c>
    </row>
    <row r="4210" spans="1:7" x14ac:dyDescent="0.2">
      <c r="A4210" s="9" t="s">
        <v>113</v>
      </c>
      <c r="B4210" s="9" t="s">
        <v>114</v>
      </c>
      <c r="C4210" s="9" t="s">
        <v>2875</v>
      </c>
      <c r="D4210" s="9" t="s">
        <v>2876</v>
      </c>
      <c r="E4210" s="9" t="s">
        <v>5734</v>
      </c>
      <c r="F4210" s="9" t="str">
        <f>TEXT(gdp_capita_rank__2[[#This Row],[year]],0)&amp;"-"&amp;gdp_capita_rank__2[[#This Row],[WB_country_code]]</f>
        <v>1991-IDN</v>
      </c>
      <c r="G4210" s="9" t="s">
        <v>5784</v>
      </c>
    </row>
    <row r="4211" spans="1:7" x14ac:dyDescent="0.2">
      <c r="A4211" s="9" t="s">
        <v>115</v>
      </c>
      <c r="B4211" s="9" t="s">
        <v>116</v>
      </c>
      <c r="C4211" s="9" t="s">
        <v>2877</v>
      </c>
      <c r="D4211" s="9" t="s">
        <v>2878</v>
      </c>
      <c r="E4211" s="9" t="s">
        <v>5734</v>
      </c>
      <c r="F4211" s="9" t="str">
        <f>TEXT(gdp_capita_rank__2[[#This Row],[year]],0)&amp;"-"&amp;gdp_capita_rank__2[[#This Row],[WB_country_code]]</f>
        <v>1991-IND</v>
      </c>
      <c r="G4211" s="9" t="s">
        <v>5785</v>
      </c>
    </row>
    <row r="4212" spans="1:7" x14ac:dyDescent="0.2">
      <c r="A4212" s="9" t="s">
        <v>117</v>
      </c>
      <c r="B4212" s="9" t="s">
        <v>118</v>
      </c>
      <c r="C4212" s="9" t="s">
        <v>2880</v>
      </c>
      <c r="D4212" s="9" t="s">
        <v>2881</v>
      </c>
      <c r="E4212" s="9" t="s">
        <v>5734</v>
      </c>
      <c r="F4212" s="9" t="str">
        <f>TEXT(gdp_capita_rank__2[[#This Row],[year]],0)&amp;"-"&amp;gdp_capita_rank__2[[#This Row],[WB_country_code]]</f>
        <v>1991-IRL</v>
      </c>
      <c r="G4212" s="9" t="s">
        <v>5786</v>
      </c>
    </row>
    <row r="4213" spans="1:7" x14ac:dyDescent="0.2">
      <c r="A4213" s="9" t="s">
        <v>119</v>
      </c>
      <c r="B4213" s="9" t="s">
        <v>120</v>
      </c>
      <c r="C4213" s="9" t="s">
        <v>2883</v>
      </c>
      <c r="D4213" s="9" t="s">
        <v>2884</v>
      </c>
      <c r="E4213" s="9" t="s">
        <v>5734</v>
      </c>
      <c r="F4213" s="9" t="str">
        <f>TEXT(gdp_capita_rank__2[[#This Row],[year]],0)&amp;"-"&amp;gdp_capita_rank__2[[#This Row],[WB_country_code]]</f>
        <v>1991-IRN</v>
      </c>
      <c r="G4213" s="9" t="s">
        <v>2741</v>
      </c>
    </row>
    <row r="4214" spans="1:7" x14ac:dyDescent="0.2">
      <c r="A4214" s="9" t="s">
        <v>121</v>
      </c>
      <c r="B4214" s="9" t="s">
        <v>122</v>
      </c>
      <c r="C4214" s="9" t="s">
        <v>2886</v>
      </c>
      <c r="D4214" s="9" t="s">
        <v>2887</v>
      </c>
      <c r="E4214" s="9" t="s">
        <v>5734</v>
      </c>
      <c r="F4214" s="9" t="str">
        <f>TEXT(gdp_capita_rank__2[[#This Row],[year]],0)&amp;"-"&amp;gdp_capita_rank__2[[#This Row],[WB_country_code]]</f>
        <v>1991-IRQ</v>
      </c>
      <c r="G4214" s="9" t="s">
        <v>5787</v>
      </c>
    </row>
    <row r="4215" spans="1:7" x14ac:dyDescent="0.2">
      <c r="A4215" s="9" t="s">
        <v>123</v>
      </c>
      <c r="B4215" s="9" t="s">
        <v>124</v>
      </c>
      <c r="C4215" s="9" t="s">
        <v>2889</v>
      </c>
      <c r="D4215" s="9" t="s">
        <v>2890</v>
      </c>
      <c r="E4215" s="9" t="s">
        <v>5734</v>
      </c>
      <c r="F4215" s="9" t="str">
        <f>TEXT(gdp_capita_rank__2[[#This Row],[year]],0)&amp;"-"&amp;gdp_capita_rank__2[[#This Row],[WB_country_code]]</f>
        <v>1991-ISL</v>
      </c>
      <c r="G4215" s="9" t="s">
        <v>5788</v>
      </c>
    </row>
    <row r="4216" spans="1:7" x14ac:dyDescent="0.2">
      <c r="A4216" s="9" t="s">
        <v>125</v>
      </c>
      <c r="B4216" s="9" t="s">
        <v>126</v>
      </c>
      <c r="C4216" s="9" t="s">
        <v>2892</v>
      </c>
      <c r="D4216" s="9" t="s">
        <v>2893</v>
      </c>
      <c r="E4216" s="9" t="s">
        <v>5734</v>
      </c>
      <c r="F4216" s="9" t="str">
        <f>TEXT(gdp_capita_rank__2[[#This Row],[year]],0)&amp;"-"&amp;gdp_capita_rank__2[[#This Row],[WB_country_code]]</f>
        <v>1991-ISR</v>
      </c>
      <c r="G4216" s="9" t="s">
        <v>2741</v>
      </c>
    </row>
    <row r="4217" spans="1:7" x14ac:dyDescent="0.2">
      <c r="A4217" s="9" t="s">
        <v>127</v>
      </c>
      <c r="B4217" s="9" t="s">
        <v>128</v>
      </c>
      <c r="C4217" s="9" t="s">
        <v>2895</v>
      </c>
      <c r="D4217" s="9" t="s">
        <v>2896</v>
      </c>
      <c r="E4217" s="9" t="s">
        <v>5734</v>
      </c>
      <c r="F4217" s="9" t="str">
        <f>TEXT(gdp_capita_rank__2[[#This Row],[year]],0)&amp;"-"&amp;gdp_capita_rank__2[[#This Row],[WB_country_code]]</f>
        <v>1991-ITA</v>
      </c>
      <c r="G4217" s="9" t="s">
        <v>5789</v>
      </c>
    </row>
    <row r="4218" spans="1:7" x14ac:dyDescent="0.2">
      <c r="A4218" s="9" t="s">
        <v>129</v>
      </c>
      <c r="B4218" s="9" t="s">
        <v>130</v>
      </c>
      <c r="C4218" s="9" t="s">
        <v>2898</v>
      </c>
      <c r="D4218" s="9" t="s">
        <v>2899</v>
      </c>
      <c r="E4218" s="9" t="s">
        <v>5734</v>
      </c>
      <c r="F4218" s="9" t="str">
        <f>TEXT(gdp_capita_rank__2[[#This Row],[year]],0)&amp;"-"&amp;gdp_capita_rank__2[[#This Row],[WB_country_code]]</f>
        <v>1991-JAM</v>
      </c>
      <c r="G4218" s="9" t="s">
        <v>5790</v>
      </c>
    </row>
    <row r="4219" spans="1:7" x14ac:dyDescent="0.2">
      <c r="A4219" s="9" t="s">
        <v>131</v>
      </c>
      <c r="B4219" s="9" t="s">
        <v>132</v>
      </c>
      <c r="C4219" s="9" t="s">
        <v>2901</v>
      </c>
      <c r="D4219" s="9" t="s">
        <v>2902</v>
      </c>
      <c r="E4219" s="9" t="s">
        <v>5734</v>
      </c>
      <c r="F4219" s="9" t="str">
        <f>TEXT(gdp_capita_rank__2[[#This Row],[year]],0)&amp;"-"&amp;gdp_capita_rank__2[[#This Row],[WB_country_code]]</f>
        <v>1991-JOR</v>
      </c>
      <c r="G4219" s="9" t="s">
        <v>5791</v>
      </c>
    </row>
    <row r="4220" spans="1:7" x14ac:dyDescent="0.2">
      <c r="A4220" s="9" t="s">
        <v>133</v>
      </c>
      <c r="B4220" s="9" t="s">
        <v>134</v>
      </c>
      <c r="C4220" s="9" t="s">
        <v>2903</v>
      </c>
      <c r="D4220" s="9" t="s">
        <v>2904</v>
      </c>
      <c r="E4220" s="9" t="s">
        <v>5734</v>
      </c>
      <c r="F4220" s="9" t="str">
        <f>TEXT(gdp_capita_rank__2[[#This Row],[year]],0)&amp;"-"&amp;gdp_capita_rank__2[[#This Row],[WB_country_code]]</f>
        <v>1991-JPN</v>
      </c>
      <c r="G4220" s="9" t="s">
        <v>5792</v>
      </c>
    </row>
    <row r="4221" spans="1:7" x14ac:dyDescent="0.2">
      <c r="A4221" s="9" t="s">
        <v>135</v>
      </c>
      <c r="B4221" s="9" t="s">
        <v>136</v>
      </c>
      <c r="C4221" s="9" t="s">
        <v>2906</v>
      </c>
      <c r="D4221" s="9" t="s">
        <v>2907</v>
      </c>
      <c r="E4221" s="9" t="s">
        <v>5734</v>
      </c>
      <c r="F4221" s="9" t="str">
        <f>TEXT(gdp_capita_rank__2[[#This Row],[year]],0)&amp;"-"&amp;gdp_capita_rank__2[[#This Row],[WB_country_code]]</f>
        <v>1991-KAZ</v>
      </c>
      <c r="G4221" s="9" t="s">
        <v>5793</v>
      </c>
    </row>
    <row r="4222" spans="1:7" x14ac:dyDescent="0.2">
      <c r="A4222" s="9" t="s">
        <v>137</v>
      </c>
      <c r="B4222" s="9" t="s">
        <v>138</v>
      </c>
      <c r="C4222" s="9" t="s">
        <v>2908</v>
      </c>
      <c r="D4222" s="9" t="s">
        <v>2909</v>
      </c>
      <c r="E4222" s="9" t="s">
        <v>5734</v>
      </c>
      <c r="F4222" s="9" t="str">
        <f>TEXT(gdp_capita_rank__2[[#This Row],[year]],0)&amp;"-"&amp;gdp_capita_rank__2[[#This Row],[WB_country_code]]</f>
        <v>1991-KEN</v>
      </c>
      <c r="G4222" s="9" t="s">
        <v>5794</v>
      </c>
    </row>
    <row r="4223" spans="1:7" x14ac:dyDescent="0.2">
      <c r="A4223" s="9" t="s">
        <v>139</v>
      </c>
      <c r="B4223" s="9" t="s">
        <v>140</v>
      </c>
      <c r="C4223" s="9" t="s">
        <v>2911</v>
      </c>
      <c r="D4223" s="9" t="s">
        <v>2912</v>
      </c>
      <c r="E4223" s="9" t="s">
        <v>5734</v>
      </c>
      <c r="F4223" s="9" t="str">
        <f>TEXT(gdp_capita_rank__2[[#This Row],[year]],0)&amp;"-"&amp;gdp_capita_rank__2[[#This Row],[WB_country_code]]</f>
        <v>1991-KGZ</v>
      </c>
      <c r="G4223" s="9" t="s">
        <v>5795</v>
      </c>
    </row>
    <row r="4224" spans="1:7" x14ac:dyDescent="0.2">
      <c r="A4224" s="9" t="s">
        <v>141</v>
      </c>
      <c r="B4224" s="9" t="s">
        <v>142</v>
      </c>
      <c r="C4224" s="9" t="s">
        <v>2913</v>
      </c>
      <c r="D4224" s="9" t="s">
        <v>2914</v>
      </c>
      <c r="E4224" s="9" t="s">
        <v>5734</v>
      </c>
      <c r="F4224" s="9" t="str">
        <f>TEXT(gdp_capita_rank__2[[#This Row],[year]],0)&amp;"-"&amp;gdp_capita_rank__2[[#This Row],[WB_country_code]]</f>
        <v>1991-KOR</v>
      </c>
      <c r="G4224" s="9" t="s">
        <v>5796</v>
      </c>
    </row>
    <row r="4225" spans="1:7" x14ac:dyDescent="0.2">
      <c r="A4225" s="9" t="s">
        <v>143</v>
      </c>
      <c r="B4225" s="9" t="s">
        <v>144</v>
      </c>
      <c r="C4225" s="9" t="s">
        <v>2916</v>
      </c>
      <c r="D4225" s="9" t="s">
        <v>2917</v>
      </c>
      <c r="E4225" s="9" t="s">
        <v>5734</v>
      </c>
      <c r="F4225" s="9" t="str">
        <f>TEXT(gdp_capita_rank__2[[#This Row],[year]],0)&amp;"-"&amp;gdp_capita_rank__2[[#This Row],[WB_country_code]]</f>
        <v>1991-KWT</v>
      </c>
      <c r="G4225" s="9" t="s">
        <v>5797</v>
      </c>
    </row>
    <row r="4226" spans="1:7" x14ac:dyDescent="0.2">
      <c r="A4226" s="9" t="s">
        <v>145</v>
      </c>
      <c r="B4226" s="9" t="s">
        <v>146</v>
      </c>
      <c r="C4226" s="9" t="s">
        <v>2918</v>
      </c>
      <c r="D4226" s="9" t="s">
        <v>2919</v>
      </c>
      <c r="E4226" s="9" t="s">
        <v>5734</v>
      </c>
      <c r="F4226" s="9" t="str">
        <f>TEXT(gdp_capita_rank__2[[#This Row],[year]],0)&amp;"-"&amp;gdp_capita_rank__2[[#This Row],[WB_country_code]]</f>
        <v>1991-LBN</v>
      </c>
      <c r="G4226" s="9" t="s">
        <v>5798</v>
      </c>
    </row>
    <row r="4227" spans="1:7" x14ac:dyDescent="0.2">
      <c r="A4227" s="9" t="s">
        <v>147</v>
      </c>
      <c r="B4227" s="9" t="s">
        <v>148</v>
      </c>
      <c r="C4227" s="9" t="s">
        <v>2920</v>
      </c>
      <c r="D4227" s="9" t="s">
        <v>2921</v>
      </c>
      <c r="E4227" s="9" t="s">
        <v>5734</v>
      </c>
      <c r="F4227" s="9" t="str">
        <f>TEXT(gdp_capita_rank__2[[#This Row],[year]],0)&amp;"-"&amp;gdp_capita_rank__2[[#This Row],[WB_country_code]]</f>
        <v>1991-LKA</v>
      </c>
      <c r="G4227" s="9" t="s">
        <v>5799</v>
      </c>
    </row>
    <row r="4228" spans="1:7" x14ac:dyDescent="0.2">
      <c r="A4228" s="9" t="s">
        <v>149</v>
      </c>
      <c r="B4228" s="9" t="s">
        <v>150</v>
      </c>
      <c r="C4228" s="9" t="s">
        <v>2923</v>
      </c>
      <c r="D4228" s="9" t="s">
        <v>2924</v>
      </c>
      <c r="E4228" s="9" t="s">
        <v>5734</v>
      </c>
      <c r="F4228" s="9" t="str">
        <f>TEXT(gdp_capita_rank__2[[#This Row],[year]],0)&amp;"-"&amp;gdp_capita_rank__2[[#This Row],[WB_country_code]]</f>
        <v>1991-LTU</v>
      </c>
      <c r="G4228" s="9" t="s">
        <v>2741</v>
      </c>
    </row>
    <row r="4229" spans="1:7" x14ac:dyDescent="0.2">
      <c r="A4229" s="9" t="s">
        <v>151</v>
      </c>
      <c r="B4229" s="9" t="s">
        <v>152</v>
      </c>
      <c r="C4229" s="9" t="s">
        <v>2925</v>
      </c>
      <c r="D4229" s="9" t="s">
        <v>2926</v>
      </c>
      <c r="E4229" s="9" t="s">
        <v>5734</v>
      </c>
      <c r="F4229" s="9" t="str">
        <f>TEXT(gdp_capita_rank__2[[#This Row],[year]],0)&amp;"-"&amp;gdp_capita_rank__2[[#This Row],[WB_country_code]]</f>
        <v>1991-LVA</v>
      </c>
      <c r="G4229" s="9" t="s">
        <v>2741</v>
      </c>
    </row>
    <row r="4230" spans="1:7" x14ac:dyDescent="0.2">
      <c r="A4230" s="9" t="s">
        <v>153</v>
      </c>
      <c r="B4230" s="9" t="s">
        <v>154</v>
      </c>
      <c r="C4230" s="9" t="s">
        <v>2927</v>
      </c>
      <c r="D4230" s="9" t="s">
        <v>2928</v>
      </c>
      <c r="E4230" s="9" t="s">
        <v>5734</v>
      </c>
      <c r="F4230" s="9" t="str">
        <f>TEXT(gdp_capita_rank__2[[#This Row],[year]],0)&amp;"-"&amp;gdp_capita_rank__2[[#This Row],[WB_country_code]]</f>
        <v>1991-MAR</v>
      </c>
      <c r="G4230" s="9" t="s">
        <v>5800</v>
      </c>
    </row>
    <row r="4231" spans="1:7" x14ac:dyDescent="0.2">
      <c r="A4231" s="9" t="s">
        <v>155</v>
      </c>
      <c r="B4231" s="9" t="s">
        <v>156</v>
      </c>
      <c r="C4231" s="9" t="s">
        <v>2930</v>
      </c>
      <c r="D4231" s="9" t="s">
        <v>2931</v>
      </c>
      <c r="E4231" s="9" t="s">
        <v>5734</v>
      </c>
      <c r="F4231" s="9" t="str">
        <f>TEXT(gdp_capita_rank__2[[#This Row],[year]],0)&amp;"-"&amp;gdp_capita_rank__2[[#This Row],[WB_country_code]]</f>
        <v>1991-MDA</v>
      </c>
      <c r="G4231" s="9" t="s">
        <v>2741</v>
      </c>
    </row>
    <row r="4232" spans="1:7" x14ac:dyDescent="0.2">
      <c r="A4232" s="9" t="s">
        <v>157</v>
      </c>
      <c r="B4232" s="9" t="s">
        <v>158</v>
      </c>
      <c r="C4232" s="9" t="s">
        <v>2932</v>
      </c>
      <c r="D4232" s="9" t="s">
        <v>2933</v>
      </c>
      <c r="E4232" s="9" t="s">
        <v>5734</v>
      </c>
      <c r="F4232" s="9" t="str">
        <f>TEXT(gdp_capita_rank__2[[#This Row],[year]],0)&amp;"-"&amp;gdp_capita_rank__2[[#This Row],[WB_country_code]]</f>
        <v>1991-MEX</v>
      </c>
      <c r="G4232" s="9" t="s">
        <v>5801</v>
      </c>
    </row>
    <row r="4233" spans="1:7" x14ac:dyDescent="0.2">
      <c r="A4233" s="9" t="s">
        <v>159</v>
      </c>
      <c r="B4233" s="9" t="s">
        <v>160</v>
      </c>
      <c r="C4233" s="9" t="s">
        <v>2935</v>
      </c>
      <c r="D4233" s="9" t="s">
        <v>2936</v>
      </c>
      <c r="E4233" s="9" t="s">
        <v>5734</v>
      </c>
      <c r="F4233" s="9" t="str">
        <f>TEXT(gdp_capita_rank__2[[#This Row],[year]],0)&amp;"-"&amp;gdp_capita_rank__2[[#This Row],[WB_country_code]]</f>
        <v>1991-MKD</v>
      </c>
      <c r="G4233" s="9" t="s">
        <v>5802</v>
      </c>
    </row>
    <row r="4234" spans="1:7" x14ac:dyDescent="0.2">
      <c r="A4234" s="9" t="s">
        <v>161</v>
      </c>
      <c r="B4234" s="9" t="s">
        <v>162</v>
      </c>
      <c r="C4234" s="9" t="s">
        <v>2937</v>
      </c>
      <c r="D4234" s="9" t="s">
        <v>2938</v>
      </c>
      <c r="E4234" s="9" t="s">
        <v>5734</v>
      </c>
      <c r="F4234" s="9" t="str">
        <f>TEXT(gdp_capita_rank__2[[#This Row],[year]],0)&amp;"-"&amp;gdp_capita_rank__2[[#This Row],[WB_country_code]]</f>
        <v>1991-MNE</v>
      </c>
      <c r="G4234" s="9" t="s">
        <v>2741</v>
      </c>
    </row>
    <row r="4235" spans="1:7" x14ac:dyDescent="0.2">
      <c r="A4235" s="9" t="s">
        <v>163</v>
      </c>
      <c r="B4235" s="9" t="s">
        <v>164</v>
      </c>
      <c r="C4235" s="9" t="s">
        <v>2939</v>
      </c>
      <c r="D4235" s="9" t="s">
        <v>2940</v>
      </c>
      <c r="E4235" s="9" t="s">
        <v>5734</v>
      </c>
      <c r="F4235" s="9" t="str">
        <f>TEXT(gdp_capita_rank__2[[#This Row],[year]],0)&amp;"-"&amp;gdp_capita_rank__2[[#This Row],[WB_country_code]]</f>
        <v>1991-MNG</v>
      </c>
      <c r="G4235" s="9" t="s">
        <v>5803</v>
      </c>
    </row>
    <row r="4236" spans="1:7" x14ac:dyDescent="0.2">
      <c r="A4236" s="9" t="s">
        <v>165</v>
      </c>
      <c r="B4236" s="9" t="s">
        <v>166</v>
      </c>
      <c r="C4236" s="9" t="s">
        <v>2941</v>
      </c>
      <c r="D4236" s="9" t="s">
        <v>2942</v>
      </c>
      <c r="E4236" s="9" t="s">
        <v>5734</v>
      </c>
      <c r="F4236" s="9" t="str">
        <f>TEXT(gdp_capita_rank__2[[#This Row],[year]],0)&amp;"-"&amp;gdp_capita_rank__2[[#This Row],[WB_country_code]]</f>
        <v>1991-MOZ</v>
      </c>
      <c r="G4236" s="9" t="s">
        <v>5804</v>
      </c>
    </row>
    <row r="4237" spans="1:7" x14ac:dyDescent="0.2">
      <c r="A4237" s="9" t="s">
        <v>167</v>
      </c>
      <c r="B4237" s="9" t="s">
        <v>168</v>
      </c>
      <c r="C4237" s="9" t="s">
        <v>2943</v>
      </c>
      <c r="D4237" s="9" t="s">
        <v>2944</v>
      </c>
      <c r="E4237" s="9" t="s">
        <v>5734</v>
      </c>
      <c r="F4237" s="9" t="str">
        <f>TEXT(gdp_capita_rank__2[[#This Row],[year]],0)&amp;"-"&amp;gdp_capita_rank__2[[#This Row],[WB_country_code]]</f>
        <v>1991-MUS</v>
      </c>
      <c r="G4237" s="9" t="s">
        <v>5805</v>
      </c>
    </row>
    <row r="4238" spans="1:7" x14ac:dyDescent="0.2">
      <c r="A4238" s="9" t="s">
        <v>169</v>
      </c>
      <c r="B4238" s="9" t="s">
        <v>170</v>
      </c>
      <c r="C4238" s="9" t="s">
        <v>2945</v>
      </c>
      <c r="D4238" s="9" t="s">
        <v>2946</v>
      </c>
      <c r="E4238" s="9" t="s">
        <v>5734</v>
      </c>
      <c r="F4238" s="9" t="str">
        <f>TEXT(gdp_capita_rank__2[[#This Row],[year]],0)&amp;"-"&amp;gdp_capita_rank__2[[#This Row],[WB_country_code]]</f>
        <v>1991-MYS</v>
      </c>
      <c r="G4238" s="9" t="s">
        <v>5806</v>
      </c>
    </row>
    <row r="4239" spans="1:7" x14ac:dyDescent="0.2">
      <c r="A4239" s="9" t="s">
        <v>171</v>
      </c>
      <c r="B4239" s="9" t="s">
        <v>172</v>
      </c>
      <c r="C4239" s="9" t="s">
        <v>2948</v>
      </c>
      <c r="D4239" s="9" t="s">
        <v>2949</v>
      </c>
      <c r="E4239" s="9" t="s">
        <v>5734</v>
      </c>
      <c r="F4239" s="9" t="str">
        <f>TEXT(gdp_capita_rank__2[[#This Row],[year]],0)&amp;"-"&amp;gdp_capita_rank__2[[#This Row],[WB_country_code]]</f>
        <v>1991-NAM</v>
      </c>
      <c r="G4239" s="9" t="s">
        <v>5807</v>
      </c>
    </row>
    <row r="4240" spans="1:7" x14ac:dyDescent="0.2">
      <c r="A4240" s="9" t="s">
        <v>173</v>
      </c>
      <c r="B4240" s="9" t="s">
        <v>174</v>
      </c>
      <c r="C4240" s="9" t="s">
        <v>2950</v>
      </c>
      <c r="D4240" s="9" t="s">
        <v>2951</v>
      </c>
      <c r="E4240" s="9" t="s">
        <v>5734</v>
      </c>
      <c r="F4240" s="9" t="str">
        <f>TEXT(gdp_capita_rank__2[[#This Row],[year]],0)&amp;"-"&amp;gdp_capita_rank__2[[#This Row],[WB_country_code]]</f>
        <v>1991-NER</v>
      </c>
      <c r="G4240" s="9" t="s">
        <v>5808</v>
      </c>
    </row>
    <row r="4241" spans="1:7" x14ac:dyDescent="0.2">
      <c r="A4241" s="9" t="s">
        <v>175</v>
      </c>
      <c r="B4241" s="9" t="s">
        <v>176</v>
      </c>
      <c r="C4241" s="9" t="s">
        <v>2953</v>
      </c>
      <c r="D4241" s="9" t="s">
        <v>2954</v>
      </c>
      <c r="E4241" s="9" t="s">
        <v>5734</v>
      </c>
      <c r="F4241" s="9" t="str">
        <f>TEXT(gdp_capita_rank__2[[#This Row],[year]],0)&amp;"-"&amp;gdp_capita_rank__2[[#This Row],[WB_country_code]]</f>
        <v>1991-NGA</v>
      </c>
      <c r="G4241" s="9" t="s">
        <v>5809</v>
      </c>
    </row>
    <row r="4242" spans="1:7" x14ac:dyDescent="0.2">
      <c r="A4242" s="9" t="s">
        <v>177</v>
      </c>
      <c r="B4242" s="9" t="s">
        <v>178</v>
      </c>
      <c r="C4242" s="9" t="s">
        <v>2956</v>
      </c>
      <c r="D4242" s="9" t="s">
        <v>2957</v>
      </c>
      <c r="E4242" s="9" t="s">
        <v>5734</v>
      </c>
      <c r="F4242" s="9" t="str">
        <f>TEXT(gdp_capita_rank__2[[#This Row],[year]],0)&amp;"-"&amp;gdp_capita_rank__2[[#This Row],[WB_country_code]]</f>
        <v>1991-NLD</v>
      </c>
      <c r="G4242" s="9" t="s">
        <v>5810</v>
      </c>
    </row>
    <row r="4243" spans="1:7" x14ac:dyDescent="0.2">
      <c r="A4243" s="9" t="s">
        <v>179</v>
      </c>
      <c r="B4243" s="9" t="s">
        <v>180</v>
      </c>
      <c r="C4243" s="9" t="s">
        <v>2959</v>
      </c>
      <c r="D4243" s="9" t="s">
        <v>2960</v>
      </c>
      <c r="E4243" s="9" t="s">
        <v>5734</v>
      </c>
      <c r="F4243" s="9" t="str">
        <f>TEXT(gdp_capita_rank__2[[#This Row],[year]],0)&amp;"-"&amp;gdp_capita_rank__2[[#This Row],[WB_country_code]]</f>
        <v>1991-NOR</v>
      </c>
      <c r="G4243" s="9" t="s">
        <v>5811</v>
      </c>
    </row>
    <row r="4244" spans="1:7" x14ac:dyDescent="0.2">
      <c r="A4244" s="9" t="s">
        <v>181</v>
      </c>
      <c r="B4244" s="9" t="s">
        <v>182</v>
      </c>
      <c r="C4244" s="9" t="s">
        <v>2962</v>
      </c>
      <c r="D4244" s="9" t="s">
        <v>2963</v>
      </c>
      <c r="E4244" s="9" t="s">
        <v>5734</v>
      </c>
      <c r="F4244" s="9" t="str">
        <f>TEXT(gdp_capita_rank__2[[#This Row],[year]],0)&amp;"-"&amp;gdp_capita_rank__2[[#This Row],[WB_country_code]]</f>
        <v>1991-NZL</v>
      </c>
      <c r="G4244" s="9" t="s">
        <v>5812</v>
      </c>
    </row>
    <row r="4245" spans="1:7" x14ac:dyDescent="0.2">
      <c r="A4245" s="9" t="s">
        <v>183</v>
      </c>
      <c r="B4245" s="9" t="s">
        <v>184</v>
      </c>
      <c r="C4245" s="9" t="s">
        <v>2965</v>
      </c>
      <c r="D4245" s="9" t="s">
        <v>2966</v>
      </c>
      <c r="E4245" s="9" t="s">
        <v>5734</v>
      </c>
      <c r="F4245" s="9" t="str">
        <f>TEXT(gdp_capita_rank__2[[#This Row],[year]],0)&amp;"-"&amp;gdp_capita_rank__2[[#This Row],[WB_country_code]]</f>
        <v>1991-PAK</v>
      </c>
      <c r="G4245" s="9" t="s">
        <v>5813</v>
      </c>
    </row>
    <row r="4246" spans="1:7" x14ac:dyDescent="0.2">
      <c r="A4246" s="9" t="s">
        <v>185</v>
      </c>
      <c r="B4246" s="9" t="s">
        <v>186</v>
      </c>
      <c r="C4246" s="9" t="s">
        <v>2968</v>
      </c>
      <c r="D4246" s="9" t="s">
        <v>2969</v>
      </c>
      <c r="E4246" s="9" t="s">
        <v>5734</v>
      </c>
      <c r="F4246" s="9" t="str">
        <f>TEXT(gdp_capita_rank__2[[#This Row],[year]],0)&amp;"-"&amp;gdp_capita_rank__2[[#This Row],[WB_country_code]]</f>
        <v>1991-PAN</v>
      </c>
      <c r="G4246" s="9" t="s">
        <v>5814</v>
      </c>
    </row>
    <row r="4247" spans="1:7" x14ac:dyDescent="0.2">
      <c r="A4247" s="9" t="s">
        <v>187</v>
      </c>
      <c r="B4247" s="9" t="s">
        <v>188</v>
      </c>
      <c r="C4247" s="9" t="s">
        <v>2971</v>
      </c>
      <c r="D4247" s="9" t="s">
        <v>2972</v>
      </c>
      <c r="E4247" s="9" t="s">
        <v>5734</v>
      </c>
      <c r="F4247" s="9" t="str">
        <f>TEXT(gdp_capita_rank__2[[#This Row],[year]],0)&amp;"-"&amp;gdp_capita_rank__2[[#This Row],[WB_country_code]]</f>
        <v>1991-PER</v>
      </c>
      <c r="G4247" s="9" t="s">
        <v>5815</v>
      </c>
    </row>
    <row r="4248" spans="1:7" x14ac:dyDescent="0.2">
      <c r="A4248" s="9" t="s">
        <v>189</v>
      </c>
      <c r="B4248" s="9" t="s">
        <v>190</v>
      </c>
      <c r="C4248" s="9" t="s">
        <v>2973</v>
      </c>
      <c r="D4248" s="9" t="s">
        <v>2974</v>
      </c>
      <c r="E4248" s="9" t="s">
        <v>5734</v>
      </c>
      <c r="F4248" s="9" t="str">
        <f>TEXT(gdp_capita_rank__2[[#This Row],[year]],0)&amp;"-"&amp;gdp_capita_rank__2[[#This Row],[WB_country_code]]</f>
        <v>1991-PHL</v>
      </c>
      <c r="G4248" s="9" t="s">
        <v>5816</v>
      </c>
    </row>
    <row r="4249" spans="1:7" x14ac:dyDescent="0.2">
      <c r="A4249" s="9" t="s">
        <v>191</v>
      </c>
      <c r="B4249" s="9" t="s">
        <v>192</v>
      </c>
      <c r="C4249" s="9" t="s">
        <v>2976</v>
      </c>
      <c r="D4249" s="9" t="s">
        <v>2977</v>
      </c>
      <c r="E4249" s="9" t="s">
        <v>5734</v>
      </c>
      <c r="F4249" s="9" t="str">
        <f>TEXT(gdp_capita_rank__2[[#This Row],[year]],0)&amp;"-"&amp;gdp_capita_rank__2[[#This Row],[WB_country_code]]</f>
        <v>1991-POL</v>
      </c>
      <c r="G4249" s="9" t="s">
        <v>5817</v>
      </c>
    </row>
    <row r="4250" spans="1:7" x14ac:dyDescent="0.2">
      <c r="A4250" s="9" t="s">
        <v>193</v>
      </c>
      <c r="B4250" s="9" t="s">
        <v>194</v>
      </c>
      <c r="C4250" s="9" t="s">
        <v>2818</v>
      </c>
      <c r="D4250" s="9" t="s">
        <v>2978</v>
      </c>
      <c r="E4250" s="9" t="s">
        <v>5734</v>
      </c>
      <c r="F4250" s="9" t="str">
        <f>TEXT(gdp_capita_rank__2[[#This Row],[year]],0)&amp;"-"&amp;gdp_capita_rank__2[[#This Row],[WB_country_code]]</f>
        <v>1991-PRI</v>
      </c>
      <c r="G4250" s="9" t="s">
        <v>5818</v>
      </c>
    </row>
    <row r="4251" spans="1:7" x14ac:dyDescent="0.2">
      <c r="A4251" s="9" t="s">
        <v>195</v>
      </c>
      <c r="B4251" s="9" t="s">
        <v>196</v>
      </c>
      <c r="C4251" s="9" t="s">
        <v>2980</v>
      </c>
      <c r="D4251" s="9" t="s">
        <v>2981</v>
      </c>
      <c r="E4251" s="9" t="s">
        <v>5734</v>
      </c>
      <c r="F4251" s="9" t="str">
        <f>TEXT(gdp_capita_rank__2[[#This Row],[year]],0)&amp;"-"&amp;gdp_capita_rank__2[[#This Row],[WB_country_code]]</f>
        <v>1991-PRK</v>
      </c>
      <c r="G4251" s="9" t="s">
        <v>2741</v>
      </c>
    </row>
    <row r="4252" spans="1:7" x14ac:dyDescent="0.2">
      <c r="A4252" s="9" t="s">
        <v>197</v>
      </c>
      <c r="B4252" s="9" t="s">
        <v>198</v>
      </c>
      <c r="C4252" s="9" t="s">
        <v>2982</v>
      </c>
      <c r="D4252" s="9" t="s">
        <v>2983</v>
      </c>
      <c r="E4252" s="9" t="s">
        <v>5734</v>
      </c>
      <c r="F4252" s="9" t="str">
        <f>TEXT(gdp_capita_rank__2[[#This Row],[year]],0)&amp;"-"&amp;gdp_capita_rank__2[[#This Row],[WB_country_code]]</f>
        <v>1991-PRT</v>
      </c>
      <c r="G4252" s="9" t="s">
        <v>5819</v>
      </c>
    </row>
    <row r="4253" spans="1:7" x14ac:dyDescent="0.2">
      <c r="A4253" s="9" t="s">
        <v>199</v>
      </c>
      <c r="B4253" s="9" t="s">
        <v>200</v>
      </c>
      <c r="C4253" s="9" t="s">
        <v>2985</v>
      </c>
      <c r="D4253" s="9" t="s">
        <v>2986</v>
      </c>
      <c r="E4253" s="9" t="s">
        <v>5734</v>
      </c>
      <c r="F4253" s="9" t="str">
        <f>TEXT(gdp_capita_rank__2[[#This Row],[year]],0)&amp;"-"&amp;gdp_capita_rank__2[[#This Row],[WB_country_code]]</f>
        <v>1991-PRY</v>
      </c>
      <c r="G4253" s="9" t="s">
        <v>5820</v>
      </c>
    </row>
    <row r="4254" spans="1:7" x14ac:dyDescent="0.2">
      <c r="A4254" s="9" t="s">
        <v>201</v>
      </c>
      <c r="B4254" s="9" t="s">
        <v>202</v>
      </c>
      <c r="C4254" s="9" t="s">
        <v>2987</v>
      </c>
      <c r="D4254" s="9" t="s">
        <v>2988</v>
      </c>
      <c r="E4254" s="9" t="s">
        <v>5734</v>
      </c>
      <c r="F4254" s="9" t="str">
        <f>TEXT(gdp_capita_rank__2[[#This Row],[year]],0)&amp;"-"&amp;gdp_capita_rank__2[[#This Row],[WB_country_code]]</f>
        <v>1991-QAT</v>
      </c>
      <c r="G4254" s="9" t="s">
        <v>5821</v>
      </c>
    </row>
    <row r="4255" spans="1:7" x14ac:dyDescent="0.2">
      <c r="A4255" s="9" t="s">
        <v>203</v>
      </c>
      <c r="B4255" s="9" t="s">
        <v>204</v>
      </c>
      <c r="C4255" s="9" t="s">
        <v>2989</v>
      </c>
      <c r="D4255" s="9" t="s">
        <v>2990</v>
      </c>
      <c r="E4255" s="9" t="s">
        <v>5734</v>
      </c>
      <c r="F4255" s="9" t="str">
        <f>TEXT(gdp_capita_rank__2[[#This Row],[year]],0)&amp;"-"&amp;gdp_capita_rank__2[[#This Row],[WB_country_code]]</f>
        <v>1991-ROU</v>
      </c>
      <c r="G4255" s="9" t="s">
        <v>5822</v>
      </c>
    </row>
    <row r="4256" spans="1:7" x14ac:dyDescent="0.2">
      <c r="A4256" s="9" t="s">
        <v>205</v>
      </c>
      <c r="B4256" s="9" t="s">
        <v>206</v>
      </c>
      <c r="C4256" s="9" t="s">
        <v>2991</v>
      </c>
      <c r="D4256" s="9" t="s">
        <v>2992</v>
      </c>
      <c r="E4256" s="9" t="s">
        <v>5734</v>
      </c>
      <c r="F4256" s="9" t="str">
        <f>TEXT(gdp_capita_rank__2[[#This Row],[year]],0)&amp;"-"&amp;gdp_capita_rank__2[[#This Row],[WB_country_code]]</f>
        <v>1991-RUS</v>
      </c>
      <c r="G4256" s="9" t="s">
        <v>5823</v>
      </c>
    </row>
    <row r="4257" spans="1:7" x14ac:dyDescent="0.2">
      <c r="A4257" s="9" t="s">
        <v>207</v>
      </c>
      <c r="B4257" s="9" t="s">
        <v>208</v>
      </c>
      <c r="C4257" s="9" t="s">
        <v>2993</v>
      </c>
      <c r="D4257" s="9" t="s">
        <v>2994</v>
      </c>
      <c r="E4257" s="9" t="s">
        <v>5734</v>
      </c>
      <c r="F4257" s="9" t="str">
        <f>TEXT(gdp_capita_rank__2[[#This Row],[year]],0)&amp;"-"&amp;gdp_capita_rank__2[[#This Row],[WB_country_code]]</f>
        <v>1991-SAU</v>
      </c>
      <c r="G4257" s="9" t="s">
        <v>5824</v>
      </c>
    </row>
    <row r="4258" spans="1:7" x14ac:dyDescent="0.2">
      <c r="A4258" s="9" t="s">
        <v>209</v>
      </c>
      <c r="B4258" s="9" t="s">
        <v>210</v>
      </c>
      <c r="C4258" s="9" t="s">
        <v>2995</v>
      </c>
      <c r="D4258" s="9" t="s">
        <v>2996</v>
      </c>
      <c r="E4258" s="9" t="s">
        <v>5734</v>
      </c>
      <c r="F4258" s="9" t="str">
        <f>TEXT(gdp_capita_rank__2[[#This Row],[year]],0)&amp;"-"&amp;gdp_capita_rank__2[[#This Row],[WB_country_code]]</f>
        <v>1991-SDN</v>
      </c>
      <c r="G4258" s="9" t="s">
        <v>5825</v>
      </c>
    </row>
    <row r="4259" spans="1:7" x14ac:dyDescent="0.2">
      <c r="A4259" s="9" t="s">
        <v>211</v>
      </c>
      <c r="B4259" s="9" t="s">
        <v>212</v>
      </c>
      <c r="C4259" s="9" t="s">
        <v>2998</v>
      </c>
      <c r="D4259" s="9" t="s">
        <v>2999</v>
      </c>
      <c r="E4259" s="9" t="s">
        <v>5734</v>
      </c>
      <c r="F4259" s="9" t="str">
        <f>TEXT(gdp_capita_rank__2[[#This Row],[year]],0)&amp;"-"&amp;gdp_capita_rank__2[[#This Row],[WB_country_code]]</f>
        <v>1991-SEN</v>
      </c>
      <c r="G4259" s="9" t="s">
        <v>5826</v>
      </c>
    </row>
    <row r="4260" spans="1:7" x14ac:dyDescent="0.2">
      <c r="A4260" s="9" t="s">
        <v>213</v>
      </c>
      <c r="B4260" s="9" t="s">
        <v>214</v>
      </c>
      <c r="C4260" s="9" t="s">
        <v>3001</v>
      </c>
      <c r="D4260" s="9" t="s">
        <v>3002</v>
      </c>
      <c r="E4260" s="9" t="s">
        <v>5734</v>
      </c>
      <c r="F4260" s="9" t="str">
        <f>TEXT(gdp_capita_rank__2[[#This Row],[year]],0)&amp;"-"&amp;gdp_capita_rank__2[[#This Row],[WB_country_code]]</f>
        <v>1991-SGP</v>
      </c>
      <c r="G4260" s="9" t="s">
        <v>5827</v>
      </c>
    </row>
    <row r="4261" spans="1:7" x14ac:dyDescent="0.2">
      <c r="A4261" s="9" t="s">
        <v>215</v>
      </c>
      <c r="B4261" s="9" t="s">
        <v>216</v>
      </c>
      <c r="C4261" s="9" t="s">
        <v>3004</v>
      </c>
      <c r="D4261" s="9" t="s">
        <v>3005</v>
      </c>
      <c r="E4261" s="9" t="s">
        <v>5734</v>
      </c>
      <c r="F4261" s="9" t="str">
        <f>TEXT(gdp_capita_rank__2[[#This Row],[year]],0)&amp;"-"&amp;gdp_capita_rank__2[[#This Row],[WB_country_code]]</f>
        <v>1991-SMR</v>
      </c>
      <c r="G4261" s="9" t="s">
        <v>2741</v>
      </c>
    </row>
    <row r="4262" spans="1:7" x14ac:dyDescent="0.2">
      <c r="A4262" s="9" t="s">
        <v>217</v>
      </c>
      <c r="B4262" s="9" t="s">
        <v>218</v>
      </c>
      <c r="C4262" s="9" t="s">
        <v>2854</v>
      </c>
      <c r="D4262" s="9" t="s">
        <v>3006</v>
      </c>
      <c r="E4262" s="9" t="s">
        <v>5734</v>
      </c>
      <c r="F4262" s="9" t="str">
        <f>TEXT(gdp_capita_rank__2[[#This Row],[year]],0)&amp;"-"&amp;gdp_capita_rank__2[[#This Row],[WB_country_code]]</f>
        <v>1991-SRB</v>
      </c>
      <c r="G4262" s="9" t="s">
        <v>2741</v>
      </c>
    </row>
    <row r="4263" spans="1:7" x14ac:dyDescent="0.2">
      <c r="A4263" s="9" t="s">
        <v>219</v>
      </c>
      <c r="B4263" s="9" t="s">
        <v>220</v>
      </c>
      <c r="C4263" s="9" t="s">
        <v>3007</v>
      </c>
      <c r="D4263" s="9" t="s">
        <v>3008</v>
      </c>
      <c r="E4263" s="9" t="s">
        <v>5734</v>
      </c>
      <c r="F4263" s="9" t="str">
        <f>TEXT(gdp_capita_rank__2[[#This Row],[year]],0)&amp;"-"&amp;gdp_capita_rank__2[[#This Row],[WB_country_code]]</f>
        <v>1991-SUR</v>
      </c>
      <c r="G4263" s="9" t="s">
        <v>5828</v>
      </c>
    </row>
    <row r="4264" spans="1:7" x14ac:dyDescent="0.2">
      <c r="A4264" s="9" t="s">
        <v>221</v>
      </c>
      <c r="B4264" s="9" t="s">
        <v>222</v>
      </c>
      <c r="C4264" s="9" t="s">
        <v>3010</v>
      </c>
      <c r="D4264" s="9" t="s">
        <v>3011</v>
      </c>
      <c r="E4264" s="9" t="s">
        <v>5734</v>
      </c>
      <c r="F4264" s="9" t="str">
        <f>TEXT(gdp_capita_rank__2[[#This Row],[year]],0)&amp;"-"&amp;gdp_capita_rank__2[[#This Row],[WB_country_code]]</f>
        <v>1991-SVK</v>
      </c>
      <c r="G4264" s="9" t="s">
        <v>5829</v>
      </c>
    </row>
    <row r="4265" spans="1:7" x14ac:dyDescent="0.2">
      <c r="A4265" s="9" t="s">
        <v>223</v>
      </c>
      <c r="B4265" s="9" t="s">
        <v>224</v>
      </c>
      <c r="C4265" s="9" t="s">
        <v>3012</v>
      </c>
      <c r="D4265" s="9" t="s">
        <v>3013</v>
      </c>
      <c r="E4265" s="9" t="s">
        <v>5734</v>
      </c>
      <c r="F4265" s="9" t="str">
        <f>TEXT(gdp_capita_rank__2[[#This Row],[year]],0)&amp;"-"&amp;gdp_capita_rank__2[[#This Row],[WB_country_code]]</f>
        <v>1991-SVN</v>
      </c>
      <c r="G4265" s="9" t="s">
        <v>2741</v>
      </c>
    </row>
    <row r="4266" spans="1:7" x14ac:dyDescent="0.2">
      <c r="A4266" s="9" t="s">
        <v>225</v>
      </c>
      <c r="B4266" s="9" t="s">
        <v>226</v>
      </c>
      <c r="C4266" s="9" t="s">
        <v>3014</v>
      </c>
      <c r="D4266" s="9" t="s">
        <v>3015</v>
      </c>
      <c r="E4266" s="9" t="s">
        <v>5734</v>
      </c>
      <c r="F4266" s="9" t="str">
        <f>TEXT(gdp_capita_rank__2[[#This Row],[year]],0)&amp;"-"&amp;gdp_capita_rank__2[[#This Row],[WB_country_code]]</f>
        <v>1991-SWE</v>
      </c>
      <c r="G4266" s="9" t="s">
        <v>5830</v>
      </c>
    </row>
    <row r="4267" spans="1:7" x14ac:dyDescent="0.2">
      <c r="A4267" s="9" t="s">
        <v>227</v>
      </c>
      <c r="B4267" s="9" t="s">
        <v>228</v>
      </c>
      <c r="C4267" s="9" t="s">
        <v>3017</v>
      </c>
      <c r="D4267" s="9" t="s">
        <v>3018</v>
      </c>
      <c r="E4267" s="9" t="s">
        <v>5734</v>
      </c>
      <c r="F4267" s="9" t="str">
        <f>TEXT(gdp_capita_rank__2[[#This Row],[year]],0)&amp;"-"&amp;gdp_capita_rank__2[[#This Row],[WB_country_code]]</f>
        <v>1991-SYR</v>
      </c>
      <c r="G4267" s="9" t="s">
        <v>5831</v>
      </c>
    </row>
    <row r="4268" spans="1:7" x14ac:dyDescent="0.2">
      <c r="A4268" s="9" t="s">
        <v>229</v>
      </c>
      <c r="B4268" s="9" t="s">
        <v>230</v>
      </c>
      <c r="C4268" s="9" t="s">
        <v>3020</v>
      </c>
      <c r="D4268" s="9" t="s">
        <v>3021</v>
      </c>
      <c r="E4268" s="9" t="s">
        <v>5734</v>
      </c>
      <c r="F4268" s="9" t="str">
        <f>TEXT(gdp_capita_rank__2[[#This Row],[year]],0)&amp;"-"&amp;gdp_capita_rank__2[[#This Row],[WB_country_code]]</f>
        <v>1991-TGO</v>
      </c>
      <c r="G4268" s="9" t="s">
        <v>5832</v>
      </c>
    </row>
    <row r="4269" spans="1:7" x14ac:dyDescent="0.2">
      <c r="A4269" s="9" t="s">
        <v>231</v>
      </c>
      <c r="B4269" s="9" t="s">
        <v>232</v>
      </c>
      <c r="C4269" s="9" t="s">
        <v>3023</v>
      </c>
      <c r="D4269" s="9" t="s">
        <v>3024</v>
      </c>
      <c r="E4269" s="9" t="s">
        <v>5734</v>
      </c>
      <c r="F4269" s="9" t="str">
        <f>TEXT(gdp_capita_rank__2[[#This Row],[year]],0)&amp;"-"&amp;gdp_capita_rank__2[[#This Row],[WB_country_code]]</f>
        <v>1991-THA</v>
      </c>
      <c r="G4269" s="9" t="s">
        <v>5833</v>
      </c>
    </row>
    <row r="4270" spans="1:7" x14ac:dyDescent="0.2">
      <c r="A4270" s="9" t="s">
        <v>233</v>
      </c>
      <c r="B4270" s="9" t="s">
        <v>234</v>
      </c>
      <c r="C4270" s="9" t="s">
        <v>3026</v>
      </c>
      <c r="D4270" s="9" t="s">
        <v>3027</v>
      </c>
      <c r="E4270" s="9" t="s">
        <v>5734</v>
      </c>
      <c r="F4270" s="9" t="str">
        <f>TEXT(gdp_capita_rank__2[[#This Row],[year]],0)&amp;"-"&amp;gdp_capita_rank__2[[#This Row],[WB_country_code]]</f>
        <v>1991-TJK</v>
      </c>
      <c r="G4270" s="9" t="s">
        <v>5834</v>
      </c>
    </row>
    <row r="4271" spans="1:7" x14ac:dyDescent="0.2">
      <c r="A4271" s="9" t="s">
        <v>235</v>
      </c>
      <c r="B4271" s="9" t="s">
        <v>236</v>
      </c>
      <c r="C4271" s="9" t="s">
        <v>3028</v>
      </c>
      <c r="D4271" s="9" t="s">
        <v>3029</v>
      </c>
      <c r="E4271" s="9" t="s">
        <v>5734</v>
      </c>
      <c r="F4271" s="9" t="str">
        <f>TEXT(gdp_capita_rank__2[[#This Row],[year]],0)&amp;"-"&amp;gdp_capita_rank__2[[#This Row],[WB_country_code]]</f>
        <v>1991-TKM</v>
      </c>
      <c r="G4271" s="9" t="s">
        <v>5835</v>
      </c>
    </row>
    <row r="4272" spans="1:7" x14ac:dyDescent="0.2">
      <c r="A4272" s="9" t="s">
        <v>237</v>
      </c>
      <c r="B4272" s="9" t="s">
        <v>238</v>
      </c>
      <c r="C4272" s="9" t="s">
        <v>3030</v>
      </c>
      <c r="D4272" s="9" t="s">
        <v>3031</v>
      </c>
      <c r="E4272" s="9" t="s">
        <v>5734</v>
      </c>
      <c r="F4272" s="9" t="str">
        <f>TEXT(gdp_capita_rank__2[[#This Row],[year]],0)&amp;"-"&amp;gdp_capita_rank__2[[#This Row],[WB_country_code]]</f>
        <v>1991-TON</v>
      </c>
      <c r="G4272" s="9" t="s">
        <v>5836</v>
      </c>
    </row>
    <row r="4273" spans="1:7" x14ac:dyDescent="0.2">
      <c r="A4273" s="9" t="s">
        <v>239</v>
      </c>
      <c r="B4273" s="9" t="s">
        <v>240</v>
      </c>
      <c r="C4273" s="9" t="s">
        <v>3032</v>
      </c>
      <c r="D4273" s="9" t="s">
        <v>3033</v>
      </c>
      <c r="E4273" s="9" t="s">
        <v>5734</v>
      </c>
      <c r="F4273" s="9" t="str">
        <f>TEXT(gdp_capita_rank__2[[#This Row],[year]],0)&amp;"-"&amp;gdp_capita_rank__2[[#This Row],[WB_country_code]]</f>
        <v>1991-TTO</v>
      </c>
      <c r="G4273" s="9" t="s">
        <v>5837</v>
      </c>
    </row>
    <row r="4274" spans="1:7" x14ac:dyDescent="0.2">
      <c r="A4274" s="9" t="s">
        <v>241</v>
      </c>
      <c r="B4274" s="9" t="s">
        <v>242</v>
      </c>
      <c r="C4274" s="9" t="s">
        <v>3035</v>
      </c>
      <c r="D4274" s="9" t="s">
        <v>3036</v>
      </c>
      <c r="E4274" s="9" t="s">
        <v>5734</v>
      </c>
      <c r="F4274" s="9" t="str">
        <f>TEXT(gdp_capita_rank__2[[#This Row],[year]],0)&amp;"-"&amp;gdp_capita_rank__2[[#This Row],[WB_country_code]]</f>
        <v>1991-TUN</v>
      </c>
      <c r="G4274" s="9" t="s">
        <v>5838</v>
      </c>
    </row>
    <row r="4275" spans="1:7" x14ac:dyDescent="0.2">
      <c r="A4275" s="9" t="s">
        <v>243</v>
      </c>
      <c r="B4275" s="9" t="s">
        <v>244</v>
      </c>
      <c r="C4275" s="9" t="s">
        <v>3037</v>
      </c>
      <c r="D4275" s="9" t="s">
        <v>3038</v>
      </c>
      <c r="E4275" s="9" t="s">
        <v>5734</v>
      </c>
      <c r="F4275" s="9" t="str">
        <f>TEXT(gdp_capita_rank__2[[#This Row],[year]],0)&amp;"-"&amp;gdp_capita_rank__2[[#This Row],[WB_country_code]]</f>
        <v>1991-TUR</v>
      </c>
      <c r="G4275" s="9" t="s">
        <v>5839</v>
      </c>
    </row>
    <row r="4276" spans="1:7" x14ac:dyDescent="0.2">
      <c r="A4276" s="9" t="s">
        <v>245</v>
      </c>
      <c r="B4276" s="9" t="s">
        <v>246</v>
      </c>
      <c r="C4276" s="9" t="s">
        <v>3040</v>
      </c>
      <c r="D4276" s="9" t="s">
        <v>3041</v>
      </c>
      <c r="E4276" s="9" t="s">
        <v>5734</v>
      </c>
      <c r="F4276" s="9" t="str">
        <f>TEXT(gdp_capita_rank__2[[#This Row],[year]],0)&amp;"-"&amp;gdp_capita_rank__2[[#This Row],[WB_country_code]]</f>
        <v>1991-TZA</v>
      </c>
      <c r="G4276" s="9" t="s">
        <v>5840</v>
      </c>
    </row>
    <row r="4277" spans="1:7" x14ac:dyDescent="0.2">
      <c r="A4277" s="9" t="s">
        <v>247</v>
      </c>
      <c r="B4277" s="9" t="s">
        <v>248</v>
      </c>
      <c r="C4277" s="9" t="s">
        <v>3042</v>
      </c>
      <c r="D4277" s="9" t="s">
        <v>3043</v>
      </c>
      <c r="E4277" s="9" t="s">
        <v>5734</v>
      </c>
      <c r="F4277" s="9" t="str">
        <f>TEXT(gdp_capita_rank__2[[#This Row],[year]],0)&amp;"-"&amp;gdp_capita_rank__2[[#This Row],[WB_country_code]]</f>
        <v>1991-UGA</v>
      </c>
      <c r="G4277" s="9" t="s">
        <v>5841</v>
      </c>
    </row>
    <row r="4278" spans="1:7" x14ac:dyDescent="0.2">
      <c r="A4278" s="9" t="s">
        <v>249</v>
      </c>
      <c r="B4278" s="9" t="s">
        <v>250</v>
      </c>
      <c r="C4278" s="9" t="s">
        <v>3045</v>
      </c>
      <c r="D4278" s="9" t="s">
        <v>3046</v>
      </c>
      <c r="E4278" s="9" t="s">
        <v>5734</v>
      </c>
      <c r="F4278" s="9" t="str">
        <f>TEXT(gdp_capita_rank__2[[#This Row],[year]],0)&amp;"-"&amp;gdp_capita_rank__2[[#This Row],[WB_country_code]]</f>
        <v>1991-UKR</v>
      </c>
      <c r="G4278" s="9" t="s">
        <v>5842</v>
      </c>
    </row>
    <row r="4279" spans="1:7" x14ac:dyDescent="0.2">
      <c r="A4279" s="9" t="s">
        <v>251</v>
      </c>
      <c r="B4279" s="9" t="s">
        <v>252</v>
      </c>
      <c r="C4279" s="9" t="s">
        <v>3047</v>
      </c>
      <c r="D4279" s="9" t="s">
        <v>3048</v>
      </c>
      <c r="E4279" s="9" t="s">
        <v>5734</v>
      </c>
      <c r="F4279" s="9" t="str">
        <f>TEXT(gdp_capita_rank__2[[#This Row],[year]],0)&amp;"-"&amp;gdp_capita_rank__2[[#This Row],[WB_country_code]]</f>
        <v>1991-URY</v>
      </c>
      <c r="G4279" s="9" t="s">
        <v>5843</v>
      </c>
    </row>
    <row r="4280" spans="1:7" x14ac:dyDescent="0.2">
      <c r="A4280" s="9" t="s">
        <v>253</v>
      </c>
      <c r="B4280" s="9" t="s">
        <v>254</v>
      </c>
      <c r="C4280" s="9" t="s">
        <v>3050</v>
      </c>
      <c r="D4280" s="9" t="s">
        <v>3051</v>
      </c>
      <c r="E4280" s="9" t="s">
        <v>5734</v>
      </c>
      <c r="F4280" s="9" t="str">
        <f>TEXT(gdp_capita_rank__2[[#This Row],[year]],0)&amp;"-"&amp;gdp_capita_rank__2[[#This Row],[WB_country_code]]</f>
        <v>1991-USA</v>
      </c>
      <c r="G4280" s="9" t="s">
        <v>5844</v>
      </c>
    </row>
    <row r="4281" spans="1:7" x14ac:dyDescent="0.2">
      <c r="A4281" s="9" t="s">
        <v>255</v>
      </c>
      <c r="B4281" s="9" t="s">
        <v>256</v>
      </c>
      <c r="C4281" s="9" t="s">
        <v>3053</v>
      </c>
      <c r="D4281" s="9" t="s">
        <v>3054</v>
      </c>
      <c r="E4281" s="9" t="s">
        <v>5734</v>
      </c>
      <c r="F4281" s="9" t="str">
        <f>TEXT(gdp_capita_rank__2[[#This Row],[year]],0)&amp;"-"&amp;gdp_capita_rank__2[[#This Row],[WB_country_code]]</f>
        <v>1991-UZB</v>
      </c>
      <c r="G4281" s="9" t="s">
        <v>5845</v>
      </c>
    </row>
    <row r="4282" spans="1:7" x14ac:dyDescent="0.2">
      <c r="A4282" s="9" t="s">
        <v>257</v>
      </c>
      <c r="B4282" s="9" t="s">
        <v>258</v>
      </c>
      <c r="C4282" s="9" t="s">
        <v>3055</v>
      </c>
      <c r="D4282" s="9" t="s">
        <v>3056</v>
      </c>
      <c r="E4282" s="9" t="s">
        <v>5734</v>
      </c>
      <c r="F4282" s="9" t="str">
        <f>TEXT(gdp_capita_rank__2[[#This Row],[year]],0)&amp;"-"&amp;gdp_capita_rank__2[[#This Row],[WB_country_code]]</f>
        <v>1991-VEN</v>
      </c>
      <c r="G4282" s="9" t="s">
        <v>5846</v>
      </c>
    </row>
    <row r="4283" spans="1:7" x14ac:dyDescent="0.2">
      <c r="A4283" s="9" t="s">
        <v>259</v>
      </c>
      <c r="B4283" s="9" t="s">
        <v>260</v>
      </c>
      <c r="C4283" s="9" t="s">
        <v>3058</v>
      </c>
      <c r="D4283" s="9" t="s">
        <v>3059</v>
      </c>
      <c r="E4283" s="9" t="s">
        <v>5734</v>
      </c>
      <c r="F4283" s="9" t="str">
        <f>TEXT(gdp_capita_rank__2[[#This Row],[year]],0)&amp;"-"&amp;gdp_capita_rank__2[[#This Row],[WB_country_code]]</f>
        <v>1991-VIR</v>
      </c>
      <c r="G4283" s="9" t="s">
        <v>2741</v>
      </c>
    </row>
    <row r="4284" spans="1:7" x14ac:dyDescent="0.2">
      <c r="A4284" s="9" t="s">
        <v>261</v>
      </c>
      <c r="B4284" s="9" t="s">
        <v>262</v>
      </c>
      <c r="C4284" s="9" t="s">
        <v>3060</v>
      </c>
      <c r="D4284" s="9" t="s">
        <v>3061</v>
      </c>
      <c r="E4284" s="9" t="s">
        <v>5734</v>
      </c>
      <c r="F4284" s="9" t="str">
        <f>TEXT(gdp_capita_rank__2[[#This Row],[year]],0)&amp;"-"&amp;gdp_capita_rank__2[[#This Row],[WB_country_code]]</f>
        <v>1991-VNM</v>
      </c>
      <c r="G4284" s="9" t="s">
        <v>5847</v>
      </c>
    </row>
    <row r="4285" spans="1:7" x14ac:dyDescent="0.2">
      <c r="A4285" s="9" t="s">
        <v>263</v>
      </c>
      <c r="B4285" s="9" t="s">
        <v>264</v>
      </c>
      <c r="C4285" s="9" t="s">
        <v>3062</v>
      </c>
      <c r="D4285" s="9" t="s">
        <v>3063</v>
      </c>
      <c r="E4285" s="9" t="s">
        <v>5734</v>
      </c>
      <c r="F4285" s="9" t="str">
        <f>TEXT(gdp_capita_rank__2[[#This Row],[year]],0)&amp;"-"&amp;gdp_capita_rank__2[[#This Row],[WB_country_code]]</f>
        <v>1991-WSM</v>
      </c>
      <c r="G4285" s="9" t="s">
        <v>5848</v>
      </c>
    </row>
    <row r="4286" spans="1:7" x14ac:dyDescent="0.2">
      <c r="A4286" s="9" t="s">
        <v>265</v>
      </c>
      <c r="B4286" s="9" t="s">
        <v>266</v>
      </c>
      <c r="C4286" s="9" t="s">
        <v>3064</v>
      </c>
      <c r="D4286" s="9" t="s">
        <v>3065</v>
      </c>
      <c r="E4286" s="9" t="s">
        <v>5734</v>
      </c>
      <c r="F4286" s="9" t="str">
        <f>TEXT(gdp_capita_rank__2[[#This Row],[year]],0)&amp;"-"&amp;gdp_capita_rank__2[[#This Row],[WB_country_code]]</f>
        <v>1991-XKX</v>
      </c>
      <c r="G4286" s="9" t="s">
        <v>2741</v>
      </c>
    </row>
    <row r="4287" spans="1:7" x14ac:dyDescent="0.2">
      <c r="A4287" s="9" t="s">
        <v>269</v>
      </c>
      <c r="B4287" s="9" t="s">
        <v>270</v>
      </c>
      <c r="C4287" s="9" t="s">
        <v>3066</v>
      </c>
      <c r="D4287" s="9" t="s">
        <v>3067</v>
      </c>
      <c r="E4287" s="9" t="s">
        <v>5734</v>
      </c>
      <c r="F4287" s="9" t="str">
        <f>TEXT(gdp_capita_rank__2[[#This Row],[year]],0)&amp;"-"&amp;gdp_capita_rank__2[[#This Row],[WB_country_code]]</f>
        <v>1991-ZAF</v>
      </c>
      <c r="G4287" s="9" t="s">
        <v>5849</v>
      </c>
    </row>
    <row r="4288" spans="1:7" x14ac:dyDescent="0.2">
      <c r="A4288" s="9" t="s">
        <v>271</v>
      </c>
      <c r="B4288" s="9" t="s">
        <v>272</v>
      </c>
      <c r="C4288" s="9" t="s">
        <v>3069</v>
      </c>
      <c r="D4288" s="9" t="s">
        <v>3070</v>
      </c>
      <c r="E4288" s="9" t="s">
        <v>5734</v>
      </c>
      <c r="F4288" s="9" t="str">
        <f>TEXT(gdp_capita_rank__2[[#This Row],[year]],0)&amp;"-"&amp;gdp_capita_rank__2[[#This Row],[WB_country_code]]</f>
        <v>1991-ZMB</v>
      </c>
      <c r="G4288" s="9" t="s">
        <v>5850</v>
      </c>
    </row>
    <row r="4289" spans="1:7" x14ac:dyDescent="0.2">
      <c r="A4289" s="9" t="s">
        <v>273</v>
      </c>
      <c r="B4289" s="9" t="s">
        <v>274</v>
      </c>
      <c r="C4289" s="9" t="s">
        <v>3072</v>
      </c>
      <c r="D4289" s="9" t="s">
        <v>3073</v>
      </c>
      <c r="E4289" s="9" t="s">
        <v>5734</v>
      </c>
      <c r="F4289" s="9" t="str">
        <f>TEXT(gdp_capita_rank__2[[#This Row],[year]],0)&amp;"-"&amp;gdp_capita_rank__2[[#This Row],[WB_country_code]]</f>
        <v>1991-ZWE</v>
      </c>
      <c r="G4289" s="9" t="s">
        <v>5851</v>
      </c>
    </row>
    <row r="4290" spans="1:7" x14ac:dyDescent="0.2">
      <c r="A4290" s="9" t="s">
        <v>5</v>
      </c>
      <c r="B4290" s="9" t="s">
        <v>6</v>
      </c>
      <c r="C4290" s="9" t="s">
        <v>2735</v>
      </c>
      <c r="D4290" s="9" t="s">
        <v>2736</v>
      </c>
      <c r="E4290" s="9" t="s">
        <v>5852</v>
      </c>
      <c r="F4290" s="9" t="str">
        <f>TEXT(gdp_capita_rank__2[[#This Row],[year]],0)&amp;"-"&amp;gdp_capita_rank__2[[#This Row],[WB_country_code]]</f>
        <v>1992-AFG</v>
      </c>
      <c r="G4290" s="9" t="s">
        <v>2741</v>
      </c>
    </row>
    <row r="4291" spans="1:7" x14ac:dyDescent="0.2">
      <c r="A4291" s="9" t="s">
        <v>7</v>
      </c>
      <c r="B4291" s="9" t="s">
        <v>8</v>
      </c>
      <c r="C4291" s="9" t="s">
        <v>2739</v>
      </c>
      <c r="D4291" s="9" t="s">
        <v>2740</v>
      </c>
      <c r="E4291" s="9" t="s">
        <v>5852</v>
      </c>
      <c r="F4291" s="9" t="str">
        <f>TEXT(gdp_capita_rank__2[[#This Row],[year]],0)&amp;"-"&amp;gdp_capita_rank__2[[#This Row],[WB_country_code]]</f>
        <v>1992-ARE</v>
      </c>
      <c r="G4291" s="9" t="s">
        <v>5853</v>
      </c>
    </row>
    <row r="4292" spans="1:7" x14ac:dyDescent="0.2">
      <c r="A4292" s="9" t="s">
        <v>9</v>
      </c>
      <c r="B4292" s="9" t="s">
        <v>10</v>
      </c>
      <c r="C4292" s="9" t="s">
        <v>2742</v>
      </c>
      <c r="D4292" s="9" t="s">
        <v>2743</v>
      </c>
      <c r="E4292" s="9" t="s">
        <v>5852</v>
      </c>
      <c r="F4292" s="9" t="str">
        <f>TEXT(gdp_capita_rank__2[[#This Row],[year]],0)&amp;"-"&amp;gdp_capita_rank__2[[#This Row],[WB_country_code]]</f>
        <v>1992-ARG</v>
      </c>
      <c r="G4292" s="9" t="s">
        <v>5854</v>
      </c>
    </row>
    <row r="4293" spans="1:7" x14ac:dyDescent="0.2">
      <c r="A4293" s="9" t="s">
        <v>11</v>
      </c>
      <c r="B4293" s="9" t="s">
        <v>12</v>
      </c>
      <c r="C4293" s="9" t="s">
        <v>2744</v>
      </c>
      <c r="D4293" s="9" t="s">
        <v>2745</v>
      </c>
      <c r="E4293" s="9" t="s">
        <v>5852</v>
      </c>
      <c r="F4293" s="9" t="str">
        <f>TEXT(gdp_capita_rank__2[[#This Row],[year]],0)&amp;"-"&amp;gdp_capita_rank__2[[#This Row],[WB_country_code]]</f>
        <v>1992-ARM</v>
      </c>
      <c r="G4293" s="9" t="s">
        <v>5855</v>
      </c>
    </row>
    <row r="4294" spans="1:7" x14ac:dyDescent="0.2">
      <c r="A4294" s="9" t="s">
        <v>13</v>
      </c>
      <c r="B4294" s="9" t="s">
        <v>14</v>
      </c>
      <c r="C4294" s="9" t="s">
        <v>2746</v>
      </c>
      <c r="D4294" s="9" t="s">
        <v>2747</v>
      </c>
      <c r="E4294" s="9" t="s">
        <v>5852</v>
      </c>
      <c r="F4294" s="9" t="str">
        <f>TEXT(gdp_capita_rank__2[[#This Row],[year]],0)&amp;"-"&amp;gdp_capita_rank__2[[#This Row],[WB_country_code]]</f>
        <v>1992-AUS</v>
      </c>
      <c r="G4294" s="9" t="s">
        <v>5856</v>
      </c>
    </row>
    <row r="4295" spans="1:7" x14ac:dyDescent="0.2">
      <c r="A4295" s="9" t="s">
        <v>15</v>
      </c>
      <c r="B4295" s="9" t="s">
        <v>16</v>
      </c>
      <c r="C4295" s="9" t="s">
        <v>2749</v>
      </c>
      <c r="D4295" s="9" t="s">
        <v>2750</v>
      </c>
      <c r="E4295" s="9" t="s">
        <v>5852</v>
      </c>
      <c r="F4295" s="9" t="str">
        <f>TEXT(gdp_capita_rank__2[[#This Row],[year]],0)&amp;"-"&amp;gdp_capita_rank__2[[#This Row],[WB_country_code]]</f>
        <v>1992-AUT</v>
      </c>
      <c r="G4295" s="9" t="s">
        <v>5857</v>
      </c>
    </row>
    <row r="4296" spans="1:7" x14ac:dyDescent="0.2">
      <c r="A4296" s="9" t="s">
        <v>17</v>
      </c>
      <c r="B4296" s="9" t="s">
        <v>18</v>
      </c>
      <c r="C4296" s="9" t="s">
        <v>2752</v>
      </c>
      <c r="D4296" s="9" t="s">
        <v>2753</v>
      </c>
      <c r="E4296" s="9" t="s">
        <v>5852</v>
      </c>
      <c r="F4296" s="9" t="str">
        <f>TEXT(gdp_capita_rank__2[[#This Row],[year]],0)&amp;"-"&amp;gdp_capita_rank__2[[#This Row],[WB_country_code]]</f>
        <v>1992-AZE</v>
      </c>
      <c r="G4296" s="9" t="s">
        <v>5858</v>
      </c>
    </row>
    <row r="4297" spans="1:7" x14ac:dyDescent="0.2">
      <c r="A4297" s="9" t="s">
        <v>19</v>
      </c>
      <c r="B4297" s="9" t="s">
        <v>20</v>
      </c>
      <c r="C4297" s="9" t="s">
        <v>2754</v>
      </c>
      <c r="D4297" s="9" t="s">
        <v>2755</v>
      </c>
      <c r="E4297" s="9" t="s">
        <v>5852</v>
      </c>
      <c r="F4297" s="9" t="str">
        <f>TEXT(gdp_capita_rank__2[[#This Row],[year]],0)&amp;"-"&amp;gdp_capita_rank__2[[#This Row],[WB_country_code]]</f>
        <v>1992-BDI</v>
      </c>
      <c r="G4297" s="9" t="s">
        <v>5859</v>
      </c>
    </row>
    <row r="4298" spans="1:7" x14ac:dyDescent="0.2">
      <c r="A4298" s="9" t="s">
        <v>21</v>
      </c>
      <c r="B4298" s="9" t="s">
        <v>22</v>
      </c>
      <c r="C4298" s="9" t="s">
        <v>2757</v>
      </c>
      <c r="D4298" s="9" t="s">
        <v>2758</v>
      </c>
      <c r="E4298" s="9" t="s">
        <v>5852</v>
      </c>
      <c r="F4298" s="9" t="str">
        <f>TEXT(gdp_capita_rank__2[[#This Row],[year]],0)&amp;"-"&amp;gdp_capita_rank__2[[#This Row],[WB_country_code]]</f>
        <v>1992-BEL</v>
      </c>
      <c r="G4298" s="9" t="s">
        <v>5860</v>
      </c>
    </row>
    <row r="4299" spans="1:7" x14ac:dyDescent="0.2">
      <c r="A4299" s="9" t="s">
        <v>23</v>
      </c>
      <c r="B4299" s="9" t="s">
        <v>24</v>
      </c>
      <c r="C4299" s="9" t="s">
        <v>2760</v>
      </c>
      <c r="D4299" s="9" t="s">
        <v>2761</v>
      </c>
      <c r="E4299" s="9" t="s">
        <v>5852</v>
      </c>
      <c r="F4299" s="9" t="str">
        <f>TEXT(gdp_capita_rank__2[[#This Row],[year]],0)&amp;"-"&amp;gdp_capita_rank__2[[#This Row],[WB_country_code]]</f>
        <v>1992-BFA</v>
      </c>
      <c r="G4299" s="9" t="s">
        <v>5861</v>
      </c>
    </row>
    <row r="4300" spans="1:7" x14ac:dyDescent="0.2">
      <c r="A4300" s="9" t="s">
        <v>25</v>
      </c>
      <c r="B4300" s="9" t="s">
        <v>26</v>
      </c>
      <c r="C4300" s="9" t="s">
        <v>2763</v>
      </c>
      <c r="D4300" s="9" t="s">
        <v>2764</v>
      </c>
      <c r="E4300" s="9" t="s">
        <v>5852</v>
      </c>
      <c r="F4300" s="9" t="str">
        <f>TEXT(gdp_capita_rank__2[[#This Row],[year]],0)&amp;"-"&amp;gdp_capita_rank__2[[#This Row],[WB_country_code]]</f>
        <v>1992-BGR</v>
      </c>
      <c r="G4300" s="9" t="s">
        <v>5862</v>
      </c>
    </row>
    <row r="4301" spans="1:7" x14ac:dyDescent="0.2">
      <c r="A4301" s="9" t="s">
        <v>27</v>
      </c>
      <c r="B4301" s="9" t="s">
        <v>28</v>
      </c>
      <c r="C4301" s="9" t="s">
        <v>2765</v>
      </c>
      <c r="D4301" s="9" t="s">
        <v>2766</v>
      </c>
      <c r="E4301" s="9" t="s">
        <v>5852</v>
      </c>
      <c r="F4301" s="9" t="str">
        <f>TEXT(gdp_capita_rank__2[[#This Row],[year]],0)&amp;"-"&amp;gdp_capita_rank__2[[#This Row],[WB_country_code]]</f>
        <v>1992-BHR</v>
      </c>
      <c r="G4301" s="9" t="s">
        <v>5863</v>
      </c>
    </row>
    <row r="4302" spans="1:7" x14ac:dyDescent="0.2">
      <c r="A4302" s="9" t="s">
        <v>29</v>
      </c>
      <c r="B4302" s="9" t="s">
        <v>30</v>
      </c>
      <c r="C4302" s="9" t="s">
        <v>2767</v>
      </c>
      <c r="D4302" s="9" t="s">
        <v>2768</v>
      </c>
      <c r="E4302" s="9" t="s">
        <v>5852</v>
      </c>
      <c r="F4302" s="9" t="str">
        <f>TEXT(gdp_capita_rank__2[[#This Row],[year]],0)&amp;"-"&amp;gdp_capita_rank__2[[#This Row],[WB_country_code]]</f>
        <v>1992-BHS</v>
      </c>
      <c r="G4302" s="9" t="s">
        <v>5864</v>
      </c>
    </row>
    <row r="4303" spans="1:7" x14ac:dyDescent="0.2">
      <c r="A4303" s="9" t="s">
        <v>31</v>
      </c>
      <c r="B4303" s="9" t="s">
        <v>32</v>
      </c>
      <c r="C4303" s="9" t="s">
        <v>2770</v>
      </c>
      <c r="D4303" s="9" t="s">
        <v>2771</v>
      </c>
      <c r="E4303" s="9" t="s">
        <v>5852</v>
      </c>
      <c r="F4303" s="9" t="str">
        <f>TEXT(gdp_capita_rank__2[[#This Row],[year]],0)&amp;"-"&amp;gdp_capita_rank__2[[#This Row],[WB_country_code]]</f>
        <v>1992-BLR</v>
      </c>
      <c r="G4303" s="9" t="s">
        <v>5865</v>
      </c>
    </row>
    <row r="4304" spans="1:7" x14ac:dyDescent="0.2">
      <c r="A4304" s="9" t="s">
        <v>33</v>
      </c>
      <c r="B4304" s="9" t="s">
        <v>34</v>
      </c>
      <c r="C4304" s="9" t="s">
        <v>2772</v>
      </c>
      <c r="D4304" s="9" t="s">
        <v>2773</v>
      </c>
      <c r="E4304" s="9" t="s">
        <v>5852</v>
      </c>
      <c r="F4304" s="9" t="str">
        <f>TEXT(gdp_capita_rank__2[[#This Row],[year]],0)&amp;"-"&amp;gdp_capita_rank__2[[#This Row],[WB_country_code]]</f>
        <v>1992-BMU</v>
      </c>
      <c r="G4304" s="9" t="s">
        <v>5866</v>
      </c>
    </row>
    <row r="4305" spans="1:7" x14ac:dyDescent="0.2">
      <c r="A4305" s="9" t="s">
        <v>35</v>
      </c>
      <c r="B4305" s="9" t="s">
        <v>36</v>
      </c>
      <c r="C4305" s="9" t="s">
        <v>2775</v>
      </c>
      <c r="D4305" s="9" t="s">
        <v>2776</v>
      </c>
      <c r="E4305" s="9" t="s">
        <v>5852</v>
      </c>
      <c r="F4305" s="9" t="str">
        <f>TEXT(gdp_capita_rank__2[[#This Row],[year]],0)&amp;"-"&amp;gdp_capita_rank__2[[#This Row],[WB_country_code]]</f>
        <v>1992-BRA</v>
      </c>
      <c r="G4305" s="9" t="s">
        <v>5867</v>
      </c>
    </row>
    <row r="4306" spans="1:7" x14ac:dyDescent="0.2">
      <c r="A4306" s="9" t="s">
        <v>37</v>
      </c>
      <c r="B4306" s="9" t="s">
        <v>38</v>
      </c>
      <c r="C4306" s="9" t="s">
        <v>2777</v>
      </c>
      <c r="D4306" s="9" t="s">
        <v>2778</v>
      </c>
      <c r="E4306" s="9" t="s">
        <v>5852</v>
      </c>
      <c r="F4306" s="9" t="str">
        <f>TEXT(gdp_capita_rank__2[[#This Row],[year]],0)&amp;"-"&amp;gdp_capita_rank__2[[#This Row],[WB_country_code]]</f>
        <v>1992-BRB</v>
      </c>
      <c r="G4306" s="9" t="s">
        <v>5868</v>
      </c>
    </row>
    <row r="4307" spans="1:7" x14ac:dyDescent="0.2">
      <c r="A4307" s="9" t="s">
        <v>39</v>
      </c>
      <c r="B4307" s="9" t="s">
        <v>40</v>
      </c>
      <c r="C4307" s="9" t="s">
        <v>2779</v>
      </c>
      <c r="D4307" s="9" t="s">
        <v>2780</v>
      </c>
      <c r="E4307" s="9" t="s">
        <v>5852</v>
      </c>
      <c r="F4307" s="9" t="str">
        <f>TEXT(gdp_capita_rank__2[[#This Row],[year]],0)&amp;"-"&amp;gdp_capita_rank__2[[#This Row],[WB_country_code]]</f>
        <v>1992-BWA</v>
      </c>
      <c r="G4307" s="9" t="s">
        <v>5869</v>
      </c>
    </row>
    <row r="4308" spans="1:7" x14ac:dyDescent="0.2">
      <c r="A4308" s="9" t="s">
        <v>41</v>
      </c>
      <c r="B4308" s="9" t="s">
        <v>42</v>
      </c>
      <c r="C4308" s="9" t="s">
        <v>2782</v>
      </c>
      <c r="D4308" s="9" t="s">
        <v>2783</v>
      </c>
      <c r="E4308" s="9" t="s">
        <v>5852</v>
      </c>
      <c r="F4308" s="9" t="str">
        <f>TEXT(gdp_capita_rank__2[[#This Row],[year]],0)&amp;"-"&amp;gdp_capita_rank__2[[#This Row],[WB_country_code]]</f>
        <v>1992-CAN</v>
      </c>
      <c r="G4308" s="9" t="s">
        <v>5870</v>
      </c>
    </row>
    <row r="4309" spans="1:7" x14ac:dyDescent="0.2">
      <c r="A4309" s="9" t="s">
        <v>43</v>
      </c>
      <c r="B4309" s="9" t="s">
        <v>44</v>
      </c>
      <c r="C4309" s="9" t="s">
        <v>2785</v>
      </c>
      <c r="D4309" s="9" t="s">
        <v>2786</v>
      </c>
      <c r="E4309" s="9" t="s">
        <v>5852</v>
      </c>
      <c r="F4309" s="9" t="str">
        <f>TEXT(gdp_capita_rank__2[[#This Row],[year]],0)&amp;"-"&amp;gdp_capita_rank__2[[#This Row],[WB_country_code]]</f>
        <v>1992-CHE</v>
      </c>
      <c r="G4309" s="9" t="s">
        <v>5871</v>
      </c>
    </row>
    <row r="4310" spans="1:7" x14ac:dyDescent="0.2">
      <c r="A4310" s="9" t="s">
        <v>45</v>
      </c>
      <c r="B4310" s="9" t="s">
        <v>46</v>
      </c>
      <c r="C4310" s="9" t="s">
        <v>2788</v>
      </c>
      <c r="D4310" s="9" t="s">
        <v>2789</v>
      </c>
      <c r="E4310" s="9" t="s">
        <v>5852</v>
      </c>
      <c r="F4310" s="9" t="str">
        <f>TEXT(gdp_capita_rank__2[[#This Row],[year]],0)&amp;"-"&amp;gdp_capita_rank__2[[#This Row],[WB_country_code]]</f>
        <v>1992-CHL</v>
      </c>
      <c r="G4310" s="9" t="s">
        <v>5872</v>
      </c>
    </row>
    <row r="4311" spans="1:7" x14ac:dyDescent="0.2">
      <c r="A4311" s="9" t="s">
        <v>47</v>
      </c>
      <c r="B4311" s="9" t="s">
        <v>48</v>
      </c>
      <c r="C4311" s="9" t="s">
        <v>2791</v>
      </c>
      <c r="D4311" s="9" t="s">
        <v>2792</v>
      </c>
      <c r="E4311" s="9" t="s">
        <v>5852</v>
      </c>
      <c r="F4311" s="9" t="str">
        <f>TEXT(gdp_capita_rank__2[[#This Row],[year]],0)&amp;"-"&amp;gdp_capita_rank__2[[#This Row],[WB_country_code]]</f>
        <v>1992-CHN</v>
      </c>
      <c r="G4311" s="9" t="s">
        <v>5873</v>
      </c>
    </row>
    <row r="4312" spans="1:7" x14ac:dyDescent="0.2">
      <c r="A4312" s="9" t="s">
        <v>49</v>
      </c>
      <c r="B4312" s="9" t="s">
        <v>50</v>
      </c>
      <c r="C4312" s="9" t="s">
        <v>2794</v>
      </c>
      <c r="D4312" s="9" t="s">
        <v>2795</v>
      </c>
      <c r="E4312" s="9" t="s">
        <v>5852</v>
      </c>
      <c r="F4312" s="9" t="str">
        <f>TEXT(gdp_capita_rank__2[[#This Row],[year]],0)&amp;"-"&amp;gdp_capita_rank__2[[#This Row],[WB_country_code]]</f>
        <v>1992-CIV</v>
      </c>
      <c r="G4312" s="9" t="s">
        <v>5874</v>
      </c>
    </row>
    <row r="4313" spans="1:7" x14ac:dyDescent="0.2">
      <c r="A4313" s="9" t="s">
        <v>51</v>
      </c>
      <c r="B4313" s="9" t="s">
        <v>52</v>
      </c>
      <c r="C4313" s="9" t="s">
        <v>2797</v>
      </c>
      <c r="D4313" s="9" t="s">
        <v>2798</v>
      </c>
      <c r="E4313" s="9" t="s">
        <v>5852</v>
      </c>
      <c r="F4313" s="9" t="str">
        <f>TEXT(gdp_capita_rank__2[[#This Row],[year]],0)&amp;"-"&amp;gdp_capita_rank__2[[#This Row],[WB_country_code]]</f>
        <v>1992-CMR</v>
      </c>
      <c r="G4313" s="9" t="s">
        <v>5875</v>
      </c>
    </row>
    <row r="4314" spans="1:7" x14ac:dyDescent="0.2">
      <c r="A4314" s="9" t="s">
        <v>53</v>
      </c>
      <c r="B4314" s="9" t="s">
        <v>54</v>
      </c>
      <c r="C4314" s="9" t="s">
        <v>2800</v>
      </c>
      <c r="D4314" s="9" t="s">
        <v>2801</v>
      </c>
      <c r="E4314" s="9" t="s">
        <v>5852</v>
      </c>
      <c r="F4314" s="9" t="str">
        <f>TEXT(gdp_capita_rank__2[[#This Row],[year]],0)&amp;"-"&amp;gdp_capita_rank__2[[#This Row],[WB_country_code]]</f>
        <v>1992-COL</v>
      </c>
      <c r="G4314" s="9" t="s">
        <v>5876</v>
      </c>
    </row>
    <row r="4315" spans="1:7" x14ac:dyDescent="0.2">
      <c r="A4315" s="9" t="s">
        <v>55</v>
      </c>
      <c r="B4315" s="9" t="s">
        <v>56</v>
      </c>
      <c r="C4315" s="9" t="s">
        <v>2803</v>
      </c>
      <c r="D4315" s="9" t="s">
        <v>2804</v>
      </c>
      <c r="E4315" s="9" t="s">
        <v>5852</v>
      </c>
      <c r="F4315" s="9" t="str">
        <f>TEXT(gdp_capita_rank__2[[#This Row],[year]],0)&amp;"-"&amp;gdp_capita_rank__2[[#This Row],[WB_country_code]]</f>
        <v>1992-CRI</v>
      </c>
      <c r="G4315" s="9" t="s">
        <v>5877</v>
      </c>
    </row>
    <row r="4316" spans="1:7" x14ac:dyDescent="0.2">
      <c r="A4316" s="9" t="s">
        <v>57</v>
      </c>
      <c r="B4316" s="9" t="s">
        <v>58</v>
      </c>
      <c r="C4316" s="9" t="s">
        <v>2806</v>
      </c>
      <c r="D4316" s="9" t="s">
        <v>2807</v>
      </c>
      <c r="E4316" s="9" t="s">
        <v>5852</v>
      </c>
      <c r="F4316" s="9" t="str">
        <f>TEXT(gdp_capita_rank__2[[#This Row],[year]],0)&amp;"-"&amp;gdp_capita_rank__2[[#This Row],[WB_country_code]]</f>
        <v>1992-CUB</v>
      </c>
      <c r="G4316" s="9" t="s">
        <v>5878</v>
      </c>
    </row>
    <row r="4317" spans="1:7" x14ac:dyDescent="0.2">
      <c r="A4317" s="9" t="s">
        <v>59</v>
      </c>
      <c r="B4317" s="9" t="s">
        <v>60</v>
      </c>
      <c r="C4317" s="9" t="s">
        <v>2808</v>
      </c>
      <c r="D4317" s="9" t="s">
        <v>2809</v>
      </c>
      <c r="E4317" s="9" t="s">
        <v>5852</v>
      </c>
      <c r="F4317" s="9" t="str">
        <f>TEXT(gdp_capita_rank__2[[#This Row],[year]],0)&amp;"-"&amp;gdp_capita_rank__2[[#This Row],[WB_country_code]]</f>
        <v>1992-CYP</v>
      </c>
      <c r="G4317" s="9" t="s">
        <v>5879</v>
      </c>
    </row>
    <row r="4318" spans="1:7" x14ac:dyDescent="0.2">
      <c r="A4318" s="9" t="s">
        <v>61</v>
      </c>
      <c r="B4318" s="9" t="s">
        <v>62</v>
      </c>
      <c r="C4318" s="9" t="s">
        <v>2810</v>
      </c>
      <c r="D4318" s="9" t="s">
        <v>2811</v>
      </c>
      <c r="E4318" s="9" t="s">
        <v>5852</v>
      </c>
      <c r="F4318" s="9" t="str">
        <f>TEXT(gdp_capita_rank__2[[#This Row],[year]],0)&amp;"-"&amp;gdp_capita_rank__2[[#This Row],[WB_country_code]]</f>
        <v>1992-CZE</v>
      </c>
      <c r="G4318" s="9" t="s">
        <v>5880</v>
      </c>
    </row>
    <row r="4319" spans="1:7" x14ac:dyDescent="0.2">
      <c r="A4319" s="9" t="s">
        <v>63</v>
      </c>
      <c r="B4319" s="9" t="s">
        <v>64</v>
      </c>
      <c r="C4319" s="9" t="s">
        <v>2812</v>
      </c>
      <c r="D4319" s="9" t="s">
        <v>2813</v>
      </c>
      <c r="E4319" s="9" t="s">
        <v>5852</v>
      </c>
      <c r="F4319" s="9" t="str">
        <f>TEXT(gdp_capita_rank__2[[#This Row],[year]],0)&amp;"-"&amp;gdp_capita_rank__2[[#This Row],[WB_country_code]]</f>
        <v>1992-DEU</v>
      </c>
      <c r="G4319" s="9" t="s">
        <v>5881</v>
      </c>
    </row>
    <row r="4320" spans="1:7" x14ac:dyDescent="0.2">
      <c r="A4320" s="9" t="s">
        <v>65</v>
      </c>
      <c r="B4320" s="9" t="s">
        <v>66</v>
      </c>
      <c r="C4320" s="9" t="s">
        <v>2814</v>
      </c>
      <c r="D4320" s="9" t="s">
        <v>2815</v>
      </c>
      <c r="E4320" s="9" t="s">
        <v>5852</v>
      </c>
      <c r="F4320" s="9" t="str">
        <f>TEXT(gdp_capita_rank__2[[#This Row],[year]],0)&amp;"-"&amp;gdp_capita_rank__2[[#This Row],[WB_country_code]]</f>
        <v>1992-DJI</v>
      </c>
      <c r="G4320" s="9" t="s">
        <v>5882</v>
      </c>
    </row>
    <row r="4321" spans="1:7" x14ac:dyDescent="0.2">
      <c r="A4321" s="9" t="s">
        <v>67</v>
      </c>
      <c r="B4321" s="9" t="s">
        <v>68</v>
      </c>
      <c r="C4321" s="9" t="s">
        <v>2816</v>
      </c>
      <c r="D4321" s="9" t="s">
        <v>2817</v>
      </c>
      <c r="E4321" s="9" t="s">
        <v>5852</v>
      </c>
      <c r="F4321" s="9" t="str">
        <f>TEXT(gdp_capita_rank__2[[#This Row],[year]],0)&amp;"-"&amp;gdp_capita_rank__2[[#This Row],[WB_country_code]]</f>
        <v>1992-DNK</v>
      </c>
      <c r="G4321" s="9" t="s">
        <v>5883</v>
      </c>
    </row>
    <row r="4322" spans="1:7" x14ac:dyDescent="0.2">
      <c r="A4322" s="9" t="s">
        <v>69</v>
      </c>
      <c r="B4322" s="9" t="s">
        <v>70</v>
      </c>
      <c r="C4322" s="9" t="s">
        <v>2818</v>
      </c>
      <c r="D4322" s="9" t="s">
        <v>2819</v>
      </c>
      <c r="E4322" s="9" t="s">
        <v>5852</v>
      </c>
      <c r="F4322" s="9" t="str">
        <f>TEXT(gdp_capita_rank__2[[#This Row],[year]],0)&amp;"-"&amp;gdp_capita_rank__2[[#This Row],[WB_country_code]]</f>
        <v>1992-DOM</v>
      </c>
      <c r="G4322" s="9" t="s">
        <v>5884</v>
      </c>
    </row>
    <row r="4323" spans="1:7" x14ac:dyDescent="0.2">
      <c r="A4323" s="9" t="s">
        <v>71</v>
      </c>
      <c r="B4323" s="9" t="s">
        <v>72</v>
      </c>
      <c r="C4323" s="9" t="s">
        <v>2821</v>
      </c>
      <c r="D4323" s="9" t="s">
        <v>2822</v>
      </c>
      <c r="E4323" s="9" t="s">
        <v>5852</v>
      </c>
      <c r="F4323" s="9" t="str">
        <f>TEXT(gdp_capita_rank__2[[#This Row],[year]],0)&amp;"-"&amp;gdp_capita_rank__2[[#This Row],[WB_country_code]]</f>
        <v>1992-DZA</v>
      </c>
      <c r="G4323" s="9" t="s">
        <v>5885</v>
      </c>
    </row>
    <row r="4324" spans="1:7" x14ac:dyDescent="0.2">
      <c r="A4324" s="9" t="s">
        <v>73</v>
      </c>
      <c r="B4324" s="9" t="s">
        <v>74</v>
      </c>
      <c r="C4324" s="9" t="s">
        <v>2824</v>
      </c>
      <c r="D4324" s="9" t="s">
        <v>2825</v>
      </c>
      <c r="E4324" s="9" t="s">
        <v>5852</v>
      </c>
      <c r="F4324" s="9" t="str">
        <f>TEXT(gdp_capita_rank__2[[#This Row],[year]],0)&amp;"-"&amp;gdp_capita_rank__2[[#This Row],[WB_country_code]]</f>
        <v>1992-ECU</v>
      </c>
      <c r="G4324" s="9" t="s">
        <v>5886</v>
      </c>
    </row>
    <row r="4325" spans="1:7" x14ac:dyDescent="0.2">
      <c r="A4325" s="9" t="s">
        <v>75</v>
      </c>
      <c r="B4325" s="9" t="s">
        <v>76</v>
      </c>
      <c r="C4325" s="9" t="s">
        <v>2827</v>
      </c>
      <c r="D4325" s="9" t="s">
        <v>2828</v>
      </c>
      <c r="E4325" s="9" t="s">
        <v>5852</v>
      </c>
      <c r="F4325" s="9" t="str">
        <f>TEXT(gdp_capita_rank__2[[#This Row],[year]],0)&amp;"-"&amp;gdp_capita_rank__2[[#This Row],[WB_country_code]]</f>
        <v>1992-EGY</v>
      </c>
      <c r="G4325" s="9" t="s">
        <v>5887</v>
      </c>
    </row>
    <row r="4326" spans="1:7" x14ac:dyDescent="0.2">
      <c r="A4326" s="9" t="s">
        <v>77</v>
      </c>
      <c r="B4326" s="9" t="s">
        <v>78</v>
      </c>
      <c r="C4326" s="9" t="s">
        <v>2829</v>
      </c>
      <c r="D4326" s="9" t="s">
        <v>2830</v>
      </c>
      <c r="E4326" s="9" t="s">
        <v>5852</v>
      </c>
      <c r="F4326" s="9" t="str">
        <f>TEXT(gdp_capita_rank__2[[#This Row],[year]],0)&amp;"-"&amp;gdp_capita_rank__2[[#This Row],[WB_country_code]]</f>
        <v>1992-ERI</v>
      </c>
      <c r="G4326" s="9" t="s">
        <v>5888</v>
      </c>
    </row>
    <row r="4327" spans="1:7" x14ac:dyDescent="0.2">
      <c r="A4327" s="9" t="s">
        <v>79</v>
      </c>
      <c r="B4327" s="9" t="s">
        <v>80</v>
      </c>
      <c r="C4327" s="9" t="s">
        <v>2831</v>
      </c>
      <c r="D4327" s="9" t="s">
        <v>2832</v>
      </c>
      <c r="E4327" s="9" t="s">
        <v>5852</v>
      </c>
      <c r="F4327" s="9" t="str">
        <f>TEXT(gdp_capita_rank__2[[#This Row],[year]],0)&amp;"-"&amp;gdp_capita_rank__2[[#This Row],[WB_country_code]]</f>
        <v>1992-ESP</v>
      </c>
      <c r="G4327" s="9" t="s">
        <v>5889</v>
      </c>
    </row>
    <row r="4328" spans="1:7" x14ac:dyDescent="0.2">
      <c r="A4328" s="9" t="s">
        <v>81</v>
      </c>
      <c r="B4328" s="9" t="s">
        <v>82</v>
      </c>
      <c r="C4328" s="9" t="s">
        <v>2834</v>
      </c>
      <c r="D4328" s="9" t="s">
        <v>2835</v>
      </c>
      <c r="E4328" s="9" t="s">
        <v>5852</v>
      </c>
      <c r="F4328" s="9" t="str">
        <f>TEXT(gdp_capita_rank__2[[#This Row],[year]],0)&amp;"-"&amp;gdp_capita_rank__2[[#This Row],[WB_country_code]]</f>
        <v>1992-EST</v>
      </c>
      <c r="G4328" s="9" t="s">
        <v>2741</v>
      </c>
    </row>
    <row r="4329" spans="1:7" x14ac:dyDescent="0.2">
      <c r="A4329" s="9" t="s">
        <v>83</v>
      </c>
      <c r="B4329" s="9" t="s">
        <v>84</v>
      </c>
      <c r="C4329" s="9" t="s">
        <v>2836</v>
      </c>
      <c r="D4329" s="9" t="s">
        <v>2837</v>
      </c>
      <c r="E4329" s="9" t="s">
        <v>5852</v>
      </c>
      <c r="F4329" s="9" t="str">
        <f>TEXT(gdp_capita_rank__2[[#This Row],[year]],0)&amp;"-"&amp;gdp_capita_rank__2[[#This Row],[WB_country_code]]</f>
        <v>1992-ETH</v>
      </c>
      <c r="G4329" s="9" t="s">
        <v>5890</v>
      </c>
    </row>
    <row r="4330" spans="1:7" x14ac:dyDescent="0.2">
      <c r="A4330" s="9" t="s">
        <v>85</v>
      </c>
      <c r="B4330" s="9" t="s">
        <v>86</v>
      </c>
      <c r="C4330" s="9" t="s">
        <v>2838</v>
      </c>
      <c r="D4330" s="9" t="s">
        <v>2839</v>
      </c>
      <c r="E4330" s="9" t="s">
        <v>5852</v>
      </c>
      <c r="F4330" s="9" t="str">
        <f>TEXT(gdp_capita_rank__2[[#This Row],[year]],0)&amp;"-"&amp;gdp_capita_rank__2[[#This Row],[WB_country_code]]</f>
        <v>1992-FIN</v>
      </c>
      <c r="G4330" s="9" t="s">
        <v>5891</v>
      </c>
    </row>
    <row r="4331" spans="1:7" x14ac:dyDescent="0.2">
      <c r="A4331" s="9" t="s">
        <v>87</v>
      </c>
      <c r="B4331" s="9" t="s">
        <v>88</v>
      </c>
      <c r="C4331" s="9" t="s">
        <v>2841</v>
      </c>
      <c r="D4331" s="9" t="s">
        <v>2842</v>
      </c>
      <c r="E4331" s="9" t="s">
        <v>5852</v>
      </c>
      <c r="F4331" s="9" t="str">
        <f>TEXT(gdp_capita_rank__2[[#This Row],[year]],0)&amp;"-"&amp;gdp_capita_rank__2[[#This Row],[WB_country_code]]</f>
        <v>1992-FJI</v>
      </c>
      <c r="G4331" s="9" t="s">
        <v>5892</v>
      </c>
    </row>
    <row r="4332" spans="1:7" x14ac:dyDescent="0.2">
      <c r="A4332" s="9" t="s">
        <v>89</v>
      </c>
      <c r="B4332" s="9" t="s">
        <v>90</v>
      </c>
      <c r="C4332" s="9" t="s">
        <v>2844</v>
      </c>
      <c r="D4332" s="9" t="s">
        <v>2845</v>
      </c>
      <c r="E4332" s="9" t="s">
        <v>5852</v>
      </c>
      <c r="F4332" s="9" t="str">
        <f>TEXT(gdp_capita_rank__2[[#This Row],[year]],0)&amp;"-"&amp;gdp_capita_rank__2[[#This Row],[WB_country_code]]</f>
        <v>1992-FRA</v>
      </c>
      <c r="G4332" s="9" t="s">
        <v>5893</v>
      </c>
    </row>
    <row r="4333" spans="1:7" x14ac:dyDescent="0.2">
      <c r="A4333" s="9" t="s">
        <v>91</v>
      </c>
      <c r="B4333" s="9" t="s">
        <v>92</v>
      </c>
      <c r="C4333" s="9" t="s">
        <v>2847</v>
      </c>
      <c r="D4333" s="9" t="s">
        <v>2848</v>
      </c>
      <c r="E4333" s="9" t="s">
        <v>5852</v>
      </c>
      <c r="F4333" s="9" t="str">
        <f>TEXT(gdp_capita_rank__2[[#This Row],[year]],0)&amp;"-"&amp;gdp_capita_rank__2[[#This Row],[WB_country_code]]</f>
        <v>1992-GAB</v>
      </c>
      <c r="G4333" s="9" t="s">
        <v>5894</v>
      </c>
    </row>
    <row r="4334" spans="1:7" x14ac:dyDescent="0.2">
      <c r="A4334" s="9" t="s">
        <v>93</v>
      </c>
      <c r="B4334" s="9" t="s">
        <v>94</v>
      </c>
      <c r="C4334" s="9" t="s">
        <v>2850</v>
      </c>
      <c r="D4334" s="9" t="s">
        <v>2851</v>
      </c>
      <c r="E4334" s="9" t="s">
        <v>5852</v>
      </c>
      <c r="F4334" s="9" t="str">
        <f>TEXT(gdp_capita_rank__2[[#This Row],[year]],0)&amp;"-"&amp;gdp_capita_rank__2[[#This Row],[WB_country_code]]</f>
        <v>1992-GBR</v>
      </c>
      <c r="G4334" s="9" t="s">
        <v>5895</v>
      </c>
    </row>
    <row r="4335" spans="1:7" x14ac:dyDescent="0.2">
      <c r="A4335" s="9" t="s">
        <v>95</v>
      </c>
      <c r="B4335" s="9" t="s">
        <v>96</v>
      </c>
      <c r="C4335" s="9" t="s">
        <v>2853</v>
      </c>
      <c r="D4335" s="9" t="s">
        <v>2854</v>
      </c>
      <c r="E4335" s="9" t="s">
        <v>5852</v>
      </c>
      <c r="F4335" s="9" t="str">
        <f>TEXT(gdp_capita_rank__2[[#This Row],[year]],0)&amp;"-"&amp;gdp_capita_rank__2[[#This Row],[WB_country_code]]</f>
        <v>1992-GEO</v>
      </c>
      <c r="G4335" s="9" t="s">
        <v>5896</v>
      </c>
    </row>
    <row r="4336" spans="1:7" x14ac:dyDescent="0.2">
      <c r="A4336" s="9" t="s">
        <v>97</v>
      </c>
      <c r="B4336" s="9" t="s">
        <v>98</v>
      </c>
      <c r="C4336" s="9" t="s">
        <v>2855</v>
      </c>
      <c r="D4336" s="9" t="s">
        <v>2824</v>
      </c>
      <c r="E4336" s="9" t="s">
        <v>5852</v>
      </c>
      <c r="F4336" s="9" t="str">
        <f>TEXT(gdp_capita_rank__2[[#This Row],[year]],0)&amp;"-"&amp;gdp_capita_rank__2[[#This Row],[WB_country_code]]</f>
        <v>1992-GHA</v>
      </c>
      <c r="G4336" s="9" t="s">
        <v>5897</v>
      </c>
    </row>
    <row r="4337" spans="1:7" x14ac:dyDescent="0.2">
      <c r="A4337" s="9" t="s">
        <v>99</v>
      </c>
      <c r="B4337" s="9" t="s">
        <v>100</v>
      </c>
      <c r="C4337" s="9" t="s">
        <v>2857</v>
      </c>
      <c r="D4337" s="9" t="s">
        <v>2858</v>
      </c>
      <c r="E4337" s="9" t="s">
        <v>5852</v>
      </c>
      <c r="F4337" s="9" t="str">
        <f>TEXT(gdp_capita_rank__2[[#This Row],[year]],0)&amp;"-"&amp;gdp_capita_rank__2[[#This Row],[WB_country_code]]</f>
        <v>1992-GRC</v>
      </c>
      <c r="G4337" s="9" t="s">
        <v>5898</v>
      </c>
    </row>
    <row r="4338" spans="1:7" x14ac:dyDescent="0.2">
      <c r="A4338" s="9" t="s">
        <v>101</v>
      </c>
      <c r="B4338" s="9" t="s">
        <v>102</v>
      </c>
      <c r="C4338" s="9" t="s">
        <v>2860</v>
      </c>
      <c r="D4338" s="9" t="s">
        <v>2861</v>
      </c>
      <c r="E4338" s="9" t="s">
        <v>5852</v>
      </c>
      <c r="F4338" s="9" t="str">
        <f>TEXT(gdp_capita_rank__2[[#This Row],[year]],0)&amp;"-"&amp;gdp_capita_rank__2[[#This Row],[WB_country_code]]</f>
        <v>1992-GRD</v>
      </c>
      <c r="G4338" s="9" t="s">
        <v>5899</v>
      </c>
    </row>
    <row r="4339" spans="1:7" x14ac:dyDescent="0.2">
      <c r="A4339" s="9" t="s">
        <v>103</v>
      </c>
      <c r="B4339" s="9" t="s">
        <v>104</v>
      </c>
      <c r="C4339" s="9" t="s">
        <v>2862</v>
      </c>
      <c r="D4339" s="9" t="s">
        <v>2863</v>
      </c>
      <c r="E4339" s="9" t="s">
        <v>5852</v>
      </c>
      <c r="F4339" s="9" t="str">
        <f>TEXT(gdp_capita_rank__2[[#This Row],[year]],0)&amp;"-"&amp;gdp_capita_rank__2[[#This Row],[WB_country_code]]</f>
        <v>1992-GTM</v>
      </c>
      <c r="G4339" s="9" t="s">
        <v>5900</v>
      </c>
    </row>
    <row r="4340" spans="1:7" x14ac:dyDescent="0.2">
      <c r="A4340" s="9" t="s">
        <v>105</v>
      </c>
      <c r="B4340" s="9" t="s">
        <v>106</v>
      </c>
      <c r="C4340" s="9" t="s">
        <v>2865</v>
      </c>
      <c r="D4340" s="9" t="s">
        <v>2866</v>
      </c>
      <c r="E4340" s="9" t="s">
        <v>5852</v>
      </c>
      <c r="F4340" s="9" t="str">
        <f>TEXT(gdp_capita_rank__2[[#This Row],[year]],0)&amp;"-"&amp;gdp_capita_rank__2[[#This Row],[WB_country_code]]</f>
        <v>1992-GUY</v>
      </c>
      <c r="G4340" s="9" t="s">
        <v>5901</v>
      </c>
    </row>
    <row r="4341" spans="1:7" x14ac:dyDescent="0.2">
      <c r="A4341" s="9" t="s">
        <v>107</v>
      </c>
      <c r="B4341" s="9" t="s">
        <v>108</v>
      </c>
      <c r="C4341" s="9" t="s">
        <v>2868</v>
      </c>
      <c r="D4341" s="9" t="s">
        <v>2869</v>
      </c>
      <c r="E4341" s="9" t="s">
        <v>5852</v>
      </c>
      <c r="F4341" s="9" t="str">
        <f>TEXT(gdp_capita_rank__2[[#This Row],[year]],0)&amp;"-"&amp;gdp_capita_rank__2[[#This Row],[WB_country_code]]</f>
        <v>1992-HKG</v>
      </c>
      <c r="G4341" s="9" t="s">
        <v>5902</v>
      </c>
    </row>
    <row r="4342" spans="1:7" x14ac:dyDescent="0.2">
      <c r="A4342" s="9" t="s">
        <v>109</v>
      </c>
      <c r="B4342" s="9" t="s">
        <v>110</v>
      </c>
      <c r="C4342" s="9" t="s">
        <v>2871</v>
      </c>
      <c r="D4342" s="9" t="s">
        <v>2872</v>
      </c>
      <c r="E4342" s="9" t="s">
        <v>5852</v>
      </c>
      <c r="F4342" s="9" t="str">
        <f>TEXT(gdp_capita_rank__2[[#This Row],[year]],0)&amp;"-"&amp;gdp_capita_rank__2[[#This Row],[WB_country_code]]</f>
        <v>1992-HRV</v>
      </c>
      <c r="G4342" s="9" t="s">
        <v>2741</v>
      </c>
    </row>
    <row r="4343" spans="1:7" x14ac:dyDescent="0.2">
      <c r="A4343" s="9" t="s">
        <v>111</v>
      </c>
      <c r="B4343" s="9" t="s">
        <v>112</v>
      </c>
      <c r="C4343" s="9" t="s">
        <v>2873</v>
      </c>
      <c r="D4343" s="9" t="s">
        <v>2874</v>
      </c>
      <c r="E4343" s="9" t="s">
        <v>5852</v>
      </c>
      <c r="F4343" s="9" t="str">
        <f>TEXT(gdp_capita_rank__2[[#This Row],[year]],0)&amp;"-"&amp;gdp_capita_rank__2[[#This Row],[WB_country_code]]</f>
        <v>1992-HUN</v>
      </c>
      <c r="G4343" s="9" t="s">
        <v>5903</v>
      </c>
    </row>
    <row r="4344" spans="1:7" x14ac:dyDescent="0.2">
      <c r="A4344" s="9" t="s">
        <v>113</v>
      </c>
      <c r="B4344" s="9" t="s">
        <v>114</v>
      </c>
      <c r="C4344" s="9" t="s">
        <v>2875</v>
      </c>
      <c r="D4344" s="9" t="s">
        <v>2876</v>
      </c>
      <c r="E4344" s="9" t="s">
        <v>5852</v>
      </c>
      <c r="F4344" s="9" t="str">
        <f>TEXT(gdp_capita_rank__2[[#This Row],[year]],0)&amp;"-"&amp;gdp_capita_rank__2[[#This Row],[WB_country_code]]</f>
        <v>1992-IDN</v>
      </c>
      <c r="G4344" s="9" t="s">
        <v>5904</v>
      </c>
    </row>
    <row r="4345" spans="1:7" x14ac:dyDescent="0.2">
      <c r="A4345" s="9" t="s">
        <v>115</v>
      </c>
      <c r="B4345" s="9" t="s">
        <v>116</v>
      </c>
      <c r="C4345" s="9" t="s">
        <v>2877</v>
      </c>
      <c r="D4345" s="9" t="s">
        <v>2878</v>
      </c>
      <c r="E4345" s="9" t="s">
        <v>5852</v>
      </c>
      <c r="F4345" s="9" t="str">
        <f>TEXT(gdp_capita_rank__2[[#This Row],[year]],0)&amp;"-"&amp;gdp_capita_rank__2[[#This Row],[WB_country_code]]</f>
        <v>1992-IND</v>
      </c>
      <c r="G4345" s="9" t="s">
        <v>5905</v>
      </c>
    </row>
    <row r="4346" spans="1:7" x14ac:dyDescent="0.2">
      <c r="A4346" s="9" t="s">
        <v>117</v>
      </c>
      <c r="B4346" s="9" t="s">
        <v>118</v>
      </c>
      <c r="C4346" s="9" t="s">
        <v>2880</v>
      </c>
      <c r="D4346" s="9" t="s">
        <v>2881</v>
      </c>
      <c r="E4346" s="9" t="s">
        <v>5852</v>
      </c>
      <c r="F4346" s="9" t="str">
        <f>TEXT(gdp_capita_rank__2[[#This Row],[year]],0)&amp;"-"&amp;gdp_capita_rank__2[[#This Row],[WB_country_code]]</f>
        <v>1992-IRL</v>
      </c>
      <c r="G4346" s="9" t="s">
        <v>5906</v>
      </c>
    </row>
    <row r="4347" spans="1:7" x14ac:dyDescent="0.2">
      <c r="A4347" s="9" t="s">
        <v>119</v>
      </c>
      <c r="B4347" s="9" t="s">
        <v>120</v>
      </c>
      <c r="C4347" s="9" t="s">
        <v>2883</v>
      </c>
      <c r="D4347" s="9" t="s">
        <v>2884</v>
      </c>
      <c r="E4347" s="9" t="s">
        <v>5852</v>
      </c>
      <c r="F4347" s="9" t="str">
        <f>TEXT(gdp_capita_rank__2[[#This Row],[year]],0)&amp;"-"&amp;gdp_capita_rank__2[[#This Row],[WB_country_code]]</f>
        <v>1992-IRN</v>
      </c>
      <c r="G4347" s="9" t="s">
        <v>2741</v>
      </c>
    </row>
    <row r="4348" spans="1:7" x14ac:dyDescent="0.2">
      <c r="A4348" s="9" t="s">
        <v>121</v>
      </c>
      <c r="B4348" s="9" t="s">
        <v>122</v>
      </c>
      <c r="C4348" s="9" t="s">
        <v>2886</v>
      </c>
      <c r="D4348" s="9" t="s">
        <v>2887</v>
      </c>
      <c r="E4348" s="9" t="s">
        <v>5852</v>
      </c>
      <c r="F4348" s="9" t="str">
        <f>TEXT(gdp_capita_rank__2[[#This Row],[year]],0)&amp;"-"&amp;gdp_capita_rank__2[[#This Row],[WB_country_code]]</f>
        <v>1992-IRQ</v>
      </c>
      <c r="G4348" s="9" t="s">
        <v>5907</v>
      </c>
    </row>
    <row r="4349" spans="1:7" x14ac:dyDescent="0.2">
      <c r="A4349" s="9" t="s">
        <v>123</v>
      </c>
      <c r="B4349" s="9" t="s">
        <v>124</v>
      </c>
      <c r="C4349" s="9" t="s">
        <v>2889</v>
      </c>
      <c r="D4349" s="9" t="s">
        <v>2890</v>
      </c>
      <c r="E4349" s="9" t="s">
        <v>5852</v>
      </c>
      <c r="F4349" s="9" t="str">
        <f>TEXT(gdp_capita_rank__2[[#This Row],[year]],0)&amp;"-"&amp;gdp_capita_rank__2[[#This Row],[WB_country_code]]</f>
        <v>1992-ISL</v>
      </c>
      <c r="G4349" s="9" t="s">
        <v>5908</v>
      </c>
    </row>
    <row r="4350" spans="1:7" x14ac:dyDescent="0.2">
      <c r="A4350" s="9" t="s">
        <v>125</v>
      </c>
      <c r="B4350" s="9" t="s">
        <v>126</v>
      </c>
      <c r="C4350" s="9" t="s">
        <v>2892</v>
      </c>
      <c r="D4350" s="9" t="s">
        <v>2893</v>
      </c>
      <c r="E4350" s="9" t="s">
        <v>5852</v>
      </c>
      <c r="F4350" s="9" t="str">
        <f>TEXT(gdp_capita_rank__2[[#This Row],[year]],0)&amp;"-"&amp;gdp_capita_rank__2[[#This Row],[WB_country_code]]</f>
        <v>1992-ISR</v>
      </c>
      <c r="G4350" s="9" t="s">
        <v>2741</v>
      </c>
    </row>
    <row r="4351" spans="1:7" x14ac:dyDescent="0.2">
      <c r="A4351" s="9" t="s">
        <v>127</v>
      </c>
      <c r="B4351" s="9" t="s">
        <v>128</v>
      </c>
      <c r="C4351" s="9" t="s">
        <v>2895</v>
      </c>
      <c r="D4351" s="9" t="s">
        <v>2896</v>
      </c>
      <c r="E4351" s="9" t="s">
        <v>5852</v>
      </c>
      <c r="F4351" s="9" t="str">
        <f>TEXT(gdp_capita_rank__2[[#This Row],[year]],0)&amp;"-"&amp;gdp_capita_rank__2[[#This Row],[WB_country_code]]</f>
        <v>1992-ITA</v>
      </c>
      <c r="G4351" s="9" t="s">
        <v>5909</v>
      </c>
    </row>
    <row r="4352" spans="1:7" x14ac:dyDescent="0.2">
      <c r="A4352" s="9" t="s">
        <v>129</v>
      </c>
      <c r="B4352" s="9" t="s">
        <v>130</v>
      </c>
      <c r="C4352" s="9" t="s">
        <v>2898</v>
      </c>
      <c r="D4352" s="9" t="s">
        <v>2899</v>
      </c>
      <c r="E4352" s="9" t="s">
        <v>5852</v>
      </c>
      <c r="F4352" s="9" t="str">
        <f>TEXT(gdp_capita_rank__2[[#This Row],[year]],0)&amp;"-"&amp;gdp_capita_rank__2[[#This Row],[WB_country_code]]</f>
        <v>1992-JAM</v>
      </c>
      <c r="G4352" s="9" t="s">
        <v>5910</v>
      </c>
    </row>
    <row r="4353" spans="1:7" x14ac:dyDescent="0.2">
      <c r="A4353" s="9" t="s">
        <v>131</v>
      </c>
      <c r="B4353" s="9" t="s">
        <v>132</v>
      </c>
      <c r="C4353" s="9" t="s">
        <v>2901</v>
      </c>
      <c r="D4353" s="9" t="s">
        <v>2902</v>
      </c>
      <c r="E4353" s="9" t="s">
        <v>5852</v>
      </c>
      <c r="F4353" s="9" t="str">
        <f>TEXT(gdp_capita_rank__2[[#This Row],[year]],0)&amp;"-"&amp;gdp_capita_rank__2[[#This Row],[WB_country_code]]</f>
        <v>1992-JOR</v>
      </c>
      <c r="G4353" s="9" t="s">
        <v>5911</v>
      </c>
    </row>
    <row r="4354" spans="1:7" x14ac:dyDescent="0.2">
      <c r="A4354" s="9" t="s">
        <v>133</v>
      </c>
      <c r="B4354" s="9" t="s">
        <v>134</v>
      </c>
      <c r="C4354" s="9" t="s">
        <v>2903</v>
      </c>
      <c r="D4354" s="9" t="s">
        <v>2904</v>
      </c>
      <c r="E4354" s="9" t="s">
        <v>5852</v>
      </c>
      <c r="F4354" s="9" t="str">
        <f>TEXT(gdp_capita_rank__2[[#This Row],[year]],0)&amp;"-"&amp;gdp_capita_rank__2[[#This Row],[WB_country_code]]</f>
        <v>1992-JPN</v>
      </c>
      <c r="G4354" s="9" t="s">
        <v>5912</v>
      </c>
    </row>
    <row r="4355" spans="1:7" x14ac:dyDescent="0.2">
      <c r="A4355" s="9" t="s">
        <v>135</v>
      </c>
      <c r="B4355" s="9" t="s">
        <v>136</v>
      </c>
      <c r="C4355" s="9" t="s">
        <v>2906</v>
      </c>
      <c r="D4355" s="9" t="s">
        <v>2907</v>
      </c>
      <c r="E4355" s="9" t="s">
        <v>5852</v>
      </c>
      <c r="F4355" s="9" t="str">
        <f>TEXT(gdp_capita_rank__2[[#This Row],[year]],0)&amp;"-"&amp;gdp_capita_rank__2[[#This Row],[WB_country_code]]</f>
        <v>1992-KAZ</v>
      </c>
      <c r="G4355" s="9" t="s">
        <v>5913</v>
      </c>
    </row>
    <row r="4356" spans="1:7" x14ac:dyDescent="0.2">
      <c r="A4356" s="9" t="s">
        <v>137</v>
      </c>
      <c r="B4356" s="9" t="s">
        <v>138</v>
      </c>
      <c r="C4356" s="9" t="s">
        <v>2908</v>
      </c>
      <c r="D4356" s="9" t="s">
        <v>2909</v>
      </c>
      <c r="E4356" s="9" t="s">
        <v>5852</v>
      </c>
      <c r="F4356" s="9" t="str">
        <f>TEXT(gdp_capita_rank__2[[#This Row],[year]],0)&amp;"-"&amp;gdp_capita_rank__2[[#This Row],[WB_country_code]]</f>
        <v>1992-KEN</v>
      </c>
      <c r="G4356" s="9" t="s">
        <v>5914</v>
      </c>
    </row>
    <row r="4357" spans="1:7" x14ac:dyDescent="0.2">
      <c r="A4357" s="9" t="s">
        <v>139</v>
      </c>
      <c r="B4357" s="9" t="s">
        <v>140</v>
      </c>
      <c r="C4357" s="9" t="s">
        <v>2911</v>
      </c>
      <c r="D4357" s="9" t="s">
        <v>2912</v>
      </c>
      <c r="E4357" s="9" t="s">
        <v>5852</v>
      </c>
      <c r="F4357" s="9" t="str">
        <f>TEXT(gdp_capita_rank__2[[#This Row],[year]],0)&amp;"-"&amp;gdp_capita_rank__2[[#This Row],[WB_country_code]]</f>
        <v>1992-KGZ</v>
      </c>
      <c r="G4357" s="9" t="s">
        <v>5915</v>
      </c>
    </row>
    <row r="4358" spans="1:7" x14ac:dyDescent="0.2">
      <c r="A4358" s="9" t="s">
        <v>141</v>
      </c>
      <c r="B4358" s="9" t="s">
        <v>142</v>
      </c>
      <c r="C4358" s="9" t="s">
        <v>2913</v>
      </c>
      <c r="D4358" s="9" t="s">
        <v>2914</v>
      </c>
      <c r="E4358" s="9" t="s">
        <v>5852</v>
      </c>
      <c r="F4358" s="9" t="str">
        <f>TEXT(gdp_capita_rank__2[[#This Row],[year]],0)&amp;"-"&amp;gdp_capita_rank__2[[#This Row],[WB_country_code]]</f>
        <v>1992-KOR</v>
      </c>
      <c r="G4358" s="9" t="s">
        <v>5916</v>
      </c>
    </row>
    <row r="4359" spans="1:7" x14ac:dyDescent="0.2">
      <c r="A4359" s="9" t="s">
        <v>143</v>
      </c>
      <c r="B4359" s="9" t="s">
        <v>144</v>
      </c>
      <c r="C4359" s="9" t="s">
        <v>2916</v>
      </c>
      <c r="D4359" s="9" t="s">
        <v>2917</v>
      </c>
      <c r="E4359" s="9" t="s">
        <v>5852</v>
      </c>
      <c r="F4359" s="9" t="str">
        <f>TEXT(gdp_capita_rank__2[[#This Row],[year]],0)&amp;"-"&amp;gdp_capita_rank__2[[#This Row],[WB_country_code]]</f>
        <v>1992-KWT</v>
      </c>
      <c r="G4359" s="9" t="s">
        <v>5917</v>
      </c>
    </row>
    <row r="4360" spans="1:7" x14ac:dyDescent="0.2">
      <c r="A4360" s="9" t="s">
        <v>145</v>
      </c>
      <c r="B4360" s="9" t="s">
        <v>146</v>
      </c>
      <c r="C4360" s="9" t="s">
        <v>2918</v>
      </c>
      <c r="D4360" s="9" t="s">
        <v>2919</v>
      </c>
      <c r="E4360" s="9" t="s">
        <v>5852</v>
      </c>
      <c r="F4360" s="9" t="str">
        <f>TEXT(gdp_capita_rank__2[[#This Row],[year]],0)&amp;"-"&amp;gdp_capita_rank__2[[#This Row],[WB_country_code]]</f>
        <v>1992-LBN</v>
      </c>
      <c r="G4360" s="9" t="s">
        <v>5918</v>
      </c>
    </row>
    <row r="4361" spans="1:7" x14ac:dyDescent="0.2">
      <c r="A4361" s="9" t="s">
        <v>147</v>
      </c>
      <c r="B4361" s="9" t="s">
        <v>148</v>
      </c>
      <c r="C4361" s="9" t="s">
        <v>2920</v>
      </c>
      <c r="D4361" s="9" t="s">
        <v>2921</v>
      </c>
      <c r="E4361" s="9" t="s">
        <v>5852</v>
      </c>
      <c r="F4361" s="9" t="str">
        <f>TEXT(gdp_capita_rank__2[[#This Row],[year]],0)&amp;"-"&amp;gdp_capita_rank__2[[#This Row],[WB_country_code]]</f>
        <v>1992-LKA</v>
      </c>
      <c r="G4361" s="9" t="s">
        <v>5919</v>
      </c>
    </row>
    <row r="4362" spans="1:7" x14ac:dyDescent="0.2">
      <c r="A4362" s="9" t="s">
        <v>149</v>
      </c>
      <c r="B4362" s="9" t="s">
        <v>150</v>
      </c>
      <c r="C4362" s="9" t="s">
        <v>2923</v>
      </c>
      <c r="D4362" s="9" t="s">
        <v>2924</v>
      </c>
      <c r="E4362" s="9" t="s">
        <v>5852</v>
      </c>
      <c r="F4362" s="9" t="str">
        <f>TEXT(gdp_capita_rank__2[[#This Row],[year]],0)&amp;"-"&amp;gdp_capita_rank__2[[#This Row],[WB_country_code]]</f>
        <v>1992-LTU</v>
      </c>
      <c r="G4362" s="9" t="s">
        <v>2741</v>
      </c>
    </row>
    <row r="4363" spans="1:7" x14ac:dyDescent="0.2">
      <c r="A4363" s="9" t="s">
        <v>151</v>
      </c>
      <c r="B4363" s="9" t="s">
        <v>152</v>
      </c>
      <c r="C4363" s="9" t="s">
        <v>2925</v>
      </c>
      <c r="D4363" s="9" t="s">
        <v>2926</v>
      </c>
      <c r="E4363" s="9" t="s">
        <v>5852</v>
      </c>
      <c r="F4363" s="9" t="str">
        <f>TEXT(gdp_capita_rank__2[[#This Row],[year]],0)&amp;"-"&amp;gdp_capita_rank__2[[#This Row],[WB_country_code]]</f>
        <v>1992-LVA</v>
      </c>
      <c r="G4363" s="9" t="s">
        <v>2741</v>
      </c>
    </row>
    <row r="4364" spans="1:7" x14ac:dyDescent="0.2">
      <c r="A4364" s="9" t="s">
        <v>153</v>
      </c>
      <c r="B4364" s="9" t="s">
        <v>154</v>
      </c>
      <c r="C4364" s="9" t="s">
        <v>2927</v>
      </c>
      <c r="D4364" s="9" t="s">
        <v>2928</v>
      </c>
      <c r="E4364" s="9" t="s">
        <v>5852</v>
      </c>
      <c r="F4364" s="9" t="str">
        <f>TEXT(gdp_capita_rank__2[[#This Row],[year]],0)&amp;"-"&amp;gdp_capita_rank__2[[#This Row],[WB_country_code]]</f>
        <v>1992-MAR</v>
      </c>
      <c r="G4364" s="9" t="s">
        <v>5920</v>
      </c>
    </row>
    <row r="4365" spans="1:7" x14ac:dyDescent="0.2">
      <c r="A4365" s="9" t="s">
        <v>155</v>
      </c>
      <c r="B4365" s="9" t="s">
        <v>156</v>
      </c>
      <c r="C4365" s="9" t="s">
        <v>2930</v>
      </c>
      <c r="D4365" s="9" t="s">
        <v>2931</v>
      </c>
      <c r="E4365" s="9" t="s">
        <v>5852</v>
      </c>
      <c r="F4365" s="9" t="str">
        <f>TEXT(gdp_capita_rank__2[[#This Row],[year]],0)&amp;"-"&amp;gdp_capita_rank__2[[#This Row],[WB_country_code]]</f>
        <v>1992-MDA</v>
      </c>
      <c r="G4365" s="9" t="s">
        <v>2741</v>
      </c>
    </row>
    <row r="4366" spans="1:7" x14ac:dyDescent="0.2">
      <c r="A4366" s="9" t="s">
        <v>157</v>
      </c>
      <c r="B4366" s="9" t="s">
        <v>158</v>
      </c>
      <c r="C4366" s="9" t="s">
        <v>2932</v>
      </c>
      <c r="D4366" s="9" t="s">
        <v>2933</v>
      </c>
      <c r="E4366" s="9" t="s">
        <v>5852</v>
      </c>
      <c r="F4366" s="9" t="str">
        <f>TEXT(gdp_capita_rank__2[[#This Row],[year]],0)&amp;"-"&amp;gdp_capita_rank__2[[#This Row],[WB_country_code]]</f>
        <v>1992-MEX</v>
      </c>
      <c r="G4366" s="9" t="s">
        <v>5921</v>
      </c>
    </row>
    <row r="4367" spans="1:7" x14ac:dyDescent="0.2">
      <c r="A4367" s="9" t="s">
        <v>159</v>
      </c>
      <c r="B4367" s="9" t="s">
        <v>160</v>
      </c>
      <c r="C4367" s="9" t="s">
        <v>2935</v>
      </c>
      <c r="D4367" s="9" t="s">
        <v>2936</v>
      </c>
      <c r="E4367" s="9" t="s">
        <v>5852</v>
      </c>
      <c r="F4367" s="9" t="str">
        <f>TEXT(gdp_capita_rank__2[[#This Row],[year]],0)&amp;"-"&amp;gdp_capita_rank__2[[#This Row],[WB_country_code]]</f>
        <v>1992-MKD</v>
      </c>
      <c r="G4367" s="9" t="s">
        <v>5922</v>
      </c>
    </row>
    <row r="4368" spans="1:7" x14ac:dyDescent="0.2">
      <c r="A4368" s="9" t="s">
        <v>161</v>
      </c>
      <c r="B4368" s="9" t="s">
        <v>162</v>
      </c>
      <c r="C4368" s="9" t="s">
        <v>2937</v>
      </c>
      <c r="D4368" s="9" t="s">
        <v>2938</v>
      </c>
      <c r="E4368" s="9" t="s">
        <v>5852</v>
      </c>
      <c r="F4368" s="9" t="str">
        <f>TEXT(gdp_capita_rank__2[[#This Row],[year]],0)&amp;"-"&amp;gdp_capita_rank__2[[#This Row],[WB_country_code]]</f>
        <v>1992-MNE</v>
      </c>
      <c r="G4368" s="9" t="s">
        <v>2741</v>
      </c>
    </row>
    <row r="4369" spans="1:7" x14ac:dyDescent="0.2">
      <c r="A4369" s="9" t="s">
        <v>163</v>
      </c>
      <c r="B4369" s="9" t="s">
        <v>164</v>
      </c>
      <c r="C4369" s="9" t="s">
        <v>2939</v>
      </c>
      <c r="D4369" s="9" t="s">
        <v>2940</v>
      </c>
      <c r="E4369" s="9" t="s">
        <v>5852</v>
      </c>
      <c r="F4369" s="9" t="str">
        <f>TEXT(gdp_capita_rank__2[[#This Row],[year]],0)&amp;"-"&amp;gdp_capita_rank__2[[#This Row],[WB_country_code]]</f>
        <v>1992-MNG</v>
      </c>
      <c r="G4369" s="9" t="s">
        <v>5923</v>
      </c>
    </row>
    <row r="4370" spans="1:7" x14ac:dyDescent="0.2">
      <c r="A4370" s="9" t="s">
        <v>165</v>
      </c>
      <c r="B4370" s="9" t="s">
        <v>166</v>
      </c>
      <c r="C4370" s="9" t="s">
        <v>2941</v>
      </c>
      <c r="D4370" s="9" t="s">
        <v>2942</v>
      </c>
      <c r="E4370" s="9" t="s">
        <v>5852</v>
      </c>
      <c r="F4370" s="9" t="str">
        <f>TEXT(gdp_capita_rank__2[[#This Row],[year]],0)&amp;"-"&amp;gdp_capita_rank__2[[#This Row],[WB_country_code]]</f>
        <v>1992-MOZ</v>
      </c>
      <c r="G4370" s="9" t="s">
        <v>5924</v>
      </c>
    </row>
    <row r="4371" spans="1:7" x14ac:dyDescent="0.2">
      <c r="A4371" s="9" t="s">
        <v>167</v>
      </c>
      <c r="B4371" s="9" t="s">
        <v>168</v>
      </c>
      <c r="C4371" s="9" t="s">
        <v>2943</v>
      </c>
      <c r="D4371" s="9" t="s">
        <v>2944</v>
      </c>
      <c r="E4371" s="9" t="s">
        <v>5852</v>
      </c>
      <c r="F4371" s="9" t="str">
        <f>TEXT(gdp_capita_rank__2[[#This Row],[year]],0)&amp;"-"&amp;gdp_capita_rank__2[[#This Row],[WB_country_code]]</f>
        <v>1992-MUS</v>
      </c>
      <c r="G4371" s="9" t="s">
        <v>5925</v>
      </c>
    </row>
    <row r="4372" spans="1:7" x14ac:dyDescent="0.2">
      <c r="A4372" s="9" t="s">
        <v>169</v>
      </c>
      <c r="B4372" s="9" t="s">
        <v>170</v>
      </c>
      <c r="C4372" s="9" t="s">
        <v>2945</v>
      </c>
      <c r="D4372" s="9" t="s">
        <v>2946</v>
      </c>
      <c r="E4372" s="9" t="s">
        <v>5852</v>
      </c>
      <c r="F4372" s="9" t="str">
        <f>TEXT(gdp_capita_rank__2[[#This Row],[year]],0)&amp;"-"&amp;gdp_capita_rank__2[[#This Row],[WB_country_code]]</f>
        <v>1992-MYS</v>
      </c>
      <c r="G4372" s="9" t="s">
        <v>5926</v>
      </c>
    </row>
    <row r="4373" spans="1:7" x14ac:dyDescent="0.2">
      <c r="A4373" s="9" t="s">
        <v>171</v>
      </c>
      <c r="B4373" s="9" t="s">
        <v>172</v>
      </c>
      <c r="C4373" s="9" t="s">
        <v>2948</v>
      </c>
      <c r="D4373" s="9" t="s">
        <v>2949</v>
      </c>
      <c r="E4373" s="9" t="s">
        <v>5852</v>
      </c>
      <c r="F4373" s="9" t="str">
        <f>TEXT(gdp_capita_rank__2[[#This Row],[year]],0)&amp;"-"&amp;gdp_capita_rank__2[[#This Row],[WB_country_code]]</f>
        <v>1992-NAM</v>
      </c>
      <c r="G4373" s="9" t="s">
        <v>5927</v>
      </c>
    </row>
    <row r="4374" spans="1:7" x14ac:dyDescent="0.2">
      <c r="A4374" s="9" t="s">
        <v>173</v>
      </c>
      <c r="B4374" s="9" t="s">
        <v>174</v>
      </c>
      <c r="C4374" s="9" t="s">
        <v>2950</v>
      </c>
      <c r="D4374" s="9" t="s">
        <v>2951</v>
      </c>
      <c r="E4374" s="9" t="s">
        <v>5852</v>
      </c>
      <c r="F4374" s="9" t="str">
        <f>TEXT(gdp_capita_rank__2[[#This Row],[year]],0)&amp;"-"&amp;gdp_capita_rank__2[[#This Row],[WB_country_code]]</f>
        <v>1992-NER</v>
      </c>
      <c r="G4374" s="9" t="s">
        <v>5928</v>
      </c>
    </row>
    <row r="4375" spans="1:7" x14ac:dyDescent="0.2">
      <c r="A4375" s="9" t="s">
        <v>175</v>
      </c>
      <c r="B4375" s="9" t="s">
        <v>176</v>
      </c>
      <c r="C4375" s="9" t="s">
        <v>2953</v>
      </c>
      <c r="D4375" s="9" t="s">
        <v>2954</v>
      </c>
      <c r="E4375" s="9" t="s">
        <v>5852</v>
      </c>
      <c r="F4375" s="9" t="str">
        <f>TEXT(gdp_capita_rank__2[[#This Row],[year]],0)&amp;"-"&amp;gdp_capita_rank__2[[#This Row],[WB_country_code]]</f>
        <v>1992-NGA</v>
      </c>
      <c r="G4375" s="9" t="s">
        <v>5929</v>
      </c>
    </row>
    <row r="4376" spans="1:7" x14ac:dyDescent="0.2">
      <c r="A4376" s="9" t="s">
        <v>177</v>
      </c>
      <c r="B4376" s="9" t="s">
        <v>178</v>
      </c>
      <c r="C4376" s="9" t="s">
        <v>2956</v>
      </c>
      <c r="D4376" s="9" t="s">
        <v>2957</v>
      </c>
      <c r="E4376" s="9" t="s">
        <v>5852</v>
      </c>
      <c r="F4376" s="9" t="str">
        <f>TEXT(gdp_capita_rank__2[[#This Row],[year]],0)&amp;"-"&amp;gdp_capita_rank__2[[#This Row],[WB_country_code]]</f>
        <v>1992-NLD</v>
      </c>
      <c r="G4376" s="9" t="s">
        <v>5930</v>
      </c>
    </row>
    <row r="4377" spans="1:7" x14ac:dyDescent="0.2">
      <c r="A4377" s="9" t="s">
        <v>179</v>
      </c>
      <c r="B4377" s="9" t="s">
        <v>180</v>
      </c>
      <c r="C4377" s="9" t="s">
        <v>2959</v>
      </c>
      <c r="D4377" s="9" t="s">
        <v>2960</v>
      </c>
      <c r="E4377" s="9" t="s">
        <v>5852</v>
      </c>
      <c r="F4377" s="9" t="str">
        <f>TEXT(gdp_capita_rank__2[[#This Row],[year]],0)&amp;"-"&amp;gdp_capita_rank__2[[#This Row],[WB_country_code]]</f>
        <v>1992-NOR</v>
      </c>
      <c r="G4377" s="9" t="s">
        <v>5931</v>
      </c>
    </row>
    <row r="4378" spans="1:7" x14ac:dyDescent="0.2">
      <c r="A4378" s="9" t="s">
        <v>181</v>
      </c>
      <c r="B4378" s="9" t="s">
        <v>182</v>
      </c>
      <c r="C4378" s="9" t="s">
        <v>2962</v>
      </c>
      <c r="D4378" s="9" t="s">
        <v>2963</v>
      </c>
      <c r="E4378" s="9" t="s">
        <v>5852</v>
      </c>
      <c r="F4378" s="9" t="str">
        <f>TEXT(gdp_capita_rank__2[[#This Row],[year]],0)&amp;"-"&amp;gdp_capita_rank__2[[#This Row],[WB_country_code]]</f>
        <v>1992-NZL</v>
      </c>
      <c r="G4378" s="9" t="s">
        <v>5932</v>
      </c>
    </row>
    <row r="4379" spans="1:7" x14ac:dyDescent="0.2">
      <c r="A4379" s="9" t="s">
        <v>183</v>
      </c>
      <c r="B4379" s="9" t="s">
        <v>184</v>
      </c>
      <c r="C4379" s="9" t="s">
        <v>2965</v>
      </c>
      <c r="D4379" s="9" t="s">
        <v>2966</v>
      </c>
      <c r="E4379" s="9" t="s">
        <v>5852</v>
      </c>
      <c r="F4379" s="9" t="str">
        <f>TEXT(gdp_capita_rank__2[[#This Row],[year]],0)&amp;"-"&amp;gdp_capita_rank__2[[#This Row],[WB_country_code]]</f>
        <v>1992-PAK</v>
      </c>
      <c r="G4379" s="9" t="s">
        <v>5933</v>
      </c>
    </row>
    <row r="4380" spans="1:7" x14ac:dyDescent="0.2">
      <c r="A4380" s="9" t="s">
        <v>185</v>
      </c>
      <c r="B4380" s="9" t="s">
        <v>186</v>
      </c>
      <c r="C4380" s="9" t="s">
        <v>2968</v>
      </c>
      <c r="D4380" s="9" t="s">
        <v>2969</v>
      </c>
      <c r="E4380" s="9" t="s">
        <v>5852</v>
      </c>
      <c r="F4380" s="9" t="str">
        <f>TEXT(gdp_capita_rank__2[[#This Row],[year]],0)&amp;"-"&amp;gdp_capita_rank__2[[#This Row],[WB_country_code]]</f>
        <v>1992-PAN</v>
      </c>
      <c r="G4380" s="9" t="s">
        <v>5934</v>
      </c>
    </row>
    <row r="4381" spans="1:7" x14ac:dyDescent="0.2">
      <c r="A4381" s="9" t="s">
        <v>187</v>
      </c>
      <c r="B4381" s="9" t="s">
        <v>188</v>
      </c>
      <c r="C4381" s="9" t="s">
        <v>2971</v>
      </c>
      <c r="D4381" s="9" t="s">
        <v>2972</v>
      </c>
      <c r="E4381" s="9" t="s">
        <v>5852</v>
      </c>
      <c r="F4381" s="9" t="str">
        <f>TEXT(gdp_capita_rank__2[[#This Row],[year]],0)&amp;"-"&amp;gdp_capita_rank__2[[#This Row],[WB_country_code]]</f>
        <v>1992-PER</v>
      </c>
      <c r="G4381" s="9" t="s">
        <v>5935</v>
      </c>
    </row>
    <row r="4382" spans="1:7" x14ac:dyDescent="0.2">
      <c r="A4382" s="9" t="s">
        <v>189</v>
      </c>
      <c r="B4382" s="9" t="s">
        <v>190</v>
      </c>
      <c r="C4382" s="9" t="s">
        <v>2973</v>
      </c>
      <c r="D4382" s="9" t="s">
        <v>2974</v>
      </c>
      <c r="E4382" s="9" t="s">
        <v>5852</v>
      </c>
      <c r="F4382" s="9" t="str">
        <f>TEXT(gdp_capita_rank__2[[#This Row],[year]],0)&amp;"-"&amp;gdp_capita_rank__2[[#This Row],[WB_country_code]]</f>
        <v>1992-PHL</v>
      </c>
      <c r="G4382" s="9" t="s">
        <v>5936</v>
      </c>
    </row>
    <row r="4383" spans="1:7" x14ac:dyDescent="0.2">
      <c r="A4383" s="9" t="s">
        <v>191</v>
      </c>
      <c r="B4383" s="9" t="s">
        <v>192</v>
      </c>
      <c r="C4383" s="9" t="s">
        <v>2976</v>
      </c>
      <c r="D4383" s="9" t="s">
        <v>2977</v>
      </c>
      <c r="E4383" s="9" t="s">
        <v>5852</v>
      </c>
      <c r="F4383" s="9" t="str">
        <f>TEXT(gdp_capita_rank__2[[#This Row],[year]],0)&amp;"-"&amp;gdp_capita_rank__2[[#This Row],[WB_country_code]]</f>
        <v>1992-POL</v>
      </c>
      <c r="G4383" s="9" t="s">
        <v>5937</v>
      </c>
    </row>
    <row r="4384" spans="1:7" x14ac:dyDescent="0.2">
      <c r="A4384" s="9" t="s">
        <v>193</v>
      </c>
      <c r="B4384" s="9" t="s">
        <v>194</v>
      </c>
      <c r="C4384" s="9" t="s">
        <v>2818</v>
      </c>
      <c r="D4384" s="9" t="s">
        <v>2978</v>
      </c>
      <c r="E4384" s="9" t="s">
        <v>5852</v>
      </c>
      <c r="F4384" s="9" t="str">
        <f>TEXT(gdp_capita_rank__2[[#This Row],[year]],0)&amp;"-"&amp;gdp_capita_rank__2[[#This Row],[WB_country_code]]</f>
        <v>1992-PRI</v>
      </c>
      <c r="G4384" s="9" t="s">
        <v>5938</v>
      </c>
    </row>
    <row r="4385" spans="1:7" x14ac:dyDescent="0.2">
      <c r="A4385" s="9" t="s">
        <v>195</v>
      </c>
      <c r="B4385" s="9" t="s">
        <v>196</v>
      </c>
      <c r="C4385" s="9" t="s">
        <v>2980</v>
      </c>
      <c r="D4385" s="9" t="s">
        <v>2981</v>
      </c>
      <c r="E4385" s="9" t="s">
        <v>5852</v>
      </c>
      <c r="F4385" s="9" t="str">
        <f>TEXT(gdp_capita_rank__2[[#This Row],[year]],0)&amp;"-"&amp;gdp_capita_rank__2[[#This Row],[WB_country_code]]</f>
        <v>1992-PRK</v>
      </c>
      <c r="G4385" s="9" t="s">
        <v>2741</v>
      </c>
    </row>
    <row r="4386" spans="1:7" x14ac:dyDescent="0.2">
      <c r="A4386" s="9" t="s">
        <v>197</v>
      </c>
      <c r="B4386" s="9" t="s">
        <v>198</v>
      </c>
      <c r="C4386" s="9" t="s">
        <v>2982</v>
      </c>
      <c r="D4386" s="9" t="s">
        <v>2983</v>
      </c>
      <c r="E4386" s="9" t="s">
        <v>5852</v>
      </c>
      <c r="F4386" s="9" t="str">
        <f>TEXT(gdp_capita_rank__2[[#This Row],[year]],0)&amp;"-"&amp;gdp_capita_rank__2[[#This Row],[WB_country_code]]</f>
        <v>1992-PRT</v>
      </c>
      <c r="G4386" s="9" t="s">
        <v>5939</v>
      </c>
    </row>
    <row r="4387" spans="1:7" x14ac:dyDescent="0.2">
      <c r="A4387" s="9" t="s">
        <v>199</v>
      </c>
      <c r="B4387" s="9" t="s">
        <v>200</v>
      </c>
      <c r="C4387" s="9" t="s">
        <v>2985</v>
      </c>
      <c r="D4387" s="9" t="s">
        <v>2986</v>
      </c>
      <c r="E4387" s="9" t="s">
        <v>5852</v>
      </c>
      <c r="F4387" s="9" t="str">
        <f>TEXT(gdp_capita_rank__2[[#This Row],[year]],0)&amp;"-"&amp;gdp_capita_rank__2[[#This Row],[WB_country_code]]</f>
        <v>1992-PRY</v>
      </c>
      <c r="G4387" s="9" t="s">
        <v>5940</v>
      </c>
    </row>
    <row r="4388" spans="1:7" x14ac:dyDescent="0.2">
      <c r="A4388" s="9" t="s">
        <v>201</v>
      </c>
      <c r="B4388" s="9" t="s">
        <v>202</v>
      </c>
      <c r="C4388" s="9" t="s">
        <v>2987</v>
      </c>
      <c r="D4388" s="9" t="s">
        <v>2988</v>
      </c>
      <c r="E4388" s="9" t="s">
        <v>5852</v>
      </c>
      <c r="F4388" s="9" t="str">
        <f>TEXT(gdp_capita_rank__2[[#This Row],[year]],0)&amp;"-"&amp;gdp_capita_rank__2[[#This Row],[WB_country_code]]</f>
        <v>1992-QAT</v>
      </c>
      <c r="G4388" s="9" t="s">
        <v>5941</v>
      </c>
    </row>
    <row r="4389" spans="1:7" x14ac:dyDescent="0.2">
      <c r="A4389" s="9" t="s">
        <v>203</v>
      </c>
      <c r="B4389" s="9" t="s">
        <v>204</v>
      </c>
      <c r="C4389" s="9" t="s">
        <v>2989</v>
      </c>
      <c r="D4389" s="9" t="s">
        <v>2990</v>
      </c>
      <c r="E4389" s="9" t="s">
        <v>5852</v>
      </c>
      <c r="F4389" s="9" t="str">
        <f>TEXT(gdp_capita_rank__2[[#This Row],[year]],0)&amp;"-"&amp;gdp_capita_rank__2[[#This Row],[WB_country_code]]</f>
        <v>1992-ROU</v>
      </c>
      <c r="G4389" s="9" t="s">
        <v>5942</v>
      </c>
    </row>
    <row r="4390" spans="1:7" x14ac:dyDescent="0.2">
      <c r="A4390" s="9" t="s">
        <v>205</v>
      </c>
      <c r="B4390" s="9" t="s">
        <v>206</v>
      </c>
      <c r="C4390" s="9" t="s">
        <v>2991</v>
      </c>
      <c r="D4390" s="9" t="s">
        <v>2992</v>
      </c>
      <c r="E4390" s="9" t="s">
        <v>5852</v>
      </c>
      <c r="F4390" s="9" t="str">
        <f>TEXT(gdp_capita_rank__2[[#This Row],[year]],0)&amp;"-"&amp;gdp_capita_rank__2[[#This Row],[WB_country_code]]</f>
        <v>1992-RUS</v>
      </c>
      <c r="G4390" s="9" t="s">
        <v>5943</v>
      </c>
    </row>
    <row r="4391" spans="1:7" x14ac:dyDescent="0.2">
      <c r="A4391" s="9" t="s">
        <v>207</v>
      </c>
      <c r="B4391" s="9" t="s">
        <v>208</v>
      </c>
      <c r="C4391" s="9" t="s">
        <v>2993</v>
      </c>
      <c r="D4391" s="9" t="s">
        <v>2994</v>
      </c>
      <c r="E4391" s="9" t="s">
        <v>5852</v>
      </c>
      <c r="F4391" s="9" t="str">
        <f>TEXT(gdp_capita_rank__2[[#This Row],[year]],0)&amp;"-"&amp;gdp_capita_rank__2[[#This Row],[WB_country_code]]</f>
        <v>1992-SAU</v>
      </c>
      <c r="G4391" s="9" t="s">
        <v>5944</v>
      </c>
    </row>
    <row r="4392" spans="1:7" x14ac:dyDescent="0.2">
      <c r="A4392" s="9" t="s">
        <v>209</v>
      </c>
      <c r="B4392" s="9" t="s">
        <v>210</v>
      </c>
      <c r="C4392" s="9" t="s">
        <v>2995</v>
      </c>
      <c r="D4392" s="9" t="s">
        <v>2996</v>
      </c>
      <c r="E4392" s="9" t="s">
        <v>5852</v>
      </c>
      <c r="F4392" s="9" t="str">
        <f>TEXT(gdp_capita_rank__2[[#This Row],[year]],0)&amp;"-"&amp;gdp_capita_rank__2[[#This Row],[WB_country_code]]</f>
        <v>1992-SDN</v>
      </c>
      <c r="G4392" s="9" t="s">
        <v>5945</v>
      </c>
    </row>
    <row r="4393" spans="1:7" x14ac:dyDescent="0.2">
      <c r="A4393" s="9" t="s">
        <v>211</v>
      </c>
      <c r="B4393" s="9" t="s">
        <v>212</v>
      </c>
      <c r="C4393" s="9" t="s">
        <v>2998</v>
      </c>
      <c r="D4393" s="9" t="s">
        <v>2999</v>
      </c>
      <c r="E4393" s="9" t="s">
        <v>5852</v>
      </c>
      <c r="F4393" s="9" t="str">
        <f>TEXT(gdp_capita_rank__2[[#This Row],[year]],0)&amp;"-"&amp;gdp_capita_rank__2[[#This Row],[WB_country_code]]</f>
        <v>1992-SEN</v>
      </c>
      <c r="G4393" s="9" t="s">
        <v>5946</v>
      </c>
    </row>
    <row r="4394" spans="1:7" x14ac:dyDescent="0.2">
      <c r="A4394" s="9" t="s">
        <v>213</v>
      </c>
      <c r="B4394" s="9" t="s">
        <v>214</v>
      </c>
      <c r="C4394" s="9" t="s">
        <v>3001</v>
      </c>
      <c r="D4394" s="9" t="s">
        <v>3002</v>
      </c>
      <c r="E4394" s="9" t="s">
        <v>5852</v>
      </c>
      <c r="F4394" s="9" t="str">
        <f>TEXT(gdp_capita_rank__2[[#This Row],[year]],0)&amp;"-"&amp;gdp_capita_rank__2[[#This Row],[WB_country_code]]</f>
        <v>1992-SGP</v>
      </c>
      <c r="G4394" s="9" t="s">
        <v>5947</v>
      </c>
    </row>
    <row r="4395" spans="1:7" x14ac:dyDescent="0.2">
      <c r="A4395" s="9" t="s">
        <v>215</v>
      </c>
      <c r="B4395" s="9" t="s">
        <v>216</v>
      </c>
      <c r="C4395" s="9" t="s">
        <v>3004</v>
      </c>
      <c r="D4395" s="9" t="s">
        <v>3005</v>
      </c>
      <c r="E4395" s="9" t="s">
        <v>5852</v>
      </c>
      <c r="F4395" s="9" t="str">
        <f>TEXT(gdp_capita_rank__2[[#This Row],[year]],0)&amp;"-"&amp;gdp_capita_rank__2[[#This Row],[WB_country_code]]</f>
        <v>1992-SMR</v>
      </c>
      <c r="G4395" s="9" t="s">
        <v>2741</v>
      </c>
    </row>
    <row r="4396" spans="1:7" x14ac:dyDescent="0.2">
      <c r="A4396" s="9" t="s">
        <v>217</v>
      </c>
      <c r="B4396" s="9" t="s">
        <v>218</v>
      </c>
      <c r="C4396" s="9" t="s">
        <v>2854</v>
      </c>
      <c r="D4396" s="9" t="s">
        <v>3006</v>
      </c>
      <c r="E4396" s="9" t="s">
        <v>5852</v>
      </c>
      <c r="F4396" s="9" t="str">
        <f>TEXT(gdp_capita_rank__2[[#This Row],[year]],0)&amp;"-"&amp;gdp_capita_rank__2[[#This Row],[WB_country_code]]</f>
        <v>1992-SRB</v>
      </c>
      <c r="G4396" s="9" t="s">
        <v>2741</v>
      </c>
    </row>
    <row r="4397" spans="1:7" x14ac:dyDescent="0.2">
      <c r="A4397" s="9" t="s">
        <v>219</v>
      </c>
      <c r="B4397" s="9" t="s">
        <v>220</v>
      </c>
      <c r="C4397" s="9" t="s">
        <v>3007</v>
      </c>
      <c r="D4397" s="9" t="s">
        <v>3008</v>
      </c>
      <c r="E4397" s="9" t="s">
        <v>5852</v>
      </c>
      <c r="F4397" s="9" t="str">
        <f>TEXT(gdp_capita_rank__2[[#This Row],[year]],0)&amp;"-"&amp;gdp_capita_rank__2[[#This Row],[WB_country_code]]</f>
        <v>1992-SUR</v>
      </c>
      <c r="G4397" s="9" t="s">
        <v>5948</v>
      </c>
    </row>
    <row r="4398" spans="1:7" x14ac:dyDescent="0.2">
      <c r="A4398" s="9" t="s">
        <v>221</v>
      </c>
      <c r="B4398" s="9" t="s">
        <v>222</v>
      </c>
      <c r="C4398" s="9" t="s">
        <v>3010</v>
      </c>
      <c r="D4398" s="9" t="s">
        <v>3011</v>
      </c>
      <c r="E4398" s="9" t="s">
        <v>5852</v>
      </c>
      <c r="F4398" s="9" t="str">
        <f>TEXT(gdp_capita_rank__2[[#This Row],[year]],0)&amp;"-"&amp;gdp_capita_rank__2[[#This Row],[WB_country_code]]</f>
        <v>1992-SVK</v>
      </c>
      <c r="G4398" s="9" t="s">
        <v>5949</v>
      </c>
    </row>
    <row r="4399" spans="1:7" x14ac:dyDescent="0.2">
      <c r="A4399" s="9" t="s">
        <v>223</v>
      </c>
      <c r="B4399" s="9" t="s">
        <v>224</v>
      </c>
      <c r="C4399" s="9" t="s">
        <v>3012</v>
      </c>
      <c r="D4399" s="9" t="s">
        <v>3013</v>
      </c>
      <c r="E4399" s="9" t="s">
        <v>5852</v>
      </c>
      <c r="F4399" s="9" t="str">
        <f>TEXT(gdp_capita_rank__2[[#This Row],[year]],0)&amp;"-"&amp;gdp_capita_rank__2[[#This Row],[WB_country_code]]</f>
        <v>1992-SVN</v>
      </c>
      <c r="G4399" s="9" t="s">
        <v>2741</v>
      </c>
    </row>
    <row r="4400" spans="1:7" x14ac:dyDescent="0.2">
      <c r="A4400" s="9" t="s">
        <v>225</v>
      </c>
      <c r="B4400" s="9" t="s">
        <v>226</v>
      </c>
      <c r="C4400" s="9" t="s">
        <v>3014</v>
      </c>
      <c r="D4400" s="9" t="s">
        <v>3015</v>
      </c>
      <c r="E4400" s="9" t="s">
        <v>5852</v>
      </c>
      <c r="F4400" s="9" t="str">
        <f>TEXT(gdp_capita_rank__2[[#This Row],[year]],0)&amp;"-"&amp;gdp_capita_rank__2[[#This Row],[WB_country_code]]</f>
        <v>1992-SWE</v>
      </c>
      <c r="G4400" s="9" t="s">
        <v>5950</v>
      </c>
    </row>
    <row r="4401" spans="1:7" x14ac:dyDescent="0.2">
      <c r="A4401" s="9" t="s">
        <v>227</v>
      </c>
      <c r="B4401" s="9" t="s">
        <v>228</v>
      </c>
      <c r="C4401" s="9" t="s">
        <v>3017</v>
      </c>
      <c r="D4401" s="9" t="s">
        <v>3018</v>
      </c>
      <c r="E4401" s="9" t="s">
        <v>5852</v>
      </c>
      <c r="F4401" s="9" t="str">
        <f>TEXT(gdp_capita_rank__2[[#This Row],[year]],0)&amp;"-"&amp;gdp_capita_rank__2[[#This Row],[WB_country_code]]</f>
        <v>1992-SYR</v>
      </c>
      <c r="G4401" s="9" t="s">
        <v>5951</v>
      </c>
    </row>
    <row r="4402" spans="1:7" x14ac:dyDescent="0.2">
      <c r="A4402" s="9" t="s">
        <v>229</v>
      </c>
      <c r="B4402" s="9" t="s">
        <v>230</v>
      </c>
      <c r="C4402" s="9" t="s">
        <v>3020</v>
      </c>
      <c r="D4402" s="9" t="s">
        <v>3021</v>
      </c>
      <c r="E4402" s="9" t="s">
        <v>5852</v>
      </c>
      <c r="F4402" s="9" t="str">
        <f>TEXT(gdp_capita_rank__2[[#This Row],[year]],0)&amp;"-"&amp;gdp_capita_rank__2[[#This Row],[WB_country_code]]</f>
        <v>1992-TGO</v>
      </c>
      <c r="G4402" s="9" t="s">
        <v>5952</v>
      </c>
    </row>
    <row r="4403" spans="1:7" x14ac:dyDescent="0.2">
      <c r="A4403" s="9" t="s">
        <v>231</v>
      </c>
      <c r="B4403" s="9" t="s">
        <v>232</v>
      </c>
      <c r="C4403" s="9" t="s">
        <v>3023</v>
      </c>
      <c r="D4403" s="9" t="s">
        <v>3024</v>
      </c>
      <c r="E4403" s="9" t="s">
        <v>5852</v>
      </c>
      <c r="F4403" s="9" t="str">
        <f>TEXT(gdp_capita_rank__2[[#This Row],[year]],0)&amp;"-"&amp;gdp_capita_rank__2[[#This Row],[WB_country_code]]</f>
        <v>1992-THA</v>
      </c>
      <c r="G4403" s="9" t="s">
        <v>5953</v>
      </c>
    </row>
    <row r="4404" spans="1:7" x14ac:dyDescent="0.2">
      <c r="A4404" s="9" t="s">
        <v>233</v>
      </c>
      <c r="B4404" s="9" t="s">
        <v>234</v>
      </c>
      <c r="C4404" s="9" t="s">
        <v>3026</v>
      </c>
      <c r="D4404" s="9" t="s">
        <v>3027</v>
      </c>
      <c r="E4404" s="9" t="s">
        <v>5852</v>
      </c>
      <c r="F4404" s="9" t="str">
        <f>TEXT(gdp_capita_rank__2[[#This Row],[year]],0)&amp;"-"&amp;gdp_capita_rank__2[[#This Row],[WB_country_code]]</f>
        <v>1992-TJK</v>
      </c>
      <c r="G4404" s="9" t="s">
        <v>5954</v>
      </c>
    </row>
    <row r="4405" spans="1:7" x14ac:dyDescent="0.2">
      <c r="A4405" s="9" t="s">
        <v>235</v>
      </c>
      <c r="B4405" s="9" t="s">
        <v>236</v>
      </c>
      <c r="C4405" s="9" t="s">
        <v>3028</v>
      </c>
      <c r="D4405" s="9" t="s">
        <v>3029</v>
      </c>
      <c r="E4405" s="9" t="s">
        <v>5852</v>
      </c>
      <c r="F4405" s="9" t="str">
        <f>TEXT(gdp_capita_rank__2[[#This Row],[year]],0)&amp;"-"&amp;gdp_capita_rank__2[[#This Row],[WB_country_code]]</f>
        <v>1992-TKM</v>
      </c>
      <c r="G4405" s="9" t="s">
        <v>5955</v>
      </c>
    </row>
    <row r="4406" spans="1:7" x14ac:dyDescent="0.2">
      <c r="A4406" s="9" t="s">
        <v>237</v>
      </c>
      <c r="B4406" s="9" t="s">
        <v>238</v>
      </c>
      <c r="C4406" s="9" t="s">
        <v>3030</v>
      </c>
      <c r="D4406" s="9" t="s">
        <v>3031</v>
      </c>
      <c r="E4406" s="9" t="s">
        <v>5852</v>
      </c>
      <c r="F4406" s="9" t="str">
        <f>TEXT(gdp_capita_rank__2[[#This Row],[year]],0)&amp;"-"&amp;gdp_capita_rank__2[[#This Row],[WB_country_code]]</f>
        <v>1992-TON</v>
      </c>
      <c r="G4406" s="9" t="s">
        <v>5956</v>
      </c>
    </row>
    <row r="4407" spans="1:7" x14ac:dyDescent="0.2">
      <c r="A4407" s="9" t="s">
        <v>239</v>
      </c>
      <c r="B4407" s="9" t="s">
        <v>240</v>
      </c>
      <c r="C4407" s="9" t="s">
        <v>3032</v>
      </c>
      <c r="D4407" s="9" t="s">
        <v>3033</v>
      </c>
      <c r="E4407" s="9" t="s">
        <v>5852</v>
      </c>
      <c r="F4407" s="9" t="str">
        <f>TEXT(gdp_capita_rank__2[[#This Row],[year]],0)&amp;"-"&amp;gdp_capita_rank__2[[#This Row],[WB_country_code]]</f>
        <v>1992-TTO</v>
      </c>
      <c r="G4407" s="9" t="s">
        <v>5957</v>
      </c>
    </row>
    <row r="4408" spans="1:7" x14ac:dyDescent="0.2">
      <c r="A4408" s="9" t="s">
        <v>241</v>
      </c>
      <c r="B4408" s="9" t="s">
        <v>242</v>
      </c>
      <c r="C4408" s="9" t="s">
        <v>3035</v>
      </c>
      <c r="D4408" s="9" t="s">
        <v>3036</v>
      </c>
      <c r="E4408" s="9" t="s">
        <v>5852</v>
      </c>
      <c r="F4408" s="9" t="str">
        <f>TEXT(gdp_capita_rank__2[[#This Row],[year]],0)&amp;"-"&amp;gdp_capita_rank__2[[#This Row],[WB_country_code]]</f>
        <v>1992-TUN</v>
      </c>
      <c r="G4408" s="9" t="s">
        <v>5958</v>
      </c>
    </row>
    <row r="4409" spans="1:7" x14ac:dyDescent="0.2">
      <c r="A4409" s="9" t="s">
        <v>243</v>
      </c>
      <c r="B4409" s="9" t="s">
        <v>244</v>
      </c>
      <c r="C4409" s="9" t="s">
        <v>3037</v>
      </c>
      <c r="D4409" s="9" t="s">
        <v>3038</v>
      </c>
      <c r="E4409" s="9" t="s">
        <v>5852</v>
      </c>
      <c r="F4409" s="9" t="str">
        <f>TEXT(gdp_capita_rank__2[[#This Row],[year]],0)&amp;"-"&amp;gdp_capita_rank__2[[#This Row],[WB_country_code]]</f>
        <v>1992-TUR</v>
      </c>
      <c r="G4409" s="9" t="s">
        <v>5959</v>
      </c>
    </row>
    <row r="4410" spans="1:7" x14ac:dyDescent="0.2">
      <c r="A4410" s="9" t="s">
        <v>245</v>
      </c>
      <c r="B4410" s="9" t="s">
        <v>246</v>
      </c>
      <c r="C4410" s="9" t="s">
        <v>3040</v>
      </c>
      <c r="D4410" s="9" t="s">
        <v>3041</v>
      </c>
      <c r="E4410" s="9" t="s">
        <v>5852</v>
      </c>
      <c r="F4410" s="9" t="str">
        <f>TEXT(gdp_capita_rank__2[[#This Row],[year]],0)&amp;"-"&amp;gdp_capita_rank__2[[#This Row],[WB_country_code]]</f>
        <v>1992-TZA</v>
      </c>
      <c r="G4410" s="9" t="s">
        <v>5960</v>
      </c>
    </row>
    <row r="4411" spans="1:7" x14ac:dyDescent="0.2">
      <c r="A4411" s="9" t="s">
        <v>247</v>
      </c>
      <c r="B4411" s="9" t="s">
        <v>248</v>
      </c>
      <c r="C4411" s="9" t="s">
        <v>3042</v>
      </c>
      <c r="D4411" s="9" t="s">
        <v>3043</v>
      </c>
      <c r="E4411" s="9" t="s">
        <v>5852</v>
      </c>
      <c r="F4411" s="9" t="str">
        <f>TEXT(gdp_capita_rank__2[[#This Row],[year]],0)&amp;"-"&amp;gdp_capita_rank__2[[#This Row],[WB_country_code]]</f>
        <v>1992-UGA</v>
      </c>
      <c r="G4411" s="9" t="s">
        <v>5961</v>
      </c>
    </row>
    <row r="4412" spans="1:7" x14ac:dyDescent="0.2">
      <c r="A4412" s="9" t="s">
        <v>249</v>
      </c>
      <c r="B4412" s="9" t="s">
        <v>250</v>
      </c>
      <c r="C4412" s="9" t="s">
        <v>3045</v>
      </c>
      <c r="D4412" s="9" t="s">
        <v>3046</v>
      </c>
      <c r="E4412" s="9" t="s">
        <v>5852</v>
      </c>
      <c r="F4412" s="9" t="str">
        <f>TEXT(gdp_capita_rank__2[[#This Row],[year]],0)&amp;"-"&amp;gdp_capita_rank__2[[#This Row],[WB_country_code]]</f>
        <v>1992-UKR</v>
      </c>
      <c r="G4412" s="9" t="s">
        <v>5962</v>
      </c>
    </row>
    <row r="4413" spans="1:7" x14ac:dyDescent="0.2">
      <c r="A4413" s="9" t="s">
        <v>251</v>
      </c>
      <c r="B4413" s="9" t="s">
        <v>252</v>
      </c>
      <c r="C4413" s="9" t="s">
        <v>3047</v>
      </c>
      <c r="D4413" s="9" t="s">
        <v>3048</v>
      </c>
      <c r="E4413" s="9" t="s">
        <v>5852</v>
      </c>
      <c r="F4413" s="9" t="str">
        <f>TEXT(gdp_capita_rank__2[[#This Row],[year]],0)&amp;"-"&amp;gdp_capita_rank__2[[#This Row],[WB_country_code]]</f>
        <v>1992-URY</v>
      </c>
      <c r="G4413" s="9" t="s">
        <v>5963</v>
      </c>
    </row>
    <row r="4414" spans="1:7" x14ac:dyDescent="0.2">
      <c r="A4414" s="9" t="s">
        <v>253</v>
      </c>
      <c r="B4414" s="9" t="s">
        <v>254</v>
      </c>
      <c r="C4414" s="9" t="s">
        <v>3050</v>
      </c>
      <c r="D4414" s="9" t="s">
        <v>3051</v>
      </c>
      <c r="E4414" s="9" t="s">
        <v>5852</v>
      </c>
      <c r="F4414" s="9" t="str">
        <f>TEXT(gdp_capita_rank__2[[#This Row],[year]],0)&amp;"-"&amp;gdp_capita_rank__2[[#This Row],[WB_country_code]]</f>
        <v>1992-USA</v>
      </c>
      <c r="G4414" s="9" t="s">
        <v>5964</v>
      </c>
    </row>
    <row r="4415" spans="1:7" x14ac:dyDescent="0.2">
      <c r="A4415" s="9" t="s">
        <v>255</v>
      </c>
      <c r="B4415" s="9" t="s">
        <v>256</v>
      </c>
      <c r="C4415" s="9" t="s">
        <v>3053</v>
      </c>
      <c r="D4415" s="9" t="s">
        <v>3054</v>
      </c>
      <c r="E4415" s="9" t="s">
        <v>5852</v>
      </c>
      <c r="F4415" s="9" t="str">
        <f>TEXT(gdp_capita_rank__2[[#This Row],[year]],0)&amp;"-"&amp;gdp_capita_rank__2[[#This Row],[WB_country_code]]</f>
        <v>1992-UZB</v>
      </c>
      <c r="G4415" s="9" t="s">
        <v>5965</v>
      </c>
    </row>
    <row r="4416" spans="1:7" x14ac:dyDescent="0.2">
      <c r="A4416" s="9" t="s">
        <v>257</v>
      </c>
      <c r="B4416" s="9" t="s">
        <v>258</v>
      </c>
      <c r="C4416" s="9" t="s">
        <v>3055</v>
      </c>
      <c r="D4416" s="9" t="s">
        <v>3056</v>
      </c>
      <c r="E4416" s="9" t="s">
        <v>5852</v>
      </c>
      <c r="F4416" s="9" t="str">
        <f>TEXT(gdp_capita_rank__2[[#This Row],[year]],0)&amp;"-"&amp;gdp_capita_rank__2[[#This Row],[WB_country_code]]</f>
        <v>1992-VEN</v>
      </c>
      <c r="G4416" s="9" t="s">
        <v>5966</v>
      </c>
    </row>
    <row r="4417" spans="1:7" x14ac:dyDescent="0.2">
      <c r="A4417" s="9" t="s">
        <v>259</v>
      </c>
      <c r="B4417" s="9" t="s">
        <v>260</v>
      </c>
      <c r="C4417" s="9" t="s">
        <v>3058</v>
      </c>
      <c r="D4417" s="9" t="s">
        <v>3059</v>
      </c>
      <c r="E4417" s="9" t="s">
        <v>5852</v>
      </c>
      <c r="F4417" s="9" t="str">
        <f>TEXT(gdp_capita_rank__2[[#This Row],[year]],0)&amp;"-"&amp;gdp_capita_rank__2[[#This Row],[WB_country_code]]</f>
        <v>1992-VIR</v>
      </c>
      <c r="G4417" s="9" t="s">
        <v>2741</v>
      </c>
    </row>
    <row r="4418" spans="1:7" x14ac:dyDescent="0.2">
      <c r="A4418" s="9" t="s">
        <v>261</v>
      </c>
      <c r="B4418" s="9" t="s">
        <v>262</v>
      </c>
      <c r="C4418" s="9" t="s">
        <v>3060</v>
      </c>
      <c r="D4418" s="9" t="s">
        <v>3061</v>
      </c>
      <c r="E4418" s="9" t="s">
        <v>5852</v>
      </c>
      <c r="F4418" s="9" t="str">
        <f>TEXT(gdp_capita_rank__2[[#This Row],[year]],0)&amp;"-"&amp;gdp_capita_rank__2[[#This Row],[WB_country_code]]</f>
        <v>1992-VNM</v>
      </c>
      <c r="G4418" s="9" t="s">
        <v>5967</v>
      </c>
    </row>
    <row r="4419" spans="1:7" x14ac:dyDescent="0.2">
      <c r="A4419" s="9" t="s">
        <v>263</v>
      </c>
      <c r="B4419" s="9" t="s">
        <v>264</v>
      </c>
      <c r="C4419" s="9" t="s">
        <v>3062</v>
      </c>
      <c r="D4419" s="9" t="s">
        <v>3063</v>
      </c>
      <c r="E4419" s="9" t="s">
        <v>5852</v>
      </c>
      <c r="F4419" s="9" t="str">
        <f>TEXT(gdp_capita_rank__2[[#This Row],[year]],0)&amp;"-"&amp;gdp_capita_rank__2[[#This Row],[WB_country_code]]</f>
        <v>1992-WSM</v>
      </c>
      <c r="G4419" s="9" t="s">
        <v>5968</v>
      </c>
    </row>
    <row r="4420" spans="1:7" x14ac:dyDescent="0.2">
      <c r="A4420" s="9" t="s">
        <v>265</v>
      </c>
      <c r="B4420" s="9" t="s">
        <v>266</v>
      </c>
      <c r="C4420" s="9" t="s">
        <v>3064</v>
      </c>
      <c r="D4420" s="9" t="s">
        <v>3065</v>
      </c>
      <c r="E4420" s="9" t="s">
        <v>5852</v>
      </c>
      <c r="F4420" s="9" t="str">
        <f>TEXT(gdp_capita_rank__2[[#This Row],[year]],0)&amp;"-"&amp;gdp_capita_rank__2[[#This Row],[WB_country_code]]</f>
        <v>1992-XKX</v>
      </c>
      <c r="G4420" s="9" t="s">
        <v>2741</v>
      </c>
    </row>
    <row r="4421" spans="1:7" x14ac:dyDescent="0.2">
      <c r="A4421" s="9" t="s">
        <v>269</v>
      </c>
      <c r="B4421" s="9" t="s">
        <v>270</v>
      </c>
      <c r="C4421" s="9" t="s">
        <v>3066</v>
      </c>
      <c r="D4421" s="9" t="s">
        <v>3067</v>
      </c>
      <c r="E4421" s="9" t="s">
        <v>5852</v>
      </c>
      <c r="F4421" s="9" t="str">
        <f>TEXT(gdp_capita_rank__2[[#This Row],[year]],0)&amp;"-"&amp;gdp_capita_rank__2[[#This Row],[WB_country_code]]</f>
        <v>1992-ZAF</v>
      </c>
      <c r="G4421" s="9" t="s">
        <v>5969</v>
      </c>
    </row>
    <row r="4422" spans="1:7" x14ac:dyDescent="0.2">
      <c r="A4422" s="9" t="s">
        <v>271</v>
      </c>
      <c r="B4422" s="9" t="s">
        <v>272</v>
      </c>
      <c r="C4422" s="9" t="s">
        <v>3069</v>
      </c>
      <c r="D4422" s="9" t="s">
        <v>3070</v>
      </c>
      <c r="E4422" s="9" t="s">
        <v>5852</v>
      </c>
      <c r="F4422" s="9" t="str">
        <f>TEXT(gdp_capita_rank__2[[#This Row],[year]],0)&amp;"-"&amp;gdp_capita_rank__2[[#This Row],[WB_country_code]]</f>
        <v>1992-ZMB</v>
      </c>
      <c r="G4422" s="9" t="s">
        <v>5970</v>
      </c>
    </row>
    <row r="4423" spans="1:7" x14ac:dyDescent="0.2">
      <c r="A4423" s="9" t="s">
        <v>273</v>
      </c>
      <c r="B4423" s="9" t="s">
        <v>274</v>
      </c>
      <c r="C4423" s="9" t="s">
        <v>3072</v>
      </c>
      <c r="D4423" s="9" t="s">
        <v>3073</v>
      </c>
      <c r="E4423" s="9" t="s">
        <v>5852</v>
      </c>
      <c r="F4423" s="9" t="str">
        <f>TEXT(gdp_capita_rank__2[[#This Row],[year]],0)&amp;"-"&amp;gdp_capita_rank__2[[#This Row],[WB_country_code]]</f>
        <v>1992-ZWE</v>
      </c>
      <c r="G4423" s="9" t="s">
        <v>5971</v>
      </c>
    </row>
    <row r="4424" spans="1:7" x14ac:dyDescent="0.2">
      <c r="A4424" s="9" t="s">
        <v>5</v>
      </c>
      <c r="B4424" s="9" t="s">
        <v>6</v>
      </c>
      <c r="C4424" s="9" t="s">
        <v>2735</v>
      </c>
      <c r="D4424" s="9" t="s">
        <v>2736</v>
      </c>
      <c r="E4424" s="9" t="s">
        <v>5972</v>
      </c>
      <c r="F4424" s="9" t="str">
        <f>TEXT(gdp_capita_rank__2[[#This Row],[year]],0)&amp;"-"&amp;gdp_capita_rank__2[[#This Row],[WB_country_code]]</f>
        <v>1993-AFG</v>
      </c>
      <c r="G4424" s="9" t="s">
        <v>2741</v>
      </c>
    </row>
    <row r="4425" spans="1:7" x14ac:dyDescent="0.2">
      <c r="A4425" s="9" t="s">
        <v>7</v>
      </c>
      <c r="B4425" s="9" t="s">
        <v>8</v>
      </c>
      <c r="C4425" s="9" t="s">
        <v>2739</v>
      </c>
      <c r="D4425" s="9" t="s">
        <v>2740</v>
      </c>
      <c r="E4425" s="9" t="s">
        <v>5972</v>
      </c>
      <c r="F4425" s="9" t="str">
        <f>TEXT(gdp_capita_rank__2[[#This Row],[year]],0)&amp;"-"&amp;gdp_capita_rank__2[[#This Row],[WB_country_code]]</f>
        <v>1993-ARE</v>
      </c>
      <c r="G4425" s="9" t="s">
        <v>5973</v>
      </c>
    </row>
    <row r="4426" spans="1:7" x14ac:dyDescent="0.2">
      <c r="A4426" s="9" t="s">
        <v>9</v>
      </c>
      <c r="B4426" s="9" t="s">
        <v>10</v>
      </c>
      <c r="C4426" s="9" t="s">
        <v>2742</v>
      </c>
      <c r="D4426" s="9" t="s">
        <v>2743</v>
      </c>
      <c r="E4426" s="9" t="s">
        <v>5972</v>
      </c>
      <c r="F4426" s="9" t="str">
        <f>TEXT(gdp_capita_rank__2[[#This Row],[year]],0)&amp;"-"&amp;gdp_capita_rank__2[[#This Row],[WB_country_code]]</f>
        <v>1993-ARG</v>
      </c>
      <c r="G4426" s="9" t="s">
        <v>5974</v>
      </c>
    </row>
    <row r="4427" spans="1:7" x14ac:dyDescent="0.2">
      <c r="A4427" s="9" t="s">
        <v>11</v>
      </c>
      <c r="B4427" s="9" t="s">
        <v>12</v>
      </c>
      <c r="C4427" s="9" t="s">
        <v>2744</v>
      </c>
      <c r="D4427" s="9" t="s">
        <v>2745</v>
      </c>
      <c r="E4427" s="9" t="s">
        <v>5972</v>
      </c>
      <c r="F4427" s="9" t="str">
        <f>TEXT(gdp_capita_rank__2[[#This Row],[year]],0)&amp;"-"&amp;gdp_capita_rank__2[[#This Row],[WB_country_code]]</f>
        <v>1993-ARM</v>
      </c>
      <c r="G4427" s="9" t="s">
        <v>5975</v>
      </c>
    </row>
    <row r="4428" spans="1:7" x14ac:dyDescent="0.2">
      <c r="A4428" s="9" t="s">
        <v>13</v>
      </c>
      <c r="B4428" s="9" t="s">
        <v>14</v>
      </c>
      <c r="C4428" s="9" t="s">
        <v>2746</v>
      </c>
      <c r="D4428" s="9" t="s">
        <v>2747</v>
      </c>
      <c r="E4428" s="9" t="s">
        <v>5972</v>
      </c>
      <c r="F4428" s="9" t="str">
        <f>TEXT(gdp_capita_rank__2[[#This Row],[year]],0)&amp;"-"&amp;gdp_capita_rank__2[[#This Row],[WB_country_code]]</f>
        <v>1993-AUS</v>
      </c>
      <c r="G4428" s="9" t="s">
        <v>5976</v>
      </c>
    </row>
    <row r="4429" spans="1:7" x14ac:dyDescent="0.2">
      <c r="A4429" s="9" t="s">
        <v>15</v>
      </c>
      <c r="B4429" s="9" t="s">
        <v>16</v>
      </c>
      <c r="C4429" s="9" t="s">
        <v>2749</v>
      </c>
      <c r="D4429" s="9" t="s">
        <v>2750</v>
      </c>
      <c r="E4429" s="9" t="s">
        <v>5972</v>
      </c>
      <c r="F4429" s="9" t="str">
        <f>TEXT(gdp_capita_rank__2[[#This Row],[year]],0)&amp;"-"&amp;gdp_capita_rank__2[[#This Row],[WB_country_code]]</f>
        <v>1993-AUT</v>
      </c>
      <c r="G4429" s="9" t="s">
        <v>5977</v>
      </c>
    </row>
    <row r="4430" spans="1:7" x14ac:dyDescent="0.2">
      <c r="A4430" s="9" t="s">
        <v>17</v>
      </c>
      <c r="B4430" s="9" t="s">
        <v>18</v>
      </c>
      <c r="C4430" s="9" t="s">
        <v>2752</v>
      </c>
      <c r="D4430" s="9" t="s">
        <v>2753</v>
      </c>
      <c r="E4430" s="9" t="s">
        <v>5972</v>
      </c>
      <c r="F4430" s="9" t="str">
        <f>TEXT(gdp_capita_rank__2[[#This Row],[year]],0)&amp;"-"&amp;gdp_capita_rank__2[[#This Row],[WB_country_code]]</f>
        <v>1993-AZE</v>
      </c>
      <c r="G4430" s="9" t="s">
        <v>5978</v>
      </c>
    </row>
    <row r="4431" spans="1:7" x14ac:dyDescent="0.2">
      <c r="A4431" s="9" t="s">
        <v>19</v>
      </c>
      <c r="B4431" s="9" t="s">
        <v>20</v>
      </c>
      <c r="C4431" s="9" t="s">
        <v>2754</v>
      </c>
      <c r="D4431" s="9" t="s">
        <v>2755</v>
      </c>
      <c r="E4431" s="9" t="s">
        <v>5972</v>
      </c>
      <c r="F4431" s="9" t="str">
        <f>TEXT(gdp_capita_rank__2[[#This Row],[year]],0)&amp;"-"&amp;gdp_capita_rank__2[[#This Row],[WB_country_code]]</f>
        <v>1993-BDI</v>
      </c>
      <c r="G4431" s="9" t="s">
        <v>5979</v>
      </c>
    </row>
    <row r="4432" spans="1:7" x14ac:dyDescent="0.2">
      <c r="A4432" s="9" t="s">
        <v>21</v>
      </c>
      <c r="B4432" s="9" t="s">
        <v>22</v>
      </c>
      <c r="C4432" s="9" t="s">
        <v>2757</v>
      </c>
      <c r="D4432" s="9" t="s">
        <v>2758</v>
      </c>
      <c r="E4432" s="9" t="s">
        <v>5972</v>
      </c>
      <c r="F4432" s="9" t="str">
        <f>TEXT(gdp_capita_rank__2[[#This Row],[year]],0)&amp;"-"&amp;gdp_capita_rank__2[[#This Row],[WB_country_code]]</f>
        <v>1993-BEL</v>
      </c>
      <c r="G4432" s="9" t="s">
        <v>5980</v>
      </c>
    </row>
    <row r="4433" spans="1:7" x14ac:dyDescent="0.2">
      <c r="A4433" s="9" t="s">
        <v>23</v>
      </c>
      <c r="B4433" s="9" t="s">
        <v>24</v>
      </c>
      <c r="C4433" s="9" t="s">
        <v>2760</v>
      </c>
      <c r="D4433" s="9" t="s">
        <v>2761</v>
      </c>
      <c r="E4433" s="9" t="s">
        <v>5972</v>
      </c>
      <c r="F4433" s="9" t="str">
        <f>TEXT(gdp_capita_rank__2[[#This Row],[year]],0)&amp;"-"&amp;gdp_capita_rank__2[[#This Row],[WB_country_code]]</f>
        <v>1993-BFA</v>
      </c>
      <c r="G4433" s="9" t="s">
        <v>5981</v>
      </c>
    </row>
    <row r="4434" spans="1:7" x14ac:dyDescent="0.2">
      <c r="A4434" s="9" t="s">
        <v>25</v>
      </c>
      <c r="B4434" s="9" t="s">
        <v>26</v>
      </c>
      <c r="C4434" s="9" t="s">
        <v>2763</v>
      </c>
      <c r="D4434" s="9" t="s">
        <v>2764</v>
      </c>
      <c r="E4434" s="9" t="s">
        <v>5972</v>
      </c>
      <c r="F4434" s="9" t="str">
        <f>TEXT(gdp_capita_rank__2[[#This Row],[year]],0)&amp;"-"&amp;gdp_capita_rank__2[[#This Row],[WB_country_code]]</f>
        <v>1993-BGR</v>
      </c>
      <c r="G4434" s="9" t="s">
        <v>5982</v>
      </c>
    </row>
    <row r="4435" spans="1:7" x14ac:dyDescent="0.2">
      <c r="A4435" s="9" t="s">
        <v>27</v>
      </c>
      <c r="B4435" s="9" t="s">
        <v>28</v>
      </c>
      <c r="C4435" s="9" t="s">
        <v>2765</v>
      </c>
      <c r="D4435" s="9" t="s">
        <v>2766</v>
      </c>
      <c r="E4435" s="9" t="s">
        <v>5972</v>
      </c>
      <c r="F4435" s="9" t="str">
        <f>TEXT(gdp_capita_rank__2[[#This Row],[year]],0)&amp;"-"&amp;gdp_capita_rank__2[[#This Row],[WB_country_code]]</f>
        <v>1993-BHR</v>
      </c>
      <c r="G4435" s="9" t="s">
        <v>5983</v>
      </c>
    </row>
    <row r="4436" spans="1:7" x14ac:dyDescent="0.2">
      <c r="A4436" s="9" t="s">
        <v>29</v>
      </c>
      <c r="B4436" s="9" t="s">
        <v>30</v>
      </c>
      <c r="C4436" s="9" t="s">
        <v>2767</v>
      </c>
      <c r="D4436" s="9" t="s">
        <v>2768</v>
      </c>
      <c r="E4436" s="9" t="s">
        <v>5972</v>
      </c>
      <c r="F4436" s="9" t="str">
        <f>TEXT(gdp_capita_rank__2[[#This Row],[year]],0)&amp;"-"&amp;gdp_capita_rank__2[[#This Row],[WB_country_code]]</f>
        <v>1993-BHS</v>
      </c>
      <c r="G4436" s="9" t="s">
        <v>5984</v>
      </c>
    </row>
    <row r="4437" spans="1:7" x14ac:dyDescent="0.2">
      <c r="A4437" s="9" t="s">
        <v>31</v>
      </c>
      <c r="B4437" s="9" t="s">
        <v>32</v>
      </c>
      <c r="C4437" s="9" t="s">
        <v>2770</v>
      </c>
      <c r="D4437" s="9" t="s">
        <v>2771</v>
      </c>
      <c r="E4437" s="9" t="s">
        <v>5972</v>
      </c>
      <c r="F4437" s="9" t="str">
        <f>TEXT(gdp_capita_rank__2[[#This Row],[year]],0)&amp;"-"&amp;gdp_capita_rank__2[[#This Row],[WB_country_code]]</f>
        <v>1993-BLR</v>
      </c>
      <c r="G4437" s="9" t="s">
        <v>5985</v>
      </c>
    </row>
    <row r="4438" spans="1:7" x14ac:dyDescent="0.2">
      <c r="A4438" s="9" t="s">
        <v>33</v>
      </c>
      <c r="B4438" s="9" t="s">
        <v>34</v>
      </c>
      <c r="C4438" s="9" t="s">
        <v>2772</v>
      </c>
      <c r="D4438" s="9" t="s">
        <v>2773</v>
      </c>
      <c r="E4438" s="9" t="s">
        <v>5972</v>
      </c>
      <c r="F4438" s="9" t="str">
        <f>TEXT(gdp_capita_rank__2[[#This Row],[year]],0)&amp;"-"&amp;gdp_capita_rank__2[[#This Row],[WB_country_code]]</f>
        <v>1993-BMU</v>
      </c>
      <c r="G4438" s="9" t="s">
        <v>5986</v>
      </c>
    </row>
    <row r="4439" spans="1:7" x14ac:dyDescent="0.2">
      <c r="A4439" s="9" t="s">
        <v>35</v>
      </c>
      <c r="B4439" s="9" t="s">
        <v>36</v>
      </c>
      <c r="C4439" s="9" t="s">
        <v>2775</v>
      </c>
      <c r="D4439" s="9" t="s">
        <v>2776</v>
      </c>
      <c r="E4439" s="9" t="s">
        <v>5972</v>
      </c>
      <c r="F4439" s="9" t="str">
        <f>TEXT(gdp_capita_rank__2[[#This Row],[year]],0)&amp;"-"&amp;gdp_capita_rank__2[[#This Row],[WB_country_code]]</f>
        <v>1993-BRA</v>
      </c>
      <c r="G4439" s="9" t="s">
        <v>5987</v>
      </c>
    </row>
    <row r="4440" spans="1:7" x14ac:dyDescent="0.2">
      <c r="A4440" s="9" t="s">
        <v>37</v>
      </c>
      <c r="B4440" s="9" t="s">
        <v>38</v>
      </c>
      <c r="C4440" s="9" t="s">
        <v>2777</v>
      </c>
      <c r="D4440" s="9" t="s">
        <v>2778</v>
      </c>
      <c r="E4440" s="9" t="s">
        <v>5972</v>
      </c>
      <c r="F4440" s="9" t="str">
        <f>TEXT(gdp_capita_rank__2[[#This Row],[year]],0)&amp;"-"&amp;gdp_capita_rank__2[[#This Row],[WB_country_code]]</f>
        <v>1993-BRB</v>
      </c>
      <c r="G4440" s="9" t="s">
        <v>5988</v>
      </c>
    </row>
    <row r="4441" spans="1:7" x14ac:dyDescent="0.2">
      <c r="A4441" s="9" t="s">
        <v>39</v>
      </c>
      <c r="B4441" s="9" t="s">
        <v>40</v>
      </c>
      <c r="C4441" s="9" t="s">
        <v>2779</v>
      </c>
      <c r="D4441" s="9" t="s">
        <v>2780</v>
      </c>
      <c r="E4441" s="9" t="s">
        <v>5972</v>
      </c>
      <c r="F4441" s="9" t="str">
        <f>TEXT(gdp_capita_rank__2[[#This Row],[year]],0)&amp;"-"&amp;gdp_capita_rank__2[[#This Row],[WB_country_code]]</f>
        <v>1993-BWA</v>
      </c>
      <c r="G4441" s="9" t="s">
        <v>5989</v>
      </c>
    </row>
    <row r="4442" spans="1:7" x14ac:dyDescent="0.2">
      <c r="A4442" s="9" t="s">
        <v>41</v>
      </c>
      <c r="B4442" s="9" t="s">
        <v>42</v>
      </c>
      <c r="C4442" s="9" t="s">
        <v>2782</v>
      </c>
      <c r="D4442" s="9" t="s">
        <v>2783</v>
      </c>
      <c r="E4442" s="9" t="s">
        <v>5972</v>
      </c>
      <c r="F4442" s="9" t="str">
        <f>TEXT(gdp_capita_rank__2[[#This Row],[year]],0)&amp;"-"&amp;gdp_capita_rank__2[[#This Row],[WB_country_code]]</f>
        <v>1993-CAN</v>
      </c>
      <c r="G4442" s="9" t="s">
        <v>5990</v>
      </c>
    </row>
    <row r="4443" spans="1:7" x14ac:dyDescent="0.2">
      <c r="A4443" s="9" t="s">
        <v>43</v>
      </c>
      <c r="B4443" s="9" t="s">
        <v>44</v>
      </c>
      <c r="C4443" s="9" t="s">
        <v>2785</v>
      </c>
      <c r="D4443" s="9" t="s">
        <v>2786</v>
      </c>
      <c r="E4443" s="9" t="s">
        <v>5972</v>
      </c>
      <c r="F4443" s="9" t="str">
        <f>TEXT(gdp_capita_rank__2[[#This Row],[year]],0)&amp;"-"&amp;gdp_capita_rank__2[[#This Row],[WB_country_code]]</f>
        <v>1993-CHE</v>
      </c>
      <c r="G4443" s="9" t="s">
        <v>5991</v>
      </c>
    </row>
    <row r="4444" spans="1:7" x14ac:dyDescent="0.2">
      <c r="A4444" s="9" t="s">
        <v>45</v>
      </c>
      <c r="B4444" s="9" t="s">
        <v>46</v>
      </c>
      <c r="C4444" s="9" t="s">
        <v>2788</v>
      </c>
      <c r="D4444" s="9" t="s">
        <v>2789</v>
      </c>
      <c r="E4444" s="9" t="s">
        <v>5972</v>
      </c>
      <c r="F4444" s="9" t="str">
        <f>TEXT(gdp_capita_rank__2[[#This Row],[year]],0)&amp;"-"&amp;gdp_capita_rank__2[[#This Row],[WB_country_code]]</f>
        <v>1993-CHL</v>
      </c>
      <c r="G4444" s="9" t="s">
        <v>5992</v>
      </c>
    </row>
    <row r="4445" spans="1:7" x14ac:dyDescent="0.2">
      <c r="A4445" s="9" t="s">
        <v>47</v>
      </c>
      <c r="B4445" s="9" t="s">
        <v>48</v>
      </c>
      <c r="C4445" s="9" t="s">
        <v>2791</v>
      </c>
      <c r="D4445" s="9" t="s">
        <v>2792</v>
      </c>
      <c r="E4445" s="9" t="s">
        <v>5972</v>
      </c>
      <c r="F4445" s="9" t="str">
        <f>TEXT(gdp_capita_rank__2[[#This Row],[year]],0)&amp;"-"&amp;gdp_capita_rank__2[[#This Row],[WB_country_code]]</f>
        <v>1993-CHN</v>
      </c>
      <c r="G4445" s="9" t="s">
        <v>5993</v>
      </c>
    </row>
    <row r="4446" spans="1:7" x14ac:dyDescent="0.2">
      <c r="A4446" s="9" t="s">
        <v>49</v>
      </c>
      <c r="B4446" s="9" t="s">
        <v>50</v>
      </c>
      <c r="C4446" s="9" t="s">
        <v>2794</v>
      </c>
      <c r="D4446" s="9" t="s">
        <v>2795</v>
      </c>
      <c r="E4446" s="9" t="s">
        <v>5972</v>
      </c>
      <c r="F4446" s="9" t="str">
        <f>TEXT(gdp_capita_rank__2[[#This Row],[year]],0)&amp;"-"&amp;gdp_capita_rank__2[[#This Row],[WB_country_code]]</f>
        <v>1993-CIV</v>
      </c>
      <c r="G4446" s="9" t="s">
        <v>5994</v>
      </c>
    </row>
    <row r="4447" spans="1:7" x14ac:dyDescent="0.2">
      <c r="A4447" s="9" t="s">
        <v>51</v>
      </c>
      <c r="B4447" s="9" t="s">
        <v>52</v>
      </c>
      <c r="C4447" s="9" t="s">
        <v>2797</v>
      </c>
      <c r="D4447" s="9" t="s">
        <v>2798</v>
      </c>
      <c r="E4447" s="9" t="s">
        <v>5972</v>
      </c>
      <c r="F4447" s="9" t="str">
        <f>TEXT(gdp_capita_rank__2[[#This Row],[year]],0)&amp;"-"&amp;gdp_capita_rank__2[[#This Row],[WB_country_code]]</f>
        <v>1993-CMR</v>
      </c>
      <c r="G4447" s="9" t="s">
        <v>5995</v>
      </c>
    </row>
    <row r="4448" spans="1:7" x14ac:dyDescent="0.2">
      <c r="A4448" s="9" t="s">
        <v>53</v>
      </c>
      <c r="B4448" s="9" t="s">
        <v>54</v>
      </c>
      <c r="C4448" s="9" t="s">
        <v>2800</v>
      </c>
      <c r="D4448" s="9" t="s">
        <v>2801</v>
      </c>
      <c r="E4448" s="9" t="s">
        <v>5972</v>
      </c>
      <c r="F4448" s="9" t="str">
        <f>TEXT(gdp_capita_rank__2[[#This Row],[year]],0)&amp;"-"&amp;gdp_capita_rank__2[[#This Row],[WB_country_code]]</f>
        <v>1993-COL</v>
      </c>
      <c r="G4448" s="9" t="s">
        <v>5996</v>
      </c>
    </row>
    <row r="4449" spans="1:7" x14ac:dyDescent="0.2">
      <c r="A4449" s="9" t="s">
        <v>55</v>
      </c>
      <c r="B4449" s="9" t="s">
        <v>56</v>
      </c>
      <c r="C4449" s="9" t="s">
        <v>2803</v>
      </c>
      <c r="D4449" s="9" t="s">
        <v>2804</v>
      </c>
      <c r="E4449" s="9" t="s">
        <v>5972</v>
      </c>
      <c r="F4449" s="9" t="str">
        <f>TEXT(gdp_capita_rank__2[[#This Row],[year]],0)&amp;"-"&amp;gdp_capita_rank__2[[#This Row],[WB_country_code]]</f>
        <v>1993-CRI</v>
      </c>
      <c r="G4449" s="9" t="s">
        <v>5997</v>
      </c>
    </row>
    <row r="4450" spans="1:7" x14ac:dyDescent="0.2">
      <c r="A4450" s="9" t="s">
        <v>57</v>
      </c>
      <c r="B4450" s="9" t="s">
        <v>58</v>
      </c>
      <c r="C4450" s="9" t="s">
        <v>2806</v>
      </c>
      <c r="D4450" s="9" t="s">
        <v>2807</v>
      </c>
      <c r="E4450" s="9" t="s">
        <v>5972</v>
      </c>
      <c r="F4450" s="9" t="str">
        <f>TEXT(gdp_capita_rank__2[[#This Row],[year]],0)&amp;"-"&amp;gdp_capita_rank__2[[#This Row],[WB_country_code]]</f>
        <v>1993-CUB</v>
      </c>
      <c r="G4450" s="9" t="s">
        <v>5998</v>
      </c>
    </row>
    <row r="4451" spans="1:7" x14ac:dyDescent="0.2">
      <c r="A4451" s="9" t="s">
        <v>59</v>
      </c>
      <c r="B4451" s="9" t="s">
        <v>60</v>
      </c>
      <c r="C4451" s="9" t="s">
        <v>2808</v>
      </c>
      <c r="D4451" s="9" t="s">
        <v>2809</v>
      </c>
      <c r="E4451" s="9" t="s">
        <v>5972</v>
      </c>
      <c r="F4451" s="9" t="str">
        <f>TEXT(gdp_capita_rank__2[[#This Row],[year]],0)&amp;"-"&amp;gdp_capita_rank__2[[#This Row],[WB_country_code]]</f>
        <v>1993-CYP</v>
      </c>
      <c r="G4451" s="9" t="s">
        <v>5999</v>
      </c>
    </row>
    <row r="4452" spans="1:7" x14ac:dyDescent="0.2">
      <c r="A4452" s="9" t="s">
        <v>61</v>
      </c>
      <c r="B4452" s="9" t="s">
        <v>62</v>
      </c>
      <c r="C4452" s="9" t="s">
        <v>2810</v>
      </c>
      <c r="D4452" s="9" t="s">
        <v>2811</v>
      </c>
      <c r="E4452" s="9" t="s">
        <v>5972</v>
      </c>
      <c r="F4452" s="9" t="str">
        <f>TEXT(gdp_capita_rank__2[[#This Row],[year]],0)&amp;"-"&amp;gdp_capita_rank__2[[#This Row],[WB_country_code]]</f>
        <v>1993-CZE</v>
      </c>
      <c r="G4452" s="9" t="s">
        <v>6000</v>
      </c>
    </row>
    <row r="4453" spans="1:7" x14ac:dyDescent="0.2">
      <c r="A4453" s="9" t="s">
        <v>63</v>
      </c>
      <c r="B4453" s="9" t="s">
        <v>64</v>
      </c>
      <c r="C4453" s="9" t="s">
        <v>2812</v>
      </c>
      <c r="D4453" s="9" t="s">
        <v>2813</v>
      </c>
      <c r="E4453" s="9" t="s">
        <v>5972</v>
      </c>
      <c r="F4453" s="9" t="str">
        <f>TEXT(gdp_capita_rank__2[[#This Row],[year]],0)&amp;"-"&amp;gdp_capita_rank__2[[#This Row],[WB_country_code]]</f>
        <v>1993-DEU</v>
      </c>
      <c r="G4453" s="9" t="s">
        <v>6001</v>
      </c>
    </row>
    <row r="4454" spans="1:7" x14ac:dyDescent="0.2">
      <c r="A4454" s="9" t="s">
        <v>65</v>
      </c>
      <c r="B4454" s="9" t="s">
        <v>66</v>
      </c>
      <c r="C4454" s="9" t="s">
        <v>2814</v>
      </c>
      <c r="D4454" s="9" t="s">
        <v>2815</v>
      </c>
      <c r="E4454" s="9" t="s">
        <v>5972</v>
      </c>
      <c r="F4454" s="9" t="str">
        <f>TEXT(gdp_capita_rank__2[[#This Row],[year]],0)&amp;"-"&amp;gdp_capita_rank__2[[#This Row],[WB_country_code]]</f>
        <v>1993-DJI</v>
      </c>
      <c r="G4454" s="9" t="s">
        <v>6002</v>
      </c>
    </row>
    <row r="4455" spans="1:7" x14ac:dyDescent="0.2">
      <c r="A4455" s="9" t="s">
        <v>67</v>
      </c>
      <c r="B4455" s="9" t="s">
        <v>68</v>
      </c>
      <c r="C4455" s="9" t="s">
        <v>2816</v>
      </c>
      <c r="D4455" s="9" t="s">
        <v>2817</v>
      </c>
      <c r="E4455" s="9" t="s">
        <v>5972</v>
      </c>
      <c r="F4455" s="9" t="str">
        <f>TEXT(gdp_capita_rank__2[[#This Row],[year]],0)&amp;"-"&amp;gdp_capita_rank__2[[#This Row],[WB_country_code]]</f>
        <v>1993-DNK</v>
      </c>
      <c r="G4455" s="9" t="s">
        <v>6003</v>
      </c>
    </row>
    <row r="4456" spans="1:7" x14ac:dyDescent="0.2">
      <c r="A4456" s="9" t="s">
        <v>69</v>
      </c>
      <c r="B4456" s="9" t="s">
        <v>70</v>
      </c>
      <c r="C4456" s="9" t="s">
        <v>2818</v>
      </c>
      <c r="D4456" s="9" t="s">
        <v>2819</v>
      </c>
      <c r="E4456" s="9" t="s">
        <v>5972</v>
      </c>
      <c r="F4456" s="9" t="str">
        <f>TEXT(gdp_capita_rank__2[[#This Row],[year]],0)&amp;"-"&amp;gdp_capita_rank__2[[#This Row],[WB_country_code]]</f>
        <v>1993-DOM</v>
      </c>
      <c r="G4456" s="9" t="s">
        <v>6004</v>
      </c>
    </row>
    <row r="4457" spans="1:7" x14ac:dyDescent="0.2">
      <c r="A4457" s="9" t="s">
        <v>71</v>
      </c>
      <c r="B4457" s="9" t="s">
        <v>72</v>
      </c>
      <c r="C4457" s="9" t="s">
        <v>2821</v>
      </c>
      <c r="D4457" s="9" t="s">
        <v>2822</v>
      </c>
      <c r="E4457" s="9" t="s">
        <v>5972</v>
      </c>
      <c r="F4457" s="9" t="str">
        <f>TEXT(gdp_capita_rank__2[[#This Row],[year]],0)&amp;"-"&amp;gdp_capita_rank__2[[#This Row],[WB_country_code]]</f>
        <v>1993-DZA</v>
      </c>
      <c r="G4457" s="9" t="s">
        <v>6005</v>
      </c>
    </row>
    <row r="4458" spans="1:7" x14ac:dyDescent="0.2">
      <c r="A4458" s="9" t="s">
        <v>73</v>
      </c>
      <c r="B4458" s="9" t="s">
        <v>74</v>
      </c>
      <c r="C4458" s="9" t="s">
        <v>2824</v>
      </c>
      <c r="D4458" s="9" t="s">
        <v>2825</v>
      </c>
      <c r="E4458" s="9" t="s">
        <v>5972</v>
      </c>
      <c r="F4458" s="9" t="str">
        <f>TEXT(gdp_capita_rank__2[[#This Row],[year]],0)&amp;"-"&amp;gdp_capita_rank__2[[#This Row],[WB_country_code]]</f>
        <v>1993-ECU</v>
      </c>
      <c r="G4458" s="9" t="s">
        <v>6006</v>
      </c>
    </row>
    <row r="4459" spans="1:7" x14ac:dyDescent="0.2">
      <c r="A4459" s="9" t="s">
        <v>75</v>
      </c>
      <c r="B4459" s="9" t="s">
        <v>76</v>
      </c>
      <c r="C4459" s="9" t="s">
        <v>2827</v>
      </c>
      <c r="D4459" s="9" t="s">
        <v>2828</v>
      </c>
      <c r="E4459" s="9" t="s">
        <v>5972</v>
      </c>
      <c r="F4459" s="9" t="str">
        <f>TEXT(gdp_capita_rank__2[[#This Row],[year]],0)&amp;"-"&amp;gdp_capita_rank__2[[#This Row],[WB_country_code]]</f>
        <v>1993-EGY</v>
      </c>
      <c r="G4459" s="9" t="s">
        <v>6007</v>
      </c>
    </row>
    <row r="4460" spans="1:7" x14ac:dyDescent="0.2">
      <c r="A4460" s="9" t="s">
        <v>77</v>
      </c>
      <c r="B4460" s="9" t="s">
        <v>78</v>
      </c>
      <c r="C4460" s="9" t="s">
        <v>2829</v>
      </c>
      <c r="D4460" s="9" t="s">
        <v>2830</v>
      </c>
      <c r="E4460" s="9" t="s">
        <v>5972</v>
      </c>
      <c r="F4460" s="9" t="str">
        <f>TEXT(gdp_capita_rank__2[[#This Row],[year]],0)&amp;"-"&amp;gdp_capita_rank__2[[#This Row],[WB_country_code]]</f>
        <v>1993-ERI</v>
      </c>
      <c r="G4460" s="9" t="s">
        <v>6008</v>
      </c>
    </row>
    <row r="4461" spans="1:7" x14ac:dyDescent="0.2">
      <c r="A4461" s="9" t="s">
        <v>79</v>
      </c>
      <c r="B4461" s="9" t="s">
        <v>80</v>
      </c>
      <c r="C4461" s="9" t="s">
        <v>2831</v>
      </c>
      <c r="D4461" s="9" t="s">
        <v>2832</v>
      </c>
      <c r="E4461" s="9" t="s">
        <v>5972</v>
      </c>
      <c r="F4461" s="9" t="str">
        <f>TEXT(gdp_capita_rank__2[[#This Row],[year]],0)&amp;"-"&amp;gdp_capita_rank__2[[#This Row],[WB_country_code]]</f>
        <v>1993-ESP</v>
      </c>
      <c r="G4461" s="9" t="s">
        <v>6009</v>
      </c>
    </row>
    <row r="4462" spans="1:7" x14ac:dyDescent="0.2">
      <c r="A4462" s="9" t="s">
        <v>81</v>
      </c>
      <c r="B4462" s="9" t="s">
        <v>82</v>
      </c>
      <c r="C4462" s="9" t="s">
        <v>2834</v>
      </c>
      <c r="D4462" s="9" t="s">
        <v>2835</v>
      </c>
      <c r="E4462" s="9" t="s">
        <v>5972</v>
      </c>
      <c r="F4462" s="9" t="str">
        <f>TEXT(gdp_capita_rank__2[[#This Row],[year]],0)&amp;"-"&amp;gdp_capita_rank__2[[#This Row],[WB_country_code]]</f>
        <v>1993-EST</v>
      </c>
      <c r="G4462" s="9" t="s">
        <v>2741</v>
      </c>
    </row>
    <row r="4463" spans="1:7" x14ac:dyDescent="0.2">
      <c r="A4463" s="9" t="s">
        <v>83</v>
      </c>
      <c r="B4463" s="9" t="s">
        <v>84</v>
      </c>
      <c r="C4463" s="9" t="s">
        <v>2836</v>
      </c>
      <c r="D4463" s="9" t="s">
        <v>2837</v>
      </c>
      <c r="E4463" s="9" t="s">
        <v>5972</v>
      </c>
      <c r="F4463" s="9" t="str">
        <f>TEXT(gdp_capita_rank__2[[#This Row],[year]],0)&amp;"-"&amp;gdp_capita_rank__2[[#This Row],[WB_country_code]]</f>
        <v>1993-ETH</v>
      </c>
      <c r="G4463" s="9" t="s">
        <v>6010</v>
      </c>
    </row>
    <row r="4464" spans="1:7" x14ac:dyDescent="0.2">
      <c r="A4464" s="9" t="s">
        <v>85</v>
      </c>
      <c r="B4464" s="9" t="s">
        <v>86</v>
      </c>
      <c r="C4464" s="9" t="s">
        <v>2838</v>
      </c>
      <c r="D4464" s="9" t="s">
        <v>2839</v>
      </c>
      <c r="E4464" s="9" t="s">
        <v>5972</v>
      </c>
      <c r="F4464" s="9" t="str">
        <f>TEXT(gdp_capita_rank__2[[#This Row],[year]],0)&amp;"-"&amp;gdp_capita_rank__2[[#This Row],[WB_country_code]]</f>
        <v>1993-FIN</v>
      </c>
      <c r="G4464" s="9" t="s">
        <v>6011</v>
      </c>
    </row>
    <row r="4465" spans="1:7" x14ac:dyDescent="0.2">
      <c r="A4465" s="9" t="s">
        <v>87</v>
      </c>
      <c r="B4465" s="9" t="s">
        <v>88</v>
      </c>
      <c r="C4465" s="9" t="s">
        <v>2841</v>
      </c>
      <c r="D4465" s="9" t="s">
        <v>2842</v>
      </c>
      <c r="E4465" s="9" t="s">
        <v>5972</v>
      </c>
      <c r="F4465" s="9" t="str">
        <f>TEXT(gdp_capita_rank__2[[#This Row],[year]],0)&amp;"-"&amp;gdp_capita_rank__2[[#This Row],[WB_country_code]]</f>
        <v>1993-FJI</v>
      </c>
      <c r="G4465" s="9" t="s">
        <v>6012</v>
      </c>
    </row>
    <row r="4466" spans="1:7" x14ac:dyDescent="0.2">
      <c r="A4466" s="9" t="s">
        <v>89</v>
      </c>
      <c r="B4466" s="9" t="s">
        <v>90</v>
      </c>
      <c r="C4466" s="9" t="s">
        <v>2844</v>
      </c>
      <c r="D4466" s="9" t="s">
        <v>2845</v>
      </c>
      <c r="E4466" s="9" t="s">
        <v>5972</v>
      </c>
      <c r="F4466" s="9" t="str">
        <f>TEXT(gdp_capita_rank__2[[#This Row],[year]],0)&amp;"-"&amp;gdp_capita_rank__2[[#This Row],[WB_country_code]]</f>
        <v>1993-FRA</v>
      </c>
      <c r="G4466" s="9" t="s">
        <v>6013</v>
      </c>
    </row>
    <row r="4467" spans="1:7" x14ac:dyDescent="0.2">
      <c r="A4467" s="9" t="s">
        <v>91</v>
      </c>
      <c r="B4467" s="9" t="s">
        <v>92</v>
      </c>
      <c r="C4467" s="9" t="s">
        <v>2847</v>
      </c>
      <c r="D4467" s="9" t="s">
        <v>2848</v>
      </c>
      <c r="E4467" s="9" t="s">
        <v>5972</v>
      </c>
      <c r="F4467" s="9" t="str">
        <f>TEXT(gdp_capita_rank__2[[#This Row],[year]],0)&amp;"-"&amp;gdp_capita_rank__2[[#This Row],[WB_country_code]]</f>
        <v>1993-GAB</v>
      </c>
      <c r="G4467" s="9" t="s">
        <v>6014</v>
      </c>
    </row>
    <row r="4468" spans="1:7" x14ac:dyDescent="0.2">
      <c r="A4468" s="9" t="s">
        <v>93</v>
      </c>
      <c r="B4468" s="9" t="s">
        <v>94</v>
      </c>
      <c r="C4468" s="9" t="s">
        <v>2850</v>
      </c>
      <c r="D4468" s="9" t="s">
        <v>2851</v>
      </c>
      <c r="E4468" s="9" t="s">
        <v>5972</v>
      </c>
      <c r="F4468" s="9" t="str">
        <f>TEXT(gdp_capita_rank__2[[#This Row],[year]],0)&amp;"-"&amp;gdp_capita_rank__2[[#This Row],[WB_country_code]]</f>
        <v>1993-GBR</v>
      </c>
      <c r="G4468" s="9" t="s">
        <v>6015</v>
      </c>
    </row>
    <row r="4469" spans="1:7" x14ac:dyDescent="0.2">
      <c r="A4469" s="9" t="s">
        <v>95</v>
      </c>
      <c r="B4469" s="9" t="s">
        <v>96</v>
      </c>
      <c r="C4469" s="9" t="s">
        <v>2853</v>
      </c>
      <c r="D4469" s="9" t="s">
        <v>2854</v>
      </c>
      <c r="E4469" s="9" t="s">
        <v>5972</v>
      </c>
      <c r="F4469" s="9" t="str">
        <f>TEXT(gdp_capita_rank__2[[#This Row],[year]],0)&amp;"-"&amp;gdp_capita_rank__2[[#This Row],[WB_country_code]]</f>
        <v>1993-GEO</v>
      </c>
      <c r="G4469" s="9" t="s">
        <v>6016</v>
      </c>
    </row>
    <row r="4470" spans="1:7" x14ac:dyDescent="0.2">
      <c r="A4470" s="9" t="s">
        <v>97</v>
      </c>
      <c r="B4470" s="9" t="s">
        <v>98</v>
      </c>
      <c r="C4470" s="9" t="s">
        <v>2855</v>
      </c>
      <c r="D4470" s="9" t="s">
        <v>2824</v>
      </c>
      <c r="E4470" s="9" t="s">
        <v>5972</v>
      </c>
      <c r="F4470" s="9" t="str">
        <f>TEXT(gdp_capita_rank__2[[#This Row],[year]],0)&amp;"-"&amp;gdp_capita_rank__2[[#This Row],[WB_country_code]]</f>
        <v>1993-GHA</v>
      </c>
      <c r="G4470" s="9" t="s">
        <v>6017</v>
      </c>
    </row>
    <row r="4471" spans="1:7" x14ac:dyDescent="0.2">
      <c r="A4471" s="9" t="s">
        <v>99</v>
      </c>
      <c r="B4471" s="9" t="s">
        <v>100</v>
      </c>
      <c r="C4471" s="9" t="s">
        <v>2857</v>
      </c>
      <c r="D4471" s="9" t="s">
        <v>2858</v>
      </c>
      <c r="E4471" s="9" t="s">
        <v>5972</v>
      </c>
      <c r="F4471" s="9" t="str">
        <f>TEXT(gdp_capita_rank__2[[#This Row],[year]],0)&amp;"-"&amp;gdp_capita_rank__2[[#This Row],[WB_country_code]]</f>
        <v>1993-GRC</v>
      </c>
      <c r="G4471" s="9" t="s">
        <v>6018</v>
      </c>
    </row>
    <row r="4472" spans="1:7" x14ac:dyDescent="0.2">
      <c r="A4472" s="9" t="s">
        <v>101</v>
      </c>
      <c r="B4472" s="9" t="s">
        <v>102</v>
      </c>
      <c r="C4472" s="9" t="s">
        <v>2860</v>
      </c>
      <c r="D4472" s="9" t="s">
        <v>2861</v>
      </c>
      <c r="E4472" s="9" t="s">
        <v>5972</v>
      </c>
      <c r="F4472" s="9" t="str">
        <f>TEXT(gdp_capita_rank__2[[#This Row],[year]],0)&amp;"-"&amp;gdp_capita_rank__2[[#This Row],[WB_country_code]]</f>
        <v>1993-GRD</v>
      </c>
      <c r="G4472" s="9" t="s">
        <v>6019</v>
      </c>
    </row>
    <row r="4473" spans="1:7" x14ac:dyDescent="0.2">
      <c r="A4473" s="9" t="s">
        <v>103</v>
      </c>
      <c r="B4473" s="9" t="s">
        <v>104</v>
      </c>
      <c r="C4473" s="9" t="s">
        <v>2862</v>
      </c>
      <c r="D4473" s="9" t="s">
        <v>2863</v>
      </c>
      <c r="E4473" s="9" t="s">
        <v>5972</v>
      </c>
      <c r="F4473" s="9" t="str">
        <f>TEXT(gdp_capita_rank__2[[#This Row],[year]],0)&amp;"-"&amp;gdp_capita_rank__2[[#This Row],[WB_country_code]]</f>
        <v>1993-GTM</v>
      </c>
      <c r="G4473" s="9" t="s">
        <v>6020</v>
      </c>
    </row>
    <row r="4474" spans="1:7" x14ac:dyDescent="0.2">
      <c r="A4474" s="9" t="s">
        <v>105</v>
      </c>
      <c r="B4474" s="9" t="s">
        <v>106</v>
      </c>
      <c r="C4474" s="9" t="s">
        <v>2865</v>
      </c>
      <c r="D4474" s="9" t="s">
        <v>2866</v>
      </c>
      <c r="E4474" s="9" t="s">
        <v>5972</v>
      </c>
      <c r="F4474" s="9" t="str">
        <f>TEXT(gdp_capita_rank__2[[#This Row],[year]],0)&amp;"-"&amp;gdp_capita_rank__2[[#This Row],[WB_country_code]]</f>
        <v>1993-GUY</v>
      </c>
      <c r="G4474" s="9" t="s">
        <v>6021</v>
      </c>
    </row>
    <row r="4475" spans="1:7" x14ac:dyDescent="0.2">
      <c r="A4475" s="9" t="s">
        <v>107</v>
      </c>
      <c r="B4475" s="9" t="s">
        <v>108</v>
      </c>
      <c r="C4475" s="9" t="s">
        <v>2868</v>
      </c>
      <c r="D4475" s="9" t="s">
        <v>2869</v>
      </c>
      <c r="E4475" s="9" t="s">
        <v>5972</v>
      </c>
      <c r="F4475" s="9" t="str">
        <f>TEXT(gdp_capita_rank__2[[#This Row],[year]],0)&amp;"-"&amp;gdp_capita_rank__2[[#This Row],[WB_country_code]]</f>
        <v>1993-HKG</v>
      </c>
      <c r="G4475" s="9" t="s">
        <v>6022</v>
      </c>
    </row>
    <row r="4476" spans="1:7" x14ac:dyDescent="0.2">
      <c r="A4476" s="9" t="s">
        <v>109</v>
      </c>
      <c r="B4476" s="9" t="s">
        <v>110</v>
      </c>
      <c r="C4476" s="9" t="s">
        <v>2871</v>
      </c>
      <c r="D4476" s="9" t="s">
        <v>2872</v>
      </c>
      <c r="E4476" s="9" t="s">
        <v>5972</v>
      </c>
      <c r="F4476" s="9" t="str">
        <f>TEXT(gdp_capita_rank__2[[#This Row],[year]],0)&amp;"-"&amp;gdp_capita_rank__2[[#This Row],[WB_country_code]]</f>
        <v>1993-HRV</v>
      </c>
      <c r="G4476" s="9" t="s">
        <v>2741</v>
      </c>
    </row>
    <row r="4477" spans="1:7" x14ac:dyDescent="0.2">
      <c r="A4477" s="9" t="s">
        <v>111</v>
      </c>
      <c r="B4477" s="9" t="s">
        <v>112</v>
      </c>
      <c r="C4477" s="9" t="s">
        <v>2873</v>
      </c>
      <c r="D4477" s="9" t="s">
        <v>2874</v>
      </c>
      <c r="E4477" s="9" t="s">
        <v>5972</v>
      </c>
      <c r="F4477" s="9" t="str">
        <f>TEXT(gdp_capita_rank__2[[#This Row],[year]],0)&amp;"-"&amp;gdp_capita_rank__2[[#This Row],[WB_country_code]]</f>
        <v>1993-HUN</v>
      </c>
      <c r="G4477" s="9" t="s">
        <v>6023</v>
      </c>
    </row>
    <row r="4478" spans="1:7" x14ac:dyDescent="0.2">
      <c r="A4478" s="9" t="s">
        <v>113</v>
      </c>
      <c r="B4478" s="9" t="s">
        <v>114</v>
      </c>
      <c r="C4478" s="9" t="s">
        <v>2875</v>
      </c>
      <c r="D4478" s="9" t="s">
        <v>2876</v>
      </c>
      <c r="E4478" s="9" t="s">
        <v>5972</v>
      </c>
      <c r="F4478" s="9" t="str">
        <f>TEXT(gdp_capita_rank__2[[#This Row],[year]],0)&amp;"-"&amp;gdp_capita_rank__2[[#This Row],[WB_country_code]]</f>
        <v>1993-IDN</v>
      </c>
      <c r="G4478" s="9" t="s">
        <v>6024</v>
      </c>
    </row>
    <row r="4479" spans="1:7" x14ac:dyDescent="0.2">
      <c r="A4479" s="9" t="s">
        <v>115</v>
      </c>
      <c r="B4479" s="9" t="s">
        <v>116</v>
      </c>
      <c r="C4479" s="9" t="s">
        <v>2877</v>
      </c>
      <c r="D4479" s="9" t="s">
        <v>2878</v>
      </c>
      <c r="E4479" s="9" t="s">
        <v>5972</v>
      </c>
      <c r="F4479" s="9" t="str">
        <f>TEXT(gdp_capita_rank__2[[#This Row],[year]],0)&amp;"-"&amp;gdp_capita_rank__2[[#This Row],[WB_country_code]]</f>
        <v>1993-IND</v>
      </c>
      <c r="G4479" s="9" t="s">
        <v>6025</v>
      </c>
    </row>
    <row r="4480" spans="1:7" x14ac:dyDescent="0.2">
      <c r="A4480" s="9" t="s">
        <v>117</v>
      </c>
      <c r="B4480" s="9" t="s">
        <v>118</v>
      </c>
      <c r="C4480" s="9" t="s">
        <v>2880</v>
      </c>
      <c r="D4480" s="9" t="s">
        <v>2881</v>
      </c>
      <c r="E4480" s="9" t="s">
        <v>5972</v>
      </c>
      <c r="F4480" s="9" t="str">
        <f>TEXT(gdp_capita_rank__2[[#This Row],[year]],0)&amp;"-"&amp;gdp_capita_rank__2[[#This Row],[WB_country_code]]</f>
        <v>1993-IRL</v>
      </c>
      <c r="G4480" s="9" t="s">
        <v>6026</v>
      </c>
    </row>
    <row r="4481" spans="1:7" x14ac:dyDescent="0.2">
      <c r="A4481" s="9" t="s">
        <v>119</v>
      </c>
      <c r="B4481" s="9" t="s">
        <v>120</v>
      </c>
      <c r="C4481" s="9" t="s">
        <v>2883</v>
      </c>
      <c r="D4481" s="9" t="s">
        <v>2884</v>
      </c>
      <c r="E4481" s="9" t="s">
        <v>5972</v>
      </c>
      <c r="F4481" s="9" t="str">
        <f>TEXT(gdp_capita_rank__2[[#This Row],[year]],0)&amp;"-"&amp;gdp_capita_rank__2[[#This Row],[WB_country_code]]</f>
        <v>1993-IRN</v>
      </c>
      <c r="G4481" s="9" t="s">
        <v>6027</v>
      </c>
    </row>
    <row r="4482" spans="1:7" x14ac:dyDescent="0.2">
      <c r="A4482" s="9" t="s">
        <v>121</v>
      </c>
      <c r="B4482" s="9" t="s">
        <v>122</v>
      </c>
      <c r="C4482" s="9" t="s">
        <v>2886</v>
      </c>
      <c r="D4482" s="9" t="s">
        <v>2887</v>
      </c>
      <c r="E4482" s="9" t="s">
        <v>5972</v>
      </c>
      <c r="F4482" s="9" t="str">
        <f>TEXT(gdp_capita_rank__2[[#This Row],[year]],0)&amp;"-"&amp;gdp_capita_rank__2[[#This Row],[WB_country_code]]</f>
        <v>1993-IRQ</v>
      </c>
      <c r="G4482" s="9" t="s">
        <v>6028</v>
      </c>
    </row>
    <row r="4483" spans="1:7" x14ac:dyDescent="0.2">
      <c r="A4483" s="9" t="s">
        <v>123</v>
      </c>
      <c r="B4483" s="9" t="s">
        <v>124</v>
      </c>
      <c r="C4483" s="9" t="s">
        <v>2889</v>
      </c>
      <c r="D4483" s="9" t="s">
        <v>2890</v>
      </c>
      <c r="E4483" s="9" t="s">
        <v>5972</v>
      </c>
      <c r="F4483" s="9" t="str">
        <f>TEXT(gdp_capita_rank__2[[#This Row],[year]],0)&amp;"-"&amp;gdp_capita_rank__2[[#This Row],[WB_country_code]]</f>
        <v>1993-ISL</v>
      </c>
      <c r="G4483" s="9" t="s">
        <v>6029</v>
      </c>
    </row>
    <row r="4484" spans="1:7" x14ac:dyDescent="0.2">
      <c r="A4484" s="9" t="s">
        <v>125</v>
      </c>
      <c r="B4484" s="9" t="s">
        <v>126</v>
      </c>
      <c r="C4484" s="9" t="s">
        <v>2892</v>
      </c>
      <c r="D4484" s="9" t="s">
        <v>2893</v>
      </c>
      <c r="E4484" s="9" t="s">
        <v>5972</v>
      </c>
      <c r="F4484" s="9" t="str">
        <f>TEXT(gdp_capita_rank__2[[#This Row],[year]],0)&amp;"-"&amp;gdp_capita_rank__2[[#This Row],[WB_country_code]]</f>
        <v>1993-ISR</v>
      </c>
      <c r="G4484" s="9" t="s">
        <v>2741</v>
      </c>
    </row>
    <row r="4485" spans="1:7" x14ac:dyDescent="0.2">
      <c r="A4485" s="9" t="s">
        <v>127</v>
      </c>
      <c r="B4485" s="9" t="s">
        <v>128</v>
      </c>
      <c r="C4485" s="9" t="s">
        <v>2895</v>
      </c>
      <c r="D4485" s="9" t="s">
        <v>2896</v>
      </c>
      <c r="E4485" s="9" t="s">
        <v>5972</v>
      </c>
      <c r="F4485" s="9" t="str">
        <f>TEXT(gdp_capita_rank__2[[#This Row],[year]],0)&amp;"-"&amp;gdp_capita_rank__2[[#This Row],[WB_country_code]]</f>
        <v>1993-ITA</v>
      </c>
      <c r="G4485" s="9" t="s">
        <v>6030</v>
      </c>
    </row>
    <row r="4486" spans="1:7" x14ac:dyDescent="0.2">
      <c r="A4486" s="9" t="s">
        <v>129</v>
      </c>
      <c r="B4486" s="9" t="s">
        <v>130</v>
      </c>
      <c r="C4486" s="9" t="s">
        <v>2898</v>
      </c>
      <c r="D4486" s="9" t="s">
        <v>2899</v>
      </c>
      <c r="E4486" s="9" t="s">
        <v>5972</v>
      </c>
      <c r="F4486" s="9" t="str">
        <f>TEXT(gdp_capita_rank__2[[#This Row],[year]],0)&amp;"-"&amp;gdp_capita_rank__2[[#This Row],[WB_country_code]]</f>
        <v>1993-JAM</v>
      </c>
      <c r="G4486" s="9" t="s">
        <v>6031</v>
      </c>
    </row>
    <row r="4487" spans="1:7" x14ac:dyDescent="0.2">
      <c r="A4487" s="9" t="s">
        <v>131</v>
      </c>
      <c r="B4487" s="9" t="s">
        <v>132</v>
      </c>
      <c r="C4487" s="9" t="s">
        <v>2901</v>
      </c>
      <c r="D4487" s="9" t="s">
        <v>2902</v>
      </c>
      <c r="E4487" s="9" t="s">
        <v>5972</v>
      </c>
      <c r="F4487" s="9" t="str">
        <f>TEXT(gdp_capita_rank__2[[#This Row],[year]],0)&amp;"-"&amp;gdp_capita_rank__2[[#This Row],[WB_country_code]]</f>
        <v>1993-JOR</v>
      </c>
      <c r="G4487" s="9" t="s">
        <v>6032</v>
      </c>
    </row>
    <row r="4488" spans="1:7" x14ac:dyDescent="0.2">
      <c r="A4488" s="9" t="s">
        <v>133</v>
      </c>
      <c r="B4488" s="9" t="s">
        <v>134</v>
      </c>
      <c r="C4488" s="9" t="s">
        <v>2903</v>
      </c>
      <c r="D4488" s="9" t="s">
        <v>2904</v>
      </c>
      <c r="E4488" s="9" t="s">
        <v>5972</v>
      </c>
      <c r="F4488" s="9" t="str">
        <f>TEXT(gdp_capita_rank__2[[#This Row],[year]],0)&amp;"-"&amp;gdp_capita_rank__2[[#This Row],[WB_country_code]]</f>
        <v>1993-JPN</v>
      </c>
      <c r="G4488" s="9" t="s">
        <v>6033</v>
      </c>
    </row>
    <row r="4489" spans="1:7" x14ac:dyDescent="0.2">
      <c r="A4489" s="9" t="s">
        <v>135</v>
      </c>
      <c r="B4489" s="9" t="s">
        <v>136</v>
      </c>
      <c r="C4489" s="9" t="s">
        <v>2906</v>
      </c>
      <c r="D4489" s="9" t="s">
        <v>2907</v>
      </c>
      <c r="E4489" s="9" t="s">
        <v>5972</v>
      </c>
      <c r="F4489" s="9" t="str">
        <f>TEXT(gdp_capita_rank__2[[#This Row],[year]],0)&amp;"-"&amp;gdp_capita_rank__2[[#This Row],[WB_country_code]]</f>
        <v>1993-KAZ</v>
      </c>
      <c r="G4489" s="9" t="s">
        <v>6034</v>
      </c>
    </row>
    <row r="4490" spans="1:7" x14ac:dyDescent="0.2">
      <c r="A4490" s="9" t="s">
        <v>137</v>
      </c>
      <c r="B4490" s="9" t="s">
        <v>138</v>
      </c>
      <c r="C4490" s="9" t="s">
        <v>2908</v>
      </c>
      <c r="D4490" s="9" t="s">
        <v>2909</v>
      </c>
      <c r="E4490" s="9" t="s">
        <v>5972</v>
      </c>
      <c r="F4490" s="9" t="str">
        <f>TEXT(gdp_capita_rank__2[[#This Row],[year]],0)&amp;"-"&amp;gdp_capita_rank__2[[#This Row],[WB_country_code]]</f>
        <v>1993-KEN</v>
      </c>
      <c r="G4490" s="9" t="s">
        <v>6035</v>
      </c>
    </row>
    <row r="4491" spans="1:7" x14ac:dyDescent="0.2">
      <c r="A4491" s="9" t="s">
        <v>139</v>
      </c>
      <c r="B4491" s="9" t="s">
        <v>140</v>
      </c>
      <c r="C4491" s="9" t="s">
        <v>2911</v>
      </c>
      <c r="D4491" s="9" t="s">
        <v>2912</v>
      </c>
      <c r="E4491" s="9" t="s">
        <v>5972</v>
      </c>
      <c r="F4491" s="9" t="str">
        <f>TEXT(gdp_capita_rank__2[[#This Row],[year]],0)&amp;"-"&amp;gdp_capita_rank__2[[#This Row],[WB_country_code]]</f>
        <v>1993-KGZ</v>
      </c>
      <c r="G4491" s="9" t="s">
        <v>6036</v>
      </c>
    </row>
    <row r="4492" spans="1:7" x14ac:dyDescent="0.2">
      <c r="A4492" s="9" t="s">
        <v>141</v>
      </c>
      <c r="B4492" s="9" t="s">
        <v>142</v>
      </c>
      <c r="C4492" s="9" t="s">
        <v>2913</v>
      </c>
      <c r="D4492" s="9" t="s">
        <v>2914</v>
      </c>
      <c r="E4492" s="9" t="s">
        <v>5972</v>
      </c>
      <c r="F4492" s="9" t="str">
        <f>TEXT(gdp_capita_rank__2[[#This Row],[year]],0)&amp;"-"&amp;gdp_capita_rank__2[[#This Row],[WB_country_code]]</f>
        <v>1993-KOR</v>
      </c>
      <c r="G4492" s="9" t="s">
        <v>6037</v>
      </c>
    </row>
    <row r="4493" spans="1:7" x14ac:dyDescent="0.2">
      <c r="A4493" s="9" t="s">
        <v>143</v>
      </c>
      <c r="B4493" s="9" t="s">
        <v>144</v>
      </c>
      <c r="C4493" s="9" t="s">
        <v>2916</v>
      </c>
      <c r="D4493" s="9" t="s">
        <v>2917</v>
      </c>
      <c r="E4493" s="9" t="s">
        <v>5972</v>
      </c>
      <c r="F4493" s="9" t="str">
        <f>TEXT(gdp_capita_rank__2[[#This Row],[year]],0)&amp;"-"&amp;gdp_capita_rank__2[[#This Row],[WB_country_code]]</f>
        <v>1993-KWT</v>
      </c>
      <c r="G4493" s="9" t="s">
        <v>6038</v>
      </c>
    </row>
    <row r="4494" spans="1:7" x14ac:dyDescent="0.2">
      <c r="A4494" s="9" t="s">
        <v>145</v>
      </c>
      <c r="B4494" s="9" t="s">
        <v>146</v>
      </c>
      <c r="C4494" s="9" t="s">
        <v>2918</v>
      </c>
      <c r="D4494" s="9" t="s">
        <v>2919</v>
      </c>
      <c r="E4494" s="9" t="s">
        <v>5972</v>
      </c>
      <c r="F4494" s="9" t="str">
        <f>TEXT(gdp_capita_rank__2[[#This Row],[year]],0)&amp;"-"&amp;gdp_capita_rank__2[[#This Row],[WB_country_code]]</f>
        <v>1993-LBN</v>
      </c>
      <c r="G4494" s="9" t="s">
        <v>6039</v>
      </c>
    </row>
    <row r="4495" spans="1:7" x14ac:dyDescent="0.2">
      <c r="A4495" s="9" t="s">
        <v>147</v>
      </c>
      <c r="B4495" s="9" t="s">
        <v>148</v>
      </c>
      <c r="C4495" s="9" t="s">
        <v>2920</v>
      </c>
      <c r="D4495" s="9" t="s">
        <v>2921</v>
      </c>
      <c r="E4495" s="9" t="s">
        <v>5972</v>
      </c>
      <c r="F4495" s="9" t="str">
        <f>TEXT(gdp_capita_rank__2[[#This Row],[year]],0)&amp;"-"&amp;gdp_capita_rank__2[[#This Row],[WB_country_code]]</f>
        <v>1993-LKA</v>
      </c>
      <c r="G4495" s="9" t="s">
        <v>6040</v>
      </c>
    </row>
    <row r="4496" spans="1:7" x14ac:dyDescent="0.2">
      <c r="A4496" s="9" t="s">
        <v>149</v>
      </c>
      <c r="B4496" s="9" t="s">
        <v>150</v>
      </c>
      <c r="C4496" s="9" t="s">
        <v>2923</v>
      </c>
      <c r="D4496" s="9" t="s">
        <v>2924</v>
      </c>
      <c r="E4496" s="9" t="s">
        <v>5972</v>
      </c>
      <c r="F4496" s="9" t="str">
        <f>TEXT(gdp_capita_rank__2[[#This Row],[year]],0)&amp;"-"&amp;gdp_capita_rank__2[[#This Row],[WB_country_code]]</f>
        <v>1993-LTU</v>
      </c>
      <c r="G4496" s="9" t="s">
        <v>2741</v>
      </c>
    </row>
    <row r="4497" spans="1:7" x14ac:dyDescent="0.2">
      <c r="A4497" s="9" t="s">
        <v>151</v>
      </c>
      <c r="B4497" s="9" t="s">
        <v>152</v>
      </c>
      <c r="C4497" s="9" t="s">
        <v>2925</v>
      </c>
      <c r="D4497" s="9" t="s">
        <v>2926</v>
      </c>
      <c r="E4497" s="9" t="s">
        <v>5972</v>
      </c>
      <c r="F4497" s="9" t="str">
        <f>TEXT(gdp_capita_rank__2[[#This Row],[year]],0)&amp;"-"&amp;gdp_capita_rank__2[[#This Row],[WB_country_code]]</f>
        <v>1993-LVA</v>
      </c>
      <c r="G4497" s="9" t="s">
        <v>2741</v>
      </c>
    </row>
    <row r="4498" spans="1:7" x14ac:dyDescent="0.2">
      <c r="A4498" s="9" t="s">
        <v>153</v>
      </c>
      <c r="B4498" s="9" t="s">
        <v>154</v>
      </c>
      <c r="C4498" s="9" t="s">
        <v>2927</v>
      </c>
      <c r="D4498" s="9" t="s">
        <v>2928</v>
      </c>
      <c r="E4498" s="9" t="s">
        <v>5972</v>
      </c>
      <c r="F4498" s="9" t="str">
        <f>TEXT(gdp_capita_rank__2[[#This Row],[year]],0)&amp;"-"&amp;gdp_capita_rank__2[[#This Row],[WB_country_code]]</f>
        <v>1993-MAR</v>
      </c>
      <c r="G4498" s="9" t="s">
        <v>6041</v>
      </c>
    </row>
    <row r="4499" spans="1:7" x14ac:dyDescent="0.2">
      <c r="A4499" s="9" t="s">
        <v>155</v>
      </c>
      <c r="B4499" s="9" t="s">
        <v>156</v>
      </c>
      <c r="C4499" s="9" t="s">
        <v>2930</v>
      </c>
      <c r="D4499" s="9" t="s">
        <v>2931</v>
      </c>
      <c r="E4499" s="9" t="s">
        <v>5972</v>
      </c>
      <c r="F4499" s="9" t="str">
        <f>TEXT(gdp_capita_rank__2[[#This Row],[year]],0)&amp;"-"&amp;gdp_capita_rank__2[[#This Row],[WB_country_code]]</f>
        <v>1993-MDA</v>
      </c>
      <c r="G4499" s="9" t="s">
        <v>2741</v>
      </c>
    </row>
    <row r="4500" spans="1:7" x14ac:dyDescent="0.2">
      <c r="A4500" s="9" t="s">
        <v>157</v>
      </c>
      <c r="B4500" s="9" t="s">
        <v>158</v>
      </c>
      <c r="C4500" s="9" t="s">
        <v>2932</v>
      </c>
      <c r="D4500" s="9" t="s">
        <v>2933</v>
      </c>
      <c r="E4500" s="9" t="s">
        <v>5972</v>
      </c>
      <c r="F4500" s="9" t="str">
        <f>TEXT(gdp_capita_rank__2[[#This Row],[year]],0)&amp;"-"&amp;gdp_capita_rank__2[[#This Row],[WB_country_code]]</f>
        <v>1993-MEX</v>
      </c>
      <c r="G4500" s="9" t="s">
        <v>6042</v>
      </c>
    </row>
    <row r="4501" spans="1:7" x14ac:dyDescent="0.2">
      <c r="A4501" s="9" t="s">
        <v>159</v>
      </c>
      <c r="B4501" s="9" t="s">
        <v>160</v>
      </c>
      <c r="C4501" s="9" t="s">
        <v>2935</v>
      </c>
      <c r="D4501" s="9" t="s">
        <v>2936</v>
      </c>
      <c r="E4501" s="9" t="s">
        <v>5972</v>
      </c>
      <c r="F4501" s="9" t="str">
        <f>TEXT(gdp_capita_rank__2[[#This Row],[year]],0)&amp;"-"&amp;gdp_capita_rank__2[[#This Row],[WB_country_code]]</f>
        <v>1993-MKD</v>
      </c>
      <c r="G4501" s="9" t="s">
        <v>6043</v>
      </c>
    </row>
    <row r="4502" spans="1:7" x14ac:dyDescent="0.2">
      <c r="A4502" s="9" t="s">
        <v>161</v>
      </c>
      <c r="B4502" s="9" t="s">
        <v>162</v>
      </c>
      <c r="C4502" s="9" t="s">
        <v>2937</v>
      </c>
      <c r="D4502" s="9" t="s">
        <v>2938</v>
      </c>
      <c r="E4502" s="9" t="s">
        <v>5972</v>
      </c>
      <c r="F4502" s="9" t="str">
        <f>TEXT(gdp_capita_rank__2[[#This Row],[year]],0)&amp;"-"&amp;gdp_capita_rank__2[[#This Row],[WB_country_code]]</f>
        <v>1993-MNE</v>
      </c>
      <c r="G4502" s="9" t="s">
        <v>2741</v>
      </c>
    </row>
    <row r="4503" spans="1:7" x14ac:dyDescent="0.2">
      <c r="A4503" s="9" t="s">
        <v>163</v>
      </c>
      <c r="B4503" s="9" t="s">
        <v>164</v>
      </c>
      <c r="C4503" s="9" t="s">
        <v>2939</v>
      </c>
      <c r="D4503" s="9" t="s">
        <v>2940</v>
      </c>
      <c r="E4503" s="9" t="s">
        <v>5972</v>
      </c>
      <c r="F4503" s="9" t="str">
        <f>TEXT(gdp_capita_rank__2[[#This Row],[year]],0)&amp;"-"&amp;gdp_capita_rank__2[[#This Row],[WB_country_code]]</f>
        <v>1993-MNG</v>
      </c>
      <c r="G4503" s="9" t="s">
        <v>6044</v>
      </c>
    </row>
    <row r="4504" spans="1:7" x14ac:dyDescent="0.2">
      <c r="A4504" s="9" t="s">
        <v>165</v>
      </c>
      <c r="B4504" s="9" t="s">
        <v>166</v>
      </c>
      <c r="C4504" s="9" t="s">
        <v>2941</v>
      </c>
      <c r="D4504" s="9" t="s">
        <v>2942</v>
      </c>
      <c r="E4504" s="9" t="s">
        <v>5972</v>
      </c>
      <c r="F4504" s="9" t="str">
        <f>TEXT(gdp_capita_rank__2[[#This Row],[year]],0)&amp;"-"&amp;gdp_capita_rank__2[[#This Row],[WB_country_code]]</f>
        <v>1993-MOZ</v>
      </c>
      <c r="G4504" s="9" t="s">
        <v>6045</v>
      </c>
    </row>
    <row r="4505" spans="1:7" x14ac:dyDescent="0.2">
      <c r="A4505" s="9" t="s">
        <v>167</v>
      </c>
      <c r="B4505" s="9" t="s">
        <v>168</v>
      </c>
      <c r="C4505" s="9" t="s">
        <v>2943</v>
      </c>
      <c r="D4505" s="9" t="s">
        <v>2944</v>
      </c>
      <c r="E4505" s="9" t="s">
        <v>5972</v>
      </c>
      <c r="F4505" s="9" t="str">
        <f>TEXT(gdp_capita_rank__2[[#This Row],[year]],0)&amp;"-"&amp;gdp_capita_rank__2[[#This Row],[WB_country_code]]</f>
        <v>1993-MUS</v>
      </c>
      <c r="G4505" s="9" t="s">
        <v>6046</v>
      </c>
    </row>
    <row r="4506" spans="1:7" x14ac:dyDescent="0.2">
      <c r="A4506" s="9" t="s">
        <v>169</v>
      </c>
      <c r="B4506" s="9" t="s">
        <v>170</v>
      </c>
      <c r="C4506" s="9" t="s">
        <v>2945</v>
      </c>
      <c r="D4506" s="9" t="s">
        <v>2946</v>
      </c>
      <c r="E4506" s="9" t="s">
        <v>5972</v>
      </c>
      <c r="F4506" s="9" t="str">
        <f>TEXT(gdp_capita_rank__2[[#This Row],[year]],0)&amp;"-"&amp;gdp_capita_rank__2[[#This Row],[WB_country_code]]</f>
        <v>1993-MYS</v>
      </c>
      <c r="G4506" s="9" t="s">
        <v>6047</v>
      </c>
    </row>
    <row r="4507" spans="1:7" x14ac:dyDescent="0.2">
      <c r="A4507" s="9" t="s">
        <v>171</v>
      </c>
      <c r="B4507" s="9" t="s">
        <v>172</v>
      </c>
      <c r="C4507" s="9" t="s">
        <v>2948</v>
      </c>
      <c r="D4507" s="9" t="s">
        <v>2949</v>
      </c>
      <c r="E4507" s="9" t="s">
        <v>5972</v>
      </c>
      <c r="F4507" s="9" t="str">
        <f>TEXT(gdp_capita_rank__2[[#This Row],[year]],0)&amp;"-"&amp;gdp_capita_rank__2[[#This Row],[WB_country_code]]</f>
        <v>1993-NAM</v>
      </c>
      <c r="G4507" s="9" t="s">
        <v>6048</v>
      </c>
    </row>
    <row r="4508" spans="1:7" x14ac:dyDescent="0.2">
      <c r="A4508" s="9" t="s">
        <v>173</v>
      </c>
      <c r="B4508" s="9" t="s">
        <v>174</v>
      </c>
      <c r="C4508" s="9" t="s">
        <v>2950</v>
      </c>
      <c r="D4508" s="9" t="s">
        <v>2951</v>
      </c>
      <c r="E4508" s="9" t="s">
        <v>5972</v>
      </c>
      <c r="F4508" s="9" t="str">
        <f>TEXT(gdp_capita_rank__2[[#This Row],[year]],0)&amp;"-"&amp;gdp_capita_rank__2[[#This Row],[WB_country_code]]</f>
        <v>1993-NER</v>
      </c>
      <c r="G4508" s="9" t="s">
        <v>6049</v>
      </c>
    </row>
    <row r="4509" spans="1:7" x14ac:dyDescent="0.2">
      <c r="A4509" s="9" t="s">
        <v>175</v>
      </c>
      <c r="B4509" s="9" t="s">
        <v>176</v>
      </c>
      <c r="C4509" s="9" t="s">
        <v>2953</v>
      </c>
      <c r="D4509" s="9" t="s">
        <v>2954</v>
      </c>
      <c r="E4509" s="9" t="s">
        <v>5972</v>
      </c>
      <c r="F4509" s="9" t="str">
        <f>TEXT(gdp_capita_rank__2[[#This Row],[year]],0)&amp;"-"&amp;gdp_capita_rank__2[[#This Row],[WB_country_code]]</f>
        <v>1993-NGA</v>
      </c>
      <c r="G4509" s="9" t="s">
        <v>6050</v>
      </c>
    </row>
    <row r="4510" spans="1:7" x14ac:dyDescent="0.2">
      <c r="A4510" s="9" t="s">
        <v>177</v>
      </c>
      <c r="B4510" s="9" t="s">
        <v>178</v>
      </c>
      <c r="C4510" s="9" t="s">
        <v>2956</v>
      </c>
      <c r="D4510" s="9" t="s">
        <v>2957</v>
      </c>
      <c r="E4510" s="9" t="s">
        <v>5972</v>
      </c>
      <c r="F4510" s="9" t="str">
        <f>TEXT(gdp_capita_rank__2[[#This Row],[year]],0)&amp;"-"&amp;gdp_capita_rank__2[[#This Row],[WB_country_code]]</f>
        <v>1993-NLD</v>
      </c>
      <c r="G4510" s="9" t="s">
        <v>6051</v>
      </c>
    </row>
    <row r="4511" spans="1:7" x14ac:dyDescent="0.2">
      <c r="A4511" s="9" t="s">
        <v>179</v>
      </c>
      <c r="B4511" s="9" t="s">
        <v>180</v>
      </c>
      <c r="C4511" s="9" t="s">
        <v>2959</v>
      </c>
      <c r="D4511" s="9" t="s">
        <v>2960</v>
      </c>
      <c r="E4511" s="9" t="s">
        <v>5972</v>
      </c>
      <c r="F4511" s="9" t="str">
        <f>TEXT(gdp_capita_rank__2[[#This Row],[year]],0)&amp;"-"&amp;gdp_capita_rank__2[[#This Row],[WB_country_code]]</f>
        <v>1993-NOR</v>
      </c>
      <c r="G4511" s="9" t="s">
        <v>6052</v>
      </c>
    </row>
    <row r="4512" spans="1:7" x14ac:dyDescent="0.2">
      <c r="A4512" s="9" t="s">
        <v>181</v>
      </c>
      <c r="B4512" s="9" t="s">
        <v>182</v>
      </c>
      <c r="C4512" s="9" t="s">
        <v>2962</v>
      </c>
      <c r="D4512" s="9" t="s">
        <v>2963</v>
      </c>
      <c r="E4512" s="9" t="s">
        <v>5972</v>
      </c>
      <c r="F4512" s="9" t="str">
        <f>TEXT(gdp_capita_rank__2[[#This Row],[year]],0)&amp;"-"&amp;gdp_capita_rank__2[[#This Row],[WB_country_code]]</f>
        <v>1993-NZL</v>
      </c>
      <c r="G4512" s="9" t="s">
        <v>6053</v>
      </c>
    </row>
    <row r="4513" spans="1:7" x14ac:dyDescent="0.2">
      <c r="A4513" s="9" t="s">
        <v>183</v>
      </c>
      <c r="B4513" s="9" t="s">
        <v>184</v>
      </c>
      <c r="C4513" s="9" t="s">
        <v>2965</v>
      </c>
      <c r="D4513" s="9" t="s">
        <v>2966</v>
      </c>
      <c r="E4513" s="9" t="s">
        <v>5972</v>
      </c>
      <c r="F4513" s="9" t="str">
        <f>TEXT(gdp_capita_rank__2[[#This Row],[year]],0)&amp;"-"&amp;gdp_capita_rank__2[[#This Row],[WB_country_code]]</f>
        <v>1993-PAK</v>
      </c>
      <c r="G4513" s="9" t="s">
        <v>6054</v>
      </c>
    </row>
    <row r="4514" spans="1:7" x14ac:dyDescent="0.2">
      <c r="A4514" s="9" t="s">
        <v>185</v>
      </c>
      <c r="B4514" s="9" t="s">
        <v>186</v>
      </c>
      <c r="C4514" s="9" t="s">
        <v>2968</v>
      </c>
      <c r="D4514" s="9" t="s">
        <v>2969</v>
      </c>
      <c r="E4514" s="9" t="s">
        <v>5972</v>
      </c>
      <c r="F4514" s="9" t="str">
        <f>TEXT(gdp_capita_rank__2[[#This Row],[year]],0)&amp;"-"&amp;gdp_capita_rank__2[[#This Row],[WB_country_code]]</f>
        <v>1993-PAN</v>
      </c>
      <c r="G4514" s="9" t="s">
        <v>6055</v>
      </c>
    </row>
    <row r="4515" spans="1:7" x14ac:dyDescent="0.2">
      <c r="A4515" s="9" t="s">
        <v>187</v>
      </c>
      <c r="B4515" s="9" t="s">
        <v>188</v>
      </c>
      <c r="C4515" s="9" t="s">
        <v>2971</v>
      </c>
      <c r="D4515" s="9" t="s">
        <v>2972</v>
      </c>
      <c r="E4515" s="9" t="s">
        <v>5972</v>
      </c>
      <c r="F4515" s="9" t="str">
        <f>TEXT(gdp_capita_rank__2[[#This Row],[year]],0)&amp;"-"&amp;gdp_capita_rank__2[[#This Row],[WB_country_code]]</f>
        <v>1993-PER</v>
      </c>
      <c r="G4515" s="9" t="s">
        <v>6056</v>
      </c>
    </row>
    <row r="4516" spans="1:7" x14ac:dyDescent="0.2">
      <c r="A4516" s="9" t="s">
        <v>189</v>
      </c>
      <c r="B4516" s="9" t="s">
        <v>190</v>
      </c>
      <c r="C4516" s="9" t="s">
        <v>2973</v>
      </c>
      <c r="D4516" s="9" t="s">
        <v>2974</v>
      </c>
      <c r="E4516" s="9" t="s">
        <v>5972</v>
      </c>
      <c r="F4516" s="9" t="str">
        <f>TEXT(gdp_capita_rank__2[[#This Row],[year]],0)&amp;"-"&amp;gdp_capita_rank__2[[#This Row],[WB_country_code]]</f>
        <v>1993-PHL</v>
      </c>
      <c r="G4516" s="9" t="s">
        <v>6057</v>
      </c>
    </row>
    <row r="4517" spans="1:7" x14ac:dyDescent="0.2">
      <c r="A4517" s="9" t="s">
        <v>191</v>
      </c>
      <c r="B4517" s="9" t="s">
        <v>192</v>
      </c>
      <c r="C4517" s="9" t="s">
        <v>2976</v>
      </c>
      <c r="D4517" s="9" t="s">
        <v>2977</v>
      </c>
      <c r="E4517" s="9" t="s">
        <v>5972</v>
      </c>
      <c r="F4517" s="9" t="str">
        <f>TEXT(gdp_capita_rank__2[[#This Row],[year]],0)&amp;"-"&amp;gdp_capita_rank__2[[#This Row],[WB_country_code]]</f>
        <v>1993-POL</v>
      </c>
      <c r="G4517" s="9" t="s">
        <v>6058</v>
      </c>
    </row>
    <row r="4518" spans="1:7" x14ac:dyDescent="0.2">
      <c r="A4518" s="9" t="s">
        <v>193</v>
      </c>
      <c r="B4518" s="9" t="s">
        <v>194</v>
      </c>
      <c r="C4518" s="9" t="s">
        <v>2818</v>
      </c>
      <c r="D4518" s="9" t="s">
        <v>2978</v>
      </c>
      <c r="E4518" s="9" t="s">
        <v>5972</v>
      </c>
      <c r="F4518" s="9" t="str">
        <f>TEXT(gdp_capita_rank__2[[#This Row],[year]],0)&amp;"-"&amp;gdp_capita_rank__2[[#This Row],[WB_country_code]]</f>
        <v>1993-PRI</v>
      </c>
      <c r="G4518" s="9" t="s">
        <v>6059</v>
      </c>
    </row>
    <row r="4519" spans="1:7" x14ac:dyDescent="0.2">
      <c r="A4519" s="9" t="s">
        <v>195</v>
      </c>
      <c r="B4519" s="9" t="s">
        <v>196</v>
      </c>
      <c r="C4519" s="9" t="s">
        <v>2980</v>
      </c>
      <c r="D4519" s="9" t="s">
        <v>2981</v>
      </c>
      <c r="E4519" s="9" t="s">
        <v>5972</v>
      </c>
      <c r="F4519" s="9" t="str">
        <f>TEXT(gdp_capita_rank__2[[#This Row],[year]],0)&amp;"-"&amp;gdp_capita_rank__2[[#This Row],[WB_country_code]]</f>
        <v>1993-PRK</v>
      </c>
      <c r="G4519" s="9" t="s">
        <v>2741</v>
      </c>
    </row>
    <row r="4520" spans="1:7" x14ac:dyDescent="0.2">
      <c r="A4520" s="9" t="s">
        <v>197</v>
      </c>
      <c r="B4520" s="9" t="s">
        <v>198</v>
      </c>
      <c r="C4520" s="9" t="s">
        <v>2982</v>
      </c>
      <c r="D4520" s="9" t="s">
        <v>2983</v>
      </c>
      <c r="E4520" s="9" t="s">
        <v>5972</v>
      </c>
      <c r="F4520" s="9" t="str">
        <f>TEXT(gdp_capita_rank__2[[#This Row],[year]],0)&amp;"-"&amp;gdp_capita_rank__2[[#This Row],[WB_country_code]]</f>
        <v>1993-PRT</v>
      </c>
      <c r="G4520" s="9" t="s">
        <v>6060</v>
      </c>
    </row>
    <row r="4521" spans="1:7" x14ac:dyDescent="0.2">
      <c r="A4521" s="9" t="s">
        <v>199</v>
      </c>
      <c r="B4521" s="9" t="s">
        <v>200</v>
      </c>
      <c r="C4521" s="9" t="s">
        <v>2985</v>
      </c>
      <c r="D4521" s="9" t="s">
        <v>2986</v>
      </c>
      <c r="E4521" s="9" t="s">
        <v>5972</v>
      </c>
      <c r="F4521" s="9" t="str">
        <f>TEXT(gdp_capita_rank__2[[#This Row],[year]],0)&amp;"-"&amp;gdp_capita_rank__2[[#This Row],[WB_country_code]]</f>
        <v>1993-PRY</v>
      </c>
      <c r="G4521" s="9" t="s">
        <v>6061</v>
      </c>
    </row>
    <row r="4522" spans="1:7" x14ac:dyDescent="0.2">
      <c r="A4522" s="9" t="s">
        <v>201</v>
      </c>
      <c r="B4522" s="9" t="s">
        <v>202</v>
      </c>
      <c r="C4522" s="9" t="s">
        <v>2987</v>
      </c>
      <c r="D4522" s="9" t="s">
        <v>2988</v>
      </c>
      <c r="E4522" s="9" t="s">
        <v>5972</v>
      </c>
      <c r="F4522" s="9" t="str">
        <f>TEXT(gdp_capita_rank__2[[#This Row],[year]],0)&amp;"-"&amp;gdp_capita_rank__2[[#This Row],[WB_country_code]]</f>
        <v>1993-QAT</v>
      </c>
      <c r="G4522" s="9" t="s">
        <v>6062</v>
      </c>
    </row>
    <row r="4523" spans="1:7" x14ac:dyDescent="0.2">
      <c r="A4523" s="9" t="s">
        <v>203</v>
      </c>
      <c r="B4523" s="9" t="s">
        <v>204</v>
      </c>
      <c r="C4523" s="9" t="s">
        <v>2989</v>
      </c>
      <c r="D4523" s="9" t="s">
        <v>2990</v>
      </c>
      <c r="E4523" s="9" t="s">
        <v>5972</v>
      </c>
      <c r="F4523" s="9" t="str">
        <f>TEXT(gdp_capita_rank__2[[#This Row],[year]],0)&amp;"-"&amp;gdp_capita_rank__2[[#This Row],[WB_country_code]]</f>
        <v>1993-ROU</v>
      </c>
      <c r="G4523" s="9" t="s">
        <v>6063</v>
      </c>
    </row>
    <row r="4524" spans="1:7" x14ac:dyDescent="0.2">
      <c r="A4524" s="9" t="s">
        <v>205</v>
      </c>
      <c r="B4524" s="9" t="s">
        <v>206</v>
      </c>
      <c r="C4524" s="9" t="s">
        <v>2991</v>
      </c>
      <c r="D4524" s="9" t="s">
        <v>2992</v>
      </c>
      <c r="E4524" s="9" t="s">
        <v>5972</v>
      </c>
      <c r="F4524" s="9" t="str">
        <f>TEXT(gdp_capita_rank__2[[#This Row],[year]],0)&amp;"-"&amp;gdp_capita_rank__2[[#This Row],[WB_country_code]]</f>
        <v>1993-RUS</v>
      </c>
      <c r="G4524" s="9" t="s">
        <v>6064</v>
      </c>
    </row>
    <row r="4525" spans="1:7" x14ac:dyDescent="0.2">
      <c r="A4525" s="9" t="s">
        <v>207</v>
      </c>
      <c r="B4525" s="9" t="s">
        <v>208</v>
      </c>
      <c r="C4525" s="9" t="s">
        <v>2993</v>
      </c>
      <c r="D4525" s="9" t="s">
        <v>2994</v>
      </c>
      <c r="E4525" s="9" t="s">
        <v>5972</v>
      </c>
      <c r="F4525" s="9" t="str">
        <f>TEXT(gdp_capita_rank__2[[#This Row],[year]],0)&amp;"-"&amp;gdp_capita_rank__2[[#This Row],[WB_country_code]]</f>
        <v>1993-SAU</v>
      </c>
      <c r="G4525" s="9" t="s">
        <v>6065</v>
      </c>
    </row>
    <row r="4526" spans="1:7" x14ac:dyDescent="0.2">
      <c r="A4526" s="9" t="s">
        <v>209</v>
      </c>
      <c r="B4526" s="9" t="s">
        <v>210</v>
      </c>
      <c r="C4526" s="9" t="s">
        <v>2995</v>
      </c>
      <c r="D4526" s="9" t="s">
        <v>2996</v>
      </c>
      <c r="E4526" s="9" t="s">
        <v>5972</v>
      </c>
      <c r="F4526" s="9" t="str">
        <f>TEXT(gdp_capita_rank__2[[#This Row],[year]],0)&amp;"-"&amp;gdp_capita_rank__2[[#This Row],[WB_country_code]]</f>
        <v>1993-SDN</v>
      </c>
      <c r="G4526" s="9" t="s">
        <v>6066</v>
      </c>
    </row>
    <row r="4527" spans="1:7" x14ac:dyDescent="0.2">
      <c r="A4527" s="9" t="s">
        <v>211</v>
      </c>
      <c r="B4527" s="9" t="s">
        <v>212</v>
      </c>
      <c r="C4527" s="9" t="s">
        <v>2998</v>
      </c>
      <c r="D4527" s="9" t="s">
        <v>2999</v>
      </c>
      <c r="E4527" s="9" t="s">
        <v>5972</v>
      </c>
      <c r="F4527" s="9" t="str">
        <f>TEXT(gdp_capita_rank__2[[#This Row],[year]],0)&amp;"-"&amp;gdp_capita_rank__2[[#This Row],[WB_country_code]]</f>
        <v>1993-SEN</v>
      </c>
      <c r="G4527" s="9" t="s">
        <v>6067</v>
      </c>
    </row>
    <row r="4528" spans="1:7" x14ac:dyDescent="0.2">
      <c r="A4528" s="9" t="s">
        <v>213</v>
      </c>
      <c r="B4528" s="9" t="s">
        <v>214</v>
      </c>
      <c r="C4528" s="9" t="s">
        <v>3001</v>
      </c>
      <c r="D4528" s="9" t="s">
        <v>3002</v>
      </c>
      <c r="E4528" s="9" t="s">
        <v>5972</v>
      </c>
      <c r="F4528" s="9" t="str">
        <f>TEXT(gdp_capita_rank__2[[#This Row],[year]],0)&amp;"-"&amp;gdp_capita_rank__2[[#This Row],[WB_country_code]]</f>
        <v>1993-SGP</v>
      </c>
      <c r="G4528" s="9" t="s">
        <v>6068</v>
      </c>
    </row>
    <row r="4529" spans="1:7" x14ac:dyDescent="0.2">
      <c r="A4529" s="9" t="s">
        <v>215</v>
      </c>
      <c r="B4529" s="9" t="s">
        <v>216</v>
      </c>
      <c r="C4529" s="9" t="s">
        <v>3004</v>
      </c>
      <c r="D4529" s="9" t="s">
        <v>3005</v>
      </c>
      <c r="E4529" s="9" t="s">
        <v>5972</v>
      </c>
      <c r="F4529" s="9" t="str">
        <f>TEXT(gdp_capita_rank__2[[#This Row],[year]],0)&amp;"-"&amp;gdp_capita_rank__2[[#This Row],[WB_country_code]]</f>
        <v>1993-SMR</v>
      </c>
      <c r="G4529" s="9" t="s">
        <v>2741</v>
      </c>
    </row>
    <row r="4530" spans="1:7" x14ac:dyDescent="0.2">
      <c r="A4530" s="9" t="s">
        <v>217</v>
      </c>
      <c r="B4530" s="9" t="s">
        <v>218</v>
      </c>
      <c r="C4530" s="9" t="s">
        <v>2854</v>
      </c>
      <c r="D4530" s="9" t="s">
        <v>3006</v>
      </c>
      <c r="E4530" s="9" t="s">
        <v>5972</v>
      </c>
      <c r="F4530" s="9" t="str">
        <f>TEXT(gdp_capita_rank__2[[#This Row],[year]],0)&amp;"-"&amp;gdp_capita_rank__2[[#This Row],[WB_country_code]]</f>
        <v>1993-SRB</v>
      </c>
      <c r="G4530" s="9" t="s">
        <v>2741</v>
      </c>
    </row>
    <row r="4531" spans="1:7" x14ac:dyDescent="0.2">
      <c r="A4531" s="9" t="s">
        <v>219</v>
      </c>
      <c r="B4531" s="9" t="s">
        <v>220</v>
      </c>
      <c r="C4531" s="9" t="s">
        <v>3007</v>
      </c>
      <c r="D4531" s="9" t="s">
        <v>3008</v>
      </c>
      <c r="E4531" s="9" t="s">
        <v>5972</v>
      </c>
      <c r="F4531" s="9" t="str">
        <f>TEXT(gdp_capita_rank__2[[#This Row],[year]],0)&amp;"-"&amp;gdp_capita_rank__2[[#This Row],[WB_country_code]]</f>
        <v>1993-SUR</v>
      </c>
      <c r="G4531" s="9" t="s">
        <v>6069</v>
      </c>
    </row>
    <row r="4532" spans="1:7" x14ac:dyDescent="0.2">
      <c r="A4532" s="9" t="s">
        <v>221</v>
      </c>
      <c r="B4532" s="9" t="s">
        <v>222</v>
      </c>
      <c r="C4532" s="9" t="s">
        <v>3010</v>
      </c>
      <c r="D4532" s="9" t="s">
        <v>3011</v>
      </c>
      <c r="E4532" s="9" t="s">
        <v>5972</v>
      </c>
      <c r="F4532" s="9" t="str">
        <f>TEXT(gdp_capita_rank__2[[#This Row],[year]],0)&amp;"-"&amp;gdp_capita_rank__2[[#This Row],[WB_country_code]]</f>
        <v>1993-SVK</v>
      </c>
      <c r="G4532" s="9" t="s">
        <v>6070</v>
      </c>
    </row>
    <row r="4533" spans="1:7" x14ac:dyDescent="0.2">
      <c r="A4533" s="9" t="s">
        <v>223</v>
      </c>
      <c r="B4533" s="9" t="s">
        <v>224</v>
      </c>
      <c r="C4533" s="9" t="s">
        <v>3012</v>
      </c>
      <c r="D4533" s="9" t="s">
        <v>3013</v>
      </c>
      <c r="E4533" s="9" t="s">
        <v>5972</v>
      </c>
      <c r="F4533" s="9" t="str">
        <f>TEXT(gdp_capita_rank__2[[#This Row],[year]],0)&amp;"-"&amp;gdp_capita_rank__2[[#This Row],[WB_country_code]]</f>
        <v>1993-SVN</v>
      </c>
      <c r="G4533" s="9" t="s">
        <v>2741</v>
      </c>
    </row>
    <row r="4534" spans="1:7" x14ac:dyDescent="0.2">
      <c r="A4534" s="9" t="s">
        <v>225</v>
      </c>
      <c r="B4534" s="9" t="s">
        <v>226</v>
      </c>
      <c r="C4534" s="9" t="s">
        <v>3014</v>
      </c>
      <c r="D4534" s="9" t="s">
        <v>3015</v>
      </c>
      <c r="E4534" s="9" t="s">
        <v>5972</v>
      </c>
      <c r="F4534" s="9" t="str">
        <f>TEXT(gdp_capita_rank__2[[#This Row],[year]],0)&amp;"-"&amp;gdp_capita_rank__2[[#This Row],[WB_country_code]]</f>
        <v>1993-SWE</v>
      </c>
      <c r="G4534" s="9" t="s">
        <v>6071</v>
      </c>
    </row>
    <row r="4535" spans="1:7" x14ac:dyDescent="0.2">
      <c r="A4535" s="9" t="s">
        <v>227</v>
      </c>
      <c r="B4535" s="9" t="s">
        <v>228</v>
      </c>
      <c r="C4535" s="9" t="s">
        <v>3017</v>
      </c>
      <c r="D4535" s="9" t="s">
        <v>3018</v>
      </c>
      <c r="E4535" s="9" t="s">
        <v>5972</v>
      </c>
      <c r="F4535" s="9" t="str">
        <f>TEXT(gdp_capita_rank__2[[#This Row],[year]],0)&amp;"-"&amp;gdp_capita_rank__2[[#This Row],[WB_country_code]]</f>
        <v>1993-SYR</v>
      </c>
      <c r="G4535" s="9" t="s">
        <v>6072</v>
      </c>
    </row>
    <row r="4536" spans="1:7" x14ac:dyDescent="0.2">
      <c r="A4536" s="9" t="s">
        <v>229</v>
      </c>
      <c r="B4536" s="9" t="s">
        <v>230</v>
      </c>
      <c r="C4536" s="9" t="s">
        <v>3020</v>
      </c>
      <c r="D4536" s="9" t="s">
        <v>3021</v>
      </c>
      <c r="E4536" s="9" t="s">
        <v>5972</v>
      </c>
      <c r="F4536" s="9" t="str">
        <f>TEXT(gdp_capita_rank__2[[#This Row],[year]],0)&amp;"-"&amp;gdp_capita_rank__2[[#This Row],[WB_country_code]]</f>
        <v>1993-TGO</v>
      </c>
      <c r="G4536" s="9" t="s">
        <v>6073</v>
      </c>
    </row>
    <row r="4537" spans="1:7" x14ac:dyDescent="0.2">
      <c r="A4537" s="9" t="s">
        <v>231</v>
      </c>
      <c r="B4537" s="9" t="s">
        <v>232</v>
      </c>
      <c r="C4537" s="9" t="s">
        <v>3023</v>
      </c>
      <c r="D4537" s="9" t="s">
        <v>3024</v>
      </c>
      <c r="E4537" s="9" t="s">
        <v>5972</v>
      </c>
      <c r="F4537" s="9" t="str">
        <f>TEXT(gdp_capita_rank__2[[#This Row],[year]],0)&amp;"-"&amp;gdp_capita_rank__2[[#This Row],[WB_country_code]]</f>
        <v>1993-THA</v>
      </c>
      <c r="G4537" s="9" t="s">
        <v>6074</v>
      </c>
    </row>
    <row r="4538" spans="1:7" x14ac:dyDescent="0.2">
      <c r="A4538" s="9" t="s">
        <v>233</v>
      </c>
      <c r="B4538" s="9" t="s">
        <v>234</v>
      </c>
      <c r="C4538" s="9" t="s">
        <v>3026</v>
      </c>
      <c r="D4538" s="9" t="s">
        <v>3027</v>
      </c>
      <c r="E4538" s="9" t="s">
        <v>5972</v>
      </c>
      <c r="F4538" s="9" t="str">
        <f>TEXT(gdp_capita_rank__2[[#This Row],[year]],0)&amp;"-"&amp;gdp_capita_rank__2[[#This Row],[WB_country_code]]</f>
        <v>1993-TJK</v>
      </c>
      <c r="G4538" s="9" t="s">
        <v>6075</v>
      </c>
    </row>
    <row r="4539" spans="1:7" x14ac:dyDescent="0.2">
      <c r="A4539" s="9" t="s">
        <v>235</v>
      </c>
      <c r="B4539" s="9" t="s">
        <v>236</v>
      </c>
      <c r="C4539" s="9" t="s">
        <v>3028</v>
      </c>
      <c r="D4539" s="9" t="s">
        <v>3029</v>
      </c>
      <c r="E4539" s="9" t="s">
        <v>5972</v>
      </c>
      <c r="F4539" s="9" t="str">
        <f>TEXT(gdp_capita_rank__2[[#This Row],[year]],0)&amp;"-"&amp;gdp_capita_rank__2[[#This Row],[WB_country_code]]</f>
        <v>1993-TKM</v>
      </c>
      <c r="G4539" s="9" t="s">
        <v>6076</v>
      </c>
    </row>
    <row r="4540" spans="1:7" x14ac:dyDescent="0.2">
      <c r="A4540" s="9" t="s">
        <v>237</v>
      </c>
      <c r="B4540" s="9" t="s">
        <v>238</v>
      </c>
      <c r="C4540" s="9" t="s">
        <v>3030</v>
      </c>
      <c r="D4540" s="9" t="s">
        <v>3031</v>
      </c>
      <c r="E4540" s="9" t="s">
        <v>5972</v>
      </c>
      <c r="F4540" s="9" t="str">
        <f>TEXT(gdp_capita_rank__2[[#This Row],[year]],0)&amp;"-"&amp;gdp_capita_rank__2[[#This Row],[WB_country_code]]</f>
        <v>1993-TON</v>
      </c>
      <c r="G4540" s="9" t="s">
        <v>6077</v>
      </c>
    </row>
    <row r="4541" spans="1:7" x14ac:dyDescent="0.2">
      <c r="A4541" s="9" t="s">
        <v>239</v>
      </c>
      <c r="B4541" s="9" t="s">
        <v>240</v>
      </c>
      <c r="C4541" s="9" t="s">
        <v>3032</v>
      </c>
      <c r="D4541" s="9" t="s">
        <v>3033</v>
      </c>
      <c r="E4541" s="9" t="s">
        <v>5972</v>
      </c>
      <c r="F4541" s="9" t="str">
        <f>TEXT(gdp_capita_rank__2[[#This Row],[year]],0)&amp;"-"&amp;gdp_capita_rank__2[[#This Row],[WB_country_code]]</f>
        <v>1993-TTO</v>
      </c>
      <c r="G4541" s="9" t="s">
        <v>6078</v>
      </c>
    </row>
    <row r="4542" spans="1:7" x14ac:dyDescent="0.2">
      <c r="A4542" s="9" t="s">
        <v>241</v>
      </c>
      <c r="B4542" s="9" t="s">
        <v>242</v>
      </c>
      <c r="C4542" s="9" t="s">
        <v>3035</v>
      </c>
      <c r="D4542" s="9" t="s">
        <v>3036</v>
      </c>
      <c r="E4542" s="9" t="s">
        <v>5972</v>
      </c>
      <c r="F4542" s="9" t="str">
        <f>TEXT(gdp_capita_rank__2[[#This Row],[year]],0)&amp;"-"&amp;gdp_capita_rank__2[[#This Row],[WB_country_code]]</f>
        <v>1993-TUN</v>
      </c>
      <c r="G4542" s="9" t="s">
        <v>6079</v>
      </c>
    </row>
    <row r="4543" spans="1:7" x14ac:dyDescent="0.2">
      <c r="A4543" s="9" t="s">
        <v>243</v>
      </c>
      <c r="B4543" s="9" t="s">
        <v>244</v>
      </c>
      <c r="C4543" s="9" t="s">
        <v>3037</v>
      </c>
      <c r="D4543" s="9" t="s">
        <v>3038</v>
      </c>
      <c r="E4543" s="9" t="s">
        <v>5972</v>
      </c>
      <c r="F4543" s="9" t="str">
        <f>TEXT(gdp_capita_rank__2[[#This Row],[year]],0)&amp;"-"&amp;gdp_capita_rank__2[[#This Row],[WB_country_code]]</f>
        <v>1993-TUR</v>
      </c>
      <c r="G4543" s="9" t="s">
        <v>6080</v>
      </c>
    </row>
    <row r="4544" spans="1:7" x14ac:dyDescent="0.2">
      <c r="A4544" s="9" t="s">
        <v>245</v>
      </c>
      <c r="B4544" s="9" t="s">
        <v>246</v>
      </c>
      <c r="C4544" s="9" t="s">
        <v>3040</v>
      </c>
      <c r="D4544" s="9" t="s">
        <v>3041</v>
      </c>
      <c r="E4544" s="9" t="s">
        <v>5972</v>
      </c>
      <c r="F4544" s="9" t="str">
        <f>TEXT(gdp_capita_rank__2[[#This Row],[year]],0)&amp;"-"&amp;gdp_capita_rank__2[[#This Row],[WB_country_code]]</f>
        <v>1993-TZA</v>
      </c>
      <c r="G4544" s="9" t="s">
        <v>6081</v>
      </c>
    </row>
    <row r="4545" spans="1:7" x14ac:dyDescent="0.2">
      <c r="A4545" s="9" t="s">
        <v>247</v>
      </c>
      <c r="B4545" s="9" t="s">
        <v>248</v>
      </c>
      <c r="C4545" s="9" t="s">
        <v>3042</v>
      </c>
      <c r="D4545" s="9" t="s">
        <v>3043</v>
      </c>
      <c r="E4545" s="9" t="s">
        <v>5972</v>
      </c>
      <c r="F4545" s="9" t="str">
        <f>TEXT(gdp_capita_rank__2[[#This Row],[year]],0)&amp;"-"&amp;gdp_capita_rank__2[[#This Row],[WB_country_code]]</f>
        <v>1993-UGA</v>
      </c>
      <c r="G4545" s="9" t="s">
        <v>6082</v>
      </c>
    </row>
    <row r="4546" spans="1:7" x14ac:dyDescent="0.2">
      <c r="A4546" s="9" t="s">
        <v>249</v>
      </c>
      <c r="B4546" s="9" t="s">
        <v>250</v>
      </c>
      <c r="C4546" s="9" t="s">
        <v>3045</v>
      </c>
      <c r="D4546" s="9" t="s">
        <v>3046</v>
      </c>
      <c r="E4546" s="9" t="s">
        <v>5972</v>
      </c>
      <c r="F4546" s="9" t="str">
        <f>TEXT(gdp_capita_rank__2[[#This Row],[year]],0)&amp;"-"&amp;gdp_capita_rank__2[[#This Row],[WB_country_code]]</f>
        <v>1993-UKR</v>
      </c>
      <c r="G4546" s="9" t="s">
        <v>6083</v>
      </c>
    </row>
    <row r="4547" spans="1:7" x14ac:dyDescent="0.2">
      <c r="A4547" s="9" t="s">
        <v>251</v>
      </c>
      <c r="B4547" s="9" t="s">
        <v>252</v>
      </c>
      <c r="C4547" s="9" t="s">
        <v>3047</v>
      </c>
      <c r="D4547" s="9" t="s">
        <v>3048</v>
      </c>
      <c r="E4547" s="9" t="s">
        <v>5972</v>
      </c>
      <c r="F4547" s="9" t="str">
        <f>TEXT(gdp_capita_rank__2[[#This Row],[year]],0)&amp;"-"&amp;gdp_capita_rank__2[[#This Row],[WB_country_code]]</f>
        <v>1993-URY</v>
      </c>
      <c r="G4547" s="9" t="s">
        <v>6084</v>
      </c>
    </row>
    <row r="4548" spans="1:7" x14ac:dyDescent="0.2">
      <c r="A4548" s="9" t="s">
        <v>253</v>
      </c>
      <c r="B4548" s="9" t="s">
        <v>254</v>
      </c>
      <c r="C4548" s="9" t="s">
        <v>3050</v>
      </c>
      <c r="D4548" s="9" t="s">
        <v>3051</v>
      </c>
      <c r="E4548" s="9" t="s">
        <v>5972</v>
      </c>
      <c r="F4548" s="9" t="str">
        <f>TEXT(gdp_capita_rank__2[[#This Row],[year]],0)&amp;"-"&amp;gdp_capita_rank__2[[#This Row],[WB_country_code]]</f>
        <v>1993-USA</v>
      </c>
      <c r="G4548" s="9" t="s">
        <v>6085</v>
      </c>
    </row>
    <row r="4549" spans="1:7" x14ac:dyDescent="0.2">
      <c r="A4549" s="9" t="s">
        <v>255</v>
      </c>
      <c r="B4549" s="9" t="s">
        <v>256</v>
      </c>
      <c r="C4549" s="9" t="s">
        <v>3053</v>
      </c>
      <c r="D4549" s="9" t="s">
        <v>3054</v>
      </c>
      <c r="E4549" s="9" t="s">
        <v>5972</v>
      </c>
      <c r="F4549" s="9" t="str">
        <f>TEXT(gdp_capita_rank__2[[#This Row],[year]],0)&amp;"-"&amp;gdp_capita_rank__2[[#This Row],[WB_country_code]]</f>
        <v>1993-UZB</v>
      </c>
      <c r="G4549" s="9" t="s">
        <v>6086</v>
      </c>
    </row>
    <row r="4550" spans="1:7" x14ac:dyDescent="0.2">
      <c r="A4550" s="9" t="s">
        <v>257</v>
      </c>
      <c r="B4550" s="9" t="s">
        <v>258</v>
      </c>
      <c r="C4550" s="9" t="s">
        <v>3055</v>
      </c>
      <c r="D4550" s="9" t="s">
        <v>3056</v>
      </c>
      <c r="E4550" s="9" t="s">
        <v>5972</v>
      </c>
      <c r="F4550" s="9" t="str">
        <f>TEXT(gdp_capita_rank__2[[#This Row],[year]],0)&amp;"-"&amp;gdp_capita_rank__2[[#This Row],[WB_country_code]]</f>
        <v>1993-VEN</v>
      </c>
      <c r="G4550" s="9" t="s">
        <v>6087</v>
      </c>
    </row>
    <row r="4551" spans="1:7" x14ac:dyDescent="0.2">
      <c r="A4551" s="9" t="s">
        <v>259</v>
      </c>
      <c r="B4551" s="9" t="s">
        <v>260</v>
      </c>
      <c r="C4551" s="9" t="s">
        <v>3058</v>
      </c>
      <c r="D4551" s="9" t="s">
        <v>3059</v>
      </c>
      <c r="E4551" s="9" t="s">
        <v>5972</v>
      </c>
      <c r="F4551" s="9" t="str">
        <f>TEXT(gdp_capita_rank__2[[#This Row],[year]],0)&amp;"-"&amp;gdp_capita_rank__2[[#This Row],[WB_country_code]]</f>
        <v>1993-VIR</v>
      </c>
      <c r="G4551" s="9" t="s">
        <v>2741</v>
      </c>
    </row>
    <row r="4552" spans="1:7" x14ac:dyDescent="0.2">
      <c r="A4552" s="9" t="s">
        <v>261</v>
      </c>
      <c r="B4552" s="9" t="s">
        <v>262</v>
      </c>
      <c r="C4552" s="9" t="s">
        <v>3060</v>
      </c>
      <c r="D4552" s="9" t="s">
        <v>3061</v>
      </c>
      <c r="E4552" s="9" t="s">
        <v>5972</v>
      </c>
      <c r="F4552" s="9" t="str">
        <f>TEXT(gdp_capita_rank__2[[#This Row],[year]],0)&amp;"-"&amp;gdp_capita_rank__2[[#This Row],[WB_country_code]]</f>
        <v>1993-VNM</v>
      </c>
      <c r="G4552" s="9" t="s">
        <v>6088</v>
      </c>
    </row>
    <row r="4553" spans="1:7" x14ac:dyDescent="0.2">
      <c r="A4553" s="9" t="s">
        <v>263</v>
      </c>
      <c r="B4553" s="9" t="s">
        <v>264</v>
      </c>
      <c r="C4553" s="9" t="s">
        <v>3062</v>
      </c>
      <c r="D4553" s="9" t="s">
        <v>3063</v>
      </c>
      <c r="E4553" s="9" t="s">
        <v>5972</v>
      </c>
      <c r="F4553" s="9" t="str">
        <f>TEXT(gdp_capita_rank__2[[#This Row],[year]],0)&amp;"-"&amp;gdp_capita_rank__2[[#This Row],[WB_country_code]]</f>
        <v>1993-WSM</v>
      </c>
      <c r="G4553" s="9" t="s">
        <v>6089</v>
      </c>
    </row>
    <row r="4554" spans="1:7" x14ac:dyDescent="0.2">
      <c r="A4554" s="9" t="s">
        <v>265</v>
      </c>
      <c r="B4554" s="9" t="s">
        <v>266</v>
      </c>
      <c r="C4554" s="9" t="s">
        <v>3064</v>
      </c>
      <c r="D4554" s="9" t="s">
        <v>3065</v>
      </c>
      <c r="E4554" s="9" t="s">
        <v>5972</v>
      </c>
      <c r="F4554" s="9" t="str">
        <f>TEXT(gdp_capita_rank__2[[#This Row],[year]],0)&amp;"-"&amp;gdp_capita_rank__2[[#This Row],[WB_country_code]]</f>
        <v>1993-XKX</v>
      </c>
      <c r="G4554" s="9" t="s">
        <v>2741</v>
      </c>
    </row>
    <row r="4555" spans="1:7" x14ac:dyDescent="0.2">
      <c r="A4555" s="9" t="s">
        <v>269</v>
      </c>
      <c r="B4555" s="9" t="s">
        <v>270</v>
      </c>
      <c r="C4555" s="9" t="s">
        <v>3066</v>
      </c>
      <c r="D4555" s="9" t="s">
        <v>3067</v>
      </c>
      <c r="E4555" s="9" t="s">
        <v>5972</v>
      </c>
      <c r="F4555" s="9" t="str">
        <f>TEXT(gdp_capita_rank__2[[#This Row],[year]],0)&amp;"-"&amp;gdp_capita_rank__2[[#This Row],[WB_country_code]]</f>
        <v>1993-ZAF</v>
      </c>
      <c r="G4555" s="9" t="s">
        <v>6090</v>
      </c>
    </row>
    <row r="4556" spans="1:7" x14ac:dyDescent="0.2">
      <c r="A4556" s="9" t="s">
        <v>271</v>
      </c>
      <c r="B4556" s="9" t="s">
        <v>272</v>
      </c>
      <c r="C4556" s="9" t="s">
        <v>3069</v>
      </c>
      <c r="D4556" s="9" t="s">
        <v>3070</v>
      </c>
      <c r="E4556" s="9" t="s">
        <v>5972</v>
      </c>
      <c r="F4556" s="9" t="str">
        <f>TEXT(gdp_capita_rank__2[[#This Row],[year]],0)&amp;"-"&amp;gdp_capita_rank__2[[#This Row],[WB_country_code]]</f>
        <v>1993-ZMB</v>
      </c>
      <c r="G4556" s="9" t="s">
        <v>6091</v>
      </c>
    </row>
    <row r="4557" spans="1:7" x14ac:dyDescent="0.2">
      <c r="A4557" s="9" t="s">
        <v>273</v>
      </c>
      <c r="B4557" s="9" t="s">
        <v>274</v>
      </c>
      <c r="C4557" s="9" t="s">
        <v>3072</v>
      </c>
      <c r="D4557" s="9" t="s">
        <v>3073</v>
      </c>
      <c r="E4557" s="9" t="s">
        <v>5972</v>
      </c>
      <c r="F4557" s="9" t="str">
        <f>TEXT(gdp_capita_rank__2[[#This Row],[year]],0)&amp;"-"&amp;gdp_capita_rank__2[[#This Row],[WB_country_code]]</f>
        <v>1993-ZWE</v>
      </c>
      <c r="G4557" s="9" t="s">
        <v>6092</v>
      </c>
    </row>
    <row r="4558" spans="1:7" x14ac:dyDescent="0.2">
      <c r="A4558" s="9" t="s">
        <v>5</v>
      </c>
      <c r="B4558" s="9" t="s">
        <v>6</v>
      </c>
      <c r="C4558" s="9" t="s">
        <v>2735</v>
      </c>
      <c r="D4558" s="9" t="s">
        <v>2736</v>
      </c>
      <c r="E4558" s="9" t="s">
        <v>6093</v>
      </c>
      <c r="F4558" s="9" t="str">
        <f>TEXT(gdp_capita_rank__2[[#This Row],[year]],0)&amp;"-"&amp;gdp_capita_rank__2[[#This Row],[WB_country_code]]</f>
        <v>1994-AFG</v>
      </c>
      <c r="G4558" s="9" t="s">
        <v>2741</v>
      </c>
    </row>
    <row r="4559" spans="1:7" x14ac:dyDescent="0.2">
      <c r="A4559" s="9" t="s">
        <v>7</v>
      </c>
      <c r="B4559" s="9" t="s">
        <v>8</v>
      </c>
      <c r="C4559" s="9" t="s">
        <v>2739</v>
      </c>
      <c r="D4559" s="9" t="s">
        <v>2740</v>
      </c>
      <c r="E4559" s="9" t="s">
        <v>6093</v>
      </c>
      <c r="F4559" s="9" t="str">
        <f>TEXT(gdp_capita_rank__2[[#This Row],[year]],0)&amp;"-"&amp;gdp_capita_rank__2[[#This Row],[WB_country_code]]</f>
        <v>1994-ARE</v>
      </c>
      <c r="G4559" s="9" t="s">
        <v>6094</v>
      </c>
    </row>
    <row r="4560" spans="1:7" x14ac:dyDescent="0.2">
      <c r="A4560" s="9" t="s">
        <v>9</v>
      </c>
      <c r="B4560" s="9" t="s">
        <v>10</v>
      </c>
      <c r="C4560" s="9" t="s">
        <v>2742</v>
      </c>
      <c r="D4560" s="9" t="s">
        <v>2743</v>
      </c>
      <c r="E4560" s="9" t="s">
        <v>6093</v>
      </c>
      <c r="F4560" s="9" t="str">
        <f>TEXT(gdp_capita_rank__2[[#This Row],[year]],0)&amp;"-"&amp;gdp_capita_rank__2[[#This Row],[WB_country_code]]</f>
        <v>1994-ARG</v>
      </c>
      <c r="G4560" s="9" t="s">
        <v>6095</v>
      </c>
    </row>
    <row r="4561" spans="1:7" x14ac:dyDescent="0.2">
      <c r="A4561" s="9" t="s">
        <v>11</v>
      </c>
      <c r="B4561" s="9" t="s">
        <v>12</v>
      </c>
      <c r="C4561" s="9" t="s">
        <v>2744</v>
      </c>
      <c r="D4561" s="9" t="s">
        <v>2745</v>
      </c>
      <c r="E4561" s="9" t="s">
        <v>6093</v>
      </c>
      <c r="F4561" s="9" t="str">
        <f>TEXT(gdp_capita_rank__2[[#This Row],[year]],0)&amp;"-"&amp;gdp_capita_rank__2[[#This Row],[WB_country_code]]</f>
        <v>1994-ARM</v>
      </c>
      <c r="G4561" s="9" t="s">
        <v>6096</v>
      </c>
    </row>
    <row r="4562" spans="1:7" x14ac:dyDescent="0.2">
      <c r="A4562" s="9" t="s">
        <v>13</v>
      </c>
      <c r="B4562" s="9" t="s">
        <v>14</v>
      </c>
      <c r="C4562" s="9" t="s">
        <v>2746</v>
      </c>
      <c r="D4562" s="9" t="s">
        <v>2747</v>
      </c>
      <c r="E4562" s="9" t="s">
        <v>6093</v>
      </c>
      <c r="F4562" s="9" t="str">
        <f>TEXT(gdp_capita_rank__2[[#This Row],[year]],0)&amp;"-"&amp;gdp_capita_rank__2[[#This Row],[WB_country_code]]</f>
        <v>1994-AUS</v>
      </c>
      <c r="G4562" s="9" t="s">
        <v>6097</v>
      </c>
    </row>
    <row r="4563" spans="1:7" x14ac:dyDescent="0.2">
      <c r="A4563" s="9" t="s">
        <v>15</v>
      </c>
      <c r="B4563" s="9" t="s">
        <v>16</v>
      </c>
      <c r="C4563" s="9" t="s">
        <v>2749</v>
      </c>
      <c r="D4563" s="9" t="s">
        <v>2750</v>
      </c>
      <c r="E4563" s="9" t="s">
        <v>6093</v>
      </c>
      <c r="F4563" s="9" t="str">
        <f>TEXT(gdp_capita_rank__2[[#This Row],[year]],0)&amp;"-"&amp;gdp_capita_rank__2[[#This Row],[WB_country_code]]</f>
        <v>1994-AUT</v>
      </c>
      <c r="G4563" s="9" t="s">
        <v>6098</v>
      </c>
    </row>
    <row r="4564" spans="1:7" x14ac:dyDescent="0.2">
      <c r="A4564" s="9" t="s">
        <v>17</v>
      </c>
      <c r="B4564" s="9" t="s">
        <v>18</v>
      </c>
      <c r="C4564" s="9" t="s">
        <v>2752</v>
      </c>
      <c r="D4564" s="9" t="s">
        <v>2753</v>
      </c>
      <c r="E4564" s="9" t="s">
        <v>6093</v>
      </c>
      <c r="F4564" s="9" t="str">
        <f>TEXT(gdp_capita_rank__2[[#This Row],[year]],0)&amp;"-"&amp;gdp_capita_rank__2[[#This Row],[WB_country_code]]</f>
        <v>1994-AZE</v>
      </c>
      <c r="G4564" s="9" t="s">
        <v>6099</v>
      </c>
    </row>
    <row r="4565" spans="1:7" x14ac:dyDescent="0.2">
      <c r="A4565" s="9" t="s">
        <v>19</v>
      </c>
      <c r="B4565" s="9" t="s">
        <v>20</v>
      </c>
      <c r="C4565" s="9" t="s">
        <v>2754</v>
      </c>
      <c r="D4565" s="9" t="s">
        <v>2755</v>
      </c>
      <c r="E4565" s="9" t="s">
        <v>6093</v>
      </c>
      <c r="F4565" s="9" t="str">
        <f>TEXT(gdp_capita_rank__2[[#This Row],[year]],0)&amp;"-"&amp;gdp_capita_rank__2[[#This Row],[WB_country_code]]</f>
        <v>1994-BDI</v>
      </c>
      <c r="G4565" s="9" t="s">
        <v>6100</v>
      </c>
    </row>
    <row r="4566" spans="1:7" x14ac:dyDescent="0.2">
      <c r="A4566" s="9" t="s">
        <v>21</v>
      </c>
      <c r="B4566" s="9" t="s">
        <v>22</v>
      </c>
      <c r="C4566" s="9" t="s">
        <v>2757</v>
      </c>
      <c r="D4566" s="9" t="s">
        <v>2758</v>
      </c>
      <c r="E4566" s="9" t="s">
        <v>6093</v>
      </c>
      <c r="F4566" s="9" t="str">
        <f>TEXT(gdp_capita_rank__2[[#This Row],[year]],0)&amp;"-"&amp;gdp_capita_rank__2[[#This Row],[WB_country_code]]</f>
        <v>1994-BEL</v>
      </c>
      <c r="G4566" s="9" t="s">
        <v>6101</v>
      </c>
    </row>
    <row r="4567" spans="1:7" x14ac:dyDescent="0.2">
      <c r="A4567" s="9" t="s">
        <v>23</v>
      </c>
      <c r="B4567" s="9" t="s">
        <v>24</v>
      </c>
      <c r="C4567" s="9" t="s">
        <v>2760</v>
      </c>
      <c r="D4567" s="9" t="s">
        <v>2761</v>
      </c>
      <c r="E4567" s="9" t="s">
        <v>6093</v>
      </c>
      <c r="F4567" s="9" t="str">
        <f>TEXT(gdp_capita_rank__2[[#This Row],[year]],0)&amp;"-"&amp;gdp_capita_rank__2[[#This Row],[WB_country_code]]</f>
        <v>1994-BFA</v>
      </c>
      <c r="G4567" s="9" t="s">
        <v>6102</v>
      </c>
    </row>
    <row r="4568" spans="1:7" x14ac:dyDescent="0.2">
      <c r="A4568" s="9" t="s">
        <v>25</v>
      </c>
      <c r="B4568" s="9" t="s">
        <v>26</v>
      </c>
      <c r="C4568" s="9" t="s">
        <v>2763</v>
      </c>
      <c r="D4568" s="9" t="s">
        <v>2764</v>
      </c>
      <c r="E4568" s="9" t="s">
        <v>6093</v>
      </c>
      <c r="F4568" s="9" t="str">
        <f>TEXT(gdp_capita_rank__2[[#This Row],[year]],0)&amp;"-"&amp;gdp_capita_rank__2[[#This Row],[WB_country_code]]</f>
        <v>1994-BGR</v>
      </c>
      <c r="G4568" s="9" t="s">
        <v>6103</v>
      </c>
    </row>
    <row r="4569" spans="1:7" x14ac:dyDescent="0.2">
      <c r="A4569" s="9" t="s">
        <v>27</v>
      </c>
      <c r="B4569" s="9" t="s">
        <v>28</v>
      </c>
      <c r="C4569" s="9" t="s">
        <v>2765</v>
      </c>
      <c r="D4569" s="9" t="s">
        <v>2766</v>
      </c>
      <c r="E4569" s="9" t="s">
        <v>6093</v>
      </c>
      <c r="F4569" s="9" t="str">
        <f>TEXT(gdp_capita_rank__2[[#This Row],[year]],0)&amp;"-"&amp;gdp_capita_rank__2[[#This Row],[WB_country_code]]</f>
        <v>1994-BHR</v>
      </c>
      <c r="G4569" s="9" t="s">
        <v>6104</v>
      </c>
    </row>
    <row r="4570" spans="1:7" x14ac:dyDescent="0.2">
      <c r="A4570" s="9" t="s">
        <v>29</v>
      </c>
      <c r="B4570" s="9" t="s">
        <v>30</v>
      </c>
      <c r="C4570" s="9" t="s">
        <v>2767</v>
      </c>
      <c r="D4570" s="9" t="s">
        <v>2768</v>
      </c>
      <c r="E4570" s="9" t="s">
        <v>6093</v>
      </c>
      <c r="F4570" s="9" t="str">
        <f>TEXT(gdp_capita_rank__2[[#This Row],[year]],0)&amp;"-"&amp;gdp_capita_rank__2[[#This Row],[WB_country_code]]</f>
        <v>1994-BHS</v>
      </c>
      <c r="G4570" s="9" t="s">
        <v>6105</v>
      </c>
    </row>
    <row r="4571" spans="1:7" x14ac:dyDescent="0.2">
      <c r="A4571" s="9" t="s">
        <v>31</v>
      </c>
      <c r="B4571" s="9" t="s">
        <v>32</v>
      </c>
      <c r="C4571" s="9" t="s">
        <v>2770</v>
      </c>
      <c r="D4571" s="9" t="s">
        <v>2771</v>
      </c>
      <c r="E4571" s="9" t="s">
        <v>6093</v>
      </c>
      <c r="F4571" s="9" t="str">
        <f>TEXT(gdp_capita_rank__2[[#This Row],[year]],0)&amp;"-"&amp;gdp_capita_rank__2[[#This Row],[WB_country_code]]</f>
        <v>1994-BLR</v>
      </c>
      <c r="G4571" s="9" t="s">
        <v>6106</v>
      </c>
    </row>
    <row r="4572" spans="1:7" x14ac:dyDescent="0.2">
      <c r="A4572" s="9" t="s">
        <v>33</v>
      </c>
      <c r="B4572" s="9" t="s">
        <v>34</v>
      </c>
      <c r="C4572" s="9" t="s">
        <v>2772</v>
      </c>
      <c r="D4572" s="9" t="s">
        <v>2773</v>
      </c>
      <c r="E4572" s="9" t="s">
        <v>6093</v>
      </c>
      <c r="F4572" s="9" t="str">
        <f>TEXT(gdp_capita_rank__2[[#This Row],[year]],0)&amp;"-"&amp;gdp_capita_rank__2[[#This Row],[WB_country_code]]</f>
        <v>1994-BMU</v>
      </c>
      <c r="G4572" s="9" t="s">
        <v>6107</v>
      </c>
    </row>
    <row r="4573" spans="1:7" x14ac:dyDescent="0.2">
      <c r="A4573" s="9" t="s">
        <v>35</v>
      </c>
      <c r="B4573" s="9" t="s">
        <v>36</v>
      </c>
      <c r="C4573" s="9" t="s">
        <v>2775</v>
      </c>
      <c r="D4573" s="9" t="s">
        <v>2776</v>
      </c>
      <c r="E4573" s="9" t="s">
        <v>6093</v>
      </c>
      <c r="F4573" s="9" t="str">
        <f>TEXT(gdp_capita_rank__2[[#This Row],[year]],0)&amp;"-"&amp;gdp_capita_rank__2[[#This Row],[WB_country_code]]</f>
        <v>1994-BRA</v>
      </c>
      <c r="G4573" s="9" t="s">
        <v>6108</v>
      </c>
    </row>
    <row r="4574" spans="1:7" x14ac:dyDescent="0.2">
      <c r="A4574" s="9" t="s">
        <v>37</v>
      </c>
      <c r="B4574" s="9" t="s">
        <v>38</v>
      </c>
      <c r="C4574" s="9" t="s">
        <v>2777</v>
      </c>
      <c r="D4574" s="9" t="s">
        <v>2778</v>
      </c>
      <c r="E4574" s="9" t="s">
        <v>6093</v>
      </c>
      <c r="F4574" s="9" t="str">
        <f>TEXT(gdp_capita_rank__2[[#This Row],[year]],0)&amp;"-"&amp;gdp_capita_rank__2[[#This Row],[WB_country_code]]</f>
        <v>1994-BRB</v>
      </c>
      <c r="G4574" s="9" t="s">
        <v>6109</v>
      </c>
    </row>
    <row r="4575" spans="1:7" x14ac:dyDescent="0.2">
      <c r="A4575" s="9" t="s">
        <v>39</v>
      </c>
      <c r="B4575" s="9" t="s">
        <v>40</v>
      </c>
      <c r="C4575" s="9" t="s">
        <v>2779</v>
      </c>
      <c r="D4575" s="9" t="s">
        <v>2780</v>
      </c>
      <c r="E4575" s="9" t="s">
        <v>6093</v>
      </c>
      <c r="F4575" s="9" t="str">
        <f>TEXT(gdp_capita_rank__2[[#This Row],[year]],0)&amp;"-"&amp;gdp_capita_rank__2[[#This Row],[WB_country_code]]</f>
        <v>1994-BWA</v>
      </c>
      <c r="G4575" s="9" t="s">
        <v>6110</v>
      </c>
    </row>
    <row r="4576" spans="1:7" x14ac:dyDescent="0.2">
      <c r="A4576" s="9" t="s">
        <v>41</v>
      </c>
      <c r="B4576" s="9" t="s">
        <v>42</v>
      </c>
      <c r="C4576" s="9" t="s">
        <v>2782</v>
      </c>
      <c r="D4576" s="9" t="s">
        <v>2783</v>
      </c>
      <c r="E4576" s="9" t="s">
        <v>6093</v>
      </c>
      <c r="F4576" s="9" t="str">
        <f>TEXT(gdp_capita_rank__2[[#This Row],[year]],0)&amp;"-"&amp;gdp_capita_rank__2[[#This Row],[WB_country_code]]</f>
        <v>1994-CAN</v>
      </c>
      <c r="G4576" s="9" t="s">
        <v>6111</v>
      </c>
    </row>
    <row r="4577" spans="1:7" x14ac:dyDescent="0.2">
      <c r="A4577" s="9" t="s">
        <v>43</v>
      </c>
      <c r="B4577" s="9" t="s">
        <v>44</v>
      </c>
      <c r="C4577" s="9" t="s">
        <v>2785</v>
      </c>
      <c r="D4577" s="9" t="s">
        <v>2786</v>
      </c>
      <c r="E4577" s="9" t="s">
        <v>6093</v>
      </c>
      <c r="F4577" s="9" t="str">
        <f>TEXT(gdp_capita_rank__2[[#This Row],[year]],0)&amp;"-"&amp;gdp_capita_rank__2[[#This Row],[WB_country_code]]</f>
        <v>1994-CHE</v>
      </c>
      <c r="G4577" s="9" t="s">
        <v>6112</v>
      </c>
    </row>
    <row r="4578" spans="1:7" x14ac:dyDescent="0.2">
      <c r="A4578" s="9" t="s">
        <v>45</v>
      </c>
      <c r="B4578" s="9" t="s">
        <v>46</v>
      </c>
      <c r="C4578" s="9" t="s">
        <v>2788</v>
      </c>
      <c r="D4578" s="9" t="s">
        <v>2789</v>
      </c>
      <c r="E4578" s="9" t="s">
        <v>6093</v>
      </c>
      <c r="F4578" s="9" t="str">
        <f>TEXT(gdp_capita_rank__2[[#This Row],[year]],0)&amp;"-"&amp;gdp_capita_rank__2[[#This Row],[WB_country_code]]</f>
        <v>1994-CHL</v>
      </c>
      <c r="G4578" s="9" t="s">
        <v>6113</v>
      </c>
    </row>
    <row r="4579" spans="1:7" x14ac:dyDescent="0.2">
      <c r="A4579" s="9" t="s">
        <v>47</v>
      </c>
      <c r="B4579" s="9" t="s">
        <v>48</v>
      </c>
      <c r="C4579" s="9" t="s">
        <v>2791</v>
      </c>
      <c r="D4579" s="9" t="s">
        <v>2792</v>
      </c>
      <c r="E4579" s="9" t="s">
        <v>6093</v>
      </c>
      <c r="F4579" s="9" t="str">
        <f>TEXT(gdp_capita_rank__2[[#This Row],[year]],0)&amp;"-"&amp;gdp_capita_rank__2[[#This Row],[WB_country_code]]</f>
        <v>1994-CHN</v>
      </c>
      <c r="G4579" s="9" t="s">
        <v>6114</v>
      </c>
    </row>
    <row r="4580" spans="1:7" x14ac:dyDescent="0.2">
      <c r="A4580" s="9" t="s">
        <v>49</v>
      </c>
      <c r="B4580" s="9" t="s">
        <v>50</v>
      </c>
      <c r="C4580" s="9" t="s">
        <v>2794</v>
      </c>
      <c r="D4580" s="9" t="s">
        <v>2795</v>
      </c>
      <c r="E4580" s="9" t="s">
        <v>6093</v>
      </c>
      <c r="F4580" s="9" t="str">
        <f>TEXT(gdp_capita_rank__2[[#This Row],[year]],0)&amp;"-"&amp;gdp_capita_rank__2[[#This Row],[WB_country_code]]</f>
        <v>1994-CIV</v>
      </c>
      <c r="G4580" s="9" t="s">
        <v>6115</v>
      </c>
    </row>
    <row r="4581" spans="1:7" x14ac:dyDescent="0.2">
      <c r="A4581" s="9" t="s">
        <v>51</v>
      </c>
      <c r="B4581" s="9" t="s">
        <v>52</v>
      </c>
      <c r="C4581" s="9" t="s">
        <v>2797</v>
      </c>
      <c r="D4581" s="9" t="s">
        <v>2798</v>
      </c>
      <c r="E4581" s="9" t="s">
        <v>6093</v>
      </c>
      <c r="F4581" s="9" t="str">
        <f>TEXT(gdp_capita_rank__2[[#This Row],[year]],0)&amp;"-"&amp;gdp_capita_rank__2[[#This Row],[WB_country_code]]</f>
        <v>1994-CMR</v>
      </c>
      <c r="G4581" s="9" t="s">
        <v>6116</v>
      </c>
    </row>
    <row r="4582" spans="1:7" x14ac:dyDescent="0.2">
      <c r="A4582" s="9" t="s">
        <v>53</v>
      </c>
      <c r="B4582" s="9" t="s">
        <v>54</v>
      </c>
      <c r="C4582" s="9" t="s">
        <v>2800</v>
      </c>
      <c r="D4582" s="9" t="s">
        <v>2801</v>
      </c>
      <c r="E4582" s="9" t="s">
        <v>6093</v>
      </c>
      <c r="F4582" s="9" t="str">
        <f>TEXT(gdp_capita_rank__2[[#This Row],[year]],0)&amp;"-"&amp;gdp_capita_rank__2[[#This Row],[WB_country_code]]</f>
        <v>1994-COL</v>
      </c>
      <c r="G4582" s="9" t="s">
        <v>6117</v>
      </c>
    </row>
    <row r="4583" spans="1:7" x14ac:dyDescent="0.2">
      <c r="A4583" s="9" t="s">
        <v>55</v>
      </c>
      <c r="B4583" s="9" t="s">
        <v>56</v>
      </c>
      <c r="C4583" s="9" t="s">
        <v>2803</v>
      </c>
      <c r="D4583" s="9" t="s">
        <v>2804</v>
      </c>
      <c r="E4583" s="9" t="s">
        <v>6093</v>
      </c>
      <c r="F4583" s="9" t="str">
        <f>TEXT(gdp_capita_rank__2[[#This Row],[year]],0)&amp;"-"&amp;gdp_capita_rank__2[[#This Row],[WB_country_code]]</f>
        <v>1994-CRI</v>
      </c>
      <c r="G4583" s="9" t="s">
        <v>6118</v>
      </c>
    </row>
    <row r="4584" spans="1:7" x14ac:dyDescent="0.2">
      <c r="A4584" s="9" t="s">
        <v>57</v>
      </c>
      <c r="B4584" s="9" t="s">
        <v>58</v>
      </c>
      <c r="C4584" s="9" t="s">
        <v>2806</v>
      </c>
      <c r="D4584" s="9" t="s">
        <v>2807</v>
      </c>
      <c r="E4584" s="9" t="s">
        <v>6093</v>
      </c>
      <c r="F4584" s="9" t="str">
        <f>TEXT(gdp_capita_rank__2[[#This Row],[year]],0)&amp;"-"&amp;gdp_capita_rank__2[[#This Row],[WB_country_code]]</f>
        <v>1994-CUB</v>
      </c>
      <c r="G4584" s="9" t="s">
        <v>6119</v>
      </c>
    </row>
    <row r="4585" spans="1:7" x14ac:dyDescent="0.2">
      <c r="A4585" s="9" t="s">
        <v>59</v>
      </c>
      <c r="B4585" s="9" t="s">
        <v>60</v>
      </c>
      <c r="C4585" s="9" t="s">
        <v>2808</v>
      </c>
      <c r="D4585" s="9" t="s">
        <v>2809</v>
      </c>
      <c r="E4585" s="9" t="s">
        <v>6093</v>
      </c>
      <c r="F4585" s="9" t="str">
        <f>TEXT(gdp_capita_rank__2[[#This Row],[year]],0)&amp;"-"&amp;gdp_capita_rank__2[[#This Row],[WB_country_code]]</f>
        <v>1994-CYP</v>
      </c>
      <c r="G4585" s="9" t="s">
        <v>6120</v>
      </c>
    </row>
    <row r="4586" spans="1:7" x14ac:dyDescent="0.2">
      <c r="A4586" s="9" t="s">
        <v>61</v>
      </c>
      <c r="B4586" s="9" t="s">
        <v>62</v>
      </c>
      <c r="C4586" s="9" t="s">
        <v>2810</v>
      </c>
      <c r="D4586" s="9" t="s">
        <v>2811</v>
      </c>
      <c r="E4586" s="9" t="s">
        <v>6093</v>
      </c>
      <c r="F4586" s="9" t="str">
        <f>TEXT(gdp_capita_rank__2[[#This Row],[year]],0)&amp;"-"&amp;gdp_capita_rank__2[[#This Row],[WB_country_code]]</f>
        <v>1994-CZE</v>
      </c>
      <c r="G4586" s="9" t="s">
        <v>6121</v>
      </c>
    </row>
    <row r="4587" spans="1:7" x14ac:dyDescent="0.2">
      <c r="A4587" s="9" t="s">
        <v>63</v>
      </c>
      <c r="B4587" s="9" t="s">
        <v>64</v>
      </c>
      <c r="C4587" s="9" t="s">
        <v>2812</v>
      </c>
      <c r="D4587" s="9" t="s">
        <v>2813</v>
      </c>
      <c r="E4587" s="9" t="s">
        <v>6093</v>
      </c>
      <c r="F4587" s="9" t="str">
        <f>TEXT(gdp_capita_rank__2[[#This Row],[year]],0)&amp;"-"&amp;gdp_capita_rank__2[[#This Row],[WB_country_code]]</f>
        <v>1994-DEU</v>
      </c>
      <c r="G4587" s="9" t="s">
        <v>6122</v>
      </c>
    </row>
    <row r="4588" spans="1:7" x14ac:dyDescent="0.2">
      <c r="A4588" s="9" t="s">
        <v>65</v>
      </c>
      <c r="B4588" s="9" t="s">
        <v>66</v>
      </c>
      <c r="C4588" s="9" t="s">
        <v>2814</v>
      </c>
      <c r="D4588" s="9" t="s">
        <v>2815</v>
      </c>
      <c r="E4588" s="9" t="s">
        <v>6093</v>
      </c>
      <c r="F4588" s="9" t="str">
        <f>TEXT(gdp_capita_rank__2[[#This Row],[year]],0)&amp;"-"&amp;gdp_capita_rank__2[[#This Row],[WB_country_code]]</f>
        <v>1994-DJI</v>
      </c>
      <c r="G4588" s="9" t="s">
        <v>6123</v>
      </c>
    </row>
    <row r="4589" spans="1:7" x14ac:dyDescent="0.2">
      <c r="A4589" s="9" t="s">
        <v>67</v>
      </c>
      <c r="B4589" s="9" t="s">
        <v>68</v>
      </c>
      <c r="C4589" s="9" t="s">
        <v>2816</v>
      </c>
      <c r="D4589" s="9" t="s">
        <v>2817</v>
      </c>
      <c r="E4589" s="9" t="s">
        <v>6093</v>
      </c>
      <c r="F4589" s="9" t="str">
        <f>TEXT(gdp_capita_rank__2[[#This Row],[year]],0)&amp;"-"&amp;gdp_capita_rank__2[[#This Row],[WB_country_code]]</f>
        <v>1994-DNK</v>
      </c>
      <c r="G4589" s="9" t="s">
        <v>6124</v>
      </c>
    </row>
    <row r="4590" spans="1:7" x14ac:dyDescent="0.2">
      <c r="A4590" s="9" t="s">
        <v>69</v>
      </c>
      <c r="B4590" s="9" t="s">
        <v>70</v>
      </c>
      <c r="C4590" s="9" t="s">
        <v>2818</v>
      </c>
      <c r="D4590" s="9" t="s">
        <v>2819</v>
      </c>
      <c r="E4590" s="9" t="s">
        <v>6093</v>
      </c>
      <c r="F4590" s="9" t="str">
        <f>TEXT(gdp_capita_rank__2[[#This Row],[year]],0)&amp;"-"&amp;gdp_capita_rank__2[[#This Row],[WB_country_code]]</f>
        <v>1994-DOM</v>
      </c>
      <c r="G4590" s="9" t="s">
        <v>6125</v>
      </c>
    </row>
    <row r="4591" spans="1:7" x14ac:dyDescent="0.2">
      <c r="A4591" s="9" t="s">
        <v>71</v>
      </c>
      <c r="B4591" s="9" t="s">
        <v>72</v>
      </c>
      <c r="C4591" s="9" t="s">
        <v>2821</v>
      </c>
      <c r="D4591" s="9" t="s">
        <v>2822</v>
      </c>
      <c r="E4591" s="9" t="s">
        <v>6093</v>
      </c>
      <c r="F4591" s="9" t="str">
        <f>TEXT(gdp_capita_rank__2[[#This Row],[year]],0)&amp;"-"&amp;gdp_capita_rank__2[[#This Row],[WB_country_code]]</f>
        <v>1994-DZA</v>
      </c>
      <c r="G4591" s="9" t="s">
        <v>6126</v>
      </c>
    </row>
    <row r="4592" spans="1:7" x14ac:dyDescent="0.2">
      <c r="A4592" s="9" t="s">
        <v>73</v>
      </c>
      <c r="B4592" s="9" t="s">
        <v>74</v>
      </c>
      <c r="C4592" s="9" t="s">
        <v>2824</v>
      </c>
      <c r="D4592" s="9" t="s">
        <v>2825</v>
      </c>
      <c r="E4592" s="9" t="s">
        <v>6093</v>
      </c>
      <c r="F4592" s="9" t="str">
        <f>TEXT(gdp_capita_rank__2[[#This Row],[year]],0)&amp;"-"&amp;gdp_capita_rank__2[[#This Row],[WB_country_code]]</f>
        <v>1994-ECU</v>
      </c>
      <c r="G4592" s="9" t="s">
        <v>6127</v>
      </c>
    </row>
    <row r="4593" spans="1:7" x14ac:dyDescent="0.2">
      <c r="A4593" s="9" t="s">
        <v>75</v>
      </c>
      <c r="B4593" s="9" t="s">
        <v>76</v>
      </c>
      <c r="C4593" s="9" t="s">
        <v>2827</v>
      </c>
      <c r="D4593" s="9" t="s">
        <v>2828</v>
      </c>
      <c r="E4593" s="9" t="s">
        <v>6093</v>
      </c>
      <c r="F4593" s="9" t="str">
        <f>TEXT(gdp_capita_rank__2[[#This Row],[year]],0)&amp;"-"&amp;gdp_capita_rank__2[[#This Row],[WB_country_code]]</f>
        <v>1994-EGY</v>
      </c>
      <c r="G4593" s="9" t="s">
        <v>6128</v>
      </c>
    </row>
    <row r="4594" spans="1:7" x14ac:dyDescent="0.2">
      <c r="A4594" s="9" t="s">
        <v>77</v>
      </c>
      <c r="B4594" s="9" t="s">
        <v>78</v>
      </c>
      <c r="C4594" s="9" t="s">
        <v>2829</v>
      </c>
      <c r="D4594" s="9" t="s">
        <v>2830</v>
      </c>
      <c r="E4594" s="9" t="s">
        <v>6093</v>
      </c>
      <c r="F4594" s="9" t="str">
        <f>TEXT(gdp_capita_rank__2[[#This Row],[year]],0)&amp;"-"&amp;gdp_capita_rank__2[[#This Row],[WB_country_code]]</f>
        <v>1994-ERI</v>
      </c>
      <c r="G4594" s="9" t="s">
        <v>6129</v>
      </c>
    </row>
    <row r="4595" spans="1:7" x14ac:dyDescent="0.2">
      <c r="A4595" s="9" t="s">
        <v>79</v>
      </c>
      <c r="B4595" s="9" t="s">
        <v>80</v>
      </c>
      <c r="C4595" s="9" t="s">
        <v>2831</v>
      </c>
      <c r="D4595" s="9" t="s">
        <v>2832</v>
      </c>
      <c r="E4595" s="9" t="s">
        <v>6093</v>
      </c>
      <c r="F4595" s="9" t="str">
        <f>TEXT(gdp_capita_rank__2[[#This Row],[year]],0)&amp;"-"&amp;gdp_capita_rank__2[[#This Row],[WB_country_code]]</f>
        <v>1994-ESP</v>
      </c>
      <c r="G4595" s="9" t="s">
        <v>6130</v>
      </c>
    </row>
    <row r="4596" spans="1:7" x14ac:dyDescent="0.2">
      <c r="A4596" s="9" t="s">
        <v>81</v>
      </c>
      <c r="B4596" s="9" t="s">
        <v>82</v>
      </c>
      <c r="C4596" s="9" t="s">
        <v>2834</v>
      </c>
      <c r="D4596" s="9" t="s">
        <v>2835</v>
      </c>
      <c r="E4596" s="9" t="s">
        <v>6093</v>
      </c>
      <c r="F4596" s="9" t="str">
        <f>TEXT(gdp_capita_rank__2[[#This Row],[year]],0)&amp;"-"&amp;gdp_capita_rank__2[[#This Row],[WB_country_code]]</f>
        <v>1994-EST</v>
      </c>
      <c r="G4596" s="9" t="s">
        <v>2741</v>
      </c>
    </row>
    <row r="4597" spans="1:7" x14ac:dyDescent="0.2">
      <c r="A4597" s="9" t="s">
        <v>83</v>
      </c>
      <c r="B4597" s="9" t="s">
        <v>84</v>
      </c>
      <c r="C4597" s="9" t="s">
        <v>2836</v>
      </c>
      <c r="D4597" s="9" t="s">
        <v>2837</v>
      </c>
      <c r="E4597" s="9" t="s">
        <v>6093</v>
      </c>
      <c r="F4597" s="9" t="str">
        <f>TEXT(gdp_capita_rank__2[[#This Row],[year]],0)&amp;"-"&amp;gdp_capita_rank__2[[#This Row],[WB_country_code]]</f>
        <v>1994-ETH</v>
      </c>
      <c r="G4597" s="9" t="s">
        <v>6131</v>
      </c>
    </row>
    <row r="4598" spans="1:7" x14ac:dyDescent="0.2">
      <c r="A4598" s="9" t="s">
        <v>85</v>
      </c>
      <c r="B4598" s="9" t="s">
        <v>86</v>
      </c>
      <c r="C4598" s="9" t="s">
        <v>2838</v>
      </c>
      <c r="D4598" s="9" t="s">
        <v>2839</v>
      </c>
      <c r="E4598" s="9" t="s">
        <v>6093</v>
      </c>
      <c r="F4598" s="9" t="str">
        <f>TEXT(gdp_capita_rank__2[[#This Row],[year]],0)&amp;"-"&amp;gdp_capita_rank__2[[#This Row],[WB_country_code]]</f>
        <v>1994-FIN</v>
      </c>
      <c r="G4598" s="9" t="s">
        <v>6132</v>
      </c>
    </row>
    <row r="4599" spans="1:7" x14ac:dyDescent="0.2">
      <c r="A4599" s="9" t="s">
        <v>87</v>
      </c>
      <c r="B4599" s="9" t="s">
        <v>88</v>
      </c>
      <c r="C4599" s="9" t="s">
        <v>2841</v>
      </c>
      <c r="D4599" s="9" t="s">
        <v>2842</v>
      </c>
      <c r="E4599" s="9" t="s">
        <v>6093</v>
      </c>
      <c r="F4599" s="9" t="str">
        <f>TEXT(gdp_capita_rank__2[[#This Row],[year]],0)&amp;"-"&amp;gdp_capita_rank__2[[#This Row],[WB_country_code]]</f>
        <v>1994-FJI</v>
      </c>
      <c r="G4599" s="9" t="s">
        <v>6133</v>
      </c>
    </row>
    <row r="4600" spans="1:7" x14ac:dyDescent="0.2">
      <c r="A4600" s="9" t="s">
        <v>89</v>
      </c>
      <c r="B4600" s="9" t="s">
        <v>90</v>
      </c>
      <c r="C4600" s="9" t="s">
        <v>2844</v>
      </c>
      <c r="D4600" s="9" t="s">
        <v>2845</v>
      </c>
      <c r="E4600" s="9" t="s">
        <v>6093</v>
      </c>
      <c r="F4600" s="9" t="str">
        <f>TEXT(gdp_capita_rank__2[[#This Row],[year]],0)&amp;"-"&amp;gdp_capita_rank__2[[#This Row],[WB_country_code]]</f>
        <v>1994-FRA</v>
      </c>
      <c r="G4600" s="9" t="s">
        <v>6134</v>
      </c>
    </row>
    <row r="4601" spans="1:7" x14ac:dyDescent="0.2">
      <c r="A4601" s="9" t="s">
        <v>91</v>
      </c>
      <c r="B4601" s="9" t="s">
        <v>92</v>
      </c>
      <c r="C4601" s="9" t="s">
        <v>2847</v>
      </c>
      <c r="D4601" s="9" t="s">
        <v>2848</v>
      </c>
      <c r="E4601" s="9" t="s">
        <v>6093</v>
      </c>
      <c r="F4601" s="9" t="str">
        <f>TEXT(gdp_capita_rank__2[[#This Row],[year]],0)&amp;"-"&amp;gdp_capita_rank__2[[#This Row],[WB_country_code]]</f>
        <v>1994-GAB</v>
      </c>
      <c r="G4601" s="9" t="s">
        <v>6135</v>
      </c>
    </row>
    <row r="4602" spans="1:7" x14ac:dyDescent="0.2">
      <c r="A4602" s="9" t="s">
        <v>93</v>
      </c>
      <c r="B4602" s="9" t="s">
        <v>94</v>
      </c>
      <c r="C4602" s="9" t="s">
        <v>2850</v>
      </c>
      <c r="D4602" s="9" t="s">
        <v>2851</v>
      </c>
      <c r="E4602" s="9" t="s">
        <v>6093</v>
      </c>
      <c r="F4602" s="9" t="str">
        <f>TEXT(gdp_capita_rank__2[[#This Row],[year]],0)&amp;"-"&amp;gdp_capita_rank__2[[#This Row],[WB_country_code]]</f>
        <v>1994-GBR</v>
      </c>
      <c r="G4602" s="9" t="s">
        <v>6136</v>
      </c>
    </row>
    <row r="4603" spans="1:7" x14ac:dyDescent="0.2">
      <c r="A4603" s="9" t="s">
        <v>95</v>
      </c>
      <c r="B4603" s="9" t="s">
        <v>96</v>
      </c>
      <c r="C4603" s="9" t="s">
        <v>2853</v>
      </c>
      <c r="D4603" s="9" t="s">
        <v>2854</v>
      </c>
      <c r="E4603" s="9" t="s">
        <v>6093</v>
      </c>
      <c r="F4603" s="9" t="str">
        <f>TEXT(gdp_capita_rank__2[[#This Row],[year]],0)&amp;"-"&amp;gdp_capita_rank__2[[#This Row],[WB_country_code]]</f>
        <v>1994-GEO</v>
      </c>
      <c r="G4603" s="9" t="s">
        <v>6137</v>
      </c>
    </row>
    <row r="4604" spans="1:7" x14ac:dyDescent="0.2">
      <c r="A4604" s="9" t="s">
        <v>97</v>
      </c>
      <c r="B4604" s="9" t="s">
        <v>98</v>
      </c>
      <c r="C4604" s="9" t="s">
        <v>2855</v>
      </c>
      <c r="D4604" s="9" t="s">
        <v>2824</v>
      </c>
      <c r="E4604" s="9" t="s">
        <v>6093</v>
      </c>
      <c r="F4604" s="9" t="str">
        <f>TEXT(gdp_capita_rank__2[[#This Row],[year]],0)&amp;"-"&amp;gdp_capita_rank__2[[#This Row],[WB_country_code]]</f>
        <v>1994-GHA</v>
      </c>
      <c r="G4604" s="9" t="s">
        <v>6138</v>
      </c>
    </row>
    <row r="4605" spans="1:7" x14ac:dyDescent="0.2">
      <c r="A4605" s="9" t="s">
        <v>99</v>
      </c>
      <c r="B4605" s="9" t="s">
        <v>100</v>
      </c>
      <c r="C4605" s="9" t="s">
        <v>2857</v>
      </c>
      <c r="D4605" s="9" t="s">
        <v>2858</v>
      </c>
      <c r="E4605" s="9" t="s">
        <v>6093</v>
      </c>
      <c r="F4605" s="9" t="str">
        <f>TEXT(gdp_capita_rank__2[[#This Row],[year]],0)&amp;"-"&amp;gdp_capita_rank__2[[#This Row],[WB_country_code]]</f>
        <v>1994-GRC</v>
      </c>
      <c r="G4605" s="9" t="s">
        <v>6139</v>
      </c>
    </row>
    <row r="4606" spans="1:7" x14ac:dyDescent="0.2">
      <c r="A4606" s="9" t="s">
        <v>101</v>
      </c>
      <c r="B4606" s="9" t="s">
        <v>102</v>
      </c>
      <c r="C4606" s="9" t="s">
        <v>2860</v>
      </c>
      <c r="D4606" s="9" t="s">
        <v>2861</v>
      </c>
      <c r="E4606" s="9" t="s">
        <v>6093</v>
      </c>
      <c r="F4606" s="9" t="str">
        <f>TEXT(gdp_capita_rank__2[[#This Row],[year]],0)&amp;"-"&amp;gdp_capita_rank__2[[#This Row],[WB_country_code]]</f>
        <v>1994-GRD</v>
      </c>
      <c r="G4606" s="9" t="s">
        <v>6140</v>
      </c>
    </row>
    <row r="4607" spans="1:7" x14ac:dyDescent="0.2">
      <c r="A4607" s="9" t="s">
        <v>103</v>
      </c>
      <c r="B4607" s="9" t="s">
        <v>104</v>
      </c>
      <c r="C4607" s="9" t="s">
        <v>2862</v>
      </c>
      <c r="D4607" s="9" t="s">
        <v>2863</v>
      </c>
      <c r="E4607" s="9" t="s">
        <v>6093</v>
      </c>
      <c r="F4607" s="9" t="str">
        <f>TEXT(gdp_capita_rank__2[[#This Row],[year]],0)&amp;"-"&amp;gdp_capita_rank__2[[#This Row],[WB_country_code]]</f>
        <v>1994-GTM</v>
      </c>
      <c r="G4607" s="9" t="s">
        <v>6141</v>
      </c>
    </row>
    <row r="4608" spans="1:7" x14ac:dyDescent="0.2">
      <c r="A4608" s="9" t="s">
        <v>105</v>
      </c>
      <c r="B4608" s="9" t="s">
        <v>106</v>
      </c>
      <c r="C4608" s="9" t="s">
        <v>2865</v>
      </c>
      <c r="D4608" s="9" t="s">
        <v>2866</v>
      </c>
      <c r="E4608" s="9" t="s">
        <v>6093</v>
      </c>
      <c r="F4608" s="9" t="str">
        <f>TEXT(gdp_capita_rank__2[[#This Row],[year]],0)&amp;"-"&amp;gdp_capita_rank__2[[#This Row],[WB_country_code]]</f>
        <v>1994-GUY</v>
      </c>
      <c r="G4608" s="9" t="s">
        <v>6142</v>
      </c>
    </row>
    <row r="4609" spans="1:7" x14ac:dyDescent="0.2">
      <c r="A4609" s="9" t="s">
        <v>107</v>
      </c>
      <c r="B4609" s="9" t="s">
        <v>108</v>
      </c>
      <c r="C4609" s="9" t="s">
        <v>2868</v>
      </c>
      <c r="D4609" s="9" t="s">
        <v>2869</v>
      </c>
      <c r="E4609" s="9" t="s">
        <v>6093</v>
      </c>
      <c r="F4609" s="9" t="str">
        <f>TEXT(gdp_capita_rank__2[[#This Row],[year]],0)&amp;"-"&amp;gdp_capita_rank__2[[#This Row],[WB_country_code]]</f>
        <v>1994-HKG</v>
      </c>
      <c r="G4609" s="9" t="s">
        <v>6143</v>
      </c>
    </row>
    <row r="4610" spans="1:7" x14ac:dyDescent="0.2">
      <c r="A4610" s="9" t="s">
        <v>109</v>
      </c>
      <c r="B4610" s="9" t="s">
        <v>110</v>
      </c>
      <c r="C4610" s="9" t="s">
        <v>2871</v>
      </c>
      <c r="D4610" s="9" t="s">
        <v>2872</v>
      </c>
      <c r="E4610" s="9" t="s">
        <v>6093</v>
      </c>
      <c r="F4610" s="9" t="str">
        <f>TEXT(gdp_capita_rank__2[[#This Row],[year]],0)&amp;"-"&amp;gdp_capita_rank__2[[#This Row],[WB_country_code]]</f>
        <v>1994-HRV</v>
      </c>
      <c r="G4610" s="9" t="s">
        <v>2741</v>
      </c>
    </row>
    <row r="4611" spans="1:7" x14ac:dyDescent="0.2">
      <c r="A4611" s="9" t="s">
        <v>111</v>
      </c>
      <c r="B4611" s="9" t="s">
        <v>112</v>
      </c>
      <c r="C4611" s="9" t="s">
        <v>2873</v>
      </c>
      <c r="D4611" s="9" t="s">
        <v>2874</v>
      </c>
      <c r="E4611" s="9" t="s">
        <v>6093</v>
      </c>
      <c r="F4611" s="9" t="str">
        <f>TEXT(gdp_capita_rank__2[[#This Row],[year]],0)&amp;"-"&amp;gdp_capita_rank__2[[#This Row],[WB_country_code]]</f>
        <v>1994-HUN</v>
      </c>
      <c r="G4611" s="9" t="s">
        <v>6144</v>
      </c>
    </row>
    <row r="4612" spans="1:7" x14ac:dyDescent="0.2">
      <c r="A4612" s="9" t="s">
        <v>113</v>
      </c>
      <c r="B4612" s="9" t="s">
        <v>114</v>
      </c>
      <c r="C4612" s="9" t="s">
        <v>2875</v>
      </c>
      <c r="D4612" s="9" t="s">
        <v>2876</v>
      </c>
      <c r="E4612" s="9" t="s">
        <v>6093</v>
      </c>
      <c r="F4612" s="9" t="str">
        <f>TEXT(gdp_capita_rank__2[[#This Row],[year]],0)&amp;"-"&amp;gdp_capita_rank__2[[#This Row],[WB_country_code]]</f>
        <v>1994-IDN</v>
      </c>
      <c r="G4612" s="9" t="s">
        <v>6145</v>
      </c>
    </row>
    <row r="4613" spans="1:7" x14ac:dyDescent="0.2">
      <c r="A4613" s="9" t="s">
        <v>115</v>
      </c>
      <c r="B4613" s="9" t="s">
        <v>116</v>
      </c>
      <c r="C4613" s="9" t="s">
        <v>2877</v>
      </c>
      <c r="D4613" s="9" t="s">
        <v>2878</v>
      </c>
      <c r="E4613" s="9" t="s">
        <v>6093</v>
      </c>
      <c r="F4613" s="9" t="str">
        <f>TEXT(gdp_capita_rank__2[[#This Row],[year]],0)&amp;"-"&amp;gdp_capita_rank__2[[#This Row],[WB_country_code]]</f>
        <v>1994-IND</v>
      </c>
      <c r="G4613" s="9" t="s">
        <v>6146</v>
      </c>
    </row>
    <row r="4614" spans="1:7" x14ac:dyDescent="0.2">
      <c r="A4614" s="9" t="s">
        <v>117</v>
      </c>
      <c r="B4614" s="9" t="s">
        <v>118</v>
      </c>
      <c r="C4614" s="9" t="s">
        <v>2880</v>
      </c>
      <c r="D4614" s="9" t="s">
        <v>2881</v>
      </c>
      <c r="E4614" s="9" t="s">
        <v>6093</v>
      </c>
      <c r="F4614" s="9" t="str">
        <f>TEXT(gdp_capita_rank__2[[#This Row],[year]],0)&amp;"-"&amp;gdp_capita_rank__2[[#This Row],[WB_country_code]]</f>
        <v>1994-IRL</v>
      </c>
      <c r="G4614" s="9" t="s">
        <v>6147</v>
      </c>
    </row>
    <row r="4615" spans="1:7" x14ac:dyDescent="0.2">
      <c r="A4615" s="9" t="s">
        <v>119</v>
      </c>
      <c r="B4615" s="9" t="s">
        <v>120</v>
      </c>
      <c r="C4615" s="9" t="s">
        <v>2883</v>
      </c>
      <c r="D4615" s="9" t="s">
        <v>2884</v>
      </c>
      <c r="E4615" s="9" t="s">
        <v>6093</v>
      </c>
      <c r="F4615" s="9" t="str">
        <f>TEXT(gdp_capita_rank__2[[#This Row],[year]],0)&amp;"-"&amp;gdp_capita_rank__2[[#This Row],[WB_country_code]]</f>
        <v>1994-IRN</v>
      </c>
      <c r="G4615" s="9" t="s">
        <v>6148</v>
      </c>
    </row>
    <row r="4616" spans="1:7" x14ac:dyDescent="0.2">
      <c r="A4616" s="9" t="s">
        <v>121</v>
      </c>
      <c r="B4616" s="9" t="s">
        <v>122</v>
      </c>
      <c r="C4616" s="9" t="s">
        <v>2886</v>
      </c>
      <c r="D4616" s="9" t="s">
        <v>2887</v>
      </c>
      <c r="E4616" s="9" t="s">
        <v>6093</v>
      </c>
      <c r="F4616" s="9" t="str">
        <f>TEXT(gdp_capita_rank__2[[#This Row],[year]],0)&amp;"-"&amp;gdp_capita_rank__2[[#This Row],[WB_country_code]]</f>
        <v>1994-IRQ</v>
      </c>
      <c r="G4616" s="9" t="s">
        <v>6149</v>
      </c>
    </row>
    <row r="4617" spans="1:7" x14ac:dyDescent="0.2">
      <c r="A4617" s="9" t="s">
        <v>123</v>
      </c>
      <c r="B4617" s="9" t="s">
        <v>124</v>
      </c>
      <c r="C4617" s="9" t="s">
        <v>2889</v>
      </c>
      <c r="D4617" s="9" t="s">
        <v>2890</v>
      </c>
      <c r="E4617" s="9" t="s">
        <v>6093</v>
      </c>
      <c r="F4617" s="9" t="str">
        <f>TEXT(gdp_capita_rank__2[[#This Row],[year]],0)&amp;"-"&amp;gdp_capita_rank__2[[#This Row],[WB_country_code]]</f>
        <v>1994-ISL</v>
      </c>
      <c r="G4617" s="9" t="s">
        <v>6150</v>
      </c>
    </row>
    <row r="4618" spans="1:7" x14ac:dyDescent="0.2">
      <c r="A4618" s="9" t="s">
        <v>125</v>
      </c>
      <c r="B4618" s="9" t="s">
        <v>126</v>
      </c>
      <c r="C4618" s="9" t="s">
        <v>2892</v>
      </c>
      <c r="D4618" s="9" t="s">
        <v>2893</v>
      </c>
      <c r="E4618" s="9" t="s">
        <v>6093</v>
      </c>
      <c r="F4618" s="9" t="str">
        <f>TEXT(gdp_capita_rank__2[[#This Row],[year]],0)&amp;"-"&amp;gdp_capita_rank__2[[#This Row],[WB_country_code]]</f>
        <v>1994-ISR</v>
      </c>
      <c r="G4618" s="9" t="s">
        <v>2741</v>
      </c>
    </row>
    <row r="4619" spans="1:7" x14ac:dyDescent="0.2">
      <c r="A4619" s="9" t="s">
        <v>127</v>
      </c>
      <c r="B4619" s="9" t="s">
        <v>128</v>
      </c>
      <c r="C4619" s="9" t="s">
        <v>2895</v>
      </c>
      <c r="D4619" s="9" t="s">
        <v>2896</v>
      </c>
      <c r="E4619" s="9" t="s">
        <v>6093</v>
      </c>
      <c r="F4619" s="9" t="str">
        <f>TEXT(gdp_capita_rank__2[[#This Row],[year]],0)&amp;"-"&amp;gdp_capita_rank__2[[#This Row],[WB_country_code]]</f>
        <v>1994-ITA</v>
      </c>
      <c r="G4619" s="9" t="s">
        <v>6151</v>
      </c>
    </row>
    <row r="4620" spans="1:7" x14ac:dyDescent="0.2">
      <c r="A4620" s="9" t="s">
        <v>129</v>
      </c>
      <c r="B4620" s="9" t="s">
        <v>130</v>
      </c>
      <c r="C4620" s="9" t="s">
        <v>2898</v>
      </c>
      <c r="D4620" s="9" t="s">
        <v>2899</v>
      </c>
      <c r="E4620" s="9" t="s">
        <v>6093</v>
      </c>
      <c r="F4620" s="9" t="str">
        <f>TEXT(gdp_capita_rank__2[[#This Row],[year]],0)&amp;"-"&amp;gdp_capita_rank__2[[#This Row],[WB_country_code]]</f>
        <v>1994-JAM</v>
      </c>
      <c r="G4620" s="9" t="s">
        <v>6152</v>
      </c>
    </row>
    <row r="4621" spans="1:7" x14ac:dyDescent="0.2">
      <c r="A4621" s="9" t="s">
        <v>131</v>
      </c>
      <c r="B4621" s="9" t="s">
        <v>132</v>
      </c>
      <c r="C4621" s="9" t="s">
        <v>2901</v>
      </c>
      <c r="D4621" s="9" t="s">
        <v>2902</v>
      </c>
      <c r="E4621" s="9" t="s">
        <v>6093</v>
      </c>
      <c r="F4621" s="9" t="str">
        <f>TEXT(gdp_capita_rank__2[[#This Row],[year]],0)&amp;"-"&amp;gdp_capita_rank__2[[#This Row],[WB_country_code]]</f>
        <v>1994-JOR</v>
      </c>
      <c r="G4621" s="9" t="s">
        <v>6153</v>
      </c>
    </row>
    <row r="4622" spans="1:7" x14ac:dyDescent="0.2">
      <c r="A4622" s="9" t="s">
        <v>133</v>
      </c>
      <c r="B4622" s="9" t="s">
        <v>134</v>
      </c>
      <c r="C4622" s="9" t="s">
        <v>2903</v>
      </c>
      <c r="D4622" s="9" t="s">
        <v>2904</v>
      </c>
      <c r="E4622" s="9" t="s">
        <v>6093</v>
      </c>
      <c r="F4622" s="9" t="str">
        <f>TEXT(gdp_capita_rank__2[[#This Row],[year]],0)&amp;"-"&amp;gdp_capita_rank__2[[#This Row],[WB_country_code]]</f>
        <v>1994-JPN</v>
      </c>
      <c r="G4622" s="9" t="s">
        <v>6154</v>
      </c>
    </row>
    <row r="4623" spans="1:7" x14ac:dyDescent="0.2">
      <c r="A4623" s="9" t="s">
        <v>135</v>
      </c>
      <c r="B4623" s="9" t="s">
        <v>136</v>
      </c>
      <c r="C4623" s="9" t="s">
        <v>2906</v>
      </c>
      <c r="D4623" s="9" t="s">
        <v>2907</v>
      </c>
      <c r="E4623" s="9" t="s">
        <v>6093</v>
      </c>
      <c r="F4623" s="9" t="str">
        <f>TEXT(gdp_capita_rank__2[[#This Row],[year]],0)&amp;"-"&amp;gdp_capita_rank__2[[#This Row],[WB_country_code]]</f>
        <v>1994-KAZ</v>
      </c>
      <c r="G4623" s="9" t="s">
        <v>6155</v>
      </c>
    </row>
    <row r="4624" spans="1:7" x14ac:dyDescent="0.2">
      <c r="A4624" s="9" t="s">
        <v>137</v>
      </c>
      <c r="B4624" s="9" t="s">
        <v>138</v>
      </c>
      <c r="C4624" s="9" t="s">
        <v>2908</v>
      </c>
      <c r="D4624" s="9" t="s">
        <v>2909</v>
      </c>
      <c r="E4624" s="9" t="s">
        <v>6093</v>
      </c>
      <c r="F4624" s="9" t="str">
        <f>TEXT(gdp_capita_rank__2[[#This Row],[year]],0)&amp;"-"&amp;gdp_capita_rank__2[[#This Row],[WB_country_code]]</f>
        <v>1994-KEN</v>
      </c>
      <c r="G4624" s="9" t="s">
        <v>6156</v>
      </c>
    </row>
    <row r="4625" spans="1:7" x14ac:dyDescent="0.2">
      <c r="A4625" s="9" t="s">
        <v>139</v>
      </c>
      <c r="B4625" s="9" t="s">
        <v>140</v>
      </c>
      <c r="C4625" s="9" t="s">
        <v>2911</v>
      </c>
      <c r="D4625" s="9" t="s">
        <v>2912</v>
      </c>
      <c r="E4625" s="9" t="s">
        <v>6093</v>
      </c>
      <c r="F4625" s="9" t="str">
        <f>TEXT(gdp_capita_rank__2[[#This Row],[year]],0)&amp;"-"&amp;gdp_capita_rank__2[[#This Row],[WB_country_code]]</f>
        <v>1994-KGZ</v>
      </c>
      <c r="G4625" s="9" t="s">
        <v>6157</v>
      </c>
    </row>
    <row r="4626" spans="1:7" x14ac:dyDescent="0.2">
      <c r="A4626" s="9" t="s">
        <v>141</v>
      </c>
      <c r="B4626" s="9" t="s">
        <v>142</v>
      </c>
      <c r="C4626" s="9" t="s">
        <v>2913</v>
      </c>
      <c r="D4626" s="9" t="s">
        <v>2914</v>
      </c>
      <c r="E4626" s="9" t="s">
        <v>6093</v>
      </c>
      <c r="F4626" s="9" t="str">
        <f>TEXT(gdp_capita_rank__2[[#This Row],[year]],0)&amp;"-"&amp;gdp_capita_rank__2[[#This Row],[WB_country_code]]</f>
        <v>1994-KOR</v>
      </c>
      <c r="G4626" s="9" t="s">
        <v>6158</v>
      </c>
    </row>
    <row r="4627" spans="1:7" x14ac:dyDescent="0.2">
      <c r="A4627" s="9" t="s">
        <v>143</v>
      </c>
      <c r="B4627" s="9" t="s">
        <v>144</v>
      </c>
      <c r="C4627" s="9" t="s">
        <v>2916</v>
      </c>
      <c r="D4627" s="9" t="s">
        <v>2917</v>
      </c>
      <c r="E4627" s="9" t="s">
        <v>6093</v>
      </c>
      <c r="F4627" s="9" t="str">
        <f>TEXT(gdp_capita_rank__2[[#This Row],[year]],0)&amp;"-"&amp;gdp_capita_rank__2[[#This Row],[WB_country_code]]</f>
        <v>1994-KWT</v>
      </c>
      <c r="G4627" s="9" t="s">
        <v>6159</v>
      </c>
    </row>
    <row r="4628" spans="1:7" x14ac:dyDescent="0.2">
      <c r="A4628" s="9" t="s">
        <v>145</v>
      </c>
      <c r="B4628" s="9" t="s">
        <v>146</v>
      </c>
      <c r="C4628" s="9" t="s">
        <v>2918</v>
      </c>
      <c r="D4628" s="9" t="s">
        <v>2919</v>
      </c>
      <c r="E4628" s="9" t="s">
        <v>6093</v>
      </c>
      <c r="F4628" s="9" t="str">
        <f>TEXT(gdp_capita_rank__2[[#This Row],[year]],0)&amp;"-"&amp;gdp_capita_rank__2[[#This Row],[WB_country_code]]</f>
        <v>1994-LBN</v>
      </c>
      <c r="G4628" s="9" t="s">
        <v>6160</v>
      </c>
    </row>
    <row r="4629" spans="1:7" x14ac:dyDescent="0.2">
      <c r="A4629" s="9" t="s">
        <v>147</v>
      </c>
      <c r="B4629" s="9" t="s">
        <v>148</v>
      </c>
      <c r="C4629" s="9" t="s">
        <v>2920</v>
      </c>
      <c r="D4629" s="9" t="s">
        <v>2921</v>
      </c>
      <c r="E4629" s="9" t="s">
        <v>6093</v>
      </c>
      <c r="F4629" s="9" t="str">
        <f>TEXT(gdp_capita_rank__2[[#This Row],[year]],0)&amp;"-"&amp;gdp_capita_rank__2[[#This Row],[WB_country_code]]</f>
        <v>1994-LKA</v>
      </c>
      <c r="G4629" s="9" t="s">
        <v>6161</v>
      </c>
    </row>
    <row r="4630" spans="1:7" x14ac:dyDescent="0.2">
      <c r="A4630" s="9" t="s">
        <v>149</v>
      </c>
      <c r="B4630" s="9" t="s">
        <v>150</v>
      </c>
      <c r="C4630" s="9" t="s">
        <v>2923</v>
      </c>
      <c r="D4630" s="9" t="s">
        <v>2924</v>
      </c>
      <c r="E4630" s="9" t="s">
        <v>6093</v>
      </c>
      <c r="F4630" s="9" t="str">
        <f>TEXT(gdp_capita_rank__2[[#This Row],[year]],0)&amp;"-"&amp;gdp_capita_rank__2[[#This Row],[WB_country_code]]</f>
        <v>1994-LTU</v>
      </c>
      <c r="G4630" s="9" t="s">
        <v>2741</v>
      </c>
    </row>
    <row r="4631" spans="1:7" x14ac:dyDescent="0.2">
      <c r="A4631" s="9" t="s">
        <v>151</v>
      </c>
      <c r="B4631" s="9" t="s">
        <v>152</v>
      </c>
      <c r="C4631" s="9" t="s">
        <v>2925</v>
      </c>
      <c r="D4631" s="9" t="s">
        <v>2926</v>
      </c>
      <c r="E4631" s="9" t="s">
        <v>6093</v>
      </c>
      <c r="F4631" s="9" t="str">
        <f>TEXT(gdp_capita_rank__2[[#This Row],[year]],0)&amp;"-"&amp;gdp_capita_rank__2[[#This Row],[WB_country_code]]</f>
        <v>1994-LVA</v>
      </c>
      <c r="G4631" s="9" t="s">
        <v>2741</v>
      </c>
    </row>
    <row r="4632" spans="1:7" x14ac:dyDescent="0.2">
      <c r="A4632" s="9" t="s">
        <v>153</v>
      </c>
      <c r="B4632" s="9" t="s">
        <v>154</v>
      </c>
      <c r="C4632" s="9" t="s">
        <v>2927</v>
      </c>
      <c r="D4632" s="9" t="s">
        <v>2928</v>
      </c>
      <c r="E4632" s="9" t="s">
        <v>6093</v>
      </c>
      <c r="F4632" s="9" t="str">
        <f>TEXT(gdp_capita_rank__2[[#This Row],[year]],0)&amp;"-"&amp;gdp_capita_rank__2[[#This Row],[WB_country_code]]</f>
        <v>1994-MAR</v>
      </c>
      <c r="G4632" s="9" t="s">
        <v>6162</v>
      </c>
    </row>
    <row r="4633" spans="1:7" x14ac:dyDescent="0.2">
      <c r="A4633" s="9" t="s">
        <v>155</v>
      </c>
      <c r="B4633" s="9" t="s">
        <v>156</v>
      </c>
      <c r="C4633" s="9" t="s">
        <v>2930</v>
      </c>
      <c r="D4633" s="9" t="s">
        <v>2931</v>
      </c>
      <c r="E4633" s="9" t="s">
        <v>6093</v>
      </c>
      <c r="F4633" s="9" t="str">
        <f>TEXT(gdp_capita_rank__2[[#This Row],[year]],0)&amp;"-"&amp;gdp_capita_rank__2[[#This Row],[WB_country_code]]</f>
        <v>1994-MDA</v>
      </c>
      <c r="G4633" s="9" t="s">
        <v>2741</v>
      </c>
    </row>
    <row r="4634" spans="1:7" x14ac:dyDescent="0.2">
      <c r="A4634" s="9" t="s">
        <v>157</v>
      </c>
      <c r="B4634" s="9" t="s">
        <v>158</v>
      </c>
      <c r="C4634" s="9" t="s">
        <v>2932</v>
      </c>
      <c r="D4634" s="9" t="s">
        <v>2933</v>
      </c>
      <c r="E4634" s="9" t="s">
        <v>6093</v>
      </c>
      <c r="F4634" s="9" t="str">
        <f>TEXT(gdp_capita_rank__2[[#This Row],[year]],0)&amp;"-"&amp;gdp_capita_rank__2[[#This Row],[WB_country_code]]</f>
        <v>1994-MEX</v>
      </c>
      <c r="G4634" s="9" t="s">
        <v>6163</v>
      </c>
    </row>
    <row r="4635" spans="1:7" x14ac:dyDescent="0.2">
      <c r="A4635" s="9" t="s">
        <v>159</v>
      </c>
      <c r="B4635" s="9" t="s">
        <v>160</v>
      </c>
      <c r="C4635" s="9" t="s">
        <v>2935</v>
      </c>
      <c r="D4635" s="9" t="s">
        <v>2936</v>
      </c>
      <c r="E4635" s="9" t="s">
        <v>6093</v>
      </c>
      <c r="F4635" s="9" t="str">
        <f>TEXT(gdp_capita_rank__2[[#This Row],[year]],0)&amp;"-"&amp;gdp_capita_rank__2[[#This Row],[WB_country_code]]</f>
        <v>1994-MKD</v>
      </c>
      <c r="G4635" s="9" t="s">
        <v>6164</v>
      </c>
    </row>
    <row r="4636" spans="1:7" x14ac:dyDescent="0.2">
      <c r="A4636" s="9" t="s">
        <v>161</v>
      </c>
      <c r="B4636" s="9" t="s">
        <v>162</v>
      </c>
      <c r="C4636" s="9" t="s">
        <v>2937</v>
      </c>
      <c r="D4636" s="9" t="s">
        <v>2938</v>
      </c>
      <c r="E4636" s="9" t="s">
        <v>6093</v>
      </c>
      <c r="F4636" s="9" t="str">
        <f>TEXT(gdp_capita_rank__2[[#This Row],[year]],0)&amp;"-"&amp;gdp_capita_rank__2[[#This Row],[WB_country_code]]</f>
        <v>1994-MNE</v>
      </c>
      <c r="G4636" s="9" t="s">
        <v>2741</v>
      </c>
    </row>
    <row r="4637" spans="1:7" x14ac:dyDescent="0.2">
      <c r="A4637" s="9" t="s">
        <v>163</v>
      </c>
      <c r="B4637" s="9" t="s">
        <v>164</v>
      </c>
      <c r="C4637" s="9" t="s">
        <v>2939</v>
      </c>
      <c r="D4637" s="9" t="s">
        <v>2940</v>
      </c>
      <c r="E4637" s="9" t="s">
        <v>6093</v>
      </c>
      <c r="F4637" s="9" t="str">
        <f>TEXT(gdp_capita_rank__2[[#This Row],[year]],0)&amp;"-"&amp;gdp_capita_rank__2[[#This Row],[WB_country_code]]</f>
        <v>1994-MNG</v>
      </c>
      <c r="G4637" s="9" t="s">
        <v>6165</v>
      </c>
    </row>
    <row r="4638" spans="1:7" x14ac:dyDescent="0.2">
      <c r="A4638" s="9" t="s">
        <v>165</v>
      </c>
      <c r="B4638" s="9" t="s">
        <v>166</v>
      </c>
      <c r="C4638" s="9" t="s">
        <v>2941</v>
      </c>
      <c r="D4638" s="9" t="s">
        <v>2942</v>
      </c>
      <c r="E4638" s="9" t="s">
        <v>6093</v>
      </c>
      <c r="F4638" s="9" t="str">
        <f>TEXT(gdp_capita_rank__2[[#This Row],[year]],0)&amp;"-"&amp;gdp_capita_rank__2[[#This Row],[WB_country_code]]</f>
        <v>1994-MOZ</v>
      </c>
      <c r="G4638" s="9" t="s">
        <v>6166</v>
      </c>
    </row>
    <row r="4639" spans="1:7" x14ac:dyDescent="0.2">
      <c r="A4639" s="9" t="s">
        <v>167</v>
      </c>
      <c r="B4639" s="9" t="s">
        <v>168</v>
      </c>
      <c r="C4639" s="9" t="s">
        <v>2943</v>
      </c>
      <c r="D4639" s="9" t="s">
        <v>2944</v>
      </c>
      <c r="E4639" s="9" t="s">
        <v>6093</v>
      </c>
      <c r="F4639" s="9" t="str">
        <f>TEXT(gdp_capita_rank__2[[#This Row],[year]],0)&amp;"-"&amp;gdp_capita_rank__2[[#This Row],[WB_country_code]]</f>
        <v>1994-MUS</v>
      </c>
      <c r="G4639" s="9" t="s">
        <v>6167</v>
      </c>
    </row>
    <row r="4640" spans="1:7" x14ac:dyDescent="0.2">
      <c r="A4640" s="9" t="s">
        <v>169</v>
      </c>
      <c r="B4640" s="9" t="s">
        <v>170</v>
      </c>
      <c r="C4640" s="9" t="s">
        <v>2945</v>
      </c>
      <c r="D4640" s="9" t="s">
        <v>2946</v>
      </c>
      <c r="E4640" s="9" t="s">
        <v>6093</v>
      </c>
      <c r="F4640" s="9" t="str">
        <f>TEXT(gdp_capita_rank__2[[#This Row],[year]],0)&amp;"-"&amp;gdp_capita_rank__2[[#This Row],[WB_country_code]]</f>
        <v>1994-MYS</v>
      </c>
      <c r="G4640" s="9" t="s">
        <v>6168</v>
      </c>
    </row>
    <row r="4641" spans="1:7" x14ac:dyDescent="0.2">
      <c r="A4641" s="9" t="s">
        <v>171</v>
      </c>
      <c r="B4641" s="9" t="s">
        <v>172</v>
      </c>
      <c r="C4641" s="9" t="s">
        <v>2948</v>
      </c>
      <c r="D4641" s="9" t="s">
        <v>2949</v>
      </c>
      <c r="E4641" s="9" t="s">
        <v>6093</v>
      </c>
      <c r="F4641" s="9" t="str">
        <f>TEXT(gdp_capita_rank__2[[#This Row],[year]],0)&amp;"-"&amp;gdp_capita_rank__2[[#This Row],[WB_country_code]]</f>
        <v>1994-NAM</v>
      </c>
      <c r="G4641" s="9" t="s">
        <v>6169</v>
      </c>
    </row>
    <row r="4642" spans="1:7" x14ac:dyDescent="0.2">
      <c r="A4642" s="9" t="s">
        <v>173</v>
      </c>
      <c r="B4642" s="9" t="s">
        <v>174</v>
      </c>
      <c r="C4642" s="9" t="s">
        <v>2950</v>
      </c>
      <c r="D4642" s="9" t="s">
        <v>2951</v>
      </c>
      <c r="E4642" s="9" t="s">
        <v>6093</v>
      </c>
      <c r="F4642" s="9" t="str">
        <f>TEXT(gdp_capita_rank__2[[#This Row],[year]],0)&amp;"-"&amp;gdp_capita_rank__2[[#This Row],[WB_country_code]]</f>
        <v>1994-NER</v>
      </c>
      <c r="G4642" s="9" t="s">
        <v>6170</v>
      </c>
    </row>
    <row r="4643" spans="1:7" x14ac:dyDescent="0.2">
      <c r="A4643" s="9" t="s">
        <v>175</v>
      </c>
      <c r="B4643" s="9" t="s">
        <v>176</v>
      </c>
      <c r="C4643" s="9" t="s">
        <v>2953</v>
      </c>
      <c r="D4643" s="9" t="s">
        <v>2954</v>
      </c>
      <c r="E4643" s="9" t="s">
        <v>6093</v>
      </c>
      <c r="F4643" s="9" t="str">
        <f>TEXT(gdp_capita_rank__2[[#This Row],[year]],0)&amp;"-"&amp;gdp_capita_rank__2[[#This Row],[WB_country_code]]</f>
        <v>1994-NGA</v>
      </c>
      <c r="G4643" s="9" t="s">
        <v>6171</v>
      </c>
    </row>
    <row r="4644" spans="1:7" x14ac:dyDescent="0.2">
      <c r="A4644" s="9" t="s">
        <v>177</v>
      </c>
      <c r="B4644" s="9" t="s">
        <v>178</v>
      </c>
      <c r="C4644" s="9" t="s">
        <v>2956</v>
      </c>
      <c r="D4644" s="9" t="s">
        <v>2957</v>
      </c>
      <c r="E4644" s="9" t="s">
        <v>6093</v>
      </c>
      <c r="F4644" s="9" t="str">
        <f>TEXT(gdp_capita_rank__2[[#This Row],[year]],0)&amp;"-"&amp;gdp_capita_rank__2[[#This Row],[WB_country_code]]</f>
        <v>1994-NLD</v>
      </c>
      <c r="G4644" s="9" t="s">
        <v>6172</v>
      </c>
    </row>
    <row r="4645" spans="1:7" x14ac:dyDescent="0.2">
      <c r="A4645" s="9" t="s">
        <v>179</v>
      </c>
      <c r="B4645" s="9" t="s">
        <v>180</v>
      </c>
      <c r="C4645" s="9" t="s">
        <v>2959</v>
      </c>
      <c r="D4645" s="9" t="s">
        <v>2960</v>
      </c>
      <c r="E4645" s="9" t="s">
        <v>6093</v>
      </c>
      <c r="F4645" s="9" t="str">
        <f>TEXT(gdp_capita_rank__2[[#This Row],[year]],0)&amp;"-"&amp;gdp_capita_rank__2[[#This Row],[WB_country_code]]</f>
        <v>1994-NOR</v>
      </c>
      <c r="G4645" s="9" t="s">
        <v>6173</v>
      </c>
    </row>
    <row r="4646" spans="1:7" x14ac:dyDescent="0.2">
      <c r="A4646" s="9" t="s">
        <v>181</v>
      </c>
      <c r="B4646" s="9" t="s">
        <v>182</v>
      </c>
      <c r="C4646" s="9" t="s">
        <v>2962</v>
      </c>
      <c r="D4646" s="9" t="s">
        <v>2963</v>
      </c>
      <c r="E4646" s="9" t="s">
        <v>6093</v>
      </c>
      <c r="F4646" s="9" t="str">
        <f>TEXT(gdp_capita_rank__2[[#This Row],[year]],0)&amp;"-"&amp;gdp_capita_rank__2[[#This Row],[WB_country_code]]</f>
        <v>1994-NZL</v>
      </c>
      <c r="G4646" s="9" t="s">
        <v>6174</v>
      </c>
    </row>
    <row r="4647" spans="1:7" x14ac:dyDescent="0.2">
      <c r="A4647" s="9" t="s">
        <v>183</v>
      </c>
      <c r="B4647" s="9" t="s">
        <v>184</v>
      </c>
      <c r="C4647" s="9" t="s">
        <v>2965</v>
      </c>
      <c r="D4647" s="9" t="s">
        <v>2966</v>
      </c>
      <c r="E4647" s="9" t="s">
        <v>6093</v>
      </c>
      <c r="F4647" s="9" t="str">
        <f>TEXT(gdp_capita_rank__2[[#This Row],[year]],0)&amp;"-"&amp;gdp_capita_rank__2[[#This Row],[WB_country_code]]</f>
        <v>1994-PAK</v>
      </c>
      <c r="G4647" s="9" t="s">
        <v>6175</v>
      </c>
    </row>
    <row r="4648" spans="1:7" x14ac:dyDescent="0.2">
      <c r="A4648" s="9" t="s">
        <v>185</v>
      </c>
      <c r="B4648" s="9" t="s">
        <v>186</v>
      </c>
      <c r="C4648" s="9" t="s">
        <v>2968</v>
      </c>
      <c r="D4648" s="9" t="s">
        <v>2969</v>
      </c>
      <c r="E4648" s="9" t="s">
        <v>6093</v>
      </c>
      <c r="F4648" s="9" t="str">
        <f>TEXT(gdp_capita_rank__2[[#This Row],[year]],0)&amp;"-"&amp;gdp_capita_rank__2[[#This Row],[WB_country_code]]</f>
        <v>1994-PAN</v>
      </c>
      <c r="G4648" s="9" t="s">
        <v>6176</v>
      </c>
    </row>
    <row r="4649" spans="1:7" x14ac:dyDescent="0.2">
      <c r="A4649" s="9" t="s">
        <v>187</v>
      </c>
      <c r="B4649" s="9" t="s">
        <v>188</v>
      </c>
      <c r="C4649" s="9" t="s">
        <v>2971</v>
      </c>
      <c r="D4649" s="9" t="s">
        <v>2972</v>
      </c>
      <c r="E4649" s="9" t="s">
        <v>6093</v>
      </c>
      <c r="F4649" s="9" t="str">
        <f>TEXT(gdp_capita_rank__2[[#This Row],[year]],0)&amp;"-"&amp;gdp_capita_rank__2[[#This Row],[WB_country_code]]</f>
        <v>1994-PER</v>
      </c>
      <c r="G4649" s="9" t="s">
        <v>6177</v>
      </c>
    </row>
    <row r="4650" spans="1:7" x14ac:dyDescent="0.2">
      <c r="A4650" s="9" t="s">
        <v>189</v>
      </c>
      <c r="B4650" s="9" t="s">
        <v>190</v>
      </c>
      <c r="C4650" s="9" t="s">
        <v>2973</v>
      </c>
      <c r="D4650" s="9" t="s">
        <v>2974</v>
      </c>
      <c r="E4650" s="9" t="s">
        <v>6093</v>
      </c>
      <c r="F4650" s="9" t="str">
        <f>TEXT(gdp_capita_rank__2[[#This Row],[year]],0)&amp;"-"&amp;gdp_capita_rank__2[[#This Row],[WB_country_code]]</f>
        <v>1994-PHL</v>
      </c>
      <c r="G4650" s="9" t="s">
        <v>6178</v>
      </c>
    </row>
    <row r="4651" spans="1:7" x14ac:dyDescent="0.2">
      <c r="A4651" s="9" t="s">
        <v>191</v>
      </c>
      <c r="B4651" s="9" t="s">
        <v>192</v>
      </c>
      <c r="C4651" s="9" t="s">
        <v>2976</v>
      </c>
      <c r="D4651" s="9" t="s">
        <v>2977</v>
      </c>
      <c r="E4651" s="9" t="s">
        <v>6093</v>
      </c>
      <c r="F4651" s="9" t="str">
        <f>TEXT(gdp_capita_rank__2[[#This Row],[year]],0)&amp;"-"&amp;gdp_capita_rank__2[[#This Row],[WB_country_code]]</f>
        <v>1994-POL</v>
      </c>
      <c r="G4651" s="9" t="s">
        <v>6179</v>
      </c>
    </row>
    <row r="4652" spans="1:7" x14ac:dyDescent="0.2">
      <c r="A4652" s="9" t="s">
        <v>193</v>
      </c>
      <c r="B4652" s="9" t="s">
        <v>194</v>
      </c>
      <c r="C4652" s="9" t="s">
        <v>2818</v>
      </c>
      <c r="D4652" s="9" t="s">
        <v>2978</v>
      </c>
      <c r="E4652" s="9" t="s">
        <v>6093</v>
      </c>
      <c r="F4652" s="9" t="str">
        <f>TEXT(gdp_capita_rank__2[[#This Row],[year]],0)&amp;"-"&amp;gdp_capita_rank__2[[#This Row],[WB_country_code]]</f>
        <v>1994-PRI</v>
      </c>
      <c r="G4652" s="9" t="s">
        <v>6180</v>
      </c>
    </row>
    <row r="4653" spans="1:7" x14ac:dyDescent="0.2">
      <c r="A4653" s="9" t="s">
        <v>195</v>
      </c>
      <c r="B4653" s="9" t="s">
        <v>196</v>
      </c>
      <c r="C4653" s="9" t="s">
        <v>2980</v>
      </c>
      <c r="D4653" s="9" t="s">
        <v>2981</v>
      </c>
      <c r="E4653" s="9" t="s">
        <v>6093</v>
      </c>
      <c r="F4653" s="9" t="str">
        <f>TEXT(gdp_capita_rank__2[[#This Row],[year]],0)&amp;"-"&amp;gdp_capita_rank__2[[#This Row],[WB_country_code]]</f>
        <v>1994-PRK</v>
      </c>
      <c r="G4653" s="9" t="s">
        <v>2741</v>
      </c>
    </row>
    <row r="4654" spans="1:7" x14ac:dyDescent="0.2">
      <c r="A4654" s="9" t="s">
        <v>197</v>
      </c>
      <c r="B4654" s="9" t="s">
        <v>198</v>
      </c>
      <c r="C4654" s="9" t="s">
        <v>2982</v>
      </c>
      <c r="D4654" s="9" t="s">
        <v>2983</v>
      </c>
      <c r="E4654" s="9" t="s">
        <v>6093</v>
      </c>
      <c r="F4654" s="9" t="str">
        <f>TEXT(gdp_capita_rank__2[[#This Row],[year]],0)&amp;"-"&amp;gdp_capita_rank__2[[#This Row],[WB_country_code]]</f>
        <v>1994-PRT</v>
      </c>
      <c r="G4654" s="9" t="s">
        <v>6181</v>
      </c>
    </row>
    <row r="4655" spans="1:7" x14ac:dyDescent="0.2">
      <c r="A4655" s="9" t="s">
        <v>199</v>
      </c>
      <c r="B4655" s="9" t="s">
        <v>200</v>
      </c>
      <c r="C4655" s="9" t="s">
        <v>2985</v>
      </c>
      <c r="D4655" s="9" t="s">
        <v>2986</v>
      </c>
      <c r="E4655" s="9" t="s">
        <v>6093</v>
      </c>
      <c r="F4655" s="9" t="str">
        <f>TEXT(gdp_capita_rank__2[[#This Row],[year]],0)&amp;"-"&amp;gdp_capita_rank__2[[#This Row],[WB_country_code]]</f>
        <v>1994-PRY</v>
      </c>
      <c r="G4655" s="9" t="s">
        <v>6182</v>
      </c>
    </row>
    <row r="4656" spans="1:7" x14ac:dyDescent="0.2">
      <c r="A4656" s="9" t="s">
        <v>201</v>
      </c>
      <c r="B4656" s="9" t="s">
        <v>202</v>
      </c>
      <c r="C4656" s="9" t="s">
        <v>2987</v>
      </c>
      <c r="D4656" s="9" t="s">
        <v>2988</v>
      </c>
      <c r="E4656" s="9" t="s">
        <v>6093</v>
      </c>
      <c r="F4656" s="9" t="str">
        <f>TEXT(gdp_capita_rank__2[[#This Row],[year]],0)&amp;"-"&amp;gdp_capita_rank__2[[#This Row],[WB_country_code]]</f>
        <v>1994-QAT</v>
      </c>
      <c r="G4656" s="9" t="s">
        <v>6183</v>
      </c>
    </row>
    <row r="4657" spans="1:7" x14ac:dyDescent="0.2">
      <c r="A4657" s="9" t="s">
        <v>203</v>
      </c>
      <c r="B4657" s="9" t="s">
        <v>204</v>
      </c>
      <c r="C4657" s="9" t="s">
        <v>2989</v>
      </c>
      <c r="D4657" s="9" t="s">
        <v>2990</v>
      </c>
      <c r="E4657" s="9" t="s">
        <v>6093</v>
      </c>
      <c r="F4657" s="9" t="str">
        <f>TEXT(gdp_capita_rank__2[[#This Row],[year]],0)&amp;"-"&amp;gdp_capita_rank__2[[#This Row],[WB_country_code]]</f>
        <v>1994-ROU</v>
      </c>
      <c r="G4657" s="9" t="s">
        <v>6184</v>
      </c>
    </row>
    <row r="4658" spans="1:7" x14ac:dyDescent="0.2">
      <c r="A4658" s="9" t="s">
        <v>205</v>
      </c>
      <c r="B4658" s="9" t="s">
        <v>206</v>
      </c>
      <c r="C4658" s="9" t="s">
        <v>2991</v>
      </c>
      <c r="D4658" s="9" t="s">
        <v>2992</v>
      </c>
      <c r="E4658" s="9" t="s">
        <v>6093</v>
      </c>
      <c r="F4658" s="9" t="str">
        <f>TEXT(gdp_capita_rank__2[[#This Row],[year]],0)&amp;"-"&amp;gdp_capita_rank__2[[#This Row],[WB_country_code]]</f>
        <v>1994-RUS</v>
      </c>
      <c r="G4658" s="9" t="s">
        <v>6185</v>
      </c>
    </row>
    <row r="4659" spans="1:7" x14ac:dyDescent="0.2">
      <c r="A4659" s="9" t="s">
        <v>207</v>
      </c>
      <c r="B4659" s="9" t="s">
        <v>208</v>
      </c>
      <c r="C4659" s="9" t="s">
        <v>2993</v>
      </c>
      <c r="D4659" s="9" t="s">
        <v>2994</v>
      </c>
      <c r="E4659" s="9" t="s">
        <v>6093</v>
      </c>
      <c r="F4659" s="9" t="str">
        <f>TEXT(gdp_capita_rank__2[[#This Row],[year]],0)&amp;"-"&amp;gdp_capita_rank__2[[#This Row],[WB_country_code]]</f>
        <v>1994-SAU</v>
      </c>
      <c r="G4659" s="9" t="s">
        <v>6186</v>
      </c>
    </row>
    <row r="4660" spans="1:7" x14ac:dyDescent="0.2">
      <c r="A4660" s="9" t="s">
        <v>209</v>
      </c>
      <c r="B4660" s="9" t="s">
        <v>210</v>
      </c>
      <c r="C4660" s="9" t="s">
        <v>2995</v>
      </c>
      <c r="D4660" s="9" t="s">
        <v>2996</v>
      </c>
      <c r="E4660" s="9" t="s">
        <v>6093</v>
      </c>
      <c r="F4660" s="9" t="str">
        <f>TEXT(gdp_capita_rank__2[[#This Row],[year]],0)&amp;"-"&amp;gdp_capita_rank__2[[#This Row],[WB_country_code]]</f>
        <v>1994-SDN</v>
      </c>
      <c r="G4660" s="9" t="s">
        <v>6187</v>
      </c>
    </row>
    <row r="4661" spans="1:7" x14ac:dyDescent="0.2">
      <c r="A4661" s="9" t="s">
        <v>211</v>
      </c>
      <c r="B4661" s="9" t="s">
        <v>212</v>
      </c>
      <c r="C4661" s="9" t="s">
        <v>2998</v>
      </c>
      <c r="D4661" s="9" t="s">
        <v>2999</v>
      </c>
      <c r="E4661" s="9" t="s">
        <v>6093</v>
      </c>
      <c r="F4661" s="9" t="str">
        <f>TEXT(gdp_capita_rank__2[[#This Row],[year]],0)&amp;"-"&amp;gdp_capita_rank__2[[#This Row],[WB_country_code]]</f>
        <v>1994-SEN</v>
      </c>
      <c r="G4661" s="9" t="s">
        <v>6188</v>
      </c>
    </row>
    <row r="4662" spans="1:7" x14ac:dyDescent="0.2">
      <c r="A4662" s="9" t="s">
        <v>213</v>
      </c>
      <c r="B4662" s="9" t="s">
        <v>214</v>
      </c>
      <c r="C4662" s="9" t="s">
        <v>3001</v>
      </c>
      <c r="D4662" s="9" t="s">
        <v>3002</v>
      </c>
      <c r="E4662" s="9" t="s">
        <v>6093</v>
      </c>
      <c r="F4662" s="9" t="str">
        <f>TEXT(gdp_capita_rank__2[[#This Row],[year]],0)&amp;"-"&amp;gdp_capita_rank__2[[#This Row],[WB_country_code]]</f>
        <v>1994-SGP</v>
      </c>
      <c r="G4662" s="9" t="s">
        <v>6189</v>
      </c>
    </row>
    <row r="4663" spans="1:7" x14ac:dyDescent="0.2">
      <c r="A4663" s="9" t="s">
        <v>215</v>
      </c>
      <c r="B4663" s="9" t="s">
        <v>216</v>
      </c>
      <c r="C4663" s="9" t="s">
        <v>3004</v>
      </c>
      <c r="D4663" s="9" t="s">
        <v>3005</v>
      </c>
      <c r="E4663" s="9" t="s">
        <v>6093</v>
      </c>
      <c r="F4663" s="9" t="str">
        <f>TEXT(gdp_capita_rank__2[[#This Row],[year]],0)&amp;"-"&amp;gdp_capita_rank__2[[#This Row],[WB_country_code]]</f>
        <v>1994-SMR</v>
      </c>
      <c r="G4663" s="9" t="s">
        <v>2741</v>
      </c>
    </row>
    <row r="4664" spans="1:7" x14ac:dyDescent="0.2">
      <c r="A4664" s="9" t="s">
        <v>217</v>
      </c>
      <c r="B4664" s="9" t="s">
        <v>218</v>
      </c>
      <c r="C4664" s="9" t="s">
        <v>2854</v>
      </c>
      <c r="D4664" s="9" t="s">
        <v>3006</v>
      </c>
      <c r="E4664" s="9" t="s">
        <v>6093</v>
      </c>
      <c r="F4664" s="9" t="str">
        <f>TEXT(gdp_capita_rank__2[[#This Row],[year]],0)&amp;"-"&amp;gdp_capita_rank__2[[#This Row],[WB_country_code]]</f>
        <v>1994-SRB</v>
      </c>
      <c r="G4664" s="9" t="s">
        <v>2741</v>
      </c>
    </row>
    <row r="4665" spans="1:7" x14ac:dyDescent="0.2">
      <c r="A4665" s="9" t="s">
        <v>219</v>
      </c>
      <c r="B4665" s="9" t="s">
        <v>220</v>
      </c>
      <c r="C4665" s="9" t="s">
        <v>3007</v>
      </c>
      <c r="D4665" s="9" t="s">
        <v>3008</v>
      </c>
      <c r="E4665" s="9" t="s">
        <v>6093</v>
      </c>
      <c r="F4665" s="9" t="str">
        <f>TEXT(gdp_capita_rank__2[[#This Row],[year]],0)&amp;"-"&amp;gdp_capita_rank__2[[#This Row],[WB_country_code]]</f>
        <v>1994-SUR</v>
      </c>
      <c r="G4665" s="9" t="s">
        <v>6190</v>
      </c>
    </row>
    <row r="4666" spans="1:7" x14ac:dyDescent="0.2">
      <c r="A4666" s="9" t="s">
        <v>221</v>
      </c>
      <c r="B4666" s="9" t="s">
        <v>222</v>
      </c>
      <c r="C4666" s="9" t="s">
        <v>3010</v>
      </c>
      <c r="D4666" s="9" t="s">
        <v>3011</v>
      </c>
      <c r="E4666" s="9" t="s">
        <v>6093</v>
      </c>
      <c r="F4666" s="9" t="str">
        <f>TEXT(gdp_capita_rank__2[[#This Row],[year]],0)&amp;"-"&amp;gdp_capita_rank__2[[#This Row],[WB_country_code]]</f>
        <v>1994-SVK</v>
      </c>
      <c r="G4666" s="9" t="s">
        <v>6191</v>
      </c>
    </row>
    <row r="4667" spans="1:7" x14ac:dyDescent="0.2">
      <c r="A4667" s="9" t="s">
        <v>223</v>
      </c>
      <c r="B4667" s="9" t="s">
        <v>224</v>
      </c>
      <c r="C4667" s="9" t="s">
        <v>3012</v>
      </c>
      <c r="D4667" s="9" t="s">
        <v>3013</v>
      </c>
      <c r="E4667" s="9" t="s">
        <v>6093</v>
      </c>
      <c r="F4667" s="9" t="str">
        <f>TEXT(gdp_capita_rank__2[[#This Row],[year]],0)&amp;"-"&amp;gdp_capita_rank__2[[#This Row],[WB_country_code]]</f>
        <v>1994-SVN</v>
      </c>
      <c r="G4667" s="9" t="s">
        <v>2741</v>
      </c>
    </row>
    <row r="4668" spans="1:7" x14ac:dyDescent="0.2">
      <c r="A4668" s="9" t="s">
        <v>225</v>
      </c>
      <c r="B4668" s="9" t="s">
        <v>226</v>
      </c>
      <c r="C4668" s="9" t="s">
        <v>3014</v>
      </c>
      <c r="D4668" s="9" t="s">
        <v>3015</v>
      </c>
      <c r="E4668" s="9" t="s">
        <v>6093</v>
      </c>
      <c r="F4668" s="9" t="str">
        <f>TEXT(gdp_capita_rank__2[[#This Row],[year]],0)&amp;"-"&amp;gdp_capita_rank__2[[#This Row],[WB_country_code]]</f>
        <v>1994-SWE</v>
      </c>
      <c r="G4668" s="9" t="s">
        <v>6192</v>
      </c>
    </row>
    <row r="4669" spans="1:7" x14ac:dyDescent="0.2">
      <c r="A4669" s="9" t="s">
        <v>227</v>
      </c>
      <c r="B4669" s="9" t="s">
        <v>228</v>
      </c>
      <c r="C4669" s="9" t="s">
        <v>3017</v>
      </c>
      <c r="D4669" s="9" t="s">
        <v>3018</v>
      </c>
      <c r="E4669" s="9" t="s">
        <v>6093</v>
      </c>
      <c r="F4669" s="9" t="str">
        <f>TEXT(gdp_capita_rank__2[[#This Row],[year]],0)&amp;"-"&amp;gdp_capita_rank__2[[#This Row],[WB_country_code]]</f>
        <v>1994-SYR</v>
      </c>
      <c r="G4669" s="9" t="s">
        <v>6193</v>
      </c>
    </row>
    <row r="4670" spans="1:7" x14ac:dyDescent="0.2">
      <c r="A4670" s="9" t="s">
        <v>229</v>
      </c>
      <c r="B4670" s="9" t="s">
        <v>230</v>
      </c>
      <c r="C4670" s="9" t="s">
        <v>3020</v>
      </c>
      <c r="D4670" s="9" t="s">
        <v>3021</v>
      </c>
      <c r="E4670" s="9" t="s">
        <v>6093</v>
      </c>
      <c r="F4670" s="9" t="str">
        <f>TEXT(gdp_capita_rank__2[[#This Row],[year]],0)&amp;"-"&amp;gdp_capita_rank__2[[#This Row],[WB_country_code]]</f>
        <v>1994-TGO</v>
      </c>
      <c r="G4670" s="9" t="s">
        <v>6194</v>
      </c>
    </row>
    <row r="4671" spans="1:7" x14ac:dyDescent="0.2">
      <c r="A4671" s="9" t="s">
        <v>231</v>
      </c>
      <c r="B4671" s="9" t="s">
        <v>232</v>
      </c>
      <c r="C4671" s="9" t="s">
        <v>3023</v>
      </c>
      <c r="D4671" s="9" t="s">
        <v>3024</v>
      </c>
      <c r="E4671" s="9" t="s">
        <v>6093</v>
      </c>
      <c r="F4671" s="9" t="str">
        <f>TEXT(gdp_capita_rank__2[[#This Row],[year]],0)&amp;"-"&amp;gdp_capita_rank__2[[#This Row],[WB_country_code]]</f>
        <v>1994-THA</v>
      </c>
      <c r="G4671" s="9" t="s">
        <v>6195</v>
      </c>
    </row>
    <row r="4672" spans="1:7" x14ac:dyDescent="0.2">
      <c r="A4672" s="9" t="s">
        <v>233</v>
      </c>
      <c r="B4672" s="9" t="s">
        <v>234</v>
      </c>
      <c r="C4672" s="9" t="s">
        <v>3026</v>
      </c>
      <c r="D4672" s="9" t="s">
        <v>3027</v>
      </c>
      <c r="E4672" s="9" t="s">
        <v>6093</v>
      </c>
      <c r="F4672" s="9" t="str">
        <f>TEXT(gdp_capita_rank__2[[#This Row],[year]],0)&amp;"-"&amp;gdp_capita_rank__2[[#This Row],[WB_country_code]]</f>
        <v>1994-TJK</v>
      </c>
      <c r="G4672" s="9" t="s">
        <v>6196</v>
      </c>
    </row>
    <row r="4673" spans="1:7" x14ac:dyDescent="0.2">
      <c r="A4673" s="9" t="s">
        <v>235</v>
      </c>
      <c r="B4673" s="9" t="s">
        <v>236</v>
      </c>
      <c r="C4673" s="9" t="s">
        <v>3028</v>
      </c>
      <c r="D4673" s="9" t="s">
        <v>3029</v>
      </c>
      <c r="E4673" s="9" t="s">
        <v>6093</v>
      </c>
      <c r="F4673" s="9" t="str">
        <f>TEXT(gdp_capita_rank__2[[#This Row],[year]],0)&amp;"-"&amp;gdp_capita_rank__2[[#This Row],[WB_country_code]]</f>
        <v>1994-TKM</v>
      </c>
      <c r="G4673" s="9" t="s">
        <v>6197</v>
      </c>
    </row>
    <row r="4674" spans="1:7" x14ac:dyDescent="0.2">
      <c r="A4674" s="9" t="s">
        <v>237</v>
      </c>
      <c r="B4674" s="9" t="s">
        <v>238</v>
      </c>
      <c r="C4674" s="9" t="s">
        <v>3030</v>
      </c>
      <c r="D4674" s="9" t="s">
        <v>3031</v>
      </c>
      <c r="E4674" s="9" t="s">
        <v>6093</v>
      </c>
      <c r="F4674" s="9" t="str">
        <f>TEXT(gdp_capita_rank__2[[#This Row],[year]],0)&amp;"-"&amp;gdp_capita_rank__2[[#This Row],[WB_country_code]]</f>
        <v>1994-TON</v>
      </c>
      <c r="G4674" s="9" t="s">
        <v>6198</v>
      </c>
    </row>
    <row r="4675" spans="1:7" x14ac:dyDescent="0.2">
      <c r="A4675" s="9" t="s">
        <v>239</v>
      </c>
      <c r="B4675" s="9" t="s">
        <v>240</v>
      </c>
      <c r="C4675" s="9" t="s">
        <v>3032</v>
      </c>
      <c r="D4675" s="9" t="s">
        <v>3033</v>
      </c>
      <c r="E4675" s="9" t="s">
        <v>6093</v>
      </c>
      <c r="F4675" s="9" t="str">
        <f>TEXT(gdp_capita_rank__2[[#This Row],[year]],0)&amp;"-"&amp;gdp_capita_rank__2[[#This Row],[WB_country_code]]</f>
        <v>1994-TTO</v>
      </c>
      <c r="G4675" s="9" t="s">
        <v>6199</v>
      </c>
    </row>
    <row r="4676" spans="1:7" x14ac:dyDescent="0.2">
      <c r="A4676" s="9" t="s">
        <v>241</v>
      </c>
      <c r="B4676" s="9" t="s">
        <v>242</v>
      </c>
      <c r="C4676" s="9" t="s">
        <v>3035</v>
      </c>
      <c r="D4676" s="9" t="s">
        <v>3036</v>
      </c>
      <c r="E4676" s="9" t="s">
        <v>6093</v>
      </c>
      <c r="F4676" s="9" t="str">
        <f>TEXT(gdp_capita_rank__2[[#This Row],[year]],0)&amp;"-"&amp;gdp_capita_rank__2[[#This Row],[WB_country_code]]</f>
        <v>1994-TUN</v>
      </c>
      <c r="G4676" s="9" t="s">
        <v>6200</v>
      </c>
    </row>
    <row r="4677" spans="1:7" x14ac:dyDescent="0.2">
      <c r="A4677" s="9" t="s">
        <v>243</v>
      </c>
      <c r="B4677" s="9" t="s">
        <v>244</v>
      </c>
      <c r="C4677" s="9" t="s">
        <v>3037</v>
      </c>
      <c r="D4677" s="9" t="s">
        <v>3038</v>
      </c>
      <c r="E4677" s="9" t="s">
        <v>6093</v>
      </c>
      <c r="F4677" s="9" t="str">
        <f>TEXT(gdp_capita_rank__2[[#This Row],[year]],0)&amp;"-"&amp;gdp_capita_rank__2[[#This Row],[WB_country_code]]</f>
        <v>1994-TUR</v>
      </c>
      <c r="G4677" s="9" t="s">
        <v>6201</v>
      </c>
    </row>
    <row r="4678" spans="1:7" x14ac:dyDescent="0.2">
      <c r="A4678" s="9" t="s">
        <v>245</v>
      </c>
      <c r="B4678" s="9" t="s">
        <v>246</v>
      </c>
      <c r="C4678" s="9" t="s">
        <v>3040</v>
      </c>
      <c r="D4678" s="9" t="s">
        <v>3041</v>
      </c>
      <c r="E4678" s="9" t="s">
        <v>6093</v>
      </c>
      <c r="F4678" s="9" t="str">
        <f>TEXT(gdp_capita_rank__2[[#This Row],[year]],0)&amp;"-"&amp;gdp_capita_rank__2[[#This Row],[WB_country_code]]</f>
        <v>1994-TZA</v>
      </c>
      <c r="G4678" s="9" t="s">
        <v>6202</v>
      </c>
    </row>
    <row r="4679" spans="1:7" x14ac:dyDescent="0.2">
      <c r="A4679" s="9" t="s">
        <v>247</v>
      </c>
      <c r="B4679" s="9" t="s">
        <v>248</v>
      </c>
      <c r="C4679" s="9" t="s">
        <v>3042</v>
      </c>
      <c r="D4679" s="9" t="s">
        <v>3043</v>
      </c>
      <c r="E4679" s="9" t="s">
        <v>6093</v>
      </c>
      <c r="F4679" s="9" t="str">
        <f>TEXT(gdp_capita_rank__2[[#This Row],[year]],0)&amp;"-"&amp;gdp_capita_rank__2[[#This Row],[WB_country_code]]</f>
        <v>1994-UGA</v>
      </c>
      <c r="G4679" s="9" t="s">
        <v>6203</v>
      </c>
    </row>
    <row r="4680" spans="1:7" x14ac:dyDescent="0.2">
      <c r="A4680" s="9" t="s">
        <v>249</v>
      </c>
      <c r="B4680" s="9" t="s">
        <v>250</v>
      </c>
      <c r="C4680" s="9" t="s">
        <v>3045</v>
      </c>
      <c r="D4680" s="9" t="s">
        <v>3046</v>
      </c>
      <c r="E4680" s="9" t="s">
        <v>6093</v>
      </c>
      <c r="F4680" s="9" t="str">
        <f>TEXT(gdp_capita_rank__2[[#This Row],[year]],0)&amp;"-"&amp;gdp_capita_rank__2[[#This Row],[WB_country_code]]</f>
        <v>1994-UKR</v>
      </c>
      <c r="G4680" s="9" t="s">
        <v>6204</v>
      </c>
    </row>
    <row r="4681" spans="1:7" x14ac:dyDescent="0.2">
      <c r="A4681" s="9" t="s">
        <v>251</v>
      </c>
      <c r="B4681" s="9" t="s">
        <v>252</v>
      </c>
      <c r="C4681" s="9" t="s">
        <v>3047</v>
      </c>
      <c r="D4681" s="9" t="s">
        <v>3048</v>
      </c>
      <c r="E4681" s="9" t="s">
        <v>6093</v>
      </c>
      <c r="F4681" s="9" t="str">
        <f>TEXT(gdp_capita_rank__2[[#This Row],[year]],0)&amp;"-"&amp;gdp_capita_rank__2[[#This Row],[WB_country_code]]</f>
        <v>1994-URY</v>
      </c>
      <c r="G4681" s="9" t="s">
        <v>6205</v>
      </c>
    </row>
    <row r="4682" spans="1:7" x14ac:dyDescent="0.2">
      <c r="A4682" s="9" t="s">
        <v>253</v>
      </c>
      <c r="B4682" s="9" t="s">
        <v>254</v>
      </c>
      <c r="C4682" s="9" t="s">
        <v>3050</v>
      </c>
      <c r="D4682" s="9" t="s">
        <v>3051</v>
      </c>
      <c r="E4682" s="9" t="s">
        <v>6093</v>
      </c>
      <c r="F4682" s="9" t="str">
        <f>TEXT(gdp_capita_rank__2[[#This Row],[year]],0)&amp;"-"&amp;gdp_capita_rank__2[[#This Row],[WB_country_code]]</f>
        <v>1994-USA</v>
      </c>
      <c r="G4682" s="9" t="s">
        <v>6206</v>
      </c>
    </row>
    <row r="4683" spans="1:7" x14ac:dyDescent="0.2">
      <c r="A4683" s="9" t="s">
        <v>255</v>
      </c>
      <c r="B4683" s="9" t="s">
        <v>256</v>
      </c>
      <c r="C4683" s="9" t="s">
        <v>3053</v>
      </c>
      <c r="D4683" s="9" t="s">
        <v>3054</v>
      </c>
      <c r="E4683" s="9" t="s">
        <v>6093</v>
      </c>
      <c r="F4683" s="9" t="str">
        <f>TEXT(gdp_capita_rank__2[[#This Row],[year]],0)&amp;"-"&amp;gdp_capita_rank__2[[#This Row],[WB_country_code]]</f>
        <v>1994-UZB</v>
      </c>
      <c r="G4683" s="9" t="s">
        <v>6207</v>
      </c>
    </row>
    <row r="4684" spans="1:7" x14ac:dyDescent="0.2">
      <c r="A4684" s="9" t="s">
        <v>257</v>
      </c>
      <c r="B4684" s="9" t="s">
        <v>258</v>
      </c>
      <c r="C4684" s="9" t="s">
        <v>3055</v>
      </c>
      <c r="D4684" s="9" t="s">
        <v>3056</v>
      </c>
      <c r="E4684" s="9" t="s">
        <v>6093</v>
      </c>
      <c r="F4684" s="9" t="str">
        <f>TEXT(gdp_capita_rank__2[[#This Row],[year]],0)&amp;"-"&amp;gdp_capita_rank__2[[#This Row],[WB_country_code]]</f>
        <v>1994-VEN</v>
      </c>
      <c r="G4684" s="9" t="s">
        <v>6208</v>
      </c>
    </row>
    <row r="4685" spans="1:7" x14ac:dyDescent="0.2">
      <c r="A4685" s="9" t="s">
        <v>259</v>
      </c>
      <c r="B4685" s="9" t="s">
        <v>260</v>
      </c>
      <c r="C4685" s="9" t="s">
        <v>3058</v>
      </c>
      <c r="D4685" s="9" t="s">
        <v>3059</v>
      </c>
      <c r="E4685" s="9" t="s">
        <v>6093</v>
      </c>
      <c r="F4685" s="9" t="str">
        <f>TEXT(gdp_capita_rank__2[[#This Row],[year]],0)&amp;"-"&amp;gdp_capita_rank__2[[#This Row],[WB_country_code]]</f>
        <v>1994-VIR</v>
      </c>
      <c r="G4685" s="9" t="s">
        <v>2741</v>
      </c>
    </row>
    <row r="4686" spans="1:7" x14ac:dyDescent="0.2">
      <c r="A4686" s="9" t="s">
        <v>261</v>
      </c>
      <c r="B4686" s="9" t="s">
        <v>262</v>
      </c>
      <c r="C4686" s="9" t="s">
        <v>3060</v>
      </c>
      <c r="D4686" s="9" t="s">
        <v>3061</v>
      </c>
      <c r="E4686" s="9" t="s">
        <v>6093</v>
      </c>
      <c r="F4686" s="9" t="str">
        <f>TEXT(gdp_capita_rank__2[[#This Row],[year]],0)&amp;"-"&amp;gdp_capita_rank__2[[#This Row],[WB_country_code]]</f>
        <v>1994-VNM</v>
      </c>
      <c r="G4686" s="9" t="s">
        <v>6209</v>
      </c>
    </row>
    <row r="4687" spans="1:7" x14ac:dyDescent="0.2">
      <c r="A4687" s="9" t="s">
        <v>263</v>
      </c>
      <c r="B4687" s="9" t="s">
        <v>264</v>
      </c>
      <c r="C4687" s="9" t="s">
        <v>3062</v>
      </c>
      <c r="D4687" s="9" t="s">
        <v>3063</v>
      </c>
      <c r="E4687" s="9" t="s">
        <v>6093</v>
      </c>
      <c r="F4687" s="9" t="str">
        <f>TEXT(gdp_capita_rank__2[[#This Row],[year]],0)&amp;"-"&amp;gdp_capita_rank__2[[#This Row],[WB_country_code]]</f>
        <v>1994-WSM</v>
      </c>
      <c r="G4687" s="9" t="s">
        <v>6210</v>
      </c>
    </row>
    <row r="4688" spans="1:7" x14ac:dyDescent="0.2">
      <c r="A4688" s="9" t="s">
        <v>265</v>
      </c>
      <c r="B4688" s="9" t="s">
        <v>266</v>
      </c>
      <c r="C4688" s="9" t="s">
        <v>3064</v>
      </c>
      <c r="D4688" s="9" t="s">
        <v>3065</v>
      </c>
      <c r="E4688" s="9" t="s">
        <v>6093</v>
      </c>
      <c r="F4688" s="9" t="str">
        <f>TEXT(gdp_capita_rank__2[[#This Row],[year]],0)&amp;"-"&amp;gdp_capita_rank__2[[#This Row],[WB_country_code]]</f>
        <v>1994-XKX</v>
      </c>
      <c r="G4688" s="9" t="s">
        <v>2741</v>
      </c>
    </row>
    <row r="4689" spans="1:7" x14ac:dyDescent="0.2">
      <c r="A4689" s="9" t="s">
        <v>269</v>
      </c>
      <c r="B4689" s="9" t="s">
        <v>270</v>
      </c>
      <c r="C4689" s="9" t="s">
        <v>3066</v>
      </c>
      <c r="D4689" s="9" t="s">
        <v>3067</v>
      </c>
      <c r="E4689" s="9" t="s">
        <v>6093</v>
      </c>
      <c r="F4689" s="9" t="str">
        <f>TEXT(gdp_capita_rank__2[[#This Row],[year]],0)&amp;"-"&amp;gdp_capita_rank__2[[#This Row],[WB_country_code]]</f>
        <v>1994-ZAF</v>
      </c>
      <c r="G4689" s="9" t="s">
        <v>6211</v>
      </c>
    </row>
    <row r="4690" spans="1:7" x14ac:dyDescent="0.2">
      <c r="A4690" s="9" t="s">
        <v>271</v>
      </c>
      <c r="B4690" s="9" t="s">
        <v>272</v>
      </c>
      <c r="C4690" s="9" t="s">
        <v>3069</v>
      </c>
      <c r="D4690" s="9" t="s">
        <v>3070</v>
      </c>
      <c r="E4690" s="9" t="s">
        <v>6093</v>
      </c>
      <c r="F4690" s="9" t="str">
        <f>TEXT(gdp_capita_rank__2[[#This Row],[year]],0)&amp;"-"&amp;gdp_capita_rank__2[[#This Row],[WB_country_code]]</f>
        <v>1994-ZMB</v>
      </c>
      <c r="G4690" s="9" t="s">
        <v>6212</v>
      </c>
    </row>
    <row r="4691" spans="1:7" x14ac:dyDescent="0.2">
      <c r="A4691" s="9" t="s">
        <v>273</v>
      </c>
      <c r="B4691" s="9" t="s">
        <v>274</v>
      </c>
      <c r="C4691" s="9" t="s">
        <v>3072</v>
      </c>
      <c r="D4691" s="9" t="s">
        <v>3073</v>
      </c>
      <c r="E4691" s="9" t="s">
        <v>6093</v>
      </c>
      <c r="F4691" s="9" t="str">
        <f>TEXT(gdp_capita_rank__2[[#This Row],[year]],0)&amp;"-"&amp;gdp_capita_rank__2[[#This Row],[WB_country_code]]</f>
        <v>1994-ZWE</v>
      </c>
      <c r="G4691" s="9" t="s">
        <v>6213</v>
      </c>
    </row>
    <row r="4692" spans="1:7" x14ac:dyDescent="0.2">
      <c r="A4692" s="9" t="s">
        <v>5</v>
      </c>
      <c r="B4692" s="9" t="s">
        <v>6</v>
      </c>
      <c r="C4692" s="9" t="s">
        <v>2735</v>
      </c>
      <c r="D4692" s="9" t="s">
        <v>2736</v>
      </c>
      <c r="E4692" s="9" t="s">
        <v>6214</v>
      </c>
      <c r="F4692" s="9" t="str">
        <f>TEXT(gdp_capita_rank__2[[#This Row],[year]],0)&amp;"-"&amp;gdp_capita_rank__2[[#This Row],[WB_country_code]]</f>
        <v>1995-AFG</v>
      </c>
      <c r="G4692" s="9" t="s">
        <v>2741</v>
      </c>
    </row>
    <row r="4693" spans="1:7" x14ac:dyDescent="0.2">
      <c r="A4693" s="9" t="s">
        <v>7</v>
      </c>
      <c r="B4693" s="9" t="s">
        <v>8</v>
      </c>
      <c r="C4693" s="9" t="s">
        <v>2739</v>
      </c>
      <c r="D4693" s="9" t="s">
        <v>2740</v>
      </c>
      <c r="E4693" s="9" t="s">
        <v>6214</v>
      </c>
      <c r="F4693" s="9" t="str">
        <f>TEXT(gdp_capita_rank__2[[#This Row],[year]],0)&amp;"-"&amp;gdp_capita_rank__2[[#This Row],[WB_country_code]]</f>
        <v>1995-ARE</v>
      </c>
      <c r="G4693" s="9" t="s">
        <v>6215</v>
      </c>
    </row>
    <row r="4694" spans="1:7" x14ac:dyDescent="0.2">
      <c r="A4694" s="9" t="s">
        <v>9</v>
      </c>
      <c r="B4694" s="9" t="s">
        <v>10</v>
      </c>
      <c r="C4694" s="9" t="s">
        <v>2742</v>
      </c>
      <c r="D4694" s="9" t="s">
        <v>2743</v>
      </c>
      <c r="E4694" s="9" t="s">
        <v>6214</v>
      </c>
      <c r="F4694" s="9" t="str">
        <f>TEXT(gdp_capita_rank__2[[#This Row],[year]],0)&amp;"-"&amp;gdp_capita_rank__2[[#This Row],[WB_country_code]]</f>
        <v>1995-ARG</v>
      </c>
      <c r="G4694" s="9" t="s">
        <v>6216</v>
      </c>
    </row>
    <row r="4695" spans="1:7" x14ac:dyDescent="0.2">
      <c r="A4695" s="9" t="s">
        <v>11</v>
      </c>
      <c r="B4695" s="9" t="s">
        <v>12</v>
      </c>
      <c r="C4695" s="9" t="s">
        <v>2744</v>
      </c>
      <c r="D4695" s="9" t="s">
        <v>2745</v>
      </c>
      <c r="E4695" s="9" t="s">
        <v>6214</v>
      </c>
      <c r="F4695" s="9" t="str">
        <f>TEXT(gdp_capita_rank__2[[#This Row],[year]],0)&amp;"-"&amp;gdp_capita_rank__2[[#This Row],[WB_country_code]]</f>
        <v>1995-ARM</v>
      </c>
      <c r="G4695" s="9" t="s">
        <v>6217</v>
      </c>
    </row>
    <row r="4696" spans="1:7" x14ac:dyDescent="0.2">
      <c r="A4696" s="9" t="s">
        <v>13</v>
      </c>
      <c r="B4696" s="9" t="s">
        <v>14</v>
      </c>
      <c r="C4696" s="9" t="s">
        <v>2746</v>
      </c>
      <c r="D4696" s="9" t="s">
        <v>2747</v>
      </c>
      <c r="E4696" s="9" t="s">
        <v>6214</v>
      </c>
      <c r="F4696" s="9" t="str">
        <f>TEXT(gdp_capita_rank__2[[#This Row],[year]],0)&amp;"-"&amp;gdp_capita_rank__2[[#This Row],[WB_country_code]]</f>
        <v>1995-AUS</v>
      </c>
      <c r="G4696" s="9" t="s">
        <v>6218</v>
      </c>
    </row>
    <row r="4697" spans="1:7" x14ac:dyDescent="0.2">
      <c r="A4697" s="9" t="s">
        <v>15</v>
      </c>
      <c r="B4697" s="9" t="s">
        <v>16</v>
      </c>
      <c r="C4697" s="9" t="s">
        <v>2749</v>
      </c>
      <c r="D4697" s="9" t="s">
        <v>2750</v>
      </c>
      <c r="E4697" s="9" t="s">
        <v>6214</v>
      </c>
      <c r="F4697" s="9" t="str">
        <f>TEXT(gdp_capita_rank__2[[#This Row],[year]],0)&amp;"-"&amp;gdp_capita_rank__2[[#This Row],[WB_country_code]]</f>
        <v>1995-AUT</v>
      </c>
      <c r="G4697" s="9" t="s">
        <v>6219</v>
      </c>
    </row>
    <row r="4698" spans="1:7" x14ac:dyDescent="0.2">
      <c r="A4698" s="9" t="s">
        <v>17</v>
      </c>
      <c r="B4698" s="9" t="s">
        <v>18</v>
      </c>
      <c r="C4698" s="9" t="s">
        <v>2752</v>
      </c>
      <c r="D4698" s="9" t="s">
        <v>2753</v>
      </c>
      <c r="E4698" s="9" t="s">
        <v>6214</v>
      </c>
      <c r="F4698" s="9" t="str">
        <f>TEXT(gdp_capita_rank__2[[#This Row],[year]],0)&amp;"-"&amp;gdp_capita_rank__2[[#This Row],[WB_country_code]]</f>
        <v>1995-AZE</v>
      </c>
      <c r="G4698" s="9" t="s">
        <v>6220</v>
      </c>
    </row>
    <row r="4699" spans="1:7" x14ac:dyDescent="0.2">
      <c r="A4699" s="9" t="s">
        <v>19</v>
      </c>
      <c r="B4699" s="9" t="s">
        <v>20</v>
      </c>
      <c r="C4699" s="9" t="s">
        <v>2754</v>
      </c>
      <c r="D4699" s="9" t="s">
        <v>2755</v>
      </c>
      <c r="E4699" s="9" t="s">
        <v>6214</v>
      </c>
      <c r="F4699" s="9" t="str">
        <f>TEXT(gdp_capita_rank__2[[#This Row],[year]],0)&amp;"-"&amp;gdp_capita_rank__2[[#This Row],[WB_country_code]]</f>
        <v>1995-BDI</v>
      </c>
      <c r="G4699" s="9" t="s">
        <v>6221</v>
      </c>
    </row>
    <row r="4700" spans="1:7" x14ac:dyDescent="0.2">
      <c r="A4700" s="9" t="s">
        <v>21</v>
      </c>
      <c r="B4700" s="9" t="s">
        <v>22</v>
      </c>
      <c r="C4700" s="9" t="s">
        <v>2757</v>
      </c>
      <c r="D4700" s="9" t="s">
        <v>2758</v>
      </c>
      <c r="E4700" s="9" t="s">
        <v>6214</v>
      </c>
      <c r="F4700" s="9" t="str">
        <f>TEXT(gdp_capita_rank__2[[#This Row],[year]],0)&amp;"-"&amp;gdp_capita_rank__2[[#This Row],[WB_country_code]]</f>
        <v>1995-BEL</v>
      </c>
      <c r="G4700" s="9" t="s">
        <v>6222</v>
      </c>
    </row>
    <row r="4701" spans="1:7" x14ac:dyDescent="0.2">
      <c r="A4701" s="9" t="s">
        <v>23</v>
      </c>
      <c r="B4701" s="9" t="s">
        <v>24</v>
      </c>
      <c r="C4701" s="9" t="s">
        <v>2760</v>
      </c>
      <c r="D4701" s="9" t="s">
        <v>2761</v>
      </c>
      <c r="E4701" s="9" t="s">
        <v>6214</v>
      </c>
      <c r="F4701" s="9" t="str">
        <f>TEXT(gdp_capita_rank__2[[#This Row],[year]],0)&amp;"-"&amp;gdp_capita_rank__2[[#This Row],[WB_country_code]]</f>
        <v>1995-BFA</v>
      </c>
      <c r="G4701" s="9" t="s">
        <v>6223</v>
      </c>
    </row>
    <row r="4702" spans="1:7" x14ac:dyDescent="0.2">
      <c r="A4702" s="9" t="s">
        <v>25</v>
      </c>
      <c r="B4702" s="9" t="s">
        <v>26</v>
      </c>
      <c r="C4702" s="9" t="s">
        <v>2763</v>
      </c>
      <c r="D4702" s="9" t="s">
        <v>2764</v>
      </c>
      <c r="E4702" s="9" t="s">
        <v>6214</v>
      </c>
      <c r="F4702" s="9" t="str">
        <f>TEXT(gdp_capita_rank__2[[#This Row],[year]],0)&amp;"-"&amp;gdp_capita_rank__2[[#This Row],[WB_country_code]]</f>
        <v>1995-BGR</v>
      </c>
      <c r="G4702" s="9" t="s">
        <v>6224</v>
      </c>
    </row>
    <row r="4703" spans="1:7" x14ac:dyDescent="0.2">
      <c r="A4703" s="9" t="s">
        <v>27</v>
      </c>
      <c r="B4703" s="9" t="s">
        <v>28</v>
      </c>
      <c r="C4703" s="9" t="s">
        <v>2765</v>
      </c>
      <c r="D4703" s="9" t="s">
        <v>2766</v>
      </c>
      <c r="E4703" s="9" t="s">
        <v>6214</v>
      </c>
      <c r="F4703" s="9" t="str">
        <f>TEXT(gdp_capita_rank__2[[#This Row],[year]],0)&amp;"-"&amp;gdp_capita_rank__2[[#This Row],[WB_country_code]]</f>
        <v>1995-BHR</v>
      </c>
      <c r="G4703" s="9" t="s">
        <v>6225</v>
      </c>
    </row>
    <row r="4704" spans="1:7" x14ac:dyDescent="0.2">
      <c r="A4704" s="9" t="s">
        <v>29</v>
      </c>
      <c r="B4704" s="9" t="s">
        <v>30</v>
      </c>
      <c r="C4704" s="9" t="s">
        <v>2767</v>
      </c>
      <c r="D4704" s="9" t="s">
        <v>2768</v>
      </c>
      <c r="E4704" s="9" t="s">
        <v>6214</v>
      </c>
      <c r="F4704" s="9" t="str">
        <f>TEXT(gdp_capita_rank__2[[#This Row],[year]],0)&amp;"-"&amp;gdp_capita_rank__2[[#This Row],[WB_country_code]]</f>
        <v>1995-BHS</v>
      </c>
      <c r="G4704" s="9" t="s">
        <v>6226</v>
      </c>
    </row>
    <row r="4705" spans="1:7" x14ac:dyDescent="0.2">
      <c r="A4705" s="9" t="s">
        <v>31</v>
      </c>
      <c r="B4705" s="9" t="s">
        <v>32</v>
      </c>
      <c r="C4705" s="9" t="s">
        <v>2770</v>
      </c>
      <c r="D4705" s="9" t="s">
        <v>2771</v>
      </c>
      <c r="E4705" s="9" t="s">
        <v>6214</v>
      </c>
      <c r="F4705" s="9" t="str">
        <f>TEXT(gdp_capita_rank__2[[#This Row],[year]],0)&amp;"-"&amp;gdp_capita_rank__2[[#This Row],[WB_country_code]]</f>
        <v>1995-BLR</v>
      </c>
      <c r="G4705" s="9" t="s">
        <v>6227</v>
      </c>
    </row>
    <row r="4706" spans="1:7" x14ac:dyDescent="0.2">
      <c r="A4706" s="9" t="s">
        <v>33</v>
      </c>
      <c r="B4706" s="9" t="s">
        <v>34</v>
      </c>
      <c r="C4706" s="9" t="s">
        <v>2772</v>
      </c>
      <c r="D4706" s="9" t="s">
        <v>2773</v>
      </c>
      <c r="E4706" s="9" t="s">
        <v>6214</v>
      </c>
      <c r="F4706" s="9" t="str">
        <f>TEXT(gdp_capita_rank__2[[#This Row],[year]],0)&amp;"-"&amp;gdp_capita_rank__2[[#This Row],[WB_country_code]]</f>
        <v>1995-BMU</v>
      </c>
      <c r="G4706" s="9" t="s">
        <v>6228</v>
      </c>
    </row>
    <row r="4707" spans="1:7" x14ac:dyDescent="0.2">
      <c r="A4707" s="9" t="s">
        <v>35</v>
      </c>
      <c r="B4707" s="9" t="s">
        <v>36</v>
      </c>
      <c r="C4707" s="9" t="s">
        <v>2775</v>
      </c>
      <c r="D4707" s="9" t="s">
        <v>2776</v>
      </c>
      <c r="E4707" s="9" t="s">
        <v>6214</v>
      </c>
      <c r="F4707" s="9" t="str">
        <f>TEXT(gdp_capita_rank__2[[#This Row],[year]],0)&amp;"-"&amp;gdp_capita_rank__2[[#This Row],[WB_country_code]]</f>
        <v>1995-BRA</v>
      </c>
      <c r="G4707" s="9" t="s">
        <v>6229</v>
      </c>
    </row>
    <row r="4708" spans="1:7" x14ac:dyDescent="0.2">
      <c r="A4708" s="9" t="s">
        <v>37</v>
      </c>
      <c r="B4708" s="9" t="s">
        <v>38</v>
      </c>
      <c r="C4708" s="9" t="s">
        <v>2777</v>
      </c>
      <c r="D4708" s="9" t="s">
        <v>2778</v>
      </c>
      <c r="E4708" s="9" t="s">
        <v>6214</v>
      </c>
      <c r="F4708" s="9" t="str">
        <f>TEXT(gdp_capita_rank__2[[#This Row],[year]],0)&amp;"-"&amp;gdp_capita_rank__2[[#This Row],[WB_country_code]]</f>
        <v>1995-BRB</v>
      </c>
      <c r="G4708" s="9" t="s">
        <v>6230</v>
      </c>
    </row>
    <row r="4709" spans="1:7" x14ac:dyDescent="0.2">
      <c r="A4709" s="9" t="s">
        <v>39</v>
      </c>
      <c r="B4709" s="9" t="s">
        <v>40</v>
      </c>
      <c r="C4709" s="9" t="s">
        <v>2779</v>
      </c>
      <c r="D4709" s="9" t="s">
        <v>2780</v>
      </c>
      <c r="E4709" s="9" t="s">
        <v>6214</v>
      </c>
      <c r="F4709" s="9" t="str">
        <f>TEXT(gdp_capita_rank__2[[#This Row],[year]],0)&amp;"-"&amp;gdp_capita_rank__2[[#This Row],[WB_country_code]]</f>
        <v>1995-BWA</v>
      </c>
      <c r="G4709" s="9" t="s">
        <v>6231</v>
      </c>
    </row>
    <row r="4710" spans="1:7" x14ac:dyDescent="0.2">
      <c r="A4710" s="9" t="s">
        <v>41</v>
      </c>
      <c r="B4710" s="9" t="s">
        <v>42</v>
      </c>
      <c r="C4710" s="9" t="s">
        <v>2782</v>
      </c>
      <c r="D4710" s="9" t="s">
        <v>2783</v>
      </c>
      <c r="E4710" s="9" t="s">
        <v>6214</v>
      </c>
      <c r="F4710" s="9" t="str">
        <f>TEXT(gdp_capita_rank__2[[#This Row],[year]],0)&amp;"-"&amp;gdp_capita_rank__2[[#This Row],[WB_country_code]]</f>
        <v>1995-CAN</v>
      </c>
      <c r="G4710" s="9" t="s">
        <v>6232</v>
      </c>
    </row>
    <row r="4711" spans="1:7" x14ac:dyDescent="0.2">
      <c r="A4711" s="9" t="s">
        <v>43</v>
      </c>
      <c r="B4711" s="9" t="s">
        <v>44</v>
      </c>
      <c r="C4711" s="9" t="s">
        <v>2785</v>
      </c>
      <c r="D4711" s="9" t="s">
        <v>2786</v>
      </c>
      <c r="E4711" s="9" t="s">
        <v>6214</v>
      </c>
      <c r="F4711" s="9" t="str">
        <f>TEXT(gdp_capita_rank__2[[#This Row],[year]],0)&amp;"-"&amp;gdp_capita_rank__2[[#This Row],[WB_country_code]]</f>
        <v>1995-CHE</v>
      </c>
      <c r="G4711" s="9" t="s">
        <v>6233</v>
      </c>
    </row>
    <row r="4712" spans="1:7" x14ac:dyDescent="0.2">
      <c r="A4712" s="9" t="s">
        <v>45</v>
      </c>
      <c r="B4712" s="9" t="s">
        <v>46</v>
      </c>
      <c r="C4712" s="9" t="s">
        <v>2788</v>
      </c>
      <c r="D4712" s="9" t="s">
        <v>2789</v>
      </c>
      <c r="E4712" s="9" t="s">
        <v>6214</v>
      </c>
      <c r="F4712" s="9" t="str">
        <f>TEXT(gdp_capita_rank__2[[#This Row],[year]],0)&amp;"-"&amp;gdp_capita_rank__2[[#This Row],[WB_country_code]]</f>
        <v>1995-CHL</v>
      </c>
      <c r="G4712" s="9" t="s">
        <v>6234</v>
      </c>
    </row>
    <row r="4713" spans="1:7" x14ac:dyDescent="0.2">
      <c r="A4713" s="9" t="s">
        <v>47</v>
      </c>
      <c r="B4713" s="9" t="s">
        <v>48</v>
      </c>
      <c r="C4713" s="9" t="s">
        <v>2791</v>
      </c>
      <c r="D4713" s="9" t="s">
        <v>2792</v>
      </c>
      <c r="E4713" s="9" t="s">
        <v>6214</v>
      </c>
      <c r="F4713" s="9" t="str">
        <f>TEXT(gdp_capita_rank__2[[#This Row],[year]],0)&amp;"-"&amp;gdp_capita_rank__2[[#This Row],[WB_country_code]]</f>
        <v>1995-CHN</v>
      </c>
      <c r="G4713" s="9" t="s">
        <v>6235</v>
      </c>
    </row>
    <row r="4714" spans="1:7" x14ac:dyDescent="0.2">
      <c r="A4714" s="9" t="s">
        <v>49</v>
      </c>
      <c r="B4714" s="9" t="s">
        <v>50</v>
      </c>
      <c r="C4714" s="9" t="s">
        <v>2794</v>
      </c>
      <c r="D4714" s="9" t="s">
        <v>2795</v>
      </c>
      <c r="E4714" s="9" t="s">
        <v>6214</v>
      </c>
      <c r="F4714" s="9" t="str">
        <f>TEXT(gdp_capita_rank__2[[#This Row],[year]],0)&amp;"-"&amp;gdp_capita_rank__2[[#This Row],[WB_country_code]]</f>
        <v>1995-CIV</v>
      </c>
      <c r="G4714" s="9" t="s">
        <v>6236</v>
      </c>
    </row>
    <row r="4715" spans="1:7" x14ac:dyDescent="0.2">
      <c r="A4715" s="9" t="s">
        <v>51</v>
      </c>
      <c r="B4715" s="9" t="s">
        <v>52</v>
      </c>
      <c r="C4715" s="9" t="s">
        <v>2797</v>
      </c>
      <c r="D4715" s="9" t="s">
        <v>2798</v>
      </c>
      <c r="E4715" s="9" t="s">
        <v>6214</v>
      </c>
      <c r="F4715" s="9" t="str">
        <f>TEXT(gdp_capita_rank__2[[#This Row],[year]],0)&amp;"-"&amp;gdp_capita_rank__2[[#This Row],[WB_country_code]]</f>
        <v>1995-CMR</v>
      </c>
      <c r="G4715" s="9" t="s">
        <v>6237</v>
      </c>
    </row>
    <row r="4716" spans="1:7" x14ac:dyDescent="0.2">
      <c r="A4716" s="9" t="s">
        <v>53</v>
      </c>
      <c r="B4716" s="9" t="s">
        <v>54</v>
      </c>
      <c r="C4716" s="9" t="s">
        <v>2800</v>
      </c>
      <c r="D4716" s="9" t="s">
        <v>2801</v>
      </c>
      <c r="E4716" s="9" t="s">
        <v>6214</v>
      </c>
      <c r="F4716" s="9" t="str">
        <f>TEXT(gdp_capita_rank__2[[#This Row],[year]],0)&amp;"-"&amp;gdp_capita_rank__2[[#This Row],[WB_country_code]]</f>
        <v>1995-COL</v>
      </c>
      <c r="G4716" s="9" t="s">
        <v>6238</v>
      </c>
    </row>
    <row r="4717" spans="1:7" x14ac:dyDescent="0.2">
      <c r="A4717" s="9" t="s">
        <v>55</v>
      </c>
      <c r="B4717" s="9" t="s">
        <v>56</v>
      </c>
      <c r="C4717" s="9" t="s">
        <v>2803</v>
      </c>
      <c r="D4717" s="9" t="s">
        <v>2804</v>
      </c>
      <c r="E4717" s="9" t="s">
        <v>6214</v>
      </c>
      <c r="F4717" s="9" t="str">
        <f>TEXT(gdp_capita_rank__2[[#This Row],[year]],0)&amp;"-"&amp;gdp_capita_rank__2[[#This Row],[WB_country_code]]</f>
        <v>1995-CRI</v>
      </c>
      <c r="G4717" s="9" t="s">
        <v>6239</v>
      </c>
    </row>
    <row r="4718" spans="1:7" x14ac:dyDescent="0.2">
      <c r="A4718" s="9" t="s">
        <v>57</v>
      </c>
      <c r="B4718" s="9" t="s">
        <v>58</v>
      </c>
      <c r="C4718" s="9" t="s">
        <v>2806</v>
      </c>
      <c r="D4718" s="9" t="s">
        <v>2807</v>
      </c>
      <c r="E4718" s="9" t="s">
        <v>6214</v>
      </c>
      <c r="F4718" s="9" t="str">
        <f>TEXT(gdp_capita_rank__2[[#This Row],[year]],0)&amp;"-"&amp;gdp_capita_rank__2[[#This Row],[WB_country_code]]</f>
        <v>1995-CUB</v>
      </c>
      <c r="G4718" s="9" t="s">
        <v>6240</v>
      </c>
    </row>
    <row r="4719" spans="1:7" x14ac:dyDescent="0.2">
      <c r="A4719" s="9" t="s">
        <v>59</v>
      </c>
      <c r="B4719" s="9" t="s">
        <v>60</v>
      </c>
      <c r="C4719" s="9" t="s">
        <v>2808</v>
      </c>
      <c r="D4719" s="9" t="s">
        <v>2809</v>
      </c>
      <c r="E4719" s="9" t="s">
        <v>6214</v>
      </c>
      <c r="F4719" s="9" t="str">
        <f>TEXT(gdp_capita_rank__2[[#This Row],[year]],0)&amp;"-"&amp;gdp_capita_rank__2[[#This Row],[WB_country_code]]</f>
        <v>1995-CYP</v>
      </c>
      <c r="G4719" s="9" t="s">
        <v>6241</v>
      </c>
    </row>
    <row r="4720" spans="1:7" x14ac:dyDescent="0.2">
      <c r="A4720" s="9" t="s">
        <v>61</v>
      </c>
      <c r="B4720" s="9" t="s">
        <v>62</v>
      </c>
      <c r="C4720" s="9" t="s">
        <v>2810</v>
      </c>
      <c r="D4720" s="9" t="s">
        <v>2811</v>
      </c>
      <c r="E4720" s="9" t="s">
        <v>6214</v>
      </c>
      <c r="F4720" s="9" t="str">
        <f>TEXT(gdp_capita_rank__2[[#This Row],[year]],0)&amp;"-"&amp;gdp_capita_rank__2[[#This Row],[WB_country_code]]</f>
        <v>1995-CZE</v>
      </c>
      <c r="G4720" s="9" t="s">
        <v>6242</v>
      </c>
    </row>
    <row r="4721" spans="1:7" x14ac:dyDescent="0.2">
      <c r="A4721" s="9" t="s">
        <v>63</v>
      </c>
      <c r="B4721" s="9" t="s">
        <v>64</v>
      </c>
      <c r="C4721" s="9" t="s">
        <v>2812</v>
      </c>
      <c r="D4721" s="9" t="s">
        <v>2813</v>
      </c>
      <c r="E4721" s="9" t="s">
        <v>6214</v>
      </c>
      <c r="F4721" s="9" t="str">
        <f>TEXT(gdp_capita_rank__2[[#This Row],[year]],0)&amp;"-"&amp;gdp_capita_rank__2[[#This Row],[WB_country_code]]</f>
        <v>1995-DEU</v>
      </c>
      <c r="G4721" s="9" t="s">
        <v>6243</v>
      </c>
    </row>
    <row r="4722" spans="1:7" x14ac:dyDescent="0.2">
      <c r="A4722" s="9" t="s">
        <v>65</v>
      </c>
      <c r="B4722" s="9" t="s">
        <v>66</v>
      </c>
      <c r="C4722" s="9" t="s">
        <v>2814</v>
      </c>
      <c r="D4722" s="9" t="s">
        <v>2815</v>
      </c>
      <c r="E4722" s="9" t="s">
        <v>6214</v>
      </c>
      <c r="F4722" s="9" t="str">
        <f>TEXT(gdp_capita_rank__2[[#This Row],[year]],0)&amp;"-"&amp;gdp_capita_rank__2[[#This Row],[WB_country_code]]</f>
        <v>1995-DJI</v>
      </c>
      <c r="G4722" s="9" t="s">
        <v>6244</v>
      </c>
    </row>
    <row r="4723" spans="1:7" x14ac:dyDescent="0.2">
      <c r="A4723" s="9" t="s">
        <v>67</v>
      </c>
      <c r="B4723" s="9" t="s">
        <v>68</v>
      </c>
      <c r="C4723" s="9" t="s">
        <v>2816</v>
      </c>
      <c r="D4723" s="9" t="s">
        <v>2817</v>
      </c>
      <c r="E4723" s="9" t="s">
        <v>6214</v>
      </c>
      <c r="F4723" s="9" t="str">
        <f>TEXT(gdp_capita_rank__2[[#This Row],[year]],0)&amp;"-"&amp;gdp_capita_rank__2[[#This Row],[WB_country_code]]</f>
        <v>1995-DNK</v>
      </c>
      <c r="G4723" s="9" t="s">
        <v>6245</v>
      </c>
    </row>
    <row r="4724" spans="1:7" x14ac:dyDescent="0.2">
      <c r="A4724" s="9" t="s">
        <v>69</v>
      </c>
      <c r="B4724" s="9" t="s">
        <v>70</v>
      </c>
      <c r="C4724" s="9" t="s">
        <v>2818</v>
      </c>
      <c r="D4724" s="9" t="s">
        <v>2819</v>
      </c>
      <c r="E4724" s="9" t="s">
        <v>6214</v>
      </c>
      <c r="F4724" s="9" t="str">
        <f>TEXT(gdp_capita_rank__2[[#This Row],[year]],0)&amp;"-"&amp;gdp_capita_rank__2[[#This Row],[WB_country_code]]</f>
        <v>1995-DOM</v>
      </c>
      <c r="G4724" s="9" t="s">
        <v>6246</v>
      </c>
    </row>
    <row r="4725" spans="1:7" x14ac:dyDescent="0.2">
      <c r="A4725" s="9" t="s">
        <v>71</v>
      </c>
      <c r="B4725" s="9" t="s">
        <v>72</v>
      </c>
      <c r="C4725" s="9" t="s">
        <v>2821</v>
      </c>
      <c r="D4725" s="9" t="s">
        <v>2822</v>
      </c>
      <c r="E4725" s="9" t="s">
        <v>6214</v>
      </c>
      <c r="F4725" s="9" t="str">
        <f>TEXT(gdp_capita_rank__2[[#This Row],[year]],0)&amp;"-"&amp;gdp_capita_rank__2[[#This Row],[WB_country_code]]</f>
        <v>1995-DZA</v>
      </c>
      <c r="G4725" s="9" t="s">
        <v>6247</v>
      </c>
    </row>
    <row r="4726" spans="1:7" x14ac:dyDescent="0.2">
      <c r="A4726" s="9" t="s">
        <v>73</v>
      </c>
      <c r="B4726" s="9" t="s">
        <v>74</v>
      </c>
      <c r="C4726" s="9" t="s">
        <v>2824</v>
      </c>
      <c r="D4726" s="9" t="s">
        <v>2825</v>
      </c>
      <c r="E4726" s="9" t="s">
        <v>6214</v>
      </c>
      <c r="F4726" s="9" t="str">
        <f>TEXT(gdp_capita_rank__2[[#This Row],[year]],0)&amp;"-"&amp;gdp_capita_rank__2[[#This Row],[WB_country_code]]</f>
        <v>1995-ECU</v>
      </c>
      <c r="G4726" s="9" t="s">
        <v>6248</v>
      </c>
    </row>
    <row r="4727" spans="1:7" x14ac:dyDescent="0.2">
      <c r="A4727" s="9" t="s">
        <v>75</v>
      </c>
      <c r="B4727" s="9" t="s">
        <v>76</v>
      </c>
      <c r="C4727" s="9" t="s">
        <v>2827</v>
      </c>
      <c r="D4727" s="9" t="s">
        <v>2828</v>
      </c>
      <c r="E4727" s="9" t="s">
        <v>6214</v>
      </c>
      <c r="F4727" s="9" t="str">
        <f>TEXT(gdp_capita_rank__2[[#This Row],[year]],0)&amp;"-"&amp;gdp_capita_rank__2[[#This Row],[WB_country_code]]</f>
        <v>1995-EGY</v>
      </c>
      <c r="G4727" s="9" t="s">
        <v>6249</v>
      </c>
    </row>
    <row r="4728" spans="1:7" x14ac:dyDescent="0.2">
      <c r="A4728" s="9" t="s">
        <v>77</v>
      </c>
      <c r="B4728" s="9" t="s">
        <v>78</v>
      </c>
      <c r="C4728" s="9" t="s">
        <v>2829</v>
      </c>
      <c r="D4728" s="9" t="s">
        <v>2830</v>
      </c>
      <c r="E4728" s="9" t="s">
        <v>6214</v>
      </c>
      <c r="F4728" s="9" t="str">
        <f>TEXT(gdp_capita_rank__2[[#This Row],[year]],0)&amp;"-"&amp;gdp_capita_rank__2[[#This Row],[WB_country_code]]</f>
        <v>1995-ERI</v>
      </c>
      <c r="G4728" s="9" t="s">
        <v>6250</v>
      </c>
    </row>
    <row r="4729" spans="1:7" x14ac:dyDescent="0.2">
      <c r="A4729" s="9" t="s">
        <v>79</v>
      </c>
      <c r="B4729" s="9" t="s">
        <v>80</v>
      </c>
      <c r="C4729" s="9" t="s">
        <v>2831</v>
      </c>
      <c r="D4729" s="9" t="s">
        <v>2832</v>
      </c>
      <c r="E4729" s="9" t="s">
        <v>6214</v>
      </c>
      <c r="F4729" s="9" t="str">
        <f>TEXT(gdp_capita_rank__2[[#This Row],[year]],0)&amp;"-"&amp;gdp_capita_rank__2[[#This Row],[WB_country_code]]</f>
        <v>1995-ESP</v>
      </c>
      <c r="G4729" s="9" t="s">
        <v>6251</v>
      </c>
    </row>
    <row r="4730" spans="1:7" x14ac:dyDescent="0.2">
      <c r="A4730" s="9" t="s">
        <v>81</v>
      </c>
      <c r="B4730" s="9" t="s">
        <v>82</v>
      </c>
      <c r="C4730" s="9" t="s">
        <v>2834</v>
      </c>
      <c r="D4730" s="9" t="s">
        <v>2835</v>
      </c>
      <c r="E4730" s="9" t="s">
        <v>6214</v>
      </c>
      <c r="F4730" s="9" t="str">
        <f>TEXT(gdp_capita_rank__2[[#This Row],[year]],0)&amp;"-"&amp;gdp_capita_rank__2[[#This Row],[WB_country_code]]</f>
        <v>1995-EST</v>
      </c>
      <c r="G4730" s="9" t="s">
        <v>6252</v>
      </c>
    </row>
    <row r="4731" spans="1:7" x14ac:dyDescent="0.2">
      <c r="A4731" s="9" t="s">
        <v>83</v>
      </c>
      <c r="B4731" s="9" t="s">
        <v>84</v>
      </c>
      <c r="C4731" s="9" t="s">
        <v>2836</v>
      </c>
      <c r="D4731" s="9" t="s">
        <v>2837</v>
      </c>
      <c r="E4731" s="9" t="s">
        <v>6214</v>
      </c>
      <c r="F4731" s="9" t="str">
        <f>TEXT(gdp_capita_rank__2[[#This Row],[year]],0)&amp;"-"&amp;gdp_capita_rank__2[[#This Row],[WB_country_code]]</f>
        <v>1995-ETH</v>
      </c>
      <c r="G4731" s="9" t="s">
        <v>6253</v>
      </c>
    </row>
    <row r="4732" spans="1:7" x14ac:dyDescent="0.2">
      <c r="A4732" s="9" t="s">
        <v>85</v>
      </c>
      <c r="B4732" s="9" t="s">
        <v>86</v>
      </c>
      <c r="C4732" s="9" t="s">
        <v>2838</v>
      </c>
      <c r="D4732" s="9" t="s">
        <v>2839</v>
      </c>
      <c r="E4732" s="9" t="s">
        <v>6214</v>
      </c>
      <c r="F4732" s="9" t="str">
        <f>TEXT(gdp_capita_rank__2[[#This Row],[year]],0)&amp;"-"&amp;gdp_capita_rank__2[[#This Row],[WB_country_code]]</f>
        <v>1995-FIN</v>
      </c>
      <c r="G4732" s="9" t="s">
        <v>6254</v>
      </c>
    </row>
    <row r="4733" spans="1:7" x14ac:dyDescent="0.2">
      <c r="A4733" s="9" t="s">
        <v>87</v>
      </c>
      <c r="B4733" s="9" t="s">
        <v>88</v>
      </c>
      <c r="C4733" s="9" t="s">
        <v>2841</v>
      </c>
      <c r="D4733" s="9" t="s">
        <v>2842</v>
      </c>
      <c r="E4733" s="9" t="s">
        <v>6214</v>
      </c>
      <c r="F4733" s="9" t="str">
        <f>TEXT(gdp_capita_rank__2[[#This Row],[year]],0)&amp;"-"&amp;gdp_capita_rank__2[[#This Row],[WB_country_code]]</f>
        <v>1995-FJI</v>
      </c>
      <c r="G4733" s="9" t="s">
        <v>6255</v>
      </c>
    </row>
    <row r="4734" spans="1:7" x14ac:dyDescent="0.2">
      <c r="A4734" s="9" t="s">
        <v>89</v>
      </c>
      <c r="B4734" s="9" t="s">
        <v>90</v>
      </c>
      <c r="C4734" s="9" t="s">
        <v>2844</v>
      </c>
      <c r="D4734" s="9" t="s">
        <v>2845</v>
      </c>
      <c r="E4734" s="9" t="s">
        <v>6214</v>
      </c>
      <c r="F4734" s="9" t="str">
        <f>TEXT(gdp_capita_rank__2[[#This Row],[year]],0)&amp;"-"&amp;gdp_capita_rank__2[[#This Row],[WB_country_code]]</f>
        <v>1995-FRA</v>
      </c>
      <c r="G4734" s="9" t="s">
        <v>6256</v>
      </c>
    </row>
    <row r="4735" spans="1:7" x14ac:dyDescent="0.2">
      <c r="A4735" s="9" t="s">
        <v>91</v>
      </c>
      <c r="B4735" s="9" t="s">
        <v>92</v>
      </c>
      <c r="C4735" s="9" t="s">
        <v>2847</v>
      </c>
      <c r="D4735" s="9" t="s">
        <v>2848</v>
      </c>
      <c r="E4735" s="9" t="s">
        <v>6214</v>
      </c>
      <c r="F4735" s="9" t="str">
        <f>TEXT(gdp_capita_rank__2[[#This Row],[year]],0)&amp;"-"&amp;gdp_capita_rank__2[[#This Row],[WB_country_code]]</f>
        <v>1995-GAB</v>
      </c>
      <c r="G4735" s="9" t="s">
        <v>6257</v>
      </c>
    </row>
    <row r="4736" spans="1:7" x14ac:dyDescent="0.2">
      <c r="A4736" s="9" t="s">
        <v>93</v>
      </c>
      <c r="B4736" s="9" t="s">
        <v>94</v>
      </c>
      <c r="C4736" s="9" t="s">
        <v>2850</v>
      </c>
      <c r="D4736" s="9" t="s">
        <v>2851</v>
      </c>
      <c r="E4736" s="9" t="s">
        <v>6214</v>
      </c>
      <c r="F4736" s="9" t="str">
        <f>TEXT(gdp_capita_rank__2[[#This Row],[year]],0)&amp;"-"&amp;gdp_capita_rank__2[[#This Row],[WB_country_code]]</f>
        <v>1995-GBR</v>
      </c>
      <c r="G4736" s="9" t="s">
        <v>6258</v>
      </c>
    </row>
    <row r="4737" spans="1:7" x14ac:dyDescent="0.2">
      <c r="A4737" s="9" t="s">
        <v>95</v>
      </c>
      <c r="B4737" s="9" t="s">
        <v>96</v>
      </c>
      <c r="C4737" s="9" t="s">
        <v>2853</v>
      </c>
      <c r="D4737" s="9" t="s">
        <v>2854</v>
      </c>
      <c r="E4737" s="9" t="s">
        <v>6214</v>
      </c>
      <c r="F4737" s="9" t="str">
        <f>TEXT(gdp_capita_rank__2[[#This Row],[year]],0)&amp;"-"&amp;gdp_capita_rank__2[[#This Row],[WB_country_code]]</f>
        <v>1995-GEO</v>
      </c>
      <c r="G4737" s="9" t="s">
        <v>6259</v>
      </c>
    </row>
    <row r="4738" spans="1:7" x14ac:dyDescent="0.2">
      <c r="A4738" s="9" t="s">
        <v>97</v>
      </c>
      <c r="B4738" s="9" t="s">
        <v>98</v>
      </c>
      <c r="C4738" s="9" t="s">
        <v>2855</v>
      </c>
      <c r="D4738" s="9" t="s">
        <v>2824</v>
      </c>
      <c r="E4738" s="9" t="s">
        <v>6214</v>
      </c>
      <c r="F4738" s="9" t="str">
        <f>TEXT(gdp_capita_rank__2[[#This Row],[year]],0)&amp;"-"&amp;gdp_capita_rank__2[[#This Row],[WB_country_code]]</f>
        <v>1995-GHA</v>
      </c>
      <c r="G4738" s="9" t="s">
        <v>6260</v>
      </c>
    </row>
    <row r="4739" spans="1:7" x14ac:dyDescent="0.2">
      <c r="A4739" s="9" t="s">
        <v>99</v>
      </c>
      <c r="B4739" s="9" t="s">
        <v>100</v>
      </c>
      <c r="C4739" s="9" t="s">
        <v>2857</v>
      </c>
      <c r="D4739" s="9" t="s">
        <v>2858</v>
      </c>
      <c r="E4739" s="9" t="s">
        <v>6214</v>
      </c>
      <c r="F4739" s="9" t="str">
        <f>TEXT(gdp_capita_rank__2[[#This Row],[year]],0)&amp;"-"&amp;gdp_capita_rank__2[[#This Row],[WB_country_code]]</f>
        <v>1995-GRC</v>
      </c>
      <c r="G4739" s="9" t="s">
        <v>6261</v>
      </c>
    </row>
    <row r="4740" spans="1:7" x14ac:dyDescent="0.2">
      <c r="A4740" s="9" t="s">
        <v>101</v>
      </c>
      <c r="B4740" s="9" t="s">
        <v>102</v>
      </c>
      <c r="C4740" s="9" t="s">
        <v>2860</v>
      </c>
      <c r="D4740" s="9" t="s">
        <v>2861</v>
      </c>
      <c r="E4740" s="9" t="s">
        <v>6214</v>
      </c>
      <c r="F4740" s="9" t="str">
        <f>TEXT(gdp_capita_rank__2[[#This Row],[year]],0)&amp;"-"&amp;gdp_capita_rank__2[[#This Row],[WB_country_code]]</f>
        <v>1995-GRD</v>
      </c>
      <c r="G4740" s="9" t="s">
        <v>6262</v>
      </c>
    </row>
    <row r="4741" spans="1:7" x14ac:dyDescent="0.2">
      <c r="A4741" s="9" t="s">
        <v>103</v>
      </c>
      <c r="B4741" s="9" t="s">
        <v>104</v>
      </c>
      <c r="C4741" s="9" t="s">
        <v>2862</v>
      </c>
      <c r="D4741" s="9" t="s">
        <v>2863</v>
      </c>
      <c r="E4741" s="9" t="s">
        <v>6214</v>
      </c>
      <c r="F4741" s="9" t="str">
        <f>TEXT(gdp_capita_rank__2[[#This Row],[year]],0)&amp;"-"&amp;gdp_capita_rank__2[[#This Row],[WB_country_code]]</f>
        <v>1995-GTM</v>
      </c>
      <c r="G4741" s="9" t="s">
        <v>6263</v>
      </c>
    </row>
    <row r="4742" spans="1:7" x14ac:dyDescent="0.2">
      <c r="A4742" s="9" t="s">
        <v>105</v>
      </c>
      <c r="B4742" s="9" t="s">
        <v>106</v>
      </c>
      <c r="C4742" s="9" t="s">
        <v>2865</v>
      </c>
      <c r="D4742" s="9" t="s">
        <v>2866</v>
      </c>
      <c r="E4742" s="9" t="s">
        <v>6214</v>
      </c>
      <c r="F4742" s="9" t="str">
        <f>TEXT(gdp_capita_rank__2[[#This Row],[year]],0)&amp;"-"&amp;gdp_capita_rank__2[[#This Row],[WB_country_code]]</f>
        <v>1995-GUY</v>
      </c>
      <c r="G4742" s="9" t="s">
        <v>6264</v>
      </c>
    </row>
    <row r="4743" spans="1:7" x14ac:dyDescent="0.2">
      <c r="A4743" s="9" t="s">
        <v>107</v>
      </c>
      <c r="B4743" s="9" t="s">
        <v>108</v>
      </c>
      <c r="C4743" s="9" t="s">
        <v>2868</v>
      </c>
      <c r="D4743" s="9" t="s">
        <v>2869</v>
      </c>
      <c r="E4743" s="9" t="s">
        <v>6214</v>
      </c>
      <c r="F4743" s="9" t="str">
        <f>TEXT(gdp_capita_rank__2[[#This Row],[year]],0)&amp;"-"&amp;gdp_capita_rank__2[[#This Row],[WB_country_code]]</f>
        <v>1995-HKG</v>
      </c>
      <c r="G4743" s="9" t="s">
        <v>6265</v>
      </c>
    </row>
    <row r="4744" spans="1:7" x14ac:dyDescent="0.2">
      <c r="A4744" s="9" t="s">
        <v>109</v>
      </c>
      <c r="B4744" s="9" t="s">
        <v>110</v>
      </c>
      <c r="C4744" s="9" t="s">
        <v>2871</v>
      </c>
      <c r="D4744" s="9" t="s">
        <v>2872</v>
      </c>
      <c r="E4744" s="9" t="s">
        <v>6214</v>
      </c>
      <c r="F4744" s="9" t="str">
        <f>TEXT(gdp_capita_rank__2[[#This Row],[year]],0)&amp;"-"&amp;gdp_capita_rank__2[[#This Row],[WB_country_code]]</f>
        <v>1995-HRV</v>
      </c>
      <c r="G4744" s="9" t="s">
        <v>6266</v>
      </c>
    </row>
    <row r="4745" spans="1:7" x14ac:dyDescent="0.2">
      <c r="A4745" s="9" t="s">
        <v>111</v>
      </c>
      <c r="B4745" s="9" t="s">
        <v>112</v>
      </c>
      <c r="C4745" s="9" t="s">
        <v>2873</v>
      </c>
      <c r="D4745" s="9" t="s">
        <v>2874</v>
      </c>
      <c r="E4745" s="9" t="s">
        <v>6214</v>
      </c>
      <c r="F4745" s="9" t="str">
        <f>TEXT(gdp_capita_rank__2[[#This Row],[year]],0)&amp;"-"&amp;gdp_capita_rank__2[[#This Row],[WB_country_code]]</f>
        <v>1995-HUN</v>
      </c>
      <c r="G4745" s="9" t="s">
        <v>6267</v>
      </c>
    </row>
    <row r="4746" spans="1:7" x14ac:dyDescent="0.2">
      <c r="A4746" s="9" t="s">
        <v>113</v>
      </c>
      <c r="B4746" s="9" t="s">
        <v>114</v>
      </c>
      <c r="C4746" s="9" t="s">
        <v>2875</v>
      </c>
      <c r="D4746" s="9" t="s">
        <v>2876</v>
      </c>
      <c r="E4746" s="9" t="s">
        <v>6214</v>
      </c>
      <c r="F4746" s="9" t="str">
        <f>TEXT(gdp_capita_rank__2[[#This Row],[year]],0)&amp;"-"&amp;gdp_capita_rank__2[[#This Row],[WB_country_code]]</f>
        <v>1995-IDN</v>
      </c>
      <c r="G4746" s="9" t="s">
        <v>6268</v>
      </c>
    </row>
    <row r="4747" spans="1:7" x14ac:dyDescent="0.2">
      <c r="A4747" s="9" t="s">
        <v>115</v>
      </c>
      <c r="B4747" s="9" t="s">
        <v>116</v>
      </c>
      <c r="C4747" s="9" t="s">
        <v>2877</v>
      </c>
      <c r="D4747" s="9" t="s">
        <v>2878</v>
      </c>
      <c r="E4747" s="9" t="s">
        <v>6214</v>
      </c>
      <c r="F4747" s="9" t="str">
        <f>TEXT(gdp_capita_rank__2[[#This Row],[year]],0)&amp;"-"&amp;gdp_capita_rank__2[[#This Row],[WB_country_code]]</f>
        <v>1995-IND</v>
      </c>
      <c r="G4747" s="9" t="s">
        <v>6269</v>
      </c>
    </row>
    <row r="4748" spans="1:7" x14ac:dyDescent="0.2">
      <c r="A4748" s="9" t="s">
        <v>117</v>
      </c>
      <c r="B4748" s="9" t="s">
        <v>118</v>
      </c>
      <c r="C4748" s="9" t="s">
        <v>2880</v>
      </c>
      <c r="D4748" s="9" t="s">
        <v>2881</v>
      </c>
      <c r="E4748" s="9" t="s">
        <v>6214</v>
      </c>
      <c r="F4748" s="9" t="str">
        <f>TEXT(gdp_capita_rank__2[[#This Row],[year]],0)&amp;"-"&amp;gdp_capita_rank__2[[#This Row],[WB_country_code]]</f>
        <v>1995-IRL</v>
      </c>
      <c r="G4748" s="9" t="s">
        <v>6270</v>
      </c>
    </row>
    <row r="4749" spans="1:7" x14ac:dyDescent="0.2">
      <c r="A4749" s="9" t="s">
        <v>119</v>
      </c>
      <c r="B4749" s="9" t="s">
        <v>120</v>
      </c>
      <c r="C4749" s="9" t="s">
        <v>2883</v>
      </c>
      <c r="D4749" s="9" t="s">
        <v>2884</v>
      </c>
      <c r="E4749" s="9" t="s">
        <v>6214</v>
      </c>
      <c r="F4749" s="9" t="str">
        <f>TEXT(gdp_capita_rank__2[[#This Row],[year]],0)&amp;"-"&amp;gdp_capita_rank__2[[#This Row],[WB_country_code]]</f>
        <v>1995-IRN</v>
      </c>
      <c r="G4749" s="9" t="s">
        <v>6271</v>
      </c>
    </row>
    <row r="4750" spans="1:7" x14ac:dyDescent="0.2">
      <c r="A4750" s="9" t="s">
        <v>121</v>
      </c>
      <c r="B4750" s="9" t="s">
        <v>122</v>
      </c>
      <c r="C4750" s="9" t="s">
        <v>2886</v>
      </c>
      <c r="D4750" s="9" t="s">
        <v>2887</v>
      </c>
      <c r="E4750" s="9" t="s">
        <v>6214</v>
      </c>
      <c r="F4750" s="9" t="str">
        <f>TEXT(gdp_capita_rank__2[[#This Row],[year]],0)&amp;"-"&amp;gdp_capita_rank__2[[#This Row],[WB_country_code]]</f>
        <v>1995-IRQ</v>
      </c>
      <c r="G4750" s="9" t="s">
        <v>6272</v>
      </c>
    </row>
    <row r="4751" spans="1:7" x14ac:dyDescent="0.2">
      <c r="A4751" s="9" t="s">
        <v>123</v>
      </c>
      <c r="B4751" s="9" t="s">
        <v>124</v>
      </c>
      <c r="C4751" s="9" t="s">
        <v>2889</v>
      </c>
      <c r="D4751" s="9" t="s">
        <v>2890</v>
      </c>
      <c r="E4751" s="9" t="s">
        <v>6214</v>
      </c>
      <c r="F4751" s="9" t="str">
        <f>TEXT(gdp_capita_rank__2[[#This Row],[year]],0)&amp;"-"&amp;gdp_capita_rank__2[[#This Row],[WB_country_code]]</f>
        <v>1995-ISL</v>
      </c>
      <c r="G4751" s="9" t="s">
        <v>6273</v>
      </c>
    </row>
    <row r="4752" spans="1:7" x14ac:dyDescent="0.2">
      <c r="A4752" s="9" t="s">
        <v>125</v>
      </c>
      <c r="B4752" s="9" t="s">
        <v>126</v>
      </c>
      <c r="C4752" s="9" t="s">
        <v>2892</v>
      </c>
      <c r="D4752" s="9" t="s">
        <v>2893</v>
      </c>
      <c r="E4752" s="9" t="s">
        <v>6214</v>
      </c>
      <c r="F4752" s="9" t="str">
        <f>TEXT(gdp_capita_rank__2[[#This Row],[year]],0)&amp;"-"&amp;gdp_capita_rank__2[[#This Row],[WB_country_code]]</f>
        <v>1995-ISR</v>
      </c>
      <c r="G4752" s="9" t="s">
        <v>6274</v>
      </c>
    </row>
    <row r="4753" spans="1:7" x14ac:dyDescent="0.2">
      <c r="A4753" s="9" t="s">
        <v>127</v>
      </c>
      <c r="B4753" s="9" t="s">
        <v>128</v>
      </c>
      <c r="C4753" s="9" t="s">
        <v>2895</v>
      </c>
      <c r="D4753" s="9" t="s">
        <v>2896</v>
      </c>
      <c r="E4753" s="9" t="s">
        <v>6214</v>
      </c>
      <c r="F4753" s="9" t="str">
        <f>TEXT(gdp_capita_rank__2[[#This Row],[year]],0)&amp;"-"&amp;gdp_capita_rank__2[[#This Row],[WB_country_code]]</f>
        <v>1995-ITA</v>
      </c>
      <c r="G4753" s="9" t="s">
        <v>6275</v>
      </c>
    </row>
    <row r="4754" spans="1:7" x14ac:dyDescent="0.2">
      <c r="A4754" s="9" t="s">
        <v>129</v>
      </c>
      <c r="B4754" s="9" t="s">
        <v>130</v>
      </c>
      <c r="C4754" s="9" t="s">
        <v>2898</v>
      </c>
      <c r="D4754" s="9" t="s">
        <v>2899</v>
      </c>
      <c r="E4754" s="9" t="s">
        <v>6214</v>
      </c>
      <c r="F4754" s="9" t="str">
        <f>TEXT(gdp_capita_rank__2[[#This Row],[year]],0)&amp;"-"&amp;gdp_capita_rank__2[[#This Row],[WB_country_code]]</f>
        <v>1995-JAM</v>
      </c>
      <c r="G4754" s="9" t="s">
        <v>6276</v>
      </c>
    </row>
    <row r="4755" spans="1:7" x14ac:dyDescent="0.2">
      <c r="A4755" s="9" t="s">
        <v>131</v>
      </c>
      <c r="B4755" s="9" t="s">
        <v>132</v>
      </c>
      <c r="C4755" s="9" t="s">
        <v>2901</v>
      </c>
      <c r="D4755" s="9" t="s">
        <v>2902</v>
      </c>
      <c r="E4755" s="9" t="s">
        <v>6214</v>
      </c>
      <c r="F4755" s="9" t="str">
        <f>TEXT(gdp_capita_rank__2[[#This Row],[year]],0)&amp;"-"&amp;gdp_capita_rank__2[[#This Row],[WB_country_code]]</f>
        <v>1995-JOR</v>
      </c>
      <c r="G4755" s="9" t="s">
        <v>6277</v>
      </c>
    </row>
    <row r="4756" spans="1:7" x14ac:dyDescent="0.2">
      <c r="A4756" s="9" t="s">
        <v>133</v>
      </c>
      <c r="B4756" s="9" t="s">
        <v>134</v>
      </c>
      <c r="C4756" s="9" t="s">
        <v>2903</v>
      </c>
      <c r="D4756" s="9" t="s">
        <v>2904</v>
      </c>
      <c r="E4756" s="9" t="s">
        <v>6214</v>
      </c>
      <c r="F4756" s="9" t="str">
        <f>TEXT(gdp_capita_rank__2[[#This Row],[year]],0)&amp;"-"&amp;gdp_capita_rank__2[[#This Row],[WB_country_code]]</f>
        <v>1995-JPN</v>
      </c>
      <c r="G4756" s="9" t="s">
        <v>6278</v>
      </c>
    </row>
    <row r="4757" spans="1:7" x14ac:dyDescent="0.2">
      <c r="A4757" s="9" t="s">
        <v>135</v>
      </c>
      <c r="B4757" s="9" t="s">
        <v>136</v>
      </c>
      <c r="C4757" s="9" t="s">
        <v>2906</v>
      </c>
      <c r="D4757" s="9" t="s">
        <v>2907</v>
      </c>
      <c r="E4757" s="9" t="s">
        <v>6214</v>
      </c>
      <c r="F4757" s="9" t="str">
        <f>TEXT(gdp_capita_rank__2[[#This Row],[year]],0)&amp;"-"&amp;gdp_capita_rank__2[[#This Row],[WB_country_code]]</f>
        <v>1995-KAZ</v>
      </c>
      <c r="G4757" s="9" t="s">
        <v>6279</v>
      </c>
    </row>
    <row r="4758" spans="1:7" x14ac:dyDescent="0.2">
      <c r="A4758" s="9" t="s">
        <v>137</v>
      </c>
      <c r="B4758" s="9" t="s">
        <v>138</v>
      </c>
      <c r="C4758" s="9" t="s">
        <v>2908</v>
      </c>
      <c r="D4758" s="9" t="s">
        <v>2909</v>
      </c>
      <c r="E4758" s="9" t="s">
        <v>6214</v>
      </c>
      <c r="F4758" s="9" t="str">
        <f>TEXT(gdp_capita_rank__2[[#This Row],[year]],0)&amp;"-"&amp;gdp_capita_rank__2[[#This Row],[WB_country_code]]</f>
        <v>1995-KEN</v>
      </c>
      <c r="G4758" s="9" t="s">
        <v>6280</v>
      </c>
    </row>
    <row r="4759" spans="1:7" x14ac:dyDescent="0.2">
      <c r="A4759" s="9" t="s">
        <v>139</v>
      </c>
      <c r="B4759" s="9" t="s">
        <v>140</v>
      </c>
      <c r="C4759" s="9" t="s">
        <v>2911</v>
      </c>
      <c r="D4759" s="9" t="s">
        <v>2912</v>
      </c>
      <c r="E4759" s="9" t="s">
        <v>6214</v>
      </c>
      <c r="F4759" s="9" t="str">
        <f>TEXT(gdp_capita_rank__2[[#This Row],[year]],0)&amp;"-"&amp;gdp_capita_rank__2[[#This Row],[WB_country_code]]</f>
        <v>1995-KGZ</v>
      </c>
      <c r="G4759" s="9" t="s">
        <v>6281</v>
      </c>
    </row>
    <row r="4760" spans="1:7" x14ac:dyDescent="0.2">
      <c r="A4760" s="9" t="s">
        <v>141</v>
      </c>
      <c r="B4760" s="9" t="s">
        <v>142</v>
      </c>
      <c r="C4760" s="9" t="s">
        <v>2913</v>
      </c>
      <c r="D4760" s="9" t="s">
        <v>2914</v>
      </c>
      <c r="E4760" s="9" t="s">
        <v>6214</v>
      </c>
      <c r="F4760" s="9" t="str">
        <f>TEXT(gdp_capita_rank__2[[#This Row],[year]],0)&amp;"-"&amp;gdp_capita_rank__2[[#This Row],[WB_country_code]]</f>
        <v>1995-KOR</v>
      </c>
      <c r="G4760" s="9" t="s">
        <v>6282</v>
      </c>
    </row>
    <row r="4761" spans="1:7" x14ac:dyDescent="0.2">
      <c r="A4761" s="9" t="s">
        <v>143</v>
      </c>
      <c r="B4761" s="9" t="s">
        <v>144</v>
      </c>
      <c r="C4761" s="9" t="s">
        <v>2916</v>
      </c>
      <c r="D4761" s="9" t="s">
        <v>2917</v>
      </c>
      <c r="E4761" s="9" t="s">
        <v>6214</v>
      </c>
      <c r="F4761" s="9" t="str">
        <f>TEXT(gdp_capita_rank__2[[#This Row],[year]],0)&amp;"-"&amp;gdp_capita_rank__2[[#This Row],[WB_country_code]]</f>
        <v>1995-KWT</v>
      </c>
      <c r="G4761" s="9" t="s">
        <v>6283</v>
      </c>
    </row>
    <row r="4762" spans="1:7" x14ac:dyDescent="0.2">
      <c r="A4762" s="9" t="s">
        <v>145</v>
      </c>
      <c r="B4762" s="9" t="s">
        <v>146</v>
      </c>
      <c r="C4762" s="9" t="s">
        <v>2918</v>
      </c>
      <c r="D4762" s="9" t="s">
        <v>2919</v>
      </c>
      <c r="E4762" s="9" t="s">
        <v>6214</v>
      </c>
      <c r="F4762" s="9" t="str">
        <f>TEXT(gdp_capita_rank__2[[#This Row],[year]],0)&amp;"-"&amp;gdp_capita_rank__2[[#This Row],[WB_country_code]]</f>
        <v>1995-LBN</v>
      </c>
      <c r="G4762" s="9" t="s">
        <v>6284</v>
      </c>
    </row>
    <row r="4763" spans="1:7" x14ac:dyDescent="0.2">
      <c r="A4763" s="9" t="s">
        <v>147</v>
      </c>
      <c r="B4763" s="9" t="s">
        <v>148</v>
      </c>
      <c r="C4763" s="9" t="s">
        <v>2920</v>
      </c>
      <c r="D4763" s="9" t="s">
        <v>2921</v>
      </c>
      <c r="E4763" s="9" t="s">
        <v>6214</v>
      </c>
      <c r="F4763" s="9" t="str">
        <f>TEXT(gdp_capita_rank__2[[#This Row],[year]],0)&amp;"-"&amp;gdp_capita_rank__2[[#This Row],[WB_country_code]]</f>
        <v>1995-LKA</v>
      </c>
      <c r="G4763" s="9" t="s">
        <v>6285</v>
      </c>
    </row>
    <row r="4764" spans="1:7" x14ac:dyDescent="0.2">
      <c r="A4764" s="9" t="s">
        <v>149</v>
      </c>
      <c r="B4764" s="9" t="s">
        <v>150</v>
      </c>
      <c r="C4764" s="9" t="s">
        <v>2923</v>
      </c>
      <c r="D4764" s="9" t="s">
        <v>2924</v>
      </c>
      <c r="E4764" s="9" t="s">
        <v>6214</v>
      </c>
      <c r="F4764" s="9" t="str">
        <f>TEXT(gdp_capita_rank__2[[#This Row],[year]],0)&amp;"-"&amp;gdp_capita_rank__2[[#This Row],[WB_country_code]]</f>
        <v>1995-LTU</v>
      </c>
      <c r="G4764" s="9" t="s">
        <v>6286</v>
      </c>
    </row>
    <row r="4765" spans="1:7" x14ac:dyDescent="0.2">
      <c r="A4765" s="9" t="s">
        <v>151</v>
      </c>
      <c r="B4765" s="9" t="s">
        <v>152</v>
      </c>
      <c r="C4765" s="9" t="s">
        <v>2925</v>
      </c>
      <c r="D4765" s="9" t="s">
        <v>2926</v>
      </c>
      <c r="E4765" s="9" t="s">
        <v>6214</v>
      </c>
      <c r="F4765" s="9" t="str">
        <f>TEXT(gdp_capita_rank__2[[#This Row],[year]],0)&amp;"-"&amp;gdp_capita_rank__2[[#This Row],[WB_country_code]]</f>
        <v>1995-LVA</v>
      </c>
      <c r="G4765" s="9" t="s">
        <v>6287</v>
      </c>
    </row>
    <row r="4766" spans="1:7" x14ac:dyDescent="0.2">
      <c r="A4766" s="9" t="s">
        <v>153</v>
      </c>
      <c r="B4766" s="9" t="s">
        <v>154</v>
      </c>
      <c r="C4766" s="9" t="s">
        <v>2927</v>
      </c>
      <c r="D4766" s="9" t="s">
        <v>2928</v>
      </c>
      <c r="E4766" s="9" t="s">
        <v>6214</v>
      </c>
      <c r="F4766" s="9" t="str">
        <f>TEXT(gdp_capita_rank__2[[#This Row],[year]],0)&amp;"-"&amp;gdp_capita_rank__2[[#This Row],[WB_country_code]]</f>
        <v>1995-MAR</v>
      </c>
      <c r="G4766" s="9" t="s">
        <v>6288</v>
      </c>
    </row>
    <row r="4767" spans="1:7" x14ac:dyDescent="0.2">
      <c r="A4767" s="9" t="s">
        <v>155</v>
      </c>
      <c r="B4767" s="9" t="s">
        <v>156</v>
      </c>
      <c r="C4767" s="9" t="s">
        <v>2930</v>
      </c>
      <c r="D4767" s="9" t="s">
        <v>2931</v>
      </c>
      <c r="E4767" s="9" t="s">
        <v>6214</v>
      </c>
      <c r="F4767" s="9" t="str">
        <f>TEXT(gdp_capita_rank__2[[#This Row],[year]],0)&amp;"-"&amp;gdp_capita_rank__2[[#This Row],[WB_country_code]]</f>
        <v>1995-MDA</v>
      </c>
      <c r="G4767" s="9" t="s">
        <v>6289</v>
      </c>
    </row>
    <row r="4768" spans="1:7" x14ac:dyDescent="0.2">
      <c r="A4768" s="9" t="s">
        <v>157</v>
      </c>
      <c r="B4768" s="9" t="s">
        <v>158</v>
      </c>
      <c r="C4768" s="9" t="s">
        <v>2932</v>
      </c>
      <c r="D4768" s="9" t="s">
        <v>2933</v>
      </c>
      <c r="E4768" s="9" t="s">
        <v>6214</v>
      </c>
      <c r="F4768" s="9" t="str">
        <f>TEXT(gdp_capita_rank__2[[#This Row],[year]],0)&amp;"-"&amp;gdp_capita_rank__2[[#This Row],[WB_country_code]]</f>
        <v>1995-MEX</v>
      </c>
      <c r="G4768" s="9" t="s">
        <v>6290</v>
      </c>
    </row>
    <row r="4769" spans="1:7" x14ac:dyDescent="0.2">
      <c r="A4769" s="9" t="s">
        <v>159</v>
      </c>
      <c r="B4769" s="9" t="s">
        <v>160</v>
      </c>
      <c r="C4769" s="9" t="s">
        <v>2935</v>
      </c>
      <c r="D4769" s="9" t="s">
        <v>2936</v>
      </c>
      <c r="E4769" s="9" t="s">
        <v>6214</v>
      </c>
      <c r="F4769" s="9" t="str">
        <f>TEXT(gdp_capita_rank__2[[#This Row],[year]],0)&amp;"-"&amp;gdp_capita_rank__2[[#This Row],[WB_country_code]]</f>
        <v>1995-MKD</v>
      </c>
      <c r="G4769" s="9" t="s">
        <v>6291</v>
      </c>
    </row>
    <row r="4770" spans="1:7" x14ac:dyDescent="0.2">
      <c r="A4770" s="9" t="s">
        <v>161</v>
      </c>
      <c r="B4770" s="9" t="s">
        <v>162</v>
      </c>
      <c r="C4770" s="9" t="s">
        <v>2937</v>
      </c>
      <c r="D4770" s="9" t="s">
        <v>2938</v>
      </c>
      <c r="E4770" s="9" t="s">
        <v>6214</v>
      </c>
      <c r="F4770" s="9" t="str">
        <f>TEXT(gdp_capita_rank__2[[#This Row],[year]],0)&amp;"-"&amp;gdp_capita_rank__2[[#This Row],[WB_country_code]]</f>
        <v>1995-MNE</v>
      </c>
      <c r="G4770" s="9" t="s">
        <v>2741</v>
      </c>
    </row>
    <row r="4771" spans="1:7" x14ac:dyDescent="0.2">
      <c r="A4771" s="9" t="s">
        <v>163</v>
      </c>
      <c r="B4771" s="9" t="s">
        <v>164</v>
      </c>
      <c r="C4771" s="9" t="s">
        <v>2939</v>
      </c>
      <c r="D4771" s="9" t="s">
        <v>2940</v>
      </c>
      <c r="E4771" s="9" t="s">
        <v>6214</v>
      </c>
      <c r="F4771" s="9" t="str">
        <f>TEXT(gdp_capita_rank__2[[#This Row],[year]],0)&amp;"-"&amp;gdp_capita_rank__2[[#This Row],[WB_country_code]]</f>
        <v>1995-MNG</v>
      </c>
      <c r="G4771" s="9" t="s">
        <v>6292</v>
      </c>
    </row>
    <row r="4772" spans="1:7" x14ac:dyDescent="0.2">
      <c r="A4772" s="9" t="s">
        <v>165</v>
      </c>
      <c r="B4772" s="9" t="s">
        <v>166</v>
      </c>
      <c r="C4772" s="9" t="s">
        <v>2941</v>
      </c>
      <c r="D4772" s="9" t="s">
        <v>2942</v>
      </c>
      <c r="E4772" s="9" t="s">
        <v>6214</v>
      </c>
      <c r="F4772" s="9" t="str">
        <f>TEXT(gdp_capita_rank__2[[#This Row],[year]],0)&amp;"-"&amp;gdp_capita_rank__2[[#This Row],[WB_country_code]]</f>
        <v>1995-MOZ</v>
      </c>
      <c r="G4772" s="9" t="s">
        <v>6293</v>
      </c>
    </row>
    <row r="4773" spans="1:7" x14ac:dyDescent="0.2">
      <c r="A4773" s="9" t="s">
        <v>167</v>
      </c>
      <c r="B4773" s="9" t="s">
        <v>168</v>
      </c>
      <c r="C4773" s="9" t="s">
        <v>2943</v>
      </c>
      <c r="D4773" s="9" t="s">
        <v>2944</v>
      </c>
      <c r="E4773" s="9" t="s">
        <v>6214</v>
      </c>
      <c r="F4773" s="9" t="str">
        <f>TEXT(gdp_capita_rank__2[[#This Row],[year]],0)&amp;"-"&amp;gdp_capita_rank__2[[#This Row],[WB_country_code]]</f>
        <v>1995-MUS</v>
      </c>
      <c r="G4773" s="9" t="s">
        <v>6294</v>
      </c>
    </row>
    <row r="4774" spans="1:7" x14ac:dyDescent="0.2">
      <c r="A4774" s="9" t="s">
        <v>169</v>
      </c>
      <c r="B4774" s="9" t="s">
        <v>170</v>
      </c>
      <c r="C4774" s="9" t="s">
        <v>2945</v>
      </c>
      <c r="D4774" s="9" t="s">
        <v>2946</v>
      </c>
      <c r="E4774" s="9" t="s">
        <v>6214</v>
      </c>
      <c r="F4774" s="9" t="str">
        <f>TEXT(gdp_capita_rank__2[[#This Row],[year]],0)&amp;"-"&amp;gdp_capita_rank__2[[#This Row],[WB_country_code]]</f>
        <v>1995-MYS</v>
      </c>
      <c r="G4774" s="9" t="s">
        <v>6295</v>
      </c>
    </row>
    <row r="4775" spans="1:7" x14ac:dyDescent="0.2">
      <c r="A4775" s="9" t="s">
        <v>171</v>
      </c>
      <c r="B4775" s="9" t="s">
        <v>172</v>
      </c>
      <c r="C4775" s="9" t="s">
        <v>2948</v>
      </c>
      <c r="D4775" s="9" t="s">
        <v>2949</v>
      </c>
      <c r="E4775" s="9" t="s">
        <v>6214</v>
      </c>
      <c r="F4775" s="9" t="str">
        <f>TEXT(gdp_capita_rank__2[[#This Row],[year]],0)&amp;"-"&amp;gdp_capita_rank__2[[#This Row],[WB_country_code]]</f>
        <v>1995-NAM</v>
      </c>
      <c r="G4775" s="9" t="s">
        <v>6296</v>
      </c>
    </row>
    <row r="4776" spans="1:7" x14ac:dyDescent="0.2">
      <c r="A4776" s="9" t="s">
        <v>173</v>
      </c>
      <c r="B4776" s="9" t="s">
        <v>174</v>
      </c>
      <c r="C4776" s="9" t="s">
        <v>2950</v>
      </c>
      <c r="D4776" s="9" t="s">
        <v>2951</v>
      </c>
      <c r="E4776" s="9" t="s">
        <v>6214</v>
      </c>
      <c r="F4776" s="9" t="str">
        <f>TEXT(gdp_capita_rank__2[[#This Row],[year]],0)&amp;"-"&amp;gdp_capita_rank__2[[#This Row],[WB_country_code]]</f>
        <v>1995-NER</v>
      </c>
      <c r="G4776" s="9" t="s">
        <v>6297</v>
      </c>
    </row>
    <row r="4777" spans="1:7" x14ac:dyDescent="0.2">
      <c r="A4777" s="9" t="s">
        <v>175</v>
      </c>
      <c r="B4777" s="9" t="s">
        <v>176</v>
      </c>
      <c r="C4777" s="9" t="s">
        <v>2953</v>
      </c>
      <c r="D4777" s="9" t="s">
        <v>2954</v>
      </c>
      <c r="E4777" s="9" t="s">
        <v>6214</v>
      </c>
      <c r="F4777" s="9" t="str">
        <f>TEXT(gdp_capita_rank__2[[#This Row],[year]],0)&amp;"-"&amp;gdp_capita_rank__2[[#This Row],[WB_country_code]]</f>
        <v>1995-NGA</v>
      </c>
      <c r="G4777" s="9" t="s">
        <v>6298</v>
      </c>
    </row>
    <row r="4778" spans="1:7" x14ac:dyDescent="0.2">
      <c r="A4778" s="9" t="s">
        <v>177</v>
      </c>
      <c r="B4778" s="9" t="s">
        <v>178</v>
      </c>
      <c r="C4778" s="9" t="s">
        <v>2956</v>
      </c>
      <c r="D4778" s="9" t="s">
        <v>2957</v>
      </c>
      <c r="E4778" s="9" t="s">
        <v>6214</v>
      </c>
      <c r="F4778" s="9" t="str">
        <f>TEXT(gdp_capita_rank__2[[#This Row],[year]],0)&amp;"-"&amp;gdp_capita_rank__2[[#This Row],[WB_country_code]]</f>
        <v>1995-NLD</v>
      </c>
      <c r="G4778" s="9" t="s">
        <v>6299</v>
      </c>
    </row>
    <row r="4779" spans="1:7" x14ac:dyDescent="0.2">
      <c r="A4779" s="9" t="s">
        <v>179</v>
      </c>
      <c r="B4779" s="9" t="s">
        <v>180</v>
      </c>
      <c r="C4779" s="9" t="s">
        <v>2959</v>
      </c>
      <c r="D4779" s="9" t="s">
        <v>2960</v>
      </c>
      <c r="E4779" s="9" t="s">
        <v>6214</v>
      </c>
      <c r="F4779" s="9" t="str">
        <f>TEXT(gdp_capita_rank__2[[#This Row],[year]],0)&amp;"-"&amp;gdp_capita_rank__2[[#This Row],[WB_country_code]]</f>
        <v>1995-NOR</v>
      </c>
      <c r="G4779" s="9" t="s">
        <v>6300</v>
      </c>
    </row>
    <row r="4780" spans="1:7" x14ac:dyDescent="0.2">
      <c r="A4780" s="9" t="s">
        <v>181</v>
      </c>
      <c r="B4780" s="9" t="s">
        <v>182</v>
      </c>
      <c r="C4780" s="9" t="s">
        <v>2962</v>
      </c>
      <c r="D4780" s="9" t="s">
        <v>2963</v>
      </c>
      <c r="E4780" s="9" t="s">
        <v>6214</v>
      </c>
      <c r="F4780" s="9" t="str">
        <f>TEXT(gdp_capita_rank__2[[#This Row],[year]],0)&amp;"-"&amp;gdp_capita_rank__2[[#This Row],[WB_country_code]]</f>
        <v>1995-NZL</v>
      </c>
      <c r="G4780" s="9" t="s">
        <v>6301</v>
      </c>
    </row>
    <row r="4781" spans="1:7" x14ac:dyDescent="0.2">
      <c r="A4781" s="9" t="s">
        <v>183</v>
      </c>
      <c r="B4781" s="9" t="s">
        <v>184</v>
      </c>
      <c r="C4781" s="9" t="s">
        <v>2965</v>
      </c>
      <c r="D4781" s="9" t="s">
        <v>2966</v>
      </c>
      <c r="E4781" s="9" t="s">
        <v>6214</v>
      </c>
      <c r="F4781" s="9" t="str">
        <f>TEXT(gdp_capita_rank__2[[#This Row],[year]],0)&amp;"-"&amp;gdp_capita_rank__2[[#This Row],[WB_country_code]]</f>
        <v>1995-PAK</v>
      </c>
      <c r="G4781" s="9" t="s">
        <v>6302</v>
      </c>
    </row>
    <row r="4782" spans="1:7" x14ac:dyDescent="0.2">
      <c r="A4782" s="9" t="s">
        <v>185</v>
      </c>
      <c r="B4782" s="9" t="s">
        <v>186</v>
      </c>
      <c r="C4782" s="9" t="s">
        <v>2968</v>
      </c>
      <c r="D4782" s="9" t="s">
        <v>2969</v>
      </c>
      <c r="E4782" s="9" t="s">
        <v>6214</v>
      </c>
      <c r="F4782" s="9" t="str">
        <f>TEXT(gdp_capita_rank__2[[#This Row],[year]],0)&amp;"-"&amp;gdp_capita_rank__2[[#This Row],[WB_country_code]]</f>
        <v>1995-PAN</v>
      </c>
      <c r="G4782" s="9" t="s">
        <v>6303</v>
      </c>
    </row>
    <row r="4783" spans="1:7" x14ac:dyDescent="0.2">
      <c r="A4783" s="9" t="s">
        <v>187</v>
      </c>
      <c r="B4783" s="9" t="s">
        <v>188</v>
      </c>
      <c r="C4783" s="9" t="s">
        <v>2971</v>
      </c>
      <c r="D4783" s="9" t="s">
        <v>2972</v>
      </c>
      <c r="E4783" s="9" t="s">
        <v>6214</v>
      </c>
      <c r="F4783" s="9" t="str">
        <f>TEXT(gdp_capita_rank__2[[#This Row],[year]],0)&amp;"-"&amp;gdp_capita_rank__2[[#This Row],[WB_country_code]]</f>
        <v>1995-PER</v>
      </c>
      <c r="G4783" s="9" t="s">
        <v>6304</v>
      </c>
    </row>
    <row r="4784" spans="1:7" x14ac:dyDescent="0.2">
      <c r="A4784" s="9" t="s">
        <v>189</v>
      </c>
      <c r="B4784" s="9" t="s">
        <v>190</v>
      </c>
      <c r="C4784" s="9" t="s">
        <v>2973</v>
      </c>
      <c r="D4784" s="9" t="s">
        <v>2974</v>
      </c>
      <c r="E4784" s="9" t="s">
        <v>6214</v>
      </c>
      <c r="F4784" s="9" t="str">
        <f>TEXT(gdp_capita_rank__2[[#This Row],[year]],0)&amp;"-"&amp;gdp_capita_rank__2[[#This Row],[WB_country_code]]</f>
        <v>1995-PHL</v>
      </c>
      <c r="G4784" s="9" t="s">
        <v>6305</v>
      </c>
    </row>
    <row r="4785" spans="1:7" x14ac:dyDescent="0.2">
      <c r="A4785" s="9" t="s">
        <v>191</v>
      </c>
      <c r="B4785" s="9" t="s">
        <v>192</v>
      </c>
      <c r="C4785" s="9" t="s">
        <v>2976</v>
      </c>
      <c r="D4785" s="9" t="s">
        <v>2977</v>
      </c>
      <c r="E4785" s="9" t="s">
        <v>6214</v>
      </c>
      <c r="F4785" s="9" t="str">
        <f>TEXT(gdp_capita_rank__2[[#This Row],[year]],0)&amp;"-"&amp;gdp_capita_rank__2[[#This Row],[WB_country_code]]</f>
        <v>1995-POL</v>
      </c>
      <c r="G4785" s="9" t="s">
        <v>6306</v>
      </c>
    </row>
    <row r="4786" spans="1:7" x14ac:dyDescent="0.2">
      <c r="A4786" s="9" t="s">
        <v>193</v>
      </c>
      <c r="B4786" s="9" t="s">
        <v>194</v>
      </c>
      <c r="C4786" s="9" t="s">
        <v>2818</v>
      </c>
      <c r="D4786" s="9" t="s">
        <v>2978</v>
      </c>
      <c r="E4786" s="9" t="s">
        <v>6214</v>
      </c>
      <c r="F4786" s="9" t="str">
        <f>TEXT(gdp_capita_rank__2[[#This Row],[year]],0)&amp;"-"&amp;gdp_capita_rank__2[[#This Row],[WB_country_code]]</f>
        <v>1995-PRI</v>
      </c>
      <c r="G4786" s="9" t="s">
        <v>6307</v>
      </c>
    </row>
    <row r="4787" spans="1:7" x14ac:dyDescent="0.2">
      <c r="A4787" s="9" t="s">
        <v>195</v>
      </c>
      <c r="B4787" s="9" t="s">
        <v>196</v>
      </c>
      <c r="C4787" s="9" t="s">
        <v>2980</v>
      </c>
      <c r="D4787" s="9" t="s">
        <v>2981</v>
      </c>
      <c r="E4787" s="9" t="s">
        <v>6214</v>
      </c>
      <c r="F4787" s="9" t="str">
        <f>TEXT(gdp_capita_rank__2[[#This Row],[year]],0)&amp;"-"&amp;gdp_capita_rank__2[[#This Row],[WB_country_code]]</f>
        <v>1995-PRK</v>
      </c>
      <c r="G4787" s="9" t="s">
        <v>2741</v>
      </c>
    </row>
    <row r="4788" spans="1:7" x14ac:dyDescent="0.2">
      <c r="A4788" s="9" t="s">
        <v>197</v>
      </c>
      <c r="B4788" s="9" t="s">
        <v>198</v>
      </c>
      <c r="C4788" s="9" t="s">
        <v>2982</v>
      </c>
      <c r="D4788" s="9" t="s">
        <v>2983</v>
      </c>
      <c r="E4788" s="9" t="s">
        <v>6214</v>
      </c>
      <c r="F4788" s="9" t="str">
        <f>TEXT(gdp_capita_rank__2[[#This Row],[year]],0)&amp;"-"&amp;gdp_capita_rank__2[[#This Row],[WB_country_code]]</f>
        <v>1995-PRT</v>
      </c>
      <c r="G4788" s="9" t="s">
        <v>6308</v>
      </c>
    </row>
    <row r="4789" spans="1:7" x14ac:dyDescent="0.2">
      <c r="A4789" s="9" t="s">
        <v>199</v>
      </c>
      <c r="B4789" s="9" t="s">
        <v>200</v>
      </c>
      <c r="C4789" s="9" t="s">
        <v>2985</v>
      </c>
      <c r="D4789" s="9" t="s">
        <v>2986</v>
      </c>
      <c r="E4789" s="9" t="s">
        <v>6214</v>
      </c>
      <c r="F4789" s="9" t="str">
        <f>TEXT(gdp_capita_rank__2[[#This Row],[year]],0)&amp;"-"&amp;gdp_capita_rank__2[[#This Row],[WB_country_code]]</f>
        <v>1995-PRY</v>
      </c>
      <c r="G4789" s="9" t="s">
        <v>6309</v>
      </c>
    </row>
    <row r="4790" spans="1:7" x14ac:dyDescent="0.2">
      <c r="A4790" s="9" t="s">
        <v>201</v>
      </c>
      <c r="B4790" s="9" t="s">
        <v>202</v>
      </c>
      <c r="C4790" s="9" t="s">
        <v>2987</v>
      </c>
      <c r="D4790" s="9" t="s">
        <v>2988</v>
      </c>
      <c r="E4790" s="9" t="s">
        <v>6214</v>
      </c>
      <c r="F4790" s="9" t="str">
        <f>TEXT(gdp_capita_rank__2[[#This Row],[year]],0)&amp;"-"&amp;gdp_capita_rank__2[[#This Row],[WB_country_code]]</f>
        <v>1995-QAT</v>
      </c>
      <c r="G4790" s="9" t="s">
        <v>6310</v>
      </c>
    </row>
    <row r="4791" spans="1:7" x14ac:dyDescent="0.2">
      <c r="A4791" s="9" t="s">
        <v>203</v>
      </c>
      <c r="B4791" s="9" t="s">
        <v>204</v>
      </c>
      <c r="C4791" s="9" t="s">
        <v>2989</v>
      </c>
      <c r="D4791" s="9" t="s">
        <v>2990</v>
      </c>
      <c r="E4791" s="9" t="s">
        <v>6214</v>
      </c>
      <c r="F4791" s="9" t="str">
        <f>TEXT(gdp_capita_rank__2[[#This Row],[year]],0)&amp;"-"&amp;gdp_capita_rank__2[[#This Row],[WB_country_code]]</f>
        <v>1995-ROU</v>
      </c>
      <c r="G4791" s="9" t="s">
        <v>6311</v>
      </c>
    </row>
    <row r="4792" spans="1:7" x14ac:dyDescent="0.2">
      <c r="A4792" s="9" t="s">
        <v>205</v>
      </c>
      <c r="B4792" s="9" t="s">
        <v>206</v>
      </c>
      <c r="C4792" s="9" t="s">
        <v>2991</v>
      </c>
      <c r="D4792" s="9" t="s">
        <v>2992</v>
      </c>
      <c r="E4792" s="9" t="s">
        <v>6214</v>
      </c>
      <c r="F4792" s="9" t="str">
        <f>TEXT(gdp_capita_rank__2[[#This Row],[year]],0)&amp;"-"&amp;gdp_capita_rank__2[[#This Row],[WB_country_code]]</f>
        <v>1995-RUS</v>
      </c>
      <c r="G4792" s="9" t="s">
        <v>6312</v>
      </c>
    </row>
    <row r="4793" spans="1:7" x14ac:dyDescent="0.2">
      <c r="A4793" s="9" t="s">
        <v>207</v>
      </c>
      <c r="B4793" s="9" t="s">
        <v>208</v>
      </c>
      <c r="C4793" s="9" t="s">
        <v>2993</v>
      </c>
      <c r="D4793" s="9" t="s">
        <v>2994</v>
      </c>
      <c r="E4793" s="9" t="s">
        <v>6214</v>
      </c>
      <c r="F4793" s="9" t="str">
        <f>TEXT(gdp_capita_rank__2[[#This Row],[year]],0)&amp;"-"&amp;gdp_capita_rank__2[[#This Row],[WB_country_code]]</f>
        <v>1995-SAU</v>
      </c>
      <c r="G4793" s="9" t="s">
        <v>6313</v>
      </c>
    </row>
    <row r="4794" spans="1:7" x14ac:dyDescent="0.2">
      <c r="A4794" s="9" t="s">
        <v>209</v>
      </c>
      <c r="B4794" s="9" t="s">
        <v>210</v>
      </c>
      <c r="C4794" s="9" t="s">
        <v>2995</v>
      </c>
      <c r="D4794" s="9" t="s">
        <v>2996</v>
      </c>
      <c r="E4794" s="9" t="s">
        <v>6214</v>
      </c>
      <c r="F4794" s="9" t="str">
        <f>TEXT(gdp_capita_rank__2[[#This Row],[year]],0)&amp;"-"&amp;gdp_capita_rank__2[[#This Row],[WB_country_code]]</f>
        <v>1995-SDN</v>
      </c>
      <c r="G4794" s="9" t="s">
        <v>6314</v>
      </c>
    </row>
    <row r="4795" spans="1:7" x14ac:dyDescent="0.2">
      <c r="A4795" s="9" t="s">
        <v>211</v>
      </c>
      <c r="B4795" s="9" t="s">
        <v>212</v>
      </c>
      <c r="C4795" s="9" t="s">
        <v>2998</v>
      </c>
      <c r="D4795" s="9" t="s">
        <v>2999</v>
      </c>
      <c r="E4795" s="9" t="s">
        <v>6214</v>
      </c>
      <c r="F4795" s="9" t="str">
        <f>TEXT(gdp_capita_rank__2[[#This Row],[year]],0)&amp;"-"&amp;gdp_capita_rank__2[[#This Row],[WB_country_code]]</f>
        <v>1995-SEN</v>
      </c>
      <c r="G4795" s="9" t="s">
        <v>6315</v>
      </c>
    </row>
    <row r="4796" spans="1:7" x14ac:dyDescent="0.2">
      <c r="A4796" s="9" t="s">
        <v>213</v>
      </c>
      <c r="B4796" s="9" t="s">
        <v>214</v>
      </c>
      <c r="C4796" s="9" t="s">
        <v>3001</v>
      </c>
      <c r="D4796" s="9" t="s">
        <v>3002</v>
      </c>
      <c r="E4796" s="9" t="s">
        <v>6214</v>
      </c>
      <c r="F4796" s="9" t="str">
        <f>TEXT(gdp_capita_rank__2[[#This Row],[year]],0)&amp;"-"&amp;gdp_capita_rank__2[[#This Row],[WB_country_code]]</f>
        <v>1995-SGP</v>
      </c>
      <c r="G4796" s="9" t="s">
        <v>6316</v>
      </c>
    </row>
    <row r="4797" spans="1:7" x14ac:dyDescent="0.2">
      <c r="A4797" s="9" t="s">
        <v>215</v>
      </c>
      <c r="B4797" s="9" t="s">
        <v>216</v>
      </c>
      <c r="C4797" s="9" t="s">
        <v>3004</v>
      </c>
      <c r="D4797" s="9" t="s">
        <v>3005</v>
      </c>
      <c r="E4797" s="9" t="s">
        <v>6214</v>
      </c>
      <c r="F4797" s="9" t="str">
        <f>TEXT(gdp_capita_rank__2[[#This Row],[year]],0)&amp;"-"&amp;gdp_capita_rank__2[[#This Row],[WB_country_code]]</f>
        <v>1995-SMR</v>
      </c>
      <c r="G4797" s="9" t="s">
        <v>2741</v>
      </c>
    </row>
    <row r="4798" spans="1:7" x14ac:dyDescent="0.2">
      <c r="A4798" s="9" t="s">
        <v>217</v>
      </c>
      <c r="B4798" s="9" t="s">
        <v>218</v>
      </c>
      <c r="C4798" s="9" t="s">
        <v>2854</v>
      </c>
      <c r="D4798" s="9" t="s">
        <v>3006</v>
      </c>
      <c r="E4798" s="9" t="s">
        <v>6214</v>
      </c>
      <c r="F4798" s="9" t="str">
        <f>TEXT(gdp_capita_rank__2[[#This Row],[year]],0)&amp;"-"&amp;gdp_capita_rank__2[[#This Row],[WB_country_code]]</f>
        <v>1995-SRB</v>
      </c>
      <c r="G4798" s="9" t="s">
        <v>6317</v>
      </c>
    </row>
    <row r="4799" spans="1:7" x14ac:dyDescent="0.2">
      <c r="A4799" s="9" t="s">
        <v>219</v>
      </c>
      <c r="B4799" s="9" t="s">
        <v>220</v>
      </c>
      <c r="C4799" s="9" t="s">
        <v>3007</v>
      </c>
      <c r="D4799" s="9" t="s">
        <v>3008</v>
      </c>
      <c r="E4799" s="9" t="s">
        <v>6214</v>
      </c>
      <c r="F4799" s="9" t="str">
        <f>TEXT(gdp_capita_rank__2[[#This Row],[year]],0)&amp;"-"&amp;gdp_capita_rank__2[[#This Row],[WB_country_code]]</f>
        <v>1995-SUR</v>
      </c>
      <c r="G4799" s="9" t="s">
        <v>6318</v>
      </c>
    </row>
    <row r="4800" spans="1:7" x14ac:dyDescent="0.2">
      <c r="A4800" s="9" t="s">
        <v>221</v>
      </c>
      <c r="B4800" s="9" t="s">
        <v>222</v>
      </c>
      <c r="C4800" s="9" t="s">
        <v>3010</v>
      </c>
      <c r="D4800" s="9" t="s">
        <v>3011</v>
      </c>
      <c r="E4800" s="9" t="s">
        <v>6214</v>
      </c>
      <c r="F4800" s="9" t="str">
        <f>TEXT(gdp_capita_rank__2[[#This Row],[year]],0)&amp;"-"&amp;gdp_capita_rank__2[[#This Row],[WB_country_code]]</f>
        <v>1995-SVK</v>
      </c>
      <c r="G4800" s="9" t="s">
        <v>6319</v>
      </c>
    </row>
    <row r="4801" spans="1:7" x14ac:dyDescent="0.2">
      <c r="A4801" s="9" t="s">
        <v>223</v>
      </c>
      <c r="B4801" s="9" t="s">
        <v>224</v>
      </c>
      <c r="C4801" s="9" t="s">
        <v>3012</v>
      </c>
      <c r="D4801" s="9" t="s">
        <v>3013</v>
      </c>
      <c r="E4801" s="9" t="s">
        <v>6214</v>
      </c>
      <c r="F4801" s="9" t="str">
        <f>TEXT(gdp_capita_rank__2[[#This Row],[year]],0)&amp;"-"&amp;gdp_capita_rank__2[[#This Row],[WB_country_code]]</f>
        <v>1995-SVN</v>
      </c>
      <c r="G4801" s="9" t="s">
        <v>6320</v>
      </c>
    </row>
    <row r="4802" spans="1:7" x14ac:dyDescent="0.2">
      <c r="A4802" s="9" t="s">
        <v>225</v>
      </c>
      <c r="B4802" s="9" t="s">
        <v>226</v>
      </c>
      <c r="C4802" s="9" t="s">
        <v>3014</v>
      </c>
      <c r="D4802" s="9" t="s">
        <v>3015</v>
      </c>
      <c r="E4802" s="9" t="s">
        <v>6214</v>
      </c>
      <c r="F4802" s="9" t="str">
        <f>TEXT(gdp_capita_rank__2[[#This Row],[year]],0)&amp;"-"&amp;gdp_capita_rank__2[[#This Row],[WB_country_code]]</f>
        <v>1995-SWE</v>
      </c>
      <c r="G4802" s="9" t="s">
        <v>6321</v>
      </c>
    </row>
    <row r="4803" spans="1:7" x14ac:dyDescent="0.2">
      <c r="A4803" s="9" t="s">
        <v>227</v>
      </c>
      <c r="B4803" s="9" t="s">
        <v>228</v>
      </c>
      <c r="C4803" s="9" t="s">
        <v>3017</v>
      </c>
      <c r="D4803" s="9" t="s">
        <v>3018</v>
      </c>
      <c r="E4803" s="9" t="s">
        <v>6214</v>
      </c>
      <c r="F4803" s="9" t="str">
        <f>TEXT(gdp_capita_rank__2[[#This Row],[year]],0)&amp;"-"&amp;gdp_capita_rank__2[[#This Row],[WB_country_code]]</f>
        <v>1995-SYR</v>
      </c>
      <c r="G4803" s="9" t="s">
        <v>6322</v>
      </c>
    </row>
    <row r="4804" spans="1:7" x14ac:dyDescent="0.2">
      <c r="A4804" s="9" t="s">
        <v>229</v>
      </c>
      <c r="B4804" s="9" t="s">
        <v>230</v>
      </c>
      <c r="C4804" s="9" t="s">
        <v>3020</v>
      </c>
      <c r="D4804" s="9" t="s">
        <v>3021</v>
      </c>
      <c r="E4804" s="9" t="s">
        <v>6214</v>
      </c>
      <c r="F4804" s="9" t="str">
        <f>TEXT(gdp_capita_rank__2[[#This Row],[year]],0)&amp;"-"&amp;gdp_capita_rank__2[[#This Row],[WB_country_code]]</f>
        <v>1995-TGO</v>
      </c>
      <c r="G4804" s="9" t="s">
        <v>6323</v>
      </c>
    </row>
    <row r="4805" spans="1:7" x14ac:dyDescent="0.2">
      <c r="A4805" s="9" t="s">
        <v>231</v>
      </c>
      <c r="B4805" s="9" t="s">
        <v>232</v>
      </c>
      <c r="C4805" s="9" t="s">
        <v>3023</v>
      </c>
      <c r="D4805" s="9" t="s">
        <v>3024</v>
      </c>
      <c r="E4805" s="9" t="s">
        <v>6214</v>
      </c>
      <c r="F4805" s="9" t="str">
        <f>TEXT(gdp_capita_rank__2[[#This Row],[year]],0)&amp;"-"&amp;gdp_capita_rank__2[[#This Row],[WB_country_code]]</f>
        <v>1995-THA</v>
      </c>
      <c r="G4805" s="9" t="s">
        <v>6324</v>
      </c>
    </row>
    <row r="4806" spans="1:7" x14ac:dyDescent="0.2">
      <c r="A4806" s="9" t="s">
        <v>233</v>
      </c>
      <c r="B4806" s="9" t="s">
        <v>234</v>
      </c>
      <c r="C4806" s="9" t="s">
        <v>3026</v>
      </c>
      <c r="D4806" s="9" t="s">
        <v>3027</v>
      </c>
      <c r="E4806" s="9" t="s">
        <v>6214</v>
      </c>
      <c r="F4806" s="9" t="str">
        <f>TEXT(gdp_capita_rank__2[[#This Row],[year]],0)&amp;"-"&amp;gdp_capita_rank__2[[#This Row],[WB_country_code]]</f>
        <v>1995-TJK</v>
      </c>
      <c r="G4806" s="9" t="s">
        <v>6325</v>
      </c>
    </row>
    <row r="4807" spans="1:7" x14ac:dyDescent="0.2">
      <c r="A4807" s="9" t="s">
        <v>235</v>
      </c>
      <c r="B4807" s="9" t="s">
        <v>236</v>
      </c>
      <c r="C4807" s="9" t="s">
        <v>3028</v>
      </c>
      <c r="D4807" s="9" t="s">
        <v>3029</v>
      </c>
      <c r="E4807" s="9" t="s">
        <v>6214</v>
      </c>
      <c r="F4807" s="9" t="str">
        <f>TEXT(gdp_capita_rank__2[[#This Row],[year]],0)&amp;"-"&amp;gdp_capita_rank__2[[#This Row],[WB_country_code]]</f>
        <v>1995-TKM</v>
      </c>
      <c r="G4807" s="9" t="s">
        <v>6326</v>
      </c>
    </row>
    <row r="4808" spans="1:7" x14ac:dyDescent="0.2">
      <c r="A4808" s="9" t="s">
        <v>237</v>
      </c>
      <c r="B4808" s="9" t="s">
        <v>238</v>
      </c>
      <c r="C4808" s="9" t="s">
        <v>3030</v>
      </c>
      <c r="D4808" s="9" t="s">
        <v>3031</v>
      </c>
      <c r="E4808" s="9" t="s">
        <v>6214</v>
      </c>
      <c r="F4808" s="9" t="str">
        <f>TEXT(gdp_capita_rank__2[[#This Row],[year]],0)&amp;"-"&amp;gdp_capita_rank__2[[#This Row],[WB_country_code]]</f>
        <v>1995-TON</v>
      </c>
      <c r="G4808" s="9" t="s">
        <v>6327</v>
      </c>
    </row>
    <row r="4809" spans="1:7" x14ac:dyDescent="0.2">
      <c r="A4809" s="9" t="s">
        <v>239</v>
      </c>
      <c r="B4809" s="9" t="s">
        <v>240</v>
      </c>
      <c r="C4809" s="9" t="s">
        <v>3032</v>
      </c>
      <c r="D4809" s="9" t="s">
        <v>3033</v>
      </c>
      <c r="E4809" s="9" t="s">
        <v>6214</v>
      </c>
      <c r="F4809" s="9" t="str">
        <f>TEXT(gdp_capita_rank__2[[#This Row],[year]],0)&amp;"-"&amp;gdp_capita_rank__2[[#This Row],[WB_country_code]]</f>
        <v>1995-TTO</v>
      </c>
      <c r="G4809" s="9" t="s">
        <v>6328</v>
      </c>
    </row>
    <row r="4810" spans="1:7" x14ac:dyDescent="0.2">
      <c r="A4810" s="9" t="s">
        <v>241</v>
      </c>
      <c r="B4810" s="9" t="s">
        <v>242</v>
      </c>
      <c r="C4810" s="9" t="s">
        <v>3035</v>
      </c>
      <c r="D4810" s="9" t="s">
        <v>3036</v>
      </c>
      <c r="E4810" s="9" t="s">
        <v>6214</v>
      </c>
      <c r="F4810" s="9" t="str">
        <f>TEXT(gdp_capita_rank__2[[#This Row],[year]],0)&amp;"-"&amp;gdp_capita_rank__2[[#This Row],[WB_country_code]]</f>
        <v>1995-TUN</v>
      </c>
      <c r="G4810" s="9" t="s">
        <v>6329</v>
      </c>
    </row>
    <row r="4811" spans="1:7" x14ac:dyDescent="0.2">
      <c r="A4811" s="9" t="s">
        <v>243</v>
      </c>
      <c r="B4811" s="9" t="s">
        <v>244</v>
      </c>
      <c r="C4811" s="9" t="s">
        <v>3037</v>
      </c>
      <c r="D4811" s="9" t="s">
        <v>3038</v>
      </c>
      <c r="E4811" s="9" t="s">
        <v>6214</v>
      </c>
      <c r="F4811" s="9" t="str">
        <f>TEXT(gdp_capita_rank__2[[#This Row],[year]],0)&amp;"-"&amp;gdp_capita_rank__2[[#This Row],[WB_country_code]]</f>
        <v>1995-TUR</v>
      </c>
      <c r="G4811" s="9" t="s">
        <v>6330</v>
      </c>
    </row>
    <row r="4812" spans="1:7" x14ac:dyDescent="0.2">
      <c r="A4812" s="9" t="s">
        <v>245</v>
      </c>
      <c r="B4812" s="9" t="s">
        <v>246</v>
      </c>
      <c r="C4812" s="9" t="s">
        <v>3040</v>
      </c>
      <c r="D4812" s="9" t="s">
        <v>3041</v>
      </c>
      <c r="E4812" s="9" t="s">
        <v>6214</v>
      </c>
      <c r="F4812" s="9" t="str">
        <f>TEXT(gdp_capita_rank__2[[#This Row],[year]],0)&amp;"-"&amp;gdp_capita_rank__2[[#This Row],[WB_country_code]]</f>
        <v>1995-TZA</v>
      </c>
      <c r="G4812" s="9" t="s">
        <v>6331</v>
      </c>
    </row>
    <row r="4813" spans="1:7" x14ac:dyDescent="0.2">
      <c r="A4813" s="9" t="s">
        <v>247</v>
      </c>
      <c r="B4813" s="9" t="s">
        <v>248</v>
      </c>
      <c r="C4813" s="9" t="s">
        <v>3042</v>
      </c>
      <c r="D4813" s="9" t="s">
        <v>3043</v>
      </c>
      <c r="E4813" s="9" t="s">
        <v>6214</v>
      </c>
      <c r="F4813" s="9" t="str">
        <f>TEXT(gdp_capita_rank__2[[#This Row],[year]],0)&amp;"-"&amp;gdp_capita_rank__2[[#This Row],[WB_country_code]]</f>
        <v>1995-UGA</v>
      </c>
      <c r="G4813" s="9" t="s">
        <v>6332</v>
      </c>
    </row>
    <row r="4814" spans="1:7" x14ac:dyDescent="0.2">
      <c r="A4814" s="9" t="s">
        <v>249</v>
      </c>
      <c r="B4814" s="9" t="s">
        <v>250</v>
      </c>
      <c r="C4814" s="9" t="s">
        <v>3045</v>
      </c>
      <c r="D4814" s="9" t="s">
        <v>3046</v>
      </c>
      <c r="E4814" s="9" t="s">
        <v>6214</v>
      </c>
      <c r="F4814" s="9" t="str">
        <f>TEXT(gdp_capita_rank__2[[#This Row],[year]],0)&amp;"-"&amp;gdp_capita_rank__2[[#This Row],[WB_country_code]]</f>
        <v>1995-UKR</v>
      </c>
      <c r="G4814" s="9" t="s">
        <v>6333</v>
      </c>
    </row>
    <row r="4815" spans="1:7" x14ac:dyDescent="0.2">
      <c r="A4815" s="9" t="s">
        <v>251</v>
      </c>
      <c r="B4815" s="9" t="s">
        <v>252</v>
      </c>
      <c r="C4815" s="9" t="s">
        <v>3047</v>
      </c>
      <c r="D4815" s="9" t="s">
        <v>3048</v>
      </c>
      <c r="E4815" s="9" t="s">
        <v>6214</v>
      </c>
      <c r="F4815" s="9" t="str">
        <f>TEXT(gdp_capita_rank__2[[#This Row],[year]],0)&amp;"-"&amp;gdp_capita_rank__2[[#This Row],[WB_country_code]]</f>
        <v>1995-URY</v>
      </c>
      <c r="G4815" s="9" t="s">
        <v>6334</v>
      </c>
    </row>
    <row r="4816" spans="1:7" x14ac:dyDescent="0.2">
      <c r="A4816" s="9" t="s">
        <v>253</v>
      </c>
      <c r="B4816" s="9" t="s">
        <v>254</v>
      </c>
      <c r="C4816" s="9" t="s">
        <v>3050</v>
      </c>
      <c r="D4816" s="9" t="s">
        <v>3051</v>
      </c>
      <c r="E4816" s="9" t="s">
        <v>6214</v>
      </c>
      <c r="F4816" s="9" t="str">
        <f>TEXT(gdp_capita_rank__2[[#This Row],[year]],0)&amp;"-"&amp;gdp_capita_rank__2[[#This Row],[WB_country_code]]</f>
        <v>1995-USA</v>
      </c>
      <c r="G4816" s="9" t="s">
        <v>6335</v>
      </c>
    </row>
    <row r="4817" spans="1:7" x14ac:dyDescent="0.2">
      <c r="A4817" s="9" t="s">
        <v>255</v>
      </c>
      <c r="B4817" s="9" t="s">
        <v>256</v>
      </c>
      <c r="C4817" s="9" t="s">
        <v>3053</v>
      </c>
      <c r="D4817" s="9" t="s">
        <v>3054</v>
      </c>
      <c r="E4817" s="9" t="s">
        <v>6214</v>
      </c>
      <c r="F4817" s="9" t="str">
        <f>TEXT(gdp_capita_rank__2[[#This Row],[year]],0)&amp;"-"&amp;gdp_capita_rank__2[[#This Row],[WB_country_code]]</f>
        <v>1995-UZB</v>
      </c>
      <c r="G4817" s="9" t="s">
        <v>6336</v>
      </c>
    </row>
    <row r="4818" spans="1:7" x14ac:dyDescent="0.2">
      <c r="A4818" s="9" t="s">
        <v>257</v>
      </c>
      <c r="B4818" s="9" t="s">
        <v>258</v>
      </c>
      <c r="C4818" s="9" t="s">
        <v>3055</v>
      </c>
      <c r="D4818" s="9" t="s">
        <v>3056</v>
      </c>
      <c r="E4818" s="9" t="s">
        <v>6214</v>
      </c>
      <c r="F4818" s="9" t="str">
        <f>TEXT(gdp_capita_rank__2[[#This Row],[year]],0)&amp;"-"&amp;gdp_capita_rank__2[[#This Row],[WB_country_code]]</f>
        <v>1995-VEN</v>
      </c>
      <c r="G4818" s="9" t="s">
        <v>6337</v>
      </c>
    </row>
    <row r="4819" spans="1:7" x14ac:dyDescent="0.2">
      <c r="A4819" s="9" t="s">
        <v>259</v>
      </c>
      <c r="B4819" s="9" t="s">
        <v>260</v>
      </c>
      <c r="C4819" s="9" t="s">
        <v>3058</v>
      </c>
      <c r="D4819" s="9" t="s">
        <v>3059</v>
      </c>
      <c r="E4819" s="9" t="s">
        <v>6214</v>
      </c>
      <c r="F4819" s="9" t="str">
        <f>TEXT(gdp_capita_rank__2[[#This Row],[year]],0)&amp;"-"&amp;gdp_capita_rank__2[[#This Row],[WB_country_code]]</f>
        <v>1995-VIR</v>
      </c>
      <c r="G4819" s="9" t="s">
        <v>2741</v>
      </c>
    </row>
    <row r="4820" spans="1:7" x14ac:dyDescent="0.2">
      <c r="A4820" s="9" t="s">
        <v>261</v>
      </c>
      <c r="B4820" s="9" t="s">
        <v>262</v>
      </c>
      <c r="C4820" s="9" t="s">
        <v>3060</v>
      </c>
      <c r="D4820" s="9" t="s">
        <v>3061</v>
      </c>
      <c r="E4820" s="9" t="s">
        <v>6214</v>
      </c>
      <c r="F4820" s="9" t="str">
        <f>TEXT(gdp_capita_rank__2[[#This Row],[year]],0)&amp;"-"&amp;gdp_capita_rank__2[[#This Row],[WB_country_code]]</f>
        <v>1995-VNM</v>
      </c>
      <c r="G4820" s="9" t="s">
        <v>6338</v>
      </c>
    </row>
    <row r="4821" spans="1:7" x14ac:dyDescent="0.2">
      <c r="A4821" s="9" t="s">
        <v>263</v>
      </c>
      <c r="B4821" s="9" t="s">
        <v>264</v>
      </c>
      <c r="C4821" s="9" t="s">
        <v>3062</v>
      </c>
      <c r="D4821" s="9" t="s">
        <v>3063</v>
      </c>
      <c r="E4821" s="9" t="s">
        <v>6214</v>
      </c>
      <c r="F4821" s="9" t="str">
        <f>TEXT(gdp_capita_rank__2[[#This Row],[year]],0)&amp;"-"&amp;gdp_capita_rank__2[[#This Row],[WB_country_code]]</f>
        <v>1995-WSM</v>
      </c>
      <c r="G4821" s="9" t="s">
        <v>6339</v>
      </c>
    </row>
    <row r="4822" spans="1:7" x14ac:dyDescent="0.2">
      <c r="A4822" s="9" t="s">
        <v>265</v>
      </c>
      <c r="B4822" s="9" t="s">
        <v>266</v>
      </c>
      <c r="C4822" s="9" t="s">
        <v>3064</v>
      </c>
      <c r="D4822" s="9" t="s">
        <v>3065</v>
      </c>
      <c r="E4822" s="9" t="s">
        <v>6214</v>
      </c>
      <c r="F4822" s="9" t="str">
        <f>TEXT(gdp_capita_rank__2[[#This Row],[year]],0)&amp;"-"&amp;gdp_capita_rank__2[[#This Row],[WB_country_code]]</f>
        <v>1995-XKX</v>
      </c>
      <c r="G4822" s="9" t="s">
        <v>2741</v>
      </c>
    </row>
    <row r="4823" spans="1:7" x14ac:dyDescent="0.2">
      <c r="A4823" s="9" t="s">
        <v>269</v>
      </c>
      <c r="B4823" s="9" t="s">
        <v>270</v>
      </c>
      <c r="C4823" s="9" t="s">
        <v>3066</v>
      </c>
      <c r="D4823" s="9" t="s">
        <v>3067</v>
      </c>
      <c r="E4823" s="9" t="s">
        <v>6214</v>
      </c>
      <c r="F4823" s="9" t="str">
        <f>TEXT(gdp_capita_rank__2[[#This Row],[year]],0)&amp;"-"&amp;gdp_capita_rank__2[[#This Row],[WB_country_code]]</f>
        <v>1995-ZAF</v>
      </c>
      <c r="G4823" s="9" t="s">
        <v>6340</v>
      </c>
    </row>
    <row r="4824" spans="1:7" x14ac:dyDescent="0.2">
      <c r="A4824" s="9" t="s">
        <v>271</v>
      </c>
      <c r="B4824" s="9" t="s">
        <v>272</v>
      </c>
      <c r="C4824" s="9" t="s">
        <v>3069</v>
      </c>
      <c r="D4824" s="9" t="s">
        <v>3070</v>
      </c>
      <c r="E4824" s="9" t="s">
        <v>6214</v>
      </c>
      <c r="F4824" s="9" t="str">
        <f>TEXT(gdp_capita_rank__2[[#This Row],[year]],0)&amp;"-"&amp;gdp_capita_rank__2[[#This Row],[WB_country_code]]</f>
        <v>1995-ZMB</v>
      </c>
      <c r="G4824" s="9" t="s">
        <v>6341</v>
      </c>
    </row>
    <row r="4825" spans="1:7" x14ac:dyDescent="0.2">
      <c r="A4825" s="9" t="s">
        <v>273</v>
      </c>
      <c r="B4825" s="9" t="s">
        <v>274</v>
      </c>
      <c r="C4825" s="9" t="s">
        <v>3072</v>
      </c>
      <c r="D4825" s="9" t="s">
        <v>3073</v>
      </c>
      <c r="E4825" s="9" t="s">
        <v>6214</v>
      </c>
      <c r="F4825" s="9" t="str">
        <f>TEXT(gdp_capita_rank__2[[#This Row],[year]],0)&amp;"-"&amp;gdp_capita_rank__2[[#This Row],[WB_country_code]]</f>
        <v>1995-ZWE</v>
      </c>
      <c r="G4825" s="9" t="s">
        <v>6342</v>
      </c>
    </row>
    <row r="4826" spans="1:7" x14ac:dyDescent="0.2">
      <c r="A4826" s="9" t="s">
        <v>5</v>
      </c>
      <c r="B4826" s="9" t="s">
        <v>6</v>
      </c>
      <c r="C4826" s="9" t="s">
        <v>2735</v>
      </c>
      <c r="D4826" s="9" t="s">
        <v>2736</v>
      </c>
      <c r="E4826" s="9" t="s">
        <v>6343</v>
      </c>
      <c r="F4826" s="9" t="str">
        <f>TEXT(gdp_capita_rank__2[[#This Row],[year]],0)&amp;"-"&amp;gdp_capita_rank__2[[#This Row],[WB_country_code]]</f>
        <v>1996-AFG</v>
      </c>
      <c r="G4826" s="9" t="s">
        <v>2741</v>
      </c>
    </row>
    <row r="4827" spans="1:7" x14ac:dyDescent="0.2">
      <c r="A4827" s="9" t="s">
        <v>7</v>
      </c>
      <c r="B4827" s="9" t="s">
        <v>8</v>
      </c>
      <c r="C4827" s="9" t="s">
        <v>2739</v>
      </c>
      <c r="D4827" s="9" t="s">
        <v>2740</v>
      </c>
      <c r="E4827" s="9" t="s">
        <v>6343</v>
      </c>
      <c r="F4827" s="9" t="str">
        <f>TEXT(gdp_capita_rank__2[[#This Row],[year]],0)&amp;"-"&amp;gdp_capita_rank__2[[#This Row],[WB_country_code]]</f>
        <v>1996-ARE</v>
      </c>
      <c r="G4827" s="9" t="s">
        <v>6344</v>
      </c>
    </row>
    <row r="4828" spans="1:7" x14ac:dyDescent="0.2">
      <c r="A4828" s="9" t="s">
        <v>9</v>
      </c>
      <c r="B4828" s="9" t="s">
        <v>10</v>
      </c>
      <c r="C4828" s="9" t="s">
        <v>2742</v>
      </c>
      <c r="D4828" s="9" t="s">
        <v>2743</v>
      </c>
      <c r="E4828" s="9" t="s">
        <v>6343</v>
      </c>
      <c r="F4828" s="9" t="str">
        <f>TEXT(gdp_capita_rank__2[[#This Row],[year]],0)&amp;"-"&amp;gdp_capita_rank__2[[#This Row],[WB_country_code]]</f>
        <v>1996-ARG</v>
      </c>
      <c r="G4828" s="9" t="s">
        <v>6345</v>
      </c>
    </row>
    <row r="4829" spans="1:7" x14ac:dyDescent="0.2">
      <c r="A4829" s="9" t="s">
        <v>11</v>
      </c>
      <c r="B4829" s="9" t="s">
        <v>12</v>
      </c>
      <c r="C4829" s="9" t="s">
        <v>2744</v>
      </c>
      <c r="D4829" s="9" t="s">
        <v>2745</v>
      </c>
      <c r="E4829" s="9" t="s">
        <v>6343</v>
      </c>
      <c r="F4829" s="9" t="str">
        <f>TEXT(gdp_capita_rank__2[[#This Row],[year]],0)&amp;"-"&amp;gdp_capita_rank__2[[#This Row],[WB_country_code]]</f>
        <v>1996-ARM</v>
      </c>
      <c r="G4829" s="9" t="s">
        <v>6346</v>
      </c>
    </row>
    <row r="4830" spans="1:7" x14ac:dyDescent="0.2">
      <c r="A4830" s="9" t="s">
        <v>13</v>
      </c>
      <c r="B4830" s="9" t="s">
        <v>14</v>
      </c>
      <c r="C4830" s="9" t="s">
        <v>2746</v>
      </c>
      <c r="D4830" s="9" t="s">
        <v>2747</v>
      </c>
      <c r="E4830" s="9" t="s">
        <v>6343</v>
      </c>
      <c r="F4830" s="9" t="str">
        <f>TEXT(gdp_capita_rank__2[[#This Row],[year]],0)&amp;"-"&amp;gdp_capita_rank__2[[#This Row],[WB_country_code]]</f>
        <v>1996-AUS</v>
      </c>
      <c r="G4830" s="9" t="s">
        <v>6347</v>
      </c>
    </row>
    <row r="4831" spans="1:7" x14ac:dyDescent="0.2">
      <c r="A4831" s="9" t="s">
        <v>15</v>
      </c>
      <c r="B4831" s="9" t="s">
        <v>16</v>
      </c>
      <c r="C4831" s="9" t="s">
        <v>2749</v>
      </c>
      <c r="D4831" s="9" t="s">
        <v>2750</v>
      </c>
      <c r="E4831" s="9" t="s">
        <v>6343</v>
      </c>
      <c r="F4831" s="9" t="str">
        <f>TEXT(gdp_capita_rank__2[[#This Row],[year]],0)&amp;"-"&amp;gdp_capita_rank__2[[#This Row],[WB_country_code]]</f>
        <v>1996-AUT</v>
      </c>
      <c r="G4831" s="9" t="s">
        <v>6348</v>
      </c>
    </row>
    <row r="4832" spans="1:7" x14ac:dyDescent="0.2">
      <c r="A4832" s="9" t="s">
        <v>17</v>
      </c>
      <c r="B4832" s="9" t="s">
        <v>18</v>
      </c>
      <c r="C4832" s="9" t="s">
        <v>2752</v>
      </c>
      <c r="D4832" s="9" t="s">
        <v>2753</v>
      </c>
      <c r="E4832" s="9" t="s">
        <v>6343</v>
      </c>
      <c r="F4832" s="9" t="str">
        <f>TEXT(gdp_capita_rank__2[[#This Row],[year]],0)&amp;"-"&amp;gdp_capita_rank__2[[#This Row],[WB_country_code]]</f>
        <v>1996-AZE</v>
      </c>
      <c r="G4832" s="9" t="s">
        <v>6349</v>
      </c>
    </row>
    <row r="4833" spans="1:7" x14ac:dyDescent="0.2">
      <c r="A4833" s="9" t="s">
        <v>19</v>
      </c>
      <c r="B4833" s="9" t="s">
        <v>20</v>
      </c>
      <c r="C4833" s="9" t="s">
        <v>2754</v>
      </c>
      <c r="D4833" s="9" t="s">
        <v>2755</v>
      </c>
      <c r="E4833" s="9" t="s">
        <v>6343</v>
      </c>
      <c r="F4833" s="9" t="str">
        <f>TEXT(gdp_capita_rank__2[[#This Row],[year]],0)&amp;"-"&amp;gdp_capita_rank__2[[#This Row],[WB_country_code]]</f>
        <v>1996-BDI</v>
      </c>
      <c r="G4833" s="9" t="s">
        <v>6350</v>
      </c>
    </row>
    <row r="4834" spans="1:7" x14ac:dyDescent="0.2">
      <c r="A4834" s="9" t="s">
        <v>21</v>
      </c>
      <c r="B4834" s="9" t="s">
        <v>22</v>
      </c>
      <c r="C4834" s="9" t="s">
        <v>2757</v>
      </c>
      <c r="D4834" s="9" t="s">
        <v>2758</v>
      </c>
      <c r="E4834" s="9" t="s">
        <v>6343</v>
      </c>
      <c r="F4834" s="9" t="str">
        <f>TEXT(gdp_capita_rank__2[[#This Row],[year]],0)&amp;"-"&amp;gdp_capita_rank__2[[#This Row],[WB_country_code]]</f>
        <v>1996-BEL</v>
      </c>
      <c r="G4834" s="9" t="s">
        <v>6351</v>
      </c>
    </row>
    <row r="4835" spans="1:7" x14ac:dyDescent="0.2">
      <c r="A4835" s="9" t="s">
        <v>23</v>
      </c>
      <c r="B4835" s="9" t="s">
        <v>24</v>
      </c>
      <c r="C4835" s="9" t="s">
        <v>2760</v>
      </c>
      <c r="D4835" s="9" t="s">
        <v>2761</v>
      </c>
      <c r="E4835" s="9" t="s">
        <v>6343</v>
      </c>
      <c r="F4835" s="9" t="str">
        <f>TEXT(gdp_capita_rank__2[[#This Row],[year]],0)&amp;"-"&amp;gdp_capita_rank__2[[#This Row],[WB_country_code]]</f>
        <v>1996-BFA</v>
      </c>
      <c r="G4835" s="9" t="s">
        <v>6352</v>
      </c>
    </row>
    <row r="4836" spans="1:7" x14ac:dyDescent="0.2">
      <c r="A4836" s="9" t="s">
        <v>25</v>
      </c>
      <c r="B4836" s="9" t="s">
        <v>26</v>
      </c>
      <c r="C4836" s="9" t="s">
        <v>2763</v>
      </c>
      <c r="D4836" s="9" t="s">
        <v>2764</v>
      </c>
      <c r="E4836" s="9" t="s">
        <v>6343</v>
      </c>
      <c r="F4836" s="9" t="str">
        <f>TEXT(gdp_capita_rank__2[[#This Row],[year]],0)&amp;"-"&amp;gdp_capita_rank__2[[#This Row],[WB_country_code]]</f>
        <v>1996-BGR</v>
      </c>
      <c r="G4836" s="9" t="s">
        <v>6353</v>
      </c>
    </row>
    <row r="4837" spans="1:7" x14ac:dyDescent="0.2">
      <c r="A4837" s="9" t="s">
        <v>27</v>
      </c>
      <c r="B4837" s="9" t="s">
        <v>28</v>
      </c>
      <c r="C4837" s="9" t="s">
        <v>2765</v>
      </c>
      <c r="D4837" s="9" t="s">
        <v>2766</v>
      </c>
      <c r="E4837" s="9" t="s">
        <v>6343</v>
      </c>
      <c r="F4837" s="9" t="str">
        <f>TEXT(gdp_capita_rank__2[[#This Row],[year]],0)&amp;"-"&amp;gdp_capita_rank__2[[#This Row],[WB_country_code]]</f>
        <v>1996-BHR</v>
      </c>
      <c r="G4837" s="9" t="s">
        <v>6354</v>
      </c>
    </row>
    <row r="4838" spans="1:7" x14ac:dyDescent="0.2">
      <c r="A4838" s="9" t="s">
        <v>29</v>
      </c>
      <c r="B4838" s="9" t="s">
        <v>30</v>
      </c>
      <c r="C4838" s="9" t="s">
        <v>2767</v>
      </c>
      <c r="D4838" s="9" t="s">
        <v>2768</v>
      </c>
      <c r="E4838" s="9" t="s">
        <v>6343</v>
      </c>
      <c r="F4838" s="9" t="str">
        <f>TEXT(gdp_capita_rank__2[[#This Row],[year]],0)&amp;"-"&amp;gdp_capita_rank__2[[#This Row],[WB_country_code]]</f>
        <v>1996-BHS</v>
      </c>
      <c r="G4838" s="9" t="s">
        <v>6355</v>
      </c>
    </row>
    <row r="4839" spans="1:7" x14ac:dyDescent="0.2">
      <c r="A4839" s="9" t="s">
        <v>31</v>
      </c>
      <c r="B4839" s="9" t="s">
        <v>32</v>
      </c>
      <c r="C4839" s="9" t="s">
        <v>2770</v>
      </c>
      <c r="D4839" s="9" t="s">
        <v>2771</v>
      </c>
      <c r="E4839" s="9" t="s">
        <v>6343</v>
      </c>
      <c r="F4839" s="9" t="str">
        <f>TEXT(gdp_capita_rank__2[[#This Row],[year]],0)&amp;"-"&amp;gdp_capita_rank__2[[#This Row],[WB_country_code]]</f>
        <v>1996-BLR</v>
      </c>
      <c r="G4839" s="9" t="s">
        <v>6356</v>
      </c>
    </row>
    <row r="4840" spans="1:7" x14ac:dyDescent="0.2">
      <c r="A4840" s="9" t="s">
        <v>33</v>
      </c>
      <c r="B4840" s="9" t="s">
        <v>34</v>
      </c>
      <c r="C4840" s="9" t="s">
        <v>2772</v>
      </c>
      <c r="D4840" s="9" t="s">
        <v>2773</v>
      </c>
      <c r="E4840" s="9" t="s">
        <v>6343</v>
      </c>
      <c r="F4840" s="9" t="str">
        <f>TEXT(gdp_capita_rank__2[[#This Row],[year]],0)&amp;"-"&amp;gdp_capita_rank__2[[#This Row],[WB_country_code]]</f>
        <v>1996-BMU</v>
      </c>
      <c r="G4840" s="9" t="s">
        <v>6357</v>
      </c>
    </row>
    <row r="4841" spans="1:7" x14ac:dyDescent="0.2">
      <c r="A4841" s="9" t="s">
        <v>35</v>
      </c>
      <c r="B4841" s="9" t="s">
        <v>36</v>
      </c>
      <c r="C4841" s="9" t="s">
        <v>2775</v>
      </c>
      <c r="D4841" s="9" t="s">
        <v>2776</v>
      </c>
      <c r="E4841" s="9" t="s">
        <v>6343</v>
      </c>
      <c r="F4841" s="9" t="str">
        <f>TEXT(gdp_capita_rank__2[[#This Row],[year]],0)&amp;"-"&amp;gdp_capita_rank__2[[#This Row],[WB_country_code]]</f>
        <v>1996-BRA</v>
      </c>
      <c r="G4841" s="9" t="s">
        <v>6358</v>
      </c>
    </row>
    <row r="4842" spans="1:7" x14ac:dyDescent="0.2">
      <c r="A4842" s="9" t="s">
        <v>37</v>
      </c>
      <c r="B4842" s="9" t="s">
        <v>38</v>
      </c>
      <c r="C4842" s="9" t="s">
        <v>2777</v>
      </c>
      <c r="D4842" s="9" t="s">
        <v>2778</v>
      </c>
      <c r="E4842" s="9" t="s">
        <v>6343</v>
      </c>
      <c r="F4842" s="9" t="str">
        <f>TEXT(gdp_capita_rank__2[[#This Row],[year]],0)&amp;"-"&amp;gdp_capita_rank__2[[#This Row],[WB_country_code]]</f>
        <v>1996-BRB</v>
      </c>
      <c r="G4842" s="9" t="s">
        <v>6359</v>
      </c>
    </row>
    <row r="4843" spans="1:7" x14ac:dyDescent="0.2">
      <c r="A4843" s="9" t="s">
        <v>39</v>
      </c>
      <c r="B4843" s="9" t="s">
        <v>40</v>
      </c>
      <c r="C4843" s="9" t="s">
        <v>2779</v>
      </c>
      <c r="D4843" s="9" t="s">
        <v>2780</v>
      </c>
      <c r="E4843" s="9" t="s">
        <v>6343</v>
      </c>
      <c r="F4843" s="9" t="str">
        <f>TEXT(gdp_capita_rank__2[[#This Row],[year]],0)&amp;"-"&amp;gdp_capita_rank__2[[#This Row],[WB_country_code]]</f>
        <v>1996-BWA</v>
      </c>
      <c r="G4843" s="9" t="s">
        <v>6360</v>
      </c>
    </row>
    <row r="4844" spans="1:7" x14ac:dyDescent="0.2">
      <c r="A4844" s="9" t="s">
        <v>41</v>
      </c>
      <c r="B4844" s="9" t="s">
        <v>42</v>
      </c>
      <c r="C4844" s="9" t="s">
        <v>2782</v>
      </c>
      <c r="D4844" s="9" t="s">
        <v>2783</v>
      </c>
      <c r="E4844" s="9" t="s">
        <v>6343</v>
      </c>
      <c r="F4844" s="9" t="str">
        <f>TEXT(gdp_capita_rank__2[[#This Row],[year]],0)&amp;"-"&amp;gdp_capita_rank__2[[#This Row],[WB_country_code]]</f>
        <v>1996-CAN</v>
      </c>
      <c r="G4844" s="9" t="s">
        <v>6361</v>
      </c>
    </row>
    <row r="4845" spans="1:7" x14ac:dyDescent="0.2">
      <c r="A4845" s="9" t="s">
        <v>43</v>
      </c>
      <c r="B4845" s="9" t="s">
        <v>44</v>
      </c>
      <c r="C4845" s="9" t="s">
        <v>2785</v>
      </c>
      <c r="D4845" s="9" t="s">
        <v>2786</v>
      </c>
      <c r="E4845" s="9" t="s">
        <v>6343</v>
      </c>
      <c r="F4845" s="9" t="str">
        <f>TEXT(gdp_capita_rank__2[[#This Row],[year]],0)&amp;"-"&amp;gdp_capita_rank__2[[#This Row],[WB_country_code]]</f>
        <v>1996-CHE</v>
      </c>
      <c r="G4845" s="9" t="s">
        <v>6362</v>
      </c>
    </row>
    <row r="4846" spans="1:7" x14ac:dyDescent="0.2">
      <c r="A4846" s="9" t="s">
        <v>45</v>
      </c>
      <c r="B4846" s="9" t="s">
        <v>46</v>
      </c>
      <c r="C4846" s="9" t="s">
        <v>2788</v>
      </c>
      <c r="D4846" s="9" t="s">
        <v>2789</v>
      </c>
      <c r="E4846" s="9" t="s">
        <v>6343</v>
      </c>
      <c r="F4846" s="9" t="str">
        <f>TEXT(gdp_capita_rank__2[[#This Row],[year]],0)&amp;"-"&amp;gdp_capita_rank__2[[#This Row],[WB_country_code]]</f>
        <v>1996-CHL</v>
      </c>
      <c r="G4846" s="9" t="s">
        <v>6363</v>
      </c>
    </row>
    <row r="4847" spans="1:7" x14ac:dyDescent="0.2">
      <c r="A4847" s="9" t="s">
        <v>47</v>
      </c>
      <c r="B4847" s="9" t="s">
        <v>48</v>
      </c>
      <c r="C4847" s="9" t="s">
        <v>2791</v>
      </c>
      <c r="D4847" s="9" t="s">
        <v>2792</v>
      </c>
      <c r="E4847" s="9" t="s">
        <v>6343</v>
      </c>
      <c r="F4847" s="9" t="str">
        <f>TEXT(gdp_capita_rank__2[[#This Row],[year]],0)&amp;"-"&amp;gdp_capita_rank__2[[#This Row],[WB_country_code]]</f>
        <v>1996-CHN</v>
      </c>
      <c r="G4847" s="9" t="s">
        <v>6364</v>
      </c>
    </row>
    <row r="4848" spans="1:7" x14ac:dyDescent="0.2">
      <c r="A4848" s="9" t="s">
        <v>49</v>
      </c>
      <c r="B4848" s="9" t="s">
        <v>50</v>
      </c>
      <c r="C4848" s="9" t="s">
        <v>2794</v>
      </c>
      <c r="D4848" s="9" t="s">
        <v>2795</v>
      </c>
      <c r="E4848" s="9" t="s">
        <v>6343</v>
      </c>
      <c r="F4848" s="9" t="str">
        <f>TEXT(gdp_capita_rank__2[[#This Row],[year]],0)&amp;"-"&amp;gdp_capita_rank__2[[#This Row],[WB_country_code]]</f>
        <v>1996-CIV</v>
      </c>
      <c r="G4848" s="9" t="s">
        <v>6365</v>
      </c>
    </row>
    <row r="4849" spans="1:7" x14ac:dyDescent="0.2">
      <c r="A4849" s="9" t="s">
        <v>51</v>
      </c>
      <c r="B4849" s="9" t="s">
        <v>52</v>
      </c>
      <c r="C4849" s="9" t="s">
        <v>2797</v>
      </c>
      <c r="D4849" s="9" t="s">
        <v>2798</v>
      </c>
      <c r="E4849" s="9" t="s">
        <v>6343</v>
      </c>
      <c r="F4849" s="9" t="str">
        <f>TEXT(gdp_capita_rank__2[[#This Row],[year]],0)&amp;"-"&amp;gdp_capita_rank__2[[#This Row],[WB_country_code]]</f>
        <v>1996-CMR</v>
      </c>
      <c r="G4849" s="9" t="s">
        <v>6366</v>
      </c>
    </row>
    <row r="4850" spans="1:7" x14ac:dyDescent="0.2">
      <c r="A4850" s="9" t="s">
        <v>53</v>
      </c>
      <c r="B4850" s="9" t="s">
        <v>54</v>
      </c>
      <c r="C4850" s="9" t="s">
        <v>2800</v>
      </c>
      <c r="D4850" s="9" t="s">
        <v>2801</v>
      </c>
      <c r="E4850" s="9" t="s">
        <v>6343</v>
      </c>
      <c r="F4850" s="9" t="str">
        <f>TEXT(gdp_capita_rank__2[[#This Row],[year]],0)&amp;"-"&amp;gdp_capita_rank__2[[#This Row],[WB_country_code]]</f>
        <v>1996-COL</v>
      </c>
      <c r="G4850" s="9" t="s">
        <v>6367</v>
      </c>
    </row>
    <row r="4851" spans="1:7" x14ac:dyDescent="0.2">
      <c r="A4851" s="9" t="s">
        <v>55</v>
      </c>
      <c r="B4851" s="9" t="s">
        <v>56</v>
      </c>
      <c r="C4851" s="9" t="s">
        <v>2803</v>
      </c>
      <c r="D4851" s="9" t="s">
        <v>2804</v>
      </c>
      <c r="E4851" s="9" t="s">
        <v>6343</v>
      </c>
      <c r="F4851" s="9" t="str">
        <f>TEXT(gdp_capita_rank__2[[#This Row],[year]],0)&amp;"-"&amp;gdp_capita_rank__2[[#This Row],[WB_country_code]]</f>
        <v>1996-CRI</v>
      </c>
      <c r="G4851" s="9" t="s">
        <v>6368</v>
      </c>
    </row>
    <row r="4852" spans="1:7" x14ac:dyDescent="0.2">
      <c r="A4852" s="9" t="s">
        <v>57</v>
      </c>
      <c r="B4852" s="9" t="s">
        <v>58</v>
      </c>
      <c r="C4852" s="9" t="s">
        <v>2806</v>
      </c>
      <c r="D4852" s="9" t="s">
        <v>2807</v>
      </c>
      <c r="E4852" s="9" t="s">
        <v>6343</v>
      </c>
      <c r="F4852" s="9" t="str">
        <f>TEXT(gdp_capita_rank__2[[#This Row],[year]],0)&amp;"-"&amp;gdp_capita_rank__2[[#This Row],[WB_country_code]]</f>
        <v>1996-CUB</v>
      </c>
      <c r="G4852" s="9" t="s">
        <v>6369</v>
      </c>
    </row>
    <row r="4853" spans="1:7" x14ac:dyDescent="0.2">
      <c r="A4853" s="9" t="s">
        <v>59</v>
      </c>
      <c r="B4853" s="9" t="s">
        <v>60</v>
      </c>
      <c r="C4853" s="9" t="s">
        <v>2808</v>
      </c>
      <c r="D4853" s="9" t="s">
        <v>2809</v>
      </c>
      <c r="E4853" s="9" t="s">
        <v>6343</v>
      </c>
      <c r="F4853" s="9" t="str">
        <f>TEXT(gdp_capita_rank__2[[#This Row],[year]],0)&amp;"-"&amp;gdp_capita_rank__2[[#This Row],[WB_country_code]]</f>
        <v>1996-CYP</v>
      </c>
      <c r="G4853" s="9" t="s">
        <v>6370</v>
      </c>
    </row>
    <row r="4854" spans="1:7" x14ac:dyDescent="0.2">
      <c r="A4854" s="9" t="s">
        <v>61</v>
      </c>
      <c r="B4854" s="9" t="s">
        <v>62</v>
      </c>
      <c r="C4854" s="9" t="s">
        <v>2810</v>
      </c>
      <c r="D4854" s="9" t="s">
        <v>2811</v>
      </c>
      <c r="E4854" s="9" t="s">
        <v>6343</v>
      </c>
      <c r="F4854" s="9" t="str">
        <f>TEXT(gdp_capita_rank__2[[#This Row],[year]],0)&amp;"-"&amp;gdp_capita_rank__2[[#This Row],[WB_country_code]]</f>
        <v>1996-CZE</v>
      </c>
      <c r="G4854" s="9" t="s">
        <v>6371</v>
      </c>
    </row>
    <row r="4855" spans="1:7" x14ac:dyDescent="0.2">
      <c r="A4855" s="9" t="s">
        <v>63</v>
      </c>
      <c r="B4855" s="9" t="s">
        <v>64</v>
      </c>
      <c r="C4855" s="9" t="s">
        <v>2812</v>
      </c>
      <c r="D4855" s="9" t="s">
        <v>2813</v>
      </c>
      <c r="E4855" s="9" t="s">
        <v>6343</v>
      </c>
      <c r="F4855" s="9" t="str">
        <f>TEXT(gdp_capita_rank__2[[#This Row],[year]],0)&amp;"-"&amp;gdp_capita_rank__2[[#This Row],[WB_country_code]]</f>
        <v>1996-DEU</v>
      </c>
      <c r="G4855" s="9" t="s">
        <v>6372</v>
      </c>
    </row>
    <row r="4856" spans="1:7" x14ac:dyDescent="0.2">
      <c r="A4856" s="9" t="s">
        <v>65</v>
      </c>
      <c r="B4856" s="9" t="s">
        <v>66</v>
      </c>
      <c r="C4856" s="9" t="s">
        <v>2814</v>
      </c>
      <c r="D4856" s="9" t="s">
        <v>2815</v>
      </c>
      <c r="E4856" s="9" t="s">
        <v>6343</v>
      </c>
      <c r="F4856" s="9" t="str">
        <f>TEXT(gdp_capita_rank__2[[#This Row],[year]],0)&amp;"-"&amp;gdp_capita_rank__2[[#This Row],[WB_country_code]]</f>
        <v>1996-DJI</v>
      </c>
      <c r="G4856" s="9" t="s">
        <v>6373</v>
      </c>
    </row>
    <row r="4857" spans="1:7" x14ac:dyDescent="0.2">
      <c r="A4857" s="9" t="s">
        <v>67</v>
      </c>
      <c r="B4857" s="9" t="s">
        <v>68</v>
      </c>
      <c r="C4857" s="9" t="s">
        <v>2816</v>
      </c>
      <c r="D4857" s="9" t="s">
        <v>2817</v>
      </c>
      <c r="E4857" s="9" t="s">
        <v>6343</v>
      </c>
      <c r="F4857" s="9" t="str">
        <f>TEXT(gdp_capita_rank__2[[#This Row],[year]],0)&amp;"-"&amp;gdp_capita_rank__2[[#This Row],[WB_country_code]]</f>
        <v>1996-DNK</v>
      </c>
      <c r="G4857" s="9" t="s">
        <v>6374</v>
      </c>
    </row>
    <row r="4858" spans="1:7" x14ac:dyDescent="0.2">
      <c r="A4858" s="9" t="s">
        <v>69</v>
      </c>
      <c r="B4858" s="9" t="s">
        <v>70</v>
      </c>
      <c r="C4858" s="9" t="s">
        <v>2818</v>
      </c>
      <c r="D4858" s="9" t="s">
        <v>2819</v>
      </c>
      <c r="E4858" s="9" t="s">
        <v>6343</v>
      </c>
      <c r="F4858" s="9" t="str">
        <f>TEXT(gdp_capita_rank__2[[#This Row],[year]],0)&amp;"-"&amp;gdp_capita_rank__2[[#This Row],[WB_country_code]]</f>
        <v>1996-DOM</v>
      </c>
      <c r="G4858" s="9" t="s">
        <v>6375</v>
      </c>
    </row>
    <row r="4859" spans="1:7" x14ac:dyDescent="0.2">
      <c r="A4859" s="9" t="s">
        <v>71</v>
      </c>
      <c r="B4859" s="9" t="s">
        <v>72</v>
      </c>
      <c r="C4859" s="9" t="s">
        <v>2821</v>
      </c>
      <c r="D4859" s="9" t="s">
        <v>2822</v>
      </c>
      <c r="E4859" s="9" t="s">
        <v>6343</v>
      </c>
      <c r="F4859" s="9" t="str">
        <f>TEXT(gdp_capita_rank__2[[#This Row],[year]],0)&amp;"-"&amp;gdp_capita_rank__2[[#This Row],[WB_country_code]]</f>
        <v>1996-DZA</v>
      </c>
      <c r="G4859" s="9" t="s">
        <v>6376</v>
      </c>
    </row>
    <row r="4860" spans="1:7" x14ac:dyDescent="0.2">
      <c r="A4860" s="9" t="s">
        <v>73</v>
      </c>
      <c r="B4860" s="9" t="s">
        <v>74</v>
      </c>
      <c r="C4860" s="9" t="s">
        <v>2824</v>
      </c>
      <c r="D4860" s="9" t="s">
        <v>2825</v>
      </c>
      <c r="E4860" s="9" t="s">
        <v>6343</v>
      </c>
      <c r="F4860" s="9" t="str">
        <f>TEXT(gdp_capita_rank__2[[#This Row],[year]],0)&amp;"-"&amp;gdp_capita_rank__2[[#This Row],[WB_country_code]]</f>
        <v>1996-ECU</v>
      </c>
      <c r="G4860" s="9" t="s">
        <v>6377</v>
      </c>
    </row>
    <row r="4861" spans="1:7" x14ac:dyDescent="0.2">
      <c r="A4861" s="9" t="s">
        <v>75</v>
      </c>
      <c r="B4861" s="9" t="s">
        <v>76</v>
      </c>
      <c r="C4861" s="9" t="s">
        <v>2827</v>
      </c>
      <c r="D4861" s="9" t="s">
        <v>2828</v>
      </c>
      <c r="E4861" s="9" t="s">
        <v>6343</v>
      </c>
      <c r="F4861" s="9" t="str">
        <f>TEXT(gdp_capita_rank__2[[#This Row],[year]],0)&amp;"-"&amp;gdp_capita_rank__2[[#This Row],[WB_country_code]]</f>
        <v>1996-EGY</v>
      </c>
      <c r="G4861" s="9" t="s">
        <v>6378</v>
      </c>
    </row>
    <row r="4862" spans="1:7" x14ac:dyDescent="0.2">
      <c r="A4862" s="9" t="s">
        <v>77</v>
      </c>
      <c r="B4862" s="9" t="s">
        <v>78</v>
      </c>
      <c r="C4862" s="9" t="s">
        <v>2829</v>
      </c>
      <c r="D4862" s="9" t="s">
        <v>2830</v>
      </c>
      <c r="E4862" s="9" t="s">
        <v>6343</v>
      </c>
      <c r="F4862" s="9" t="str">
        <f>TEXT(gdp_capita_rank__2[[#This Row],[year]],0)&amp;"-"&amp;gdp_capita_rank__2[[#This Row],[WB_country_code]]</f>
        <v>1996-ERI</v>
      </c>
      <c r="G4862" s="9" t="s">
        <v>6379</v>
      </c>
    </row>
    <row r="4863" spans="1:7" x14ac:dyDescent="0.2">
      <c r="A4863" s="9" t="s">
        <v>79</v>
      </c>
      <c r="B4863" s="9" t="s">
        <v>80</v>
      </c>
      <c r="C4863" s="9" t="s">
        <v>2831</v>
      </c>
      <c r="D4863" s="9" t="s">
        <v>2832</v>
      </c>
      <c r="E4863" s="9" t="s">
        <v>6343</v>
      </c>
      <c r="F4863" s="9" t="str">
        <f>TEXT(gdp_capita_rank__2[[#This Row],[year]],0)&amp;"-"&amp;gdp_capita_rank__2[[#This Row],[WB_country_code]]</f>
        <v>1996-ESP</v>
      </c>
      <c r="G4863" s="9" t="s">
        <v>6380</v>
      </c>
    </row>
    <row r="4864" spans="1:7" x14ac:dyDescent="0.2">
      <c r="A4864" s="9" t="s">
        <v>81</v>
      </c>
      <c r="B4864" s="9" t="s">
        <v>82</v>
      </c>
      <c r="C4864" s="9" t="s">
        <v>2834</v>
      </c>
      <c r="D4864" s="9" t="s">
        <v>2835</v>
      </c>
      <c r="E4864" s="9" t="s">
        <v>6343</v>
      </c>
      <c r="F4864" s="9" t="str">
        <f>TEXT(gdp_capita_rank__2[[#This Row],[year]],0)&amp;"-"&amp;gdp_capita_rank__2[[#This Row],[WB_country_code]]</f>
        <v>1996-EST</v>
      </c>
      <c r="G4864" s="9" t="s">
        <v>6381</v>
      </c>
    </row>
    <row r="4865" spans="1:7" x14ac:dyDescent="0.2">
      <c r="A4865" s="9" t="s">
        <v>83</v>
      </c>
      <c r="B4865" s="9" t="s">
        <v>84</v>
      </c>
      <c r="C4865" s="9" t="s">
        <v>2836</v>
      </c>
      <c r="D4865" s="9" t="s">
        <v>2837</v>
      </c>
      <c r="E4865" s="9" t="s">
        <v>6343</v>
      </c>
      <c r="F4865" s="9" t="str">
        <f>TEXT(gdp_capita_rank__2[[#This Row],[year]],0)&amp;"-"&amp;gdp_capita_rank__2[[#This Row],[WB_country_code]]</f>
        <v>1996-ETH</v>
      </c>
      <c r="G4865" s="9" t="s">
        <v>6382</v>
      </c>
    </row>
    <row r="4866" spans="1:7" x14ac:dyDescent="0.2">
      <c r="A4866" s="9" t="s">
        <v>85</v>
      </c>
      <c r="B4866" s="9" t="s">
        <v>86</v>
      </c>
      <c r="C4866" s="9" t="s">
        <v>2838</v>
      </c>
      <c r="D4866" s="9" t="s">
        <v>2839</v>
      </c>
      <c r="E4866" s="9" t="s">
        <v>6343</v>
      </c>
      <c r="F4866" s="9" t="str">
        <f>TEXT(gdp_capita_rank__2[[#This Row],[year]],0)&amp;"-"&amp;gdp_capita_rank__2[[#This Row],[WB_country_code]]</f>
        <v>1996-FIN</v>
      </c>
      <c r="G4866" s="9" t="s">
        <v>6383</v>
      </c>
    </row>
    <row r="4867" spans="1:7" x14ac:dyDescent="0.2">
      <c r="A4867" s="9" t="s">
        <v>87</v>
      </c>
      <c r="B4867" s="9" t="s">
        <v>88</v>
      </c>
      <c r="C4867" s="9" t="s">
        <v>2841</v>
      </c>
      <c r="D4867" s="9" t="s">
        <v>2842</v>
      </c>
      <c r="E4867" s="9" t="s">
        <v>6343</v>
      </c>
      <c r="F4867" s="9" t="str">
        <f>TEXT(gdp_capita_rank__2[[#This Row],[year]],0)&amp;"-"&amp;gdp_capita_rank__2[[#This Row],[WB_country_code]]</f>
        <v>1996-FJI</v>
      </c>
      <c r="G4867" s="9" t="s">
        <v>6384</v>
      </c>
    </row>
    <row r="4868" spans="1:7" x14ac:dyDescent="0.2">
      <c r="A4868" s="9" t="s">
        <v>89</v>
      </c>
      <c r="B4868" s="9" t="s">
        <v>90</v>
      </c>
      <c r="C4868" s="9" t="s">
        <v>2844</v>
      </c>
      <c r="D4868" s="9" t="s">
        <v>2845</v>
      </c>
      <c r="E4868" s="9" t="s">
        <v>6343</v>
      </c>
      <c r="F4868" s="9" t="str">
        <f>TEXT(gdp_capita_rank__2[[#This Row],[year]],0)&amp;"-"&amp;gdp_capita_rank__2[[#This Row],[WB_country_code]]</f>
        <v>1996-FRA</v>
      </c>
      <c r="G4868" s="9" t="s">
        <v>6385</v>
      </c>
    </row>
    <row r="4869" spans="1:7" x14ac:dyDescent="0.2">
      <c r="A4869" s="9" t="s">
        <v>91</v>
      </c>
      <c r="B4869" s="9" t="s">
        <v>92</v>
      </c>
      <c r="C4869" s="9" t="s">
        <v>2847</v>
      </c>
      <c r="D4869" s="9" t="s">
        <v>2848</v>
      </c>
      <c r="E4869" s="9" t="s">
        <v>6343</v>
      </c>
      <c r="F4869" s="9" t="str">
        <f>TEXT(gdp_capita_rank__2[[#This Row],[year]],0)&amp;"-"&amp;gdp_capita_rank__2[[#This Row],[WB_country_code]]</f>
        <v>1996-GAB</v>
      </c>
      <c r="G4869" s="9" t="s">
        <v>6386</v>
      </c>
    </row>
    <row r="4870" spans="1:7" x14ac:dyDescent="0.2">
      <c r="A4870" s="9" t="s">
        <v>93</v>
      </c>
      <c r="B4870" s="9" t="s">
        <v>94</v>
      </c>
      <c r="C4870" s="9" t="s">
        <v>2850</v>
      </c>
      <c r="D4870" s="9" t="s">
        <v>2851</v>
      </c>
      <c r="E4870" s="9" t="s">
        <v>6343</v>
      </c>
      <c r="F4870" s="9" t="str">
        <f>TEXT(gdp_capita_rank__2[[#This Row],[year]],0)&amp;"-"&amp;gdp_capita_rank__2[[#This Row],[WB_country_code]]</f>
        <v>1996-GBR</v>
      </c>
      <c r="G4870" s="9" t="s">
        <v>6387</v>
      </c>
    </row>
    <row r="4871" spans="1:7" x14ac:dyDescent="0.2">
      <c r="A4871" s="9" t="s">
        <v>95</v>
      </c>
      <c r="B4871" s="9" t="s">
        <v>96</v>
      </c>
      <c r="C4871" s="9" t="s">
        <v>2853</v>
      </c>
      <c r="D4871" s="9" t="s">
        <v>2854</v>
      </c>
      <c r="E4871" s="9" t="s">
        <v>6343</v>
      </c>
      <c r="F4871" s="9" t="str">
        <f>TEXT(gdp_capita_rank__2[[#This Row],[year]],0)&amp;"-"&amp;gdp_capita_rank__2[[#This Row],[WB_country_code]]</f>
        <v>1996-GEO</v>
      </c>
      <c r="G4871" s="9" t="s">
        <v>6388</v>
      </c>
    </row>
    <row r="4872" spans="1:7" x14ac:dyDescent="0.2">
      <c r="A4872" s="9" t="s">
        <v>97</v>
      </c>
      <c r="B4872" s="9" t="s">
        <v>98</v>
      </c>
      <c r="C4872" s="9" t="s">
        <v>2855</v>
      </c>
      <c r="D4872" s="9" t="s">
        <v>2824</v>
      </c>
      <c r="E4872" s="9" t="s">
        <v>6343</v>
      </c>
      <c r="F4872" s="9" t="str">
        <f>TEXT(gdp_capita_rank__2[[#This Row],[year]],0)&amp;"-"&amp;gdp_capita_rank__2[[#This Row],[WB_country_code]]</f>
        <v>1996-GHA</v>
      </c>
      <c r="G4872" s="9" t="s">
        <v>6389</v>
      </c>
    </row>
    <row r="4873" spans="1:7" x14ac:dyDescent="0.2">
      <c r="A4873" s="9" t="s">
        <v>99</v>
      </c>
      <c r="B4873" s="9" t="s">
        <v>100</v>
      </c>
      <c r="C4873" s="9" t="s">
        <v>2857</v>
      </c>
      <c r="D4873" s="9" t="s">
        <v>2858</v>
      </c>
      <c r="E4873" s="9" t="s">
        <v>6343</v>
      </c>
      <c r="F4873" s="9" t="str">
        <f>TEXT(gdp_capita_rank__2[[#This Row],[year]],0)&amp;"-"&amp;gdp_capita_rank__2[[#This Row],[WB_country_code]]</f>
        <v>1996-GRC</v>
      </c>
      <c r="G4873" s="9" t="s">
        <v>6390</v>
      </c>
    </row>
    <row r="4874" spans="1:7" x14ac:dyDescent="0.2">
      <c r="A4874" s="9" t="s">
        <v>101</v>
      </c>
      <c r="B4874" s="9" t="s">
        <v>102</v>
      </c>
      <c r="C4874" s="9" t="s">
        <v>2860</v>
      </c>
      <c r="D4874" s="9" t="s">
        <v>2861</v>
      </c>
      <c r="E4874" s="9" t="s">
        <v>6343</v>
      </c>
      <c r="F4874" s="9" t="str">
        <f>TEXT(gdp_capita_rank__2[[#This Row],[year]],0)&amp;"-"&amp;gdp_capita_rank__2[[#This Row],[WB_country_code]]</f>
        <v>1996-GRD</v>
      </c>
      <c r="G4874" s="9" t="s">
        <v>6391</v>
      </c>
    </row>
    <row r="4875" spans="1:7" x14ac:dyDescent="0.2">
      <c r="A4875" s="9" t="s">
        <v>103</v>
      </c>
      <c r="B4875" s="9" t="s">
        <v>104</v>
      </c>
      <c r="C4875" s="9" t="s">
        <v>2862</v>
      </c>
      <c r="D4875" s="9" t="s">
        <v>2863</v>
      </c>
      <c r="E4875" s="9" t="s">
        <v>6343</v>
      </c>
      <c r="F4875" s="9" t="str">
        <f>TEXT(gdp_capita_rank__2[[#This Row],[year]],0)&amp;"-"&amp;gdp_capita_rank__2[[#This Row],[WB_country_code]]</f>
        <v>1996-GTM</v>
      </c>
      <c r="G4875" s="9" t="s">
        <v>6392</v>
      </c>
    </row>
    <row r="4876" spans="1:7" x14ac:dyDescent="0.2">
      <c r="A4876" s="9" t="s">
        <v>105</v>
      </c>
      <c r="B4876" s="9" t="s">
        <v>106</v>
      </c>
      <c r="C4876" s="9" t="s">
        <v>2865</v>
      </c>
      <c r="D4876" s="9" t="s">
        <v>2866</v>
      </c>
      <c r="E4876" s="9" t="s">
        <v>6343</v>
      </c>
      <c r="F4876" s="9" t="str">
        <f>TEXT(gdp_capita_rank__2[[#This Row],[year]],0)&amp;"-"&amp;gdp_capita_rank__2[[#This Row],[WB_country_code]]</f>
        <v>1996-GUY</v>
      </c>
      <c r="G4876" s="9" t="s">
        <v>6393</v>
      </c>
    </row>
    <row r="4877" spans="1:7" x14ac:dyDescent="0.2">
      <c r="A4877" s="9" t="s">
        <v>107</v>
      </c>
      <c r="B4877" s="9" t="s">
        <v>108</v>
      </c>
      <c r="C4877" s="9" t="s">
        <v>2868</v>
      </c>
      <c r="D4877" s="9" t="s">
        <v>2869</v>
      </c>
      <c r="E4877" s="9" t="s">
        <v>6343</v>
      </c>
      <c r="F4877" s="9" t="str">
        <f>TEXT(gdp_capita_rank__2[[#This Row],[year]],0)&amp;"-"&amp;gdp_capita_rank__2[[#This Row],[WB_country_code]]</f>
        <v>1996-HKG</v>
      </c>
      <c r="G4877" s="9" t="s">
        <v>6394</v>
      </c>
    </row>
    <row r="4878" spans="1:7" x14ac:dyDescent="0.2">
      <c r="A4878" s="9" t="s">
        <v>109</v>
      </c>
      <c r="B4878" s="9" t="s">
        <v>110</v>
      </c>
      <c r="C4878" s="9" t="s">
        <v>2871</v>
      </c>
      <c r="D4878" s="9" t="s">
        <v>2872</v>
      </c>
      <c r="E4878" s="9" t="s">
        <v>6343</v>
      </c>
      <c r="F4878" s="9" t="str">
        <f>TEXT(gdp_capita_rank__2[[#This Row],[year]],0)&amp;"-"&amp;gdp_capita_rank__2[[#This Row],[WB_country_code]]</f>
        <v>1996-HRV</v>
      </c>
      <c r="G4878" s="9" t="s">
        <v>6395</v>
      </c>
    </row>
    <row r="4879" spans="1:7" x14ac:dyDescent="0.2">
      <c r="A4879" s="9" t="s">
        <v>111</v>
      </c>
      <c r="B4879" s="9" t="s">
        <v>112</v>
      </c>
      <c r="C4879" s="9" t="s">
        <v>2873</v>
      </c>
      <c r="D4879" s="9" t="s">
        <v>2874</v>
      </c>
      <c r="E4879" s="9" t="s">
        <v>6343</v>
      </c>
      <c r="F4879" s="9" t="str">
        <f>TEXT(gdp_capita_rank__2[[#This Row],[year]],0)&amp;"-"&amp;gdp_capita_rank__2[[#This Row],[WB_country_code]]</f>
        <v>1996-HUN</v>
      </c>
      <c r="G4879" s="9" t="s">
        <v>6396</v>
      </c>
    </row>
    <row r="4880" spans="1:7" x14ac:dyDescent="0.2">
      <c r="A4880" s="9" t="s">
        <v>113</v>
      </c>
      <c r="B4880" s="9" t="s">
        <v>114</v>
      </c>
      <c r="C4880" s="9" t="s">
        <v>2875</v>
      </c>
      <c r="D4880" s="9" t="s">
        <v>2876</v>
      </c>
      <c r="E4880" s="9" t="s">
        <v>6343</v>
      </c>
      <c r="F4880" s="9" t="str">
        <f>TEXT(gdp_capita_rank__2[[#This Row],[year]],0)&amp;"-"&amp;gdp_capita_rank__2[[#This Row],[WB_country_code]]</f>
        <v>1996-IDN</v>
      </c>
      <c r="G4880" s="9" t="s">
        <v>6397</v>
      </c>
    </row>
    <row r="4881" spans="1:7" x14ac:dyDescent="0.2">
      <c r="A4881" s="9" t="s">
        <v>115</v>
      </c>
      <c r="B4881" s="9" t="s">
        <v>116</v>
      </c>
      <c r="C4881" s="9" t="s">
        <v>2877</v>
      </c>
      <c r="D4881" s="9" t="s">
        <v>2878</v>
      </c>
      <c r="E4881" s="9" t="s">
        <v>6343</v>
      </c>
      <c r="F4881" s="9" t="str">
        <f>TEXT(gdp_capita_rank__2[[#This Row],[year]],0)&amp;"-"&amp;gdp_capita_rank__2[[#This Row],[WB_country_code]]</f>
        <v>1996-IND</v>
      </c>
      <c r="G4881" s="9" t="s">
        <v>6398</v>
      </c>
    </row>
    <row r="4882" spans="1:7" x14ac:dyDescent="0.2">
      <c r="A4882" s="9" t="s">
        <v>117</v>
      </c>
      <c r="B4882" s="9" t="s">
        <v>118</v>
      </c>
      <c r="C4882" s="9" t="s">
        <v>2880</v>
      </c>
      <c r="D4882" s="9" t="s">
        <v>2881</v>
      </c>
      <c r="E4882" s="9" t="s">
        <v>6343</v>
      </c>
      <c r="F4882" s="9" t="str">
        <f>TEXT(gdp_capita_rank__2[[#This Row],[year]],0)&amp;"-"&amp;gdp_capita_rank__2[[#This Row],[WB_country_code]]</f>
        <v>1996-IRL</v>
      </c>
      <c r="G4882" s="9" t="s">
        <v>6399</v>
      </c>
    </row>
    <row r="4883" spans="1:7" x14ac:dyDescent="0.2">
      <c r="A4883" s="9" t="s">
        <v>119</v>
      </c>
      <c r="B4883" s="9" t="s">
        <v>120</v>
      </c>
      <c r="C4883" s="9" t="s">
        <v>2883</v>
      </c>
      <c r="D4883" s="9" t="s">
        <v>2884</v>
      </c>
      <c r="E4883" s="9" t="s">
        <v>6343</v>
      </c>
      <c r="F4883" s="9" t="str">
        <f>TEXT(gdp_capita_rank__2[[#This Row],[year]],0)&amp;"-"&amp;gdp_capita_rank__2[[#This Row],[WB_country_code]]</f>
        <v>1996-IRN</v>
      </c>
      <c r="G4883" s="9" t="s">
        <v>6400</v>
      </c>
    </row>
    <row r="4884" spans="1:7" x14ac:dyDescent="0.2">
      <c r="A4884" s="9" t="s">
        <v>121</v>
      </c>
      <c r="B4884" s="9" t="s">
        <v>122</v>
      </c>
      <c r="C4884" s="9" t="s">
        <v>2886</v>
      </c>
      <c r="D4884" s="9" t="s">
        <v>2887</v>
      </c>
      <c r="E4884" s="9" t="s">
        <v>6343</v>
      </c>
      <c r="F4884" s="9" t="str">
        <f>TEXT(gdp_capita_rank__2[[#This Row],[year]],0)&amp;"-"&amp;gdp_capita_rank__2[[#This Row],[WB_country_code]]</f>
        <v>1996-IRQ</v>
      </c>
      <c r="G4884" s="9" t="s">
        <v>6401</v>
      </c>
    </row>
    <row r="4885" spans="1:7" x14ac:dyDescent="0.2">
      <c r="A4885" s="9" t="s">
        <v>123</v>
      </c>
      <c r="B4885" s="9" t="s">
        <v>124</v>
      </c>
      <c r="C4885" s="9" t="s">
        <v>2889</v>
      </c>
      <c r="D4885" s="9" t="s">
        <v>2890</v>
      </c>
      <c r="E4885" s="9" t="s">
        <v>6343</v>
      </c>
      <c r="F4885" s="9" t="str">
        <f>TEXT(gdp_capita_rank__2[[#This Row],[year]],0)&amp;"-"&amp;gdp_capita_rank__2[[#This Row],[WB_country_code]]</f>
        <v>1996-ISL</v>
      </c>
      <c r="G4885" s="9" t="s">
        <v>6402</v>
      </c>
    </row>
    <row r="4886" spans="1:7" x14ac:dyDescent="0.2">
      <c r="A4886" s="9" t="s">
        <v>125</v>
      </c>
      <c r="B4886" s="9" t="s">
        <v>126</v>
      </c>
      <c r="C4886" s="9" t="s">
        <v>2892</v>
      </c>
      <c r="D4886" s="9" t="s">
        <v>2893</v>
      </c>
      <c r="E4886" s="9" t="s">
        <v>6343</v>
      </c>
      <c r="F4886" s="9" t="str">
        <f>TEXT(gdp_capita_rank__2[[#This Row],[year]],0)&amp;"-"&amp;gdp_capita_rank__2[[#This Row],[WB_country_code]]</f>
        <v>1996-ISR</v>
      </c>
      <c r="G4886" s="9" t="s">
        <v>6403</v>
      </c>
    </row>
    <row r="4887" spans="1:7" x14ac:dyDescent="0.2">
      <c r="A4887" s="9" t="s">
        <v>127</v>
      </c>
      <c r="B4887" s="9" t="s">
        <v>128</v>
      </c>
      <c r="C4887" s="9" t="s">
        <v>2895</v>
      </c>
      <c r="D4887" s="9" t="s">
        <v>2896</v>
      </c>
      <c r="E4887" s="9" t="s">
        <v>6343</v>
      </c>
      <c r="F4887" s="9" t="str">
        <f>TEXT(gdp_capita_rank__2[[#This Row],[year]],0)&amp;"-"&amp;gdp_capita_rank__2[[#This Row],[WB_country_code]]</f>
        <v>1996-ITA</v>
      </c>
      <c r="G4887" s="9" t="s">
        <v>6404</v>
      </c>
    </row>
    <row r="4888" spans="1:7" x14ac:dyDescent="0.2">
      <c r="A4888" s="9" t="s">
        <v>129</v>
      </c>
      <c r="B4888" s="9" t="s">
        <v>130</v>
      </c>
      <c r="C4888" s="9" t="s">
        <v>2898</v>
      </c>
      <c r="D4888" s="9" t="s">
        <v>2899</v>
      </c>
      <c r="E4888" s="9" t="s">
        <v>6343</v>
      </c>
      <c r="F4888" s="9" t="str">
        <f>TEXT(gdp_capita_rank__2[[#This Row],[year]],0)&amp;"-"&amp;gdp_capita_rank__2[[#This Row],[WB_country_code]]</f>
        <v>1996-JAM</v>
      </c>
      <c r="G4888" s="9" t="s">
        <v>6405</v>
      </c>
    </row>
    <row r="4889" spans="1:7" x14ac:dyDescent="0.2">
      <c r="A4889" s="9" t="s">
        <v>131</v>
      </c>
      <c r="B4889" s="9" t="s">
        <v>132</v>
      </c>
      <c r="C4889" s="9" t="s">
        <v>2901</v>
      </c>
      <c r="D4889" s="9" t="s">
        <v>2902</v>
      </c>
      <c r="E4889" s="9" t="s">
        <v>6343</v>
      </c>
      <c r="F4889" s="9" t="str">
        <f>TEXT(gdp_capita_rank__2[[#This Row],[year]],0)&amp;"-"&amp;gdp_capita_rank__2[[#This Row],[WB_country_code]]</f>
        <v>1996-JOR</v>
      </c>
      <c r="G4889" s="9" t="s">
        <v>6406</v>
      </c>
    </row>
    <row r="4890" spans="1:7" x14ac:dyDescent="0.2">
      <c r="A4890" s="9" t="s">
        <v>133</v>
      </c>
      <c r="B4890" s="9" t="s">
        <v>134</v>
      </c>
      <c r="C4890" s="9" t="s">
        <v>2903</v>
      </c>
      <c r="D4890" s="9" t="s">
        <v>2904</v>
      </c>
      <c r="E4890" s="9" t="s">
        <v>6343</v>
      </c>
      <c r="F4890" s="9" t="str">
        <f>TEXT(gdp_capita_rank__2[[#This Row],[year]],0)&amp;"-"&amp;gdp_capita_rank__2[[#This Row],[WB_country_code]]</f>
        <v>1996-JPN</v>
      </c>
      <c r="G4890" s="9" t="s">
        <v>6407</v>
      </c>
    </row>
    <row r="4891" spans="1:7" x14ac:dyDescent="0.2">
      <c r="A4891" s="9" t="s">
        <v>135</v>
      </c>
      <c r="B4891" s="9" t="s">
        <v>136</v>
      </c>
      <c r="C4891" s="9" t="s">
        <v>2906</v>
      </c>
      <c r="D4891" s="9" t="s">
        <v>2907</v>
      </c>
      <c r="E4891" s="9" t="s">
        <v>6343</v>
      </c>
      <c r="F4891" s="9" t="str">
        <f>TEXT(gdp_capita_rank__2[[#This Row],[year]],0)&amp;"-"&amp;gdp_capita_rank__2[[#This Row],[WB_country_code]]</f>
        <v>1996-KAZ</v>
      </c>
      <c r="G4891" s="9" t="s">
        <v>6408</v>
      </c>
    </row>
    <row r="4892" spans="1:7" x14ac:dyDescent="0.2">
      <c r="A4892" s="9" t="s">
        <v>137</v>
      </c>
      <c r="B4892" s="9" t="s">
        <v>138</v>
      </c>
      <c r="C4892" s="9" t="s">
        <v>2908</v>
      </c>
      <c r="D4892" s="9" t="s">
        <v>2909</v>
      </c>
      <c r="E4892" s="9" t="s">
        <v>6343</v>
      </c>
      <c r="F4892" s="9" t="str">
        <f>TEXT(gdp_capita_rank__2[[#This Row],[year]],0)&amp;"-"&amp;gdp_capita_rank__2[[#This Row],[WB_country_code]]</f>
        <v>1996-KEN</v>
      </c>
      <c r="G4892" s="9" t="s">
        <v>6409</v>
      </c>
    </row>
    <row r="4893" spans="1:7" x14ac:dyDescent="0.2">
      <c r="A4893" s="9" t="s">
        <v>139</v>
      </c>
      <c r="B4893" s="9" t="s">
        <v>140</v>
      </c>
      <c r="C4893" s="9" t="s">
        <v>2911</v>
      </c>
      <c r="D4893" s="9" t="s">
        <v>2912</v>
      </c>
      <c r="E4893" s="9" t="s">
        <v>6343</v>
      </c>
      <c r="F4893" s="9" t="str">
        <f>TEXT(gdp_capita_rank__2[[#This Row],[year]],0)&amp;"-"&amp;gdp_capita_rank__2[[#This Row],[WB_country_code]]</f>
        <v>1996-KGZ</v>
      </c>
      <c r="G4893" s="9" t="s">
        <v>6410</v>
      </c>
    </row>
    <row r="4894" spans="1:7" x14ac:dyDescent="0.2">
      <c r="A4894" s="9" t="s">
        <v>141</v>
      </c>
      <c r="B4894" s="9" t="s">
        <v>142</v>
      </c>
      <c r="C4894" s="9" t="s">
        <v>2913</v>
      </c>
      <c r="D4894" s="9" t="s">
        <v>2914</v>
      </c>
      <c r="E4894" s="9" t="s">
        <v>6343</v>
      </c>
      <c r="F4894" s="9" t="str">
        <f>TEXT(gdp_capita_rank__2[[#This Row],[year]],0)&amp;"-"&amp;gdp_capita_rank__2[[#This Row],[WB_country_code]]</f>
        <v>1996-KOR</v>
      </c>
      <c r="G4894" s="9" t="s">
        <v>6411</v>
      </c>
    </row>
    <row r="4895" spans="1:7" x14ac:dyDescent="0.2">
      <c r="A4895" s="9" t="s">
        <v>143</v>
      </c>
      <c r="B4895" s="9" t="s">
        <v>144</v>
      </c>
      <c r="C4895" s="9" t="s">
        <v>2916</v>
      </c>
      <c r="D4895" s="9" t="s">
        <v>2917</v>
      </c>
      <c r="E4895" s="9" t="s">
        <v>6343</v>
      </c>
      <c r="F4895" s="9" t="str">
        <f>TEXT(gdp_capita_rank__2[[#This Row],[year]],0)&amp;"-"&amp;gdp_capita_rank__2[[#This Row],[WB_country_code]]</f>
        <v>1996-KWT</v>
      </c>
      <c r="G4895" s="9" t="s">
        <v>6412</v>
      </c>
    </row>
    <row r="4896" spans="1:7" x14ac:dyDescent="0.2">
      <c r="A4896" s="9" t="s">
        <v>145</v>
      </c>
      <c r="B4896" s="9" t="s">
        <v>146</v>
      </c>
      <c r="C4896" s="9" t="s">
        <v>2918</v>
      </c>
      <c r="D4896" s="9" t="s">
        <v>2919</v>
      </c>
      <c r="E4896" s="9" t="s">
        <v>6343</v>
      </c>
      <c r="F4896" s="9" t="str">
        <f>TEXT(gdp_capita_rank__2[[#This Row],[year]],0)&amp;"-"&amp;gdp_capita_rank__2[[#This Row],[WB_country_code]]</f>
        <v>1996-LBN</v>
      </c>
      <c r="G4896" s="9" t="s">
        <v>6413</v>
      </c>
    </row>
    <row r="4897" spans="1:7" x14ac:dyDescent="0.2">
      <c r="A4897" s="9" t="s">
        <v>147</v>
      </c>
      <c r="B4897" s="9" t="s">
        <v>148</v>
      </c>
      <c r="C4897" s="9" t="s">
        <v>2920</v>
      </c>
      <c r="D4897" s="9" t="s">
        <v>2921</v>
      </c>
      <c r="E4897" s="9" t="s">
        <v>6343</v>
      </c>
      <c r="F4897" s="9" t="str">
        <f>TEXT(gdp_capita_rank__2[[#This Row],[year]],0)&amp;"-"&amp;gdp_capita_rank__2[[#This Row],[WB_country_code]]</f>
        <v>1996-LKA</v>
      </c>
      <c r="G4897" s="9" t="s">
        <v>6414</v>
      </c>
    </row>
    <row r="4898" spans="1:7" x14ac:dyDescent="0.2">
      <c r="A4898" s="9" t="s">
        <v>149</v>
      </c>
      <c r="B4898" s="9" t="s">
        <v>150</v>
      </c>
      <c r="C4898" s="9" t="s">
        <v>2923</v>
      </c>
      <c r="D4898" s="9" t="s">
        <v>2924</v>
      </c>
      <c r="E4898" s="9" t="s">
        <v>6343</v>
      </c>
      <c r="F4898" s="9" t="str">
        <f>TEXT(gdp_capita_rank__2[[#This Row],[year]],0)&amp;"-"&amp;gdp_capita_rank__2[[#This Row],[WB_country_code]]</f>
        <v>1996-LTU</v>
      </c>
      <c r="G4898" s="9" t="s">
        <v>6415</v>
      </c>
    </row>
    <row r="4899" spans="1:7" x14ac:dyDescent="0.2">
      <c r="A4899" s="9" t="s">
        <v>151</v>
      </c>
      <c r="B4899" s="9" t="s">
        <v>152</v>
      </c>
      <c r="C4899" s="9" t="s">
        <v>2925</v>
      </c>
      <c r="D4899" s="9" t="s">
        <v>2926</v>
      </c>
      <c r="E4899" s="9" t="s">
        <v>6343</v>
      </c>
      <c r="F4899" s="9" t="str">
        <f>TEXT(gdp_capita_rank__2[[#This Row],[year]],0)&amp;"-"&amp;gdp_capita_rank__2[[#This Row],[WB_country_code]]</f>
        <v>1996-LVA</v>
      </c>
      <c r="G4899" s="9" t="s">
        <v>6416</v>
      </c>
    </row>
    <row r="4900" spans="1:7" x14ac:dyDescent="0.2">
      <c r="A4900" s="9" t="s">
        <v>153</v>
      </c>
      <c r="B4900" s="9" t="s">
        <v>154</v>
      </c>
      <c r="C4900" s="9" t="s">
        <v>2927</v>
      </c>
      <c r="D4900" s="9" t="s">
        <v>2928</v>
      </c>
      <c r="E4900" s="9" t="s">
        <v>6343</v>
      </c>
      <c r="F4900" s="9" t="str">
        <f>TEXT(gdp_capita_rank__2[[#This Row],[year]],0)&amp;"-"&amp;gdp_capita_rank__2[[#This Row],[WB_country_code]]</f>
        <v>1996-MAR</v>
      </c>
      <c r="G4900" s="9" t="s">
        <v>6417</v>
      </c>
    </row>
    <row r="4901" spans="1:7" x14ac:dyDescent="0.2">
      <c r="A4901" s="9" t="s">
        <v>155</v>
      </c>
      <c r="B4901" s="9" t="s">
        <v>156</v>
      </c>
      <c r="C4901" s="9" t="s">
        <v>2930</v>
      </c>
      <c r="D4901" s="9" t="s">
        <v>2931</v>
      </c>
      <c r="E4901" s="9" t="s">
        <v>6343</v>
      </c>
      <c r="F4901" s="9" t="str">
        <f>TEXT(gdp_capita_rank__2[[#This Row],[year]],0)&amp;"-"&amp;gdp_capita_rank__2[[#This Row],[WB_country_code]]</f>
        <v>1996-MDA</v>
      </c>
      <c r="G4901" s="9" t="s">
        <v>6418</v>
      </c>
    </row>
    <row r="4902" spans="1:7" x14ac:dyDescent="0.2">
      <c r="A4902" s="9" t="s">
        <v>157</v>
      </c>
      <c r="B4902" s="9" t="s">
        <v>158</v>
      </c>
      <c r="C4902" s="9" t="s">
        <v>2932</v>
      </c>
      <c r="D4902" s="9" t="s">
        <v>2933</v>
      </c>
      <c r="E4902" s="9" t="s">
        <v>6343</v>
      </c>
      <c r="F4902" s="9" t="str">
        <f>TEXT(gdp_capita_rank__2[[#This Row],[year]],0)&amp;"-"&amp;gdp_capita_rank__2[[#This Row],[WB_country_code]]</f>
        <v>1996-MEX</v>
      </c>
      <c r="G4902" s="9" t="s">
        <v>6419</v>
      </c>
    </row>
    <row r="4903" spans="1:7" x14ac:dyDescent="0.2">
      <c r="A4903" s="9" t="s">
        <v>159</v>
      </c>
      <c r="B4903" s="9" t="s">
        <v>160</v>
      </c>
      <c r="C4903" s="9" t="s">
        <v>2935</v>
      </c>
      <c r="D4903" s="9" t="s">
        <v>2936</v>
      </c>
      <c r="E4903" s="9" t="s">
        <v>6343</v>
      </c>
      <c r="F4903" s="9" t="str">
        <f>TEXT(gdp_capita_rank__2[[#This Row],[year]],0)&amp;"-"&amp;gdp_capita_rank__2[[#This Row],[WB_country_code]]</f>
        <v>1996-MKD</v>
      </c>
      <c r="G4903" s="9" t="s">
        <v>6420</v>
      </c>
    </row>
    <row r="4904" spans="1:7" x14ac:dyDescent="0.2">
      <c r="A4904" s="9" t="s">
        <v>161</v>
      </c>
      <c r="B4904" s="9" t="s">
        <v>162</v>
      </c>
      <c r="C4904" s="9" t="s">
        <v>2937</v>
      </c>
      <c r="D4904" s="9" t="s">
        <v>2938</v>
      </c>
      <c r="E4904" s="9" t="s">
        <v>6343</v>
      </c>
      <c r="F4904" s="9" t="str">
        <f>TEXT(gdp_capita_rank__2[[#This Row],[year]],0)&amp;"-"&amp;gdp_capita_rank__2[[#This Row],[WB_country_code]]</f>
        <v>1996-MNE</v>
      </c>
      <c r="G4904" s="9" t="s">
        <v>2741</v>
      </c>
    </row>
    <row r="4905" spans="1:7" x14ac:dyDescent="0.2">
      <c r="A4905" s="9" t="s">
        <v>163</v>
      </c>
      <c r="B4905" s="9" t="s">
        <v>164</v>
      </c>
      <c r="C4905" s="9" t="s">
        <v>2939</v>
      </c>
      <c r="D4905" s="9" t="s">
        <v>2940</v>
      </c>
      <c r="E4905" s="9" t="s">
        <v>6343</v>
      </c>
      <c r="F4905" s="9" t="str">
        <f>TEXT(gdp_capita_rank__2[[#This Row],[year]],0)&amp;"-"&amp;gdp_capita_rank__2[[#This Row],[WB_country_code]]</f>
        <v>1996-MNG</v>
      </c>
      <c r="G4905" s="9" t="s">
        <v>6421</v>
      </c>
    </row>
    <row r="4906" spans="1:7" x14ac:dyDescent="0.2">
      <c r="A4906" s="9" t="s">
        <v>165</v>
      </c>
      <c r="B4906" s="9" t="s">
        <v>166</v>
      </c>
      <c r="C4906" s="9" t="s">
        <v>2941</v>
      </c>
      <c r="D4906" s="9" t="s">
        <v>2942</v>
      </c>
      <c r="E4906" s="9" t="s">
        <v>6343</v>
      </c>
      <c r="F4906" s="9" t="str">
        <f>TEXT(gdp_capita_rank__2[[#This Row],[year]],0)&amp;"-"&amp;gdp_capita_rank__2[[#This Row],[WB_country_code]]</f>
        <v>1996-MOZ</v>
      </c>
      <c r="G4906" s="9" t="s">
        <v>6422</v>
      </c>
    </row>
    <row r="4907" spans="1:7" x14ac:dyDescent="0.2">
      <c r="A4907" s="9" t="s">
        <v>167</v>
      </c>
      <c r="B4907" s="9" t="s">
        <v>168</v>
      </c>
      <c r="C4907" s="9" t="s">
        <v>2943</v>
      </c>
      <c r="D4907" s="9" t="s">
        <v>2944</v>
      </c>
      <c r="E4907" s="9" t="s">
        <v>6343</v>
      </c>
      <c r="F4907" s="9" t="str">
        <f>TEXT(gdp_capita_rank__2[[#This Row],[year]],0)&amp;"-"&amp;gdp_capita_rank__2[[#This Row],[WB_country_code]]</f>
        <v>1996-MUS</v>
      </c>
      <c r="G4907" s="9" t="s">
        <v>6423</v>
      </c>
    </row>
    <row r="4908" spans="1:7" x14ac:dyDescent="0.2">
      <c r="A4908" s="9" t="s">
        <v>169</v>
      </c>
      <c r="B4908" s="9" t="s">
        <v>170</v>
      </c>
      <c r="C4908" s="9" t="s">
        <v>2945</v>
      </c>
      <c r="D4908" s="9" t="s">
        <v>2946</v>
      </c>
      <c r="E4908" s="9" t="s">
        <v>6343</v>
      </c>
      <c r="F4908" s="9" t="str">
        <f>TEXT(gdp_capita_rank__2[[#This Row],[year]],0)&amp;"-"&amp;gdp_capita_rank__2[[#This Row],[WB_country_code]]</f>
        <v>1996-MYS</v>
      </c>
      <c r="G4908" s="9" t="s">
        <v>6424</v>
      </c>
    </row>
    <row r="4909" spans="1:7" x14ac:dyDescent="0.2">
      <c r="A4909" s="9" t="s">
        <v>171</v>
      </c>
      <c r="B4909" s="9" t="s">
        <v>172</v>
      </c>
      <c r="C4909" s="9" t="s">
        <v>2948</v>
      </c>
      <c r="D4909" s="9" t="s">
        <v>2949</v>
      </c>
      <c r="E4909" s="9" t="s">
        <v>6343</v>
      </c>
      <c r="F4909" s="9" t="str">
        <f>TEXT(gdp_capita_rank__2[[#This Row],[year]],0)&amp;"-"&amp;gdp_capita_rank__2[[#This Row],[WB_country_code]]</f>
        <v>1996-NAM</v>
      </c>
      <c r="G4909" s="9" t="s">
        <v>6425</v>
      </c>
    </row>
    <row r="4910" spans="1:7" x14ac:dyDescent="0.2">
      <c r="A4910" s="9" t="s">
        <v>173</v>
      </c>
      <c r="B4910" s="9" t="s">
        <v>174</v>
      </c>
      <c r="C4910" s="9" t="s">
        <v>2950</v>
      </c>
      <c r="D4910" s="9" t="s">
        <v>2951</v>
      </c>
      <c r="E4910" s="9" t="s">
        <v>6343</v>
      </c>
      <c r="F4910" s="9" t="str">
        <f>TEXT(gdp_capita_rank__2[[#This Row],[year]],0)&amp;"-"&amp;gdp_capita_rank__2[[#This Row],[WB_country_code]]</f>
        <v>1996-NER</v>
      </c>
      <c r="G4910" s="9" t="s">
        <v>6426</v>
      </c>
    </row>
    <row r="4911" spans="1:7" x14ac:dyDescent="0.2">
      <c r="A4911" s="9" t="s">
        <v>175</v>
      </c>
      <c r="B4911" s="9" t="s">
        <v>176</v>
      </c>
      <c r="C4911" s="9" t="s">
        <v>2953</v>
      </c>
      <c r="D4911" s="9" t="s">
        <v>2954</v>
      </c>
      <c r="E4911" s="9" t="s">
        <v>6343</v>
      </c>
      <c r="F4911" s="9" t="str">
        <f>TEXT(gdp_capita_rank__2[[#This Row],[year]],0)&amp;"-"&amp;gdp_capita_rank__2[[#This Row],[WB_country_code]]</f>
        <v>1996-NGA</v>
      </c>
      <c r="G4911" s="9" t="s">
        <v>6427</v>
      </c>
    </row>
    <row r="4912" spans="1:7" x14ac:dyDescent="0.2">
      <c r="A4912" s="9" t="s">
        <v>177</v>
      </c>
      <c r="B4912" s="9" t="s">
        <v>178</v>
      </c>
      <c r="C4912" s="9" t="s">
        <v>2956</v>
      </c>
      <c r="D4912" s="9" t="s">
        <v>2957</v>
      </c>
      <c r="E4912" s="9" t="s">
        <v>6343</v>
      </c>
      <c r="F4912" s="9" t="str">
        <f>TEXT(gdp_capita_rank__2[[#This Row],[year]],0)&amp;"-"&amp;gdp_capita_rank__2[[#This Row],[WB_country_code]]</f>
        <v>1996-NLD</v>
      </c>
      <c r="G4912" s="9" t="s">
        <v>6428</v>
      </c>
    </row>
    <row r="4913" spans="1:7" x14ac:dyDescent="0.2">
      <c r="A4913" s="9" t="s">
        <v>179</v>
      </c>
      <c r="B4913" s="9" t="s">
        <v>180</v>
      </c>
      <c r="C4913" s="9" t="s">
        <v>2959</v>
      </c>
      <c r="D4913" s="9" t="s">
        <v>2960</v>
      </c>
      <c r="E4913" s="9" t="s">
        <v>6343</v>
      </c>
      <c r="F4913" s="9" t="str">
        <f>TEXT(gdp_capita_rank__2[[#This Row],[year]],0)&amp;"-"&amp;gdp_capita_rank__2[[#This Row],[WB_country_code]]</f>
        <v>1996-NOR</v>
      </c>
      <c r="G4913" s="9" t="s">
        <v>6429</v>
      </c>
    </row>
    <row r="4914" spans="1:7" x14ac:dyDescent="0.2">
      <c r="A4914" s="9" t="s">
        <v>181</v>
      </c>
      <c r="B4914" s="9" t="s">
        <v>182</v>
      </c>
      <c r="C4914" s="9" t="s">
        <v>2962</v>
      </c>
      <c r="D4914" s="9" t="s">
        <v>2963</v>
      </c>
      <c r="E4914" s="9" t="s">
        <v>6343</v>
      </c>
      <c r="F4914" s="9" t="str">
        <f>TEXT(gdp_capita_rank__2[[#This Row],[year]],0)&amp;"-"&amp;gdp_capita_rank__2[[#This Row],[WB_country_code]]</f>
        <v>1996-NZL</v>
      </c>
      <c r="G4914" s="9" t="s">
        <v>6430</v>
      </c>
    </row>
    <row r="4915" spans="1:7" x14ac:dyDescent="0.2">
      <c r="A4915" s="9" t="s">
        <v>183</v>
      </c>
      <c r="B4915" s="9" t="s">
        <v>184</v>
      </c>
      <c r="C4915" s="9" t="s">
        <v>2965</v>
      </c>
      <c r="D4915" s="9" t="s">
        <v>2966</v>
      </c>
      <c r="E4915" s="9" t="s">
        <v>6343</v>
      </c>
      <c r="F4915" s="9" t="str">
        <f>TEXT(gdp_capita_rank__2[[#This Row],[year]],0)&amp;"-"&amp;gdp_capita_rank__2[[#This Row],[WB_country_code]]</f>
        <v>1996-PAK</v>
      </c>
      <c r="G4915" s="9" t="s">
        <v>6431</v>
      </c>
    </row>
    <row r="4916" spans="1:7" x14ac:dyDescent="0.2">
      <c r="A4916" s="9" t="s">
        <v>185</v>
      </c>
      <c r="B4916" s="9" t="s">
        <v>186</v>
      </c>
      <c r="C4916" s="9" t="s">
        <v>2968</v>
      </c>
      <c r="D4916" s="9" t="s">
        <v>2969</v>
      </c>
      <c r="E4916" s="9" t="s">
        <v>6343</v>
      </c>
      <c r="F4916" s="9" t="str">
        <f>TEXT(gdp_capita_rank__2[[#This Row],[year]],0)&amp;"-"&amp;gdp_capita_rank__2[[#This Row],[WB_country_code]]</f>
        <v>1996-PAN</v>
      </c>
      <c r="G4916" s="9" t="s">
        <v>6432</v>
      </c>
    </row>
    <row r="4917" spans="1:7" x14ac:dyDescent="0.2">
      <c r="A4917" s="9" t="s">
        <v>187</v>
      </c>
      <c r="B4917" s="9" t="s">
        <v>188</v>
      </c>
      <c r="C4917" s="9" t="s">
        <v>2971</v>
      </c>
      <c r="D4917" s="9" t="s">
        <v>2972</v>
      </c>
      <c r="E4917" s="9" t="s">
        <v>6343</v>
      </c>
      <c r="F4917" s="9" t="str">
        <f>TEXT(gdp_capita_rank__2[[#This Row],[year]],0)&amp;"-"&amp;gdp_capita_rank__2[[#This Row],[WB_country_code]]</f>
        <v>1996-PER</v>
      </c>
      <c r="G4917" s="9" t="s">
        <v>6433</v>
      </c>
    </row>
    <row r="4918" spans="1:7" x14ac:dyDescent="0.2">
      <c r="A4918" s="9" t="s">
        <v>189</v>
      </c>
      <c r="B4918" s="9" t="s">
        <v>190</v>
      </c>
      <c r="C4918" s="9" t="s">
        <v>2973</v>
      </c>
      <c r="D4918" s="9" t="s">
        <v>2974</v>
      </c>
      <c r="E4918" s="9" t="s">
        <v>6343</v>
      </c>
      <c r="F4918" s="9" t="str">
        <f>TEXT(gdp_capita_rank__2[[#This Row],[year]],0)&amp;"-"&amp;gdp_capita_rank__2[[#This Row],[WB_country_code]]</f>
        <v>1996-PHL</v>
      </c>
      <c r="G4918" s="9" t="s">
        <v>6434</v>
      </c>
    </row>
    <row r="4919" spans="1:7" x14ac:dyDescent="0.2">
      <c r="A4919" s="9" t="s">
        <v>191</v>
      </c>
      <c r="B4919" s="9" t="s">
        <v>192</v>
      </c>
      <c r="C4919" s="9" t="s">
        <v>2976</v>
      </c>
      <c r="D4919" s="9" t="s">
        <v>2977</v>
      </c>
      <c r="E4919" s="9" t="s">
        <v>6343</v>
      </c>
      <c r="F4919" s="9" t="str">
        <f>TEXT(gdp_capita_rank__2[[#This Row],[year]],0)&amp;"-"&amp;gdp_capita_rank__2[[#This Row],[WB_country_code]]</f>
        <v>1996-POL</v>
      </c>
      <c r="G4919" s="9" t="s">
        <v>6435</v>
      </c>
    </row>
    <row r="4920" spans="1:7" x14ac:dyDescent="0.2">
      <c r="A4920" s="9" t="s">
        <v>193</v>
      </c>
      <c r="B4920" s="9" t="s">
        <v>194</v>
      </c>
      <c r="C4920" s="9" t="s">
        <v>2818</v>
      </c>
      <c r="D4920" s="9" t="s">
        <v>2978</v>
      </c>
      <c r="E4920" s="9" t="s">
        <v>6343</v>
      </c>
      <c r="F4920" s="9" t="str">
        <f>TEXT(gdp_capita_rank__2[[#This Row],[year]],0)&amp;"-"&amp;gdp_capita_rank__2[[#This Row],[WB_country_code]]</f>
        <v>1996-PRI</v>
      </c>
      <c r="G4920" s="9" t="s">
        <v>6436</v>
      </c>
    </row>
    <row r="4921" spans="1:7" x14ac:dyDescent="0.2">
      <c r="A4921" s="9" t="s">
        <v>195</v>
      </c>
      <c r="B4921" s="9" t="s">
        <v>196</v>
      </c>
      <c r="C4921" s="9" t="s">
        <v>2980</v>
      </c>
      <c r="D4921" s="9" t="s">
        <v>2981</v>
      </c>
      <c r="E4921" s="9" t="s">
        <v>6343</v>
      </c>
      <c r="F4921" s="9" t="str">
        <f>TEXT(gdp_capita_rank__2[[#This Row],[year]],0)&amp;"-"&amp;gdp_capita_rank__2[[#This Row],[WB_country_code]]</f>
        <v>1996-PRK</v>
      </c>
      <c r="G4921" s="9" t="s">
        <v>2741</v>
      </c>
    </row>
    <row r="4922" spans="1:7" x14ac:dyDescent="0.2">
      <c r="A4922" s="9" t="s">
        <v>197</v>
      </c>
      <c r="B4922" s="9" t="s">
        <v>198</v>
      </c>
      <c r="C4922" s="9" t="s">
        <v>2982</v>
      </c>
      <c r="D4922" s="9" t="s">
        <v>2983</v>
      </c>
      <c r="E4922" s="9" t="s">
        <v>6343</v>
      </c>
      <c r="F4922" s="9" t="str">
        <f>TEXT(gdp_capita_rank__2[[#This Row],[year]],0)&amp;"-"&amp;gdp_capita_rank__2[[#This Row],[WB_country_code]]</f>
        <v>1996-PRT</v>
      </c>
      <c r="G4922" s="9" t="s">
        <v>6437</v>
      </c>
    </row>
    <row r="4923" spans="1:7" x14ac:dyDescent="0.2">
      <c r="A4923" s="9" t="s">
        <v>199</v>
      </c>
      <c r="B4923" s="9" t="s">
        <v>200</v>
      </c>
      <c r="C4923" s="9" t="s">
        <v>2985</v>
      </c>
      <c r="D4923" s="9" t="s">
        <v>2986</v>
      </c>
      <c r="E4923" s="9" t="s">
        <v>6343</v>
      </c>
      <c r="F4923" s="9" t="str">
        <f>TEXT(gdp_capita_rank__2[[#This Row],[year]],0)&amp;"-"&amp;gdp_capita_rank__2[[#This Row],[WB_country_code]]</f>
        <v>1996-PRY</v>
      </c>
      <c r="G4923" s="9" t="s">
        <v>6438</v>
      </c>
    </row>
    <row r="4924" spans="1:7" x14ac:dyDescent="0.2">
      <c r="A4924" s="9" t="s">
        <v>201</v>
      </c>
      <c r="B4924" s="9" t="s">
        <v>202</v>
      </c>
      <c r="C4924" s="9" t="s">
        <v>2987</v>
      </c>
      <c r="D4924" s="9" t="s">
        <v>2988</v>
      </c>
      <c r="E4924" s="9" t="s">
        <v>6343</v>
      </c>
      <c r="F4924" s="9" t="str">
        <f>TEXT(gdp_capita_rank__2[[#This Row],[year]],0)&amp;"-"&amp;gdp_capita_rank__2[[#This Row],[WB_country_code]]</f>
        <v>1996-QAT</v>
      </c>
      <c r="G4924" s="9" t="s">
        <v>6439</v>
      </c>
    </row>
    <row r="4925" spans="1:7" x14ac:dyDescent="0.2">
      <c r="A4925" s="9" t="s">
        <v>203</v>
      </c>
      <c r="B4925" s="9" t="s">
        <v>204</v>
      </c>
      <c r="C4925" s="9" t="s">
        <v>2989</v>
      </c>
      <c r="D4925" s="9" t="s">
        <v>2990</v>
      </c>
      <c r="E4925" s="9" t="s">
        <v>6343</v>
      </c>
      <c r="F4925" s="9" t="str">
        <f>TEXT(gdp_capita_rank__2[[#This Row],[year]],0)&amp;"-"&amp;gdp_capita_rank__2[[#This Row],[WB_country_code]]</f>
        <v>1996-ROU</v>
      </c>
      <c r="G4925" s="9" t="s">
        <v>6440</v>
      </c>
    </row>
    <row r="4926" spans="1:7" x14ac:dyDescent="0.2">
      <c r="A4926" s="9" t="s">
        <v>205</v>
      </c>
      <c r="B4926" s="9" t="s">
        <v>206</v>
      </c>
      <c r="C4926" s="9" t="s">
        <v>2991</v>
      </c>
      <c r="D4926" s="9" t="s">
        <v>2992</v>
      </c>
      <c r="E4926" s="9" t="s">
        <v>6343</v>
      </c>
      <c r="F4926" s="9" t="str">
        <f>TEXT(gdp_capita_rank__2[[#This Row],[year]],0)&amp;"-"&amp;gdp_capita_rank__2[[#This Row],[WB_country_code]]</f>
        <v>1996-RUS</v>
      </c>
      <c r="G4926" s="9" t="s">
        <v>6441</v>
      </c>
    </row>
    <row r="4927" spans="1:7" x14ac:dyDescent="0.2">
      <c r="A4927" s="9" t="s">
        <v>207</v>
      </c>
      <c r="B4927" s="9" t="s">
        <v>208</v>
      </c>
      <c r="C4927" s="9" t="s">
        <v>2993</v>
      </c>
      <c r="D4927" s="9" t="s">
        <v>2994</v>
      </c>
      <c r="E4927" s="9" t="s">
        <v>6343</v>
      </c>
      <c r="F4927" s="9" t="str">
        <f>TEXT(gdp_capita_rank__2[[#This Row],[year]],0)&amp;"-"&amp;gdp_capita_rank__2[[#This Row],[WB_country_code]]</f>
        <v>1996-SAU</v>
      </c>
      <c r="G4927" s="9" t="s">
        <v>6442</v>
      </c>
    </row>
    <row r="4928" spans="1:7" x14ac:dyDescent="0.2">
      <c r="A4928" s="9" t="s">
        <v>209</v>
      </c>
      <c r="B4928" s="9" t="s">
        <v>210</v>
      </c>
      <c r="C4928" s="9" t="s">
        <v>2995</v>
      </c>
      <c r="D4928" s="9" t="s">
        <v>2996</v>
      </c>
      <c r="E4928" s="9" t="s">
        <v>6343</v>
      </c>
      <c r="F4928" s="9" t="str">
        <f>TEXT(gdp_capita_rank__2[[#This Row],[year]],0)&amp;"-"&amp;gdp_capita_rank__2[[#This Row],[WB_country_code]]</f>
        <v>1996-SDN</v>
      </c>
      <c r="G4928" s="9" t="s">
        <v>6443</v>
      </c>
    </row>
    <row r="4929" spans="1:7" x14ac:dyDescent="0.2">
      <c r="A4929" s="9" t="s">
        <v>211</v>
      </c>
      <c r="B4929" s="9" t="s">
        <v>212</v>
      </c>
      <c r="C4929" s="9" t="s">
        <v>2998</v>
      </c>
      <c r="D4929" s="9" t="s">
        <v>2999</v>
      </c>
      <c r="E4929" s="9" t="s">
        <v>6343</v>
      </c>
      <c r="F4929" s="9" t="str">
        <f>TEXT(gdp_capita_rank__2[[#This Row],[year]],0)&amp;"-"&amp;gdp_capita_rank__2[[#This Row],[WB_country_code]]</f>
        <v>1996-SEN</v>
      </c>
      <c r="G4929" s="9" t="s">
        <v>6444</v>
      </c>
    </row>
    <row r="4930" spans="1:7" x14ac:dyDescent="0.2">
      <c r="A4930" s="9" t="s">
        <v>213</v>
      </c>
      <c r="B4930" s="9" t="s">
        <v>214</v>
      </c>
      <c r="C4930" s="9" t="s">
        <v>3001</v>
      </c>
      <c r="D4930" s="9" t="s">
        <v>3002</v>
      </c>
      <c r="E4930" s="9" t="s">
        <v>6343</v>
      </c>
      <c r="F4930" s="9" t="str">
        <f>TEXT(gdp_capita_rank__2[[#This Row],[year]],0)&amp;"-"&amp;gdp_capita_rank__2[[#This Row],[WB_country_code]]</f>
        <v>1996-SGP</v>
      </c>
      <c r="G4930" s="9" t="s">
        <v>6445</v>
      </c>
    </row>
    <row r="4931" spans="1:7" x14ac:dyDescent="0.2">
      <c r="A4931" s="9" t="s">
        <v>215</v>
      </c>
      <c r="B4931" s="9" t="s">
        <v>216</v>
      </c>
      <c r="C4931" s="9" t="s">
        <v>3004</v>
      </c>
      <c r="D4931" s="9" t="s">
        <v>3005</v>
      </c>
      <c r="E4931" s="9" t="s">
        <v>6343</v>
      </c>
      <c r="F4931" s="9" t="str">
        <f>TEXT(gdp_capita_rank__2[[#This Row],[year]],0)&amp;"-"&amp;gdp_capita_rank__2[[#This Row],[WB_country_code]]</f>
        <v>1996-SMR</v>
      </c>
      <c r="G4931" s="9" t="s">
        <v>2741</v>
      </c>
    </row>
    <row r="4932" spans="1:7" x14ac:dyDescent="0.2">
      <c r="A4932" s="9" t="s">
        <v>217</v>
      </c>
      <c r="B4932" s="9" t="s">
        <v>218</v>
      </c>
      <c r="C4932" s="9" t="s">
        <v>2854</v>
      </c>
      <c r="D4932" s="9" t="s">
        <v>3006</v>
      </c>
      <c r="E4932" s="9" t="s">
        <v>6343</v>
      </c>
      <c r="F4932" s="9" t="str">
        <f>TEXT(gdp_capita_rank__2[[#This Row],[year]],0)&amp;"-"&amp;gdp_capita_rank__2[[#This Row],[WB_country_code]]</f>
        <v>1996-SRB</v>
      </c>
      <c r="G4932" s="9" t="s">
        <v>6446</v>
      </c>
    </row>
    <row r="4933" spans="1:7" x14ac:dyDescent="0.2">
      <c r="A4933" s="9" t="s">
        <v>219</v>
      </c>
      <c r="B4933" s="9" t="s">
        <v>220</v>
      </c>
      <c r="C4933" s="9" t="s">
        <v>3007</v>
      </c>
      <c r="D4933" s="9" t="s">
        <v>3008</v>
      </c>
      <c r="E4933" s="9" t="s">
        <v>6343</v>
      </c>
      <c r="F4933" s="9" t="str">
        <f>TEXT(gdp_capita_rank__2[[#This Row],[year]],0)&amp;"-"&amp;gdp_capita_rank__2[[#This Row],[WB_country_code]]</f>
        <v>1996-SUR</v>
      </c>
      <c r="G4933" s="9" t="s">
        <v>6447</v>
      </c>
    </row>
    <row r="4934" spans="1:7" x14ac:dyDescent="0.2">
      <c r="A4934" s="9" t="s">
        <v>221</v>
      </c>
      <c r="B4934" s="9" t="s">
        <v>222</v>
      </c>
      <c r="C4934" s="9" t="s">
        <v>3010</v>
      </c>
      <c r="D4934" s="9" t="s">
        <v>3011</v>
      </c>
      <c r="E4934" s="9" t="s">
        <v>6343</v>
      </c>
      <c r="F4934" s="9" t="str">
        <f>TEXT(gdp_capita_rank__2[[#This Row],[year]],0)&amp;"-"&amp;gdp_capita_rank__2[[#This Row],[WB_country_code]]</f>
        <v>1996-SVK</v>
      </c>
      <c r="G4934" s="9" t="s">
        <v>6448</v>
      </c>
    </row>
    <row r="4935" spans="1:7" x14ac:dyDescent="0.2">
      <c r="A4935" s="9" t="s">
        <v>223</v>
      </c>
      <c r="B4935" s="9" t="s">
        <v>224</v>
      </c>
      <c r="C4935" s="9" t="s">
        <v>3012</v>
      </c>
      <c r="D4935" s="9" t="s">
        <v>3013</v>
      </c>
      <c r="E4935" s="9" t="s">
        <v>6343</v>
      </c>
      <c r="F4935" s="9" t="str">
        <f>TEXT(gdp_capita_rank__2[[#This Row],[year]],0)&amp;"-"&amp;gdp_capita_rank__2[[#This Row],[WB_country_code]]</f>
        <v>1996-SVN</v>
      </c>
      <c r="G4935" s="9" t="s">
        <v>6449</v>
      </c>
    </row>
    <row r="4936" spans="1:7" x14ac:dyDescent="0.2">
      <c r="A4936" s="9" t="s">
        <v>225</v>
      </c>
      <c r="B4936" s="9" t="s">
        <v>226</v>
      </c>
      <c r="C4936" s="9" t="s">
        <v>3014</v>
      </c>
      <c r="D4936" s="9" t="s">
        <v>3015</v>
      </c>
      <c r="E4936" s="9" t="s">
        <v>6343</v>
      </c>
      <c r="F4936" s="9" t="str">
        <f>TEXT(gdp_capita_rank__2[[#This Row],[year]],0)&amp;"-"&amp;gdp_capita_rank__2[[#This Row],[WB_country_code]]</f>
        <v>1996-SWE</v>
      </c>
      <c r="G4936" s="9" t="s">
        <v>6450</v>
      </c>
    </row>
    <row r="4937" spans="1:7" x14ac:dyDescent="0.2">
      <c r="A4937" s="9" t="s">
        <v>227</v>
      </c>
      <c r="B4937" s="9" t="s">
        <v>228</v>
      </c>
      <c r="C4937" s="9" t="s">
        <v>3017</v>
      </c>
      <c r="D4937" s="9" t="s">
        <v>3018</v>
      </c>
      <c r="E4937" s="9" t="s">
        <v>6343</v>
      </c>
      <c r="F4937" s="9" t="str">
        <f>TEXT(gdp_capita_rank__2[[#This Row],[year]],0)&amp;"-"&amp;gdp_capita_rank__2[[#This Row],[WB_country_code]]</f>
        <v>1996-SYR</v>
      </c>
      <c r="G4937" s="9" t="s">
        <v>6451</v>
      </c>
    </row>
    <row r="4938" spans="1:7" x14ac:dyDescent="0.2">
      <c r="A4938" s="9" t="s">
        <v>229</v>
      </c>
      <c r="B4938" s="9" t="s">
        <v>230</v>
      </c>
      <c r="C4938" s="9" t="s">
        <v>3020</v>
      </c>
      <c r="D4938" s="9" t="s">
        <v>3021</v>
      </c>
      <c r="E4938" s="9" t="s">
        <v>6343</v>
      </c>
      <c r="F4938" s="9" t="str">
        <f>TEXT(gdp_capita_rank__2[[#This Row],[year]],0)&amp;"-"&amp;gdp_capita_rank__2[[#This Row],[WB_country_code]]</f>
        <v>1996-TGO</v>
      </c>
      <c r="G4938" s="9" t="s">
        <v>6452</v>
      </c>
    </row>
    <row r="4939" spans="1:7" x14ac:dyDescent="0.2">
      <c r="A4939" s="9" t="s">
        <v>231</v>
      </c>
      <c r="B4939" s="9" t="s">
        <v>232</v>
      </c>
      <c r="C4939" s="9" t="s">
        <v>3023</v>
      </c>
      <c r="D4939" s="9" t="s">
        <v>3024</v>
      </c>
      <c r="E4939" s="9" t="s">
        <v>6343</v>
      </c>
      <c r="F4939" s="9" t="str">
        <f>TEXT(gdp_capita_rank__2[[#This Row],[year]],0)&amp;"-"&amp;gdp_capita_rank__2[[#This Row],[WB_country_code]]</f>
        <v>1996-THA</v>
      </c>
      <c r="G4939" s="9" t="s">
        <v>6453</v>
      </c>
    </row>
    <row r="4940" spans="1:7" x14ac:dyDescent="0.2">
      <c r="A4940" s="9" t="s">
        <v>233</v>
      </c>
      <c r="B4940" s="9" t="s">
        <v>234</v>
      </c>
      <c r="C4940" s="9" t="s">
        <v>3026</v>
      </c>
      <c r="D4940" s="9" t="s">
        <v>3027</v>
      </c>
      <c r="E4940" s="9" t="s">
        <v>6343</v>
      </c>
      <c r="F4940" s="9" t="str">
        <f>TEXT(gdp_capita_rank__2[[#This Row],[year]],0)&amp;"-"&amp;gdp_capita_rank__2[[#This Row],[WB_country_code]]</f>
        <v>1996-TJK</v>
      </c>
      <c r="G4940" s="9" t="s">
        <v>6454</v>
      </c>
    </row>
    <row r="4941" spans="1:7" x14ac:dyDescent="0.2">
      <c r="A4941" s="9" t="s">
        <v>235</v>
      </c>
      <c r="B4941" s="9" t="s">
        <v>236</v>
      </c>
      <c r="C4941" s="9" t="s">
        <v>3028</v>
      </c>
      <c r="D4941" s="9" t="s">
        <v>3029</v>
      </c>
      <c r="E4941" s="9" t="s">
        <v>6343</v>
      </c>
      <c r="F4941" s="9" t="str">
        <f>TEXT(gdp_capita_rank__2[[#This Row],[year]],0)&amp;"-"&amp;gdp_capita_rank__2[[#This Row],[WB_country_code]]</f>
        <v>1996-TKM</v>
      </c>
      <c r="G4941" s="9" t="s">
        <v>6455</v>
      </c>
    </row>
    <row r="4942" spans="1:7" x14ac:dyDescent="0.2">
      <c r="A4942" s="9" t="s">
        <v>237</v>
      </c>
      <c r="B4942" s="9" t="s">
        <v>238</v>
      </c>
      <c r="C4942" s="9" t="s">
        <v>3030</v>
      </c>
      <c r="D4942" s="9" t="s">
        <v>3031</v>
      </c>
      <c r="E4942" s="9" t="s">
        <v>6343</v>
      </c>
      <c r="F4942" s="9" t="str">
        <f>TEXT(gdp_capita_rank__2[[#This Row],[year]],0)&amp;"-"&amp;gdp_capita_rank__2[[#This Row],[WB_country_code]]</f>
        <v>1996-TON</v>
      </c>
      <c r="G4942" s="9" t="s">
        <v>6456</v>
      </c>
    </row>
    <row r="4943" spans="1:7" x14ac:dyDescent="0.2">
      <c r="A4943" s="9" t="s">
        <v>239</v>
      </c>
      <c r="B4943" s="9" t="s">
        <v>240</v>
      </c>
      <c r="C4943" s="9" t="s">
        <v>3032</v>
      </c>
      <c r="D4943" s="9" t="s">
        <v>3033</v>
      </c>
      <c r="E4943" s="9" t="s">
        <v>6343</v>
      </c>
      <c r="F4943" s="9" t="str">
        <f>TEXT(gdp_capita_rank__2[[#This Row],[year]],0)&amp;"-"&amp;gdp_capita_rank__2[[#This Row],[WB_country_code]]</f>
        <v>1996-TTO</v>
      </c>
      <c r="G4943" s="9" t="s">
        <v>6457</v>
      </c>
    </row>
    <row r="4944" spans="1:7" x14ac:dyDescent="0.2">
      <c r="A4944" s="9" t="s">
        <v>241</v>
      </c>
      <c r="B4944" s="9" t="s">
        <v>242</v>
      </c>
      <c r="C4944" s="9" t="s">
        <v>3035</v>
      </c>
      <c r="D4944" s="9" t="s">
        <v>3036</v>
      </c>
      <c r="E4944" s="9" t="s">
        <v>6343</v>
      </c>
      <c r="F4944" s="9" t="str">
        <f>TEXT(gdp_capita_rank__2[[#This Row],[year]],0)&amp;"-"&amp;gdp_capita_rank__2[[#This Row],[WB_country_code]]</f>
        <v>1996-TUN</v>
      </c>
      <c r="G4944" s="9" t="s">
        <v>6458</v>
      </c>
    </row>
    <row r="4945" spans="1:7" x14ac:dyDescent="0.2">
      <c r="A4945" s="9" t="s">
        <v>243</v>
      </c>
      <c r="B4945" s="9" t="s">
        <v>244</v>
      </c>
      <c r="C4945" s="9" t="s">
        <v>3037</v>
      </c>
      <c r="D4945" s="9" t="s">
        <v>3038</v>
      </c>
      <c r="E4945" s="9" t="s">
        <v>6343</v>
      </c>
      <c r="F4945" s="9" t="str">
        <f>TEXT(gdp_capita_rank__2[[#This Row],[year]],0)&amp;"-"&amp;gdp_capita_rank__2[[#This Row],[WB_country_code]]</f>
        <v>1996-TUR</v>
      </c>
      <c r="G4945" s="9" t="s">
        <v>6459</v>
      </c>
    </row>
    <row r="4946" spans="1:7" x14ac:dyDescent="0.2">
      <c r="A4946" s="9" t="s">
        <v>245</v>
      </c>
      <c r="B4946" s="9" t="s">
        <v>246</v>
      </c>
      <c r="C4946" s="9" t="s">
        <v>3040</v>
      </c>
      <c r="D4946" s="9" t="s">
        <v>3041</v>
      </c>
      <c r="E4946" s="9" t="s">
        <v>6343</v>
      </c>
      <c r="F4946" s="9" t="str">
        <f>TEXT(gdp_capita_rank__2[[#This Row],[year]],0)&amp;"-"&amp;gdp_capita_rank__2[[#This Row],[WB_country_code]]</f>
        <v>1996-TZA</v>
      </c>
      <c r="G4946" s="9" t="s">
        <v>6460</v>
      </c>
    </row>
    <row r="4947" spans="1:7" x14ac:dyDescent="0.2">
      <c r="A4947" s="9" t="s">
        <v>247</v>
      </c>
      <c r="B4947" s="9" t="s">
        <v>248</v>
      </c>
      <c r="C4947" s="9" t="s">
        <v>3042</v>
      </c>
      <c r="D4947" s="9" t="s">
        <v>3043</v>
      </c>
      <c r="E4947" s="9" t="s">
        <v>6343</v>
      </c>
      <c r="F4947" s="9" t="str">
        <f>TEXT(gdp_capita_rank__2[[#This Row],[year]],0)&amp;"-"&amp;gdp_capita_rank__2[[#This Row],[WB_country_code]]</f>
        <v>1996-UGA</v>
      </c>
      <c r="G4947" s="9" t="s">
        <v>6461</v>
      </c>
    </row>
    <row r="4948" spans="1:7" x14ac:dyDescent="0.2">
      <c r="A4948" s="9" t="s">
        <v>249</v>
      </c>
      <c r="B4948" s="9" t="s">
        <v>250</v>
      </c>
      <c r="C4948" s="9" t="s">
        <v>3045</v>
      </c>
      <c r="D4948" s="9" t="s">
        <v>3046</v>
      </c>
      <c r="E4948" s="9" t="s">
        <v>6343</v>
      </c>
      <c r="F4948" s="9" t="str">
        <f>TEXT(gdp_capita_rank__2[[#This Row],[year]],0)&amp;"-"&amp;gdp_capita_rank__2[[#This Row],[WB_country_code]]</f>
        <v>1996-UKR</v>
      </c>
      <c r="G4948" s="9" t="s">
        <v>6462</v>
      </c>
    </row>
    <row r="4949" spans="1:7" x14ac:dyDescent="0.2">
      <c r="A4949" s="9" t="s">
        <v>251</v>
      </c>
      <c r="B4949" s="9" t="s">
        <v>252</v>
      </c>
      <c r="C4949" s="9" t="s">
        <v>3047</v>
      </c>
      <c r="D4949" s="9" t="s">
        <v>3048</v>
      </c>
      <c r="E4949" s="9" t="s">
        <v>6343</v>
      </c>
      <c r="F4949" s="9" t="str">
        <f>TEXT(gdp_capita_rank__2[[#This Row],[year]],0)&amp;"-"&amp;gdp_capita_rank__2[[#This Row],[WB_country_code]]</f>
        <v>1996-URY</v>
      </c>
      <c r="G4949" s="9" t="s">
        <v>6463</v>
      </c>
    </row>
    <row r="4950" spans="1:7" x14ac:dyDescent="0.2">
      <c r="A4950" s="9" t="s">
        <v>253</v>
      </c>
      <c r="B4950" s="9" t="s">
        <v>254</v>
      </c>
      <c r="C4950" s="9" t="s">
        <v>3050</v>
      </c>
      <c r="D4950" s="9" t="s">
        <v>3051</v>
      </c>
      <c r="E4950" s="9" t="s">
        <v>6343</v>
      </c>
      <c r="F4950" s="9" t="str">
        <f>TEXT(gdp_capita_rank__2[[#This Row],[year]],0)&amp;"-"&amp;gdp_capita_rank__2[[#This Row],[WB_country_code]]</f>
        <v>1996-USA</v>
      </c>
      <c r="G4950" s="9" t="s">
        <v>6464</v>
      </c>
    </row>
    <row r="4951" spans="1:7" x14ac:dyDescent="0.2">
      <c r="A4951" s="9" t="s">
        <v>255</v>
      </c>
      <c r="B4951" s="9" t="s">
        <v>256</v>
      </c>
      <c r="C4951" s="9" t="s">
        <v>3053</v>
      </c>
      <c r="D4951" s="9" t="s">
        <v>3054</v>
      </c>
      <c r="E4951" s="9" t="s">
        <v>6343</v>
      </c>
      <c r="F4951" s="9" t="str">
        <f>TEXT(gdp_capita_rank__2[[#This Row],[year]],0)&amp;"-"&amp;gdp_capita_rank__2[[#This Row],[WB_country_code]]</f>
        <v>1996-UZB</v>
      </c>
      <c r="G4951" s="9" t="s">
        <v>6465</v>
      </c>
    </row>
    <row r="4952" spans="1:7" x14ac:dyDescent="0.2">
      <c r="A4952" s="9" t="s">
        <v>257</v>
      </c>
      <c r="B4952" s="9" t="s">
        <v>258</v>
      </c>
      <c r="C4952" s="9" t="s">
        <v>3055</v>
      </c>
      <c r="D4952" s="9" t="s">
        <v>3056</v>
      </c>
      <c r="E4952" s="9" t="s">
        <v>6343</v>
      </c>
      <c r="F4952" s="9" t="str">
        <f>TEXT(gdp_capita_rank__2[[#This Row],[year]],0)&amp;"-"&amp;gdp_capita_rank__2[[#This Row],[WB_country_code]]</f>
        <v>1996-VEN</v>
      </c>
      <c r="G4952" s="9" t="s">
        <v>6466</v>
      </c>
    </row>
    <row r="4953" spans="1:7" x14ac:dyDescent="0.2">
      <c r="A4953" s="9" t="s">
        <v>259</v>
      </c>
      <c r="B4953" s="9" t="s">
        <v>260</v>
      </c>
      <c r="C4953" s="9" t="s">
        <v>3058</v>
      </c>
      <c r="D4953" s="9" t="s">
        <v>3059</v>
      </c>
      <c r="E4953" s="9" t="s">
        <v>6343</v>
      </c>
      <c r="F4953" s="9" t="str">
        <f>TEXT(gdp_capita_rank__2[[#This Row],[year]],0)&amp;"-"&amp;gdp_capita_rank__2[[#This Row],[WB_country_code]]</f>
        <v>1996-VIR</v>
      </c>
      <c r="G4953" s="9" t="s">
        <v>2741</v>
      </c>
    </row>
    <row r="4954" spans="1:7" x14ac:dyDescent="0.2">
      <c r="A4954" s="9" t="s">
        <v>261</v>
      </c>
      <c r="B4954" s="9" t="s">
        <v>262</v>
      </c>
      <c r="C4954" s="9" t="s">
        <v>3060</v>
      </c>
      <c r="D4954" s="9" t="s">
        <v>3061</v>
      </c>
      <c r="E4954" s="9" t="s">
        <v>6343</v>
      </c>
      <c r="F4954" s="9" t="str">
        <f>TEXT(gdp_capita_rank__2[[#This Row],[year]],0)&amp;"-"&amp;gdp_capita_rank__2[[#This Row],[WB_country_code]]</f>
        <v>1996-VNM</v>
      </c>
      <c r="G4954" s="9" t="s">
        <v>6467</v>
      </c>
    </row>
    <row r="4955" spans="1:7" x14ac:dyDescent="0.2">
      <c r="A4955" s="9" t="s">
        <v>263</v>
      </c>
      <c r="B4955" s="9" t="s">
        <v>264</v>
      </c>
      <c r="C4955" s="9" t="s">
        <v>3062</v>
      </c>
      <c r="D4955" s="9" t="s">
        <v>3063</v>
      </c>
      <c r="E4955" s="9" t="s">
        <v>6343</v>
      </c>
      <c r="F4955" s="9" t="str">
        <f>TEXT(gdp_capita_rank__2[[#This Row],[year]],0)&amp;"-"&amp;gdp_capita_rank__2[[#This Row],[WB_country_code]]</f>
        <v>1996-WSM</v>
      </c>
      <c r="G4955" s="9" t="s">
        <v>6468</v>
      </c>
    </row>
    <row r="4956" spans="1:7" x14ac:dyDescent="0.2">
      <c r="A4956" s="9" t="s">
        <v>265</v>
      </c>
      <c r="B4956" s="9" t="s">
        <v>266</v>
      </c>
      <c r="C4956" s="9" t="s">
        <v>3064</v>
      </c>
      <c r="D4956" s="9" t="s">
        <v>3065</v>
      </c>
      <c r="E4956" s="9" t="s">
        <v>6343</v>
      </c>
      <c r="F4956" s="9" t="str">
        <f>TEXT(gdp_capita_rank__2[[#This Row],[year]],0)&amp;"-"&amp;gdp_capita_rank__2[[#This Row],[WB_country_code]]</f>
        <v>1996-XKX</v>
      </c>
      <c r="G4956" s="9" t="s">
        <v>2741</v>
      </c>
    </row>
    <row r="4957" spans="1:7" x14ac:dyDescent="0.2">
      <c r="A4957" s="9" t="s">
        <v>269</v>
      </c>
      <c r="B4957" s="9" t="s">
        <v>270</v>
      </c>
      <c r="C4957" s="9" t="s">
        <v>3066</v>
      </c>
      <c r="D4957" s="9" t="s">
        <v>3067</v>
      </c>
      <c r="E4957" s="9" t="s">
        <v>6343</v>
      </c>
      <c r="F4957" s="9" t="str">
        <f>TEXT(gdp_capita_rank__2[[#This Row],[year]],0)&amp;"-"&amp;gdp_capita_rank__2[[#This Row],[WB_country_code]]</f>
        <v>1996-ZAF</v>
      </c>
      <c r="G4957" s="9" t="s">
        <v>6469</v>
      </c>
    </row>
    <row r="4958" spans="1:7" x14ac:dyDescent="0.2">
      <c r="A4958" s="9" t="s">
        <v>271</v>
      </c>
      <c r="B4958" s="9" t="s">
        <v>272</v>
      </c>
      <c r="C4958" s="9" t="s">
        <v>3069</v>
      </c>
      <c r="D4958" s="9" t="s">
        <v>3070</v>
      </c>
      <c r="E4958" s="9" t="s">
        <v>6343</v>
      </c>
      <c r="F4958" s="9" t="str">
        <f>TEXT(gdp_capita_rank__2[[#This Row],[year]],0)&amp;"-"&amp;gdp_capita_rank__2[[#This Row],[WB_country_code]]</f>
        <v>1996-ZMB</v>
      </c>
      <c r="G4958" s="9" t="s">
        <v>6470</v>
      </c>
    </row>
    <row r="4959" spans="1:7" x14ac:dyDescent="0.2">
      <c r="A4959" s="9" t="s">
        <v>273</v>
      </c>
      <c r="B4959" s="9" t="s">
        <v>274</v>
      </c>
      <c r="C4959" s="9" t="s">
        <v>3072</v>
      </c>
      <c r="D4959" s="9" t="s">
        <v>3073</v>
      </c>
      <c r="E4959" s="9" t="s">
        <v>6343</v>
      </c>
      <c r="F4959" s="9" t="str">
        <f>TEXT(gdp_capita_rank__2[[#This Row],[year]],0)&amp;"-"&amp;gdp_capita_rank__2[[#This Row],[WB_country_code]]</f>
        <v>1996-ZWE</v>
      </c>
      <c r="G4959" s="9" t="s">
        <v>6471</v>
      </c>
    </row>
    <row r="4960" spans="1:7" x14ac:dyDescent="0.2">
      <c r="A4960" s="9" t="s">
        <v>5</v>
      </c>
      <c r="B4960" s="9" t="s">
        <v>6</v>
      </c>
      <c r="C4960" s="9" t="s">
        <v>2735</v>
      </c>
      <c r="D4960" s="9" t="s">
        <v>2736</v>
      </c>
      <c r="E4960" s="9" t="s">
        <v>6472</v>
      </c>
      <c r="F4960" s="9" t="str">
        <f>TEXT(gdp_capita_rank__2[[#This Row],[year]],0)&amp;"-"&amp;gdp_capita_rank__2[[#This Row],[WB_country_code]]</f>
        <v>1997-AFG</v>
      </c>
      <c r="G4960" s="9" t="s">
        <v>2741</v>
      </c>
    </row>
    <row r="4961" spans="1:7" x14ac:dyDescent="0.2">
      <c r="A4961" s="9" t="s">
        <v>7</v>
      </c>
      <c r="B4961" s="9" t="s">
        <v>8</v>
      </c>
      <c r="C4961" s="9" t="s">
        <v>2739</v>
      </c>
      <c r="D4961" s="9" t="s">
        <v>2740</v>
      </c>
      <c r="E4961" s="9" t="s">
        <v>6472</v>
      </c>
      <c r="F4961" s="9" t="str">
        <f>TEXT(gdp_capita_rank__2[[#This Row],[year]],0)&amp;"-"&amp;gdp_capita_rank__2[[#This Row],[WB_country_code]]</f>
        <v>1997-ARE</v>
      </c>
      <c r="G4961" s="9" t="s">
        <v>6473</v>
      </c>
    </row>
    <row r="4962" spans="1:7" x14ac:dyDescent="0.2">
      <c r="A4962" s="9" t="s">
        <v>9</v>
      </c>
      <c r="B4962" s="9" t="s">
        <v>10</v>
      </c>
      <c r="C4962" s="9" t="s">
        <v>2742</v>
      </c>
      <c r="D4962" s="9" t="s">
        <v>2743</v>
      </c>
      <c r="E4962" s="9" t="s">
        <v>6472</v>
      </c>
      <c r="F4962" s="9" t="str">
        <f>TEXT(gdp_capita_rank__2[[#This Row],[year]],0)&amp;"-"&amp;gdp_capita_rank__2[[#This Row],[WB_country_code]]</f>
        <v>1997-ARG</v>
      </c>
      <c r="G4962" s="9" t="s">
        <v>6474</v>
      </c>
    </row>
    <row r="4963" spans="1:7" x14ac:dyDescent="0.2">
      <c r="A4963" s="9" t="s">
        <v>11</v>
      </c>
      <c r="B4963" s="9" t="s">
        <v>12</v>
      </c>
      <c r="C4963" s="9" t="s">
        <v>2744</v>
      </c>
      <c r="D4963" s="9" t="s">
        <v>2745</v>
      </c>
      <c r="E4963" s="9" t="s">
        <v>6472</v>
      </c>
      <c r="F4963" s="9" t="str">
        <f>TEXT(gdp_capita_rank__2[[#This Row],[year]],0)&amp;"-"&amp;gdp_capita_rank__2[[#This Row],[WB_country_code]]</f>
        <v>1997-ARM</v>
      </c>
      <c r="G4963" s="9" t="s">
        <v>6475</v>
      </c>
    </row>
    <row r="4964" spans="1:7" x14ac:dyDescent="0.2">
      <c r="A4964" s="9" t="s">
        <v>13</v>
      </c>
      <c r="B4964" s="9" t="s">
        <v>14</v>
      </c>
      <c r="C4964" s="9" t="s">
        <v>2746</v>
      </c>
      <c r="D4964" s="9" t="s">
        <v>2747</v>
      </c>
      <c r="E4964" s="9" t="s">
        <v>6472</v>
      </c>
      <c r="F4964" s="9" t="str">
        <f>TEXT(gdp_capita_rank__2[[#This Row],[year]],0)&amp;"-"&amp;gdp_capita_rank__2[[#This Row],[WB_country_code]]</f>
        <v>1997-AUS</v>
      </c>
      <c r="G4964" s="9" t="s">
        <v>6476</v>
      </c>
    </row>
    <row r="4965" spans="1:7" x14ac:dyDescent="0.2">
      <c r="A4965" s="9" t="s">
        <v>15</v>
      </c>
      <c r="B4965" s="9" t="s">
        <v>16</v>
      </c>
      <c r="C4965" s="9" t="s">
        <v>2749</v>
      </c>
      <c r="D4965" s="9" t="s">
        <v>2750</v>
      </c>
      <c r="E4965" s="9" t="s">
        <v>6472</v>
      </c>
      <c r="F4965" s="9" t="str">
        <f>TEXT(gdp_capita_rank__2[[#This Row],[year]],0)&amp;"-"&amp;gdp_capita_rank__2[[#This Row],[WB_country_code]]</f>
        <v>1997-AUT</v>
      </c>
      <c r="G4965" s="9" t="s">
        <v>6477</v>
      </c>
    </row>
    <row r="4966" spans="1:7" x14ac:dyDescent="0.2">
      <c r="A4966" s="9" t="s">
        <v>17</v>
      </c>
      <c r="B4966" s="9" t="s">
        <v>18</v>
      </c>
      <c r="C4966" s="9" t="s">
        <v>2752</v>
      </c>
      <c r="D4966" s="9" t="s">
        <v>2753</v>
      </c>
      <c r="E4966" s="9" t="s">
        <v>6472</v>
      </c>
      <c r="F4966" s="9" t="str">
        <f>TEXT(gdp_capita_rank__2[[#This Row],[year]],0)&amp;"-"&amp;gdp_capita_rank__2[[#This Row],[WB_country_code]]</f>
        <v>1997-AZE</v>
      </c>
      <c r="G4966" s="9" t="s">
        <v>6478</v>
      </c>
    </row>
    <row r="4967" spans="1:7" x14ac:dyDescent="0.2">
      <c r="A4967" s="9" t="s">
        <v>19</v>
      </c>
      <c r="B4967" s="9" t="s">
        <v>20</v>
      </c>
      <c r="C4967" s="9" t="s">
        <v>2754</v>
      </c>
      <c r="D4967" s="9" t="s">
        <v>2755</v>
      </c>
      <c r="E4967" s="9" t="s">
        <v>6472</v>
      </c>
      <c r="F4967" s="9" t="str">
        <f>TEXT(gdp_capita_rank__2[[#This Row],[year]],0)&amp;"-"&amp;gdp_capita_rank__2[[#This Row],[WB_country_code]]</f>
        <v>1997-BDI</v>
      </c>
      <c r="G4967" s="9" t="s">
        <v>6479</v>
      </c>
    </row>
    <row r="4968" spans="1:7" x14ac:dyDescent="0.2">
      <c r="A4968" s="9" t="s">
        <v>21</v>
      </c>
      <c r="B4968" s="9" t="s">
        <v>22</v>
      </c>
      <c r="C4968" s="9" t="s">
        <v>2757</v>
      </c>
      <c r="D4968" s="9" t="s">
        <v>2758</v>
      </c>
      <c r="E4968" s="9" t="s">
        <v>6472</v>
      </c>
      <c r="F4968" s="9" t="str">
        <f>TEXT(gdp_capita_rank__2[[#This Row],[year]],0)&amp;"-"&amp;gdp_capita_rank__2[[#This Row],[WB_country_code]]</f>
        <v>1997-BEL</v>
      </c>
      <c r="G4968" s="9" t="s">
        <v>6480</v>
      </c>
    </row>
    <row r="4969" spans="1:7" x14ac:dyDescent="0.2">
      <c r="A4969" s="9" t="s">
        <v>23</v>
      </c>
      <c r="B4969" s="9" t="s">
        <v>24</v>
      </c>
      <c r="C4969" s="9" t="s">
        <v>2760</v>
      </c>
      <c r="D4969" s="9" t="s">
        <v>2761</v>
      </c>
      <c r="E4969" s="9" t="s">
        <v>6472</v>
      </c>
      <c r="F4969" s="9" t="str">
        <f>TEXT(gdp_capita_rank__2[[#This Row],[year]],0)&amp;"-"&amp;gdp_capita_rank__2[[#This Row],[WB_country_code]]</f>
        <v>1997-BFA</v>
      </c>
      <c r="G4969" s="9" t="s">
        <v>6481</v>
      </c>
    </row>
    <row r="4970" spans="1:7" x14ac:dyDescent="0.2">
      <c r="A4970" s="9" t="s">
        <v>25</v>
      </c>
      <c r="B4970" s="9" t="s">
        <v>26</v>
      </c>
      <c r="C4970" s="9" t="s">
        <v>2763</v>
      </c>
      <c r="D4970" s="9" t="s">
        <v>2764</v>
      </c>
      <c r="E4970" s="9" t="s">
        <v>6472</v>
      </c>
      <c r="F4970" s="9" t="str">
        <f>TEXT(gdp_capita_rank__2[[#This Row],[year]],0)&amp;"-"&amp;gdp_capita_rank__2[[#This Row],[WB_country_code]]</f>
        <v>1997-BGR</v>
      </c>
      <c r="G4970" s="9" t="s">
        <v>6482</v>
      </c>
    </row>
    <row r="4971" spans="1:7" x14ac:dyDescent="0.2">
      <c r="A4971" s="9" t="s">
        <v>27</v>
      </c>
      <c r="B4971" s="9" t="s">
        <v>28</v>
      </c>
      <c r="C4971" s="9" t="s">
        <v>2765</v>
      </c>
      <c r="D4971" s="9" t="s">
        <v>2766</v>
      </c>
      <c r="E4971" s="9" t="s">
        <v>6472</v>
      </c>
      <c r="F4971" s="9" t="str">
        <f>TEXT(gdp_capita_rank__2[[#This Row],[year]],0)&amp;"-"&amp;gdp_capita_rank__2[[#This Row],[WB_country_code]]</f>
        <v>1997-BHR</v>
      </c>
      <c r="G4971" s="9" t="s">
        <v>6483</v>
      </c>
    </row>
    <row r="4972" spans="1:7" x14ac:dyDescent="0.2">
      <c r="A4972" s="9" t="s">
        <v>29</v>
      </c>
      <c r="B4972" s="9" t="s">
        <v>30</v>
      </c>
      <c r="C4972" s="9" t="s">
        <v>2767</v>
      </c>
      <c r="D4972" s="9" t="s">
        <v>2768</v>
      </c>
      <c r="E4972" s="9" t="s">
        <v>6472</v>
      </c>
      <c r="F4972" s="9" t="str">
        <f>TEXT(gdp_capita_rank__2[[#This Row],[year]],0)&amp;"-"&amp;gdp_capita_rank__2[[#This Row],[WB_country_code]]</f>
        <v>1997-BHS</v>
      </c>
      <c r="G4972" s="9" t="s">
        <v>6484</v>
      </c>
    </row>
    <row r="4973" spans="1:7" x14ac:dyDescent="0.2">
      <c r="A4973" s="9" t="s">
        <v>31</v>
      </c>
      <c r="B4973" s="9" t="s">
        <v>32</v>
      </c>
      <c r="C4973" s="9" t="s">
        <v>2770</v>
      </c>
      <c r="D4973" s="9" t="s">
        <v>2771</v>
      </c>
      <c r="E4973" s="9" t="s">
        <v>6472</v>
      </c>
      <c r="F4973" s="9" t="str">
        <f>TEXT(gdp_capita_rank__2[[#This Row],[year]],0)&amp;"-"&amp;gdp_capita_rank__2[[#This Row],[WB_country_code]]</f>
        <v>1997-BLR</v>
      </c>
      <c r="G4973" s="9" t="s">
        <v>6485</v>
      </c>
    </row>
    <row r="4974" spans="1:7" x14ac:dyDescent="0.2">
      <c r="A4974" s="9" t="s">
        <v>33</v>
      </c>
      <c r="B4974" s="9" t="s">
        <v>34</v>
      </c>
      <c r="C4974" s="9" t="s">
        <v>2772</v>
      </c>
      <c r="D4974" s="9" t="s">
        <v>2773</v>
      </c>
      <c r="E4974" s="9" t="s">
        <v>6472</v>
      </c>
      <c r="F4974" s="9" t="str">
        <f>TEXT(gdp_capita_rank__2[[#This Row],[year]],0)&amp;"-"&amp;gdp_capita_rank__2[[#This Row],[WB_country_code]]</f>
        <v>1997-BMU</v>
      </c>
      <c r="G4974" s="9" t="s">
        <v>6486</v>
      </c>
    </row>
    <row r="4975" spans="1:7" x14ac:dyDescent="0.2">
      <c r="A4975" s="9" t="s">
        <v>35</v>
      </c>
      <c r="B4975" s="9" t="s">
        <v>36</v>
      </c>
      <c r="C4975" s="9" t="s">
        <v>2775</v>
      </c>
      <c r="D4975" s="9" t="s">
        <v>2776</v>
      </c>
      <c r="E4975" s="9" t="s">
        <v>6472</v>
      </c>
      <c r="F4975" s="9" t="str">
        <f>TEXT(gdp_capita_rank__2[[#This Row],[year]],0)&amp;"-"&amp;gdp_capita_rank__2[[#This Row],[WB_country_code]]</f>
        <v>1997-BRA</v>
      </c>
      <c r="G4975" s="9" t="s">
        <v>6487</v>
      </c>
    </row>
    <row r="4976" spans="1:7" x14ac:dyDescent="0.2">
      <c r="A4976" s="9" t="s">
        <v>37</v>
      </c>
      <c r="B4976" s="9" t="s">
        <v>38</v>
      </c>
      <c r="C4976" s="9" t="s">
        <v>2777</v>
      </c>
      <c r="D4976" s="9" t="s">
        <v>2778</v>
      </c>
      <c r="E4976" s="9" t="s">
        <v>6472</v>
      </c>
      <c r="F4976" s="9" t="str">
        <f>TEXT(gdp_capita_rank__2[[#This Row],[year]],0)&amp;"-"&amp;gdp_capita_rank__2[[#This Row],[WB_country_code]]</f>
        <v>1997-BRB</v>
      </c>
      <c r="G4976" s="9" t="s">
        <v>6488</v>
      </c>
    </row>
    <row r="4977" spans="1:7" x14ac:dyDescent="0.2">
      <c r="A4977" s="9" t="s">
        <v>39</v>
      </c>
      <c r="B4977" s="9" t="s">
        <v>40</v>
      </c>
      <c r="C4977" s="9" t="s">
        <v>2779</v>
      </c>
      <c r="D4977" s="9" t="s">
        <v>2780</v>
      </c>
      <c r="E4977" s="9" t="s">
        <v>6472</v>
      </c>
      <c r="F4977" s="9" t="str">
        <f>TEXT(gdp_capita_rank__2[[#This Row],[year]],0)&amp;"-"&amp;gdp_capita_rank__2[[#This Row],[WB_country_code]]</f>
        <v>1997-BWA</v>
      </c>
      <c r="G4977" s="9" t="s">
        <v>6489</v>
      </c>
    </row>
    <row r="4978" spans="1:7" x14ac:dyDescent="0.2">
      <c r="A4978" s="9" t="s">
        <v>41</v>
      </c>
      <c r="B4978" s="9" t="s">
        <v>42</v>
      </c>
      <c r="C4978" s="9" t="s">
        <v>2782</v>
      </c>
      <c r="D4978" s="9" t="s">
        <v>2783</v>
      </c>
      <c r="E4978" s="9" t="s">
        <v>6472</v>
      </c>
      <c r="F4978" s="9" t="str">
        <f>TEXT(gdp_capita_rank__2[[#This Row],[year]],0)&amp;"-"&amp;gdp_capita_rank__2[[#This Row],[WB_country_code]]</f>
        <v>1997-CAN</v>
      </c>
      <c r="G4978" s="9" t="s">
        <v>6490</v>
      </c>
    </row>
    <row r="4979" spans="1:7" x14ac:dyDescent="0.2">
      <c r="A4979" s="9" t="s">
        <v>43</v>
      </c>
      <c r="B4979" s="9" t="s">
        <v>44</v>
      </c>
      <c r="C4979" s="9" t="s">
        <v>2785</v>
      </c>
      <c r="D4979" s="9" t="s">
        <v>2786</v>
      </c>
      <c r="E4979" s="9" t="s">
        <v>6472</v>
      </c>
      <c r="F4979" s="9" t="str">
        <f>TEXT(gdp_capita_rank__2[[#This Row],[year]],0)&amp;"-"&amp;gdp_capita_rank__2[[#This Row],[WB_country_code]]</f>
        <v>1997-CHE</v>
      </c>
      <c r="G4979" s="9" t="s">
        <v>6491</v>
      </c>
    </row>
    <row r="4980" spans="1:7" x14ac:dyDescent="0.2">
      <c r="A4980" s="9" t="s">
        <v>45</v>
      </c>
      <c r="B4980" s="9" t="s">
        <v>46</v>
      </c>
      <c r="C4980" s="9" t="s">
        <v>2788</v>
      </c>
      <c r="D4980" s="9" t="s">
        <v>2789</v>
      </c>
      <c r="E4980" s="9" t="s">
        <v>6472</v>
      </c>
      <c r="F4980" s="9" t="str">
        <f>TEXT(gdp_capita_rank__2[[#This Row],[year]],0)&amp;"-"&amp;gdp_capita_rank__2[[#This Row],[WB_country_code]]</f>
        <v>1997-CHL</v>
      </c>
      <c r="G4980" s="9" t="s">
        <v>6492</v>
      </c>
    </row>
    <row r="4981" spans="1:7" x14ac:dyDescent="0.2">
      <c r="A4981" s="9" t="s">
        <v>47</v>
      </c>
      <c r="B4981" s="9" t="s">
        <v>48</v>
      </c>
      <c r="C4981" s="9" t="s">
        <v>2791</v>
      </c>
      <c r="D4981" s="9" t="s">
        <v>2792</v>
      </c>
      <c r="E4981" s="9" t="s">
        <v>6472</v>
      </c>
      <c r="F4981" s="9" t="str">
        <f>TEXT(gdp_capita_rank__2[[#This Row],[year]],0)&amp;"-"&amp;gdp_capita_rank__2[[#This Row],[WB_country_code]]</f>
        <v>1997-CHN</v>
      </c>
      <c r="G4981" s="9" t="s">
        <v>6493</v>
      </c>
    </row>
    <row r="4982" spans="1:7" x14ac:dyDescent="0.2">
      <c r="A4982" s="9" t="s">
        <v>49</v>
      </c>
      <c r="B4982" s="9" t="s">
        <v>50</v>
      </c>
      <c r="C4982" s="9" t="s">
        <v>2794</v>
      </c>
      <c r="D4982" s="9" t="s">
        <v>2795</v>
      </c>
      <c r="E4982" s="9" t="s">
        <v>6472</v>
      </c>
      <c r="F4982" s="9" t="str">
        <f>TEXT(gdp_capita_rank__2[[#This Row],[year]],0)&amp;"-"&amp;gdp_capita_rank__2[[#This Row],[WB_country_code]]</f>
        <v>1997-CIV</v>
      </c>
      <c r="G4982" s="9" t="s">
        <v>6494</v>
      </c>
    </row>
    <row r="4983" spans="1:7" x14ac:dyDescent="0.2">
      <c r="A4983" s="9" t="s">
        <v>51</v>
      </c>
      <c r="B4983" s="9" t="s">
        <v>52</v>
      </c>
      <c r="C4983" s="9" t="s">
        <v>2797</v>
      </c>
      <c r="D4983" s="9" t="s">
        <v>2798</v>
      </c>
      <c r="E4983" s="9" t="s">
        <v>6472</v>
      </c>
      <c r="F4983" s="9" t="str">
        <f>TEXT(gdp_capita_rank__2[[#This Row],[year]],0)&amp;"-"&amp;gdp_capita_rank__2[[#This Row],[WB_country_code]]</f>
        <v>1997-CMR</v>
      </c>
      <c r="G4983" s="9" t="s">
        <v>6495</v>
      </c>
    </row>
    <row r="4984" spans="1:7" x14ac:dyDescent="0.2">
      <c r="A4984" s="9" t="s">
        <v>53</v>
      </c>
      <c r="B4984" s="9" t="s">
        <v>54</v>
      </c>
      <c r="C4984" s="9" t="s">
        <v>2800</v>
      </c>
      <c r="D4984" s="9" t="s">
        <v>2801</v>
      </c>
      <c r="E4984" s="9" t="s">
        <v>6472</v>
      </c>
      <c r="F4984" s="9" t="str">
        <f>TEXT(gdp_capita_rank__2[[#This Row],[year]],0)&amp;"-"&amp;gdp_capita_rank__2[[#This Row],[WB_country_code]]</f>
        <v>1997-COL</v>
      </c>
      <c r="G4984" s="9" t="s">
        <v>6496</v>
      </c>
    </row>
    <row r="4985" spans="1:7" x14ac:dyDescent="0.2">
      <c r="A4985" s="9" t="s">
        <v>55</v>
      </c>
      <c r="B4985" s="9" t="s">
        <v>56</v>
      </c>
      <c r="C4985" s="9" t="s">
        <v>2803</v>
      </c>
      <c r="D4985" s="9" t="s">
        <v>2804</v>
      </c>
      <c r="E4985" s="9" t="s">
        <v>6472</v>
      </c>
      <c r="F4985" s="9" t="str">
        <f>TEXT(gdp_capita_rank__2[[#This Row],[year]],0)&amp;"-"&amp;gdp_capita_rank__2[[#This Row],[WB_country_code]]</f>
        <v>1997-CRI</v>
      </c>
      <c r="G4985" s="9" t="s">
        <v>6497</v>
      </c>
    </row>
    <row r="4986" spans="1:7" x14ac:dyDescent="0.2">
      <c r="A4986" s="9" t="s">
        <v>57</v>
      </c>
      <c r="B4986" s="9" t="s">
        <v>58</v>
      </c>
      <c r="C4986" s="9" t="s">
        <v>2806</v>
      </c>
      <c r="D4986" s="9" t="s">
        <v>2807</v>
      </c>
      <c r="E4986" s="9" t="s">
        <v>6472</v>
      </c>
      <c r="F4986" s="9" t="str">
        <f>TEXT(gdp_capita_rank__2[[#This Row],[year]],0)&amp;"-"&amp;gdp_capita_rank__2[[#This Row],[WB_country_code]]</f>
        <v>1997-CUB</v>
      </c>
      <c r="G4986" s="9" t="s">
        <v>6498</v>
      </c>
    </row>
    <row r="4987" spans="1:7" x14ac:dyDescent="0.2">
      <c r="A4987" s="9" t="s">
        <v>59</v>
      </c>
      <c r="B4987" s="9" t="s">
        <v>60</v>
      </c>
      <c r="C4987" s="9" t="s">
        <v>2808</v>
      </c>
      <c r="D4987" s="9" t="s">
        <v>2809</v>
      </c>
      <c r="E4987" s="9" t="s">
        <v>6472</v>
      </c>
      <c r="F4987" s="9" t="str">
        <f>TEXT(gdp_capita_rank__2[[#This Row],[year]],0)&amp;"-"&amp;gdp_capita_rank__2[[#This Row],[WB_country_code]]</f>
        <v>1997-CYP</v>
      </c>
      <c r="G4987" s="9" t="s">
        <v>6499</v>
      </c>
    </row>
    <row r="4988" spans="1:7" x14ac:dyDescent="0.2">
      <c r="A4988" s="9" t="s">
        <v>61</v>
      </c>
      <c r="B4988" s="9" t="s">
        <v>62</v>
      </c>
      <c r="C4988" s="9" t="s">
        <v>2810</v>
      </c>
      <c r="D4988" s="9" t="s">
        <v>2811</v>
      </c>
      <c r="E4988" s="9" t="s">
        <v>6472</v>
      </c>
      <c r="F4988" s="9" t="str">
        <f>TEXT(gdp_capita_rank__2[[#This Row],[year]],0)&amp;"-"&amp;gdp_capita_rank__2[[#This Row],[WB_country_code]]</f>
        <v>1997-CZE</v>
      </c>
      <c r="G4988" s="9" t="s">
        <v>6500</v>
      </c>
    </row>
    <row r="4989" spans="1:7" x14ac:dyDescent="0.2">
      <c r="A4989" s="9" t="s">
        <v>63</v>
      </c>
      <c r="B4989" s="9" t="s">
        <v>64</v>
      </c>
      <c r="C4989" s="9" t="s">
        <v>2812</v>
      </c>
      <c r="D4989" s="9" t="s">
        <v>2813</v>
      </c>
      <c r="E4989" s="9" t="s">
        <v>6472</v>
      </c>
      <c r="F4989" s="9" t="str">
        <f>TEXT(gdp_capita_rank__2[[#This Row],[year]],0)&amp;"-"&amp;gdp_capita_rank__2[[#This Row],[WB_country_code]]</f>
        <v>1997-DEU</v>
      </c>
      <c r="G4989" s="9" t="s">
        <v>6501</v>
      </c>
    </row>
    <row r="4990" spans="1:7" x14ac:dyDescent="0.2">
      <c r="A4990" s="9" t="s">
        <v>65</v>
      </c>
      <c r="B4990" s="9" t="s">
        <v>66</v>
      </c>
      <c r="C4990" s="9" t="s">
        <v>2814</v>
      </c>
      <c r="D4990" s="9" t="s">
        <v>2815</v>
      </c>
      <c r="E4990" s="9" t="s">
        <v>6472</v>
      </c>
      <c r="F4990" s="9" t="str">
        <f>TEXT(gdp_capita_rank__2[[#This Row],[year]],0)&amp;"-"&amp;gdp_capita_rank__2[[#This Row],[WB_country_code]]</f>
        <v>1997-DJI</v>
      </c>
      <c r="G4990" s="9" t="s">
        <v>6502</v>
      </c>
    </row>
    <row r="4991" spans="1:7" x14ac:dyDescent="0.2">
      <c r="A4991" s="9" t="s">
        <v>67</v>
      </c>
      <c r="B4991" s="9" t="s">
        <v>68</v>
      </c>
      <c r="C4991" s="9" t="s">
        <v>2816</v>
      </c>
      <c r="D4991" s="9" t="s">
        <v>2817</v>
      </c>
      <c r="E4991" s="9" t="s">
        <v>6472</v>
      </c>
      <c r="F4991" s="9" t="str">
        <f>TEXT(gdp_capita_rank__2[[#This Row],[year]],0)&amp;"-"&amp;gdp_capita_rank__2[[#This Row],[WB_country_code]]</f>
        <v>1997-DNK</v>
      </c>
      <c r="G4991" s="9" t="s">
        <v>6503</v>
      </c>
    </row>
    <row r="4992" spans="1:7" x14ac:dyDescent="0.2">
      <c r="A4992" s="9" t="s">
        <v>69</v>
      </c>
      <c r="B4992" s="9" t="s">
        <v>70</v>
      </c>
      <c r="C4992" s="9" t="s">
        <v>2818</v>
      </c>
      <c r="D4992" s="9" t="s">
        <v>2819</v>
      </c>
      <c r="E4992" s="9" t="s">
        <v>6472</v>
      </c>
      <c r="F4992" s="9" t="str">
        <f>TEXT(gdp_capita_rank__2[[#This Row],[year]],0)&amp;"-"&amp;gdp_capita_rank__2[[#This Row],[WB_country_code]]</f>
        <v>1997-DOM</v>
      </c>
      <c r="G4992" s="9" t="s">
        <v>6504</v>
      </c>
    </row>
    <row r="4993" spans="1:7" x14ac:dyDescent="0.2">
      <c r="A4993" s="9" t="s">
        <v>71</v>
      </c>
      <c r="B4993" s="9" t="s">
        <v>72</v>
      </c>
      <c r="C4993" s="9" t="s">
        <v>2821</v>
      </c>
      <c r="D4993" s="9" t="s">
        <v>2822</v>
      </c>
      <c r="E4993" s="9" t="s">
        <v>6472</v>
      </c>
      <c r="F4993" s="9" t="str">
        <f>TEXT(gdp_capita_rank__2[[#This Row],[year]],0)&amp;"-"&amp;gdp_capita_rank__2[[#This Row],[WB_country_code]]</f>
        <v>1997-DZA</v>
      </c>
      <c r="G4993" s="9" t="s">
        <v>6505</v>
      </c>
    </row>
    <row r="4994" spans="1:7" x14ac:dyDescent="0.2">
      <c r="A4994" s="9" t="s">
        <v>73</v>
      </c>
      <c r="B4994" s="9" t="s">
        <v>74</v>
      </c>
      <c r="C4994" s="9" t="s">
        <v>2824</v>
      </c>
      <c r="D4994" s="9" t="s">
        <v>2825</v>
      </c>
      <c r="E4994" s="9" t="s">
        <v>6472</v>
      </c>
      <c r="F4994" s="9" t="str">
        <f>TEXT(gdp_capita_rank__2[[#This Row],[year]],0)&amp;"-"&amp;gdp_capita_rank__2[[#This Row],[WB_country_code]]</f>
        <v>1997-ECU</v>
      </c>
      <c r="G4994" s="9" t="s">
        <v>6506</v>
      </c>
    </row>
    <row r="4995" spans="1:7" x14ac:dyDescent="0.2">
      <c r="A4995" s="9" t="s">
        <v>75</v>
      </c>
      <c r="B4995" s="9" t="s">
        <v>76</v>
      </c>
      <c r="C4995" s="9" t="s">
        <v>2827</v>
      </c>
      <c r="D4995" s="9" t="s">
        <v>2828</v>
      </c>
      <c r="E4995" s="9" t="s">
        <v>6472</v>
      </c>
      <c r="F4995" s="9" t="str">
        <f>TEXT(gdp_capita_rank__2[[#This Row],[year]],0)&amp;"-"&amp;gdp_capita_rank__2[[#This Row],[WB_country_code]]</f>
        <v>1997-EGY</v>
      </c>
      <c r="G4995" s="9" t="s">
        <v>6507</v>
      </c>
    </row>
    <row r="4996" spans="1:7" x14ac:dyDescent="0.2">
      <c r="A4996" s="9" t="s">
        <v>77</v>
      </c>
      <c r="B4996" s="9" t="s">
        <v>78</v>
      </c>
      <c r="C4996" s="9" t="s">
        <v>2829</v>
      </c>
      <c r="D4996" s="9" t="s">
        <v>2830</v>
      </c>
      <c r="E4996" s="9" t="s">
        <v>6472</v>
      </c>
      <c r="F4996" s="9" t="str">
        <f>TEXT(gdp_capita_rank__2[[#This Row],[year]],0)&amp;"-"&amp;gdp_capita_rank__2[[#This Row],[WB_country_code]]</f>
        <v>1997-ERI</v>
      </c>
      <c r="G4996" s="9" t="s">
        <v>6508</v>
      </c>
    </row>
    <row r="4997" spans="1:7" x14ac:dyDescent="0.2">
      <c r="A4997" s="9" t="s">
        <v>79</v>
      </c>
      <c r="B4997" s="9" t="s">
        <v>80</v>
      </c>
      <c r="C4997" s="9" t="s">
        <v>2831</v>
      </c>
      <c r="D4997" s="9" t="s">
        <v>2832</v>
      </c>
      <c r="E4997" s="9" t="s">
        <v>6472</v>
      </c>
      <c r="F4997" s="9" t="str">
        <f>TEXT(gdp_capita_rank__2[[#This Row],[year]],0)&amp;"-"&amp;gdp_capita_rank__2[[#This Row],[WB_country_code]]</f>
        <v>1997-ESP</v>
      </c>
      <c r="G4997" s="9" t="s">
        <v>6509</v>
      </c>
    </row>
    <row r="4998" spans="1:7" x14ac:dyDescent="0.2">
      <c r="A4998" s="9" t="s">
        <v>81</v>
      </c>
      <c r="B4998" s="9" t="s">
        <v>82</v>
      </c>
      <c r="C4998" s="9" t="s">
        <v>2834</v>
      </c>
      <c r="D4998" s="9" t="s">
        <v>2835</v>
      </c>
      <c r="E4998" s="9" t="s">
        <v>6472</v>
      </c>
      <c r="F4998" s="9" t="str">
        <f>TEXT(gdp_capita_rank__2[[#This Row],[year]],0)&amp;"-"&amp;gdp_capita_rank__2[[#This Row],[WB_country_code]]</f>
        <v>1997-EST</v>
      </c>
      <c r="G4998" s="9" t="s">
        <v>6510</v>
      </c>
    </row>
    <row r="4999" spans="1:7" x14ac:dyDescent="0.2">
      <c r="A4999" s="9" t="s">
        <v>83</v>
      </c>
      <c r="B4999" s="9" t="s">
        <v>84</v>
      </c>
      <c r="C4999" s="9" t="s">
        <v>2836</v>
      </c>
      <c r="D4999" s="9" t="s">
        <v>2837</v>
      </c>
      <c r="E4999" s="9" t="s">
        <v>6472</v>
      </c>
      <c r="F4999" s="9" t="str">
        <f>TEXT(gdp_capita_rank__2[[#This Row],[year]],0)&amp;"-"&amp;gdp_capita_rank__2[[#This Row],[WB_country_code]]</f>
        <v>1997-ETH</v>
      </c>
      <c r="G4999" s="9" t="s">
        <v>6511</v>
      </c>
    </row>
    <row r="5000" spans="1:7" x14ac:dyDescent="0.2">
      <c r="A5000" s="9" t="s">
        <v>85</v>
      </c>
      <c r="B5000" s="9" t="s">
        <v>86</v>
      </c>
      <c r="C5000" s="9" t="s">
        <v>2838</v>
      </c>
      <c r="D5000" s="9" t="s">
        <v>2839</v>
      </c>
      <c r="E5000" s="9" t="s">
        <v>6472</v>
      </c>
      <c r="F5000" s="9" t="str">
        <f>TEXT(gdp_capita_rank__2[[#This Row],[year]],0)&amp;"-"&amp;gdp_capita_rank__2[[#This Row],[WB_country_code]]</f>
        <v>1997-FIN</v>
      </c>
      <c r="G5000" s="9" t="s">
        <v>6512</v>
      </c>
    </row>
    <row r="5001" spans="1:7" x14ac:dyDescent="0.2">
      <c r="A5001" s="9" t="s">
        <v>87</v>
      </c>
      <c r="B5001" s="9" t="s">
        <v>88</v>
      </c>
      <c r="C5001" s="9" t="s">
        <v>2841</v>
      </c>
      <c r="D5001" s="9" t="s">
        <v>2842</v>
      </c>
      <c r="E5001" s="9" t="s">
        <v>6472</v>
      </c>
      <c r="F5001" s="9" t="str">
        <f>TEXT(gdp_capita_rank__2[[#This Row],[year]],0)&amp;"-"&amp;gdp_capita_rank__2[[#This Row],[WB_country_code]]</f>
        <v>1997-FJI</v>
      </c>
      <c r="G5001" s="9" t="s">
        <v>6513</v>
      </c>
    </row>
    <row r="5002" spans="1:7" x14ac:dyDescent="0.2">
      <c r="A5002" s="9" t="s">
        <v>89</v>
      </c>
      <c r="B5002" s="9" t="s">
        <v>90</v>
      </c>
      <c r="C5002" s="9" t="s">
        <v>2844</v>
      </c>
      <c r="D5002" s="9" t="s">
        <v>2845</v>
      </c>
      <c r="E5002" s="9" t="s">
        <v>6472</v>
      </c>
      <c r="F5002" s="9" t="str">
        <f>TEXT(gdp_capita_rank__2[[#This Row],[year]],0)&amp;"-"&amp;gdp_capita_rank__2[[#This Row],[WB_country_code]]</f>
        <v>1997-FRA</v>
      </c>
      <c r="G5002" s="9" t="s">
        <v>6514</v>
      </c>
    </row>
    <row r="5003" spans="1:7" x14ac:dyDescent="0.2">
      <c r="A5003" s="9" t="s">
        <v>91</v>
      </c>
      <c r="B5003" s="9" t="s">
        <v>92</v>
      </c>
      <c r="C5003" s="9" t="s">
        <v>2847</v>
      </c>
      <c r="D5003" s="9" t="s">
        <v>2848</v>
      </c>
      <c r="E5003" s="9" t="s">
        <v>6472</v>
      </c>
      <c r="F5003" s="9" t="str">
        <f>TEXT(gdp_capita_rank__2[[#This Row],[year]],0)&amp;"-"&amp;gdp_capita_rank__2[[#This Row],[WB_country_code]]</f>
        <v>1997-GAB</v>
      </c>
      <c r="G5003" s="9" t="s">
        <v>6515</v>
      </c>
    </row>
    <row r="5004" spans="1:7" x14ac:dyDescent="0.2">
      <c r="A5004" s="9" t="s">
        <v>93</v>
      </c>
      <c r="B5004" s="9" t="s">
        <v>94</v>
      </c>
      <c r="C5004" s="9" t="s">
        <v>2850</v>
      </c>
      <c r="D5004" s="9" t="s">
        <v>2851</v>
      </c>
      <c r="E5004" s="9" t="s">
        <v>6472</v>
      </c>
      <c r="F5004" s="9" t="str">
        <f>TEXT(gdp_capita_rank__2[[#This Row],[year]],0)&amp;"-"&amp;gdp_capita_rank__2[[#This Row],[WB_country_code]]</f>
        <v>1997-GBR</v>
      </c>
      <c r="G5004" s="9" t="s">
        <v>6516</v>
      </c>
    </row>
    <row r="5005" spans="1:7" x14ac:dyDescent="0.2">
      <c r="A5005" s="9" t="s">
        <v>95</v>
      </c>
      <c r="B5005" s="9" t="s">
        <v>96</v>
      </c>
      <c r="C5005" s="9" t="s">
        <v>2853</v>
      </c>
      <c r="D5005" s="9" t="s">
        <v>2854</v>
      </c>
      <c r="E5005" s="9" t="s">
        <v>6472</v>
      </c>
      <c r="F5005" s="9" t="str">
        <f>TEXT(gdp_capita_rank__2[[#This Row],[year]],0)&amp;"-"&amp;gdp_capita_rank__2[[#This Row],[WB_country_code]]</f>
        <v>1997-GEO</v>
      </c>
      <c r="G5005" s="9" t="s">
        <v>6517</v>
      </c>
    </row>
    <row r="5006" spans="1:7" x14ac:dyDescent="0.2">
      <c r="A5006" s="9" t="s">
        <v>97</v>
      </c>
      <c r="B5006" s="9" t="s">
        <v>98</v>
      </c>
      <c r="C5006" s="9" t="s">
        <v>2855</v>
      </c>
      <c r="D5006" s="9" t="s">
        <v>2824</v>
      </c>
      <c r="E5006" s="9" t="s">
        <v>6472</v>
      </c>
      <c r="F5006" s="9" t="str">
        <f>TEXT(gdp_capita_rank__2[[#This Row],[year]],0)&amp;"-"&amp;gdp_capita_rank__2[[#This Row],[WB_country_code]]</f>
        <v>1997-GHA</v>
      </c>
      <c r="G5006" s="9" t="s">
        <v>6518</v>
      </c>
    </row>
    <row r="5007" spans="1:7" x14ac:dyDescent="0.2">
      <c r="A5007" s="9" t="s">
        <v>99</v>
      </c>
      <c r="B5007" s="9" t="s">
        <v>100</v>
      </c>
      <c r="C5007" s="9" t="s">
        <v>2857</v>
      </c>
      <c r="D5007" s="9" t="s">
        <v>2858</v>
      </c>
      <c r="E5007" s="9" t="s">
        <v>6472</v>
      </c>
      <c r="F5007" s="9" t="str">
        <f>TEXT(gdp_capita_rank__2[[#This Row],[year]],0)&amp;"-"&amp;gdp_capita_rank__2[[#This Row],[WB_country_code]]</f>
        <v>1997-GRC</v>
      </c>
      <c r="G5007" s="9" t="s">
        <v>6519</v>
      </c>
    </row>
    <row r="5008" spans="1:7" x14ac:dyDescent="0.2">
      <c r="A5008" s="9" t="s">
        <v>101</v>
      </c>
      <c r="B5008" s="9" t="s">
        <v>102</v>
      </c>
      <c r="C5008" s="9" t="s">
        <v>2860</v>
      </c>
      <c r="D5008" s="9" t="s">
        <v>2861</v>
      </c>
      <c r="E5008" s="9" t="s">
        <v>6472</v>
      </c>
      <c r="F5008" s="9" t="str">
        <f>TEXT(gdp_capita_rank__2[[#This Row],[year]],0)&amp;"-"&amp;gdp_capita_rank__2[[#This Row],[WB_country_code]]</f>
        <v>1997-GRD</v>
      </c>
      <c r="G5008" s="9" t="s">
        <v>6520</v>
      </c>
    </row>
    <row r="5009" spans="1:7" x14ac:dyDescent="0.2">
      <c r="A5009" s="9" t="s">
        <v>103</v>
      </c>
      <c r="B5009" s="9" t="s">
        <v>104</v>
      </c>
      <c r="C5009" s="9" t="s">
        <v>2862</v>
      </c>
      <c r="D5009" s="9" t="s">
        <v>2863</v>
      </c>
      <c r="E5009" s="9" t="s">
        <v>6472</v>
      </c>
      <c r="F5009" s="9" t="str">
        <f>TEXT(gdp_capita_rank__2[[#This Row],[year]],0)&amp;"-"&amp;gdp_capita_rank__2[[#This Row],[WB_country_code]]</f>
        <v>1997-GTM</v>
      </c>
      <c r="G5009" s="9" t="s">
        <v>6521</v>
      </c>
    </row>
    <row r="5010" spans="1:7" x14ac:dyDescent="0.2">
      <c r="A5010" s="9" t="s">
        <v>105</v>
      </c>
      <c r="B5010" s="9" t="s">
        <v>106</v>
      </c>
      <c r="C5010" s="9" t="s">
        <v>2865</v>
      </c>
      <c r="D5010" s="9" t="s">
        <v>2866</v>
      </c>
      <c r="E5010" s="9" t="s">
        <v>6472</v>
      </c>
      <c r="F5010" s="9" t="str">
        <f>TEXT(gdp_capita_rank__2[[#This Row],[year]],0)&amp;"-"&amp;gdp_capita_rank__2[[#This Row],[WB_country_code]]</f>
        <v>1997-GUY</v>
      </c>
      <c r="G5010" s="9" t="s">
        <v>6522</v>
      </c>
    </row>
    <row r="5011" spans="1:7" x14ac:dyDescent="0.2">
      <c r="A5011" s="9" t="s">
        <v>107</v>
      </c>
      <c r="B5011" s="9" t="s">
        <v>108</v>
      </c>
      <c r="C5011" s="9" t="s">
        <v>2868</v>
      </c>
      <c r="D5011" s="9" t="s">
        <v>2869</v>
      </c>
      <c r="E5011" s="9" t="s">
        <v>6472</v>
      </c>
      <c r="F5011" s="9" t="str">
        <f>TEXT(gdp_capita_rank__2[[#This Row],[year]],0)&amp;"-"&amp;gdp_capita_rank__2[[#This Row],[WB_country_code]]</f>
        <v>1997-HKG</v>
      </c>
      <c r="G5011" s="9" t="s">
        <v>6523</v>
      </c>
    </row>
    <row r="5012" spans="1:7" x14ac:dyDescent="0.2">
      <c r="A5012" s="9" t="s">
        <v>109</v>
      </c>
      <c r="B5012" s="9" t="s">
        <v>110</v>
      </c>
      <c r="C5012" s="9" t="s">
        <v>2871</v>
      </c>
      <c r="D5012" s="9" t="s">
        <v>2872</v>
      </c>
      <c r="E5012" s="9" t="s">
        <v>6472</v>
      </c>
      <c r="F5012" s="9" t="str">
        <f>TEXT(gdp_capita_rank__2[[#This Row],[year]],0)&amp;"-"&amp;gdp_capita_rank__2[[#This Row],[WB_country_code]]</f>
        <v>1997-HRV</v>
      </c>
      <c r="G5012" s="9" t="s">
        <v>6524</v>
      </c>
    </row>
    <row r="5013" spans="1:7" x14ac:dyDescent="0.2">
      <c r="A5013" s="9" t="s">
        <v>111</v>
      </c>
      <c r="B5013" s="9" t="s">
        <v>112</v>
      </c>
      <c r="C5013" s="9" t="s">
        <v>2873</v>
      </c>
      <c r="D5013" s="9" t="s">
        <v>2874</v>
      </c>
      <c r="E5013" s="9" t="s">
        <v>6472</v>
      </c>
      <c r="F5013" s="9" t="str">
        <f>TEXT(gdp_capita_rank__2[[#This Row],[year]],0)&amp;"-"&amp;gdp_capita_rank__2[[#This Row],[WB_country_code]]</f>
        <v>1997-HUN</v>
      </c>
      <c r="G5013" s="9" t="s">
        <v>6525</v>
      </c>
    </row>
    <row r="5014" spans="1:7" x14ac:dyDescent="0.2">
      <c r="A5014" s="9" t="s">
        <v>113</v>
      </c>
      <c r="B5014" s="9" t="s">
        <v>114</v>
      </c>
      <c r="C5014" s="9" t="s">
        <v>2875</v>
      </c>
      <c r="D5014" s="9" t="s">
        <v>2876</v>
      </c>
      <c r="E5014" s="9" t="s">
        <v>6472</v>
      </c>
      <c r="F5014" s="9" t="str">
        <f>TEXT(gdp_capita_rank__2[[#This Row],[year]],0)&amp;"-"&amp;gdp_capita_rank__2[[#This Row],[WB_country_code]]</f>
        <v>1997-IDN</v>
      </c>
      <c r="G5014" s="9" t="s">
        <v>6526</v>
      </c>
    </row>
    <row r="5015" spans="1:7" x14ac:dyDescent="0.2">
      <c r="A5015" s="9" t="s">
        <v>115</v>
      </c>
      <c r="B5015" s="9" t="s">
        <v>116</v>
      </c>
      <c r="C5015" s="9" t="s">
        <v>2877</v>
      </c>
      <c r="D5015" s="9" t="s">
        <v>2878</v>
      </c>
      <c r="E5015" s="9" t="s">
        <v>6472</v>
      </c>
      <c r="F5015" s="9" t="str">
        <f>TEXT(gdp_capita_rank__2[[#This Row],[year]],0)&amp;"-"&amp;gdp_capita_rank__2[[#This Row],[WB_country_code]]</f>
        <v>1997-IND</v>
      </c>
      <c r="G5015" s="9" t="s">
        <v>6527</v>
      </c>
    </row>
    <row r="5016" spans="1:7" x14ac:dyDescent="0.2">
      <c r="A5016" s="9" t="s">
        <v>117</v>
      </c>
      <c r="B5016" s="9" t="s">
        <v>118</v>
      </c>
      <c r="C5016" s="9" t="s">
        <v>2880</v>
      </c>
      <c r="D5016" s="9" t="s">
        <v>2881</v>
      </c>
      <c r="E5016" s="9" t="s">
        <v>6472</v>
      </c>
      <c r="F5016" s="9" t="str">
        <f>TEXT(gdp_capita_rank__2[[#This Row],[year]],0)&amp;"-"&amp;gdp_capita_rank__2[[#This Row],[WB_country_code]]</f>
        <v>1997-IRL</v>
      </c>
      <c r="G5016" s="9" t="s">
        <v>6528</v>
      </c>
    </row>
    <row r="5017" spans="1:7" x14ac:dyDescent="0.2">
      <c r="A5017" s="9" t="s">
        <v>119</v>
      </c>
      <c r="B5017" s="9" t="s">
        <v>120</v>
      </c>
      <c r="C5017" s="9" t="s">
        <v>2883</v>
      </c>
      <c r="D5017" s="9" t="s">
        <v>2884</v>
      </c>
      <c r="E5017" s="9" t="s">
        <v>6472</v>
      </c>
      <c r="F5017" s="9" t="str">
        <f>TEXT(gdp_capita_rank__2[[#This Row],[year]],0)&amp;"-"&amp;gdp_capita_rank__2[[#This Row],[WB_country_code]]</f>
        <v>1997-IRN</v>
      </c>
      <c r="G5017" s="9" t="s">
        <v>6529</v>
      </c>
    </row>
    <row r="5018" spans="1:7" x14ac:dyDescent="0.2">
      <c r="A5018" s="9" t="s">
        <v>121</v>
      </c>
      <c r="B5018" s="9" t="s">
        <v>122</v>
      </c>
      <c r="C5018" s="9" t="s">
        <v>2886</v>
      </c>
      <c r="D5018" s="9" t="s">
        <v>2887</v>
      </c>
      <c r="E5018" s="9" t="s">
        <v>6472</v>
      </c>
      <c r="F5018" s="9" t="str">
        <f>TEXT(gdp_capita_rank__2[[#This Row],[year]],0)&amp;"-"&amp;gdp_capita_rank__2[[#This Row],[WB_country_code]]</f>
        <v>1997-IRQ</v>
      </c>
      <c r="G5018" s="9" t="s">
        <v>6530</v>
      </c>
    </row>
    <row r="5019" spans="1:7" x14ac:dyDescent="0.2">
      <c r="A5019" s="9" t="s">
        <v>123</v>
      </c>
      <c r="B5019" s="9" t="s">
        <v>124</v>
      </c>
      <c r="C5019" s="9" t="s">
        <v>2889</v>
      </c>
      <c r="D5019" s="9" t="s">
        <v>2890</v>
      </c>
      <c r="E5019" s="9" t="s">
        <v>6472</v>
      </c>
      <c r="F5019" s="9" t="str">
        <f>TEXT(gdp_capita_rank__2[[#This Row],[year]],0)&amp;"-"&amp;gdp_capita_rank__2[[#This Row],[WB_country_code]]</f>
        <v>1997-ISL</v>
      </c>
      <c r="G5019" s="9" t="s">
        <v>6531</v>
      </c>
    </row>
    <row r="5020" spans="1:7" x14ac:dyDescent="0.2">
      <c r="A5020" s="9" t="s">
        <v>125</v>
      </c>
      <c r="B5020" s="9" t="s">
        <v>126</v>
      </c>
      <c r="C5020" s="9" t="s">
        <v>2892</v>
      </c>
      <c r="D5020" s="9" t="s">
        <v>2893</v>
      </c>
      <c r="E5020" s="9" t="s">
        <v>6472</v>
      </c>
      <c r="F5020" s="9" t="str">
        <f>TEXT(gdp_capita_rank__2[[#This Row],[year]],0)&amp;"-"&amp;gdp_capita_rank__2[[#This Row],[WB_country_code]]</f>
        <v>1997-ISR</v>
      </c>
      <c r="G5020" s="9" t="s">
        <v>6532</v>
      </c>
    </row>
    <row r="5021" spans="1:7" x14ac:dyDescent="0.2">
      <c r="A5021" s="9" t="s">
        <v>127</v>
      </c>
      <c r="B5021" s="9" t="s">
        <v>128</v>
      </c>
      <c r="C5021" s="9" t="s">
        <v>2895</v>
      </c>
      <c r="D5021" s="9" t="s">
        <v>2896</v>
      </c>
      <c r="E5021" s="9" t="s">
        <v>6472</v>
      </c>
      <c r="F5021" s="9" t="str">
        <f>TEXT(gdp_capita_rank__2[[#This Row],[year]],0)&amp;"-"&amp;gdp_capita_rank__2[[#This Row],[WB_country_code]]</f>
        <v>1997-ITA</v>
      </c>
      <c r="G5021" s="9" t="s">
        <v>6533</v>
      </c>
    </row>
    <row r="5022" spans="1:7" x14ac:dyDescent="0.2">
      <c r="A5022" s="9" t="s">
        <v>129</v>
      </c>
      <c r="B5022" s="9" t="s">
        <v>130</v>
      </c>
      <c r="C5022" s="9" t="s">
        <v>2898</v>
      </c>
      <c r="D5022" s="9" t="s">
        <v>2899</v>
      </c>
      <c r="E5022" s="9" t="s">
        <v>6472</v>
      </c>
      <c r="F5022" s="9" t="str">
        <f>TEXT(gdp_capita_rank__2[[#This Row],[year]],0)&amp;"-"&amp;gdp_capita_rank__2[[#This Row],[WB_country_code]]</f>
        <v>1997-JAM</v>
      </c>
      <c r="G5022" s="9" t="s">
        <v>6534</v>
      </c>
    </row>
    <row r="5023" spans="1:7" x14ac:dyDescent="0.2">
      <c r="A5023" s="9" t="s">
        <v>131</v>
      </c>
      <c r="B5023" s="9" t="s">
        <v>132</v>
      </c>
      <c r="C5023" s="9" t="s">
        <v>2901</v>
      </c>
      <c r="D5023" s="9" t="s">
        <v>2902</v>
      </c>
      <c r="E5023" s="9" t="s">
        <v>6472</v>
      </c>
      <c r="F5023" s="9" t="str">
        <f>TEXT(gdp_capita_rank__2[[#This Row],[year]],0)&amp;"-"&amp;gdp_capita_rank__2[[#This Row],[WB_country_code]]</f>
        <v>1997-JOR</v>
      </c>
      <c r="G5023" s="9" t="s">
        <v>6535</v>
      </c>
    </row>
    <row r="5024" spans="1:7" x14ac:dyDescent="0.2">
      <c r="A5024" s="9" t="s">
        <v>133</v>
      </c>
      <c r="B5024" s="9" t="s">
        <v>134</v>
      </c>
      <c r="C5024" s="9" t="s">
        <v>2903</v>
      </c>
      <c r="D5024" s="9" t="s">
        <v>2904</v>
      </c>
      <c r="E5024" s="9" t="s">
        <v>6472</v>
      </c>
      <c r="F5024" s="9" t="str">
        <f>TEXT(gdp_capita_rank__2[[#This Row],[year]],0)&amp;"-"&amp;gdp_capita_rank__2[[#This Row],[WB_country_code]]</f>
        <v>1997-JPN</v>
      </c>
      <c r="G5024" s="9" t="s">
        <v>6536</v>
      </c>
    </row>
    <row r="5025" spans="1:7" x14ac:dyDescent="0.2">
      <c r="A5025" s="9" t="s">
        <v>135</v>
      </c>
      <c r="B5025" s="9" t="s">
        <v>136</v>
      </c>
      <c r="C5025" s="9" t="s">
        <v>2906</v>
      </c>
      <c r="D5025" s="9" t="s">
        <v>2907</v>
      </c>
      <c r="E5025" s="9" t="s">
        <v>6472</v>
      </c>
      <c r="F5025" s="9" t="str">
        <f>TEXT(gdp_capita_rank__2[[#This Row],[year]],0)&amp;"-"&amp;gdp_capita_rank__2[[#This Row],[WB_country_code]]</f>
        <v>1997-KAZ</v>
      </c>
      <c r="G5025" s="9" t="s">
        <v>6537</v>
      </c>
    </row>
    <row r="5026" spans="1:7" x14ac:dyDescent="0.2">
      <c r="A5026" s="9" t="s">
        <v>137</v>
      </c>
      <c r="B5026" s="9" t="s">
        <v>138</v>
      </c>
      <c r="C5026" s="9" t="s">
        <v>2908</v>
      </c>
      <c r="D5026" s="9" t="s">
        <v>2909</v>
      </c>
      <c r="E5026" s="9" t="s">
        <v>6472</v>
      </c>
      <c r="F5026" s="9" t="str">
        <f>TEXT(gdp_capita_rank__2[[#This Row],[year]],0)&amp;"-"&amp;gdp_capita_rank__2[[#This Row],[WB_country_code]]</f>
        <v>1997-KEN</v>
      </c>
      <c r="G5026" s="9" t="s">
        <v>6538</v>
      </c>
    </row>
    <row r="5027" spans="1:7" x14ac:dyDescent="0.2">
      <c r="A5027" s="9" t="s">
        <v>139</v>
      </c>
      <c r="B5027" s="9" t="s">
        <v>140</v>
      </c>
      <c r="C5027" s="9" t="s">
        <v>2911</v>
      </c>
      <c r="D5027" s="9" t="s">
        <v>2912</v>
      </c>
      <c r="E5027" s="9" t="s">
        <v>6472</v>
      </c>
      <c r="F5027" s="9" t="str">
        <f>TEXT(gdp_capita_rank__2[[#This Row],[year]],0)&amp;"-"&amp;gdp_capita_rank__2[[#This Row],[WB_country_code]]</f>
        <v>1997-KGZ</v>
      </c>
      <c r="G5027" s="9" t="s">
        <v>6539</v>
      </c>
    </row>
    <row r="5028" spans="1:7" x14ac:dyDescent="0.2">
      <c r="A5028" s="9" t="s">
        <v>141</v>
      </c>
      <c r="B5028" s="9" t="s">
        <v>142</v>
      </c>
      <c r="C5028" s="9" t="s">
        <v>2913</v>
      </c>
      <c r="D5028" s="9" t="s">
        <v>2914</v>
      </c>
      <c r="E5028" s="9" t="s">
        <v>6472</v>
      </c>
      <c r="F5028" s="9" t="str">
        <f>TEXT(gdp_capita_rank__2[[#This Row],[year]],0)&amp;"-"&amp;gdp_capita_rank__2[[#This Row],[WB_country_code]]</f>
        <v>1997-KOR</v>
      </c>
      <c r="G5028" s="9" t="s">
        <v>6540</v>
      </c>
    </row>
    <row r="5029" spans="1:7" x14ac:dyDescent="0.2">
      <c r="A5029" s="9" t="s">
        <v>143</v>
      </c>
      <c r="B5029" s="9" t="s">
        <v>144</v>
      </c>
      <c r="C5029" s="9" t="s">
        <v>2916</v>
      </c>
      <c r="D5029" s="9" t="s">
        <v>2917</v>
      </c>
      <c r="E5029" s="9" t="s">
        <v>6472</v>
      </c>
      <c r="F5029" s="9" t="str">
        <f>TEXT(gdp_capita_rank__2[[#This Row],[year]],0)&amp;"-"&amp;gdp_capita_rank__2[[#This Row],[WB_country_code]]</f>
        <v>1997-KWT</v>
      </c>
      <c r="G5029" s="9" t="s">
        <v>6541</v>
      </c>
    </row>
    <row r="5030" spans="1:7" x14ac:dyDescent="0.2">
      <c r="A5030" s="9" t="s">
        <v>145</v>
      </c>
      <c r="B5030" s="9" t="s">
        <v>146</v>
      </c>
      <c r="C5030" s="9" t="s">
        <v>2918</v>
      </c>
      <c r="D5030" s="9" t="s">
        <v>2919</v>
      </c>
      <c r="E5030" s="9" t="s">
        <v>6472</v>
      </c>
      <c r="F5030" s="9" t="str">
        <f>TEXT(gdp_capita_rank__2[[#This Row],[year]],0)&amp;"-"&amp;gdp_capita_rank__2[[#This Row],[WB_country_code]]</f>
        <v>1997-LBN</v>
      </c>
      <c r="G5030" s="9" t="s">
        <v>6542</v>
      </c>
    </row>
    <row r="5031" spans="1:7" x14ac:dyDescent="0.2">
      <c r="A5031" s="9" t="s">
        <v>147</v>
      </c>
      <c r="B5031" s="9" t="s">
        <v>148</v>
      </c>
      <c r="C5031" s="9" t="s">
        <v>2920</v>
      </c>
      <c r="D5031" s="9" t="s">
        <v>2921</v>
      </c>
      <c r="E5031" s="9" t="s">
        <v>6472</v>
      </c>
      <c r="F5031" s="9" t="str">
        <f>TEXT(gdp_capita_rank__2[[#This Row],[year]],0)&amp;"-"&amp;gdp_capita_rank__2[[#This Row],[WB_country_code]]</f>
        <v>1997-LKA</v>
      </c>
      <c r="G5031" s="9" t="s">
        <v>6543</v>
      </c>
    </row>
    <row r="5032" spans="1:7" x14ac:dyDescent="0.2">
      <c r="A5032" s="9" t="s">
        <v>149</v>
      </c>
      <c r="B5032" s="9" t="s">
        <v>150</v>
      </c>
      <c r="C5032" s="9" t="s">
        <v>2923</v>
      </c>
      <c r="D5032" s="9" t="s">
        <v>2924</v>
      </c>
      <c r="E5032" s="9" t="s">
        <v>6472</v>
      </c>
      <c r="F5032" s="9" t="str">
        <f>TEXT(gdp_capita_rank__2[[#This Row],[year]],0)&amp;"-"&amp;gdp_capita_rank__2[[#This Row],[WB_country_code]]</f>
        <v>1997-LTU</v>
      </c>
      <c r="G5032" s="9" t="s">
        <v>6544</v>
      </c>
    </row>
    <row r="5033" spans="1:7" x14ac:dyDescent="0.2">
      <c r="A5033" s="9" t="s">
        <v>151</v>
      </c>
      <c r="B5033" s="9" t="s">
        <v>152</v>
      </c>
      <c r="C5033" s="9" t="s">
        <v>2925</v>
      </c>
      <c r="D5033" s="9" t="s">
        <v>2926</v>
      </c>
      <c r="E5033" s="9" t="s">
        <v>6472</v>
      </c>
      <c r="F5033" s="9" t="str">
        <f>TEXT(gdp_capita_rank__2[[#This Row],[year]],0)&amp;"-"&amp;gdp_capita_rank__2[[#This Row],[WB_country_code]]</f>
        <v>1997-LVA</v>
      </c>
      <c r="G5033" s="9" t="s">
        <v>6545</v>
      </c>
    </row>
    <row r="5034" spans="1:7" x14ac:dyDescent="0.2">
      <c r="A5034" s="9" t="s">
        <v>153</v>
      </c>
      <c r="B5034" s="9" t="s">
        <v>154</v>
      </c>
      <c r="C5034" s="9" t="s">
        <v>2927</v>
      </c>
      <c r="D5034" s="9" t="s">
        <v>2928</v>
      </c>
      <c r="E5034" s="9" t="s">
        <v>6472</v>
      </c>
      <c r="F5034" s="9" t="str">
        <f>TEXT(gdp_capita_rank__2[[#This Row],[year]],0)&amp;"-"&amp;gdp_capita_rank__2[[#This Row],[WB_country_code]]</f>
        <v>1997-MAR</v>
      </c>
      <c r="G5034" s="9" t="s">
        <v>6546</v>
      </c>
    </row>
    <row r="5035" spans="1:7" x14ac:dyDescent="0.2">
      <c r="A5035" s="9" t="s">
        <v>155</v>
      </c>
      <c r="B5035" s="9" t="s">
        <v>156</v>
      </c>
      <c r="C5035" s="9" t="s">
        <v>2930</v>
      </c>
      <c r="D5035" s="9" t="s">
        <v>2931</v>
      </c>
      <c r="E5035" s="9" t="s">
        <v>6472</v>
      </c>
      <c r="F5035" s="9" t="str">
        <f>TEXT(gdp_capita_rank__2[[#This Row],[year]],0)&amp;"-"&amp;gdp_capita_rank__2[[#This Row],[WB_country_code]]</f>
        <v>1997-MDA</v>
      </c>
      <c r="G5035" s="9" t="s">
        <v>6547</v>
      </c>
    </row>
    <row r="5036" spans="1:7" x14ac:dyDescent="0.2">
      <c r="A5036" s="9" t="s">
        <v>157</v>
      </c>
      <c r="B5036" s="9" t="s">
        <v>158</v>
      </c>
      <c r="C5036" s="9" t="s">
        <v>2932</v>
      </c>
      <c r="D5036" s="9" t="s">
        <v>2933</v>
      </c>
      <c r="E5036" s="9" t="s">
        <v>6472</v>
      </c>
      <c r="F5036" s="9" t="str">
        <f>TEXT(gdp_capita_rank__2[[#This Row],[year]],0)&amp;"-"&amp;gdp_capita_rank__2[[#This Row],[WB_country_code]]</f>
        <v>1997-MEX</v>
      </c>
      <c r="G5036" s="9" t="s">
        <v>6548</v>
      </c>
    </row>
    <row r="5037" spans="1:7" x14ac:dyDescent="0.2">
      <c r="A5037" s="9" t="s">
        <v>159</v>
      </c>
      <c r="B5037" s="9" t="s">
        <v>160</v>
      </c>
      <c r="C5037" s="9" t="s">
        <v>2935</v>
      </c>
      <c r="D5037" s="9" t="s">
        <v>2936</v>
      </c>
      <c r="E5037" s="9" t="s">
        <v>6472</v>
      </c>
      <c r="F5037" s="9" t="str">
        <f>TEXT(gdp_capita_rank__2[[#This Row],[year]],0)&amp;"-"&amp;gdp_capita_rank__2[[#This Row],[WB_country_code]]</f>
        <v>1997-MKD</v>
      </c>
      <c r="G5037" s="9" t="s">
        <v>6549</v>
      </c>
    </row>
    <row r="5038" spans="1:7" x14ac:dyDescent="0.2">
      <c r="A5038" s="9" t="s">
        <v>161</v>
      </c>
      <c r="B5038" s="9" t="s">
        <v>162</v>
      </c>
      <c r="C5038" s="9" t="s">
        <v>2937</v>
      </c>
      <c r="D5038" s="9" t="s">
        <v>2938</v>
      </c>
      <c r="E5038" s="9" t="s">
        <v>6472</v>
      </c>
      <c r="F5038" s="9" t="str">
        <f>TEXT(gdp_capita_rank__2[[#This Row],[year]],0)&amp;"-"&amp;gdp_capita_rank__2[[#This Row],[WB_country_code]]</f>
        <v>1997-MNE</v>
      </c>
      <c r="G5038" s="9" t="s">
        <v>2741</v>
      </c>
    </row>
    <row r="5039" spans="1:7" x14ac:dyDescent="0.2">
      <c r="A5039" s="9" t="s">
        <v>163</v>
      </c>
      <c r="B5039" s="9" t="s">
        <v>164</v>
      </c>
      <c r="C5039" s="9" t="s">
        <v>2939</v>
      </c>
      <c r="D5039" s="9" t="s">
        <v>2940</v>
      </c>
      <c r="E5039" s="9" t="s">
        <v>6472</v>
      </c>
      <c r="F5039" s="9" t="str">
        <f>TEXT(gdp_capita_rank__2[[#This Row],[year]],0)&amp;"-"&amp;gdp_capita_rank__2[[#This Row],[WB_country_code]]</f>
        <v>1997-MNG</v>
      </c>
      <c r="G5039" s="9" t="s">
        <v>6550</v>
      </c>
    </row>
    <row r="5040" spans="1:7" x14ac:dyDescent="0.2">
      <c r="A5040" s="9" t="s">
        <v>165</v>
      </c>
      <c r="B5040" s="9" t="s">
        <v>166</v>
      </c>
      <c r="C5040" s="9" t="s">
        <v>2941</v>
      </c>
      <c r="D5040" s="9" t="s">
        <v>2942</v>
      </c>
      <c r="E5040" s="9" t="s">
        <v>6472</v>
      </c>
      <c r="F5040" s="9" t="str">
        <f>TEXT(gdp_capita_rank__2[[#This Row],[year]],0)&amp;"-"&amp;gdp_capita_rank__2[[#This Row],[WB_country_code]]</f>
        <v>1997-MOZ</v>
      </c>
      <c r="G5040" s="9" t="s">
        <v>6551</v>
      </c>
    </row>
    <row r="5041" spans="1:7" x14ac:dyDescent="0.2">
      <c r="A5041" s="9" t="s">
        <v>167</v>
      </c>
      <c r="B5041" s="9" t="s">
        <v>168</v>
      </c>
      <c r="C5041" s="9" t="s">
        <v>2943</v>
      </c>
      <c r="D5041" s="9" t="s">
        <v>2944</v>
      </c>
      <c r="E5041" s="9" t="s">
        <v>6472</v>
      </c>
      <c r="F5041" s="9" t="str">
        <f>TEXT(gdp_capita_rank__2[[#This Row],[year]],0)&amp;"-"&amp;gdp_capita_rank__2[[#This Row],[WB_country_code]]</f>
        <v>1997-MUS</v>
      </c>
      <c r="G5041" s="9" t="s">
        <v>6552</v>
      </c>
    </row>
    <row r="5042" spans="1:7" x14ac:dyDescent="0.2">
      <c r="A5042" s="9" t="s">
        <v>169</v>
      </c>
      <c r="B5042" s="9" t="s">
        <v>170</v>
      </c>
      <c r="C5042" s="9" t="s">
        <v>2945</v>
      </c>
      <c r="D5042" s="9" t="s">
        <v>2946</v>
      </c>
      <c r="E5042" s="9" t="s">
        <v>6472</v>
      </c>
      <c r="F5042" s="9" t="str">
        <f>TEXT(gdp_capita_rank__2[[#This Row],[year]],0)&amp;"-"&amp;gdp_capita_rank__2[[#This Row],[WB_country_code]]</f>
        <v>1997-MYS</v>
      </c>
      <c r="G5042" s="9" t="s">
        <v>6553</v>
      </c>
    </row>
    <row r="5043" spans="1:7" x14ac:dyDescent="0.2">
      <c r="A5043" s="9" t="s">
        <v>171</v>
      </c>
      <c r="B5043" s="9" t="s">
        <v>172</v>
      </c>
      <c r="C5043" s="9" t="s">
        <v>2948</v>
      </c>
      <c r="D5043" s="9" t="s">
        <v>2949</v>
      </c>
      <c r="E5043" s="9" t="s">
        <v>6472</v>
      </c>
      <c r="F5043" s="9" t="str">
        <f>TEXT(gdp_capita_rank__2[[#This Row],[year]],0)&amp;"-"&amp;gdp_capita_rank__2[[#This Row],[WB_country_code]]</f>
        <v>1997-NAM</v>
      </c>
      <c r="G5043" s="9" t="s">
        <v>6554</v>
      </c>
    </row>
    <row r="5044" spans="1:7" x14ac:dyDescent="0.2">
      <c r="A5044" s="9" t="s">
        <v>173</v>
      </c>
      <c r="B5044" s="9" t="s">
        <v>174</v>
      </c>
      <c r="C5044" s="9" t="s">
        <v>2950</v>
      </c>
      <c r="D5044" s="9" t="s">
        <v>2951</v>
      </c>
      <c r="E5044" s="9" t="s">
        <v>6472</v>
      </c>
      <c r="F5044" s="9" t="str">
        <f>TEXT(gdp_capita_rank__2[[#This Row],[year]],0)&amp;"-"&amp;gdp_capita_rank__2[[#This Row],[WB_country_code]]</f>
        <v>1997-NER</v>
      </c>
      <c r="G5044" s="9" t="s">
        <v>6555</v>
      </c>
    </row>
    <row r="5045" spans="1:7" x14ac:dyDescent="0.2">
      <c r="A5045" s="9" t="s">
        <v>175</v>
      </c>
      <c r="B5045" s="9" t="s">
        <v>176</v>
      </c>
      <c r="C5045" s="9" t="s">
        <v>2953</v>
      </c>
      <c r="D5045" s="9" t="s">
        <v>2954</v>
      </c>
      <c r="E5045" s="9" t="s">
        <v>6472</v>
      </c>
      <c r="F5045" s="9" t="str">
        <f>TEXT(gdp_capita_rank__2[[#This Row],[year]],0)&amp;"-"&amp;gdp_capita_rank__2[[#This Row],[WB_country_code]]</f>
        <v>1997-NGA</v>
      </c>
      <c r="G5045" s="9" t="s">
        <v>6556</v>
      </c>
    </row>
    <row r="5046" spans="1:7" x14ac:dyDescent="0.2">
      <c r="A5046" s="9" t="s">
        <v>177</v>
      </c>
      <c r="B5046" s="9" t="s">
        <v>178</v>
      </c>
      <c r="C5046" s="9" t="s">
        <v>2956</v>
      </c>
      <c r="D5046" s="9" t="s">
        <v>2957</v>
      </c>
      <c r="E5046" s="9" t="s">
        <v>6472</v>
      </c>
      <c r="F5046" s="9" t="str">
        <f>TEXT(gdp_capita_rank__2[[#This Row],[year]],0)&amp;"-"&amp;gdp_capita_rank__2[[#This Row],[WB_country_code]]</f>
        <v>1997-NLD</v>
      </c>
      <c r="G5046" s="9" t="s">
        <v>6557</v>
      </c>
    </row>
    <row r="5047" spans="1:7" x14ac:dyDescent="0.2">
      <c r="A5047" s="9" t="s">
        <v>179</v>
      </c>
      <c r="B5047" s="9" t="s">
        <v>180</v>
      </c>
      <c r="C5047" s="9" t="s">
        <v>2959</v>
      </c>
      <c r="D5047" s="9" t="s">
        <v>2960</v>
      </c>
      <c r="E5047" s="9" t="s">
        <v>6472</v>
      </c>
      <c r="F5047" s="9" t="str">
        <f>TEXT(gdp_capita_rank__2[[#This Row],[year]],0)&amp;"-"&amp;gdp_capita_rank__2[[#This Row],[WB_country_code]]</f>
        <v>1997-NOR</v>
      </c>
      <c r="G5047" s="9" t="s">
        <v>6558</v>
      </c>
    </row>
    <row r="5048" spans="1:7" x14ac:dyDescent="0.2">
      <c r="A5048" s="9" t="s">
        <v>181</v>
      </c>
      <c r="B5048" s="9" t="s">
        <v>182</v>
      </c>
      <c r="C5048" s="9" t="s">
        <v>2962</v>
      </c>
      <c r="D5048" s="9" t="s">
        <v>2963</v>
      </c>
      <c r="E5048" s="9" t="s">
        <v>6472</v>
      </c>
      <c r="F5048" s="9" t="str">
        <f>TEXT(gdp_capita_rank__2[[#This Row],[year]],0)&amp;"-"&amp;gdp_capita_rank__2[[#This Row],[WB_country_code]]</f>
        <v>1997-NZL</v>
      </c>
      <c r="G5048" s="9" t="s">
        <v>6559</v>
      </c>
    </row>
    <row r="5049" spans="1:7" x14ac:dyDescent="0.2">
      <c r="A5049" s="9" t="s">
        <v>183</v>
      </c>
      <c r="B5049" s="9" t="s">
        <v>184</v>
      </c>
      <c r="C5049" s="9" t="s">
        <v>2965</v>
      </c>
      <c r="D5049" s="9" t="s">
        <v>2966</v>
      </c>
      <c r="E5049" s="9" t="s">
        <v>6472</v>
      </c>
      <c r="F5049" s="9" t="str">
        <f>TEXT(gdp_capita_rank__2[[#This Row],[year]],0)&amp;"-"&amp;gdp_capita_rank__2[[#This Row],[WB_country_code]]</f>
        <v>1997-PAK</v>
      </c>
      <c r="G5049" s="9" t="s">
        <v>6560</v>
      </c>
    </row>
    <row r="5050" spans="1:7" x14ac:dyDescent="0.2">
      <c r="A5050" s="9" t="s">
        <v>185</v>
      </c>
      <c r="B5050" s="9" t="s">
        <v>186</v>
      </c>
      <c r="C5050" s="9" t="s">
        <v>2968</v>
      </c>
      <c r="D5050" s="9" t="s">
        <v>2969</v>
      </c>
      <c r="E5050" s="9" t="s">
        <v>6472</v>
      </c>
      <c r="F5050" s="9" t="str">
        <f>TEXT(gdp_capita_rank__2[[#This Row],[year]],0)&amp;"-"&amp;gdp_capita_rank__2[[#This Row],[WB_country_code]]</f>
        <v>1997-PAN</v>
      </c>
      <c r="G5050" s="9" t="s">
        <v>6561</v>
      </c>
    </row>
    <row r="5051" spans="1:7" x14ac:dyDescent="0.2">
      <c r="A5051" s="9" t="s">
        <v>187</v>
      </c>
      <c r="B5051" s="9" t="s">
        <v>188</v>
      </c>
      <c r="C5051" s="9" t="s">
        <v>2971</v>
      </c>
      <c r="D5051" s="9" t="s">
        <v>2972</v>
      </c>
      <c r="E5051" s="9" t="s">
        <v>6472</v>
      </c>
      <c r="F5051" s="9" t="str">
        <f>TEXT(gdp_capita_rank__2[[#This Row],[year]],0)&amp;"-"&amp;gdp_capita_rank__2[[#This Row],[WB_country_code]]</f>
        <v>1997-PER</v>
      </c>
      <c r="G5051" s="9" t="s">
        <v>6562</v>
      </c>
    </row>
    <row r="5052" spans="1:7" x14ac:dyDescent="0.2">
      <c r="A5052" s="9" t="s">
        <v>189</v>
      </c>
      <c r="B5052" s="9" t="s">
        <v>190</v>
      </c>
      <c r="C5052" s="9" t="s">
        <v>2973</v>
      </c>
      <c r="D5052" s="9" t="s">
        <v>2974</v>
      </c>
      <c r="E5052" s="9" t="s">
        <v>6472</v>
      </c>
      <c r="F5052" s="9" t="str">
        <f>TEXT(gdp_capita_rank__2[[#This Row],[year]],0)&amp;"-"&amp;gdp_capita_rank__2[[#This Row],[WB_country_code]]</f>
        <v>1997-PHL</v>
      </c>
      <c r="G5052" s="9" t="s">
        <v>6563</v>
      </c>
    </row>
    <row r="5053" spans="1:7" x14ac:dyDescent="0.2">
      <c r="A5053" s="9" t="s">
        <v>191</v>
      </c>
      <c r="B5053" s="9" t="s">
        <v>192</v>
      </c>
      <c r="C5053" s="9" t="s">
        <v>2976</v>
      </c>
      <c r="D5053" s="9" t="s">
        <v>2977</v>
      </c>
      <c r="E5053" s="9" t="s">
        <v>6472</v>
      </c>
      <c r="F5053" s="9" t="str">
        <f>TEXT(gdp_capita_rank__2[[#This Row],[year]],0)&amp;"-"&amp;gdp_capita_rank__2[[#This Row],[WB_country_code]]</f>
        <v>1997-POL</v>
      </c>
      <c r="G5053" s="9" t="s">
        <v>6564</v>
      </c>
    </row>
    <row r="5054" spans="1:7" x14ac:dyDescent="0.2">
      <c r="A5054" s="9" t="s">
        <v>193</v>
      </c>
      <c r="B5054" s="9" t="s">
        <v>194</v>
      </c>
      <c r="C5054" s="9" t="s">
        <v>2818</v>
      </c>
      <c r="D5054" s="9" t="s">
        <v>2978</v>
      </c>
      <c r="E5054" s="9" t="s">
        <v>6472</v>
      </c>
      <c r="F5054" s="9" t="str">
        <f>TEXT(gdp_capita_rank__2[[#This Row],[year]],0)&amp;"-"&amp;gdp_capita_rank__2[[#This Row],[WB_country_code]]</f>
        <v>1997-PRI</v>
      </c>
      <c r="G5054" s="9" t="s">
        <v>6565</v>
      </c>
    </row>
    <row r="5055" spans="1:7" x14ac:dyDescent="0.2">
      <c r="A5055" s="9" t="s">
        <v>195</v>
      </c>
      <c r="B5055" s="9" t="s">
        <v>196</v>
      </c>
      <c r="C5055" s="9" t="s">
        <v>2980</v>
      </c>
      <c r="D5055" s="9" t="s">
        <v>2981</v>
      </c>
      <c r="E5055" s="9" t="s">
        <v>6472</v>
      </c>
      <c r="F5055" s="9" t="str">
        <f>TEXT(gdp_capita_rank__2[[#This Row],[year]],0)&amp;"-"&amp;gdp_capita_rank__2[[#This Row],[WB_country_code]]</f>
        <v>1997-PRK</v>
      </c>
      <c r="G5055" s="9" t="s">
        <v>2741</v>
      </c>
    </row>
    <row r="5056" spans="1:7" x14ac:dyDescent="0.2">
      <c r="A5056" s="9" t="s">
        <v>197</v>
      </c>
      <c r="B5056" s="9" t="s">
        <v>198</v>
      </c>
      <c r="C5056" s="9" t="s">
        <v>2982</v>
      </c>
      <c r="D5056" s="9" t="s">
        <v>2983</v>
      </c>
      <c r="E5056" s="9" t="s">
        <v>6472</v>
      </c>
      <c r="F5056" s="9" t="str">
        <f>TEXT(gdp_capita_rank__2[[#This Row],[year]],0)&amp;"-"&amp;gdp_capita_rank__2[[#This Row],[WB_country_code]]</f>
        <v>1997-PRT</v>
      </c>
      <c r="G5056" s="9" t="s">
        <v>6566</v>
      </c>
    </row>
    <row r="5057" spans="1:7" x14ac:dyDescent="0.2">
      <c r="A5057" s="9" t="s">
        <v>199</v>
      </c>
      <c r="B5057" s="9" t="s">
        <v>200</v>
      </c>
      <c r="C5057" s="9" t="s">
        <v>2985</v>
      </c>
      <c r="D5057" s="9" t="s">
        <v>2986</v>
      </c>
      <c r="E5057" s="9" t="s">
        <v>6472</v>
      </c>
      <c r="F5057" s="9" t="str">
        <f>TEXT(gdp_capita_rank__2[[#This Row],[year]],0)&amp;"-"&amp;gdp_capita_rank__2[[#This Row],[WB_country_code]]</f>
        <v>1997-PRY</v>
      </c>
      <c r="G5057" s="9" t="s">
        <v>6567</v>
      </c>
    </row>
    <row r="5058" spans="1:7" x14ac:dyDescent="0.2">
      <c r="A5058" s="9" t="s">
        <v>201</v>
      </c>
      <c r="B5058" s="9" t="s">
        <v>202</v>
      </c>
      <c r="C5058" s="9" t="s">
        <v>2987</v>
      </c>
      <c r="D5058" s="9" t="s">
        <v>2988</v>
      </c>
      <c r="E5058" s="9" t="s">
        <v>6472</v>
      </c>
      <c r="F5058" s="9" t="str">
        <f>TEXT(gdp_capita_rank__2[[#This Row],[year]],0)&amp;"-"&amp;gdp_capita_rank__2[[#This Row],[WB_country_code]]</f>
        <v>1997-QAT</v>
      </c>
      <c r="G5058" s="9" t="s">
        <v>6568</v>
      </c>
    </row>
    <row r="5059" spans="1:7" x14ac:dyDescent="0.2">
      <c r="A5059" s="9" t="s">
        <v>203</v>
      </c>
      <c r="B5059" s="9" t="s">
        <v>204</v>
      </c>
      <c r="C5059" s="9" t="s">
        <v>2989</v>
      </c>
      <c r="D5059" s="9" t="s">
        <v>2990</v>
      </c>
      <c r="E5059" s="9" t="s">
        <v>6472</v>
      </c>
      <c r="F5059" s="9" t="str">
        <f>TEXT(gdp_capita_rank__2[[#This Row],[year]],0)&amp;"-"&amp;gdp_capita_rank__2[[#This Row],[WB_country_code]]</f>
        <v>1997-ROU</v>
      </c>
      <c r="G5059" s="9" t="s">
        <v>6569</v>
      </c>
    </row>
    <row r="5060" spans="1:7" x14ac:dyDescent="0.2">
      <c r="A5060" s="9" t="s">
        <v>205</v>
      </c>
      <c r="B5060" s="9" t="s">
        <v>206</v>
      </c>
      <c r="C5060" s="9" t="s">
        <v>2991</v>
      </c>
      <c r="D5060" s="9" t="s">
        <v>2992</v>
      </c>
      <c r="E5060" s="9" t="s">
        <v>6472</v>
      </c>
      <c r="F5060" s="9" t="str">
        <f>TEXT(gdp_capita_rank__2[[#This Row],[year]],0)&amp;"-"&amp;gdp_capita_rank__2[[#This Row],[WB_country_code]]</f>
        <v>1997-RUS</v>
      </c>
      <c r="G5060" s="9" t="s">
        <v>6570</v>
      </c>
    </row>
    <row r="5061" spans="1:7" x14ac:dyDescent="0.2">
      <c r="A5061" s="9" t="s">
        <v>207</v>
      </c>
      <c r="B5061" s="9" t="s">
        <v>208</v>
      </c>
      <c r="C5061" s="9" t="s">
        <v>2993</v>
      </c>
      <c r="D5061" s="9" t="s">
        <v>2994</v>
      </c>
      <c r="E5061" s="9" t="s">
        <v>6472</v>
      </c>
      <c r="F5061" s="9" t="str">
        <f>TEXT(gdp_capita_rank__2[[#This Row],[year]],0)&amp;"-"&amp;gdp_capita_rank__2[[#This Row],[WB_country_code]]</f>
        <v>1997-SAU</v>
      </c>
      <c r="G5061" s="9" t="s">
        <v>6571</v>
      </c>
    </row>
    <row r="5062" spans="1:7" x14ac:dyDescent="0.2">
      <c r="A5062" s="9" t="s">
        <v>209</v>
      </c>
      <c r="B5062" s="9" t="s">
        <v>210</v>
      </c>
      <c r="C5062" s="9" t="s">
        <v>2995</v>
      </c>
      <c r="D5062" s="9" t="s">
        <v>2996</v>
      </c>
      <c r="E5062" s="9" t="s">
        <v>6472</v>
      </c>
      <c r="F5062" s="9" t="str">
        <f>TEXT(gdp_capita_rank__2[[#This Row],[year]],0)&amp;"-"&amp;gdp_capita_rank__2[[#This Row],[WB_country_code]]</f>
        <v>1997-SDN</v>
      </c>
      <c r="G5062" s="9" t="s">
        <v>6572</v>
      </c>
    </row>
    <row r="5063" spans="1:7" x14ac:dyDescent="0.2">
      <c r="A5063" s="9" t="s">
        <v>211</v>
      </c>
      <c r="B5063" s="9" t="s">
        <v>212</v>
      </c>
      <c r="C5063" s="9" t="s">
        <v>2998</v>
      </c>
      <c r="D5063" s="9" t="s">
        <v>2999</v>
      </c>
      <c r="E5063" s="9" t="s">
        <v>6472</v>
      </c>
      <c r="F5063" s="9" t="str">
        <f>TEXT(gdp_capita_rank__2[[#This Row],[year]],0)&amp;"-"&amp;gdp_capita_rank__2[[#This Row],[WB_country_code]]</f>
        <v>1997-SEN</v>
      </c>
      <c r="G5063" s="9" t="s">
        <v>6573</v>
      </c>
    </row>
    <row r="5064" spans="1:7" x14ac:dyDescent="0.2">
      <c r="A5064" s="9" t="s">
        <v>213</v>
      </c>
      <c r="B5064" s="9" t="s">
        <v>214</v>
      </c>
      <c r="C5064" s="9" t="s">
        <v>3001</v>
      </c>
      <c r="D5064" s="9" t="s">
        <v>3002</v>
      </c>
      <c r="E5064" s="9" t="s">
        <v>6472</v>
      </c>
      <c r="F5064" s="9" t="str">
        <f>TEXT(gdp_capita_rank__2[[#This Row],[year]],0)&amp;"-"&amp;gdp_capita_rank__2[[#This Row],[WB_country_code]]</f>
        <v>1997-SGP</v>
      </c>
      <c r="G5064" s="9" t="s">
        <v>6574</v>
      </c>
    </row>
    <row r="5065" spans="1:7" x14ac:dyDescent="0.2">
      <c r="A5065" s="9" t="s">
        <v>215</v>
      </c>
      <c r="B5065" s="9" t="s">
        <v>216</v>
      </c>
      <c r="C5065" s="9" t="s">
        <v>3004</v>
      </c>
      <c r="D5065" s="9" t="s">
        <v>3005</v>
      </c>
      <c r="E5065" s="9" t="s">
        <v>6472</v>
      </c>
      <c r="F5065" s="9" t="str">
        <f>TEXT(gdp_capita_rank__2[[#This Row],[year]],0)&amp;"-"&amp;gdp_capita_rank__2[[#This Row],[WB_country_code]]</f>
        <v>1997-SMR</v>
      </c>
      <c r="G5065" s="9" t="s">
        <v>2741</v>
      </c>
    </row>
    <row r="5066" spans="1:7" x14ac:dyDescent="0.2">
      <c r="A5066" s="9" t="s">
        <v>217</v>
      </c>
      <c r="B5066" s="9" t="s">
        <v>218</v>
      </c>
      <c r="C5066" s="9" t="s">
        <v>2854</v>
      </c>
      <c r="D5066" s="9" t="s">
        <v>3006</v>
      </c>
      <c r="E5066" s="9" t="s">
        <v>6472</v>
      </c>
      <c r="F5066" s="9" t="str">
        <f>TEXT(gdp_capita_rank__2[[#This Row],[year]],0)&amp;"-"&amp;gdp_capita_rank__2[[#This Row],[WB_country_code]]</f>
        <v>1997-SRB</v>
      </c>
      <c r="G5066" s="9" t="s">
        <v>6575</v>
      </c>
    </row>
    <row r="5067" spans="1:7" x14ac:dyDescent="0.2">
      <c r="A5067" s="9" t="s">
        <v>219</v>
      </c>
      <c r="B5067" s="9" t="s">
        <v>220</v>
      </c>
      <c r="C5067" s="9" t="s">
        <v>3007</v>
      </c>
      <c r="D5067" s="9" t="s">
        <v>3008</v>
      </c>
      <c r="E5067" s="9" t="s">
        <v>6472</v>
      </c>
      <c r="F5067" s="9" t="str">
        <f>TEXT(gdp_capita_rank__2[[#This Row],[year]],0)&amp;"-"&amp;gdp_capita_rank__2[[#This Row],[WB_country_code]]</f>
        <v>1997-SUR</v>
      </c>
      <c r="G5067" s="9" t="s">
        <v>6576</v>
      </c>
    </row>
    <row r="5068" spans="1:7" x14ac:dyDescent="0.2">
      <c r="A5068" s="9" t="s">
        <v>221</v>
      </c>
      <c r="B5068" s="9" t="s">
        <v>222</v>
      </c>
      <c r="C5068" s="9" t="s">
        <v>3010</v>
      </c>
      <c r="D5068" s="9" t="s">
        <v>3011</v>
      </c>
      <c r="E5068" s="9" t="s">
        <v>6472</v>
      </c>
      <c r="F5068" s="9" t="str">
        <f>TEXT(gdp_capita_rank__2[[#This Row],[year]],0)&amp;"-"&amp;gdp_capita_rank__2[[#This Row],[WB_country_code]]</f>
        <v>1997-SVK</v>
      </c>
      <c r="G5068" s="9" t="s">
        <v>6577</v>
      </c>
    </row>
    <row r="5069" spans="1:7" x14ac:dyDescent="0.2">
      <c r="A5069" s="9" t="s">
        <v>223</v>
      </c>
      <c r="B5069" s="9" t="s">
        <v>224</v>
      </c>
      <c r="C5069" s="9" t="s">
        <v>3012</v>
      </c>
      <c r="D5069" s="9" t="s">
        <v>3013</v>
      </c>
      <c r="E5069" s="9" t="s">
        <v>6472</v>
      </c>
      <c r="F5069" s="9" t="str">
        <f>TEXT(gdp_capita_rank__2[[#This Row],[year]],0)&amp;"-"&amp;gdp_capita_rank__2[[#This Row],[WB_country_code]]</f>
        <v>1997-SVN</v>
      </c>
      <c r="G5069" s="9" t="s">
        <v>6578</v>
      </c>
    </row>
    <row r="5070" spans="1:7" x14ac:dyDescent="0.2">
      <c r="A5070" s="9" t="s">
        <v>225</v>
      </c>
      <c r="B5070" s="9" t="s">
        <v>226</v>
      </c>
      <c r="C5070" s="9" t="s">
        <v>3014</v>
      </c>
      <c r="D5070" s="9" t="s">
        <v>3015</v>
      </c>
      <c r="E5070" s="9" t="s">
        <v>6472</v>
      </c>
      <c r="F5070" s="9" t="str">
        <f>TEXT(gdp_capita_rank__2[[#This Row],[year]],0)&amp;"-"&amp;gdp_capita_rank__2[[#This Row],[WB_country_code]]</f>
        <v>1997-SWE</v>
      </c>
      <c r="G5070" s="9" t="s">
        <v>6579</v>
      </c>
    </row>
    <row r="5071" spans="1:7" x14ac:dyDescent="0.2">
      <c r="A5071" s="9" t="s">
        <v>227</v>
      </c>
      <c r="B5071" s="9" t="s">
        <v>228</v>
      </c>
      <c r="C5071" s="9" t="s">
        <v>3017</v>
      </c>
      <c r="D5071" s="9" t="s">
        <v>3018</v>
      </c>
      <c r="E5071" s="9" t="s">
        <v>6472</v>
      </c>
      <c r="F5071" s="9" t="str">
        <f>TEXT(gdp_capita_rank__2[[#This Row],[year]],0)&amp;"-"&amp;gdp_capita_rank__2[[#This Row],[WB_country_code]]</f>
        <v>1997-SYR</v>
      </c>
      <c r="G5071" s="9" t="s">
        <v>6580</v>
      </c>
    </row>
    <row r="5072" spans="1:7" x14ac:dyDescent="0.2">
      <c r="A5072" s="9" t="s">
        <v>229</v>
      </c>
      <c r="B5072" s="9" t="s">
        <v>230</v>
      </c>
      <c r="C5072" s="9" t="s">
        <v>3020</v>
      </c>
      <c r="D5072" s="9" t="s">
        <v>3021</v>
      </c>
      <c r="E5072" s="9" t="s">
        <v>6472</v>
      </c>
      <c r="F5072" s="9" t="str">
        <f>TEXT(gdp_capita_rank__2[[#This Row],[year]],0)&amp;"-"&amp;gdp_capita_rank__2[[#This Row],[WB_country_code]]</f>
        <v>1997-TGO</v>
      </c>
      <c r="G5072" s="9" t="s">
        <v>6581</v>
      </c>
    </row>
    <row r="5073" spans="1:7" x14ac:dyDescent="0.2">
      <c r="A5073" s="9" t="s">
        <v>231</v>
      </c>
      <c r="B5073" s="9" t="s">
        <v>232</v>
      </c>
      <c r="C5073" s="9" t="s">
        <v>3023</v>
      </c>
      <c r="D5073" s="9" t="s">
        <v>3024</v>
      </c>
      <c r="E5073" s="9" t="s">
        <v>6472</v>
      </c>
      <c r="F5073" s="9" t="str">
        <f>TEXT(gdp_capita_rank__2[[#This Row],[year]],0)&amp;"-"&amp;gdp_capita_rank__2[[#This Row],[WB_country_code]]</f>
        <v>1997-THA</v>
      </c>
      <c r="G5073" s="9" t="s">
        <v>6582</v>
      </c>
    </row>
    <row r="5074" spans="1:7" x14ac:dyDescent="0.2">
      <c r="A5074" s="9" t="s">
        <v>233</v>
      </c>
      <c r="B5074" s="9" t="s">
        <v>234</v>
      </c>
      <c r="C5074" s="9" t="s">
        <v>3026</v>
      </c>
      <c r="D5074" s="9" t="s">
        <v>3027</v>
      </c>
      <c r="E5074" s="9" t="s">
        <v>6472</v>
      </c>
      <c r="F5074" s="9" t="str">
        <f>TEXT(gdp_capita_rank__2[[#This Row],[year]],0)&amp;"-"&amp;gdp_capita_rank__2[[#This Row],[WB_country_code]]</f>
        <v>1997-TJK</v>
      </c>
      <c r="G5074" s="9" t="s">
        <v>6583</v>
      </c>
    </row>
    <row r="5075" spans="1:7" x14ac:dyDescent="0.2">
      <c r="A5075" s="9" t="s">
        <v>235</v>
      </c>
      <c r="B5075" s="9" t="s">
        <v>236</v>
      </c>
      <c r="C5075" s="9" t="s">
        <v>3028</v>
      </c>
      <c r="D5075" s="9" t="s">
        <v>3029</v>
      </c>
      <c r="E5075" s="9" t="s">
        <v>6472</v>
      </c>
      <c r="F5075" s="9" t="str">
        <f>TEXT(gdp_capita_rank__2[[#This Row],[year]],0)&amp;"-"&amp;gdp_capita_rank__2[[#This Row],[WB_country_code]]</f>
        <v>1997-TKM</v>
      </c>
      <c r="G5075" s="9" t="s">
        <v>6584</v>
      </c>
    </row>
    <row r="5076" spans="1:7" x14ac:dyDescent="0.2">
      <c r="A5076" s="9" t="s">
        <v>237</v>
      </c>
      <c r="B5076" s="9" t="s">
        <v>238</v>
      </c>
      <c r="C5076" s="9" t="s">
        <v>3030</v>
      </c>
      <c r="D5076" s="9" t="s">
        <v>3031</v>
      </c>
      <c r="E5076" s="9" t="s">
        <v>6472</v>
      </c>
      <c r="F5076" s="9" t="str">
        <f>TEXT(gdp_capita_rank__2[[#This Row],[year]],0)&amp;"-"&amp;gdp_capita_rank__2[[#This Row],[WB_country_code]]</f>
        <v>1997-TON</v>
      </c>
      <c r="G5076" s="9" t="s">
        <v>6585</v>
      </c>
    </row>
    <row r="5077" spans="1:7" x14ac:dyDescent="0.2">
      <c r="A5077" s="9" t="s">
        <v>239</v>
      </c>
      <c r="B5077" s="9" t="s">
        <v>240</v>
      </c>
      <c r="C5077" s="9" t="s">
        <v>3032</v>
      </c>
      <c r="D5077" s="9" t="s">
        <v>3033</v>
      </c>
      <c r="E5077" s="9" t="s">
        <v>6472</v>
      </c>
      <c r="F5077" s="9" t="str">
        <f>TEXT(gdp_capita_rank__2[[#This Row],[year]],0)&amp;"-"&amp;gdp_capita_rank__2[[#This Row],[WB_country_code]]</f>
        <v>1997-TTO</v>
      </c>
      <c r="G5077" s="9" t="s">
        <v>6586</v>
      </c>
    </row>
    <row r="5078" spans="1:7" x14ac:dyDescent="0.2">
      <c r="A5078" s="9" t="s">
        <v>241</v>
      </c>
      <c r="B5078" s="9" t="s">
        <v>242</v>
      </c>
      <c r="C5078" s="9" t="s">
        <v>3035</v>
      </c>
      <c r="D5078" s="9" t="s">
        <v>3036</v>
      </c>
      <c r="E5078" s="9" t="s">
        <v>6472</v>
      </c>
      <c r="F5078" s="9" t="str">
        <f>TEXT(gdp_capita_rank__2[[#This Row],[year]],0)&amp;"-"&amp;gdp_capita_rank__2[[#This Row],[WB_country_code]]</f>
        <v>1997-TUN</v>
      </c>
      <c r="G5078" s="9" t="s">
        <v>6587</v>
      </c>
    </row>
    <row r="5079" spans="1:7" x14ac:dyDescent="0.2">
      <c r="A5079" s="9" t="s">
        <v>243</v>
      </c>
      <c r="B5079" s="9" t="s">
        <v>244</v>
      </c>
      <c r="C5079" s="9" t="s">
        <v>3037</v>
      </c>
      <c r="D5079" s="9" t="s">
        <v>3038</v>
      </c>
      <c r="E5079" s="9" t="s">
        <v>6472</v>
      </c>
      <c r="F5079" s="9" t="str">
        <f>TEXT(gdp_capita_rank__2[[#This Row],[year]],0)&amp;"-"&amp;gdp_capita_rank__2[[#This Row],[WB_country_code]]</f>
        <v>1997-TUR</v>
      </c>
      <c r="G5079" s="9" t="s">
        <v>6588</v>
      </c>
    </row>
    <row r="5080" spans="1:7" x14ac:dyDescent="0.2">
      <c r="A5080" s="9" t="s">
        <v>245</v>
      </c>
      <c r="B5080" s="9" t="s">
        <v>246</v>
      </c>
      <c r="C5080" s="9" t="s">
        <v>3040</v>
      </c>
      <c r="D5080" s="9" t="s">
        <v>3041</v>
      </c>
      <c r="E5080" s="9" t="s">
        <v>6472</v>
      </c>
      <c r="F5080" s="9" t="str">
        <f>TEXT(gdp_capita_rank__2[[#This Row],[year]],0)&amp;"-"&amp;gdp_capita_rank__2[[#This Row],[WB_country_code]]</f>
        <v>1997-TZA</v>
      </c>
      <c r="G5080" s="9" t="s">
        <v>6589</v>
      </c>
    </row>
    <row r="5081" spans="1:7" x14ac:dyDescent="0.2">
      <c r="A5081" s="9" t="s">
        <v>247</v>
      </c>
      <c r="B5081" s="9" t="s">
        <v>248</v>
      </c>
      <c r="C5081" s="9" t="s">
        <v>3042</v>
      </c>
      <c r="D5081" s="9" t="s">
        <v>3043</v>
      </c>
      <c r="E5081" s="9" t="s">
        <v>6472</v>
      </c>
      <c r="F5081" s="9" t="str">
        <f>TEXT(gdp_capita_rank__2[[#This Row],[year]],0)&amp;"-"&amp;gdp_capita_rank__2[[#This Row],[WB_country_code]]</f>
        <v>1997-UGA</v>
      </c>
      <c r="G5081" s="9" t="s">
        <v>6590</v>
      </c>
    </row>
    <row r="5082" spans="1:7" x14ac:dyDescent="0.2">
      <c r="A5082" s="9" t="s">
        <v>249</v>
      </c>
      <c r="B5082" s="9" t="s">
        <v>250</v>
      </c>
      <c r="C5082" s="9" t="s">
        <v>3045</v>
      </c>
      <c r="D5082" s="9" t="s">
        <v>3046</v>
      </c>
      <c r="E5082" s="9" t="s">
        <v>6472</v>
      </c>
      <c r="F5082" s="9" t="str">
        <f>TEXT(gdp_capita_rank__2[[#This Row],[year]],0)&amp;"-"&amp;gdp_capita_rank__2[[#This Row],[WB_country_code]]</f>
        <v>1997-UKR</v>
      </c>
      <c r="G5082" s="9" t="s">
        <v>6591</v>
      </c>
    </row>
    <row r="5083" spans="1:7" x14ac:dyDescent="0.2">
      <c r="A5083" s="9" t="s">
        <v>251</v>
      </c>
      <c r="B5083" s="9" t="s">
        <v>252</v>
      </c>
      <c r="C5083" s="9" t="s">
        <v>3047</v>
      </c>
      <c r="D5083" s="9" t="s">
        <v>3048</v>
      </c>
      <c r="E5083" s="9" t="s">
        <v>6472</v>
      </c>
      <c r="F5083" s="9" t="str">
        <f>TEXT(gdp_capita_rank__2[[#This Row],[year]],0)&amp;"-"&amp;gdp_capita_rank__2[[#This Row],[WB_country_code]]</f>
        <v>1997-URY</v>
      </c>
      <c r="G5083" s="9" t="s">
        <v>6592</v>
      </c>
    </row>
    <row r="5084" spans="1:7" x14ac:dyDescent="0.2">
      <c r="A5084" s="9" t="s">
        <v>253</v>
      </c>
      <c r="B5084" s="9" t="s">
        <v>254</v>
      </c>
      <c r="C5084" s="9" t="s">
        <v>3050</v>
      </c>
      <c r="D5084" s="9" t="s">
        <v>3051</v>
      </c>
      <c r="E5084" s="9" t="s">
        <v>6472</v>
      </c>
      <c r="F5084" s="9" t="str">
        <f>TEXT(gdp_capita_rank__2[[#This Row],[year]],0)&amp;"-"&amp;gdp_capita_rank__2[[#This Row],[WB_country_code]]</f>
        <v>1997-USA</v>
      </c>
      <c r="G5084" s="9" t="s">
        <v>6593</v>
      </c>
    </row>
    <row r="5085" spans="1:7" x14ac:dyDescent="0.2">
      <c r="A5085" s="9" t="s">
        <v>255</v>
      </c>
      <c r="B5085" s="9" t="s">
        <v>256</v>
      </c>
      <c r="C5085" s="9" t="s">
        <v>3053</v>
      </c>
      <c r="D5085" s="9" t="s">
        <v>3054</v>
      </c>
      <c r="E5085" s="9" t="s">
        <v>6472</v>
      </c>
      <c r="F5085" s="9" t="str">
        <f>TEXT(gdp_capita_rank__2[[#This Row],[year]],0)&amp;"-"&amp;gdp_capita_rank__2[[#This Row],[WB_country_code]]</f>
        <v>1997-UZB</v>
      </c>
      <c r="G5085" s="9" t="s">
        <v>6594</v>
      </c>
    </row>
    <row r="5086" spans="1:7" x14ac:dyDescent="0.2">
      <c r="A5086" s="9" t="s">
        <v>257</v>
      </c>
      <c r="B5086" s="9" t="s">
        <v>258</v>
      </c>
      <c r="C5086" s="9" t="s">
        <v>3055</v>
      </c>
      <c r="D5086" s="9" t="s">
        <v>3056</v>
      </c>
      <c r="E5086" s="9" t="s">
        <v>6472</v>
      </c>
      <c r="F5086" s="9" t="str">
        <f>TEXT(gdp_capita_rank__2[[#This Row],[year]],0)&amp;"-"&amp;gdp_capita_rank__2[[#This Row],[WB_country_code]]</f>
        <v>1997-VEN</v>
      </c>
      <c r="G5086" s="9" t="s">
        <v>6595</v>
      </c>
    </row>
    <row r="5087" spans="1:7" x14ac:dyDescent="0.2">
      <c r="A5087" s="9" t="s">
        <v>259</v>
      </c>
      <c r="B5087" s="9" t="s">
        <v>260</v>
      </c>
      <c r="C5087" s="9" t="s">
        <v>3058</v>
      </c>
      <c r="D5087" s="9" t="s">
        <v>3059</v>
      </c>
      <c r="E5087" s="9" t="s">
        <v>6472</v>
      </c>
      <c r="F5087" s="9" t="str">
        <f>TEXT(gdp_capita_rank__2[[#This Row],[year]],0)&amp;"-"&amp;gdp_capita_rank__2[[#This Row],[WB_country_code]]</f>
        <v>1997-VIR</v>
      </c>
      <c r="G5087" s="9" t="s">
        <v>2741</v>
      </c>
    </row>
    <row r="5088" spans="1:7" x14ac:dyDescent="0.2">
      <c r="A5088" s="9" t="s">
        <v>261</v>
      </c>
      <c r="B5088" s="9" t="s">
        <v>262</v>
      </c>
      <c r="C5088" s="9" t="s">
        <v>3060</v>
      </c>
      <c r="D5088" s="9" t="s">
        <v>3061</v>
      </c>
      <c r="E5088" s="9" t="s">
        <v>6472</v>
      </c>
      <c r="F5088" s="9" t="str">
        <f>TEXT(gdp_capita_rank__2[[#This Row],[year]],0)&amp;"-"&amp;gdp_capita_rank__2[[#This Row],[WB_country_code]]</f>
        <v>1997-VNM</v>
      </c>
      <c r="G5088" s="9" t="s">
        <v>6596</v>
      </c>
    </row>
    <row r="5089" spans="1:7" x14ac:dyDescent="0.2">
      <c r="A5089" s="9" t="s">
        <v>263</v>
      </c>
      <c r="B5089" s="9" t="s">
        <v>264</v>
      </c>
      <c r="C5089" s="9" t="s">
        <v>3062</v>
      </c>
      <c r="D5089" s="9" t="s">
        <v>3063</v>
      </c>
      <c r="E5089" s="9" t="s">
        <v>6472</v>
      </c>
      <c r="F5089" s="9" t="str">
        <f>TEXT(gdp_capita_rank__2[[#This Row],[year]],0)&amp;"-"&amp;gdp_capita_rank__2[[#This Row],[WB_country_code]]</f>
        <v>1997-WSM</v>
      </c>
      <c r="G5089" s="9" t="s">
        <v>6597</v>
      </c>
    </row>
    <row r="5090" spans="1:7" x14ac:dyDescent="0.2">
      <c r="A5090" s="9" t="s">
        <v>265</v>
      </c>
      <c r="B5090" s="9" t="s">
        <v>266</v>
      </c>
      <c r="C5090" s="9" t="s">
        <v>3064</v>
      </c>
      <c r="D5090" s="9" t="s">
        <v>3065</v>
      </c>
      <c r="E5090" s="9" t="s">
        <v>6472</v>
      </c>
      <c r="F5090" s="9" t="str">
        <f>TEXT(gdp_capita_rank__2[[#This Row],[year]],0)&amp;"-"&amp;gdp_capita_rank__2[[#This Row],[WB_country_code]]</f>
        <v>1997-XKX</v>
      </c>
      <c r="G5090" s="9" t="s">
        <v>2741</v>
      </c>
    </row>
    <row r="5091" spans="1:7" x14ac:dyDescent="0.2">
      <c r="A5091" s="9" t="s">
        <v>269</v>
      </c>
      <c r="B5091" s="9" t="s">
        <v>270</v>
      </c>
      <c r="C5091" s="9" t="s">
        <v>3066</v>
      </c>
      <c r="D5091" s="9" t="s">
        <v>3067</v>
      </c>
      <c r="E5091" s="9" t="s">
        <v>6472</v>
      </c>
      <c r="F5091" s="9" t="str">
        <f>TEXT(gdp_capita_rank__2[[#This Row],[year]],0)&amp;"-"&amp;gdp_capita_rank__2[[#This Row],[WB_country_code]]</f>
        <v>1997-ZAF</v>
      </c>
      <c r="G5091" s="9" t="s">
        <v>6598</v>
      </c>
    </row>
    <row r="5092" spans="1:7" x14ac:dyDescent="0.2">
      <c r="A5092" s="9" t="s">
        <v>271</v>
      </c>
      <c r="B5092" s="9" t="s">
        <v>272</v>
      </c>
      <c r="C5092" s="9" t="s">
        <v>3069</v>
      </c>
      <c r="D5092" s="9" t="s">
        <v>3070</v>
      </c>
      <c r="E5092" s="9" t="s">
        <v>6472</v>
      </c>
      <c r="F5092" s="9" t="str">
        <f>TEXT(gdp_capita_rank__2[[#This Row],[year]],0)&amp;"-"&amp;gdp_capita_rank__2[[#This Row],[WB_country_code]]</f>
        <v>1997-ZMB</v>
      </c>
      <c r="G5092" s="9" t="s">
        <v>6599</v>
      </c>
    </row>
    <row r="5093" spans="1:7" x14ac:dyDescent="0.2">
      <c r="A5093" s="9" t="s">
        <v>273</v>
      </c>
      <c r="B5093" s="9" t="s">
        <v>274</v>
      </c>
      <c r="C5093" s="9" t="s">
        <v>3072</v>
      </c>
      <c r="D5093" s="9" t="s">
        <v>3073</v>
      </c>
      <c r="E5093" s="9" t="s">
        <v>6472</v>
      </c>
      <c r="F5093" s="9" t="str">
        <f>TEXT(gdp_capita_rank__2[[#This Row],[year]],0)&amp;"-"&amp;gdp_capita_rank__2[[#This Row],[WB_country_code]]</f>
        <v>1997-ZWE</v>
      </c>
      <c r="G5093" s="9" t="s">
        <v>6600</v>
      </c>
    </row>
    <row r="5094" spans="1:7" x14ac:dyDescent="0.2">
      <c r="A5094" s="9" t="s">
        <v>5</v>
      </c>
      <c r="B5094" s="9" t="s">
        <v>6</v>
      </c>
      <c r="C5094" s="9" t="s">
        <v>2735</v>
      </c>
      <c r="D5094" s="9" t="s">
        <v>2736</v>
      </c>
      <c r="E5094" s="9" t="s">
        <v>6601</v>
      </c>
      <c r="F5094" s="9" t="str">
        <f>TEXT(gdp_capita_rank__2[[#This Row],[year]],0)&amp;"-"&amp;gdp_capita_rank__2[[#This Row],[WB_country_code]]</f>
        <v>1998-AFG</v>
      </c>
      <c r="G5094" s="9" t="s">
        <v>2741</v>
      </c>
    </row>
    <row r="5095" spans="1:7" x14ac:dyDescent="0.2">
      <c r="A5095" s="9" t="s">
        <v>7</v>
      </c>
      <c r="B5095" s="9" t="s">
        <v>8</v>
      </c>
      <c r="C5095" s="9" t="s">
        <v>2739</v>
      </c>
      <c r="D5095" s="9" t="s">
        <v>2740</v>
      </c>
      <c r="E5095" s="9" t="s">
        <v>6601</v>
      </c>
      <c r="F5095" s="9" t="str">
        <f>TEXT(gdp_capita_rank__2[[#This Row],[year]],0)&amp;"-"&amp;gdp_capita_rank__2[[#This Row],[WB_country_code]]</f>
        <v>1998-ARE</v>
      </c>
      <c r="G5095" s="9" t="s">
        <v>6602</v>
      </c>
    </row>
    <row r="5096" spans="1:7" x14ac:dyDescent="0.2">
      <c r="A5096" s="9" t="s">
        <v>9</v>
      </c>
      <c r="B5096" s="9" t="s">
        <v>10</v>
      </c>
      <c r="C5096" s="9" t="s">
        <v>2742</v>
      </c>
      <c r="D5096" s="9" t="s">
        <v>2743</v>
      </c>
      <c r="E5096" s="9" t="s">
        <v>6601</v>
      </c>
      <c r="F5096" s="9" t="str">
        <f>TEXT(gdp_capita_rank__2[[#This Row],[year]],0)&amp;"-"&amp;gdp_capita_rank__2[[#This Row],[WB_country_code]]</f>
        <v>1998-ARG</v>
      </c>
      <c r="G5096" s="9" t="s">
        <v>6603</v>
      </c>
    </row>
    <row r="5097" spans="1:7" x14ac:dyDescent="0.2">
      <c r="A5097" s="9" t="s">
        <v>11</v>
      </c>
      <c r="B5097" s="9" t="s">
        <v>12</v>
      </c>
      <c r="C5097" s="9" t="s">
        <v>2744</v>
      </c>
      <c r="D5097" s="9" t="s">
        <v>2745</v>
      </c>
      <c r="E5097" s="9" t="s">
        <v>6601</v>
      </c>
      <c r="F5097" s="9" t="str">
        <f>TEXT(gdp_capita_rank__2[[#This Row],[year]],0)&amp;"-"&amp;gdp_capita_rank__2[[#This Row],[WB_country_code]]</f>
        <v>1998-ARM</v>
      </c>
      <c r="G5097" s="9" t="s">
        <v>6604</v>
      </c>
    </row>
    <row r="5098" spans="1:7" x14ac:dyDescent="0.2">
      <c r="A5098" s="9" t="s">
        <v>13</v>
      </c>
      <c r="B5098" s="9" t="s">
        <v>14</v>
      </c>
      <c r="C5098" s="9" t="s">
        <v>2746</v>
      </c>
      <c r="D5098" s="9" t="s">
        <v>2747</v>
      </c>
      <c r="E5098" s="9" t="s">
        <v>6601</v>
      </c>
      <c r="F5098" s="9" t="str">
        <f>TEXT(gdp_capita_rank__2[[#This Row],[year]],0)&amp;"-"&amp;gdp_capita_rank__2[[#This Row],[WB_country_code]]</f>
        <v>1998-AUS</v>
      </c>
      <c r="G5098" s="9" t="s">
        <v>6605</v>
      </c>
    </row>
    <row r="5099" spans="1:7" x14ac:dyDescent="0.2">
      <c r="A5099" s="9" t="s">
        <v>15</v>
      </c>
      <c r="B5099" s="9" t="s">
        <v>16</v>
      </c>
      <c r="C5099" s="9" t="s">
        <v>2749</v>
      </c>
      <c r="D5099" s="9" t="s">
        <v>2750</v>
      </c>
      <c r="E5099" s="9" t="s">
        <v>6601</v>
      </c>
      <c r="F5099" s="9" t="str">
        <f>TEXT(gdp_capita_rank__2[[#This Row],[year]],0)&amp;"-"&amp;gdp_capita_rank__2[[#This Row],[WB_country_code]]</f>
        <v>1998-AUT</v>
      </c>
      <c r="G5099" s="9" t="s">
        <v>6606</v>
      </c>
    </row>
    <row r="5100" spans="1:7" x14ac:dyDescent="0.2">
      <c r="A5100" s="9" t="s">
        <v>17</v>
      </c>
      <c r="B5100" s="9" t="s">
        <v>18</v>
      </c>
      <c r="C5100" s="9" t="s">
        <v>2752</v>
      </c>
      <c r="D5100" s="9" t="s">
        <v>2753</v>
      </c>
      <c r="E5100" s="9" t="s">
        <v>6601</v>
      </c>
      <c r="F5100" s="9" t="str">
        <f>TEXT(gdp_capita_rank__2[[#This Row],[year]],0)&amp;"-"&amp;gdp_capita_rank__2[[#This Row],[WB_country_code]]</f>
        <v>1998-AZE</v>
      </c>
      <c r="G5100" s="9" t="s">
        <v>6607</v>
      </c>
    </row>
    <row r="5101" spans="1:7" x14ac:dyDescent="0.2">
      <c r="A5101" s="9" t="s">
        <v>19</v>
      </c>
      <c r="B5101" s="9" t="s">
        <v>20</v>
      </c>
      <c r="C5101" s="9" t="s">
        <v>2754</v>
      </c>
      <c r="D5101" s="9" t="s">
        <v>2755</v>
      </c>
      <c r="E5101" s="9" t="s">
        <v>6601</v>
      </c>
      <c r="F5101" s="9" t="str">
        <f>TEXT(gdp_capita_rank__2[[#This Row],[year]],0)&amp;"-"&amp;gdp_capita_rank__2[[#This Row],[WB_country_code]]</f>
        <v>1998-BDI</v>
      </c>
      <c r="G5101" s="9" t="s">
        <v>6608</v>
      </c>
    </row>
    <row r="5102" spans="1:7" x14ac:dyDescent="0.2">
      <c r="A5102" s="9" t="s">
        <v>21</v>
      </c>
      <c r="B5102" s="9" t="s">
        <v>22</v>
      </c>
      <c r="C5102" s="9" t="s">
        <v>2757</v>
      </c>
      <c r="D5102" s="9" t="s">
        <v>2758</v>
      </c>
      <c r="E5102" s="9" t="s">
        <v>6601</v>
      </c>
      <c r="F5102" s="9" t="str">
        <f>TEXT(gdp_capita_rank__2[[#This Row],[year]],0)&amp;"-"&amp;gdp_capita_rank__2[[#This Row],[WB_country_code]]</f>
        <v>1998-BEL</v>
      </c>
      <c r="G5102" s="9" t="s">
        <v>6609</v>
      </c>
    </row>
    <row r="5103" spans="1:7" x14ac:dyDescent="0.2">
      <c r="A5103" s="9" t="s">
        <v>23</v>
      </c>
      <c r="B5103" s="9" t="s">
        <v>24</v>
      </c>
      <c r="C5103" s="9" t="s">
        <v>2760</v>
      </c>
      <c r="D5103" s="9" t="s">
        <v>2761</v>
      </c>
      <c r="E5103" s="9" t="s">
        <v>6601</v>
      </c>
      <c r="F5103" s="9" t="str">
        <f>TEXT(gdp_capita_rank__2[[#This Row],[year]],0)&amp;"-"&amp;gdp_capita_rank__2[[#This Row],[WB_country_code]]</f>
        <v>1998-BFA</v>
      </c>
      <c r="G5103" s="9" t="s">
        <v>6610</v>
      </c>
    </row>
    <row r="5104" spans="1:7" x14ac:dyDescent="0.2">
      <c r="A5104" s="9" t="s">
        <v>25</v>
      </c>
      <c r="B5104" s="9" t="s">
        <v>26</v>
      </c>
      <c r="C5104" s="9" t="s">
        <v>2763</v>
      </c>
      <c r="D5104" s="9" t="s">
        <v>2764</v>
      </c>
      <c r="E5104" s="9" t="s">
        <v>6601</v>
      </c>
      <c r="F5104" s="9" t="str">
        <f>TEXT(gdp_capita_rank__2[[#This Row],[year]],0)&amp;"-"&amp;gdp_capita_rank__2[[#This Row],[WB_country_code]]</f>
        <v>1998-BGR</v>
      </c>
      <c r="G5104" s="9" t="s">
        <v>6611</v>
      </c>
    </row>
    <row r="5105" spans="1:7" x14ac:dyDescent="0.2">
      <c r="A5105" s="9" t="s">
        <v>27</v>
      </c>
      <c r="B5105" s="9" t="s">
        <v>28</v>
      </c>
      <c r="C5105" s="9" t="s">
        <v>2765</v>
      </c>
      <c r="D5105" s="9" t="s">
        <v>2766</v>
      </c>
      <c r="E5105" s="9" t="s">
        <v>6601</v>
      </c>
      <c r="F5105" s="9" t="str">
        <f>TEXT(gdp_capita_rank__2[[#This Row],[year]],0)&amp;"-"&amp;gdp_capita_rank__2[[#This Row],[WB_country_code]]</f>
        <v>1998-BHR</v>
      </c>
      <c r="G5105" s="9" t="s">
        <v>6612</v>
      </c>
    </row>
    <row r="5106" spans="1:7" x14ac:dyDescent="0.2">
      <c r="A5106" s="9" t="s">
        <v>29</v>
      </c>
      <c r="B5106" s="9" t="s">
        <v>30</v>
      </c>
      <c r="C5106" s="9" t="s">
        <v>2767</v>
      </c>
      <c r="D5106" s="9" t="s">
        <v>2768</v>
      </c>
      <c r="E5106" s="9" t="s">
        <v>6601</v>
      </c>
      <c r="F5106" s="9" t="str">
        <f>TEXT(gdp_capita_rank__2[[#This Row],[year]],0)&amp;"-"&amp;gdp_capita_rank__2[[#This Row],[WB_country_code]]</f>
        <v>1998-BHS</v>
      </c>
      <c r="G5106" s="9" t="s">
        <v>6613</v>
      </c>
    </row>
    <row r="5107" spans="1:7" x14ac:dyDescent="0.2">
      <c r="A5107" s="9" t="s">
        <v>31</v>
      </c>
      <c r="B5107" s="9" t="s">
        <v>32</v>
      </c>
      <c r="C5107" s="9" t="s">
        <v>2770</v>
      </c>
      <c r="D5107" s="9" t="s">
        <v>2771</v>
      </c>
      <c r="E5107" s="9" t="s">
        <v>6601</v>
      </c>
      <c r="F5107" s="9" t="str">
        <f>TEXT(gdp_capita_rank__2[[#This Row],[year]],0)&amp;"-"&amp;gdp_capita_rank__2[[#This Row],[WB_country_code]]</f>
        <v>1998-BLR</v>
      </c>
      <c r="G5107" s="9" t="s">
        <v>6614</v>
      </c>
    </row>
    <row r="5108" spans="1:7" x14ac:dyDescent="0.2">
      <c r="A5108" s="9" t="s">
        <v>33</v>
      </c>
      <c r="B5108" s="9" t="s">
        <v>34</v>
      </c>
      <c r="C5108" s="9" t="s">
        <v>2772</v>
      </c>
      <c r="D5108" s="9" t="s">
        <v>2773</v>
      </c>
      <c r="E5108" s="9" t="s">
        <v>6601</v>
      </c>
      <c r="F5108" s="9" t="str">
        <f>TEXT(gdp_capita_rank__2[[#This Row],[year]],0)&amp;"-"&amp;gdp_capita_rank__2[[#This Row],[WB_country_code]]</f>
        <v>1998-BMU</v>
      </c>
      <c r="G5108" s="9" t="s">
        <v>6615</v>
      </c>
    </row>
    <row r="5109" spans="1:7" x14ac:dyDescent="0.2">
      <c r="A5109" s="9" t="s">
        <v>35</v>
      </c>
      <c r="B5109" s="9" t="s">
        <v>36</v>
      </c>
      <c r="C5109" s="9" t="s">
        <v>2775</v>
      </c>
      <c r="D5109" s="9" t="s">
        <v>2776</v>
      </c>
      <c r="E5109" s="9" t="s">
        <v>6601</v>
      </c>
      <c r="F5109" s="9" t="str">
        <f>TEXT(gdp_capita_rank__2[[#This Row],[year]],0)&amp;"-"&amp;gdp_capita_rank__2[[#This Row],[WB_country_code]]</f>
        <v>1998-BRA</v>
      </c>
      <c r="G5109" s="9" t="s">
        <v>6616</v>
      </c>
    </row>
    <row r="5110" spans="1:7" x14ac:dyDescent="0.2">
      <c r="A5110" s="9" t="s">
        <v>37</v>
      </c>
      <c r="B5110" s="9" t="s">
        <v>38</v>
      </c>
      <c r="C5110" s="9" t="s">
        <v>2777</v>
      </c>
      <c r="D5110" s="9" t="s">
        <v>2778</v>
      </c>
      <c r="E5110" s="9" t="s">
        <v>6601</v>
      </c>
      <c r="F5110" s="9" t="str">
        <f>TEXT(gdp_capita_rank__2[[#This Row],[year]],0)&amp;"-"&amp;gdp_capita_rank__2[[#This Row],[WB_country_code]]</f>
        <v>1998-BRB</v>
      </c>
      <c r="G5110" s="9" t="s">
        <v>6617</v>
      </c>
    </row>
    <row r="5111" spans="1:7" x14ac:dyDescent="0.2">
      <c r="A5111" s="9" t="s">
        <v>39</v>
      </c>
      <c r="B5111" s="9" t="s">
        <v>40</v>
      </c>
      <c r="C5111" s="9" t="s">
        <v>2779</v>
      </c>
      <c r="D5111" s="9" t="s">
        <v>2780</v>
      </c>
      <c r="E5111" s="9" t="s">
        <v>6601</v>
      </c>
      <c r="F5111" s="9" t="str">
        <f>TEXT(gdp_capita_rank__2[[#This Row],[year]],0)&amp;"-"&amp;gdp_capita_rank__2[[#This Row],[WB_country_code]]</f>
        <v>1998-BWA</v>
      </c>
      <c r="G5111" s="9" t="s">
        <v>6618</v>
      </c>
    </row>
    <row r="5112" spans="1:7" x14ac:dyDescent="0.2">
      <c r="A5112" s="9" t="s">
        <v>41</v>
      </c>
      <c r="B5112" s="9" t="s">
        <v>42</v>
      </c>
      <c r="C5112" s="9" t="s">
        <v>2782</v>
      </c>
      <c r="D5112" s="9" t="s">
        <v>2783</v>
      </c>
      <c r="E5112" s="9" t="s">
        <v>6601</v>
      </c>
      <c r="F5112" s="9" t="str">
        <f>TEXT(gdp_capita_rank__2[[#This Row],[year]],0)&amp;"-"&amp;gdp_capita_rank__2[[#This Row],[WB_country_code]]</f>
        <v>1998-CAN</v>
      </c>
      <c r="G5112" s="9" t="s">
        <v>6619</v>
      </c>
    </row>
    <row r="5113" spans="1:7" x14ac:dyDescent="0.2">
      <c r="A5113" s="9" t="s">
        <v>43</v>
      </c>
      <c r="B5113" s="9" t="s">
        <v>44</v>
      </c>
      <c r="C5113" s="9" t="s">
        <v>2785</v>
      </c>
      <c r="D5113" s="9" t="s">
        <v>2786</v>
      </c>
      <c r="E5113" s="9" t="s">
        <v>6601</v>
      </c>
      <c r="F5113" s="9" t="str">
        <f>TEXT(gdp_capita_rank__2[[#This Row],[year]],0)&amp;"-"&amp;gdp_capita_rank__2[[#This Row],[WB_country_code]]</f>
        <v>1998-CHE</v>
      </c>
      <c r="G5113" s="9" t="s">
        <v>6620</v>
      </c>
    </row>
    <row r="5114" spans="1:7" x14ac:dyDescent="0.2">
      <c r="A5114" s="9" t="s">
        <v>45</v>
      </c>
      <c r="B5114" s="9" t="s">
        <v>46</v>
      </c>
      <c r="C5114" s="9" t="s">
        <v>2788</v>
      </c>
      <c r="D5114" s="9" t="s">
        <v>2789</v>
      </c>
      <c r="E5114" s="9" t="s">
        <v>6601</v>
      </c>
      <c r="F5114" s="9" t="str">
        <f>TEXT(gdp_capita_rank__2[[#This Row],[year]],0)&amp;"-"&amp;gdp_capita_rank__2[[#This Row],[WB_country_code]]</f>
        <v>1998-CHL</v>
      </c>
      <c r="G5114" s="9" t="s">
        <v>6621</v>
      </c>
    </row>
    <row r="5115" spans="1:7" x14ac:dyDescent="0.2">
      <c r="A5115" s="9" t="s">
        <v>47</v>
      </c>
      <c r="B5115" s="9" t="s">
        <v>48</v>
      </c>
      <c r="C5115" s="9" t="s">
        <v>2791</v>
      </c>
      <c r="D5115" s="9" t="s">
        <v>2792</v>
      </c>
      <c r="E5115" s="9" t="s">
        <v>6601</v>
      </c>
      <c r="F5115" s="9" t="str">
        <f>TEXT(gdp_capita_rank__2[[#This Row],[year]],0)&amp;"-"&amp;gdp_capita_rank__2[[#This Row],[WB_country_code]]</f>
        <v>1998-CHN</v>
      </c>
      <c r="G5115" s="9" t="s">
        <v>6622</v>
      </c>
    </row>
    <row r="5116" spans="1:7" x14ac:dyDescent="0.2">
      <c r="A5116" s="9" t="s">
        <v>49</v>
      </c>
      <c r="B5116" s="9" t="s">
        <v>50</v>
      </c>
      <c r="C5116" s="9" t="s">
        <v>2794</v>
      </c>
      <c r="D5116" s="9" t="s">
        <v>2795</v>
      </c>
      <c r="E5116" s="9" t="s">
        <v>6601</v>
      </c>
      <c r="F5116" s="9" t="str">
        <f>TEXT(gdp_capita_rank__2[[#This Row],[year]],0)&amp;"-"&amp;gdp_capita_rank__2[[#This Row],[WB_country_code]]</f>
        <v>1998-CIV</v>
      </c>
      <c r="G5116" s="9" t="s">
        <v>6623</v>
      </c>
    </row>
    <row r="5117" spans="1:7" x14ac:dyDescent="0.2">
      <c r="A5117" s="9" t="s">
        <v>51</v>
      </c>
      <c r="B5117" s="9" t="s">
        <v>52</v>
      </c>
      <c r="C5117" s="9" t="s">
        <v>2797</v>
      </c>
      <c r="D5117" s="9" t="s">
        <v>2798</v>
      </c>
      <c r="E5117" s="9" t="s">
        <v>6601</v>
      </c>
      <c r="F5117" s="9" t="str">
        <f>TEXT(gdp_capita_rank__2[[#This Row],[year]],0)&amp;"-"&amp;gdp_capita_rank__2[[#This Row],[WB_country_code]]</f>
        <v>1998-CMR</v>
      </c>
      <c r="G5117" s="9" t="s">
        <v>6624</v>
      </c>
    </row>
    <row r="5118" spans="1:7" x14ac:dyDescent="0.2">
      <c r="A5118" s="9" t="s">
        <v>53</v>
      </c>
      <c r="B5118" s="9" t="s">
        <v>54</v>
      </c>
      <c r="C5118" s="9" t="s">
        <v>2800</v>
      </c>
      <c r="D5118" s="9" t="s">
        <v>2801</v>
      </c>
      <c r="E5118" s="9" t="s">
        <v>6601</v>
      </c>
      <c r="F5118" s="9" t="str">
        <f>TEXT(gdp_capita_rank__2[[#This Row],[year]],0)&amp;"-"&amp;gdp_capita_rank__2[[#This Row],[WB_country_code]]</f>
        <v>1998-COL</v>
      </c>
      <c r="G5118" s="9" t="s">
        <v>6625</v>
      </c>
    </row>
    <row r="5119" spans="1:7" x14ac:dyDescent="0.2">
      <c r="A5119" s="9" t="s">
        <v>55</v>
      </c>
      <c r="B5119" s="9" t="s">
        <v>56</v>
      </c>
      <c r="C5119" s="9" t="s">
        <v>2803</v>
      </c>
      <c r="D5119" s="9" t="s">
        <v>2804</v>
      </c>
      <c r="E5119" s="9" t="s">
        <v>6601</v>
      </c>
      <c r="F5119" s="9" t="str">
        <f>TEXT(gdp_capita_rank__2[[#This Row],[year]],0)&amp;"-"&amp;gdp_capita_rank__2[[#This Row],[WB_country_code]]</f>
        <v>1998-CRI</v>
      </c>
      <c r="G5119" s="9" t="s">
        <v>6626</v>
      </c>
    </row>
    <row r="5120" spans="1:7" x14ac:dyDescent="0.2">
      <c r="A5120" s="9" t="s">
        <v>57</v>
      </c>
      <c r="B5120" s="9" t="s">
        <v>58</v>
      </c>
      <c r="C5120" s="9" t="s">
        <v>2806</v>
      </c>
      <c r="D5120" s="9" t="s">
        <v>2807</v>
      </c>
      <c r="E5120" s="9" t="s">
        <v>6601</v>
      </c>
      <c r="F5120" s="9" t="str">
        <f>TEXT(gdp_capita_rank__2[[#This Row],[year]],0)&amp;"-"&amp;gdp_capita_rank__2[[#This Row],[WB_country_code]]</f>
        <v>1998-CUB</v>
      </c>
      <c r="G5120" s="9" t="s">
        <v>6627</v>
      </c>
    </row>
    <row r="5121" spans="1:7" x14ac:dyDescent="0.2">
      <c r="A5121" s="9" t="s">
        <v>59</v>
      </c>
      <c r="B5121" s="9" t="s">
        <v>60</v>
      </c>
      <c r="C5121" s="9" t="s">
        <v>2808</v>
      </c>
      <c r="D5121" s="9" t="s">
        <v>2809</v>
      </c>
      <c r="E5121" s="9" t="s">
        <v>6601</v>
      </c>
      <c r="F5121" s="9" t="str">
        <f>TEXT(gdp_capita_rank__2[[#This Row],[year]],0)&amp;"-"&amp;gdp_capita_rank__2[[#This Row],[WB_country_code]]</f>
        <v>1998-CYP</v>
      </c>
      <c r="G5121" s="9" t="s">
        <v>6628</v>
      </c>
    </row>
    <row r="5122" spans="1:7" x14ac:dyDescent="0.2">
      <c r="A5122" s="9" t="s">
        <v>61</v>
      </c>
      <c r="B5122" s="9" t="s">
        <v>62</v>
      </c>
      <c r="C5122" s="9" t="s">
        <v>2810</v>
      </c>
      <c r="D5122" s="9" t="s">
        <v>2811</v>
      </c>
      <c r="E5122" s="9" t="s">
        <v>6601</v>
      </c>
      <c r="F5122" s="9" t="str">
        <f>TEXT(gdp_capita_rank__2[[#This Row],[year]],0)&amp;"-"&amp;gdp_capita_rank__2[[#This Row],[WB_country_code]]</f>
        <v>1998-CZE</v>
      </c>
      <c r="G5122" s="9" t="s">
        <v>6629</v>
      </c>
    </row>
    <row r="5123" spans="1:7" x14ac:dyDescent="0.2">
      <c r="A5123" s="9" t="s">
        <v>63</v>
      </c>
      <c r="B5123" s="9" t="s">
        <v>64</v>
      </c>
      <c r="C5123" s="9" t="s">
        <v>2812</v>
      </c>
      <c r="D5123" s="9" t="s">
        <v>2813</v>
      </c>
      <c r="E5123" s="9" t="s">
        <v>6601</v>
      </c>
      <c r="F5123" s="9" t="str">
        <f>TEXT(gdp_capita_rank__2[[#This Row],[year]],0)&amp;"-"&amp;gdp_capita_rank__2[[#This Row],[WB_country_code]]</f>
        <v>1998-DEU</v>
      </c>
      <c r="G5123" s="9" t="s">
        <v>6630</v>
      </c>
    </row>
    <row r="5124" spans="1:7" x14ac:dyDescent="0.2">
      <c r="A5124" s="9" t="s">
        <v>65</v>
      </c>
      <c r="B5124" s="9" t="s">
        <v>66</v>
      </c>
      <c r="C5124" s="9" t="s">
        <v>2814</v>
      </c>
      <c r="D5124" s="9" t="s">
        <v>2815</v>
      </c>
      <c r="E5124" s="9" t="s">
        <v>6601</v>
      </c>
      <c r="F5124" s="9" t="str">
        <f>TEXT(gdp_capita_rank__2[[#This Row],[year]],0)&amp;"-"&amp;gdp_capita_rank__2[[#This Row],[WB_country_code]]</f>
        <v>1998-DJI</v>
      </c>
      <c r="G5124" s="9" t="s">
        <v>6631</v>
      </c>
    </row>
    <row r="5125" spans="1:7" x14ac:dyDescent="0.2">
      <c r="A5125" s="9" t="s">
        <v>67</v>
      </c>
      <c r="B5125" s="9" t="s">
        <v>68</v>
      </c>
      <c r="C5125" s="9" t="s">
        <v>2816</v>
      </c>
      <c r="D5125" s="9" t="s">
        <v>2817</v>
      </c>
      <c r="E5125" s="9" t="s">
        <v>6601</v>
      </c>
      <c r="F5125" s="9" t="str">
        <f>TEXT(gdp_capita_rank__2[[#This Row],[year]],0)&amp;"-"&amp;gdp_capita_rank__2[[#This Row],[WB_country_code]]</f>
        <v>1998-DNK</v>
      </c>
      <c r="G5125" s="9" t="s">
        <v>6632</v>
      </c>
    </row>
    <row r="5126" spans="1:7" x14ac:dyDescent="0.2">
      <c r="A5126" s="9" t="s">
        <v>69</v>
      </c>
      <c r="B5126" s="9" t="s">
        <v>70</v>
      </c>
      <c r="C5126" s="9" t="s">
        <v>2818</v>
      </c>
      <c r="D5126" s="9" t="s">
        <v>2819</v>
      </c>
      <c r="E5126" s="9" t="s">
        <v>6601</v>
      </c>
      <c r="F5126" s="9" t="str">
        <f>TEXT(gdp_capita_rank__2[[#This Row],[year]],0)&amp;"-"&amp;gdp_capita_rank__2[[#This Row],[WB_country_code]]</f>
        <v>1998-DOM</v>
      </c>
      <c r="G5126" s="9" t="s">
        <v>6633</v>
      </c>
    </row>
    <row r="5127" spans="1:7" x14ac:dyDescent="0.2">
      <c r="A5127" s="9" t="s">
        <v>71</v>
      </c>
      <c r="B5127" s="9" t="s">
        <v>72</v>
      </c>
      <c r="C5127" s="9" t="s">
        <v>2821</v>
      </c>
      <c r="D5127" s="9" t="s">
        <v>2822</v>
      </c>
      <c r="E5127" s="9" t="s">
        <v>6601</v>
      </c>
      <c r="F5127" s="9" t="str">
        <f>TEXT(gdp_capita_rank__2[[#This Row],[year]],0)&amp;"-"&amp;gdp_capita_rank__2[[#This Row],[WB_country_code]]</f>
        <v>1998-DZA</v>
      </c>
      <c r="G5127" s="9" t="s">
        <v>6634</v>
      </c>
    </row>
    <row r="5128" spans="1:7" x14ac:dyDescent="0.2">
      <c r="A5128" s="9" t="s">
        <v>73</v>
      </c>
      <c r="B5128" s="9" t="s">
        <v>74</v>
      </c>
      <c r="C5128" s="9" t="s">
        <v>2824</v>
      </c>
      <c r="D5128" s="9" t="s">
        <v>2825</v>
      </c>
      <c r="E5128" s="9" t="s">
        <v>6601</v>
      </c>
      <c r="F5128" s="9" t="str">
        <f>TEXT(gdp_capita_rank__2[[#This Row],[year]],0)&amp;"-"&amp;gdp_capita_rank__2[[#This Row],[WB_country_code]]</f>
        <v>1998-ECU</v>
      </c>
      <c r="G5128" s="9" t="s">
        <v>6635</v>
      </c>
    </row>
    <row r="5129" spans="1:7" x14ac:dyDescent="0.2">
      <c r="A5129" s="9" t="s">
        <v>75</v>
      </c>
      <c r="B5129" s="9" t="s">
        <v>76</v>
      </c>
      <c r="C5129" s="9" t="s">
        <v>2827</v>
      </c>
      <c r="D5129" s="9" t="s">
        <v>2828</v>
      </c>
      <c r="E5129" s="9" t="s">
        <v>6601</v>
      </c>
      <c r="F5129" s="9" t="str">
        <f>TEXT(gdp_capita_rank__2[[#This Row],[year]],0)&amp;"-"&amp;gdp_capita_rank__2[[#This Row],[WB_country_code]]</f>
        <v>1998-EGY</v>
      </c>
      <c r="G5129" s="9" t="s">
        <v>6636</v>
      </c>
    </row>
    <row r="5130" spans="1:7" x14ac:dyDescent="0.2">
      <c r="A5130" s="9" t="s">
        <v>77</v>
      </c>
      <c r="B5130" s="9" t="s">
        <v>78</v>
      </c>
      <c r="C5130" s="9" t="s">
        <v>2829</v>
      </c>
      <c r="D5130" s="9" t="s">
        <v>2830</v>
      </c>
      <c r="E5130" s="9" t="s">
        <v>6601</v>
      </c>
      <c r="F5130" s="9" t="str">
        <f>TEXT(gdp_capita_rank__2[[#This Row],[year]],0)&amp;"-"&amp;gdp_capita_rank__2[[#This Row],[WB_country_code]]</f>
        <v>1998-ERI</v>
      </c>
      <c r="G5130" s="9" t="s">
        <v>6637</v>
      </c>
    </row>
    <row r="5131" spans="1:7" x14ac:dyDescent="0.2">
      <c r="A5131" s="9" t="s">
        <v>79</v>
      </c>
      <c r="B5131" s="9" t="s">
        <v>80</v>
      </c>
      <c r="C5131" s="9" t="s">
        <v>2831</v>
      </c>
      <c r="D5131" s="9" t="s">
        <v>2832</v>
      </c>
      <c r="E5131" s="9" t="s">
        <v>6601</v>
      </c>
      <c r="F5131" s="9" t="str">
        <f>TEXT(gdp_capita_rank__2[[#This Row],[year]],0)&amp;"-"&amp;gdp_capita_rank__2[[#This Row],[WB_country_code]]</f>
        <v>1998-ESP</v>
      </c>
      <c r="G5131" s="9" t="s">
        <v>6638</v>
      </c>
    </row>
    <row r="5132" spans="1:7" x14ac:dyDescent="0.2">
      <c r="A5132" s="9" t="s">
        <v>81</v>
      </c>
      <c r="B5132" s="9" t="s">
        <v>82</v>
      </c>
      <c r="C5132" s="9" t="s">
        <v>2834</v>
      </c>
      <c r="D5132" s="9" t="s">
        <v>2835</v>
      </c>
      <c r="E5132" s="9" t="s">
        <v>6601</v>
      </c>
      <c r="F5132" s="9" t="str">
        <f>TEXT(gdp_capita_rank__2[[#This Row],[year]],0)&amp;"-"&amp;gdp_capita_rank__2[[#This Row],[WB_country_code]]</f>
        <v>1998-EST</v>
      </c>
      <c r="G5132" s="9" t="s">
        <v>6639</v>
      </c>
    </row>
    <row r="5133" spans="1:7" x14ac:dyDescent="0.2">
      <c r="A5133" s="9" t="s">
        <v>83</v>
      </c>
      <c r="B5133" s="9" t="s">
        <v>84</v>
      </c>
      <c r="C5133" s="9" t="s">
        <v>2836</v>
      </c>
      <c r="D5133" s="9" t="s">
        <v>2837</v>
      </c>
      <c r="E5133" s="9" t="s">
        <v>6601</v>
      </c>
      <c r="F5133" s="9" t="str">
        <f>TEXT(gdp_capita_rank__2[[#This Row],[year]],0)&amp;"-"&amp;gdp_capita_rank__2[[#This Row],[WB_country_code]]</f>
        <v>1998-ETH</v>
      </c>
      <c r="G5133" s="9" t="s">
        <v>6640</v>
      </c>
    </row>
    <row r="5134" spans="1:7" x14ac:dyDescent="0.2">
      <c r="A5134" s="9" t="s">
        <v>85</v>
      </c>
      <c r="B5134" s="9" t="s">
        <v>86</v>
      </c>
      <c r="C5134" s="9" t="s">
        <v>2838</v>
      </c>
      <c r="D5134" s="9" t="s">
        <v>2839</v>
      </c>
      <c r="E5134" s="9" t="s">
        <v>6601</v>
      </c>
      <c r="F5134" s="9" t="str">
        <f>TEXT(gdp_capita_rank__2[[#This Row],[year]],0)&amp;"-"&amp;gdp_capita_rank__2[[#This Row],[WB_country_code]]</f>
        <v>1998-FIN</v>
      </c>
      <c r="G5134" s="9" t="s">
        <v>6641</v>
      </c>
    </row>
    <row r="5135" spans="1:7" x14ac:dyDescent="0.2">
      <c r="A5135" s="9" t="s">
        <v>87</v>
      </c>
      <c r="B5135" s="9" t="s">
        <v>88</v>
      </c>
      <c r="C5135" s="9" t="s">
        <v>2841</v>
      </c>
      <c r="D5135" s="9" t="s">
        <v>2842</v>
      </c>
      <c r="E5135" s="9" t="s">
        <v>6601</v>
      </c>
      <c r="F5135" s="9" t="str">
        <f>TEXT(gdp_capita_rank__2[[#This Row],[year]],0)&amp;"-"&amp;gdp_capita_rank__2[[#This Row],[WB_country_code]]</f>
        <v>1998-FJI</v>
      </c>
      <c r="G5135" s="9" t="s">
        <v>6642</v>
      </c>
    </row>
    <row r="5136" spans="1:7" x14ac:dyDescent="0.2">
      <c r="A5136" s="9" t="s">
        <v>89</v>
      </c>
      <c r="B5136" s="9" t="s">
        <v>90</v>
      </c>
      <c r="C5136" s="9" t="s">
        <v>2844</v>
      </c>
      <c r="D5136" s="9" t="s">
        <v>2845</v>
      </c>
      <c r="E5136" s="9" t="s">
        <v>6601</v>
      </c>
      <c r="F5136" s="9" t="str">
        <f>TEXT(gdp_capita_rank__2[[#This Row],[year]],0)&amp;"-"&amp;gdp_capita_rank__2[[#This Row],[WB_country_code]]</f>
        <v>1998-FRA</v>
      </c>
      <c r="G5136" s="9" t="s">
        <v>6643</v>
      </c>
    </row>
    <row r="5137" spans="1:7" x14ac:dyDescent="0.2">
      <c r="A5137" s="9" t="s">
        <v>91</v>
      </c>
      <c r="B5137" s="9" t="s">
        <v>92</v>
      </c>
      <c r="C5137" s="9" t="s">
        <v>2847</v>
      </c>
      <c r="D5137" s="9" t="s">
        <v>2848</v>
      </c>
      <c r="E5137" s="9" t="s">
        <v>6601</v>
      </c>
      <c r="F5137" s="9" t="str">
        <f>TEXT(gdp_capita_rank__2[[#This Row],[year]],0)&amp;"-"&amp;gdp_capita_rank__2[[#This Row],[WB_country_code]]</f>
        <v>1998-GAB</v>
      </c>
      <c r="G5137" s="9" t="s">
        <v>6644</v>
      </c>
    </row>
    <row r="5138" spans="1:7" x14ac:dyDescent="0.2">
      <c r="A5138" s="9" t="s">
        <v>93</v>
      </c>
      <c r="B5138" s="9" t="s">
        <v>94</v>
      </c>
      <c r="C5138" s="9" t="s">
        <v>2850</v>
      </c>
      <c r="D5138" s="9" t="s">
        <v>2851</v>
      </c>
      <c r="E5138" s="9" t="s">
        <v>6601</v>
      </c>
      <c r="F5138" s="9" t="str">
        <f>TEXT(gdp_capita_rank__2[[#This Row],[year]],0)&amp;"-"&amp;gdp_capita_rank__2[[#This Row],[WB_country_code]]</f>
        <v>1998-GBR</v>
      </c>
      <c r="G5138" s="9" t="s">
        <v>6645</v>
      </c>
    </row>
    <row r="5139" spans="1:7" x14ac:dyDescent="0.2">
      <c r="A5139" s="9" t="s">
        <v>95</v>
      </c>
      <c r="B5139" s="9" t="s">
        <v>96</v>
      </c>
      <c r="C5139" s="9" t="s">
        <v>2853</v>
      </c>
      <c r="D5139" s="9" t="s">
        <v>2854</v>
      </c>
      <c r="E5139" s="9" t="s">
        <v>6601</v>
      </c>
      <c r="F5139" s="9" t="str">
        <f>TEXT(gdp_capita_rank__2[[#This Row],[year]],0)&amp;"-"&amp;gdp_capita_rank__2[[#This Row],[WB_country_code]]</f>
        <v>1998-GEO</v>
      </c>
      <c r="G5139" s="9" t="s">
        <v>6646</v>
      </c>
    </row>
    <row r="5140" spans="1:7" x14ac:dyDescent="0.2">
      <c r="A5140" s="9" t="s">
        <v>97</v>
      </c>
      <c r="B5140" s="9" t="s">
        <v>98</v>
      </c>
      <c r="C5140" s="9" t="s">
        <v>2855</v>
      </c>
      <c r="D5140" s="9" t="s">
        <v>2824</v>
      </c>
      <c r="E5140" s="9" t="s">
        <v>6601</v>
      </c>
      <c r="F5140" s="9" t="str">
        <f>TEXT(gdp_capita_rank__2[[#This Row],[year]],0)&amp;"-"&amp;gdp_capita_rank__2[[#This Row],[WB_country_code]]</f>
        <v>1998-GHA</v>
      </c>
      <c r="G5140" s="9" t="s">
        <v>6647</v>
      </c>
    </row>
    <row r="5141" spans="1:7" x14ac:dyDescent="0.2">
      <c r="A5141" s="9" t="s">
        <v>99</v>
      </c>
      <c r="B5141" s="9" t="s">
        <v>100</v>
      </c>
      <c r="C5141" s="9" t="s">
        <v>2857</v>
      </c>
      <c r="D5141" s="9" t="s">
        <v>2858</v>
      </c>
      <c r="E5141" s="9" t="s">
        <v>6601</v>
      </c>
      <c r="F5141" s="9" t="str">
        <f>TEXT(gdp_capita_rank__2[[#This Row],[year]],0)&amp;"-"&amp;gdp_capita_rank__2[[#This Row],[WB_country_code]]</f>
        <v>1998-GRC</v>
      </c>
      <c r="G5141" s="9" t="s">
        <v>6648</v>
      </c>
    </row>
    <row r="5142" spans="1:7" x14ac:dyDescent="0.2">
      <c r="A5142" s="9" t="s">
        <v>101</v>
      </c>
      <c r="B5142" s="9" t="s">
        <v>102</v>
      </c>
      <c r="C5142" s="9" t="s">
        <v>2860</v>
      </c>
      <c r="D5142" s="9" t="s">
        <v>2861</v>
      </c>
      <c r="E5142" s="9" t="s">
        <v>6601</v>
      </c>
      <c r="F5142" s="9" t="str">
        <f>TEXT(gdp_capita_rank__2[[#This Row],[year]],0)&amp;"-"&amp;gdp_capita_rank__2[[#This Row],[WB_country_code]]</f>
        <v>1998-GRD</v>
      </c>
      <c r="G5142" s="9" t="s">
        <v>6649</v>
      </c>
    </row>
    <row r="5143" spans="1:7" x14ac:dyDescent="0.2">
      <c r="A5143" s="9" t="s">
        <v>103</v>
      </c>
      <c r="B5143" s="9" t="s">
        <v>104</v>
      </c>
      <c r="C5143" s="9" t="s">
        <v>2862</v>
      </c>
      <c r="D5143" s="9" t="s">
        <v>2863</v>
      </c>
      <c r="E5143" s="9" t="s">
        <v>6601</v>
      </c>
      <c r="F5143" s="9" t="str">
        <f>TEXT(gdp_capita_rank__2[[#This Row],[year]],0)&amp;"-"&amp;gdp_capita_rank__2[[#This Row],[WB_country_code]]</f>
        <v>1998-GTM</v>
      </c>
      <c r="G5143" s="9" t="s">
        <v>6650</v>
      </c>
    </row>
    <row r="5144" spans="1:7" x14ac:dyDescent="0.2">
      <c r="A5144" s="9" t="s">
        <v>105</v>
      </c>
      <c r="B5144" s="9" t="s">
        <v>106</v>
      </c>
      <c r="C5144" s="9" t="s">
        <v>2865</v>
      </c>
      <c r="D5144" s="9" t="s">
        <v>2866</v>
      </c>
      <c r="E5144" s="9" t="s">
        <v>6601</v>
      </c>
      <c r="F5144" s="9" t="str">
        <f>TEXT(gdp_capita_rank__2[[#This Row],[year]],0)&amp;"-"&amp;gdp_capita_rank__2[[#This Row],[WB_country_code]]</f>
        <v>1998-GUY</v>
      </c>
      <c r="G5144" s="9" t="s">
        <v>6651</v>
      </c>
    </row>
    <row r="5145" spans="1:7" x14ac:dyDescent="0.2">
      <c r="A5145" s="9" t="s">
        <v>107</v>
      </c>
      <c r="B5145" s="9" t="s">
        <v>108</v>
      </c>
      <c r="C5145" s="9" t="s">
        <v>2868</v>
      </c>
      <c r="D5145" s="9" t="s">
        <v>2869</v>
      </c>
      <c r="E5145" s="9" t="s">
        <v>6601</v>
      </c>
      <c r="F5145" s="9" t="str">
        <f>TEXT(gdp_capita_rank__2[[#This Row],[year]],0)&amp;"-"&amp;gdp_capita_rank__2[[#This Row],[WB_country_code]]</f>
        <v>1998-HKG</v>
      </c>
      <c r="G5145" s="9" t="s">
        <v>6652</v>
      </c>
    </row>
    <row r="5146" spans="1:7" x14ac:dyDescent="0.2">
      <c r="A5146" s="9" t="s">
        <v>109</v>
      </c>
      <c r="B5146" s="9" t="s">
        <v>110</v>
      </c>
      <c r="C5146" s="9" t="s">
        <v>2871</v>
      </c>
      <c r="D5146" s="9" t="s">
        <v>2872</v>
      </c>
      <c r="E5146" s="9" t="s">
        <v>6601</v>
      </c>
      <c r="F5146" s="9" t="str">
        <f>TEXT(gdp_capita_rank__2[[#This Row],[year]],0)&amp;"-"&amp;gdp_capita_rank__2[[#This Row],[WB_country_code]]</f>
        <v>1998-HRV</v>
      </c>
      <c r="G5146" s="9" t="s">
        <v>6653</v>
      </c>
    </row>
    <row r="5147" spans="1:7" x14ac:dyDescent="0.2">
      <c r="A5147" s="9" t="s">
        <v>111</v>
      </c>
      <c r="B5147" s="9" t="s">
        <v>112</v>
      </c>
      <c r="C5147" s="9" t="s">
        <v>2873</v>
      </c>
      <c r="D5147" s="9" t="s">
        <v>2874</v>
      </c>
      <c r="E5147" s="9" t="s">
        <v>6601</v>
      </c>
      <c r="F5147" s="9" t="str">
        <f>TEXT(gdp_capita_rank__2[[#This Row],[year]],0)&amp;"-"&amp;gdp_capita_rank__2[[#This Row],[WB_country_code]]</f>
        <v>1998-HUN</v>
      </c>
      <c r="G5147" s="9" t="s">
        <v>6654</v>
      </c>
    </row>
    <row r="5148" spans="1:7" x14ac:dyDescent="0.2">
      <c r="A5148" s="9" t="s">
        <v>113</v>
      </c>
      <c r="B5148" s="9" t="s">
        <v>114</v>
      </c>
      <c r="C5148" s="9" t="s">
        <v>2875</v>
      </c>
      <c r="D5148" s="9" t="s">
        <v>2876</v>
      </c>
      <c r="E5148" s="9" t="s">
        <v>6601</v>
      </c>
      <c r="F5148" s="9" t="str">
        <f>TEXT(gdp_capita_rank__2[[#This Row],[year]],0)&amp;"-"&amp;gdp_capita_rank__2[[#This Row],[WB_country_code]]</f>
        <v>1998-IDN</v>
      </c>
      <c r="G5148" s="9" t="s">
        <v>6655</v>
      </c>
    </row>
    <row r="5149" spans="1:7" x14ac:dyDescent="0.2">
      <c r="A5149" s="9" t="s">
        <v>115</v>
      </c>
      <c r="B5149" s="9" t="s">
        <v>116</v>
      </c>
      <c r="C5149" s="9" t="s">
        <v>2877</v>
      </c>
      <c r="D5149" s="9" t="s">
        <v>2878</v>
      </c>
      <c r="E5149" s="9" t="s">
        <v>6601</v>
      </c>
      <c r="F5149" s="9" t="str">
        <f>TEXT(gdp_capita_rank__2[[#This Row],[year]],0)&amp;"-"&amp;gdp_capita_rank__2[[#This Row],[WB_country_code]]</f>
        <v>1998-IND</v>
      </c>
      <c r="G5149" s="9" t="s">
        <v>6656</v>
      </c>
    </row>
    <row r="5150" spans="1:7" x14ac:dyDescent="0.2">
      <c r="A5150" s="9" t="s">
        <v>117</v>
      </c>
      <c r="B5150" s="9" t="s">
        <v>118</v>
      </c>
      <c r="C5150" s="9" t="s">
        <v>2880</v>
      </c>
      <c r="D5150" s="9" t="s">
        <v>2881</v>
      </c>
      <c r="E5150" s="9" t="s">
        <v>6601</v>
      </c>
      <c r="F5150" s="9" t="str">
        <f>TEXT(gdp_capita_rank__2[[#This Row],[year]],0)&amp;"-"&amp;gdp_capita_rank__2[[#This Row],[WB_country_code]]</f>
        <v>1998-IRL</v>
      </c>
      <c r="G5150" s="9" t="s">
        <v>6657</v>
      </c>
    </row>
    <row r="5151" spans="1:7" x14ac:dyDescent="0.2">
      <c r="A5151" s="9" t="s">
        <v>119</v>
      </c>
      <c r="B5151" s="9" t="s">
        <v>120</v>
      </c>
      <c r="C5151" s="9" t="s">
        <v>2883</v>
      </c>
      <c r="D5151" s="9" t="s">
        <v>2884</v>
      </c>
      <c r="E5151" s="9" t="s">
        <v>6601</v>
      </c>
      <c r="F5151" s="9" t="str">
        <f>TEXT(gdp_capita_rank__2[[#This Row],[year]],0)&amp;"-"&amp;gdp_capita_rank__2[[#This Row],[WB_country_code]]</f>
        <v>1998-IRN</v>
      </c>
      <c r="G5151" s="9" t="s">
        <v>6658</v>
      </c>
    </row>
    <row r="5152" spans="1:7" x14ac:dyDescent="0.2">
      <c r="A5152" s="9" t="s">
        <v>121</v>
      </c>
      <c r="B5152" s="9" t="s">
        <v>122</v>
      </c>
      <c r="C5152" s="9" t="s">
        <v>2886</v>
      </c>
      <c r="D5152" s="9" t="s">
        <v>2887</v>
      </c>
      <c r="E5152" s="9" t="s">
        <v>6601</v>
      </c>
      <c r="F5152" s="9" t="str">
        <f>TEXT(gdp_capita_rank__2[[#This Row],[year]],0)&amp;"-"&amp;gdp_capita_rank__2[[#This Row],[WB_country_code]]</f>
        <v>1998-IRQ</v>
      </c>
      <c r="G5152" s="9" t="s">
        <v>6659</v>
      </c>
    </row>
    <row r="5153" spans="1:7" x14ac:dyDescent="0.2">
      <c r="A5153" s="9" t="s">
        <v>123</v>
      </c>
      <c r="B5153" s="9" t="s">
        <v>124</v>
      </c>
      <c r="C5153" s="9" t="s">
        <v>2889</v>
      </c>
      <c r="D5153" s="9" t="s">
        <v>2890</v>
      </c>
      <c r="E5153" s="9" t="s">
        <v>6601</v>
      </c>
      <c r="F5153" s="9" t="str">
        <f>TEXT(gdp_capita_rank__2[[#This Row],[year]],0)&amp;"-"&amp;gdp_capita_rank__2[[#This Row],[WB_country_code]]</f>
        <v>1998-ISL</v>
      </c>
      <c r="G5153" s="9" t="s">
        <v>6660</v>
      </c>
    </row>
    <row r="5154" spans="1:7" x14ac:dyDescent="0.2">
      <c r="A5154" s="9" t="s">
        <v>125</v>
      </c>
      <c r="B5154" s="9" t="s">
        <v>126</v>
      </c>
      <c r="C5154" s="9" t="s">
        <v>2892</v>
      </c>
      <c r="D5154" s="9" t="s">
        <v>2893</v>
      </c>
      <c r="E5154" s="9" t="s">
        <v>6601</v>
      </c>
      <c r="F5154" s="9" t="str">
        <f>TEXT(gdp_capita_rank__2[[#This Row],[year]],0)&amp;"-"&amp;gdp_capita_rank__2[[#This Row],[WB_country_code]]</f>
        <v>1998-ISR</v>
      </c>
      <c r="G5154" s="9" t="s">
        <v>6661</v>
      </c>
    </row>
    <row r="5155" spans="1:7" x14ac:dyDescent="0.2">
      <c r="A5155" s="9" t="s">
        <v>127</v>
      </c>
      <c r="B5155" s="9" t="s">
        <v>128</v>
      </c>
      <c r="C5155" s="9" t="s">
        <v>2895</v>
      </c>
      <c r="D5155" s="9" t="s">
        <v>2896</v>
      </c>
      <c r="E5155" s="9" t="s">
        <v>6601</v>
      </c>
      <c r="F5155" s="9" t="str">
        <f>TEXT(gdp_capita_rank__2[[#This Row],[year]],0)&amp;"-"&amp;gdp_capita_rank__2[[#This Row],[WB_country_code]]</f>
        <v>1998-ITA</v>
      </c>
      <c r="G5155" s="9" t="s">
        <v>6662</v>
      </c>
    </row>
    <row r="5156" spans="1:7" x14ac:dyDescent="0.2">
      <c r="A5156" s="9" t="s">
        <v>129</v>
      </c>
      <c r="B5156" s="9" t="s">
        <v>130</v>
      </c>
      <c r="C5156" s="9" t="s">
        <v>2898</v>
      </c>
      <c r="D5156" s="9" t="s">
        <v>2899</v>
      </c>
      <c r="E5156" s="9" t="s">
        <v>6601</v>
      </c>
      <c r="F5156" s="9" t="str">
        <f>TEXT(gdp_capita_rank__2[[#This Row],[year]],0)&amp;"-"&amp;gdp_capita_rank__2[[#This Row],[WB_country_code]]</f>
        <v>1998-JAM</v>
      </c>
      <c r="G5156" s="9" t="s">
        <v>6663</v>
      </c>
    </row>
    <row r="5157" spans="1:7" x14ac:dyDescent="0.2">
      <c r="A5157" s="9" t="s">
        <v>131</v>
      </c>
      <c r="B5157" s="9" t="s">
        <v>132</v>
      </c>
      <c r="C5157" s="9" t="s">
        <v>2901</v>
      </c>
      <c r="D5157" s="9" t="s">
        <v>2902</v>
      </c>
      <c r="E5157" s="9" t="s">
        <v>6601</v>
      </c>
      <c r="F5157" s="9" t="str">
        <f>TEXT(gdp_capita_rank__2[[#This Row],[year]],0)&amp;"-"&amp;gdp_capita_rank__2[[#This Row],[WB_country_code]]</f>
        <v>1998-JOR</v>
      </c>
      <c r="G5157" s="9" t="s">
        <v>6664</v>
      </c>
    </row>
    <row r="5158" spans="1:7" x14ac:dyDescent="0.2">
      <c r="A5158" s="9" t="s">
        <v>133</v>
      </c>
      <c r="B5158" s="9" t="s">
        <v>134</v>
      </c>
      <c r="C5158" s="9" t="s">
        <v>2903</v>
      </c>
      <c r="D5158" s="9" t="s">
        <v>2904</v>
      </c>
      <c r="E5158" s="9" t="s">
        <v>6601</v>
      </c>
      <c r="F5158" s="9" t="str">
        <f>TEXT(gdp_capita_rank__2[[#This Row],[year]],0)&amp;"-"&amp;gdp_capita_rank__2[[#This Row],[WB_country_code]]</f>
        <v>1998-JPN</v>
      </c>
      <c r="G5158" s="9" t="s">
        <v>6665</v>
      </c>
    </row>
    <row r="5159" spans="1:7" x14ac:dyDescent="0.2">
      <c r="A5159" s="9" t="s">
        <v>135</v>
      </c>
      <c r="B5159" s="9" t="s">
        <v>136</v>
      </c>
      <c r="C5159" s="9" t="s">
        <v>2906</v>
      </c>
      <c r="D5159" s="9" t="s">
        <v>2907</v>
      </c>
      <c r="E5159" s="9" t="s">
        <v>6601</v>
      </c>
      <c r="F5159" s="9" t="str">
        <f>TEXT(gdp_capita_rank__2[[#This Row],[year]],0)&amp;"-"&amp;gdp_capita_rank__2[[#This Row],[WB_country_code]]</f>
        <v>1998-KAZ</v>
      </c>
      <c r="G5159" s="9" t="s">
        <v>6666</v>
      </c>
    </row>
    <row r="5160" spans="1:7" x14ac:dyDescent="0.2">
      <c r="A5160" s="9" t="s">
        <v>137</v>
      </c>
      <c r="B5160" s="9" t="s">
        <v>138</v>
      </c>
      <c r="C5160" s="9" t="s">
        <v>2908</v>
      </c>
      <c r="D5160" s="9" t="s">
        <v>2909</v>
      </c>
      <c r="E5160" s="9" t="s">
        <v>6601</v>
      </c>
      <c r="F5160" s="9" t="str">
        <f>TEXT(gdp_capita_rank__2[[#This Row],[year]],0)&amp;"-"&amp;gdp_capita_rank__2[[#This Row],[WB_country_code]]</f>
        <v>1998-KEN</v>
      </c>
      <c r="G5160" s="9" t="s">
        <v>6667</v>
      </c>
    </row>
    <row r="5161" spans="1:7" x14ac:dyDescent="0.2">
      <c r="A5161" s="9" t="s">
        <v>139</v>
      </c>
      <c r="B5161" s="9" t="s">
        <v>140</v>
      </c>
      <c r="C5161" s="9" t="s">
        <v>2911</v>
      </c>
      <c r="D5161" s="9" t="s">
        <v>2912</v>
      </c>
      <c r="E5161" s="9" t="s">
        <v>6601</v>
      </c>
      <c r="F5161" s="9" t="str">
        <f>TEXT(gdp_capita_rank__2[[#This Row],[year]],0)&amp;"-"&amp;gdp_capita_rank__2[[#This Row],[WB_country_code]]</f>
        <v>1998-KGZ</v>
      </c>
      <c r="G5161" s="9" t="s">
        <v>6668</v>
      </c>
    </row>
    <row r="5162" spans="1:7" x14ac:dyDescent="0.2">
      <c r="A5162" s="9" t="s">
        <v>141</v>
      </c>
      <c r="B5162" s="9" t="s">
        <v>142</v>
      </c>
      <c r="C5162" s="9" t="s">
        <v>2913</v>
      </c>
      <c r="D5162" s="9" t="s">
        <v>2914</v>
      </c>
      <c r="E5162" s="9" t="s">
        <v>6601</v>
      </c>
      <c r="F5162" s="9" t="str">
        <f>TEXT(gdp_capita_rank__2[[#This Row],[year]],0)&amp;"-"&amp;gdp_capita_rank__2[[#This Row],[WB_country_code]]</f>
        <v>1998-KOR</v>
      </c>
      <c r="G5162" s="9" t="s">
        <v>6669</v>
      </c>
    </row>
    <row r="5163" spans="1:7" x14ac:dyDescent="0.2">
      <c r="A5163" s="9" t="s">
        <v>143</v>
      </c>
      <c r="B5163" s="9" t="s">
        <v>144</v>
      </c>
      <c r="C5163" s="9" t="s">
        <v>2916</v>
      </c>
      <c r="D5163" s="9" t="s">
        <v>2917</v>
      </c>
      <c r="E5163" s="9" t="s">
        <v>6601</v>
      </c>
      <c r="F5163" s="9" t="str">
        <f>TEXT(gdp_capita_rank__2[[#This Row],[year]],0)&amp;"-"&amp;gdp_capita_rank__2[[#This Row],[WB_country_code]]</f>
        <v>1998-KWT</v>
      </c>
      <c r="G5163" s="9" t="s">
        <v>6670</v>
      </c>
    </row>
    <row r="5164" spans="1:7" x14ac:dyDescent="0.2">
      <c r="A5164" s="9" t="s">
        <v>145</v>
      </c>
      <c r="B5164" s="9" t="s">
        <v>146</v>
      </c>
      <c r="C5164" s="9" t="s">
        <v>2918</v>
      </c>
      <c r="D5164" s="9" t="s">
        <v>2919</v>
      </c>
      <c r="E5164" s="9" t="s">
        <v>6601</v>
      </c>
      <c r="F5164" s="9" t="str">
        <f>TEXT(gdp_capita_rank__2[[#This Row],[year]],0)&amp;"-"&amp;gdp_capita_rank__2[[#This Row],[WB_country_code]]</f>
        <v>1998-LBN</v>
      </c>
      <c r="G5164" s="9" t="s">
        <v>6671</v>
      </c>
    </row>
    <row r="5165" spans="1:7" x14ac:dyDescent="0.2">
      <c r="A5165" s="9" t="s">
        <v>147</v>
      </c>
      <c r="B5165" s="9" t="s">
        <v>148</v>
      </c>
      <c r="C5165" s="9" t="s">
        <v>2920</v>
      </c>
      <c r="D5165" s="9" t="s">
        <v>2921</v>
      </c>
      <c r="E5165" s="9" t="s">
        <v>6601</v>
      </c>
      <c r="F5165" s="9" t="str">
        <f>TEXT(gdp_capita_rank__2[[#This Row],[year]],0)&amp;"-"&amp;gdp_capita_rank__2[[#This Row],[WB_country_code]]</f>
        <v>1998-LKA</v>
      </c>
      <c r="G5165" s="9" t="s">
        <v>6672</v>
      </c>
    </row>
    <row r="5166" spans="1:7" x14ac:dyDescent="0.2">
      <c r="A5166" s="9" t="s">
        <v>149</v>
      </c>
      <c r="B5166" s="9" t="s">
        <v>150</v>
      </c>
      <c r="C5166" s="9" t="s">
        <v>2923</v>
      </c>
      <c r="D5166" s="9" t="s">
        <v>2924</v>
      </c>
      <c r="E5166" s="9" t="s">
        <v>6601</v>
      </c>
      <c r="F5166" s="9" t="str">
        <f>TEXT(gdp_capita_rank__2[[#This Row],[year]],0)&amp;"-"&amp;gdp_capita_rank__2[[#This Row],[WB_country_code]]</f>
        <v>1998-LTU</v>
      </c>
      <c r="G5166" s="9" t="s">
        <v>6673</v>
      </c>
    </row>
    <row r="5167" spans="1:7" x14ac:dyDescent="0.2">
      <c r="A5167" s="9" t="s">
        <v>151</v>
      </c>
      <c r="B5167" s="9" t="s">
        <v>152</v>
      </c>
      <c r="C5167" s="9" t="s">
        <v>2925</v>
      </c>
      <c r="D5167" s="9" t="s">
        <v>2926</v>
      </c>
      <c r="E5167" s="9" t="s">
        <v>6601</v>
      </c>
      <c r="F5167" s="9" t="str">
        <f>TEXT(gdp_capita_rank__2[[#This Row],[year]],0)&amp;"-"&amp;gdp_capita_rank__2[[#This Row],[WB_country_code]]</f>
        <v>1998-LVA</v>
      </c>
      <c r="G5167" s="9" t="s">
        <v>6674</v>
      </c>
    </row>
    <row r="5168" spans="1:7" x14ac:dyDescent="0.2">
      <c r="A5168" s="9" t="s">
        <v>153</v>
      </c>
      <c r="B5168" s="9" t="s">
        <v>154</v>
      </c>
      <c r="C5168" s="9" t="s">
        <v>2927</v>
      </c>
      <c r="D5168" s="9" t="s">
        <v>2928</v>
      </c>
      <c r="E5168" s="9" t="s">
        <v>6601</v>
      </c>
      <c r="F5168" s="9" t="str">
        <f>TEXT(gdp_capita_rank__2[[#This Row],[year]],0)&amp;"-"&amp;gdp_capita_rank__2[[#This Row],[WB_country_code]]</f>
        <v>1998-MAR</v>
      </c>
      <c r="G5168" s="9" t="s">
        <v>6675</v>
      </c>
    </row>
    <row r="5169" spans="1:7" x14ac:dyDescent="0.2">
      <c r="A5169" s="9" t="s">
        <v>155</v>
      </c>
      <c r="B5169" s="9" t="s">
        <v>156</v>
      </c>
      <c r="C5169" s="9" t="s">
        <v>2930</v>
      </c>
      <c r="D5169" s="9" t="s">
        <v>2931</v>
      </c>
      <c r="E5169" s="9" t="s">
        <v>6601</v>
      </c>
      <c r="F5169" s="9" t="str">
        <f>TEXT(gdp_capita_rank__2[[#This Row],[year]],0)&amp;"-"&amp;gdp_capita_rank__2[[#This Row],[WB_country_code]]</f>
        <v>1998-MDA</v>
      </c>
      <c r="G5169" s="9" t="s">
        <v>6676</v>
      </c>
    </row>
    <row r="5170" spans="1:7" x14ac:dyDescent="0.2">
      <c r="A5170" s="9" t="s">
        <v>157</v>
      </c>
      <c r="B5170" s="9" t="s">
        <v>158</v>
      </c>
      <c r="C5170" s="9" t="s">
        <v>2932</v>
      </c>
      <c r="D5170" s="9" t="s">
        <v>2933</v>
      </c>
      <c r="E5170" s="9" t="s">
        <v>6601</v>
      </c>
      <c r="F5170" s="9" t="str">
        <f>TEXT(gdp_capita_rank__2[[#This Row],[year]],0)&amp;"-"&amp;gdp_capita_rank__2[[#This Row],[WB_country_code]]</f>
        <v>1998-MEX</v>
      </c>
      <c r="G5170" s="9" t="s">
        <v>6677</v>
      </c>
    </row>
    <row r="5171" spans="1:7" x14ac:dyDescent="0.2">
      <c r="A5171" s="9" t="s">
        <v>159</v>
      </c>
      <c r="B5171" s="9" t="s">
        <v>160</v>
      </c>
      <c r="C5171" s="9" t="s">
        <v>2935</v>
      </c>
      <c r="D5171" s="9" t="s">
        <v>2936</v>
      </c>
      <c r="E5171" s="9" t="s">
        <v>6601</v>
      </c>
      <c r="F5171" s="9" t="str">
        <f>TEXT(gdp_capita_rank__2[[#This Row],[year]],0)&amp;"-"&amp;gdp_capita_rank__2[[#This Row],[WB_country_code]]</f>
        <v>1998-MKD</v>
      </c>
      <c r="G5171" s="9" t="s">
        <v>6678</v>
      </c>
    </row>
    <row r="5172" spans="1:7" x14ac:dyDescent="0.2">
      <c r="A5172" s="9" t="s">
        <v>161</v>
      </c>
      <c r="B5172" s="9" t="s">
        <v>162</v>
      </c>
      <c r="C5172" s="9" t="s">
        <v>2937</v>
      </c>
      <c r="D5172" s="9" t="s">
        <v>2938</v>
      </c>
      <c r="E5172" s="9" t="s">
        <v>6601</v>
      </c>
      <c r="F5172" s="9" t="str">
        <f>TEXT(gdp_capita_rank__2[[#This Row],[year]],0)&amp;"-"&amp;gdp_capita_rank__2[[#This Row],[WB_country_code]]</f>
        <v>1998-MNE</v>
      </c>
      <c r="G5172" s="9" t="s">
        <v>2741</v>
      </c>
    </row>
    <row r="5173" spans="1:7" x14ac:dyDescent="0.2">
      <c r="A5173" s="9" t="s">
        <v>163</v>
      </c>
      <c r="B5173" s="9" t="s">
        <v>164</v>
      </c>
      <c r="C5173" s="9" t="s">
        <v>2939</v>
      </c>
      <c r="D5173" s="9" t="s">
        <v>2940</v>
      </c>
      <c r="E5173" s="9" t="s">
        <v>6601</v>
      </c>
      <c r="F5173" s="9" t="str">
        <f>TEXT(gdp_capita_rank__2[[#This Row],[year]],0)&amp;"-"&amp;gdp_capita_rank__2[[#This Row],[WB_country_code]]</f>
        <v>1998-MNG</v>
      </c>
      <c r="G5173" s="9" t="s">
        <v>6679</v>
      </c>
    </row>
    <row r="5174" spans="1:7" x14ac:dyDescent="0.2">
      <c r="A5174" s="9" t="s">
        <v>165</v>
      </c>
      <c r="B5174" s="9" t="s">
        <v>166</v>
      </c>
      <c r="C5174" s="9" t="s">
        <v>2941</v>
      </c>
      <c r="D5174" s="9" t="s">
        <v>2942</v>
      </c>
      <c r="E5174" s="9" t="s">
        <v>6601</v>
      </c>
      <c r="F5174" s="9" t="str">
        <f>TEXT(gdp_capita_rank__2[[#This Row],[year]],0)&amp;"-"&amp;gdp_capita_rank__2[[#This Row],[WB_country_code]]</f>
        <v>1998-MOZ</v>
      </c>
      <c r="G5174" s="9" t="s">
        <v>6680</v>
      </c>
    </row>
    <row r="5175" spans="1:7" x14ac:dyDescent="0.2">
      <c r="A5175" s="9" t="s">
        <v>167</v>
      </c>
      <c r="B5175" s="9" t="s">
        <v>168</v>
      </c>
      <c r="C5175" s="9" t="s">
        <v>2943</v>
      </c>
      <c r="D5175" s="9" t="s">
        <v>2944</v>
      </c>
      <c r="E5175" s="9" t="s">
        <v>6601</v>
      </c>
      <c r="F5175" s="9" t="str">
        <f>TEXT(gdp_capita_rank__2[[#This Row],[year]],0)&amp;"-"&amp;gdp_capita_rank__2[[#This Row],[WB_country_code]]</f>
        <v>1998-MUS</v>
      </c>
      <c r="G5175" s="9" t="s">
        <v>6681</v>
      </c>
    </row>
    <row r="5176" spans="1:7" x14ac:dyDescent="0.2">
      <c r="A5176" s="9" t="s">
        <v>169</v>
      </c>
      <c r="B5176" s="9" t="s">
        <v>170</v>
      </c>
      <c r="C5176" s="9" t="s">
        <v>2945</v>
      </c>
      <c r="D5176" s="9" t="s">
        <v>2946</v>
      </c>
      <c r="E5176" s="9" t="s">
        <v>6601</v>
      </c>
      <c r="F5176" s="9" t="str">
        <f>TEXT(gdp_capita_rank__2[[#This Row],[year]],0)&amp;"-"&amp;gdp_capita_rank__2[[#This Row],[WB_country_code]]</f>
        <v>1998-MYS</v>
      </c>
      <c r="G5176" s="9" t="s">
        <v>6682</v>
      </c>
    </row>
    <row r="5177" spans="1:7" x14ac:dyDescent="0.2">
      <c r="A5177" s="9" t="s">
        <v>171</v>
      </c>
      <c r="B5177" s="9" t="s">
        <v>172</v>
      </c>
      <c r="C5177" s="9" t="s">
        <v>2948</v>
      </c>
      <c r="D5177" s="9" t="s">
        <v>2949</v>
      </c>
      <c r="E5177" s="9" t="s">
        <v>6601</v>
      </c>
      <c r="F5177" s="9" t="str">
        <f>TEXT(gdp_capita_rank__2[[#This Row],[year]],0)&amp;"-"&amp;gdp_capita_rank__2[[#This Row],[WB_country_code]]</f>
        <v>1998-NAM</v>
      </c>
      <c r="G5177" s="9" t="s">
        <v>6683</v>
      </c>
    </row>
    <row r="5178" spans="1:7" x14ac:dyDescent="0.2">
      <c r="A5178" s="9" t="s">
        <v>173</v>
      </c>
      <c r="B5178" s="9" t="s">
        <v>174</v>
      </c>
      <c r="C5178" s="9" t="s">
        <v>2950</v>
      </c>
      <c r="D5178" s="9" t="s">
        <v>2951</v>
      </c>
      <c r="E5178" s="9" t="s">
        <v>6601</v>
      </c>
      <c r="F5178" s="9" t="str">
        <f>TEXT(gdp_capita_rank__2[[#This Row],[year]],0)&amp;"-"&amp;gdp_capita_rank__2[[#This Row],[WB_country_code]]</f>
        <v>1998-NER</v>
      </c>
      <c r="G5178" s="9" t="s">
        <v>6684</v>
      </c>
    </row>
    <row r="5179" spans="1:7" x14ac:dyDescent="0.2">
      <c r="A5179" s="9" t="s">
        <v>175</v>
      </c>
      <c r="B5179" s="9" t="s">
        <v>176</v>
      </c>
      <c r="C5179" s="9" t="s">
        <v>2953</v>
      </c>
      <c r="D5179" s="9" t="s">
        <v>2954</v>
      </c>
      <c r="E5179" s="9" t="s">
        <v>6601</v>
      </c>
      <c r="F5179" s="9" t="str">
        <f>TEXT(gdp_capita_rank__2[[#This Row],[year]],0)&amp;"-"&amp;gdp_capita_rank__2[[#This Row],[WB_country_code]]</f>
        <v>1998-NGA</v>
      </c>
      <c r="G5179" s="9" t="s">
        <v>6685</v>
      </c>
    </row>
    <row r="5180" spans="1:7" x14ac:dyDescent="0.2">
      <c r="A5180" s="9" t="s">
        <v>177</v>
      </c>
      <c r="B5180" s="9" t="s">
        <v>178</v>
      </c>
      <c r="C5180" s="9" t="s">
        <v>2956</v>
      </c>
      <c r="D5180" s="9" t="s">
        <v>2957</v>
      </c>
      <c r="E5180" s="9" t="s">
        <v>6601</v>
      </c>
      <c r="F5180" s="9" t="str">
        <f>TEXT(gdp_capita_rank__2[[#This Row],[year]],0)&amp;"-"&amp;gdp_capita_rank__2[[#This Row],[WB_country_code]]</f>
        <v>1998-NLD</v>
      </c>
      <c r="G5180" s="9" t="s">
        <v>6686</v>
      </c>
    </row>
    <row r="5181" spans="1:7" x14ac:dyDescent="0.2">
      <c r="A5181" s="9" t="s">
        <v>179</v>
      </c>
      <c r="B5181" s="9" t="s">
        <v>180</v>
      </c>
      <c r="C5181" s="9" t="s">
        <v>2959</v>
      </c>
      <c r="D5181" s="9" t="s">
        <v>2960</v>
      </c>
      <c r="E5181" s="9" t="s">
        <v>6601</v>
      </c>
      <c r="F5181" s="9" t="str">
        <f>TEXT(gdp_capita_rank__2[[#This Row],[year]],0)&amp;"-"&amp;gdp_capita_rank__2[[#This Row],[WB_country_code]]</f>
        <v>1998-NOR</v>
      </c>
      <c r="G5181" s="9" t="s">
        <v>6687</v>
      </c>
    </row>
    <row r="5182" spans="1:7" x14ac:dyDescent="0.2">
      <c r="A5182" s="9" t="s">
        <v>181</v>
      </c>
      <c r="B5182" s="9" t="s">
        <v>182</v>
      </c>
      <c r="C5182" s="9" t="s">
        <v>2962</v>
      </c>
      <c r="D5182" s="9" t="s">
        <v>2963</v>
      </c>
      <c r="E5182" s="9" t="s">
        <v>6601</v>
      </c>
      <c r="F5182" s="9" t="str">
        <f>TEXT(gdp_capita_rank__2[[#This Row],[year]],0)&amp;"-"&amp;gdp_capita_rank__2[[#This Row],[WB_country_code]]</f>
        <v>1998-NZL</v>
      </c>
      <c r="G5182" s="9" t="s">
        <v>6688</v>
      </c>
    </row>
    <row r="5183" spans="1:7" x14ac:dyDescent="0.2">
      <c r="A5183" s="9" t="s">
        <v>183</v>
      </c>
      <c r="B5183" s="9" t="s">
        <v>184</v>
      </c>
      <c r="C5183" s="9" t="s">
        <v>2965</v>
      </c>
      <c r="D5183" s="9" t="s">
        <v>2966</v>
      </c>
      <c r="E5183" s="9" t="s">
        <v>6601</v>
      </c>
      <c r="F5183" s="9" t="str">
        <f>TEXT(gdp_capita_rank__2[[#This Row],[year]],0)&amp;"-"&amp;gdp_capita_rank__2[[#This Row],[WB_country_code]]</f>
        <v>1998-PAK</v>
      </c>
      <c r="G5183" s="9" t="s">
        <v>6689</v>
      </c>
    </row>
    <row r="5184" spans="1:7" x14ac:dyDescent="0.2">
      <c r="A5184" s="9" t="s">
        <v>185</v>
      </c>
      <c r="B5184" s="9" t="s">
        <v>186</v>
      </c>
      <c r="C5184" s="9" t="s">
        <v>2968</v>
      </c>
      <c r="D5184" s="9" t="s">
        <v>2969</v>
      </c>
      <c r="E5184" s="9" t="s">
        <v>6601</v>
      </c>
      <c r="F5184" s="9" t="str">
        <f>TEXT(gdp_capita_rank__2[[#This Row],[year]],0)&amp;"-"&amp;gdp_capita_rank__2[[#This Row],[WB_country_code]]</f>
        <v>1998-PAN</v>
      </c>
      <c r="G5184" s="9" t="s">
        <v>6690</v>
      </c>
    </row>
    <row r="5185" spans="1:7" x14ac:dyDescent="0.2">
      <c r="A5185" s="9" t="s">
        <v>187</v>
      </c>
      <c r="B5185" s="9" t="s">
        <v>188</v>
      </c>
      <c r="C5185" s="9" t="s">
        <v>2971</v>
      </c>
      <c r="D5185" s="9" t="s">
        <v>2972</v>
      </c>
      <c r="E5185" s="9" t="s">
        <v>6601</v>
      </c>
      <c r="F5185" s="9" t="str">
        <f>TEXT(gdp_capita_rank__2[[#This Row],[year]],0)&amp;"-"&amp;gdp_capita_rank__2[[#This Row],[WB_country_code]]</f>
        <v>1998-PER</v>
      </c>
      <c r="G5185" s="9" t="s">
        <v>6691</v>
      </c>
    </row>
    <row r="5186" spans="1:7" x14ac:dyDescent="0.2">
      <c r="A5186" s="9" t="s">
        <v>189</v>
      </c>
      <c r="B5186" s="9" t="s">
        <v>190</v>
      </c>
      <c r="C5186" s="9" t="s">
        <v>2973</v>
      </c>
      <c r="D5186" s="9" t="s">
        <v>2974</v>
      </c>
      <c r="E5186" s="9" t="s">
        <v>6601</v>
      </c>
      <c r="F5186" s="9" t="str">
        <f>TEXT(gdp_capita_rank__2[[#This Row],[year]],0)&amp;"-"&amp;gdp_capita_rank__2[[#This Row],[WB_country_code]]</f>
        <v>1998-PHL</v>
      </c>
      <c r="G5186" s="9" t="s">
        <v>6692</v>
      </c>
    </row>
    <row r="5187" spans="1:7" x14ac:dyDescent="0.2">
      <c r="A5187" s="9" t="s">
        <v>191</v>
      </c>
      <c r="B5187" s="9" t="s">
        <v>192</v>
      </c>
      <c r="C5187" s="9" t="s">
        <v>2976</v>
      </c>
      <c r="D5187" s="9" t="s">
        <v>2977</v>
      </c>
      <c r="E5187" s="9" t="s">
        <v>6601</v>
      </c>
      <c r="F5187" s="9" t="str">
        <f>TEXT(gdp_capita_rank__2[[#This Row],[year]],0)&amp;"-"&amp;gdp_capita_rank__2[[#This Row],[WB_country_code]]</f>
        <v>1998-POL</v>
      </c>
      <c r="G5187" s="9" t="s">
        <v>6693</v>
      </c>
    </row>
    <row r="5188" spans="1:7" x14ac:dyDescent="0.2">
      <c r="A5188" s="9" t="s">
        <v>193</v>
      </c>
      <c r="B5188" s="9" t="s">
        <v>194</v>
      </c>
      <c r="C5188" s="9" t="s">
        <v>2818</v>
      </c>
      <c r="D5188" s="9" t="s">
        <v>2978</v>
      </c>
      <c r="E5188" s="9" t="s">
        <v>6601</v>
      </c>
      <c r="F5188" s="9" t="str">
        <f>TEXT(gdp_capita_rank__2[[#This Row],[year]],0)&amp;"-"&amp;gdp_capita_rank__2[[#This Row],[WB_country_code]]</f>
        <v>1998-PRI</v>
      </c>
      <c r="G5188" s="9" t="s">
        <v>6694</v>
      </c>
    </row>
    <row r="5189" spans="1:7" x14ac:dyDescent="0.2">
      <c r="A5189" s="9" t="s">
        <v>195</v>
      </c>
      <c r="B5189" s="9" t="s">
        <v>196</v>
      </c>
      <c r="C5189" s="9" t="s">
        <v>2980</v>
      </c>
      <c r="D5189" s="9" t="s">
        <v>2981</v>
      </c>
      <c r="E5189" s="9" t="s">
        <v>6601</v>
      </c>
      <c r="F5189" s="9" t="str">
        <f>TEXT(gdp_capita_rank__2[[#This Row],[year]],0)&amp;"-"&amp;gdp_capita_rank__2[[#This Row],[WB_country_code]]</f>
        <v>1998-PRK</v>
      </c>
      <c r="G5189" s="9" t="s">
        <v>2741</v>
      </c>
    </row>
    <row r="5190" spans="1:7" x14ac:dyDescent="0.2">
      <c r="A5190" s="9" t="s">
        <v>197</v>
      </c>
      <c r="B5190" s="9" t="s">
        <v>198</v>
      </c>
      <c r="C5190" s="9" t="s">
        <v>2982</v>
      </c>
      <c r="D5190" s="9" t="s">
        <v>2983</v>
      </c>
      <c r="E5190" s="9" t="s">
        <v>6601</v>
      </c>
      <c r="F5190" s="9" t="str">
        <f>TEXT(gdp_capita_rank__2[[#This Row],[year]],0)&amp;"-"&amp;gdp_capita_rank__2[[#This Row],[WB_country_code]]</f>
        <v>1998-PRT</v>
      </c>
      <c r="G5190" s="9" t="s">
        <v>6695</v>
      </c>
    </row>
    <row r="5191" spans="1:7" x14ac:dyDescent="0.2">
      <c r="A5191" s="9" t="s">
        <v>199</v>
      </c>
      <c r="B5191" s="9" t="s">
        <v>200</v>
      </c>
      <c r="C5191" s="9" t="s">
        <v>2985</v>
      </c>
      <c r="D5191" s="9" t="s">
        <v>2986</v>
      </c>
      <c r="E5191" s="9" t="s">
        <v>6601</v>
      </c>
      <c r="F5191" s="9" t="str">
        <f>TEXT(gdp_capita_rank__2[[#This Row],[year]],0)&amp;"-"&amp;gdp_capita_rank__2[[#This Row],[WB_country_code]]</f>
        <v>1998-PRY</v>
      </c>
      <c r="G5191" s="9" t="s">
        <v>6696</v>
      </c>
    </row>
    <row r="5192" spans="1:7" x14ac:dyDescent="0.2">
      <c r="A5192" s="9" t="s">
        <v>201</v>
      </c>
      <c r="B5192" s="9" t="s">
        <v>202</v>
      </c>
      <c r="C5192" s="9" t="s">
        <v>2987</v>
      </c>
      <c r="D5192" s="9" t="s">
        <v>2988</v>
      </c>
      <c r="E5192" s="9" t="s">
        <v>6601</v>
      </c>
      <c r="F5192" s="9" t="str">
        <f>TEXT(gdp_capita_rank__2[[#This Row],[year]],0)&amp;"-"&amp;gdp_capita_rank__2[[#This Row],[WB_country_code]]</f>
        <v>1998-QAT</v>
      </c>
      <c r="G5192" s="9" t="s">
        <v>6697</v>
      </c>
    </row>
    <row r="5193" spans="1:7" x14ac:dyDescent="0.2">
      <c r="A5193" s="9" t="s">
        <v>203</v>
      </c>
      <c r="B5193" s="9" t="s">
        <v>204</v>
      </c>
      <c r="C5193" s="9" t="s">
        <v>2989</v>
      </c>
      <c r="D5193" s="9" t="s">
        <v>2990</v>
      </c>
      <c r="E5193" s="9" t="s">
        <v>6601</v>
      </c>
      <c r="F5193" s="9" t="str">
        <f>TEXT(gdp_capita_rank__2[[#This Row],[year]],0)&amp;"-"&amp;gdp_capita_rank__2[[#This Row],[WB_country_code]]</f>
        <v>1998-ROU</v>
      </c>
      <c r="G5193" s="9" t="s">
        <v>6698</v>
      </c>
    </row>
    <row r="5194" spans="1:7" x14ac:dyDescent="0.2">
      <c r="A5194" s="9" t="s">
        <v>205</v>
      </c>
      <c r="B5194" s="9" t="s">
        <v>206</v>
      </c>
      <c r="C5194" s="9" t="s">
        <v>2991</v>
      </c>
      <c r="D5194" s="9" t="s">
        <v>2992</v>
      </c>
      <c r="E5194" s="9" t="s">
        <v>6601</v>
      </c>
      <c r="F5194" s="9" t="str">
        <f>TEXT(gdp_capita_rank__2[[#This Row],[year]],0)&amp;"-"&amp;gdp_capita_rank__2[[#This Row],[WB_country_code]]</f>
        <v>1998-RUS</v>
      </c>
      <c r="G5194" s="9" t="s">
        <v>6699</v>
      </c>
    </row>
    <row r="5195" spans="1:7" x14ac:dyDescent="0.2">
      <c r="A5195" s="9" t="s">
        <v>207</v>
      </c>
      <c r="B5195" s="9" t="s">
        <v>208</v>
      </c>
      <c r="C5195" s="9" t="s">
        <v>2993</v>
      </c>
      <c r="D5195" s="9" t="s">
        <v>2994</v>
      </c>
      <c r="E5195" s="9" t="s">
        <v>6601</v>
      </c>
      <c r="F5195" s="9" t="str">
        <f>TEXT(gdp_capita_rank__2[[#This Row],[year]],0)&amp;"-"&amp;gdp_capita_rank__2[[#This Row],[WB_country_code]]</f>
        <v>1998-SAU</v>
      </c>
      <c r="G5195" s="9" t="s">
        <v>6700</v>
      </c>
    </row>
    <row r="5196" spans="1:7" x14ac:dyDescent="0.2">
      <c r="A5196" s="9" t="s">
        <v>209</v>
      </c>
      <c r="B5196" s="9" t="s">
        <v>210</v>
      </c>
      <c r="C5196" s="9" t="s">
        <v>2995</v>
      </c>
      <c r="D5196" s="9" t="s">
        <v>2996</v>
      </c>
      <c r="E5196" s="9" t="s">
        <v>6601</v>
      </c>
      <c r="F5196" s="9" t="str">
        <f>TEXT(gdp_capita_rank__2[[#This Row],[year]],0)&amp;"-"&amp;gdp_capita_rank__2[[#This Row],[WB_country_code]]</f>
        <v>1998-SDN</v>
      </c>
      <c r="G5196" s="9" t="s">
        <v>6701</v>
      </c>
    </row>
    <row r="5197" spans="1:7" x14ac:dyDescent="0.2">
      <c r="A5197" s="9" t="s">
        <v>211</v>
      </c>
      <c r="B5197" s="9" t="s">
        <v>212</v>
      </c>
      <c r="C5197" s="9" t="s">
        <v>2998</v>
      </c>
      <c r="D5197" s="9" t="s">
        <v>2999</v>
      </c>
      <c r="E5197" s="9" t="s">
        <v>6601</v>
      </c>
      <c r="F5197" s="9" t="str">
        <f>TEXT(gdp_capita_rank__2[[#This Row],[year]],0)&amp;"-"&amp;gdp_capita_rank__2[[#This Row],[WB_country_code]]</f>
        <v>1998-SEN</v>
      </c>
      <c r="G5197" s="9" t="s">
        <v>6702</v>
      </c>
    </row>
    <row r="5198" spans="1:7" x14ac:dyDescent="0.2">
      <c r="A5198" s="9" t="s">
        <v>213</v>
      </c>
      <c r="B5198" s="9" t="s">
        <v>214</v>
      </c>
      <c r="C5198" s="9" t="s">
        <v>3001</v>
      </c>
      <c r="D5198" s="9" t="s">
        <v>3002</v>
      </c>
      <c r="E5198" s="9" t="s">
        <v>6601</v>
      </c>
      <c r="F5198" s="9" t="str">
        <f>TEXT(gdp_capita_rank__2[[#This Row],[year]],0)&amp;"-"&amp;gdp_capita_rank__2[[#This Row],[WB_country_code]]</f>
        <v>1998-SGP</v>
      </c>
      <c r="G5198" s="9" t="s">
        <v>6703</v>
      </c>
    </row>
    <row r="5199" spans="1:7" x14ac:dyDescent="0.2">
      <c r="A5199" s="9" t="s">
        <v>215</v>
      </c>
      <c r="B5199" s="9" t="s">
        <v>216</v>
      </c>
      <c r="C5199" s="9" t="s">
        <v>3004</v>
      </c>
      <c r="D5199" s="9" t="s">
        <v>3005</v>
      </c>
      <c r="E5199" s="9" t="s">
        <v>6601</v>
      </c>
      <c r="F5199" s="9" t="str">
        <f>TEXT(gdp_capita_rank__2[[#This Row],[year]],0)&amp;"-"&amp;gdp_capita_rank__2[[#This Row],[WB_country_code]]</f>
        <v>1998-SMR</v>
      </c>
      <c r="G5199" s="9" t="s">
        <v>2741</v>
      </c>
    </row>
    <row r="5200" spans="1:7" x14ac:dyDescent="0.2">
      <c r="A5200" s="9" t="s">
        <v>217</v>
      </c>
      <c r="B5200" s="9" t="s">
        <v>218</v>
      </c>
      <c r="C5200" s="9" t="s">
        <v>2854</v>
      </c>
      <c r="D5200" s="9" t="s">
        <v>3006</v>
      </c>
      <c r="E5200" s="9" t="s">
        <v>6601</v>
      </c>
      <c r="F5200" s="9" t="str">
        <f>TEXT(gdp_capita_rank__2[[#This Row],[year]],0)&amp;"-"&amp;gdp_capita_rank__2[[#This Row],[WB_country_code]]</f>
        <v>1998-SRB</v>
      </c>
      <c r="G5200" s="9" t="s">
        <v>6704</v>
      </c>
    </row>
    <row r="5201" spans="1:7" x14ac:dyDescent="0.2">
      <c r="A5201" s="9" t="s">
        <v>219</v>
      </c>
      <c r="B5201" s="9" t="s">
        <v>220</v>
      </c>
      <c r="C5201" s="9" t="s">
        <v>3007</v>
      </c>
      <c r="D5201" s="9" t="s">
        <v>3008</v>
      </c>
      <c r="E5201" s="9" t="s">
        <v>6601</v>
      </c>
      <c r="F5201" s="9" t="str">
        <f>TEXT(gdp_capita_rank__2[[#This Row],[year]],0)&amp;"-"&amp;gdp_capita_rank__2[[#This Row],[WB_country_code]]</f>
        <v>1998-SUR</v>
      </c>
      <c r="G5201" s="9" t="s">
        <v>6705</v>
      </c>
    </row>
    <row r="5202" spans="1:7" x14ac:dyDescent="0.2">
      <c r="A5202" s="9" t="s">
        <v>221</v>
      </c>
      <c r="B5202" s="9" t="s">
        <v>222</v>
      </c>
      <c r="C5202" s="9" t="s">
        <v>3010</v>
      </c>
      <c r="D5202" s="9" t="s">
        <v>3011</v>
      </c>
      <c r="E5202" s="9" t="s">
        <v>6601</v>
      </c>
      <c r="F5202" s="9" t="str">
        <f>TEXT(gdp_capita_rank__2[[#This Row],[year]],0)&amp;"-"&amp;gdp_capita_rank__2[[#This Row],[WB_country_code]]</f>
        <v>1998-SVK</v>
      </c>
      <c r="G5202" s="9" t="s">
        <v>6706</v>
      </c>
    </row>
    <row r="5203" spans="1:7" x14ac:dyDescent="0.2">
      <c r="A5203" s="9" t="s">
        <v>223</v>
      </c>
      <c r="B5203" s="9" t="s">
        <v>224</v>
      </c>
      <c r="C5203" s="9" t="s">
        <v>3012</v>
      </c>
      <c r="D5203" s="9" t="s">
        <v>3013</v>
      </c>
      <c r="E5203" s="9" t="s">
        <v>6601</v>
      </c>
      <c r="F5203" s="9" t="str">
        <f>TEXT(gdp_capita_rank__2[[#This Row],[year]],0)&amp;"-"&amp;gdp_capita_rank__2[[#This Row],[WB_country_code]]</f>
        <v>1998-SVN</v>
      </c>
      <c r="G5203" s="9" t="s">
        <v>6707</v>
      </c>
    </row>
    <row r="5204" spans="1:7" x14ac:dyDescent="0.2">
      <c r="A5204" s="9" t="s">
        <v>225</v>
      </c>
      <c r="B5204" s="9" t="s">
        <v>226</v>
      </c>
      <c r="C5204" s="9" t="s">
        <v>3014</v>
      </c>
      <c r="D5204" s="9" t="s">
        <v>3015</v>
      </c>
      <c r="E5204" s="9" t="s">
        <v>6601</v>
      </c>
      <c r="F5204" s="9" t="str">
        <f>TEXT(gdp_capita_rank__2[[#This Row],[year]],0)&amp;"-"&amp;gdp_capita_rank__2[[#This Row],[WB_country_code]]</f>
        <v>1998-SWE</v>
      </c>
      <c r="G5204" s="9" t="s">
        <v>6708</v>
      </c>
    </row>
    <row r="5205" spans="1:7" x14ac:dyDescent="0.2">
      <c r="A5205" s="9" t="s">
        <v>227</v>
      </c>
      <c r="B5205" s="9" t="s">
        <v>228</v>
      </c>
      <c r="C5205" s="9" t="s">
        <v>3017</v>
      </c>
      <c r="D5205" s="9" t="s">
        <v>3018</v>
      </c>
      <c r="E5205" s="9" t="s">
        <v>6601</v>
      </c>
      <c r="F5205" s="9" t="str">
        <f>TEXT(gdp_capita_rank__2[[#This Row],[year]],0)&amp;"-"&amp;gdp_capita_rank__2[[#This Row],[WB_country_code]]</f>
        <v>1998-SYR</v>
      </c>
      <c r="G5205" s="9" t="s">
        <v>6709</v>
      </c>
    </row>
    <row r="5206" spans="1:7" x14ac:dyDescent="0.2">
      <c r="A5206" s="9" t="s">
        <v>229</v>
      </c>
      <c r="B5206" s="9" t="s">
        <v>230</v>
      </c>
      <c r="C5206" s="9" t="s">
        <v>3020</v>
      </c>
      <c r="D5206" s="9" t="s">
        <v>3021</v>
      </c>
      <c r="E5206" s="9" t="s">
        <v>6601</v>
      </c>
      <c r="F5206" s="9" t="str">
        <f>TEXT(gdp_capita_rank__2[[#This Row],[year]],0)&amp;"-"&amp;gdp_capita_rank__2[[#This Row],[WB_country_code]]</f>
        <v>1998-TGO</v>
      </c>
      <c r="G5206" s="9" t="s">
        <v>6710</v>
      </c>
    </row>
    <row r="5207" spans="1:7" x14ac:dyDescent="0.2">
      <c r="A5207" s="9" t="s">
        <v>231</v>
      </c>
      <c r="B5207" s="9" t="s">
        <v>232</v>
      </c>
      <c r="C5207" s="9" t="s">
        <v>3023</v>
      </c>
      <c r="D5207" s="9" t="s">
        <v>3024</v>
      </c>
      <c r="E5207" s="9" t="s">
        <v>6601</v>
      </c>
      <c r="F5207" s="9" t="str">
        <f>TEXT(gdp_capita_rank__2[[#This Row],[year]],0)&amp;"-"&amp;gdp_capita_rank__2[[#This Row],[WB_country_code]]</f>
        <v>1998-THA</v>
      </c>
      <c r="G5207" s="9" t="s">
        <v>6711</v>
      </c>
    </row>
    <row r="5208" spans="1:7" x14ac:dyDescent="0.2">
      <c r="A5208" s="9" t="s">
        <v>233</v>
      </c>
      <c r="B5208" s="9" t="s">
        <v>234</v>
      </c>
      <c r="C5208" s="9" t="s">
        <v>3026</v>
      </c>
      <c r="D5208" s="9" t="s">
        <v>3027</v>
      </c>
      <c r="E5208" s="9" t="s">
        <v>6601</v>
      </c>
      <c r="F5208" s="9" t="str">
        <f>TEXT(gdp_capita_rank__2[[#This Row],[year]],0)&amp;"-"&amp;gdp_capita_rank__2[[#This Row],[WB_country_code]]</f>
        <v>1998-TJK</v>
      </c>
      <c r="G5208" s="9" t="s">
        <v>6712</v>
      </c>
    </row>
    <row r="5209" spans="1:7" x14ac:dyDescent="0.2">
      <c r="A5209" s="9" t="s">
        <v>235</v>
      </c>
      <c r="B5209" s="9" t="s">
        <v>236</v>
      </c>
      <c r="C5209" s="9" t="s">
        <v>3028</v>
      </c>
      <c r="D5209" s="9" t="s">
        <v>3029</v>
      </c>
      <c r="E5209" s="9" t="s">
        <v>6601</v>
      </c>
      <c r="F5209" s="9" t="str">
        <f>TEXT(gdp_capita_rank__2[[#This Row],[year]],0)&amp;"-"&amp;gdp_capita_rank__2[[#This Row],[WB_country_code]]</f>
        <v>1998-TKM</v>
      </c>
      <c r="G5209" s="9" t="s">
        <v>6713</v>
      </c>
    </row>
    <row r="5210" spans="1:7" x14ac:dyDescent="0.2">
      <c r="A5210" s="9" t="s">
        <v>237</v>
      </c>
      <c r="B5210" s="9" t="s">
        <v>238</v>
      </c>
      <c r="C5210" s="9" t="s">
        <v>3030</v>
      </c>
      <c r="D5210" s="9" t="s">
        <v>3031</v>
      </c>
      <c r="E5210" s="9" t="s">
        <v>6601</v>
      </c>
      <c r="F5210" s="9" t="str">
        <f>TEXT(gdp_capita_rank__2[[#This Row],[year]],0)&amp;"-"&amp;gdp_capita_rank__2[[#This Row],[WB_country_code]]</f>
        <v>1998-TON</v>
      </c>
      <c r="G5210" s="9" t="s">
        <v>6714</v>
      </c>
    </row>
    <row r="5211" spans="1:7" x14ac:dyDescent="0.2">
      <c r="A5211" s="9" t="s">
        <v>239</v>
      </c>
      <c r="B5211" s="9" t="s">
        <v>240</v>
      </c>
      <c r="C5211" s="9" t="s">
        <v>3032</v>
      </c>
      <c r="D5211" s="9" t="s">
        <v>3033</v>
      </c>
      <c r="E5211" s="9" t="s">
        <v>6601</v>
      </c>
      <c r="F5211" s="9" t="str">
        <f>TEXT(gdp_capita_rank__2[[#This Row],[year]],0)&amp;"-"&amp;gdp_capita_rank__2[[#This Row],[WB_country_code]]</f>
        <v>1998-TTO</v>
      </c>
      <c r="G5211" s="9" t="s">
        <v>6715</v>
      </c>
    </row>
    <row r="5212" spans="1:7" x14ac:dyDescent="0.2">
      <c r="A5212" s="9" t="s">
        <v>241</v>
      </c>
      <c r="B5212" s="9" t="s">
        <v>242</v>
      </c>
      <c r="C5212" s="9" t="s">
        <v>3035</v>
      </c>
      <c r="D5212" s="9" t="s">
        <v>3036</v>
      </c>
      <c r="E5212" s="9" t="s">
        <v>6601</v>
      </c>
      <c r="F5212" s="9" t="str">
        <f>TEXT(gdp_capita_rank__2[[#This Row],[year]],0)&amp;"-"&amp;gdp_capita_rank__2[[#This Row],[WB_country_code]]</f>
        <v>1998-TUN</v>
      </c>
      <c r="G5212" s="9" t="s">
        <v>6716</v>
      </c>
    </row>
    <row r="5213" spans="1:7" x14ac:dyDescent="0.2">
      <c r="A5213" s="9" t="s">
        <v>243</v>
      </c>
      <c r="B5213" s="9" t="s">
        <v>244</v>
      </c>
      <c r="C5213" s="9" t="s">
        <v>3037</v>
      </c>
      <c r="D5213" s="9" t="s">
        <v>3038</v>
      </c>
      <c r="E5213" s="9" t="s">
        <v>6601</v>
      </c>
      <c r="F5213" s="9" t="str">
        <f>TEXT(gdp_capita_rank__2[[#This Row],[year]],0)&amp;"-"&amp;gdp_capita_rank__2[[#This Row],[WB_country_code]]</f>
        <v>1998-TUR</v>
      </c>
      <c r="G5213" s="9" t="s">
        <v>6717</v>
      </c>
    </row>
    <row r="5214" spans="1:7" x14ac:dyDescent="0.2">
      <c r="A5214" s="9" t="s">
        <v>245</v>
      </c>
      <c r="B5214" s="9" t="s">
        <v>246</v>
      </c>
      <c r="C5214" s="9" t="s">
        <v>3040</v>
      </c>
      <c r="D5214" s="9" t="s">
        <v>3041</v>
      </c>
      <c r="E5214" s="9" t="s">
        <v>6601</v>
      </c>
      <c r="F5214" s="9" t="str">
        <f>TEXT(gdp_capita_rank__2[[#This Row],[year]],0)&amp;"-"&amp;gdp_capita_rank__2[[#This Row],[WB_country_code]]</f>
        <v>1998-TZA</v>
      </c>
      <c r="G5214" s="9" t="s">
        <v>6718</v>
      </c>
    </row>
    <row r="5215" spans="1:7" x14ac:dyDescent="0.2">
      <c r="A5215" s="9" t="s">
        <v>247</v>
      </c>
      <c r="B5215" s="9" t="s">
        <v>248</v>
      </c>
      <c r="C5215" s="9" t="s">
        <v>3042</v>
      </c>
      <c r="D5215" s="9" t="s">
        <v>3043</v>
      </c>
      <c r="E5215" s="9" t="s">
        <v>6601</v>
      </c>
      <c r="F5215" s="9" t="str">
        <f>TEXT(gdp_capita_rank__2[[#This Row],[year]],0)&amp;"-"&amp;gdp_capita_rank__2[[#This Row],[WB_country_code]]</f>
        <v>1998-UGA</v>
      </c>
      <c r="G5215" s="9" t="s">
        <v>6719</v>
      </c>
    </row>
    <row r="5216" spans="1:7" x14ac:dyDescent="0.2">
      <c r="A5216" s="9" t="s">
        <v>249</v>
      </c>
      <c r="B5216" s="9" t="s">
        <v>250</v>
      </c>
      <c r="C5216" s="9" t="s">
        <v>3045</v>
      </c>
      <c r="D5216" s="9" t="s">
        <v>3046</v>
      </c>
      <c r="E5216" s="9" t="s">
        <v>6601</v>
      </c>
      <c r="F5216" s="9" t="str">
        <f>TEXT(gdp_capita_rank__2[[#This Row],[year]],0)&amp;"-"&amp;gdp_capita_rank__2[[#This Row],[WB_country_code]]</f>
        <v>1998-UKR</v>
      </c>
      <c r="G5216" s="9" t="s">
        <v>6720</v>
      </c>
    </row>
    <row r="5217" spans="1:7" x14ac:dyDescent="0.2">
      <c r="A5217" s="9" t="s">
        <v>251</v>
      </c>
      <c r="B5217" s="9" t="s">
        <v>252</v>
      </c>
      <c r="C5217" s="9" t="s">
        <v>3047</v>
      </c>
      <c r="D5217" s="9" t="s">
        <v>3048</v>
      </c>
      <c r="E5217" s="9" t="s">
        <v>6601</v>
      </c>
      <c r="F5217" s="9" t="str">
        <f>TEXT(gdp_capita_rank__2[[#This Row],[year]],0)&amp;"-"&amp;gdp_capita_rank__2[[#This Row],[WB_country_code]]</f>
        <v>1998-URY</v>
      </c>
      <c r="G5217" s="9" t="s">
        <v>6721</v>
      </c>
    </row>
    <row r="5218" spans="1:7" x14ac:dyDescent="0.2">
      <c r="A5218" s="9" t="s">
        <v>253</v>
      </c>
      <c r="B5218" s="9" t="s">
        <v>254</v>
      </c>
      <c r="C5218" s="9" t="s">
        <v>3050</v>
      </c>
      <c r="D5218" s="9" t="s">
        <v>3051</v>
      </c>
      <c r="E5218" s="9" t="s">
        <v>6601</v>
      </c>
      <c r="F5218" s="9" t="str">
        <f>TEXT(gdp_capita_rank__2[[#This Row],[year]],0)&amp;"-"&amp;gdp_capita_rank__2[[#This Row],[WB_country_code]]</f>
        <v>1998-USA</v>
      </c>
      <c r="G5218" s="9" t="s">
        <v>6722</v>
      </c>
    </row>
    <row r="5219" spans="1:7" x14ac:dyDescent="0.2">
      <c r="A5219" s="9" t="s">
        <v>255</v>
      </c>
      <c r="B5219" s="9" t="s">
        <v>256</v>
      </c>
      <c r="C5219" s="9" t="s">
        <v>3053</v>
      </c>
      <c r="D5219" s="9" t="s">
        <v>3054</v>
      </c>
      <c r="E5219" s="9" t="s">
        <v>6601</v>
      </c>
      <c r="F5219" s="9" t="str">
        <f>TEXT(gdp_capita_rank__2[[#This Row],[year]],0)&amp;"-"&amp;gdp_capita_rank__2[[#This Row],[WB_country_code]]</f>
        <v>1998-UZB</v>
      </c>
      <c r="G5219" s="9" t="s">
        <v>6723</v>
      </c>
    </row>
    <row r="5220" spans="1:7" x14ac:dyDescent="0.2">
      <c r="A5220" s="9" t="s">
        <v>257</v>
      </c>
      <c r="B5220" s="9" t="s">
        <v>258</v>
      </c>
      <c r="C5220" s="9" t="s">
        <v>3055</v>
      </c>
      <c r="D5220" s="9" t="s">
        <v>3056</v>
      </c>
      <c r="E5220" s="9" t="s">
        <v>6601</v>
      </c>
      <c r="F5220" s="9" t="str">
        <f>TEXT(gdp_capita_rank__2[[#This Row],[year]],0)&amp;"-"&amp;gdp_capita_rank__2[[#This Row],[WB_country_code]]</f>
        <v>1998-VEN</v>
      </c>
      <c r="G5220" s="9" t="s">
        <v>6724</v>
      </c>
    </row>
    <row r="5221" spans="1:7" x14ac:dyDescent="0.2">
      <c r="A5221" s="9" t="s">
        <v>259</v>
      </c>
      <c r="B5221" s="9" t="s">
        <v>260</v>
      </c>
      <c r="C5221" s="9" t="s">
        <v>3058</v>
      </c>
      <c r="D5221" s="9" t="s">
        <v>3059</v>
      </c>
      <c r="E5221" s="9" t="s">
        <v>6601</v>
      </c>
      <c r="F5221" s="9" t="str">
        <f>TEXT(gdp_capita_rank__2[[#This Row],[year]],0)&amp;"-"&amp;gdp_capita_rank__2[[#This Row],[WB_country_code]]</f>
        <v>1998-VIR</v>
      </c>
      <c r="G5221" s="9" t="s">
        <v>2741</v>
      </c>
    </row>
    <row r="5222" spans="1:7" x14ac:dyDescent="0.2">
      <c r="A5222" s="9" t="s">
        <v>261</v>
      </c>
      <c r="B5222" s="9" t="s">
        <v>262</v>
      </c>
      <c r="C5222" s="9" t="s">
        <v>3060</v>
      </c>
      <c r="D5222" s="9" t="s">
        <v>3061</v>
      </c>
      <c r="E5222" s="9" t="s">
        <v>6601</v>
      </c>
      <c r="F5222" s="9" t="str">
        <f>TEXT(gdp_capita_rank__2[[#This Row],[year]],0)&amp;"-"&amp;gdp_capita_rank__2[[#This Row],[WB_country_code]]</f>
        <v>1998-VNM</v>
      </c>
      <c r="G5222" s="9" t="s">
        <v>6725</v>
      </c>
    </row>
    <row r="5223" spans="1:7" x14ac:dyDescent="0.2">
      <c r="A5223" s="9" t="s">
        <v>263</v>
      </c>
      <c r="B5223" s="9" t="s">
        <v>264</v>
      </c>
      <c r="C5223" s="9" t="s">
        <v>3062</v>
      </c>
      <c r="D5223" s="9" t="s">
        <v>3063</v>
      </c>
      <c r="E5223" s="9" t="s">
        <v>6601</v>
      </c>
      <c r="F5223" s="9" t="str">
        <f>TEXT(gdp_capita_rank__2[[#This Row],[year]],0)&amp;"-"&amp;gdp_capita_rank__2[[#This Row],[WB_country_code]]</f>
        <v>1998-WSM</v>
      </c>
      <c r="G5223" s="9" t="s">
        <v>6726</v>
      </c>
    </row>
    <row r="5224" spans="1:7" x14ac:dyDescent="0.2">
      <c r="A5224" s="9" t="s">
        <v>265</v>
      </c>
      <c r="B5224" s="9" t="s">
        <v>266</v>
      </c>
      <c r="C5224" s="9" t="s">
        <v>3064</v>
      </c>
      <c r="D5224" s="9" t="s">
        <v>3065</v>
      </c>
      <c r="E5224" s="9" t="s">
        <v>6601</v>
      </c>
      <c r="F5224" s="9" t="str">
        <f>TEXT(gdp_capita_rank__2[[#This Row],[year]],0)&amp;"-"&amp;gdp_capita_rank__2[[#This Row],[WB_country_code]]</f>
        <v>1998-XKX</v>
      </c>
      <c r="G5224" s="9" t="s">
        <v>2741</v>
      </c>
    </row>
    <row r="5225" spans="1:7" x14ac:dyDescent="0.2">
      <c r="A5225" s="9" t="s">
        <v>269</v>
      </c>
      <c r="B5225" s="9" t="s">
        <v>270</v>
      </c>
      <c r="C5225" s="9" t="s">
        <v>3066</v>
      </c>
      <c r="D5225" s="9" t="s">
        <v>3067</v>
      </c>
      <c r="E5225" s="9" t="s">
        <v>6601</v>
      </c>
      <c r="F5225" s="9" t="str">
        <f>TEXT(gdp_capita_rank__2[[#This Row],[year]],0)&amp;"-"&amp;gdp_capita_rank__2[[#This Row],[WB_country_code]]</f>
        <v>1998-ZAF</v>
      </c>
      <c r="G5225" s="9" t="s">
        <v>6727</v>
      </c>
    </row>
    <row r="5226" spans="1:7" x14ac:dyDescent="0.2">
      <c r="A5226" s="9" t="s">
        <v>271</v>
      </c>
      <c r="B5226" s="9" t="s">
        <v>272</v>
      </c>
      <c r="C5226" s="9" t="s">
        <v>3069</v>
      </c>
      <c r="D5226" s="9" t="s">
        <v>3070</v>
      </c>
      <c r="E5226" s="9" t="s">
        <v>6601</v>
      </c>
      <c r="F5226" s="9" t="str">
        <f>TEXT(gdp_capita_rank__2[[#This Row],[year]],0)&amp;"-"&amp;gdp_capita_rank__2[[#This Row],[WB_country_code]]</f>
        <v>1998-ZMB</v>
      </c>
      <c r="G5226" s="9" t="s">
        <v>6728</v>
      </c>
    </row>
    <row r="5227" spans="1:7" x14ac:dyDescent="0.2">
      <c r="A5227" s="9" t="s">
        <v>273</v>
      </c>
      <c r="B5227" s="9" t="s">
        <v>274</v>
      </c>
      <c r="C5227" s="9" t="s">
        <v>3072</v>
      </c>
      <c r="D5227" s="9" t="s">
        <v>3073</v>
      </c>
      <c r="E5227" s="9" t="s">
        <v>6601</v>
      </c>
      <c r="F5227" s="9" t="str">
        <f>TEXT(gdp_capita_rank__2[[#This Row],[year]],0)&amp;"-"&amp;gdp_capita_rank__2[[#This Row],[WB_country_code]]</f>
        <v>1998-ZWE</v>
      </c>
      <c r="G5227" s="9" t="s">
        <v>6729</v>
      </c>
    </row>
    <row r="5228" spans="1:7" x14ac:dyDescent="0.2">
      <c r="A5228" s="9" t="s">
        <v>5</v>
      </c>
      <c r="B5228" s="9" t="s">
        <v>6</v>
      </c>
      <c r="C5228" s="9" t="s">
        <v>2735</v>
      </c>
      <c r="D5228" s="9" t="s">
        <v>2736</v>
      </c>
      <c r="E5228" s="9" t="s">
        <v>6730</v>
      </c>
      <c r="F5228" s="9" t="str">
        <f>TEXT(gdp_capita_rank__2[[#This Row],[year]],0)&amp;"-"&amp;gdp_capita_rank__2[[#This Row],[WB_country_code]]</f>
        <v>1999-AFG</v>
      </c>
      <c r="G5228" s="9" t="s">
        <v>2741</v>
      </c>
    </row>
    <row r="5229" spans="1:7" x14ac:dyDescent="0.2">
      <c r="A5229" s="9" t="s">
        <v>7</v>
      </c>
      <c r="B5229" s="9" t="s">
        <v>8</v>
      </c>
      <c r="C5229" s="9" t="s">
        <v>2739</v>
      </c>
      <c r="D5229" s="9" t="s">
        <v>2740</v>
      </c>
      <c r="E5229" s="9" t="s">
        <v>6730</v>
      </c>
      <c r="F5229" s="9" t="str">
        <f>TEXT(gdp_capita_rank__2[[#This Row],[year]],0)&amp;"-"&amp;gdp_capita_rank__2[[#This Row],[WB_country_code]]</f>
        <v>1999-ARE</v>
      </c>
      <c r="G5229" s="9" t="s">
        <v>6731</v>
      </c>
    </row>
    <row r="5230" spans="1:7" x14ac:dyDescent="0.2">
      <c r="A5230" s="9" t="s">
        <v>9</v>
      </c>
      <c r="B5230" s="9" t="s">
        <v>10</v>
      </c>
      <c r="C5230" s="9" t="s">
        <v>2742</v>
      </c>
      <c r="D5230" s="9" t="s">
        <v>2743</v>
      </c>
      <c r="E5230" s="9" t="s">
        <v>6730</v>
      </c>
      <c r="F5230" s="9" t="str">
        <f>TEXT(gdp_capita_rank__2[[#This Row],[year]],0)&amp;"-"&amp;gdp_capita_rank__2[[#This Row],[WB_country_code]]</f>
        <v>1999-ARG</v>
      </c>
      <c r="G5230" s="9" t="s">
        <v>6732</v>
      </c>
    </row>
    <row r="5231" spans="1:7" x14ac:dyDescent="0.2">
      <c r="A5231" s="9" t="s">
        <v>11</v>
      </c>
      <c r="B5231" s="9" t="s">
        <v>12</v>
      </c>
      <c r="C5231" s="9" t="s">
        <v>2744</v>
      </c>
      <c r="D5231" s="9" t="s">
        <v>2745</v>
      </c>
      <c r="E5231" s="9" t="s">
        <v>6730</v>
      </c>
      <c r="F5231" s="9" t="str">
        <f>TEXT(gdp_capita_rank__2[[#This Row],[year]],0)&amp;"-"&amp;gdp_capita_rank__2[[#This Row],[WB_country_code]]</f>
        <v>1999-ARM</v>
      </c>
      <c r="G5231" s="9" t="s">
        <v>6733</v>
      </c>
    </row>
    <row r="5232" spans="1:7" x14ac:dyDescent="0.2">
      <c r="A5232" s="9" t="s">
        <v>13</v>
      </c>
      <c r="B5232" s="9" t="s">
        <v>14</v>
      </c>
      <c r="C5232" s="9" t="s">
        <v>2746</v>
      </c>
      <c r="D5232" s="9" t="s">
        <v>2747</v>
      </c>
      <c r="E5232" s="9" t="s">
        <v>6730</v>
      </c>
      <c r="F5232" s="9" t="str">
        <f>TEXT(gdp_capita_rank__2[[#This Row],[year]],0)&amp;"-"&amp;gdp_capita_rank__2[[#This Row],[WB_country_code]]</f>
        <v>1999-AUS</v>
      </c>
      <c r="G5232" s="9" t="s">
        <v>6734</v>
      </c>
    </row>
    <row r="5233" spans="1:7" x14ac:dyDescent="0.2">
      <c r="A5233" s="9" t="s">
        <v>15</v>
      </c>
      <c r="B5233" s="9" t="s">
        <v>16</v>
      </c>
      <c r="C5233" s="9" t="s">
        <v>2749</v>
      </c>
      <c r="D5233" s="9" t="s">
        <v>2750</v>
      </c>
      <c r="E5233" s="9" t="s">
        <v>6730</v>
      </c>
      <c r="F5233" s="9" t="str">
        <f>TEXT(gdp_capita_rank__2[[#This Row],[year]],0)&amp;"-"&amp;gdp_capita_rank__2[[#This Row],[WB_country_code]]</f>
        <v>1999-AUT</v>
      </c>
      <c r="G5233" s="9" t="s">
        <v>6735</v>
      </c>
    </row>
    <row r="5234" spans="1:7" x14ac:dyDescent="0.2">
      <c r="A5234" s="9" t="s">
        <v>17</v>
      </c>
      <c r="B5234" s="9" t="s">
        <v>18</v>
      </c>
      <c r="C5234" s="9" t="s">
        <v>2752</v>
      </c>
      <c r="D5234" s="9" t="s">
        <v>2753</v>
      </c>
      <c r="E5234" s="9" t="s">
        <v>6730</v>
      </c>
      <c r="F5234" s="9" t="str">
        <f>TEXT(gdp_capita_rank__2[[#This Row],[year]],0)&amp;"-"&amp;gdp_capita_rank__2[[#This Row],[WB_country_code]]</f>
        <v>1999-AZE</v>
      </c>
      <c r="G5234" s="9" t="s">
        <v>6736</v>
      </c>
    </row>
    <row r="5235" spans="1:7" x14ac:dyDescent="0.2">
      <c r="A5235" s="9" t="s">
        <v>19</v>
      </c>
      <c r="B5235" s="9" t="s">
        <v>20</v>
      </c>
      <c r="C5235" s="9" t="s">
        <v>2754</v>
      </c>
      <c r="D5235" s="9" t="s">
        <v>2755</v>
      </c>
      <c r="E5235" s="9" t="s">
        <v>6730</v>
      </c>
      <c r="F5235" s="9" t="str">
        <f>TEXT(gdp_capita_rank__2[[#This Row],[year]],0)&amp;"-"&amp;gdp_capita_rank__2[[#This Row],[WB_country_code]]</f>
        <v>1999-BDI</v>
      </c>
      <c r="G5235" s="9" t="s">
        <v>6737</v>
      </c>
    </row>
    <row r="5236" spans="1:7" x14ac:dyDescent="0.2">
      <c r="A5236" s="9" t="s">
        <v>21</v>
      </c>
      <c r="B5236" s="9" t="s">
        <v>22</v>
      </c>
      <c r="C5236" s="9" t="s">
        <v>2757</v>
      </c>
      <c r="D5236" s="9" t="s">
        <v>2758</v>
      </c>
      <c r="E5236" s="9" t="s">
        <v>6730</v>
      </c>
      <c r="F5236" s="9" t="str">
        <f>TEXT(gdp_capita_rank__2[[#This Row],[year]],0)&amp;"-"&amp;gdp_capita_rank__2[[#This Row],[WB_country_code]]</f>
        <v>1999-BEL</v>
      </c>
      <c r="G5236" s="9" t="s">
        <v>6738</v>
      </c>
    </row>
    <row r="5237" spans="1:7" x14ac:dyDescent="0.2">
      <c r="A5237" s="9" t="s">
        <v>23</v>
      </c>
      <c r="B5237" s="9" t="s">
        <v>24</v>
      </c>
      <c r="C5237" s="9" t="s">
        <v>2760</v>
      </c>
      <c r="D5237" s="9" t="s">
        <v>2761</v>
      </c>
      <c r="E5237" s="9" t="s">
        <v>6730</v>
      </c>
      <c r="F5237" s="9" t="str">
        <f>TEXT(gdp_capita_rank__2[[#This Row],[year]],0)&amp;"-"&amp;gdp_capita_rank__2[[#This Row],[WB_country_code]]</f>
        <v>1999-BFA</v>
      </c>
      <c r="G5237" s="9" t="s">
        <v>6739</v>
      </c>
    </row>
    <row r="5238" spans="1:7" x14ac:dyDescent="0.2">
      <c r="A5238" s="9" t="s">
        <v>25</v>
      </c>
      <c r="B5238" s="9" t="s">
        <v>26</v>
      </c>
      <c r="C5238" s="9" t="s">
        <v>2763</v>
      </c>
      <c r="D5238" s="9" t="s">
        <v>2764</v>
      </c>
      <c r="E5238" s="9" t="s">
        <v>6730</v>
      </c>
      <c r="F5238" s="9" t="str">
        <f>TEXT(gdp_capita_rank__2[[#This Row],[year]],0)&amp;"-"&amp;gdp_capita_rank__2[[#This Row],[WB_country_code]]</f>
        <v>1999-BGR</v>
      </c>
      <c r="G5238" s="9" t="s">
        <v>6740</v>
      </c>
    </row>
    <row r="5239" spans="1:7" x14ac:dyDescent="0.2">
      <c r="A5239" s="9" t="s">
        <v>27</v>
      </c>
      <c r="B5239" s="9" t="s">
        <v>28</v>
      </c>
      <c r="C5239" s="9" t="s">
        <v>2765</v>
      </c>
      <c r="D5239" s="9" t="s">
        <v>2766</v>
      </c>
      <c r="E5239" s="9" t="s">
        <v>6730</v>
      </c>
      <c r="F5239" s="9" t="str">
        <f>TEXT(gdp_capita_rank__2[[#This Row],[year]],0)&amp;"-"&amp;gdp_capita_rank__2[[#This Row],[WB_country_code]]</f>
        <v>1999-BHR</v>
      </c>
      <c r="G5239" s="9" t="s">
        <v>6741</v>
      </c>
    </row>
    <row r="5240" spans="1:7" x14ac:dyDescent="0.2">
      <c r="A5240" s="9" t="s">
        <v>29</v>
      </c>
      <c r="B5240" s="9" t="s">
        <v>30</v>
      </c>
      <c r="C5240" s="9" t="s">
        <v>2767</v>
      </c>
      <c r="D5240" s="9" t="s">
        <v>2768</v>
      </c>
      <c r="E5240" s="9" t="s">
        <v>6730</v>
      </c>
      <c r="F5240" s="9" t="str">
        <f>TEXT(gdp_capita_rank__2[[#This Row],[year]],0)&amp;"-"&amp;gdp_capita_rank__2[[#This Row],[WB_country_code]]</f>
        <v>1999-BHS</v>
      </c>
      <c r="G5240" s="9" t="s">
        <v>6742</v>
      </c>
    </row>
    <row r="5241" spans="1:7" x14ac:dyDescent="0.2">
      <c r="A5241" s="9" t="s">
        <v>31</v>
      </c>
      <c r="B5241" s="9" t="s">
        <v>32</v>
      </c>
      <c r="C5241" s="9" t="s">
        <v>2770</v>
      </c>
      <c r="D5241" s="9" t="s">
        <v>2771</v>
      </c>
      <c r="E5241" s="9" t="s">
        <v>6730</v>
      </c>
      <c r="F5241" s="9" t="str">
        <f>TEXT(gdp_capita_rank__2[[#This Row],[year]],0)&amp;"-"&amp;gdp_capita_rank__2[[#This Row],[WB_country_code]]</f>
        <v>1999-BLR</v>
      </c>
      <c r="G5241" s="9" t="s">
        <v>6743</v>
      </c>
    </row>
    <row r="5242" spans="1:7" x14ac:dyDescent="0.2">
      <c r="A5242" s="9" t="s">
        <v>33</v>
      </c>
      <c r="B5242" s="9" t="s">
        <v>34</v>
      </c>
      <c r="C5242" s="9" t="s">
        <v>2772</v>
      </c>
      <c r="D5242" s="9" t="s">
        <v>2773</v>
      </c>
      <c r="E5242" s="9" t="s">
        <v>6730</v>
      </c>
      <c r="F5242" s="9" t="str">
        <f>TEXT(gdp_capita_rank__2[[#This Row],[year]],0)&amp;"-"&amp;gdp_capita_rank__2[[#This Row],[WB_country_code]]</f>
        <v>1999-BMU</v>
      </c>
      <c r="G5242" s="9" t="s">
        <v>6744</v>
      </c>
    </row>
    <row r="5243" spans="1:7" x14ac:dyDescent="0.2">
      <c r="A5243" s="9" t="s">
        <v>35</v>
      </c>
      <c r="B5243" s="9" t="s">
        <v>36</v>
      </c>
      <c r="C5243" s="9" t="s">
        <v>2775</v>
      </c>
      <c r="D5243" s="9" t="s">
        <v>2776</v>
      </c>
      <c r="E5243" s="9" t="s">
        <v>6730</v>
      </c>
      <c r="F5243" s="9" t="str">
        <f>TEXT(gdp_capita_rank__2[[#This Row],[year]],0)&amp;"-"&amp;gdp_capita_rank__2[[#This Row],[WB_country_code]]</f>
        <v>1999-BRA</v>
      </c>
      <c r="G5243" s="9" t="s">
        <v>6745</v>
      </c>
    </row>
    <row r="5244" spans="1:7" x14ac:dyDescent="0.2">
      <c r="A5244" s="9" t="s">
        <v>37</v>
      </c>
      <c r="B5244" s="9" t="s">
        <v>38</v>
      </c>
      <c r="C5244" s="9" t="s">
        <v>2777</v>
      </c>
      <c r="D5244" s="9" t="s">
        <v>2778</v>
      </c>
      <c r="E5244" s="9" t="s">
        <v>6730</v>
      </c>
      <c r="F5244" s="9" t="str">
        <f>TEXT(gdp_capita_rank__2[[#This Row],[year]],0)&amp;"-"&amp;gdp_capita_rank__2[[#This Row],[WB_country_code]]</f>
        <v>1999-BRB</v>
      </c>
      <c r="G5244" s="9" t="s">
        <v>6746</v>
      </c>
    </row>
    <row r="5245" spans="1:7" x14ac:dyDescent="0.2">
      <c r="A5245" s="9" t="s">
        <v>39</v>
      </c>
      <c r="B5245" s="9" t="s">
        <v>40</v>
      </c>
      <c r="C5245" s="9" t="s">
        <v>2779</v>
      </c>
      <c r="D5245" s="9" t="s">
        <v>2780</v>
      </c>
      <c r="E5245" s="9" t="s">
        <v>6730</v>
      </c>
      <c r="F5245" s="9" t="str">
        <f>TEXT(gdp_capita_rank__2[[#This Row],[year]],0)&amp;"-"&amp;gdp_capita_rank__2[[#This Row],[WB_country_code]]</f>
        <v>1999-BWA</v>
      </c>
      <c r="G5245" s="9" t="s">
        <v>6747</v>
      </c>
    </row>
    <row r="5246" spans="1:7" x14ac:dyDescent="0.2">
      <c r="A5246" s="9" t="s">
        <v>41</v>
      </c>
      <c r="B5246" s="9" t="s">
        <v>42</v>
      </c>
      <c r="C5246" s="9" t="s">
        <v>2782</v>
      </c>
      <c r="D5246" s="9" t="s">
        <v>2783</v>
      </c>
      <c r="E5246" s="9" t="s">
        <v>6730</v>
      </c>
      <c r="F5246" s="9" t="str">
        <f>TEXT(gdp_capita_rank__2[[#This Row],[year]],0)&amp;"-"&amp;gdp_capita_rank__2[[#This Row],[WB_country_code]]</f>
        <v>1999-CAN</v>
      </c>
      <c r="G5246" s="9" t="s">
        <v>6748</v>
      </c>
    </row>
    <row r="5247" spans="1:7" x14ac:dyDescent="0.2">
      <c r="A5247" s="9" t="s">
        <v>43</v>
      </c>
      <c r="B5247" s="9" t="s">
        <v>44</v>
      </c>
      <c r="C5247" s="9" t="s">
        <v>2785</v>
      </c>
      <c r="D5247" s="9" t="s">
        <v>2786</v>
      </c>
      <c r="E5247" s="9" t="s">
        <v>6730</v>
      </c>
      <c r="F5247" s="9" t="str">
        <f>TEXT(gdp_capita_rank__2[[#This Row],[year]],0)&amp;"-"&amp;gdp_capita_rank__2[[#This Row],[WB_country_code]]</f>
        <v>1999-CHE</v>
      </c>
      <c r="G5247" s="9" t="s">
        <v>6749</v>
      </c>
    </row>
    <row r="5248" spans="1:7" x14ac:dyDescent="0.2">
      <c r="A5248" s="9" t="s">
        <v>45</v>
      </c>
      <c r="B5248" s="9" t="s">
        <v>46</v>
      </c>
      <c r="C5248" s="9" t="s">
        <v>2788</v>
      </c>
      <c r="D5248" s="9" t="s">
        <v>2789</v>
      </c>
      <c r="E5248" s="9" t="s">
        <v>6730</v>
      </c>
      <c r="F5248" s="9" t="str">
        <f>TEXT(gdp_capita_rank__2[[#This Row],[year]],0)&amp;"-"&amp;gdp_capita_rank__2[[#This Row],[WB_country_code]]</f>
        <v>1999-CHL</v>
      </c>
      <c r="G5248" s="9" t="s">
        <v>6750</v>
      </c>
    </row>
    <row r="5249" spans="1:7" x14ac:dyDescent="0.2">
      <c r="A5249" s="9" t="s">
        <v>47</v>
      </c>
      <c r="B5249" s="9" t="s">
        <v>48</v>
      </c>
      <c r="C5249" s="9" t="s">
        <v>2791</v>
      </c>
      <c r="D5249" s="9" t="s">
        <v>2792</v>
      </c>
      <c r="E5249" s="9" t="s">
        <v>6730</v>
      </c>
      <c r="F5249" s="9" t="str">
        <f>TEXT(gdp_capita_rank__2[[#This Row],[year]],0)&amp;"-"&amp;gdp_capita_rank__2[[#This Row],[WB_country_code]]</f>
        <v>1999-CHN</v>
      </c>
      <c r="G5249" s="9" t="s">
        <v>6751</v>
      </c>
    </row>
    <row r="5250" spans="1:7" x14ac:dyDescent="0.2">
      <c r="A5250" s="9" t="s">
        <v>49</v>
      </c>
      <c r="B5250" s="9" t="s">
        <v>50</v>
      </c>
      <c r="C5250" s="9" t="s">
        <v>2794</v>
      </c>
      <c r="D5250" s="9" t="s">
        <v>2795</v>
      </c>
      <c r="E5250" s="9" t="s">
        <v>6730</v>
      </c>
      <c r="F5250" s="9" t="str">
        <f>TEXT(gdp_capita_rank__2[[#This Row],[year]],0)&amp;"-"&amp;gdp_capita_rank__2[[#This Row],[WB_country_code]]</f>
        <v>1999-CIV</v>
      </c>
      <c r="G5250" s="9" t="s">
        <v>6752</v>
      </c>
    </row>
    <row r="5251" spans="1:7" x14ac:dyDescent="0.2">
      <c r="A5251" s="9" t="s">
        <v>51</v>
      </c>
      <c r="B5251" s="9" t="s">
        <v>52</v>
      </c>
      <c r="C5251" s="9" t="s">
        <v>2797</v>
      </c>
      <c r="D5251" s="9" t="s">
        <v>2798</v>
      </c>
      <c r="E5251" s="9" t="s">
        <v>6730</v>
      </c>
      <c r="F5251" s="9" t="str">
        <f>TEXT(gdp_capita_rank__2[[#This Row],[year]],0)&amp;"-"&amp;gdp_capita_rank__2[[#This Row],[WB_country_code]]</f>
        <v>1999-CMR</v>
      </c>
      <c r="G5251" s="9" t="s">
        <v>6753</v>
      </c>
    </row>
    <row r="5252" spans="1:7" x14ac:dyDescent="0.2">
      <c r="A5252" s="9" t="s">
        <v>53</v>
      </c>
      <c r="B5252" s="9" t="s">
        <v>54</v>
      </c>
      <c r="C5252" s="9" t="s">
        <v>2800</v>
      </c>
      <c r="D5252" s="9" t="s">
        <v>2801</v>
      </c>
      <c r="E5252" s="9" t="s">
        <v>6730</v>
      </c>
      <c r="F5252" s="9" t="str">
        <f>TEXT(gdp_capita_rank__2[[#This Row],[year]],0)&amp;"-"&amp;gdp_capita_rank__2[[#This Row],[WB_country_code]]</f>
        <v>1999-COL</v>
      </c>
      <c r="G5252" s="9" t="s">
        <v>6754</v>
      </c>
    </row>
    <row r="5253" spans="1:7" x14ac:dyDescent="0.2">
      <c r="A5253" s="9" t="s">
        <v>55</v>
      </c>
      <c r="B5253" s="9" t="s">
        <v>56</v>
      </c>
      <c r="C5253" s="9" t="s">
        <v>2803</v>
      </c>
      <c r="D5253" s="9" t="s">
        <v>2804</v>
      </c>
      <c r="E5253" s="9" t="s">
        <v>6730</v>
      </c>
      <c r="F5253" s="9" t="str">
        <f>TEXT(gdp_capita_rank__2[[#This Row],[year]],0)&amp;"-"&amp;gdp_capita_rank__2[[#This Row],[WB_country_code]]</f>
        <v>1999-CRI</v>
      </c>
      <c r="G5253" s="9" t="s">
        <v>6755</v>
      </c>
    </row>
    <row r="5254" spans="1:7" x14ac:dyDescent="0.2">
      <c r="A5254" s="9" t="s">
        <v>57</v>
      </c>
      <c r="B5254" s="9" t="s">
        <v>58</v>
      </c>
      <c r="C5254" s="9" t="s">
        <v>2806</v>
      </c>
      <c r="D5254" s="9" t="s">
        <v>2807</v>
      </c>
      <c r="E5254" s="9" t="s">
        <v>6730</v>
      </c>
      <c r="F5254" s="9" t="str">
        <f>TEXT(gdp_capita_rank__2[[#This Row],[year]],0)&amp;"-"&amp;gdp_capita_rank__2[[#This Row],[WB_country_code]]</f>
        <v>1999-CUB</v>
      </c>
      <c r="G5254" s="9" t="s">
        <v>6756</v>
      </c>
    </row>
    <row r="5255" spans="1:7" x14ac:dyDescent="0.2">
      <c r="A5255" s="9" t="s">
        <v>59</v>
      </c>
      <c r="B5255" s="9" t="s">
        <v>60</v>
      </c>
      <c r="C5255" s="9" t="s">
        <v>2808</v>
      </c>
      <c r="D5255" s="9" t="s">
        <v>2809</v>
      </c>
      <c r="E5255" s="9" t="s">
        <v>6730</v>
      </c>
      <c r="F5255" s="9" t="str">
        <f>TEXT(gdp_capita_rank__2[[#This Row],[year]],0)&amp;"-"&amp;gdp_capita_rank__2[[#This Row],[WB_country_code]]</f>
        <v>1999-CYP</v>
      </c>
      <c r="G5255" s="9" t="s">
        <v>6757</v>
      </c>
    </row>
    <row r="5256" spans="1:7" x14ac:dyDescent="0.2">
      <c r="A5256" s="9" t="s">
        <v>61</v>
      </c>
      <c r="B5256" s="9" t="s">
        <v>62</v>
      </c>
      <c r="C5256" s="9" t="s">
        <v>2810</v>
      </c>
      <c r="D5256" s="9" t="s">
        <v>2811</v>
      </c>
      <c r="E5256" s="9" t="s">
        <v>6730</v>
      </c>
      <c r="F5256" s="9" t="str">
        <f>TEXT(gdp_capita_rank__2[[#This Row],[year]],0)&amp;"-"&amp;gdp_capita_rank__2[[#This Row],[WB_country_code]]</f>
        <v>1999-CZE</v>
      </c>
      <c r="G5256" s="9" t="s">
        <v>6758</v>
      </c>
    </row>
    <row r="5257" spans="1:7" x14ac:dyDescent="0.2">
      <c r="A5257" s="9" t="s">
        <v>63</v>
      </c>
      <c r="B5257" s="9" t="s">
        <v>64</v>
      </c>
      <c r="C5257" s="9" t="s">
        <v>2812</v>
      </c>
      <c r="D5257" s="9" t="s">
        <v>2813</v>
      </c>
      <c r="E5257" s="9" t="s">
        <v>6730</v>
      </c>
      <c r="F5257" s="9" t="str">
        <f>TEXT(gdp_capita_rank__2[[#This Row],[year]],0)&amp;"-"&amp;gdp_capita_rank__2[[#This Row],[WB_country_code]]</f>
        <v>1999-DEU</v>
      </c>
      <c r="G5257" s="9" t="s">
        <v>6759</v>
      </c>
    </row>
    <row r="5258" spans="1:7" x14ac:dyDescent="0.2">
      <c r="A5258" s="9" t="s">
        <v>65</v>
      </c>
      <c r="B5258" s="9" t="s">
        <v>66</v>
      </c>
      <c r="C5258" s="9" t="s">
        <v>2814</v>
      </c>
      <c r="D5258" s="9" t="s">
        <v>2815</v>
      </c>
      <c r="E5258" s="9" t="s">
        <v>6730</v>
      </c>
      <c r="F5258" s="9" t="str">
        <f>TEXT(gdp_capita_rank__2[[#This Row],[year]],0)&amp;"-"&amp;gdp_capita_rank__2[[#This Row],[WB_country_code]]</f>
        <v>1999-DJI</v>
      </c>
      <c r="G5258" s="9" t="s">
        <v>6760</v>
      </c>
    </row>
    <row r="5259" spans="1:7" x14ac:dyDescent="0.2">
      <c r="A5259" s="9" t="s">
        <v>67</v>
      </c>
      <c r="B5259" s="9" t="s">
        <v>68</v>
      </c>
      <c r="C5259" s="9" t="s">
        <v>2816</v>
      </c>
      <c r="D5259" s="9" t="s">
        <v>2817</v>
      </c>
      <c r="E5259" s="9" t="s">
        <v>6730</v>
      </c>
      <c r="F5259" s="9" t="str">
        <f>TEXT(gdp_capita_rank__2[[#This Row],[year]],0)&amp;"-"&amp;gdp_capita_rank__2[[#This Row],[WB_country_code]]</f>
        <v>1999-DNK</v>
      </c>
      <c r="G5259" s="9" t="s">
        <v>6761</v>
      </c>
    </row>
    <row r="5260" spans="1:7" x14ac:dyDescent="0.2">
      <c r="A5260" s="9" t="s">
        <v>69</v>
      </c>
      <c r="B5260" s="9" t="s">
        <v>70</v>
      </c>
      <c r="C5260" s="9" t="s">
        <v>2818</v>
      </c>
      <c r="D5260" s="9" t="s">
        <v>2819</v>
      </c>
      <c r="E5260" s="9" t="s">
        <v>6730</v>
      </c>
      <c r="F5260" s="9" t="str">
        <f>TEXT(gdp_capita_rank__2[[#This Row],[year]],0)&amp;"-"&amp;gdp_capita_rank__2[[#This Row],[WB_country_code]]</f>
        <v>1999-DOM</v>
      </c>
      <c r="G5260" s="9" t="s">
        <v>6762</v>
      </c>
    </row>
    <row r="5261" spans="1:7" x14ac:dyDescent="0.2">
      <c r="A5261" s="9" t="s">
        <v>71</v>
      </c>
      <c r="B5261" s="9" t="s">
        <v>72</v>
      </c>
      <c r="C5261" s="9" t="s">
        <v>2821</v>
      </c>
      <c r="D5261" s="9" t="s">
        <v>2822</v>
      </c>
      <c r="E5261" s="9" t="s">
        <v>6730</v>
      </c>
      <c r="F5261" s="9" t="str">
        <f>TEXT(gdp_capita_rank__2[[#This Row],[year]],0)&amp;"-"&amp;gdp_capita_rank__2[[#This Row],[WB_country_code]]</f>
        <v>1999-DZA</v>
      </c>
      <c r="G5261" s="9" t="s">
        <v>6763</v>
      </c>
    </row>
    <row r="5262" spans="1:7" x14ac:dyDescent="0.2">
      <c r="A5262" s="9" t="s">
        <v>73</v>
      </c>
      <c r="B5262" s="9" t="s">
        <v>74</v>
      </c>
      <c r="C5262" s="9" t="s">
        <v>2824</v>
      </c>
      <c r="D5262" s="9" t="s">
        <v>2825</v>
      </c>
      <c r="E5262" s="9" t="s">
        <v>6730</v>
      </c>
      <c r="F5262" s="9" t="str">
        <f>TEXT(gdp_capita_rank__2[[#This Row],[year]],0)&amp;"-"&amp;gdp_capita_rank__2[[#This Row],[WB_country_code]]</f>
        <v>1999-ECU</v>
      </c>
      <c r="G5262" s="9" t="s">
        <v>6764</v>
      </c>
    </row>
    <row r="5263" spans="1:7" x14ac:dyDescent="0.2">
      <c r="A5263" s="9" t="s">
        <v>75</v>
      </c>
      <c r="B5263" s="9" t="s">
        <v>76</v>
      </c>
      <c r="C5263" s="9" t="s">
        <v>2827</v>
      </c>
      <c r="D5263" s="9" t="s">
        <v>2828</v>
      </c>
      <c r="E5263" s="9" t="s">
        <v>6730</v>
      </c>
      <c r="F5263" s="9" t="str">
        <f>TEXT(gdp_capita_rank__2[[#This Row],[year]],0)&amp;"-"&amp;gdp_capita_rank__2[[#This Row],[WB_country_code]]</f>
        <v>1999-EGY</v>
      </c>
      <c r="G5263" s="9" t="s">
        <v>6765</v>
      </c>
    </row>
    <row r="5264" spans="1:7" x14ac:dyDescent="0.2">
      <c r="A5264" s="9" t="s">
        <v>77</v>
      </c>
      <c r="B5264" s="9" t="s">
        <v>78</v>
      </c>
      <c r="C5264" s="9" t="s">
        <v>2829</v>
      </c>
      <c r="D5264" s="9" t="s">
        <v>2830</v>
      </c>
      <c r="E5264" s="9" t="s">
        <v>6730</v>
      </c>
      <c r="F5264" s="9" t="str">
        <f>TEXT(gdp_capita_rank__2[[#This Row],[year]],0)&amp;"-"&amp;gdp_capita_rank__2[[#This Row],[WB_country_code]]</f>
        <v>1999-ERI</v>
      </c>
      <c r="G5264" s="9" t="s">
        <v>6766</v>
      </c>
    </row>
    <row r="5265" spans="1:7" x14ac:dyDescent="0.2">
      <c r="A5265" s="9" t="s">
        <v>79</v>
      </c>
      <c r="B5265" s="9" t="s">
        <v>80</v>
      </c>
      <c r="C5265" s="9" t="s">
        <v>2831</v>
      </c>
      <c r="D5265" s="9" t="s">
        <v>2832</v>
      </c>
      <c r="E5265" s="9" t="s">
        <v>6730</v>
      </c>
      <c r="F5265" s="9" t="str">
        <f>TEXT(gdp_capita_rank__2[[#This Row],[year]],0)&amp;"-"&amp;gdp_capita_rank__2[[#This Row],[WB_country_code]]</f>
        <v>1999-ESP</v>
      </c>
      <c r="G5265" s="9" t="s">
        <v>6767</v>
      </c>
    </row>
    <row r="5266" spans="1:7" x14ac:dyDescent="0.2">
      <c r="A5266" s="9" t="s">
        <v>81</v>
      </c>
      <c r="B5266" s="9" t="s">
        <v>82</v>
      </c>
      <c r="C5266" s="9" t="s">
        <v>2834</v>
      </c>
      <c r="D5266" s="9" t="s">
        <v>2835</v>
      </c>
      <c r="E5266" s="9" t="s">
        <v>6730</v>
      </c>
      <c r="F5266" s="9" t="str">
        <f>TEXT(gdp_capita_rank__2[[#This Row],[year]],0)&amp;"-"&amp;gdp_capita_rank__2[[#This Row],[WB_country_code]]</f>
        <v>1999-EST</v>
      </c>
      <c r="G5266" s="9" t="s">
        <v>6768</v>
      </c>
    </row>
    <row r="5267" spans="1:7" x14ac:dyDescent="0.2">
      <c r="A5267" s="9" t="s">
        <v>83</v>
      </c>
      <c r="B5267" s="9" t="s">
        <v>84</v>
      </c>
      <c r="C5267" s="9" t="s">
        <v>2836</v>
      </c>
      <c r="D5267" s="9" t="s">
        <v>2837</v>
      </c>
      <c r="E5267" s="9" t="s">
        <v>6730</v>
      </c>
      <c r="F5267" s="9" t="str">
        <f>TEXT(gdp_capita_rank__2[[#This Row],[year]],0)&amp;"-"&amp;gdp_capita_rank__2[[#This Row],[WB_country_code]]</f>
        <v>1999-ETH</v>
      </c>
      <c r="G5267" s="9" t="s">
        <v>6769</v>
      </c>
    </row>
    <row r="5268" spans="1:7" x14ac:dyDescent="0.2">
      <c r="A5268" s="9" t="s">
        <v>85</v>
      </c>
      <c r="B5268" s="9" t="s">
        <v>86</v>
      </c>
      <c r="C5268" s="9" t="s">
        <v>2838</v>
      </c>
      <c r="D5268" s="9" t="s">
        <v>2839</v>
      </c>
      <c r="E5268" s="9" t="s">
        <v>6730</v>
      </c>
      <c r="F5268" s="9" t="str">
        <f>TEXT(gdp_capita_rank__2[[#This Row],[year]],0)&amp;"-"&amp;gdp_capita_rank__2[[#This Row],[WB_country_code]]</f>
        <v>1999-FIN</v>
      </c>
      <c r="G5268" s="9" t="s">
        <v>6770</v>
      </c>
    </row>
    <row r="5269" spans="1:7" x14ac:dyDescent="0.2">
      <c r="A5269" s="9" t="s">
        <v>87</v>
      </c>
      <c r="B5269" s="9" t="s">
        <v>88</v>
      </c>
      <c r="C5269" s="9" t="s">
        <v>2841</v>
      </c>
      <c r="D5269" s="9" t="s">
        <v>2842</v>
      </c>
      <c r="E5269" s="9" t="s">
        <v>6730</v>
      </c>
      <c r="F5269" s="9" t="str">
        <f>TEXT(gdp_capita_rank__2[[#This Row],[year]],0)&amp;"-"&amp;gdp_capita_rank__2[[#This Row],[WB_country_code]]</f>
        <v>1999-FJI</v>
      </c>
      <c r="G5269" s="9" t="s">
        <v>6771</v>
      </c>
    </row>
    <row r="5270" spans="1:7" x14ac:dyDescent="0.2">
      <c r="A5270" s="9" t="s">
        <v>89</v>
      </c>
      <c r="B5270" s="9" t="s">
        <v>90</v>
      </c>
      <c r="C5270" s="9" t="s">
        <v>2844</v>
      </c>
      <c r="D5270" s="9" t="s">
        <v>2845</v>
      </c>
      <c r="E5270" s="9" t="s">
        <v>6730</v>
      </c>
      <c r="F5270" s="9" t="str">
        <f>TEXT(gdp_capita_rank__2[[#This Row],[year]],0)&amp;"-"&amp;gdp_capita_rank__2[[#This Row],[WB_country_code]]</f>
        <v>1999-FRA</v>
      </c>
      <c r="G5270" s="9" t="s">
        <v>6772</v>
      </c>
    </row>
    <row r="5271" spans="1:7" x14ac:dyDescent="0.2">
      <c r="A5271" s="9" t="s">
        <v>91</v>
      </c>
      <c r="B5271" s="9" t="s">
        <v>92</v>
      </c>
      <c r="C5271" s="9" t="s">
        <v>2847</v>
      </c>
      <c r="D5271" s="9" t="s">
        <v>2848</v>
      </c>
      <c r="E5271" s="9" t="s">
        <v>6730</v>
      </c>
      <c r="F5271" s="9" t="str">
        <f>TEXT(gdp_capita_rank__2[[#This Row],[year]],0)&amp;"-"&amp;gdp_capita_rank__2[[#This Row],[WB_country_code]]</f>
        <v>1999-GAB</v>
      </c>
      <c r="G5271" s="9" t="s">
        <v>6773</v>
      </c>
    </row>
    <row r="5272" spans="1:7" x14ac:dyDescent="0.2">
      <c r="A5272" s="9" t="s">
        <v>93</v>
      </c>
      <c r="B5272" s="9" t="s">
        <v>94</v>
      </c>
      <c r="C5272" s="9" t="s">
        <v>2850</v>
      </c>
      <c r="D5272" s="9" t="s">
        <v>2851</v>
      </c>
      <c r="E5272" s="9" t="s">
        <v>6730</v>
      </c>
      <c r="F5272" s="9" t="str">
        <f>TEXT(gdp_capita_rank__2[[#This Row],[year]],0)&amp;"-"&amp;gdp_capita_rank__2[[#This Row],[WB_country_code]]</f>
        <v>1999-GBR</v>
      </c>
      <c r="G5272" s="9" t="s">
        <v>6774</v>
      </c>
    </row>
    <row r="5273" spans="1:7" x14ac:dyDescent="0.2">
      <c r="A5273" s="9" t="s">
        <v>95</v>
      </c>
      <c r="B5273" s="9" t="s">
        <v>96</v>
      </c>
      <c r="C5273" s="9" t="s">
        <v>2853</v>
      </c>
      <c r="D5273" s="9" t="s">
        <v>2854</v>
      </c>
      <c r="E5273" s="9" t="s">
        <v>6730</v>
      </c>
      <c r="F5273" s="9" t="str">
        <f>TEXT(gdp_capita_rank__2[[#This Row],[year]],0)&amp;"-"&amp;gdp_capita_rank__2[[#This Row],[WB_country_code]]</f>
        <v>1999-GEO</v>
      </c>
      <c r="G5273" s="9" t="s">
        <v>6775</v>
      </c>
    </row>
    <row r="5274" spans="1:7" x14ac:dyDescent="0.2">
      <c r="A5274" s="9" t="s">
        <v>97</v>
      </c>
      <c r="B5274" s="9" t="s">
        <v>98</v>
      </c>
      <c r="C5274" s="9" t="s">
        <v>2855</v>
      </c>
      <c r="D5274" s="9" t="s">
        <v>2824</v>
      </c>
      <c r="E5274" s="9" t="s">
        <v>6730</v>
      </c>
      <c r="F5274" s="9" t="str">
        <f>TEXT(gdp_capita_rank__2[[#This Row],[year]],0)&amp;"-"&amp;gdp_capita_rank__2[[#This Row],[WB_country_code]]</f>
        <v>1999-GHA</v>
      </c>
      <c r="G5274" s="9" t="s">
        <v>6776</v>
      </c>
    </row>
    <row r="5275" spans="1:7" x14ac:dyDescent="0.2">
      <c r="A5275" s="9" t="s">
        <v>99</v>
      </c>
      <c r="B5275" s="9" t="s">
        <v>100</v>
      </c>
      <c r="C5275" s="9" t="s">
        <v>2857</v>
      </c>
      <c r="D5275" s="9" t="s">
        <v>2858</v>
      </c>
      <c r="E5275" s="9" t="s">
        <v>6730</v>
      </c>
      <c r="F5275" s="9" t="str">
        <f>TEXT(gdp_capita_rank__2[[#This Row],[year]],0)&amp;"-"&amp;gdp_capita_rank__2[[#This Row],[WB_country_code]]</f>
        <v>1999-GRC</v>
      </c>
      <c r="G5275" s="9" t="s">
        <v>6777</v>
      </c>
    </row>
    <row r="5276" spans="1:7" x14ac:dyDescent="0.2">
      <c r="A5276" s="9" t="s">
        <v>101</v>
      </c>
      <c r="B5276" s="9" t="s">
        <v>102</v>
      </c>
      <c r="C5276" s="9" t="s">
        <v>2860</v>
      </c>
      <c r="D5276" s="9" t="s">
        <v>2861</v>
      </c>
      <c r="E5276" s="9" t="s">
        <v>6730</v>
      </c>
      <c r="F5276" s="9" t="str">
        <f>TEXT(gdp_capita_rank__2[[#This Row],[year]],0)&amp;"-"&amp;gdp_capita_rank__2[[#This Row],[WB_country_code]]</f>
        <v>1999-GRD</v>
      </c>
      <c r="G5276" s="9" t="s">
        <v>6778</v>
      </c>
    </row>
    <row r="5277" spans="1:7" x14ac:dyDescent="0.2">
      <c r="A5277" s="9" t="s">
        <v>103</v>
      </c>
      <c r="B5277" s="9" t="s">
        <v>104</v>
      </c>
      <c r="C5277" s="9" t="s">
        <v>2862</v>
      </c>
      <c r="D5277" s="9" t="s">
        <v>2863</v>
      </c>
      <c r="E5277" s="9" t="s">
        <v>6730</v>
      </c>
      <c r="F5277" s="9" t="str">
        <f>TEXT(gdp_capita_rank__2[[#This Row],[year]],0)&amp;"-"&amp;gdp_capita_rank__2[[#This Row],[WB_country_code]]</f>
        <v>1999-GTM</v>
      </c>
      <c r="G5277" s="9" t="s">
        <v>6779</v>
      </c>
    </row>
    <row r="5278" spans="1:7" x14ac:dyDescent="0.2">
      <c r="A5278" s="9" t="s">
        <v>105</v>
      </c>
      <c r="B5278" s="9" t="s">
        <v>106</v>
      </c>
      <c r="C5278" s="9" t="s">
        <v>2865</v>
      </c>
      <c r="D5278" s="9" t="s">
        <v>2866</v>
      </c>
      <c r="E5278" s="9" t="s">
        <v>6730</v>
      </c>
      <c r="F5278" s="9" t="str">
        <f>TEXT(gdp_capita_rank__2[[#This Row],[year]],0)&amp;"-"&amp;gdp_capita_rank__2[[#This Row],[WB_country_code]]</f>
        <v>1999-GUY</v>
      </c>
      <c r="G5278" s="9" t="s">
        <v>6780</v>
      </c>
    </row>
    <row r="5279" spans="1:7" x14ac:dyDescent="0.2">
      <c r="A5279" s="9" t="s">
        <v>107</v>
      </c>
      <c r="B5279" s="9" t="s">
        <v>108</v>
      </c>
      <c r="C5279" s="9" t="s">
        <v>2868</v>
      </c>
      <c r="D5279" s="9" t="s">
        <v>2869</v>
      </c>
      <c r="E5279" s="9" t="s">
        <v>6730</v>
      </c>
      <c r="F5279" s="9" t="str">
        <f>TEXT(gdp_capita_rank__2[[#This Row],[year]],0)&amp;"-"&amp;gdp_capita_rank__2[[#This Row],[WB_country_code]]</f>
        <v>1999-HKG</v>
      </c>
      <c r="G5279" s="9" t="s">
        <v>6781</v>
      </c>
    </row>
    <row r="5280" spans="1:7" x14ac:dyDescent="0.2">
      <c r="A5280" s="9" t="s">
        <v>109</v>
      </c>
      <c r="B5280" s="9" t="s">
        <v>110</v>
      </c>
      <c r="C5280" s="9" t="s">
        <v>2871</v>
      </c>
      <c r="D5280" s="9" t="s">
        <v>2872</v>
      </c>
      <c r="E5280" s="9" t="s">
        <v>6730</v>
      </c>
      <c r="F5280" s="9" t="str">
        <f>TEXT(gdp_capita_rank__2[[#This Row],[year]],0)&amp;"-"&amp;gdp_capita_rank__2[[#This Row],[WB_country_code]]</f>
        <v>1999-HRV</v>
      </c>
      <c r="G5280" s="9" t="s">
        <v>6782</v>
      </c>
    </row>
    <row r="5281" spans="1:7" x14ac:dyDescent="0.2">
      <c r="A5281" s="9" t="s">
        <v>111</v>
      </c>
      <c r="B5281" s="9" t="s">
        <v>112</v>
      </c>
      <c r="C5281" s="9" t="s">
        <v>2873</v>
      </c>
      <c r="D5281" s="9" t="s">
        <v>2874</v>
      </c>
      <c r="E5281" s="9" t="s">
        <v>6730</v>
      </c>
      <c r="F5281" s="9" t="str">
        <f>TEXT(gdp_capita_rank__2[[#This Row],[year]],0)&amp;"-"&amp;gdp_capita_rank__2[[#This Row],[WB_country_code]]</f>
        <v>1999-HUN</v>
      </c>
      <c r="G5281" s="9" t="s">
        <v>6783</v>
      </c>
    </row>
    <row r="5282" spans="1:7" x14ac:dyDescent="0.2">
      <c r="A5282" s="9" t="s">
        <v>113</v>
      </c>
      <c r="B5282" s="9" t="s">
        <v>114</v>
      </c>
      <c r="C5282" s="9" t="s">
        <v>2875</v>
      </c>
      <c r="D5282" s="9" t="s">
        <v>2876</v>
      </c>
      <c r="E5282" s="9" t="s">
        <v>6730</v>
      </c>
      <c r="F5282" s="9" t="str">
        <f>TEXT(gdp_capita_rank__2[[#This Row],[year]],0)&amp;"-"&amp;gdp_capita_rank__2[[#This Row],[WB_country_code]]</f>
        <v>1999-IDN</v>
      </c>
      <c r="G5282" s="9" t="s">
        <v>6784</v>
      </c>
    </row>
    <row r="5283" spans="1:7" x14ac:dyDescent="0.2">
      <c r="A5283" s="9" t="s">
        <v>115</v>
      </c>
      <c r="B5283" s="9" t="s">
        <v>116</v>
      </c>
      <c r="C5283" s="9" t="s">
        <v>2877</v>
      </c>
      <c r="D5283" s="9" t="s">
        <v>2878</v>
      </c>
      <c r="E5283" s="9" t="s">
        <v>6730</v>
      </c>
      <c r="F5283" s="9" t="str">
        <f>TEXT(gdp_capita_rank__2[[#This Row],[year]],0)&amp;"-"&amp;gdp_capita_rank__2[[#This Row],[WB_country_code]]</f>
        <v>1999-IND</v>
      </c>
      <c r="G5283" s="9" t="s">
        <v>6785</v>
      </c>
    </row>
    <row r="5284" spans="1:7" x14ac:dyDescent="0.2">
      <c r="A5284" s="9" t="s">
        <v>117</v>
      </c>
      <c r="B5284" s="9" t="s">
        <v>118</v>
      </c>
      <c r="C5284" s="9" t="s">
        <v>2880</v>
      </c>
      <c r="D5284" s="9" t="s">
        <v>2881</v>
      </c>
      <c r="E5284" s="9" t="s">
        <v>6730</v>
      </c>
      <c r="F5284" s="9" t="str">
        <f>TEXT(gdp_capita_rank__2[[#This Row],[year]],0)&amp;"-"&amp;gdp_capita_rank__2[[#This Row],[WB_country_code]]</f>
        <v>1999-IRL</v>
      </c>
      <c r="G5284" s="9" t="s">
        <v>6786</v>
      </c>
    </row>
    <row r="5285" spans="1:7" x14ac:dyDescent="0.2">
      <c r="A5285" s="9" t="s">
        <v>119</v>
      </c>
      <c r="B5285" s="9" t="s">
        <v>120</v>
      </c>
      <c r="C5285" s="9" t="s">
        <v>2883</v>
      </c>
      <c r="D5285" s="9" t="s">
        <v>2884</v>
      </c>
      <c r="E5285" s="9" t="s">
        <v>6730</v>
      </c>
      <c r="F5285" s="9" t="str">
        <f>TEXT(gdp_capita_rank__2[[#This Row],[year]],0)&amp;"-"&amp;gdp_capita_rank__2[[#This Row],[WB_country_code]]</f>
        <v>1999-IRN</v>
      </c>
      <c r="G5285" s="9" t="s">
        <v>6787</v>
      </c>
    </row>
    <row r="5286" spans="1:7" x14ac:dyDescent="0.2">
      <c r="A5286" s="9" t="s">
        <v>121</v>
      </c>
      <c r="B5286" s="9" t="s">
        <v>122</v>
      </c>
      <c r="C5286" s="9" t="s">
        <v>2886</v>
      </c>
      <c r="D5286" s="9" t="s">
        <v>2887</v>
      </c>
      <c r="E5286" s="9" t="s">
        <v>6730</v>
      </c>
      <c r="F5286" s="9" t="str">
        <f>TEXT(gdp_capita_rank__2[[#This Row],[year]],0)&amp;"-"&amp;gdp_capita_rank__2[[#This Row],[WB_country_code]]</f>
        <v>1999-IRQ</v>
      </c>
      <c r="G5286" s="9" t="s">
        <v>6788</v>
      </c>
    </row>
    <row r="5287" spans="1:7" x14ac:dyDescent="0.2">
      <c r="A5287" s="9" t="s">
        <v>123</v>
      </c>
      <c r="B5287" s="9" t="s">
        <v>124</v>
      </c>
      <c r="C5287" s="9" t="s">
        <v>2889</v>
      </c>
      <c r="D5287" s="9" t="s">
        <v>2890</v>
      </c>
      <c r="E5287" s="9" t="s">
        <v>6730</v>
      </c>
      <c r="F5287" s="9" t="str">
        <f>TEXT(gdp_capita_rank__2[[#This Row],[year]],0)&amp;"-"&amp;gdp_capita_rank__2[[#This Row],[WB_country_code]]</f>
        <v>1999-ISL</v>
      </c>
      <c r="G5287" s="9" t="s">
        <v>6789</v>
      </c>
    </row>
    <row r="5288" spans="1:7" x14ac:dyDescent="0.2">
      <c r="A5288" s="9" t="s">
        <v>125</v>
      </c>
      <c r="B5288" s="9" t="s">
        <v>126</v>
      </c>
      <c r="C5288" s="9" t="s">
        <v>2892</v>
      </c>
      <c r="D5288" s="9" t="s">
        <v>2893</v>
      </c>
      <c r="E5288" s="9" t="s">
        <v>6730</v>
      </c>
      <c r="F5288" s="9" t="str">
        <f>TEXT(gdp_capita_rank__2[[#This Row],[year]],0)&amp;"-"&amp;gdp_capita_rank__2[[#This Row],[WB_country_code]]</f>
        <v>1999-ISR</v>
      </c>
      <c r="G5288" s="9" t="s">
        <v>6790</v>
      </c>
    </row>
    <row r="5289" spans="1:7" x14ac:dyDescent="0.2">
      <c r="A5289" s="9" t="s">
        <v>127</v>
      </c>
      <c r="B5289" s="9" t="s">
        <v>128</v>
      </c>
      <c r="C5289" s="9" t="s">
        <v>2895</v>
      </c>
      <c r="D5289" s="9" t="s">
        <v>2896</v>
      </c>
      <c r="E5289" s="9" t="s">
        <v>6730</v>
      </c>
      <c r="F5289" s="9" t="str">
        <f>TEXT(gdp_capita_rank__2[[#This Row],[year]],0)&amp;"-"&amp;gdp_capita_rank__2[[#This Row],[WB_country_code]]</f>
        <v>1999-ITA</v>
      </c>
      <c r="G5289" s="9" t="s">
        <v>6791</v>
      </c>
    </row>
    <row r="5290" spans="1:7" x14ac:dyDescent="0.2">
      <c r="A5290" s="9" t="s">
        <v>129</v>
      </c>
      <c r="B5290" s="9" t="s">
        <v>130</v>
      </c>
      <c r="C5290" s="9" t="s">
        <v>2898</v>
      </c>
      <c r="D5290" s="9" t="s">
        <v>2899</v>
      </c>
      <c r="E5290" s="9" t="s">
        <v>6730</v>
      </c>
      <c r="F5290" s="9" t="str">
        <f>TEXT(gdp_capita_rank__2[[#This Row],[year]],0)&amp;"-"&amp;gdp_capita_rank__2[[#This Row],[WB_country_code]]</f>
        <v>1999-JAM</v>
      </c>
      <c r="G5290" s="9" t="s">
        <v>6792</v>
      </c>
    </row>
    <row r="5291" spans="1:7" x14ac:dyDescent="0.2">
      <c r="A5291" s="9" t="s">
        <v>131</v>
      </c>
      <c r="B5291" s="9" t="s">
        <v>132</v>
      </c>
      <c r="C5291" s="9" t="s">
        <v>2901</v>
      </c>
      <c r="D5291" s="9" t="s">
        <v>2902</v>
      </c>
      <c r="E5291" s="9" t="s">
        <v>6730</v>
      </c>
      <c r="F5291" s="9" t="str">
        <f>TEXT(gdp_capita_rank__2[[#This Row],[year]],0)&amp;"-"&amp;gdp_capita_rank__2[[#This Row],[WB_country_code]]</f>
        <v>1999-JOR</v>
      </c>
      <c r="G5291" s="9" t="s">
        <v>6793</v>
      </c>
    </row>
    <row r="5292" spans="1:7" x14ac:dyDescent="0.2">
      <c r="A5292" s="9" t="s">
        <v>133</v>
      </c>
      <c r="B5292" s="9" t="s">
        <v>134</v>
      </c>
      <c r="C5292" s="9" t="s">
        <v>2903</v>
      </c>
      <c r="D5292" s="9" t="s">
        <v>2904</v>
      </c>
      <c r="E5292" s="9" t="s">
        <v>6730</v>
      </c>
      <c r="F5292" s="9" t="str">
        <f>TEXT(gdp_capita_rank__2[[#This Row],[year]],0)&amp;"-"&amp;gdp_capita_rank__2[[#This Row],[WB_country_code]]</f>
        <v>1999-JPN</v>
      </c>
      <c r="G5292" s="9" t="s">
        <v>6794</v>
      </c>
    </row>
    <row r="5293" spans="1:7" x14ac:dyDescent="0.2">
      <c r="A5293" s="9" t="s">
        <v>135</v>
      </c>
      <c r="B5293" s="9" t="s">
        <v>136</v>
      </c>
      <c r="C5293" s="9" t="s">
        <v>2906</v>
      </c>
      <c r="D5293" s="9" t="s">
        <v>2907</v>
      </c>
      <c r="E5293" s="9" t="s">
        <v>6730</v>
      </c>
      <c r="F5293" s="9" t="str">
        <f>TEXT(gdp_capita_rank__2[[#This Row],[year]],0)&amp;"-"&amp;gdp_capita_rank__2[[#This Row],[WB_country_code]]</f>
        <v>1999-KAZ</v>
      </c>
      <c r="G5293" s="9" t="s">
        <v>6795</v>
      </c>
    </row>
    <row r="5294" spans="1:7" x14ac:dyDescent="0.2">
      <c r="A5294" s="9" t="s">
        <v>137</v>
      </c>
      <c r="B5294" s="9" t="s">
        <v>138</v>
      </c>
      <c r="C5294" s="9" t="s">
        <v>2908</v>
      </c>
      <c r="D5294" s="9" t="s">
        <v>2909</v>
      </c>
      <c r="E5294" s="9" t="s">
        <v>6730</v>
      </c>
      <c r="F5294" s="9" t="str">
        <f>TEXT(gdp_capita_rank__2[[#This Row],[year]],0)&amp;"-"&amp;gdp_capita_rank__2[[#This Row],[WB_country_code]]</f>
        <v>1999-KEN</v>
      </c>
      <c r="G5294" s="9" t="s">
        <v>6796</v>
      </c>
    </row>
    <row r="5295" spans="1:7" x14ac:dyDescent="0.2">
      <c r="A5295" s="9" t="s">
        <v>139</v>
      </c>
      <c r="B5295" s="9" t="s">
        <v>140</v>
      </c>
      <c r="C5295" s="9" t="s">
        <v>2911</v>
      </c>
      <c r="D5295" s="9" t="s">
        <v>2912</v>
      </c>
      <c r="E5295" s="9" t="s">
        <v>6730</v>
      </c>
      <c r="F5295" s="9" t="str">
        <f>TEXT(gdp_capita_rank__2[[#This Row],[year]],0)&amp;"-"&amp;gdp_capita_rank__2[[#This Row],[WB_country_code]]</f>
        <v>1999-KGZ</v>
      </c>
      <c r="G5295" s="9" t="s">
        <v>6797</v>
      </c>
    </row>
    <row r="5296" spans="1:7" x14ac:dyDescent="0.2">
      <c r="A5296" s="9" t="s">
        <v>141</v>
      </c>
      <c r="B5296" s="9" t="s">
        <v>142</v>
      </c>
      <c r="C5296" s="9" t="s">
        <v>2913</v>
      </c>
      <c r="D5296" s="9" t="s">
        <v>2914</v>
      </c>
      <c r="E5296" s="9" t="s">
        <v>6730</v>
      </c>
      <c r="F5296" s="9" t="str">
        <f>TEXT(gdp_capita_rank__2[[#This Row],[year]],0)&amp;"-"&amp;gdp_capita_rank__2[[#This Row],[WB_country_code]]</f>
        <v>1999-KOR</v>
      </c>
      <c r="G5296" s="9" t="s">
        <v>6798</v>
      </c>
    </row>
    <row r="5297" spans="1:7" x14ac:dyDescent="0.2">
      <c r="A5297" s="9" t="s">
        <v>143</v>
      </c>
      <c r="B5297" s="9" t="s">
        <v>144</v>
      </c>
      <c r="C5297" s="9" t="s">
        <v>2916</v>
      </c>
      <c r="D5297" s="9" t="s">
        <v>2917</v>
      </c>
      <c r="E5297" s="9" t="s">
        <v>6730</v>
      </c>
      <c r="F5297" s="9" t="str">
        <f>TEXT(gdp_capita_rank__2[[#This Row],[year]],0)&amp;"-"&amp;gdp_capita_rank__2[[#This Row],[WB_country_code]]</f>
        <v>1999-KWT</v>
      </c>
      <c r="G5297" s="9" t="s">
        <v>6799</v>
      </c>
    </row>
    <row r="5298" spans="1:7" x14ac:dyDescent="0.2">
      <c r="A5298" s="9" t="s">
        <v>145</v>
      </c>
      <c r="B5298" s="9" t="s">
        <v>146</v>
      </c>
      <c r="C5298" s="9" t="s">
        <v>2918</v>
      </c>
      <c r="D5298" s="9" t="s">
        <v>2919</v>
      </c>
      <c r="E5298" s="9" t="s">
        <v>6730</v>
      </c>
      <c r="F5298" s="9" t="str">
        <f>TEXT(gdp_capita_rank__2[[#This Row],[year]],0)&amp;"-"&amp;gdp_capita_rank__2[[#This Row],[WB_country_code]]</f>
        <v>1999-LBN</v>
      </c>
      <c r="G5298" s="9" t="s">
        <v>6800</v>
      </c>
    </row>
    <row r="5299" spans="1:7" x14ac:dyDescent="0.2">
      <c r="A5299" s="9" t="s">
        <v>147</v>
      </c>
      <c r="B5299" s="9" t="s">
        <v>148</v>
      </c>
      <c r="C5299" s="9" t="s">
        <v>2920</v>
      </c>
      <c r="D5299" s="9" t="s">
        <v>2921</v>
      </c>
      <c r="E5299" s="9" t="s">
        <v>6730</v>
      </c>
      <c r="F5299" s="9" t="str">
        <f>TEXT(gdp_capita_rank__2[[#This Row],[year]],0)&amp;"-"&amp;gdp_capita_rank__2[[#This Row],[WB_country_code]]</f>
        <v>1999-LKA</v>
      </c>
      <c r="G5299" s="9" t="s">
        <v>6801</v>
      </c>
    </row>
    <row r="5300" spans="1:7" x14ac:dyDescent="0.2">
      <c r="A5300" s="9" t="s">
        <v>149</v>
      </c>
      <c r="B5300" s="9" t="s">
        <v>150</v>
      </c>
      <c r="C5300" s="9" t="s">
        <v>2923</v>
      </c>
      <c r="D5300" s="9" t="s">
        <v>2924</v>
      </c>
      <c r="E5300" s="9" t="s">
        <v>6730</v>
      </c>
      <c r="F5300" s="9" t="str">
        <f>TEXT(gdp_capita_rank__2[[#This Row],[year]],0)&amp;"-"&amp;gdp_capita_rank__2[[#This Row],[WB_country_code]]</f>
        <v>1999-LTU</v>
      </c>
      <c r="G5300" s="9" t="s">
        <v>6802</v>
      </c>
    </row>
    <row r="5301" spans="1:7" x14ac:dyDescent="0.2">
      <c r="A5301" s="9" t="s">
        <v>151</v>
      </c>
      <c r="B5301" s="9" t="s">
        <v>152</v>
      </c>
      <c r="C5301" s="9" t="s">
        <v>2925</v>
      </c>
      <c r="D5301" s="9" t="s">
        <v>2926</v>
      </c>
      <c r="E5301" s="9" t="s">
        <v>6730</v>
      </c>
      <c r="F5301" s="9" t="str">
        <f>TEXT(gdp_capita_rank__2[[#This Row],[year]],0)&amp;"-"&amp;gdp_capita_rank__2[[#This Row],[WB_country_code]]</f>
        <v>1999-LVA</v>
      </c>
      <c r="G5301" s="9" t="s">
        <v>6803</v>
      </c>
    </row>
    <row r="5302" spans="1:7" x14ac:dyDescent="0.2">
      <c r="A5302" s="9" t="s">
        <v>153</v>
      </c>
      <c r="B5302" s="9" t="s">
        <v>154</v>
      </c>
      <c r="C5302" s="9" t="s">
        <v>2927</v>
      </c>
      <c r="D5302" s="9" t="s">
        <v>2928</v>
      </c>
      <c r="E5302" s="9" t="s">
        <v>6730</v>
      </c>
      <c r="F5302" s="9" t="str">
        <f>TEXT(gdp_capita_rank__2[[#This Row],[year]],0)&amp;"-"&amp;gdp_capita_rank__2[[#This Row],[WB_country_code]]</f>
        <v>1999-MAR</v>
      </c>
      <c r="G5302" s="9" t="s">
        <v>6804</v>
      </c>
    </row>
    <row r="5303" spans="1:7" x14ac:dyDescent="0.2">
      <c r="A5303" s="9" t="s">
        <v>155</v>
      </c>
      <c r="B5303" s="9" t="s">
        <v>156</v>
      </c>
      <c r="C5303" s="9" t="s">
        <v>2930</v>
      </c>
      <c r="D5303" s="9" t="s">
        <v>2931</v>
      </c>
      <c r="E5303" s="9" t="s">
        <v>6730</v>
      </c>
      <c r="F5303" s="9" t="str">
        <f>TEXT(gdp_capita_rank__2[[#This Row],[year]],0)&amp;"-"&amp;gdp_capita_rank__2[[#This Row],[WB_country_code]]</f>
        <v>1999-MDA</v>
      </c>
      <c r="G5303" s="9" t="s">
        <v>6805</v>
      </c>
    </row>
    <row r="5304" spans="1:7" x14ac:dyDescent="0.2">
      <c r="A5304" s="9" t="s">
        <v>157</v>
      </c>
      <c r="B5304" s="9" t="s">
        <v>158</v>
      </c>
      <c r="C5304" s="9" t="s">
        <v>2932</v>
      </c>
      <c r="D5304" s="9" t="s">
        <v>2933</v>
      </c>
      <c r="E5304" s="9" t="s">
        <v>6730</v>
      </c>
      <c r="F5304" s="9" t="str">
        <f>TEXT(gdp_capita_rank__2[[#This Row],[year]],0)&amp;"-"&amp;gdp_capita_rank__2[[#This Row],[WB_country_code]]</f>
        <v>1999-MEX</v>
      </c>
      <c r="G5304" s="9" t="s">
        <v>6806</v>
      </c>
    </row>
    <row r="5305" spans="1:7" x14ac:dyDescent="0.2">
      <c r="A5305" s="9" t="s">
        <v>159</v>
      </c>
      <c r="B5305" s="9" t="s">
        <v>160</v>
      </c>
      <c r="C5305" s="9" t="s">
        <v>2935</v>
      </c>
      <c r="D5305" s="9" t="s">
        <v>2936</v>
      </c>
      <c r="E5305" s="9" t="s">
        <v>6730</v>
      </c>
      <c r="F5305" s="9" t="str">
        <f>TEXT(gdp_capita_rank__2[[#This Row],[year]],0)&amp;"-"&amp;gdp_capita_rank__2[[#This Row],[WB_country_code]]</f>
        <v>1999-MKD</v>
      </c>
      <c r="G5305" s="9" t="s">
        <v>6807</v>
      </c>
    </row>
    <row r="5306" spans="1:7" x14ac:dyDescent="0.2">
      <c r="A5306" s="9" t="s">
        <v>161</v>
      </c>
      <c r="B5306" s="9" t="s">
        <v>162</v>
      </c>
      <c r="C5306" s="9" t="s">
        <v>2937</v>
      </c>
      <c r="D5306" s="9" t="s">
        <v>2938</v>
      </c>
      <c r="E5306" s="9" t="s">
        <v>6730</v>
      </c>
      <c r="F5306" s="9" t="str">
        <f>TEXT(gdp_capita_rank__2[[#This Row],[year]],0)&amp;"-"&amp;gdp_capita_rank__2[[#This Row],[WB_country_code]]</f>
        <v>1999-MNE</v>
      </c>
      <c r="G5306" s="9" t="s">
        <v>2741</v>
      </c>
    </row>
    <row r="5307" spans="1:7" x14ac:dyDescent="0.2">
      <c r="A5307" s="9" t="s">
        <v>163</v>
      </c>
      <c r="B5307" s="9" t="s">
        <v>164</v>
      </c>
      <c r="C5307" s="9" t="s">
        <v>2939</v>
      </c>
      <c r="D5307" s="9" t="s">
        <v>2940</v>
      </c>
      <c r="E5307" s="9" t="s">
        <v>6730</v>
      </c>
      <c r="F5307" s="9" t="str">
        <f>TEXT(gdp_capita_rank__2[[#This Row],[year]],0)&amp;"-"&amp;gdp_capita_rank__2[[#This Row],[WB_country_code]]</f>
        <v>1999-MNG</v>
      </c>
      <c r="G5307" s="9" t="s">
        <v>6808</v>
      </c>
    </row>
    <row r="5308" spans="1:7" x14ac:dyDescent="0.2">
      <c r="A5308" s="9" t="s">
        <v>165</v>
      </c>
      <c r="B5308" s="9" t="s">
        <v>166</v>
      </c>
      <c r="C5308" s="9" t="s">
        <v>2941</v>
      </c>
      <c r="D5308" s="9" t="s">
        <v>2942</v>
      </c>
      <c r="E5308" s="9" t="s">
        <v>6730</v>
      </c>
      <c r="F5308" s="9" t="str">
        <f>TEXT(gdp_capita_rank__2[[#This Row],[year]],0)&amp;"-"&amp;gdp_capita_rank__2[[#This Row],[WB_country_code]]</f>
        <v>1999-MOZ</v>
      </c>
      <c r="G5308" s="9" t="s">
        <v>6809</v>
      </c>
    </row>
    <row r="5309" spans="1:7" x14ac:dyDescent="0.2">
      <c r="A5309" s="9" t="s">
        <v>167</v>
      </c>
      <c r="B5309" s="9" t="s">
        <v>168</v>
      </c>
      <c r="C5309" s="9" t="s">
        <v>2943</v>
      </c>
      <c r="D5309" s="9" t="s">
        <v>2944</v>
      </c>
      <c r="E5309" s="9" t="s">
        <v>6730</v>
      </c>
      <c r="F5309" s="9" t="str">
        <f>TEXT(gdp_capita_rank__2[[#This Row],[year]],0)&amp;"-"&amp;gdp_capita_rank__2[[#This Row],[WB_country_code]]</f>
        <v>1999-MUS</v>
      </c>
      <c r="G5309" s="9" t="s">
        <v>6810</v>
      </c>
    </row>
    <row r="5310" spans="1:7" x14ac:dyDescent="0.2">
      <c r="A5310" s="9" t="s">
        <v>169</v>
      </c>
      <c r="B5310" s="9" t="s">
        <v>170</v>
      </c>
      <c r="C5310" s="9" t="s">
        <v>2945</v>
      </c>
      <c r="D5310" s="9" t="s">
        <v>2946</v>
      </c>
      <c r="E5310" s="9" t="s">
        <v>6730</v>
      </c>
      <c r="F5310" s="9" t="str">
        <f>TEXT(gdp_capita_rank__2[[#This Row],[year]],0)&amp;"-"&amp;gdp_capita_rank__2[[#This Row],[WB_country_code]]</f>
        <v>1999-MYS</v>
      </c>
      <c r="G5310" s="9" t="s">
        <v>6811</v>
      </c>
    </row>
    <row r="5311" spans="1:7" x14ac:dyDescent="0.2">
      <c r="A5311" s="9" t="s">
        <v>171</v>
      </c>
      <c r="B5311" s="9" t="s">
        <v>172</v>
      </c>
      <c r="C5311" s="9" t="s">
        <v>2948</v>
      </c>
      <c r="D5311" s="9" t="s">
        <v>2949</v>
      </c>
      <c r="E5311" s="9" t="s">
        <v>6730</v>
      </c>
      <c r="F5311" s="9" t="str">
        <f>TEXT(gdp_capita_rank__2[[#This Row],[year]],0)&amp;"-"&amp;gdp_capita_rank__2[[#This Row],[WB_country_code]]</f>
        <v>1999-NAM</v>
      </c>
      <c r="G5311" s="9" t="s">
        <v>6812</v>
      </c>
    </row>
    <row r="5312" spans="1:7" x14ac:dyDescent="0.2">
      <c r="A5312" s="9" t="s">
        <v>173</v>
      </c>
      <c r="B5312" s="9" t="s">
        <v>174</v>
      </c>
      <c r="C5312" s="9" t="s">
        <v>2950</v>
      </c>
      <c r="D5312" s="9" t="s">
        <v>2951</v>
      </c>
      <c r="E5312" s="9" t="s">
        <v>6730</v>
      </c>
      <c r="F5312" s="9" t="str">
        <f>TEXT(gdp_capita_rank__2[[#This Row],[year]],0)&amp;"-"&amp;gdp_capita_rank__2[[#This Row],[WB_country_code]]</f>
        <v>1999-NER</v>
      </c>
      <c r="G5312" s="9" t="s">
        <v>6813</v>
      </c>
    </row>
    <row r="5313" spans="1:7" x14ac:dyDescent="0.2">
      <c r="A5313" s="9" t="s">
        <v>175</v>
      </c>
      <c r="B5313" s="9" t="s">
        <v>176</v>
      </c>
      <c r="C5313" s="9" t="s">
        <v>2953</v>
      </c>
      <c r="D5313" s="9" t="s">
        <v>2954</v>
      </c>
      <c r="E5313" s="9" t="s">
        <v>6730</v>
      </c>
      <c r="F5313" s="9" t="str">
        <f>TEXT(gdp_capita_rank__2[[#This Row],[year]],0)&amp;"-"&amp;gdp_capita_rank__2[[#This Row],[WB_country_code]]</f>
        <v>1999-NGA</v>
      </c>
      <c r="G5313" s="9" t="s">
        <v>6814</v>
      </c>
    </row>
    <row r="5314" spans="1:7" x14ac:dyDescent="0.2">
      <c r="A5314" s="9" t="s">
        <v>177</v>
      </c>
      <c r="B5314" s="9" t="s">
        <v>178</v>
      </c>
      <c r="C5314" s="9" t="s">
        <v>2956</v>
      </c>
      <c r="D5314" s="9" t="s">
        <v>2957</v>
      </c>
      <c r="E5314" s="9" t="s">
        <v>6730</v>
      </c>
      <c r="F5314" s="9" t="str">
        <f>TEXT(gdp_capita_rank__2[[#This Row],[year]],0)&amp;"-"&amp;gdp_capita_rank__2[[#This Row],[WB_country_code]]</f>
        <v>1999-NLD</v>
      </c>
      <c r="G5314" s="9" t="s">
        <v>6815</v>
      </c>
    </row>
    <row r="5315" spans="1:7" x14ac:dyDescent="0.2">
      <c r="A5315" s="9" t="s">
        <v>179</v>
      </c>
      <c r="B5315" s="9" t="s">
        <v>180</v>
      </c>
      <c r="C5315" s="9" t="s">
        <v>2959</v>
      </c>
      <c r="D5315" s="9" t="s">
        <v>2960</v>
      </c>
      <c r="E5315" s="9" t="s">
        <v>6730</v>
      </c>
      <c r="F5315" s="9" t="str">
        <f>TEXT(gdp_capita_rank__2[[#This Row],[year]],0)&amp;"-"&amp;gdp_capita_rank__2[[#This Row],[WB_country_code]]</f>
        <v>1999-NOR</v>
      </c>
      <c r="G5315" s="9" t="s">
        <v>6816</v>
      </c>
    </row>
    <row r="5316" spans="1:7" x14ac:dyDescent="0.2">
      <c r="A5316" s="9" t="s">
        <v>181</v>
      </c>
      <c r="B5316" s="9" t="s">
        <v>182</v>
      </c>
      <c r="C5316" s="9" t="s">
        <v>2962</v>
      </c>
      <c r="D5316" s="9" t="s">
        <v>2963</v>
      </c>
      <c r="E5316" s="9" t="s">
        <v>6730</v>
      </c>
      <c r="F5316" s="9" t="str">
        <f>TEXT(gdp_capita_rank__2[[#This Row],[year]],0)&amp;"-"&amp;gdp_capita_rank__2[[#This Row],[WB_country_code]]</f>
        <v>1999-NZL</v>
      </c>
      <c r="G5316" s="9" t="s">
        <v>6817</v>
      </c>
    </row>
    <row r="5317" spans="1:7" x14ac:dyDescent="0.2">
      <c r="A5317" s="9" t="s">
        <v>183</v>
      </c>
      <c r="B5317" s="9" t="s">
        <v>184</v>
      </c>
      <c r="C5317" s="9" t="s">
        <v>2965</v>
      </c>
      <c r="D5317" s="9" t="s">
        <v>2966</v>
      </c>
      <c r="E5317" s="9" t="s">
        <v>6730</v>
      </c>
      <c r="F5317" s="9" t="str">
        <f>TEXT(gdp_capita_rank__2[[#This Row],[year]],0)&amp;"-"&amp;gdp_capita_rank__2[[#This Row],[WB_country_code]]</f>
        <v>1999-PAK</v>
      </c>
      <c r="G5317" s="9" t="s">
        <v>6818</v>
      </c>
    </row>
    <row r="5318" spans="1:7" x14ac:dyDescent="0.2">
      <c r="A5318" s="9" t="s">
        <v>185</v>
      </c>
      <c r="B5318" s="9" t="s">
        <v>186</v>
      </c>
      <c r="C5318" s="9" t="s">
        <v>2968</v>
      </c>
      <c r="D5318" s="9" t="s">
        <v>2969</v>
      </c>
      <c r="E5318" s="9" t="s">
        <v>6730</v>
      </c>
      <c r="F5318" s="9" t="str">
        <f>TEXT(gdp_capita_rank__2[[#This Row],[year]],0)&amp;"-"&amp;gdp_capita_rank__2[[#This Row],[WB_country_code]]</f>
        <v>1999-PAN</v>
      </c>
      <c r="G5318" s="9" t="s">
        <v>6819</v>
      </c>
    </row>
    <row r="5319" spans="1:7" x14ac:dyDescent="0.2">
      <c r="A5319" s="9" t="s">
        <v>187</v>
      </c>
      <c r="B5319" s="9" t="s">
        <v>188</v>
      </c>
      <c r="C5319" s="9" t="s">
        <v>2971</v>
      </c>
      <c r="D5319" s="9" t="s">
        <v>2972</v>
      </c>
      <c r="E5319" s="9" t="s">
        <v>6730</v>
      </c>
      <c r="F5319" s="9" t="str">
        <f>TEXT(gdp_capita_rank__2[[#This Row],[year]],0)&amp;"-"&amp;gdp_capita_rank__2[[#This Row],[WB_country_code]]</f>
        <v>1999-PER</v>
      </c>
      <c r="G5319" s="9" t="s">
        <v>6820</v>
      </c>
    </row>
    <row r="5320" spans="1:7" x14ac:dyDescent="0.2">
      <c r="A5320" s="9" t="s">
        <v>189</v>
      </c>
      <c r="B5320" s="9" t="s">
        <v>190</v>
      </c>
      <c r="C5320" s="9" t="s">
        <v>2973</v>
      </c>
      <c r="D5320" s="9" t="s">
        <v>2974</v>
      </c>
      <c r="E5320" s="9" t="s">
        <v>6730</v>
      </c>
      <c r="F5320" s="9" t="str">
        <f>TEXT(gdp_capita_rank__2[[#This Row],[year]],0)&amp;"-"&amp;gdp_capita_rank__2[[#This Row],[WB_country_code]]</f>
        <v>1999-PHL</v>
      </c>
      <c r="G5320" s="9" t="s">
        <v>6821</v>
      </c>
    </row>
    <row r="5321" spans="1:7" x14ac:dyDescent="0.2">
      <c r="A5321" s="9" t="s">
        <v>191</v>
      </c>
      <c r="B5321" s="9" t="s">
        <v>192</v>
      </c>
      <c r="C5321" s="9" t="s">
        <v>2976</v>
      </c>
      <c r="D5321" s="9" t="s">
        <v>2977</v>
      </c>
      <c r="E5321" s="9" t="s">
        <v>6730</v>
      </c>
      <c r="F5321" s="9" t="str">
        <f>TEXT(gdp_capita_rank__2[[#This Row],[year]],0)&amp;"-"&amp;gdp_capita_rank__2[[#This Row],[WB_country_code]]</f>
        <v>1999-POL</v>
      </c>
      <c r="G5321" s="9" t="s">
        <v>6822</v>
      </c>
    </row>
    <row r="5322" spans="1:7" x14ac:dyDescent="0.2">
      <c r="A5322" s="9" t="s">
        <v>193</v>
      </c>
      <c r="B5322" s="9" t="s">
        <v>194</v>
      </c>
      <c r="C5322" s="9" t="s">
        <v>2818</v>
      </c>
      <c r="D5322" s="9" t="s">
        <v>2978</v>
      </c>
      <c r="E5322" s="9" t="s">
        <v>6730</v>
      </c>
      <c r="F5322" s="9" t="str">
        <f>TEXT(gdp_capita_rank__2[[#This Row],[year]],0)&amp;"-"&amp;gdp_capita_rank__2[[#This Row],[WB_country_code]]</f>
        <v>1999-PRI</v>
      </c>
      <c r="G5322" s="9" t="s">
        <v>6823</v>
      </c>
    </row>
    <row r="5323" spans="1:7" x14ac:dyDescent="0.2">
      <c r="A5323" s="9" t="s">
        <v>195</v>
      </c>
      <c r="B5323" s="9" t="s">
        <v>196</v>
      </c>
      <c r="C5323" s="9" t="s">
        <v>2980</v>
      </c>
      <c r="D5323" s="9" t="s">
        <v>2981</v>
      </c>
      <c r="E5323" s="9" t="s">
        <v>6730</v>
      </c>
      <c r="F5323" s="9" t="str">
        <f>TEXT(gdp_capita_rank__2[[#This Row],[year]],0)&amp;"-"&amp;gdp_capita_rank__2[[#This Row],[WB_country_code]]</f>
        <v>1999-PRK</v>
      </c>
      <c r="G5323" s="9" t="s">
        <v>2741</v>
      </c>
    </row>
    <row r="5324" spans="1:7" x14ac:dyDescent="0.2">
      <c r="A5324" s="9" t="s">
        <v>197</v>
      </c>
      <c r="B5324" s="9" t="s">
        <v>198</v>
      </c>
      <c r="C5324" s="9" t="s">
        <v>2982</v>
      </c>
      <c r="D5324" s="9" t="s">
        <v>2983</v>
      </c>
      <c r="E5324" s="9" t="s">
        <v>6730</v>
      </c>
      <c r="F5324" s="9" t="str">
        <f>TEXT(gdp_capita_rank__2[[#This Row],[year]],0)&amp;"-"&amp;gdp_capita_rank__2[[#This Row],[WB_country_code]]</f>
        <v>1999-PRT</v>
      </c>
      <c r="G5324" s="9" t="s">
        <v>6824</v>
      </c>
    </row>
    <row r="5325" spans="1:7" x14ac:dyDescent="0.2">
      <c r="A5325" s="9" t="s">
        <v>199</v>
      </c>
      <c r="B5325" s="9" t="s">
        <v>200</v>
      </c>
      <c r="C5325" s="9" t="s">
        <v>2985</v>
      </c>
      <c r="D5325" s="9" t="s">
        <v>2986</v>
      </c>
      <c r="E5325" s="9" t="s">
        <v>6730</v>
      </c>
      <c r="F5325" s="9" t="str">
        <f>TEXT(gdp_capita_rank__2[[#This Row],[year]],0)&amp;"-"&amp;gdp_capita_rank__2[[#This Row],[WB_country_code]]</f>
        <v>1999-PRY</v>
      </c>
      <c r="G5325" s="9" t="s">
        <v>6825</v>
      </c>
    </row>
    <row r="5326" spans="1:7" x14ac:dyDescent="0.2">
      <c r="A5326" s="9" t="s">
        <v>201</v>
      </c>
      <c r="B5326" s="9" t="s">
        <v>202</v>
      </c>
      <c r="C5326" s="9" t="s">
        <v>2987</v>
      </c>
      <c r="D5326" s="9" t="s">
        <v>2988</v>
      </c>
      <c r="E5326" s="9" t="s">
        <v>6730</v>
      </c>
      <c r="F5326" s="9" t="str">
        <f>TEXT(gdp_capita_rank__2[[#This Row],[year]],0)&amp;"-"&amp;gdp_capita_rank__2[[#This Row],[WB_country_code]]</f>
        <v>1999-QAT</v>
      </c>
      <c r="G5326" s="9" t="s">
        <v>6826</v>
      </c>
    </row>
    <row r="5327" spans="1:7" x14ac:dyDescent="0.2">
      <c r="A5327" s="9" t="s">
        <v>203</v>
      </c>
      <c r="B5327" s="9" t="s">
        <v>204</v>
      </c>
      <c r="C5327" s="9" t="s">
        <v>2989</v>
      </c>
      <c r="D5327" s="9" t="s">
        <v>2990</v>
      </c>
      <c r="E5327" s="9" t="s">
        <v>6730</v>
      </c>
      <c r="F5327" s="9" t="str">
        <f>TEXT(gdp_capita_rank__2[[#This Row],[year]],0)&amp;"-"&amp;gdp_capita_rank__2[[#This Row],[WB_country_code]]</f>
        <v>1999-ROU</v>
      </c>
      <c r="G5327" s="9" t="s">
        <v>6827</v>
      </c>
    </row>
    <row r="5328" spans="1:7" x14ac:dyDescent="0.2">
      <c r="A5328" s="9" t="s">
        <v>205</v>
      </c>
      <c r="B5328" s="9" t="s">
        <v>206</v>
      </c>
      <c r="C5328" s="9" t="s">
        <v>2991</v>
      </c>
      <c r="D5328" s="9" t="s">
        <v>2992</v>
      </c>
      <c r="E5328" s="9" t="s">
        <v>6730</v>
      </c>
      <c r="F5328" s="9" t="str">
        <f>TEXT(gdp_capita_rank__2[[#This Row],[year]],0)&amp;"-"&amp;gdp_capita_rank__2[[#This Row],[WB_country_code]]</f>
        <v>1999-RUS</v>
      </c>
      <c r="G5328" s="9" t="s">
        <v>6828</v>
      </c>
    </row>
    <row r="5329" spans="1:7" x14ac:dyDescent="0.2">
      <c r="A5329" s="9" t="s">
        <v>207</v>
      </c>
      <c r="B5329" s="9" t="s">
        <v>208</v>
      </c>
      <c r="C5329" s="9" t="s">
        <v>2993</v>
      </c>
      <c r="D5329" s="9" t="s">
        <v>2994</v>
      </c>
      <c r="E5329" s="9" t="s">
        <v>6730</v>
      </c>
      <c r="F5329" s="9" t="str">
        <f>TEXT(gdp_capita_rank__2[[#This Row],[year]],0)&amp;"-"&amp;gdp_capita_rank__2[[#This Row],[WB_country_code]]</f>
        <v>1999-SAU</v>
      </c>
      <c r="G5329" s="9" t="s">
        <v>6829</v>
      </c>
    </row>
    <row r="5330" spans="1:7" x14ac:dyDescent="0.2">
      <c r="A5330" s="9" t="s">
        <v>209</v>
      </c>
      <c r="B5330" s="9" t="s">
        <v>210</v>
      </c>
      <c r="C5330" s="9" t="s">
        <v>2995</v>
      </c>
      <c r="D5330" s="9" t="s">
        <v>2996</v>
      </c>
      <c r="E5330" s="9" t="s">
        <v>6730</v>
      </c>
      <c r="F5330" s="9" t="str">
        <f>TEXT(gdp_capita_rank__2[[#This Row],[year]],0)&amp;"-"&amp;gdp_capita_rank__2[[#This Row],[WB_country_code]]</f>
        <v>1999-SDN</v>
      </c>
      <c r="G5330" s="9" t="s">
        <v>6830</v>
      </c>
    </row>
    <row r="5331" spans="1:7" x14ac:dyDescent="0.2">
      <c r="A5331" s="9" t="s">
        <v>211</v>
      </c>
      <c r="B5331" s="9" t="s">
        <v>212</v>
      </c>
      <c r="C5331" s="9" t="s">
        <v>2998</v>
      </c>
      <c r="D5331" s="9" t="s">
        <v>2999</v>
      </c>
      <c r="E5331" s="9" t="s">
        <v>6730</v>
      </c>
      <c r="F5331" s="9" t="str">
        <f>TEXT(gdp_capita_rank__2[[#This Row],[year]],0)&amp;"-"&amp;gdp_capita_rank__2[[#This Row],[WB_country_code]]</f>
        <v>1999-SEN</v>
      </c>
      <c r="G5331" s="9" t="s">
        <v>6831</v>
      </c>
    </row>
    <row r="5332" spans="1:7" x14ac:dyDescent="0.2">
      <c r="A5332" s="9" t="s">
        <v>213</v>
      </c>
      <c r="B5332" s="9" t="s">
        <v>214</v>
      </c>
      <c r="C5332" s="9" t="s">
        <v>3001</v>
      </c>
      <c r="D5332" s="9" t="s">
        <v>3002</v>
      </c>
      <c r="E5332" s="9" t="s">
        <v>6730</v>
      </c>
      <c r="F5332" s="9" t="str">
        <f>TEXT(gdp_capita_rank__2[[#This Row],[year]],0)&amp;"-"&amp;gdp_capita_rank__2[[#This Row],[WB_country_code]]</f>
        <v>1999-SGP</v>
      </c>
      <c r="G5332" s="9" t="s">
        <v>6832</v>
      </c>
    </row>
    <row r="5333" spans="1:7" x14ac:dyDescent="0.2">
      <c r="A5333" s="9" t="s">
        <v>215</v>
      </c>
      <c r="B5333" s="9" t="s">
        <v>216</v>
      </c>
      <c r="C5333" s="9" t="s">
        <v>3004</v>
      </c>
      <c r="D5333" s="9" t="s">
        <v>3005</v>
      </c>
      <c r="E5333" s="9" t="s">
        <v>6730</v>
      </c>
      <c r="F5333" s="9" t="str">
        <f>TEXT(gdp_capita_rank__2[[#This Row],[year]],0)&amp;"-"&amp;gdp_capita_rank__2[[#This Row],[WB_country_code]]</f>
        <v>1999-SMR</v>
      </c>
      <c r="G5333" s="9" t="s">
        <v>6833</v>
      </c>
    </row>
    <row r="5334" spans="1:7" x14ac:dyDescent="0.2">
      <c r="A5334" s="9" t="s">
        <v>217</v>
      </c>
      <c r="B5334" s="9" t="s">
        <v>218</v>
      </c>
      <c r="C5334" s="9" t="s">
        <v>2854</v>
      </c>
      <c r="D5334" s="9" t="s">
        <v>3006</v>
      </c>
      <c r="E5334" s="9" t="s">
        <v>6730</v>
      </c>
      <c r="F5334" s="9" t="str">
        <f>TEXT(gdp_capita_rank__2[[#This Row],[year]],0)&amp;"-"&amp;gdp_capita_rank__2[[#This Row],[WB_country_code]]</f>
        <v>1999-SRB</v>
      </c>
      <c r="G5334" s="9" t="s">
        <v>6834</v>
      </c>
    </row>
    <row r="5335" spans="1:7" x14ac:dyDescent="0.2">
      <c r="A5335" s="9" t="s">
        <v>219</v>
      </c>
      <c r="B5335" s="9" t="s">
        <v>220</v>
      </c>
      <c r="C5335" s="9" t="s">
        <v>3007</v>
      </c>
      <c r="D5335" s="9" t="s">
        <v>3008</v>
      </c>
      <c r="E5335" s="9" t="s">
        <v>6730</v>
      </c>
      <c r="F5335" s="9" t="str">
        <f>TEXT(gdp_capita_rank__2[[#This Row],[year]],0)&amp;"-"&amp;gdp_capita_rank__2[[#This Row],[WB_country_code]]</f>
        <v>1999-SUR</v>
      </c>
      <c r="G5335" s="9" t="s">
        <v>6835</v>
      </c>
    </row>
    <row r="5336" spans="1:7" x14ac:dyDescent="0.2">
      <c r="A5336" s="9" t="s">
        <v>221</v>
      </c>
      <c r="B5336" s="9" t="s">
        <v>222</v>
      </c>
      <c r="C5336" s="9" t="s">
        <v>3010</v>
      </c>
      <c r="D5336" s="9" t="s">
        <v>3011</v>
      </c>
      <c r="E5336" s="9" t="s">
        <v>6730</v>
      </c>
      <c r="F5336" s="9" t="str">
        <f>TEXT(gdp_capita_rank__2[[#This Row],[year]],0)&amp;"-"&amp;gdp_capita_rank__2[[#This Row],[WB_country_code]]</f>
        <v>1999-SVK</v>
      </c>
      <c r="G5336" s="9" t="s">
        <v>6836</v>
      </c>
    </row>
    <row r="5337" spans="1:7" x14ac:dyDescent="0.2">
      <c r="A5337" s="9" t="s">
        <v>223</v>
      </c>
      <c r="B5337" s="9" t="s">
        <v>224</v>
      </c>
      <c r="C5337" s="9" t="s">
        <v>3012</v>
      </c>
      <c r="D5337" s="9" t="s">
        <v>3013</v>
      </c>
      <c r="E5337" s="9" t="s">
        <v>6730</v>
      </c>
      <c r="F5337" s="9" t="str">
        <f>TEXT(gdp_capita_rank__2[[#This Row],[year]],0)&amp;"-"&amp;gdp_capita_rank__2[[#This Row],[WB_country_code]]</f>
        <v>1999-SVN</v>
      </c>
      <c r="G5337" s="9" t="s">
        <v>6837</v>
      </c>
    </row>
    <row r="5338" spans="1:7" x14ac:dyDescent="0.2">
      <c r="A5338" s="9" t="s">
        <v>225</v>
      </c>
      <c r="B5338" s="9" t="s">
        <v>226</v>
      </c>
      <c r="C5338" s="9" t="s">
        <v>3014</v>
      </c>
      <c r="D5338" s="9" t="s">
        <v>3015</v>
      </c>
      <c r="E5338" s="9" t="s">
        <v>6730</v>
      </c>
      <c r="F5338" s="9" t="str">
        <f>TEXT(gdp_capita_rank__2[[#This Row],[year]],0)&amp;"-"&amp;gdp_capita_rank__2[[#This Row],[WB_country_code]]</f>
        <v>1999-SWE</v>
      </c>
      <c r="G5338" s="9" t="s">
        <v>6838</v>
      </c>
    </row>
    <row r="5339" spans="1:7" x14ac:dyDescent="0.2">
      <c r="A5339" s="9" t="s">
        <v>227</v>
      </c>
      <c r="B5339" s="9" t="s">
        <v>228</v>
      </c>
      <c r="C5339" s="9" t="s">
        <v>3017</v>
      </c>
      <c r="D5339" s="9" t="s">
        <v>3018</v>
      </c>
      <c r="E5339" s="9" t="s">
        <v>6730</v>
      </c>
      <c r="F5339" s="9" t="str">
        <f>TEXT(gdp_capita_rank__2[[#This Row],[year]],0)&amp;"-"&amp;gdp_capita_rank__2[[#This Row],[WB_country_code]]</f>
        <v>1999-SYR</v>
      </c>
      <c r="G5339" s="9" t="s">
        <v>6839</v>
      </c>
    </row>
    <row r="5340" spans="1:7" x14ac:dyDescent="0.2">
      <c r="A5340" s="9" t="s">
        <v>229</v>
      </c>
      <c r="B5340" s="9" t="s">
        <v>230</v>
      </c>
      <c r="C5340" s="9" t="s">
        <v>3020</v>
      </c>
      <c r="D5340" s="9" t="s">
        <v>3021</v>
      </c>
      <c r="E5340" s="9" t="s">
        <v>6730</v>
      </c>
      <c r="F5340" s="9" t="str">
        <f>TEXT(gdp_capita_rank__2[[#This Row],[year]],0)&amp;"-"&amp;gdp_capita_rank__2[[#This Row],[WB_country_code]]</f>
        <v>1999-TGO</v>
      </c>
      <c r="G5340" s="9" t="s">
        <v>6840</v>
      </c>
    </row>
    <row r="5341" spans="1:7" x14ac:dyDescent="0.2">
      <c r="A5341" s="9" t="s">
        <v>231</v>
      </c>
      <c r="B5341" s="9" t="s">
        <v>232</v>
      </c>
      <c r="C5341" s="9" t="s">
        <v>3023</v>
      </c>
      <c r="D5341" s="9" t="s">
        <v>3024</v>
      </c>
      <c r="E5341" s="9" t="s">
        <v>6730</v>
      </c>
      <c r="F5341" s="9" t="str">
        <f>TEXT(gdp_capita_rank__2[[#This Row],[year]],0)&amp;"-"&amp;gdp_capita_rank__2[[#This Row],[WB_country_code]]</f>
        <v>1999-THA</v>
      </c>
      <c r="G5341" s="9" t="s">
        <v>6841</v>
      </c>
    </row>
    <row r="5342" spans="1:7" x14ac:dyDescent="0.2">
      <c r="A5342" s="9" t="s">
        <v>233</v>
      </c>
      <c r="B5342" s="9" t="s">
        <v>234</v>
      </c>
      <c r="C5342" s="9" t="s">
        <v>3026</v>
      </c>
      <c r="D5342" s="9" t="s">
        <v>3027</v>
      </c>
      <c r="E5342" s="9" t="s">
        <v>6730</v>
      </c>
      <c r="F5342" s="9" t="str">
        <f>TEXT(gdp_capita_rank__2[[#This Row],[year]],0)&amp;"-"&amp;gdp_capita_rank__2[[#This Row],[WB_country_code]]</f>
        <v>1999-TJK</v>
      </c>
      <c r="G5342" s="9" t="s">
        <v>6842</v>
      </c>
    </row>
    <row r="5343" spans="1:7" x14ac:dyDescent="0.2">
      <c r="A5343" s="9" t="s">
        <v>235</v>
      </c>
      <c r="B5343" s="9" t="s">
        <v>236</v>
      </c>
      <c r="C5343" s="9" t="s">
        <v>3028</v>
      </c>
      <c r="D5343" s="9" t="s">
        <v>3029</v>
      </c>
      <c r="E5343" s="9" t="s">
        <v>6730</v>
      </c>
      <c r="F5343" s="9" t="str">
        <f>TEXT(gdp_capita_rank__2[[#This Row],[year]],0)&amp;"-"&amp;gdp_capita_rank__2[[#This Row],[WB_country_code]]</f>
        <v>1999-TKM</v>
      </c>
      <c r="G5343" s="9" t="s">
        <v>6843</v>
      </c>
    </row>
    <row r="5344" spans="1:7" x14ac:dyDescent="0.2">
      <c r="A5344" s="9" t="s">
        <v>237</v>
      </c>
      <c r="B5344" s="9" t="s">
        <v>238</v>
      </c>
      <c r="C5344" s="9" t="s">
        <v>3030</v>
      </c>
      <c r="D5344" s="9" t="s">
        <v>3031</v>
      </c>
      <c r="E5344" s="9" t="s">
        <v>6730</v>
      </c>
      <c r="F5344" s="9" t="str">
        <f>TEXT(gdp_capita_rank__2[[#This Row],[year]],0)&amp;"-"&amp;gdp_capita_rank__2[[#This Row],[WB_country_code]]</f>
        <v>1999-TON</v>
      </c>
      <c r="G5344" s="9" t="s">
        <v>6844</v>
      </c>
    </row>
    <row r="5345" spans="1:7" x14ac:dyDescent="0.2">
      <c r="A5345" s="9" t="s">
        <v>239</v>
      </c>
      <c r="B5345" s="9" t="s">
        <v>240</v>
      </c>
      <c r="C5345" s="9" t="s">
        <v>3032</v>
      </c>
      <c r="D5345" s="9" t="s">
        <v>3033</v>
      </c>
      <c r="E5345" s="9" t="s">
        <v>6730</v>
      </c>
      <c r="F5345" s="9" t="str">
        <f>TEXT(gdp_capita_rank__2[[#This Row],[year]],0)&amp;"-"&amp;gdp_capita_rank__2[[#This Row],[WB_country_code]]</f>
        <v>1999-TTO</v>
      </c>
      <c r="G5345" s="9" t="s">
        <v>6845</v>
      </c>
    </row>
    <row r="5346" spans="1:7" x14ac:dyDescent="0.2">
      <c r="A5346" s="9" t="s">
        <v>241</v>
      </c>
      <c r="B5346" s="9" t="s">
        <v>242</v>
      </c>
      <c r="C5346" s="9" t="s">
        <v>3035</v>
      </c>
      <c r="D5346" s="9" t="s">
        <v>3036</v>
      </c>
      <c r="E5346" s="9" t="s">
        <v>6730</v>
      </c>
      <c r="F5346" s="9" t="str">
        <f>TEXT(gdp_capita_rank__2[[#This Row],[year]],0)&amp;"-"&amp;gdp_capita_rank__2[[#This Row],[WB_country_code]]</f>
        <v>1999-TUN</v>
      </c>
      <c r="G5346" s="9" t="s">
        <v>6846</v>
      </c>
    </row>
    <row r="5347" spans="1:7" x14ac:dyDescent="0.2">
      <c r="A5347" s="9" t="s">
        <v>243</v>
      </c>
      <c r="B5347" s="9" t="s">
        <v>244</v>
      </c>
      <c r="C5347" s="9" t="s">
        <v>3037</v>
      </c>
      <c r="D5347" s="9" t="s">
        <v>3038</v>
      </c>
      <c r="E5347" s="9" t="s">
        <v>6730</v>
      </c>
      <c r="F5347" s="9" t="str">
        <f>TEXT(gdp_capita_rank__2[[#This Row],[year]],0)&amp;"-"&amp;gdp_capita_rank__2[[#This Row],[WB_country_code]]</f>
        <v>1999-TUR</v>
      </c>
      <c r="G5347" s="9" t="s">
        <v>6847</v>
      </c>
    </row>
    <row r="5348" spans="1:7" x14ac:dyDescent="0.2">
      <c r="A5348" s="9" t="s">
        <v>245</v>
      </c>
      <c r="B5348" s="9" t="s">
        <v>246</v>
      </c>
      <c r="C5348" s="9" t="s">
        <v>3040</v>
      </c>
      <c r="D5348" s="9" t="s">
        <v>3041</v>
      </c>
      <c r="E5348" s="9" t="s">
        <v>6730</v>
      </c>
      <c r="F5348" s="9" t="str">
        <f>TEXT(gdp_capita_rank__2[[#This Row],[year]],0)&amp;"-"&amp;gdp_capita_rank__2[[#This Row],[WB_country_code]]</f>
        <v>1999-TZA</v>
      </c>
      <c r="G5348" s="9" t="s">
        <v>6848</v>
      </c>
    </row>
    <row r="5349" spans="1:7" x14ac:dyDescent="0.2">
      <c r="A5349" s="9" t="s">
        <v>247</v>
      </c>
      <c r="B5349" s="9" t="s">
        <v>248</v>
      </c>
      <c r="C5349" s="9" t="s">
        <v>3042</v>
      </c>
      <c r="D5349" s="9" t="s">
        <v>3043</v>
      </c>
      <c r="E5349" s="9" t="s">
        <v>6730</v>
      </c>
      <c r="F5349" s="9" t="str">
        <f>TEXT(gdp_capita_rank__2[[#This Row],[year]],0)&amp;"-"&amp;gdp_capita_rank__2[[#This Row],[WB_country_code]]</f>
        <v>1999-UGA</v>
      </c>
      <c r="G5349" s="9" t="s">
        <v>6849</v>
      </c>
    </row>
    <row r="5350" spans="1:7" x14ac:dyDescent="0.2">
      <c r="A5350" s="9" t="s">
        <v>249</v>
      </c>
      <c r="B5350" s="9" t="s">
        <v>250</v>
      </c>
      <c r="C5350" s="9" t="s">
        <v>3045</v>
      </c>
      <c r="D5350" s="9" t="s">
        <v>3046</v>
      </c>
      <c r="E5350" s="9" t="s">
        <v>6730</v>
      </c>
      <c r="F5350" s="9" t="str">
        <f>TEXT(gdp_capita_rank__2[[#This Row],[year]],0)&amp;"-"&amp;gdp_capita_rank__2[[#This Row],[WB_country_code]]</f>
        <v>1999-UKR</v>
      </c>
      <c r="G5350" s="9" t="s">
        <v>6850</v>
      </c>
    </row>
    <row r="5351" spans="1:7" x14ac:dyDescent="0.2">
      <c r="A5351" s="9" t="s">
        <v>251</v>
      </c>
      <c r="B5351" s="9" t="s">
        <v>252</v>
      </c>
      <c r="C5351" s="9" t="s">
        <v>3047</v>
      </c>
      <c r="D5351" s="9" t="s">
        <v>3048</v>
      </c>
      <c r="E5351" s="9" t="s">
        <v>6730</v>
      </c>
      <c r="F5351" s="9" t="str">
        <f>TEXT(gdp_capita_rank__2[[#This Row],[year]],0)&amp;"-"&amp;gdp_capita_rank__2[[#This Row],[WB_country_code]]</f>
        <v>1999-URY</v>
      </c>
      <c r="G5351" s="9" t="s">
        <v>6851</v>
      </c>
    </row>
    <row r="5352" spans="1:7" x14ac:dyDescent="0.2">
      <c r="A5352" s="9" t="s">
        <v>253</v>
      </c>
      <c r="B5352" s="9" t="s">
        <v>254</v>
      </c>
      <c r="C5352" s="9" t="s">
        <v>3050</v>
      </c>
      <c r="D5352" s="9" t="s">
        <v>3051</v>
      </c>
      <c r="E5352" s="9" t="s">
        <v>6730</v>
      </c>
      <c r="F5352" s="9" t="str">
        <f>TEXT(gdp_capita_rank__2[[#This Row],[year]],0)&amp;"-"&amp;gdp_capita_rank__2[[#This Row],[WB_country_code]]</f>
        <v>1999-USA</v>
      </c>
      <c r="G5352" s="9" t="s">
        <v>6852</v>
      </c>
    </row>
    <row r="5353" spans="1:7" x14ac:dyDescent="0.2">
      <c r="A5353" s="9" t="s">
        <v>255</v>
      </c>
      <c r="B5353" s="9" t="s">
        <v>256</v>
      </c>
      <c r="C5353" s="9" t="s">
        <v>3053</v>
      </c>
      <c r="D5353" s="9" t="s">
        <v>3054</v>
      </c>
      <c r="E5353" s="9" t="s">
        <v>6730</v>
      </c>
      <c r="F5353" s="9" t="str">
        <f>TEXT(gdp_capita_rank__2[[#This Row],[year]],0)&amp;"-"&amp;gdp_capita_rank__2[[#This Row],[WB_country_code]]</f>
        <v>1999-UZB</v>
      </c>
      <c r="G5353" s="9" t="s">
        <v>6853</v>
      </c>
    </row>
    <row r="5354" spans="1:7" x14ac:dyDescent="0.2">
      <c r="A5354" s="9" t="s">
        <v>257</v>
      </c>
      <c r="B5354" s="9" t="s">
        <v>258</v>
      </c>
      <c r="C5354" s="9" t="s">
        <v>3055</v>
      </c>
      <c r="D5354" s="9" t="s">
        <v>3056</v>
      </c>
      <c r="E5354" s="9" t="s">
        <v>6730</v>
      </c>
      <c r="F5354" s="9" t="str">
        <f>TEXT(gdp_capita_rank__2[[#This Row],[year]],0)&amp;"-"&amp;gdp_capita_rank__2[[#This Row],[WB_country_code]]</f>
        <v>1999-VEN</v>
      </c>
      <c r="G5354" s="9" t="s">
        <v>6854</v>
      </c>
    </row>
    <row r="5355" spans="1:7" x14ac:dyDescent="0.2">
      <c r="A5355" s="9" t="s">
        <v>259</v>
      </c>
      <c r="B5355" s="9" t="s">
        <v>260</v>
      </c>
      <c r="C5355" s="9" t="s">
        <v>3058</v>
      </c>
      <c r="D5355" s="9" t="s">
        <v>3059</v>
      </c>
      <c r="E5355" s="9" t="s">
        <v>6730</v>
      </c>
      <c r="F5355" s="9" t="str">
        <f>TEXT(gdp_capita_rank__2[[#This Row],[year]],0)&amp;"-"&amp;gdp_capita_rank__2[[#This Row],[WB_country_code]]</f>
        <v>1999-VIR</v>
      </c>
      <c r="G5355" s="9" t="s">
        <v>2741</v>
      </c>
    </row>
    <row r="5356" spans="1:7" x14ac:dyDescent="0.2">
      <c r="A5356" s="9" t="s">
        <v>261</v>
      </c>
      <c r="B5356" s="9" t="s">
        <v>262</v>
      </c>
      <c r="C5356" s="9" t="s">
        <v>3060</v>
      </c>
      <c r="D5356" s="9" t="s">
        <v>3061</v>
      </c>
      <c r="E5356" s="9" t="s">
        <v>6730</v>
      </c>
      <c r="F5356" s="9" t="str">
        <f>TEXT(gdp_capita_rank__2[[#This Row],[year]],0)&amp;"-"&amp;gdp_capita_rank__2[[#This Row],[WB_country_code]]</f>
        <v>1999-VNM</v>
      </c>
      <c r="G5356" s="9" t="s">
        <v>6855</v>
      </c>
    </row>
    <row r="5357" spans="1:7" x14ac:dyDescent="0.2">
      <c r="A5357" s="9" t="s">
        <v>263</v>
      </c>
      <c r="B5357" s="9" t="s">
        <v>264</v>
      </c>
      <c r="C5357" s="9" t="s">
        <v>3062</v>
      </c>
      <c r="D5357" s="9" t="s">
        <v>3063</v>
      </c>
      <c r="E5357" s="9" t="s">
        <v>6730</v>
      </c>
      <c r="F5357" s="9" t="str">
        <f>TEXT(gdp_capita_rank__2[[#This Row],[year]],0)&amp;"-"&amp;gdp_capita_rank__2[[#This Row],[WB_country_code]]</f>
        <v>1999-WSM</v>
      </c>
      <c r="G5357" s="9" t="s">
        <v>6856</v>
      </c>
    </row>
    <row r="5358" spans="1:7" x14ac:dyDescent="0.2">
      <c r="A5358" s="9" t="s">
        <v>265</v>
      </c>
      <c r="B5358" s="9" t="s">
        <v>266</v>
      </c>
      <c r="C5358" s="9" t="s">
        <v>3064</v>
      </c>
      <c r="D5358" s="9" t="s">
        <v>3065</v>
      </c>
      <c r="E5358" s="9" t="s">
        <v>6730</v>
      </c>
      <c r="F5358" s="9" t="str">
        <f>TEXT(gdp_capita_rank__2[[#This Row],[year]],0)&amp;"-"&amp;gdp_capita_rank__2[[#This Row],[WB_country_code]]</f>
        <v>1999-XKX</v>
      </c>
      <c r="G5358" s="9" t="s">
        <v>2741</v>
      </c>
    </row>
    <row r="5359" spans="1:7" x14ac:dyDescent="0.2">
      <c r="A5359" s="9" t="s">
        <v>269</v>
      </c>
      <c r="B5359" s="9" t="s">
        <v>270</v>
      </c>
      <c r="C5359" s="9" t="s">
        <v>3066</v>
      </c>
      <c r="D5359" s="9" t="s">
        <v>3067</v>
      </c>
      <c r="E5359" s="9" t="s">
        <v>6730</v>
      </c>
      <c r="F5359" s="9" t="str">
        <f>TEXT(gdp_capita_rank__2[[#This Row],[year]],0)&amp;"-"&amp;gdp_capita_rank__2[[#This Row],[WB_country_code]]</f>
        <v>1999-ZAF</v>
      </c>
      <c r="G5359" s="9" t="s">
        <v>6857</v>
      </c>
    </row>
    <row r="5360" spans="1:7" x14ac:dyDescent="0.2">
      <c r="A5360" s="9" t="s">
        <v>271</v>
      </c>
      <c r="B5360" s="9" t="s">
        <v>272</v>
      </c>
      <c r="C5360" s="9" t="s">
        <v>3069</v>
      </c>
      <c r="D5360" s="9" t="s">
        <v>3070</v>
      </c>
      <c r="E5360" s="9" t="s">
        <v>6730</v>
      </c>
      <c r="F5360" s="9" t="str">
        <f>TEXT(gdp_capita_rank__2[[#This Row],[year]],0)&amp;"-"&amp;gdp_capita_rank__2[[#This Row],[WB_country_code]]</f>
        <v>1999-ZMB</v>
      </c>
      <c r="G5360" s="9" t="s">
        <v>6858</v>
      </c>
    </row>
    <row r="5361" spans="1:7" x14ac:dyDescent="0.2">
      <c r="A5361" s="9" t="s">
        <v>273</v>
      </c>
      <c r="B5361" s="9" t="s">
        <v>274</v>
      </c>
      <c r="C5361" s="9" t="s">
        <v>3072</v>
      </c>
      <c r="D5361" s="9" t="s">
        <v>3073</v>
      </c>
      <c r="E5361" s="9" t="s">
        <v>6730</v>
      </c>
      <c r="F5361" s="9" t="str">
        <f>TEXT(gdp_capita_rank__2[[#This Row],[year]],0)&amp;"-"&amp;gdp_capita_rank__2[[#This Row],[WB_country_code]]</f>
        <v>1999-ZWE</v>
      </c>
      <c r="G5361" s="9" t="s">
        <v>6859</v>
      </c>
    </row>
    <row r="5362" spans="1:7" x14ac:dyDescent="0.2">
      <c r="A5362" s="9" t="s">
        <v>5</v>
      </c>
      <c r="B5362" s="9" t="s">
        <v>6</v>
      </c>
      <c r="C5362" s="9" t="s">
        <v>2735</v>
      </c>
      <c r="D5362" s="9" t="s">
        <v>2736</v>
      </c>
      <c r="E5362" s="9" t="s">
        <v>6860</v>
      </c>
      <c r="F5362" s="9" t="str">
        <f>TEXT(gdp_capita_rank__2[[#This Row],[year]],0)&amp;"-"&amp;gdp_capita_rank__2[[#This Row],[WB_country_code]]</f>
        <v>2000-AFG</v>
      </c>
      <c r="G5362" s="9" t="s">
        <v>2741</v>
      </c>
    </row>
    <row r="5363" spans="1:7" x14ac:dyDescent="0.2">
      <c r="A5363" s="9" t="s">
        <v>7</v>
      </c>
      <c r="B5363" s="9" t="s">
        <v>8</v>
      </c>
      <c r="C5363" s="9" t="s">
        <v>2739</v>
      </c>
      <c r="D5363" s="9" t="s">
        <v>2740</v>
      </c>
      <c r="E5363" s="9" t="s">
        <v>6860</v>
      </c>
      <c r="F5363" s="9" t="str">
        <f>TEXT(gdp_capita_rank__2[[#This Row],[year]],0)&amp;"-"&amp;gdp_capita_rank__2[[#This Row],[WB_country_code]]</f>
        <v>2000-ARE</v>
      </c>
      <c r="G5363" s="9" t="s">
        <v>6861</v>
      </c>
    </row>
    <row r="5364" spans="1:7" x14ac:dyDescent="0.2">
      <c r="A5364" s="9" t="s">
        <v>9</v>
      </c>
      <c r="B5364" s="9" t="s">
        <v>10</v>
      </c>
      <c r="C5364" s="9" t="s">
        <v>2742</v>
      </c>
      <c r="D5364" s="9" t="s">
        <v>2743</v>
      </c>
      <c r="E5364" s="9" t="s">
        <v>6860</v>
      </c>
      <c r="F5364" s="9" t="str">
        <f>TEXT(gdp_capita_rank__2[[#This Row],[year]],0)&amp;"-"&amp;gdp_capita_rank__2[[#This Row],[WB_country_code]]</f>
        <v>2000-ARG</v>
      </c>
      <c r="G5364" s="9" t="s">
        <v>6862</v>
      </c>
    </row>
    <row r="5365" spans="1:7" x14ac:dyDescent="0.2">
      <c r="A5365" s="9" t="s">
        <v>11</v>
      </c>
      <c r="B5365" s="9" t="s">
        <v>12</v>
      </c>
      <c r="C5365" s="9" t="s">
        <v>2744</v>
      </c>
      <c r="D5365" s="9" t="s">
        <v>2745</v>
      </c>
      <c r="E5365" s="9" t="s">
        <v>6860</v>
      </c>
      <c r="F5365" s="9" t="str">
        <f>TEXT(gdp_capita_rank__2[[#This Row],[year]],0)&amp;"-"&amp;gdp_capita_rank__2[[#This Row],[WB_country_code]]</f>
        <v>2000-ARM</v>
      </c>
      <c r="G5365" s="9" t="s">
        <v>6863</v>
      </c>
    </row>
    <row r="5366" spans="1:7" x14ac:dyDescent="0.2">
      <c r="A5366" s="9" t="s">
        <v>13</v>
      </c>
      <c r="B5366" s="9" t="s">
        <v>14</v>
      </c>
      <c r="C5366" s="9" t="s">
        <v>2746</v>
      </c>
      <c r="D5366" s="9" t="s">
        <v>2747</v>
      </c>
      <c r="E5366" s="9" t="s">
        <v>6860</v>
      </c>
      <c r="F5366" s="9" t="str">
        <f>TEXT(gdp_capita_rank__2[[#This Row],[year]],0)&amp;"-"&amp;gdp_capita_rank__2[[#This Row],[WB_country_code]]</f>
        <v>2000-AUS</v>
      </c>
      <c r="G5366" s="9" t="s">
        <v>6864</v>
      </c>
    </row>
    <row r="5367" spans="1:7" x14ac:dyDescent="0.2">
      <c r="A5367" s="9" t="s">
        <v>15</v>
      </c>
      <c r="B5367" s="9" t="s">
        <v>16</v>
      </c>
      <c r="C5367" s="9" t="s">
        <v>2749</v>
      </c>
      <c r="D5367" s="9" t="s">
        <v>2750</v>
      </c>
      <c r="E5367" s="9" t="s">
        <v>6860</v>
      </c>
      <c r="F5367" s="9" t="str">
        <f>TEXT(gdp_capita_rank__2[[#This Row],[year]],0)&amp;"-"&amp;gdp_capita_rank__2[[#This Row],[WB_country_code]]</f>
        <v>2000-AUT</v>
      </c>
      <c r="G5367" s="9" t="s">
        <v>6865</v>
      </c>
    </row>
    <row r="5368" spans="1:7" x14ac:dyDescent="0.2">
      <c r="A5368" s="9" t="s">
        <v>17</v>
      </c>
      <c r="B5368" s="9" t="s">
        <v>18</v>
      </c>
      <c r="C5368" s="9" t="s">
        <v>2752</v>
      </c>
      <c r="D5368" s="9" t="s">
        <v>2753</v>
      </c>
      <c r="E5368" s="9" t="s">
        <v>6860</v>
      </c>
      <c r="F5368" s="9" t="str">
        <f>TEXT(gdp_capita_rank__2[[#This Row],[year]],0)&amp;"-"&amp;gdp_capita_rank__2[[#This Row],[WB_country_code]]</f>
        <v>2000-AZE</v>
      </c>
      <c r="G5368" s="9" t="s">
        <v>6866</v>
      </c>
    </row>
    <row r="5369" spans="1:7" x14ac:dyDescent="0.2">
      <c r="A5369" s="9" t="s">
        <v>19</v>
      </c>
      <c r="B5369" s="9" t="s">
        <v>20</v>
      </c>
      <c r="C5369" s="9" t="s">
        <v>2754</v>
      </c>
      <c r="D5369" s="9" t="s">
        <v>2755</v>
      </c>
      <c r="E5369" s="9" t="s">
        <v>6860</v>
      </c>
      <c r="F5369" s="9" t="str">
        <f>TEXT(gdp_capita_rank__2[[#This Row],[year]],0)&amp;"-"&amp;gdp_capita_rank__2[[#This Row],[WB_country_code]]</f>
        <v>2000-BDI</v>
      </c>
      <c r="G5369" s="9" t="s">
        <v>6867</v>
      </c>
    </row>
    <row r="5370" spans="1:7" x14ac:dyDescent="0.2">
      <c r="A5370" s="9" t="s">
        <v>21</v>
      </c>
      <c r="B5370" s="9" t="s">
        <v>22</v>
      </c>
      <c r="C5370" s="9" t="s">
        <v>2757</v>
      </c>
      <c r="D5370" s="9" t="s">
        <v>2758</v>
      </c>
      <c r="E5370" s="9" t="s">
        <v>6860</v>
      </c>
      <c r="F5370" s="9" t="str">
        <f>TEXT(gdp_capita_rank__2[[#This Row],[year]],0)&amp;"-"&amp;gdp_capita_rank__2[[#This Row],[WB_country_code]]</f>
        <v>2000-BEL</v>
      </c>
      <c r="G5370" s="9" t="s">
        <v>6868</v>
      </c>
    </row>
    <row r="5371" spans="1:7" x14ac:dyDescent="0.2">
      <c r="A5371" s="9" t="s">
        <v>23</v>
      </c>
      <c r="B5371" s="9" t="s">
        <v>24</v>
      </c>
      <c r="C5371" s="9" t="s">
        <v>2760</v>
      </c>
      <c r="D5371" s="9" t="s">
        <v>2761</v>
      </c>
      <c r="E5371" s="9" t="s">
        <v>6860</v>
      </c>
      <c r="F5371" s="9" t="str">
        <f>TEXT(gdp_capita_rank__2[[#This Row],[year]],0)&amp;"-"&amp;gdp_capita_rank__2[[#This Row],[WB_country_code]]</f>
        <v>2000-BFA</v>
      </c>
      <c r="G5371" s="9" t="s">
        <v>6869</v>
      </c>
    </row>
    <row r="5372" spans="1:7" x14ac:dyDescent="0.2">
      <c r="A5372" s="9" t="s">
        <v>25</v>
      </c>
      <c r="B5372" s="9" t="s">
        <v>26</v>
      </c>
      <c r="C5372" s="9" t="s">
        <v>2763</v>
      </c>
      <c r="D5372" s="9" t="s">
        <v>2764</v>
      </c>
      <c r="E5372" s="9" t="s">
        <v>6860</v>
      </c>
      <c r="F5372" s="9" t="str">
        <f>TEXT(gdp_capita_rank__2[[#This Row],[year]],0)&amp;"-"&amp;gdp_capita_rank__2[[#This Row],[WB_country_code]]</f>
        <v>2000-BGR</v>
      </c>
      <c r="G5372" s="9" t="s">
        <v>6870</v>
      </c>
    </row>
    <row r="5373" spans="1:7" x14ac:dyDescent="0.2">
      <c r="A5373" s="9" t="s">
        <v>27</v>
      </c>
      <c r="B5373" s="9" t="s">
        <v>28</v>
      </c>
      <c r="C5373" s="9" t="s">
        <v>2765</v>
      </c>
      <c r="D5373" s="9" t="s">
        <v>2766</v>
      </c>
      <c r="E5373" s="9" t="s">
        <v>6860</v>
      </c>
      <c r="F5373" s="9" t="str">
        <f>TEXT(gdp_capita_rank__2[[#This Row],[year]],0)&amp;"-"&amp;gdp_capita_rank__2[[#This Row],[WB_country_code]]</f>
        <v>2000-BHR</v>
      </c>
      <c r="G5373" s="9" t="s">
        <v>6871</v>
      </c>
    </row>
    <row r="5374" spans="1:7" x14ac:dyDescent="0.2">
      <c r="A5374" s="9" t="s">
        <v>29</v>
      </c>
      <c r="B5374" s="9" t="s">
        <v>30</v>
      </c>
      <c r="C5374" s="9" t="s">
        <v>2767</v>
      </c>
      <c r="D5374" s="9" t="s">
        <v>2768</v>
      </c>
      <c r="E5374" s="9" t="s">
        <v>6860</v>
      </c>
      <c r="F5374" s="9" t="str">
        <f>TEXT(gdp_capita_rank__2[[#This Row],[year]],0)&amp;"-"&amp;gdp_capita_rank__2[[#This Row],[WB_country_code]]</f>
        <v>2000-BHS</v>
      </c>
      <c r="G5374" s="9" t="s">
        <v>6872</v>
      </c>
    </row>
    <row r="5375" spans="1:7" x14ac:dyDescent="0.2">
      <c r="A5375" s="9" t="s">
        <v>31</v>
      </c>
      <c r="B5375" s="9" t="s">
        <v>32</v>
      </c>
      <c r="C5375" s="9" t="s">
        <v>2770</v>
      </c>
      <c r="D5375" s="9" t="s">
        <v>2771</v>
      </c>
      <c r="E5375" s="9" t="s">
        <v>6860</v>
      </c>
      <c r="F5375" s="9" t="str">
        <f>TEXT(gdp_capita_rank__2[[#This Row],[year]],0)&amp;"-"&amp;gdp_capita_rank__2[[#This Row],[WB_country_code]]</f>
        <v>2000-BLR</v>
      </c>
      <c r="G5375" s="9" t="s">
        <v>6873</v>
      </c>
    </row>
    <row r="5376" spans="1:7" x14ac:dyDescent="0.2">
      <c r="A5376" s="9" t="s">
        <v>33</v>
      </c>
      <c r="B5376" s="9" t="s">
        <v>34</v>
      </c>
      <c r="C5376" s="9" t="s">
        <v>2772</v>
      </c>
      <c r="D5376" s="9" t="s">
        <v>2773</v>
      </c>
      <c r="E5376" s="9" t="s">
        <v>6860</v>
      </c>
      <c r="F5376" s="9" t="str">
        <f>TEXT(gdp_capita_rank__2[[#This Row],[year]],0)&amp;"-"&amp;gdp_capita_rank__2[[#This Row],[WB_country_code]]</f>
        <v>2000-BMU</v>
      </c>
      <c r="G5376" s="9" t="s">
        <v>6874</v>
      </c>
    </row>
    <row r="5377" spans="1:7" x14ac:dyDescent="0.2">
      <c r="A5377" s="9" t="s">
        <v>35</v>
      </c>
      <c r="B5377" s="9" t="s">
        <v>36</v>
      </c>
      <c r="C5377" s="9" t="s">
        <v>2775</v>
      </c>
      <c r="D5377" s="9" t="s">
        <v>2776</v>
      </c>
      <c r="E5377" s="9" t="s">
        <v>6860</v>
      </c>
      <c r="F5377" s="9" t="str">
        <f>TEXT(gdp_capita_rank__2[[#This Row],[year]],0)&amp;"-"&amp;gdp_capita_rank__2[[#This Row],[WB_country_code]]</f>
        <v>2000-BRA</v>
      </c>
      <c r="G5377" s="9" t="s">
        <v>6875</v>
      </c>
    </row>
    <row r="5378" spans="1:7" x14ac:dyDescent="0.2">
      <c r="A5378" s="9" t="s">
        <v>37</v>
      </c>
      <c r="B5378" s="9" t="s">
        <v>38</v>
      </c>
      <c r="C5378" s="9" t="s">
        <v>2777</v>
      </c>
      <c r="D5378" s="9" t="s">
        <v>2778</v>
      </c>
      <c r="E5378" s="9" t="s">
        <v>6860</v>
      </c>
      <c r="F5378" s="9" t="str">
        <f>TEXT(gdp_capita_rank__2[[#This Row],[year]],0)&amp;"-"&amp;gdp_capita_rank__2[[#This Row],[WB_country_code]]</f>
        <v>2000-BRB</v>
      </c>
      <c r="G5378" s="9" t="s">
        <v>6876</v>
      </c>
    </row>
    <row r="5379" spans="1:7" x14ac:dyDescent="0.2">
      <c r="A5379" s="9" t="s">
        <v>39</v>
      </c>
      <c r="B5379" s="9" t="s">
        <v>40</v>
      </c>
      <c r="C5379" s="9" t="s">
        <v>2779</v>
      </c>
      <c r="D5379" s="9" t="s">
        <v>2780</v>
      </c>
      <c r="E5379" s="9" t="s">
        <v>6860</v>
      </c>
      <c r="F5379" s="9" t="str">
        <f>TEXT(gdp_capita_rank__2[[#This Row],[year]],0)&amp;"-"&amp;gdp_capita_rank__2[[#This Row],[WB_country_code]]</f>
        <v>2000-BWA</v>
      </c>
      <c r="G5379" s="9" t="s">
        <v>6877</v>
      </c>
    </row>
    <row r="5380" spans="1:7" x14ac:dyDescent="0.2">
      <c r="A5380" s="9" t="s">
        <v>41</v>
      </c>
      <c r="B5380" s="9" t="s">
        <v>42</v>
      </c>
      <c r="C5380" s="9" t="s">
        <v>2782</v>
      </c>
      <c r="D5380" s="9" t="s">
        <v>2783</v>
      </c>
      <c r="E5380" s="9" t="s">
        <v>6860</v>
      </c>
      <c r="F5380" s="9" t="str">
        <f>TEXT(gdp_capita_rank__2[[#This Row],[year]],0)&amp;"-"&amp;gdp_capita_rank__2[[#This Row],[WB_country_code]]</f>
        <v>2000-CAN</v>
      </c>
      <c r="G5380" s="9" t="s">
        <v>6878</v>
      </c>
    </row>
    <row r="5381" spans="1:7" x14ac:dyDescent="0.2">
      <c r="A5381" s="9" t="s">
        <v>43</v>
      </c>
      <c r="B5381" s="9" t="s">
        <v>44</v>
      </c>
      <c r="C5381" s="9" t="s">
        <v>2785</v>
      </c>
      <c r="D5381" s="9" t="s">
        <v>2786</v>
      </c>
      <c r="E5381" s="9" t="s">
        <v>6860</v>
      </c>
      <c r="F5381" s="9" t="str">
        <f>TEXT(gdp_capita_rank__2[[#This Row],[year]],0)&amp;"-"&amp;gdp_capita_rank__2[[#This Row],[WB_country_code]]</f>
        <v>2000-CHE</v>
      </c>
      <c r="G5381" s="9" t="s">
        <v>6879</v>
      </c>
    </row>
    <row r="5382" spans="1:7" x14ac:dyDescent="0.2">
      <c r="A5382" s="9" t="s">
        <v>45</v>
      </c>
      <c r="B5382" s="9" t="s">
        <v>46</v>
      </c>
      <c r="C5382" s="9" t="s">
        <v>2788</v>
      </c>
      <c r="D5382" s="9" t="s">
        <v>2789</v>
      </c>
      <c r="E5382" s="9" t="s">
        <v>6860</v>
      </c>
      <c r="F5382" s="9" t="str">
        <f>TEXT(gdp_capita_rank__2[[#This Row],[year]],0)&amp;"-"&amp;gdp_capita_rank__2[[#This Row],[WB_country_code]]</f>
        <v>2000-CHL</v>
      </c>
      <c r="G5382" s="9" t="s">
        <v>6880</v>
      </c>
    </row>
    <row r="5383" spans="1:7" x14ac:dyDescent="0.2">
      <c r="A5383" s="9" t="s">
        <v>47</v>
      </c>
      <c r="B5383" s="9" t="s">
        <v>48</v>
      </c>
      <c r="C5383" s="9" t="s">
        <v>2791</v>
      </c>
      <c r="D5383" s="9" t="s">
        <v>2792</v>
      </c>
      <c r="E5383" s="9" t="s">
        <v>6860</v>
      </c>
      <c r="F5383" s="9" t="str">
        <f>TEXT(gdp_capita_rank__2[[#This Row],[year]],0)&amp;"-"&amp;gdp_capita_rank__2[[#This Row],[WB_country_code]]</f>
        <v>2000-CHN</v>
      </c>
      <c r="G5383" s="9" t="s">
        <v>6881</v>
      </c>
    </row>
    <row r="5384" spans="1:7" x14ac:dyDescent="0.2">
      <c r="A5384" s="9" t="s">
        <v>49</v>
      </c>
      <c r="B5384" s="9" t="s">
        <v>50</v>
      </c>
      <c r="C5384" s="9" t="s">
        <v>2794</v>
      </c>
      <c r="D5384" s="9" t="s">
        <v>2795</v>
      </c>
      <c r="E5384" s="9" t="s">
        <v>6860</v>
      </c>
      <c r="F5384" s="9" t="str">
        <f>TEXT(gdp_capita_rank__2[[#This Row],[year]],0)&amp;"-"&amp;gdp_capita_rank__2[[#This Row],[WB_country_code]]</f>
        <v>2000-CIV</v>
      </c>
      <c r="G5384" s="9" t="s">
        <v>6882</v>
      </c>
    </row>
    <row r="5385" spans="1:7" x14ac:dyDescent="0.2">
      <c r="A5385" s="9" t="s">
        <v>51</v>
      </c>
      <c r="B5385" s="9" t="s">
        <v>52</v>
      </c>
      <c r="C5385" s="9" t="s">
        <v>2797</v>
      </c>
      <c r="D5385" s="9" t="s">
        <v>2798</v>
      </c>
      <c r="E5385" s="9" t="s">
        <v>6860</v>
      </c>
      <c r="F5385" s="9" t="str">
        <f>TEXT(gdp_capita_rank__2[[#This Row],[year]],0)&amp;"-"&amp;gdp_capita_rank__2[[#This Row],[WB_country_code]]</f>
        <v>2000-CMR</v>
      </c>
      <c r="G5385" s="9" t="s">
        <v>6883</v>
      </c>
    </row>
    <row r="5386" spans="1:7" x14ac:dyDescent="0.2">
      <c r="A5386" s="9" t="s">
        <v>53</v>
      </c>
      <c r="B5386" s="9" t="s">
        <v>54</v>
      </c>
      <c r="C5386" s="9" t="s">
        <v>2800</v>
      </c>
      <c r="D5386" s="9" t="s">
        <v>2801</v>
      </c>
      <c r="E5386" s="9" t="s">
        <v>6860</v>
      </c>
      <c r="F5386" s="9" t="str">
        <f>TEXT(gdp_capita_rank__2[[#This Row],[year]],0)&amp;"-"&amp;gdp_capita_rank__2[[#This Row],[WB_country_code]]</f>
        <v>2000-COL</v>
      </c>
      <c r="G5386" s="9" t="s">
        <v>6884</v>
      </c>
    </row>
    <row r="5387" spans="1:7" x14ac:dyDescent="0.2">
      <c r="A5387" s="9" t="s">
        <v>55</v>
      </c>
      <c r="B5387" s="9" t="s">
        <v>56</v>
      </c>
      <c r="C5387" s="9" t="s">
        <v>2803</v>
      </c>
      <c r="D5387" s="9" t="s">
        <v>2804</v>
      </c>
      <c r="E5387" s="9" t="s">
        <v>6860</v>
      </c>
      <c r="F5387" s="9" t="str">
        <f>TEXT(gdp_capita_rank__2[[#This Row],[year]],0)&amp;"-"&amp;gdp_capita_rank__2[[#This Row],[WB_country_code]]</f>
        <v>2000-CRI</v>
      </c>
      <c r="G5387" s="9" t="s">
        <v>6885</v>
      </c>
    </row>
    <row r="5388" spans="1:7" x14ac:dyDescent="0.2">
      <c r="A5388" s="9" t="s">
        <v>57</v>
      </c>
      <c r="B5388" s="9" t="s">
        <v>58</v>
      </c>
      <c r="C5388" s="9" t="s">
        <v>2806</v>
      </c>
      <c r="D5388" s="9" t="s">
        <v>2807</v>
      </c>
      <c r="E5388" s="9" t="s">
        <v>6860</v>
      </c>
      <c r="F5388" s="9" t="str">
        <f>TEXT(gdp_capita_rank__2[[#This Row],[year]],0)&amp;"-"&amp;gdp_capita_rank__2[[#This Row],[WB_country_code]]</f>
        <v>2000-CUB</v>
      </c>
      <c r="G5388" s="9" t="s">
        <v>6886</v>
      </c>
    </row>
    <row r="5389" spans="1:7" x14ac:dyDescent="0.2">
      <c r="A5389" s="9" t="s">
        <v>59</v>
      </c>
      <c r="B5389" s="9" t="s">
        <v>60</v>
      </c>
      <c r="C5389" s="9" t="s">
        <v>2808</v>
      </c>
      <c r="D5389" s="9" t="s">
        <v>2809</v>
      </c>
      <c r="E5389" s="9" t="s">
        <v>6860</v>
      </c>
      <c r="F5389" s="9" t="str">
        <f>TEXT(gdp_capita_rank__2[[#This Row],[year]],0)&amp;"-"&amp;gdp_capita_rank__2[[#This Row],[WB_country_code]]</f>
        <v>2000-CYP</v>
      </c>
      <c r="G5389" s="9" t="s">
        <v>6887</v>
      </c>
    </row>
    <row r="5390" spans="1:7" x14ac:dyDescent="0.2">
      <c r="A5390" s="9" t="s">
        <v>61</v>
      </c>
      <c r="B5390" s="9" t="s">
        <v>62</v>
      </c>
      <c r="C5390" s="9" t="s">
        <v>2810</v>
      </c>
      <c r="D5390" s="9" t="s">
        <v>2811</v>
      </c>
      <c r="E5390" s="9" t="s">
        <v>6860</v>
      </c>
      <c r="F5390" s="9" t="str">
        <f>TEXT(gdp_capita_rank__2[[#This Row],[year]],0)&amp;"-"&amp;gdp_capita_rank__2[[#This Row],[WB_country_code]]</f>
        <v>2000-CZE</v>
      </c>
      <c r="G5390" s="9" t="s">
        <v>6888</v>
      </c>
    </row>
    <row r="5391" spans="1:7" x14ac:dyDescent="0.2">
      <c r="A5391" s="9" t="s">
        <v>63</v>
      </c>
      <c r="B5391" s="9" t="s">
        <v>64</v>
      </c>
      <c r="C5391" s="9" t="s">
        <v>2812</v>
      </c>
      <c r="D5391" s="9" t="s">
        <v>2813</v>
      </c>
      <c r="E5391" s="9" t="s">
        <v>6860</v>
      </c>
      <c r="F5391" s="9" t="str">
        <f>TEXT(gdp_capita_rank__2[[#This Row],[year]],0)&amp;"-"&amp;gdp_capita_rank__2[[#This Row],[WB_country_code]]</f>
        <v>2000-DEU</v>
      </c>
      <c r="G5391" s="9" t="s">
        <v>6889</v>
      </c>
    </row>
    <row r="5392" spans="1:7" x14ac:dyDescent="0.2">
      <c r="A5392" s="9" t="s">
        <v>65</v>
      </c>
      <c r="B5392" s="9" t="s">
        <v>66</v>
      </c>
      <c r="C5392" s="9" t="s">
        <v>2814</v>
      </c>
      <c r="D5392" s="9" t="s">
        <v>2815</v>
      </c>
      <c r="E5392" s="9" t="s">
        <v>6860</v>
      </c>
      <c r="F5392" s="9" t="str">
        <f>TEXT(gdp_capita_rank__2[[#This Row],[year]],0)&amp;"-"&amp;gdp_capita_rank__2[[#This Row],[WB_country_code]]</f>
        <v>2000-DJI</v>
      </c>
      <c r="G5392" s="9" t="s">
        <v>6890</v>
      </c>
    </row>
    <row r="5393" spans="1:7" x14ac:dyDescent="0.2">
      <c r="A5393" s="9" t="s">
        <v>67</v>
      </c>
      <c r="B5393" s="9" t="s">
        <v>68</v>
      </c>
      <c r="C5393" s="9" t="s">
        <v>2816</v>
      </c>
      <c r="D5393" s="9" t="s">
        <v>2817</v>
      </c>
      <c r="E5393" s="9" t="s">
        <v>6860</v>
      </c>
      <c r="F5393" s="9" t="str">
        <f>TEXT(gdp_capita_rank__2[[#This Row],[year]],0)&amp;"-"&amp;gdp_capita_rank__2[[#This Row],[WB_country_code]]</f>
        <v>2000-DNK</v>
      </c>
      <c r="G5393" s="9" t="s">
        <v>6891</v>
      </c>
    </row>
    <row r="5394" spans="1:7" x14ac:dyDescent="0.2">
      <c r="A5394" s="9" t="s">
        <v>69</v>
      </c>
      <c r="B5394" s="9" t="s">
        <v>70</v>
      </c>
      <c r="C5394" s="9" t="s">
        <v>2818</v>
      </c>
      <c r="D5394" s="9" t="s">
        <v>2819</v>
      </c>
      <c r="E5394" s="9" t="s">
        <v>6860</v>
      </c>
      <c r="F5394" s="9" t="str">
        <f>TEXT(gdp_capita_rank__2[[#This Row],[year]],0)&amp;"-"&amp;gdp_capita_rank__2[[#This Row],[WB_country_code]]</f>
        <v>2000-DOM</v>
      </c>
      <c r="G5394" s="9" t="s">
        <v>6892</v>
      </c>
    </row>
    <row r="5395" spans="1:7" x14ac:dyDescent="0.2">
      <c r="A5395" s="9" t="s">
        <v>71</v>
      </c>
      <c r="B5395" s="9" t="s">
        <v>72</v>
      </c>
      <c r="C5395" s="9" t="s">
        <v>2821</v>
      </c>
      <c r="D5395" s="9" t="s">
        <v>2822</v>
      </c>
      <c r="E5395" s="9" t="s">
        <v>6860</v>
      </c>
      <c r="F5395" s="9" t="str">
        <f>TEXT(gdp_capita_rank__2[[#This Row],[year]],0)&amp;"-"&amp;gdp_capita_rank__2[[#This Row],[WB_country_code]]</f>
        <v>2000-DZA</v>
      </c>
      <c r="G5395" s="9" t="s">
        <v>6893</v>
      </c>
    </row>
    <row r="5396" spans="1:7" x14ac:dyDescent="0.2">
      <c r="A5396" s="9" t="s">
        <v>73</v>
      </c>
      <c r="B5396" s="9" t="s">
        <v>74</v>
      </c>
      <c r="C5396" s="9" t="s">
        <v>2824</v>
      </c>
      <c r="D5396" s="9" t="s">
        <v>2825</v>
      </c>
      <c r="E5396" s="9" t="s">
        <v>6860</v>
      </c>
      <c r="F5396" s="9" t="str">
        <f>TEXT(gdp_capita_rank__2[[#This Row],[year]],0)&amp;"-"&amp;gdp_capita_rank__2[[#This Row],[WB_country_code]]</f>
        <v>2000-ECU</v>
      </c>
      <c r="G5396" s="9" t="s">
        <v>6894</v>
      </c>
    </row>
    <row r="5397" spans="1:7" x14ac:dyDescent="0.2">
      <c r="A5397" s="9" t="s">
        <v>75</v>
      </c>
      <c r="B5397" s="9" t="s">
        <v>76</v>
      </c>
      <c r="C5397" s="9" t="s">
        <v>2827</v>
      </c>
      <c r="D5397" s="9" t="s">
        <v>2828</v>
      </c>
      <c r="E5397" s="9" t="s">
        <v>6860</v>
      </c>
      <c r="F5397" s="9" t="str">
        <f>TEXT(gdp_capita_rank__2[[#This Row],[year]],0)&amp;"-"&amp;gdp_capita_rank__2[[#This Row],[WB_country_code]]</f>
        <v>2000-EGY</v>
      </c>
      <c r="G5397" s="9" t="s">
        <v>6895</v>
      </c>
    </row>
    <row r="5398" spans="1:7" x14ac:dyDescent="0.2">
      <c r="A5398" s="9" t="s">
        <v>77</v>
      </c>
      <c r="B5398" s="9" t="s">
        <v>78</v>
      </c>
      <c r="C5398" s="9" t="s">
        <v>2829</v>
      </c>
      <c r="D5398" s="9" t="s">
        <v>2830</v>
      </c>
      <c r="E5398" s="9" t="s">
        <v>6860</v>
      </c>
      <c r="F5398" s="9" t="str">
        <f>TEXT(gdp_capita_rank__2[[#This Row],[year]],0)&amp;"-"&amp;gdp_capita_rank__2[[#This Row],[WB_country_code]]</f>
        <v>2000-ERI</v>
      </c>
      <c r="G5398" s="9" t="s">
        <v>6896</v>
      </c>
    </row>
    <row r="5399" spans="1:7" x14ac:dyDescent="0.2">
      <c r="A5399" s="9" t="s">
        <v>79</v>
      </c>
      <c r="B5399" s="9" t="s">
        <v>80</v>
      </c>
      <c r="C5399" s="9" t="s">
        <v>2831</v>
      </c>
      <c r="D5399" s="9" t="s">
        <v>2832</v>
      </c>
      <c r="E5399" s="9" t="s">
        <v>6860</v>
      </c>
      <c r="F5399" s="9" t="str">
        <f>TEXT(gdp_capita_rank__2[[#This Row],[year]],0)&amp;"-"&amp;gdp_capita_rank__2[[#This Row],[WB_country_code]]</f>
        <v>2000-ESP</v>
      </c>
      <c r="G5399" s="9" t="s">
        <v>6897</v>
      </c>
    </row>
    <row r="5400" spans="1:7" x14ac:dyDescent="0.2">
      <c r="A5400" s="9" t="s">
        <v>81</v>
      </c>
      <c r="B5400" s="9" t="s">
        <v>82</v>
      </c>
      <c r="C5400" s="9" t="s">
        <v>2834</v>
      </c>
      <c r="D5400" s="9" t="s">
        <v>2835</v>
      </c>
      <c r="E5400" s="9" t="s">
        <v>6860</v>
      </c>
      <c r="F5400" s="9" t="str">
        <f>TEXT(gdp_capita_rank__2[[#This Row],[year]],0)&amp;"-"&amp;gdp_capita_rank__2[[#This Row],[WB_country_code]]</f>
        <v>2000-EST</v>
      </c>
      <c r="G5400" s="9" t="s">
        <v>6898</v>
      </c>
    </row>
    <row r="5401" spans="1:7" x14ac:dyDescent="0.2">
      <c r="A5401" s="9" t="s">
        <v>83</v>
      </c>
      <c r="B5401" s="9" t="s">
        <v>84</v>
      </c>
      <c r="C5401" s="9" t="s">
        <v>2836</v>
      </c>
      <c r="D5401" s="9" t="s">
        <v>2837</v>
      </c>
      <c r="E5401" s="9" t="s">
        <v>6860</v>
      </c>
      <c r="F5401" s="9" t="str">
        <f>TEXT(gdp_capita_rank__2[[#This Row],[year]],0)&amp;"-"&amp;gdp_capita_rank__2[[#This Row],[WB_country_code]]</f>
        <v>2000-ETH</v>
      </c>
      <c r="G5401" s="9" t="s">
        <v>6899</v>
      </c>
    </row>
    <row r="5402" spans="1:7" x14ac:dyDescent="0.2">
      <c r="A5402" s="9" t="s">
        <v>85</v>
      </c>
      <c r="B5402" s="9" t="s">
        <v>86</v>
      </c>
      <c r="C5402" s="9" t="s">
        <v>2838</v>
      </c>
      <c r="D5402" s="9" t="s">
        <v>2839</v>
      </c>
      <c r="E5402" s="9" t="s">
        <v>6860</v>
      </c>
      <c r="F5402" s="9" t="str">
        <f>TEXT(gdp_capita_rank__2[[#This Row],[year]],0)&amp;"-"&amp;gdp_capita_rank__2[[#This Row],[WB_country_code]]</f>
        <v>2000-FIN</v>
      </c>
      <c r="G5402" s="9" t="s">
        <v>6900</v>
      </c>
    </row>
    <row r="5403" spans="1:7" x14ac:dyDescent="0.2">
      <c r="A5403" s="9" t="s">
        <v>87</v>
      </c>
      <c r="B5403" s="9" t="s">
        <v>88</v>
      </c>
      <c r="C5403" s="9" t="s">
        <v>2841</v>
      </c>
      <c r="D5403" s="9" t="s">
        <v>2842</v>
      </c>
      <c r="E5403" s="9" t="s">
        <v>6860</v>
      </c>
      <c r="F5403" s="9" t="str">
        <f>TEXT(gdp_capita_rank__2[[#This Row],[year]],0)&amp;"-"&amp;gdp_capita_rank__2[[#This Row],[WB_country_code]]</f>
        <v>2000-FJI</v>
      </c>
      <c r="G5403" s="9" t="s">
        <v>6901</v>
      </c>
    </row>
    <row r="5404" spans="1:7" x14ac:dyDescent="0.2">
      <c r="A5404" s="9" t="s">
        <v>89</v>
      </c>
      <c r="B5404" s="9" t="s">
        <v>90</v>
      </c>
      <c r="C5404" s="9" t="s">
        <v>2844</v>
      </c>
      <c r="D5404" s="9" t="s">
        <v>2845</v>
      </c>
      <c r="E5404" s="9" t="s">
        <v>6860</v>
      </c>
      <c r="F5404" s="9" t="str">
        <f>TEXT(gdp_capita_rank__2[[#This Row],[year]],0)&amp;"-"&amp;gdp_capita_rank__2[[#This Row],[WB_country_code]]</f>
        <v>2000-FRA</v>
      </c>
      <c r="G5404" s="9" t="s">
        <v>6902</v>
      </c>
    </row>
    <row r="5405" spans="1:7" x14ac:dyDescent="0.2">
      <c r="A5405" s="9" t="s">
        <v>91</v>
      </c>
      <c r="B5405" s="9" t="s">
        <v>92</v>
      </c>
      <c r="C5405" s="9" t="s">
        <v>2847</v>
      </c>
      <c r="D5405" s="9" t="s">
        <v>2848</v>
      </c>
      <c r="E5405" s="9" t="s">
        <v>6860</v>
      </c>
      <c r="F5405" s="9" t="str">
        <f>TEXT(gdp_capita_rank__2[[#This Row],[year]],0)&amp;"-"&amp;gdp_capita_rank__2[[#This Row],[WB_country_code]]</f>
        <v>2000-GAB</v>
      </c>
      <c r="G5405" s="9" t="s">
        <v>6903</v>
      </c>
    </row>
    <row r="5406" spans="1:7" x14ac:dyDescent="0.2">
      <c r="A5406" s="9" t="s">
        <v>93</v>
      </c>
      <c r="B5406" s="9" t="s">
        <v>94</v>
      </c>
      <c r="C5406" s="9" t="s">
        <v>2850</v>
      </c>
      <c r="D5406" s="9" t="s">
        <v>2851</v>
      </c>
      <c r="E5406" s="9" t="s">
        <v>6860</v>
      </c>
      <c r="F5406" s="9" t="str">
        <f>TEXT(gdp_capita_rank__2[[#This Row],[year]],0)&amp;"-"&amp;gdp_capita_rank__2[[#This Row],[WB_country_code]]</f>
        <v>2000-GBR</v>
      </c>
      <c r="G5406" s="9" t="s">
        <v>6904</v>
      </c>
    </row>
    <row r="5407" spans="1:7" x14ac:dyDescent="0.2">
      <c r="A5407" s="9" t="s">
        <v>95</v>
      </c>
      <c r="B5407" s="9" t="s">
        <v>96</v>
      </c>
      <c r="C5407" s="9" t="s">
        <v>2853</v>
      </c>
      <c r="D5407" s="9" t="s">
        <v>2854</v>
      </c>
      <c r="E5407" s="9" t="s">
        <v>6860</v>
      </c>
      <c r="F5407" s="9" t="str">
        <f>TEXT(gdp_capita_rank__2[[#This Row],[year]],0)&amp;"-"&amp;gdp_capita_rank__2[[#This Row],[WB_country_code]]</f>
        <v>2000-GEO</v>
      </c>
      <c r="G5407" s="9" t="s">
        <v>6905</v>
      </c>
    </row>
    <row r="5408" spans="1:7" x14ac:dyDescent="0.2">
      <c r="A5408" s="9" t="s">
        <v>97</v>
      </c>
      <c r="B5408" s="9" t="s">
        <v>98</v>
      </c>
      <c r="C5408" s="9" t="s">
        <v>2855</v>
      </c>
      <c r="D5408" s="9" t="s">
        <v>2824</v>
      </c>
      <c r="E5408" s="9" t="s">
        <v>6860</v>
      </c>
      <c r="F5408" s="9" t="str">
        <f>TEXT(gdp_capita_rank__2[[#This Row],[year]],0)&amp;"-"&amp;gdp_capita_rank__2[[#This Row],[WB_country_code]]</f>
        <v>2000-GHA</v>
      </c>
      <c r="G5408" s="9" t="s">
        <v>6906</v>
      </c>
    </row>
    <row r="5409" spans="1:7" x14ac:dyDescent="0.2">
      <c r="A5409" s="9" t="s">
        <v>99</v>
      </c>
      <c r="B5409" s="9" t="s">
        <v>100</v>
      </c>
      <c r="C5409" s="9" t="s">
        <v>2857</v>
      </c>
      <c r="D5409" s="9" t="s">
        <v>2858</v>
      </c>
      <c r="E5409" s="9" t="s">
        <v>6860</v>
      </c>
      <c r="F5409" s="9" t="str">
        <f>TEXT(gdp_capita_rank__2[[#This Row],[year]],0)&amp;"-"&amp;gdp_capita_rank__2[[#This Row],[WB_country_code]]</f>
        <v>2000-GRC</v>
      </c>
      <c r="G5409" s="9" t="s">
        <v>6907</v>
      </c>
    </row>
    <row r="5410" spans="1:7" x14ac:dyDescent="0.2">
      <c r="A5410" s="9" t="s">
        <v>101</v>
      </c>
      <c r="B5410" s="9" t="s">
        <v>102</v>
      </c>
      <c r="C5410" s="9" t="s">
        <v>2860</v>
      </c>
      <c r="D5410" s="9" t="s">
        <v>2861</v>
      </c>
      <c r="E5410" s="9" t="s">
        <v>6860</v>
      </c>
      <c r="F5410" s="9" t="str">
        <f>TEXT(gdp_capita_rank__2[[#This Row],[year]],0)&amp;"-"&amp;gdp_capita_rank__2[[#This Row],[WB_country_code]]</f>
        <v>2000-GRD</v>
      </c>
      <c r="G5410" s="9" t="s">
        <v>6908</v>
      </c>
    </row>
    <row r="5411" spans="1:7" x14ac:dyDescent="0.2">
      <c r="A5411" s="9" t="s">
        <v>103</v>
      </c>
      <c r="B5411" s="9" t="s">
        <v>104</v>
      </c>
      <c r="C5411" s="9" t="s">
        <v>2862</v>
      </c>
      <c r="D5411" s="9" t="s">
        <v>2863</v>
      </c>
      <c r="E5411" s="9" t="s">
        <v>6860</v>
      </c>
      <c r="F5411" s="9" t="str">
        <f>TEXT(gdp_capita_rank__2[[#This Row],[year]],0)&amp;"-"&amp;gdp_capita_rank__2[[#This Row],[WB_country_code]]</f>
        <v>2000-GTM</v>
      </c>
      <c r="G5411" s="9" t="s">
        <v>6909</v>
      </c>
    </row>
    <row r="5412" spans="1:7" x14ac:dyDescent="0.2">
      <c r="A5412" s="9" t="s">
        <v>105</v>
      </c>
      <c r="B5412" s="9" t="s">
        <v>106</v>
      </c>
      <c r="C5412" s="9" t="s">
        <v>2865</v>
      </c>
      <c r="D5412" s="9" t="s">
        <v>2866</v>
      </c>
      <c r="E5412" s="9" t="s">
        <v>6860</v>
      </c>
      <c r="F5412" s="9" t="str">
        <f>TEXT(gdp_capita_rank__2[[#This Row],[year]],0)&amp;"-"&amp;gdp_capita_rank__2[[#This Row],[WB_country_code]]</f>
        <v>2000-GUY</v>
      </c>
      <c r="G5412" s="9" t="s">
        <v>6910</v>
      </c>
    </row>
    <row r="5413" spans="1:7" x14ac:dyDescent="0.2">
      <c r="A5413" s="9" t="s">
        <v>107</v>
      </c>
      <c r="B5413" s="9" t="s">
        <v>108</v>
      </c>
      <c r="C5413" s="9" t="s">
        <v>2868</v>
      </c>
      <c r="D5413" s="9" t="s">
        <v>2869</v>
      </c>
      <c r="E5413" s="9" t="s">
        <v>6860</v>
      </c>
      <c r="F5413" s="9" t="str">
        <f>TEXT(gdp_capita_rank__2[[#This Row],[year]],0)&amp;"-"&amp;gdp_capita_rank__2[[#This Row],[WB_country_code]]</f>
        <v>2000-HKG</v>
      </c>
      <c r="G5413" s="9" t="s">
        <v>6911</v>
      </c>
    </row>
    <row r="5414" spans="1:7" x14ac:dyDescent="0.2">
      <c r="A5414" s="9" t="s">
        <v>109</v>
      </c>
      <c r="B5414" s="9" t="s">
        <v>110</v>
      </c>
      <c r="C5414" s="9" t="s">
        <v>2871</v>
      </c>
      <c r="D5414" s="9" t="s">
        <v>2872</v>
      </c>
      <c r="E5414" s="9" t="s">
        <v>6860</v>
      </c>
      <c r="F5414" s="9" t="str">
        <f>TEXT(gdp_capita_rank__2[[#This Row],[year]],0)&amp;"-"&amp;gdp_capita_rank__2[[#This Row],[WB_country_code]]</f>
        <v>2000-HRV</v>
      </c>
      <c r="G5414" s="9" t="s">
        <v>6912</v>
      </c>
    </row>
    <row r="5415" spans="1:7" x14ac:dyDescent="0.2">
      <c r="A5415" s="9" t="s">
        <v>111</v>
      </c>
      <c r="B5415" s="9" t="s">
        <v>112</v>
      </c>
      <c r="C5415" s="9" t="s">
        <v>2873</v>
      </c>
      <c r="D5415" s="9" t="s">
        <v>2874</v>
      </c>
      <c r="E5415" s="9" t="s">
        <v>6860</v>
      </c>
      <c r="F5415" s="9" t="str">
        <f>TEXT(gdp_capita_rank__2[[#This Row],[year]],0)&amp;"-"&amp;gdp_capita_rank__2[[#This Row],[WB_country_code]]</f>
        <v>2000-HUN</v>
      </c>
      <c r="G5415" s="9" t="s">
        <v>6913</v>
      </c>
    </row>
    <row r="5416" spans="1:7" x14ac:dyDescent="0.2">
      <c r="A5416" s="9" t="s">
        <v>113</v>
      </c>
      <c r="B5416" s="9" t="s">
        <v>114</v>
      </c>
      <c r="C5416" s="9" t="s">
        <v>2875</v>
      </c>
      <c r="D5416" s="9" t="s">
        <v>2876</v>
      </c>
      <c r="E5416" s="9" t="s">
        <v>6860</v>
      </c>
      <c r="F5416" s="9" t="str">
        <f>TEXT(gdp_capita_rank__2[[#This Row],[year]],0)&amp;"-"&amp;gdp_capita_rank__2[[#This Row],[WB_country_code]]</f>
        <v>2000-IDN</v>
      </c>
      <c r="G5416" s="9" t="s">
        <v>6914</v>
      </c>
    </row>
    <row r="5417" spans="1:7" x14ac:dyDescent="0.2">
      <c r="A5417" s="9" t="s">
        <v>115</v>
      </c>
      <c r="B5417" s="9" t="s">
        <v>116</v>
      </c>
      <c r="C5417" s="9" t="s">
        <v>2877</v>
      </c>
      <c r="D5417" s="9" t="s">
        <v>2878</v>
      </c>
      <c r="E5417" s="9" t="s">
        <v>6860</v>
      </c>
      <c r="F5417" s="9" t="str">
        <f>TEXT(gdp_capita_rank__2[[#This Row],[year]],0)&amp;"-"&amp;gdp_capita_rank__2[[#This Row],[WB_country_code]]</f>
        <v>2000-IND</v>
      </c>
      <c r="G5417" s="9" t="s">
        <v>6915</v>
      </c>
    </row>
    <row r="5418" spans="1:7" x14ac:dyDescent="0.2">
      <c r="A5418" s="9" t="s">
        <v>117</v>
      </c>
      <c r="B5418" s="9" t="s">
        <v>118</v>
      </c>
      <c r="C5418" s="9" t="s">
        <v>2880</v>
      </c>
      <c r="D5418" s="9" t="s">
        <v>2881</v>
      </c>
      <c r="E5418" s="9" t="s">
        <v>6860</v>
      </c>
      <c r="F5418" s="9" t="str">
        <f>TEXT(gdp_capita_rank__2[[#This Row],[year]],0)&amp;"-"&amp;gdp_capita_rank__2[[#This Row],[WB_country_code]]</f>
        <v>2000-IRL</v>
      </c>
      <c r="G5418" s="9" t="s">
        <v>6916</v>
      </c>
    </row>
    <row r="5419" spans="1:7" x14ac:dyDescent="0.2">
      <c r="A5419" s="9" t="s">
        <v>119</v>
      </c>
      <c r="B5419" s="9" t="s">
        <v>120</v>
      </c>
      <c r="C5419" s="9" t="s">
        <v>2883</v>
      </c>
      <c r="D5419" s="9" t="s">
        <v>2884</v>
      </c>
      <c r="E5419" s="9" t="s">
        <v>6860</v>
      </c>
      <c r="F5419" s="9" t="str">
        <f>TEXT(gdp_capita_rank__2[[#This Row],[year]],0)&amp;"-"&amp;gdp_capita_rank__2[[#This Row],[WB_country_code]]</f>
        <v>2000-IRN</v>
      </c>
      <c r="G5419" s="9" t="s">
        <v>6917</v>
      </c>
    </row>
    <row r="5420" spans="1:7" x14ac:dyDescent="0.2">
      <c r="A5420" s="9" t="s">
        <v>121</v>
      </c>
      <c r="B5420" s="9" t="s">
        <v>122</v>
      </c>
      <c r="C5420" s="9" t="s">
        <v>2886</v>
      </c>
      <c r="D5420" s="9" t="s">
        <v>2887</v>
      </c>
      <c r="E5420" s="9" t="s">
        <v>6860</v>
      </c>
      <c r="F5420" s="9" t="str">
        <f>TEXT(gdp_capita_rank__2[[#This Row],[year]],0)&amp;"-"&amp;gdp_capita_rank__2[[#This Row],[WB_country_code]]</f>
        <v>2000-IRQ</v>
      </c>
      <c r="G5420" s="9" t="s">
        <v>6918</v>
      </c>
    </row>
    <row r="5421" spans="1:7" x14ac:dyDescent="0.2">
      <c r="A5421" s="9" t="s">
        <v>123</v>
      </c>
      <c r="B5421" s="9" t="s">
        <v>124</v>
      </c>
      <c r="C5421" s="9" t="s">
        <v>2889</v>
      </c>
      <c r="D5421" s="9" t="s">
        <v>2890</v>
      </c>
      <c r="E5421" s="9" t="s">
        <v>6860</v>
      </c>
      <c r="F5421" s="9" t="str">
        <f>TEXT(gdp_capita_rank__2[[#This Row],[year]],0)&amp;"-"&amp;gdp_capita_rank__2[[#This Row],[WB_country_code]]</f>
        <v>2000-ISL</v>
      </c>
      <c r="G5421" s="9" t="s">
        <v>6919</v>
      </c>
    </row>
    <row r="5422" spans="1:7" x14ac:dyDescent="0.2">
      <c r="A5422" s="9" t="s">
        <v>125</v>
      </c>
      <c r="B5422" s="9" t="s">
        <v>126</v>
      </c>
      <c r="C5422" s="9" t="s">
        <v>2892</v>
      </c>
      <c r="D5422" s="9" t="s">
        <v>2893</v>
      </c>
      <c r="E5422" s="9" t="s">
        <v>6860</v>
      </c>
      <c r="F5422" s="9" t="str">
        <f>TEXT(gdp_capita_rank__2[[#This Row],[year]],0)&amp;"-"&amp;gdp_capita_rank__2[[#This Row],[WB_country_code]]</f>
        <v>2000-ISR</v>
      </c>
      <c r="G5422" s="9" t="s">
        <v>6920</v>
      </c>
    </row>
    <row r="5423" spans="1:7" x14ac:dyDescent="0.2">
      <c r="A5423" s="9" t="s">
        <v>127</v>
      </c>
      <c r="B5423" s="9" t="s">
        <v>128</v>
      </c>
      <c r="C5423" s="9" t="s">
        <v>2895</v>
      </c>
      <c r="D5423" s="9" t="s">
        <v>2896</v>
      </c>
      <c r="E5423" s="9" t="s">
        <v>6860</v>
      </c>
      <c r="F5423" s="9" t="str">
        <f>TEXT(gdp_capita_rank__2[[#This Row],[year]],0)&amp;"-"&amp;gdp_capita_rank__2[[#This Row],[WB_country_code]]</f>
        <v>2000-ITA</v>
      </c>
      <c r="G5423" s="9" t="s">
        <v>6921</v>
      </c>
    </row>
    <row r="5424" spans="1:7" x14ac:dyDescent="0.2">
      <c r="A5424" s="9" t="s">
        <v>129</v>
      </c>
      <c r="B5424" s="9" t="s">
        <v>130</v>
      </c>
      <c r="C5424" s="9" t="s">
        <v>2898</v>
      </c>
      <c r="D5424" s="9" t="s">
        <v>2899</v>
      </c>
      <c r="E5424" s="9" t="s">
        <v>6860</v>
      </c>
      <c r="F5424" s="9" t="str">
        <f>TEXT(gdp_capita_rank__2[[#This Row],[year]],0)&amp;"-"&amp;gdp_capita_rank__2[[#This Row],[WB_country_code]]</f>
        <v>2000-JAM</v>
      </c>
      <c r="G5424" s="9" t="s">
        <v>6922</v>
      </c>
    </row>
    <row r="5425" spans="1:7" x14ac:dyDescent="0.2">
      <c r="A5425" s="9" t="s">
        <v>131</v>
      </c>
      <c r="B5425" s="9" t="s">
        <v>132</v>
      </c>
      <c r="C5425" s="9" t="s">
        <v>2901</v>
      </c>
      <c r="D5425" s="9" t="s">
        <v>2902</v>
      </c>
      <c r="E5425" s="9" t="s">
        <v>6860</v>
      </c>
      <c r="F5425" s="9" t="str">
        <f>TEXT(gdp_capita_rank__2[[#This Row],[year]],0)&amp;"-"&amp;gdp_capita_rank__2[[#This Row],[WB_country_code]]</f>
        <v>2000-JOR</v>
      </c>
      <c r="G5425" s="9" t="s">
        <v>6923</v>
      </c>
    </row>
    <row r="5426" spans="1:7" x14ac:dyDescent="0.2">
      <c r="A5426" s="9" t="s">
        <v>133</v>
      </c>
      <c r="B5426" s="9" t="s">
        <v>134</v>
      </c>
      <c r="C5426" s="9" t="s">
        <v>2903</v>
      </c>
      <c r="D5426" s="9" t="s">
        <v>2904</v>
      </c>
      <c r="E5426" s="9" t="s">
        <v>6860</v>
      </c>
      <c r="F5426" s="9" t="str">
        <f>TEXT(gdp_capita_rank__2[[#This Row],[year]],0)&amp;"-"&amp;gdp_capita_rank__2[[#This Row],[WB_country_code]]</f>
        <v>2000-JPN</v>
      </c>
      <c r="G5426" s="9" t="s">
        <v>6924</v>
      </c>
    </row>
    <row r="5427" spans="1:7" x14ac:dyDescent="0.2">
      <c r="A5427" s="9" t="s">
        <v>135</v>
      </c>
      <c r="B5427" s="9" t="s">
        <v>136</v>
      </c>
      <c r="C5427" s="9" t="s">
        <v>2906</v>
      </c>
      <c r="D5427" s="9" t="s">
        <v>2907</v>
      </c>
      <c r="E5427" s="9" t="s">
        <v>6860</v>
      </c>
      <c r="F5427" s="9" t="str">
        <f>TEXT(gdp_capita_rank__2[[#This Row],[year]],0)&amp;"-"&amp;gdp_capita_rank__2[[#This Row],[WB_country_code]]</f>
        <v>2000-KAZ</v>
      </c>
      <c r="G5427" s="9" t="s">
        <v>6925</v>
      </c>
    </row>
    <row r="5428" spans="1:7" x14ac:dyDescent="0.2">
      <c r="A5428" s="9" t="s">
        <v>137</v>
      </c>
      <c r="B5428" s="9" t="s">
        <v>138</v>
      </c>
      <c r="C5428" s="9" t="s">
        <v>2908</v>
      </c>
      <c r="D5428" s="9" t="s">
        <v>2909</v>
      </c>
      <c r="E5428" s="9" t="s">
        <v>6860</v>
      </c>
      <c r="F5428" s="9" t="str">
        <f>TEXT(gdp_capita_rank__2[[#This Row],[year]],0)&amp;"-"&amp;gdp_capita_rank__2[[#This Row],[WB_country_code]]</f>
        <v>2000-KEN</v>
      </c>
      <c r="G5428" s="9" t="s">
        <v>6926</v>
      </c>
    </row>
    <row r="5429" spans="1:7" x14ac:dyDescent="0.2">
      <c r="A5429" s="9" t="s">
        <v>139</v>
      </c>
      <c r="B5429" s="9" t="s">
        <v>140</v>
      </c>
      <c r="C5429" s="9" t="s">
        <v>2911</v>
      </c>
      <c r="D5429" s="9" t="s">
        <v>2912</v>
      </c>
      <c r="E5429" s="9" t="s">
        <v>6860</v>
      </c>
      <c r="F5429" s="9" t="str">
        <f>TEXT(gdp_capita_rank__2[[#This Row],[year]],0)&amp;"-"&amp;gdp_capita_rank__2[[#This Row],[WB_country_code]]</f>
        <v>2000-KGZ</v>
      </c>
      <c r="G5429" s="9" t="s">
        <v>6927</v>
      </c>
    </row>
    <row r="5430" spans="1:7" x14ac:dyDescent="0.2">
      <c r="A5430" s="9" t="s">
        <v>141</v>
      </c>
      <c r="B5430" s="9" t="s">
        <v>142</v>
      </c>
      <c r="C5430" s="9" t="s">
        <v>2913</v>
      </c>
      <c r="D5430" s="9" t="s">
        <v>2914</v>
      </c>
      <c r="E5430" s="9" t="s">
        <v>6860</v>
      </c>
      <c r="F5430" s="9" t="str">
        <f>TEXT(gdp_capita_rank__2[[#This Row],[year]],0)&amp;"-"&amp;gdp_capita_rank__2[[#This Row],[WB_country_code]]</f>
        <v>2000-KOR</v>
      </c>
      <c r="G5430" s="9" t="s">
        <v>6928</v>
      </c>
    </row>
    <row r="5431" spans="1:7" x14ac:dyDescent="0.2">
      <c r="A5431" s="9" t="s">
        <v>143</v>
      </c>
      <c r="B5431" s="9" t="s">
        <v>144</v>
      </c>
      <c r="C5431" s="9" t="s">
        <v>2916</v>
      </c>
      <c r="D5431" s="9" t="s">
        <v>2917</v>
      </c>
      <c r="E5431" s="9" t="s">
        <v>6860</v>
      </c>
      <c r="F5431" s="9" t="str">
        <f>TEXT(gdp_capita_rank__2[[#This Row],[year]],0)&amp;"-"&amp;gdp_capita_rank__2[[#This Row],[WB_country_code]]</f>
        <v>2000-KWT</v>
      </c>
      <c r="G5431" s="9" t="s">
        <v>6929</v>
      </c>
    </row>
    <row r="5432" spans="1:7" x14ac:dyDescent="0.2">
      <c r="A5432" s="9" t="s">
        <v>145</v>
      </c>
      <c r="B5432" s="9" t="s">
        <v>146</v>
      </c>
      <c r="C5432" s="9" t="s">
        <v>2918</v>
      </c>
      <c r="D5432" s="9" t="s">
        <v>2919</v>
      </c>
      <c r="E5432" s="9" t="s">
        <v>6860</v>
      </c>
      <c r="F5432" s="9" t="str">
        <f>TEXT(gdp_capita_rank__2[[#This Row],[year]],0)&amp;"-"&amp;gdp_capita_rank__2[[#This Row],[WB_country_code]]</f>
        <v>2000-LBN</v>
      </c>
      <c r="G5432" s="9" t="s">
        <v>6930</v>
      </c>
    </row>
    <row r="5433" spans="1:7" x14ac:dyDescent="0.2">
      <c r="A5433" s="9" t="s">
        <v>147</v>
      </c>
      <c r="B5433" s="9" t="s">
        <v>148</v>
      </c>
      <c r="C5433" s="9" t="s">
        <v>2920</v>
      </c>
      <c r="D5433" s="9" t="s">
        <v>2921</v>
      </c>
      <c r="E5433" s="9" t="s">
        <v>6860</v>
      </c>
      <c r="F5433" s="9" t="str">
        <f>TEXT(gdp_capita_rank__2[[#This Row],[year]],0)&amp;"-"&amp;gdp_capita_rank__2[[#This Row],[WB_country_code]]</f>
        <v>2000-LKA</v>
      </c>
      <c r="G5433" s="9" t="s">
        <v>6931</v>
      </c>
    </row>
    <row r="5434" spans="1:7" x14ac:dyDescent="0.2">
      <c r="A5434" s="9" t="s">
        <v>149</v>
      </c>
      <c r="B5434" s="9" t="s">
        <v>150</v>
      </c>
      <c r="C5434" s="9" t="s">
        <v>2923</v>
      </c>
      <c r="D5434" s="9" t="s">
        <v>2924</v>
      </c>
      <c r="E5434" s="9" t="s">
        <v>6860</v>
      </c>
      <c r="F5434" s="9" t="str">
        <f>TEXT(gdp_capita_rank__2[[#This Row],[year]],0)&amp;"-"&amp;gdp_capita_rank__2[[#This Row],[WB_country_code]]</f>
        <v>2000-LTU</v>
      </c>
      <c r="G5434" s="9" t="s">
        <v>6932</v>
      </c>
    </row>
    <row r="5435" spans="1:7" x14ac:dyDescent="0.2">
      <c r="A5435" s="9" t="s">
        <v>151</v>
      </c>
      <c r="B5435" s="9" t="s">
        <v>152</v>
      </c>
      <c r="C5435" s="9" t="s">
        <v>2925</v>
      </c>
      <c r="D5435" s="9" t="s">
        <v>2926</v>
      </c>
      <c r="E5435" s="9" t="s">
        <v>6860</v>
      </c>
      <c r="F5435" s="9" t="str">
        <f>TEXT(gdp_capita_rank__2[[#This Row],[year]],0)&amp;"-"&amp;gdp_capita_rank__2[[#This Row],[WB_country_code]]</f>
        <v>2000-LVA</v>
      </c>
      <c r="G5435" s="9" t="s">
        <v>6933</v>
      </c>
    </row>
    <row r="5436" spans="1:7" x14ac:dyDescent="0.2">
      <c r="A5436" s="9" t="s">
        <v>153</v>
      </c>
      <c r="B5436" s="9" t="s">
        <v>154</v>
      </c>
      <c r="C5436" s="9" t="s">
        <v>2927</v>
      </c>
      <c r="D5436" s="9" t="s">
        <v>2928</v>
      </c>
      <c r="E5436" s="9" t="s">
        <v>6860</v>
      </c>
      <c r="F5436" s="9" t="str">
        <f>TEXT(gdp_capita_rank__2[[#This Row],[year]],0)&amp;"-"&amp;gdp_capita_rank__2[[#This Row],[WB_country_code]]</f>
        <v>2000-MAR</v>
      </c>
      <c r="G5436" s="9" t="s">
        <v>6934</v>
      </c>
    </row>
    <row r="5437" spans="1:7" x14ac:dyDescent="0.2">
      <c r="A5437" s="9" t="s">
        <v>155</v>
      </c>
      <c r="B5437" s="9" t="s">
        <v>156</v>
      </c>
      <c r="C5437" s="9" t="s">
        <v>2930</v>
      </c>
      <c r="D5437" s="9" t="s">
        <v>2931</v>
      </c>
      <c r="E5437" s="9" t="s">
        <v>6860</v>
      </c>
      <c r="F5437" s="9" t="str">
        <f>TEXT(gdp_capita_rank__2[[#This Row],[year]],0)&amp;"-"&amp;gdp_capita_rank__2[[#This Row],[WB_country_code]]</f>
        <v>2000-MDA</v>
      </c>
      <c r="G5437" s="9" t="s">
        <v>6935</v>
      </c>
    </row>
    <row r="5438" spans="1:7" x14ac:dyDescent="0.2">
      <c r="A5438" s="9" t="s">
        <v>157</v>
      </c>
      <c r="B5438" s="9" t="s">
        <v>158</v>
      </c>
      <c r="C5438" s="9" t="s">
        <v>2932</v>
      </c>
      <c r="D5438" s="9" t="s">
        <v>2933</v>
      </c>
      <c r="E5438" s="9" t="s">
        <v>6860</v>
      </c>
      <c r="F5438" s="9" t="str">
        <f>TEXT(gdp_capita_rank__2[[#This Row],[year]],0)&amp;"-"&amp;gdp_capita_rank__2[[#This Row],[WB_country_code]]</f>
        <v>2000-MEX</v>
      </c>
      <c r="G5438" s="9" t="s">
        <v>6936</v>
      </c>
    </row>
    <row r="5439" spans="1:7" x14ac:dyDescent="0.2">
      <c r="A5439" s="9" t="s">
        <v>159</v>
      </c>
      <c r="B5439" s="9" t="s">
        <v>160</v>
      </c>
      <c r="C5439" s="9" t="s">
        <v>2935</v>
      </c>
      <c r="D5439" s="9" t="s">
        <v>2936</v>
      </c>
      <c r="E5439" s="9" t="s">
        <v>6860</v>
      </c>
      <c r="F5439" s="9" t="str">
        <f>TEXT(gdp_capita_rank__2[[#This Row],[year]],0)&amp;"-"&amp;gdp_capita_rank__2[[#This Row],[WB_country_code]]</f>
        <v>2000-MKD</v>
      </c>
      <c r="G5439" s="9" t="s">
        <v>6937</v>
      </c>
    </row>
    <row r="5440" spans="1:7" x14ac:dyDescent="0.2">
      <c r="A5440" s="9" t="s">
        <v>161</v>
      </c>
      <c r="B5440" s="9" t="s">
        <v>162</v>
      </c>
      <c r="C5440" s="9" t="s">
        <v>2937</v>
      </c>
      <c r="D5440" s="9" t="s">
        <v>2938</v>
      </c>
      <c r="E5440" s="9" t="s">
        <v>6860</v>
      </c>
      <c r="F5440" s="9" t="str">
        <f>TEXT(gdp_capita_rank__2[[#This Row],[year]],0)&amp;"-"&amp;gdp_capita_rank__2[[#This Row],[WB_country_code]]</f>
        <v>2000-MNE</v>
      </c>
      <c r="G5440" s="9" t="s">
        <v>6938</v>
      </c>
    </row>
    <row r="5441" spans="1:7" x14ac:dyDescent="0.2">
      <c r="A5441" s="9" t="s">
        <v>163</v>
      </c>
      <c r="B5441" s="9" t="s">
        <v>164</v>
      </c>
      <c r="C5441" s="9" t="s">
        <v>2939</v>
      </c>
      <c r="D5441" s="9" t="s">
        <v>2940</v>
      </c>
      <c r="E5441" s="9" t="s">
        <v>6860</v>
      </c>
      <c r="F5441" s="9" t="str">
        <f>TEXT(gdp_capita_rank__2[[#This Row],[year]],0)&amp;"-"&amp;gdp_capita_rank__2[[#This Row],[WB_country_code]]</f>
        <v>2000-MNG</v>
      </c>
      <c r="G5441" s="9" t="s">
        <v>6939</v>
      </c>
    </row>
    <row r="5442" spans="1:7" x14ac:dyDescent="0.2">
      <c r="A5442" s="9" t="s">
        <v>165</v>
      </c>
      <c r="B5442" s="9" t="s">
        <v>166</v>
      </c>
      <c r="C5442" s="9" t="s">
        <v>2941</v>
      </c>
      <c r="D5442" s="9" t="s">
        <v>2942</v>
      </c>
      <c r="E5442" s="9" t="s">
        <v>6860</v>
      </c>
      <c r="F5442" s="9" t="str">
        <f>TEXT(gdp_capita_rank__2[[#This Row],[year]],0)&amp;"-"&amp;gdp_capita_rank__2[[#This Row],[WB_country_code]]</f>
        <v>2000-MOZ</v>
      </c>
      <c r="G5442" s="9" t="s">
        <v>6940</v>
      </c>
    </row>
    <row r="5443" spans="1:7" x14ac:dyDescent="0.2">
      <c r="A5443" s="9" t="s">
        <v>167</v>
      </c>
      <c r="B5443" s="9" t="s">
        <v>168</v>
      </c>
      <c r="C5443" s="9" t="s">
        <v>2943</v>
      </c>
      <c r="D5443" s="9" t="s">
        <v>2944</v>
      </c>
      <c r="E5443" s="9" t="s">
        <v>6860</v>
      </c>
      <c r="F5443" s="9" t="str">
        <f>TEXT(gdp_capita_rank__2[[#This Row],[year]],0)&amp;"-"&amp;gdp_capita_rank__2[[#This Row],[WB_country_code]]</f>
        <v>2000-MUS</v>
      </c>
      <c r="G5443" s="9" t="s">
        <v>6941</v>
      </c>
    </row>
    <row r="5444" spans="1:7" x14ac:dyDescent="0.2">
      <c r="A5444" s="9" t="s">
        <v>169</v>
      </c>
      <c r="B5444" s="9" t="s">
        <v>170</v>
      </c>
      <c r="C5444" s="9" t="s">
        <v>2945</v>
      </c>
      <c r="D5444" s="9" t="s">
        <v>2946</v>
      </c>
      <c r="E5444" s="9" t="s">
        <v>6860</v>
      </c>
      <c r="F5444" s="9" t="str">
        <f>TEXT(gdp_capita_rank__2[[#This Row],[year]],0)&amp;"-"&amp;gdp_capita_rank__2[[#This Row],[WB_country_code]]</f>
        <v>2000-MYS</v>
      </c>
      <c r="G5444" s="9" t="s">
        <v>6942</v>
      </c>
    </row>
    <row r="5445" spans="1:7" x14ac:dyDescent="0.2">
      <c r="A5445" s="9" t="s">
        <v>171</v>
      </c>
      <c r="B5445" s="9" t="s">
        <v>172</v>
      </c>
      <c r="C5445" s="9" t="s">
        <v>2948</v>
      </c>
      <c r="D5445" s="9" t="s">
        <v>2949</v>
      </c>
      <c r="E5445" s="9" t="s">
        <v>6860</v>
      </c>
      <c r="F5445" s="9" t="str">
        <f>TEXT(gdp_capita_rank__2[[#This Row],[year]],0)&amp;"-"&amp;gdp_capita_rank__2[[#This Row],[WB_country_code]]</f>
        <v>2000-NAM</v>
      </c>
      <c r="G5445" s="9" t="s">
        <v>6943</v>
      </c>
    </row>
    <row r="5446" spans="1:7" x14ac:dyDescent="0.2">
      <c r="A5446" s="9" t="s">
        <v>173</v>
      </c>
      <c r="B5446" s="9" t="s">
        <v>174</v>
      </c>
      <c r="C5446" s="9" t="s">
        <v>2950</v>
      </c>
      <c r="D5446" s="9" t="s">
        <v>2951</v>
      </c>
      <c r="E5446" s="9" t="s">
        <v>6860</v>
      </c>
      <c r="F5446" s="9" t="str">
        <f>TEXT(gdp_capita_rank__2[[#This Row],[year]],0)&amp;"-"&amp;gdp_capita_rank__2[[#This Row],[WB_country_code]]</f>
        <v>2000-NER</v>
      </c>
      <c r="G5446" s="9" t="s">
        <v>6944</v>
      </c>
    </row>
    <row r="5447" spans="1:7" x14ac:dyDescent="0.2">
      <c r="A5447" s="9" t="s">
        <v>175</v>
      </c>
      <c r="B5447" s="9" t="s">
        <v>176</v>
      </c>
      <c r="C5447" s="9" t="s">
        <v>2953</v>
      </c>
      <c r="D5447" s="9" t="s">
        <v>2954</v>
      </c>
      <c r="E5447" s="9" t="s">
        <v>6860</v>
      </c>
      <c r="F5447" s="9" t="str">
        <f>TEXT(gdp_capita_rank__2[[#This Row],[year]],0)&amp;"-"&amp;gdp_capita_rank__2[[#This Row],[WB_country_code]]</f>
        <v>2000-NGA</v>
      </c>
      <c r="G5447" s="9" t="s">
        <v>6945</v>
      </c>
    </row>
    <row r="5448" spans="1:7" x14ac:dyDescent="0.2">
      <c r="A5448" s="9" t="s">
        <v>177</v>
      </c>
      <c r="B5448" s="9" t="s">
        <v>178</v>
      </c>
      <c r="C5448" s="9" t="s">
        <v>2956</v>
      </c>
      <c r="D5448" s="9" t="s">
        <v>2957</v>
      </c>
      <c r="E5448" s="9" t="s">
        <v>6860</v>
      </c>
      <c r="F5448" s="9" t="str">
        <f>TEXT(gdp_capita_rank__2[[#This Row],[year]],0)&amp;"-"&amp;gdp_capita_rank__2[[#This Row],[WB_country_code]]</f>
        <v>2000-NLD</v>
      </c>
      <c r="G5448" s="9" t="s">
        <v>6946</v>
      </c>
    </row>
    <row r="5449" spans="1:7" x14ac:dyDescent="0.2">
      <c r="A5449" s="9" t="s">
        <v>179</v>
      </c>
      <c r="B5449" s="9" t="s">
        <v>180</v>
      </c>
      <c r="C5449" s="9" t="s">
        <v>2959</v>
      </c>
      <c r="D5449" s="9" t="s">
        <v>2960</v>
      </c>
      <c r="E5449" s="9" t="s">
        <v>6860</v>
      </c>
      <c r="F5449" s="9" t="str">
        <f>TEXT(gdp_capita_rank__2[[#This Row],[year]],0)&amp;"-"&amp;gdp_capita_rank__2[[#This Row],[WB_country_code]]</f>
        <v>2000-NOR</v>
      </c>
      <c r="G5449" s="9" t="s">
        <v>6947</v>
      </c>
    </row>
    <row r="5450" spans="1:7" x14ac:dyDescent="0.2">
      <c r="A5450" s="9" t="s">
        <v>181</v>
      </c>
      <c r="B5450" s="9" t="s">
        <v>182</v>
      </c>
      <c r="C5450" s="9" t="s">
        <v>2962</v>
      </c>
      <c r="D5450" s="9" t="s">
        <v>2963</v>
      </c>
      <c r="E5450" s="9" t="s">
        <v>6860</v>
      </c>
      <c r="F5450" s="9" t="str">
        <f>TEXT(gdp_capita_rank__2[[#This Row],[year]],0)&amp;"-"&amp;gdp_capita_rank__2[[#This Row],[WB_country_code]]</f>
        <v>2000-NZL</v>
      </c>
      <c r="G5450" s="9" t="s">
        <v>6948</v>
      </c>
    </row>
    <row r="5451" spans="1:7" x14ac:dyDescent="0.2">
      <c r="A5451" s="9" t="s">
        <v>183</v>
      </c>
      <c r="B5451" s="9" t="s">
        <v>184</v>
      </c>
      <c r="C5451" s="9" t="s">
        <v>2965</v>
      </c>
      <c r="D5451" s="9" t="s">
        <v>2966</v>
      </c>
      <c r="E5451" s="9" t="s">
        <v>6860</v>
      </c>
      <c r="F5451" s="9" t="str">
        <f>TEXT(gdp_capita_rank__2[[#This Row],[year]],0)&amp;"-"&amp;gdp_capita_rank__2[[#This Row],[WB_country_code]]</f>
        <v>2000-PAK</v>
      </c>
      <c r="G5451" s="9" t="s">
        <v>6949</v>
      </c>
    </row>
    <row r="5452" spans="1:7" x14ac:dyDescent="0.2">
      <c r="A5452" s="9" t="s">
        <v>185</v>
      </c>
      <c r="B5452" s="9" t="s">
        <v>186</v>
      </c>
      <c r="C5452" s="9" t="s">
        <v>2968</v>
      </c>
      <c r="D5452" s="9" t="s">
        <v>2969</v>
      </c>
      <c r="E5452" s="9" t="s">
        <v>6860</v>
      </c>
      <c r="F5452" s="9" t="str">
        <f>TEXT(gdp_capita_rank__2[[#This Row],[year]],0)&amp;"-"&amp;gdp_capita_rank__2[[#This Row],[WB_country_code]]</f>
        <v>2000-PAN</v>
      </c>
      <c r="G5452" s="9" t="s">
        <v>6950</v>
      </c>
    </row>
    <row r="5453" spans="1:7" x14ac:dyDescent="0.2">
      <c r="A5453" s="9" t="s">
        <v>187</v>
      </c>
      <c r="B5453" s="9" t="s">
        <v>188</v>
      </c>
      <c r="C5453" s="9" t="s">
        <v>2971</v>
      </c>
      <c r="D5453" s="9" t="s">
        <v>2972</v>
      </c>
      <c r="E5453" s="9" t="s">
        <v>6860</v>
      </c>
      <c r="F5453" s="9" t="str">
        <f>TEXT(gdp_capita_rank__2[[#This Row],[year]],0)&amp;"-"&amp;gdp_capita_rank__2[[#This Row],[WB_country_code]]</f>
        <v>2000-PER</v>
      </c>
      <c r="G5453" s="9" t="s">
        <v>6951</v>
      </c>
    </row>
    <row r="5454" spans="1:7" x14ac:dyDescent="0.2">
      <c r="A5454" s="9" t="s">
        <v>189</v>
      </c>
      <c r="B5454" s="9" t="s">
        <v>190</v>
      </c>
      <c r="C5454" s="9" t="s">
        <v>2973</v>
      </c>
      <c r="D5454" s="9" t="s">
        <v>2974</v>
      </c>
      <c r="E5454" s="9" t="s">
        <v>6860</v>
      </c>
      <c r="F5454" s="9" t="str">
        <f>TEXT(gdp_capita_rank__2[[#This Row],[year]],0)&amp;"-"&amp;gdp_capita_rank__2[[#This Row],[WB_country_code]]</f>
        <v>2000-PHL</v>
      </c>
      <c r="G5454" s="9" t="s">
        <v>6952</v>
      </c>
    </row>
    <row r="5455" spans="1:7" x14ac:dyDescent="0.2">
      <c r="A5455" s="9" t="s">
        <v>191</v>
      </c>
      <c r="B5455" s="9" t="s">
        <v>192</v>
      </c>
      <c r="C5455" s="9" t="s">
        <v>2976</v>
      </c>
      <c r="D5455" s="9" t="s">
        <v>2977</v>
      </c>
      <c r="E5455" s="9" t="s">
        <v>6860</v>
      </c>
      <c r="F5455" s="9" t="str">
        <f>TEXT(gdp_capita_rank__2[[#This Row],[year]],0)&amp;"-"&amp;gdp_capita_rank__2[[#This Row],[WB_country_code]]</f>
        <v>2000-POL</v>
      </c>
      <c r="G5455" s="9" t="s">
        <v>6953</v>
      </c>
    </row>
    <row r="5456" spans="1:7" x14ac:dyDescent="0.2">
      <c r="A5456" s="9" t="s">
        <v>193</v>
      </c>
      <c r="B5456" s="9" t="s">
        <v>194</v>
      </c>
      <c r="C5456" s="9" t="s">
        <v>2818</v>
      </c>
      <c r="D5456" s="9" t="s">
        <v>2978</v>
      </c>
      <c r="E5456" s="9" t="s">
        <v>6860</v>
      </c>
      <c r="F5456" s="9" t="str">
        <f>TEXT(gdp_capita_rank__2[[#This Row],[year]],0)&amp;"-"&amp;gdp_capita_rank__2[[#This Row],[WB_country_code]]</f>
        <v>2000-PRI</v>
      </c>
      <c r="G5456" s="9" t="s">
        <v>6954</v>
      </c>
    </row>
    <row r="5457" spans="1:7" x14ac:dyDescent="0.2">
      <c r="A5457" s="9" t="s">
        <v>195</v>
      </c>
      <c r="B5457" s="9" t="s">
        <v>196</v>
      </c>
      <c r="C5457" s="9" t="s">
        <v>2980</v>
      </c>
      <c r="D5457" s="9" t="s">
        <v>2981</v>
      </c>
      <c r="E5457" s="9" t="s">
        <v>6860</v>
      </c>
      <c r="F5457" s="9" t="str">
        <f>TEXT(gdp_capita_rank__2[[#This Row],[year]],0)&amp;"-"&amp;gdp_capita_rank__2[[#This Row],[WB_country_code]]</f>
        <v>2000-PRK</v>
      </c>
      <c r="G5457" s="9" t="s">
        <v>2741</v>
      </c>
    </row>
    <row r="5458" spans="1:7" x14ac:dyDescent="0.2">
      <c r="A5458" s="9" t="s">
        <v>197</v>
      </c>
      <c r="B5458" s="9" t="s">
        <v>198</v>
      </c>
      <c r="C5458" s="9" t="s">
        <v>2982</v>
      </c>
      <c r="D5458" s="9" t="s">
        <v>2983</v>
      </c>
      <c r="E5458" s="9" t="s">
        <v>6860</v>
      </c>
      <c r="F5458" s="9" t="str">
        <f>TEXT(gdp_capita_rank__2[[#This Row],[year]],0)&amp;"-"&amp;gdp_capita_rank__2[[#This Row],[WB_country_code]]</f>
        <v>2000-PRT</v>
      </c>
      <c r="G5458" s="9" t="s">
        <v>6955</v>
      </c>
    </row>
    <row r="5459" spans="1:7" x14ac:dyDescent="0.2">
      <c r="A5459" s="9" t="s">
        <v>199</v>
      </c>
      <c r="B5459" s="9" t="s">
        <v>200</v>
      </c>
      <c r="C5459" s="9" t="s">
        <v>2985</v>
      </c>
      <c r="D5459" s="9" t="s">
        <v>2986</v>
      </c>
      <c r="E5459" s="9" t="s">
        <v>6860</v>
      </c>
      <c r="F5459" s="9" t="str">
        <f>TEXT(gdp_capita_rank__2[[#This Row],[year]],0)&amp;"-"&amp;gdp_capita_rank__2[[#This Row],[WB_country_code]]</f>
        <v>2000-PRY</v>
      </c>
      <c r="G5459" s="9" t="s">
        <v>6956</v>
      </c>
    </row>
    <row r="5460" spans="1:7" x14ac:dyDescent="0.2">
      <c r="A5460" s="9" t="s">
        <v>201</v>
      </c>
      <c r="B5460" s="9" t="s">
        <v>202</v>
      </c>
      <c r="C5460" s="9" t="s">
        <v>2987</v>
      </c>
      <c r="D5460" s="9" t="s">
        <v>2988</v>
      </c>
      <c r="E5460" s="9" t="s">
        <v>6860</v>
      </c>
      <c r="F5460" s="9" t="str">
        <f>TEXT(gdp_capita_rank__2[[#This Row],[year]],0)&amp;"-"&amp;gdp_capita_rank__2[[#This Row],[WB_country_code]]</f>
        <v>2000-QAT</v>
      </c>
      <c r="G5460" s="9" t="s">
        <v>6957</v>
      </c>
    </row>
    <row r="5461" spans="1:7" x14ac:dyDescent="0.2">
      <c r="A5461" s="9" t="s">
        <v>203</v>
      </c>
      <c r="B5461" s="9" t="s">
        <v>204</v>
      </c>
      <c r="C5461" s="9" t="s">
        <v>2989</v>
      </c>
      <c r="D5461" s="9" t="s">
        <v>2990</v>
      </c>
      <c r="E5461" s="9" t="s">
        <v>6860</v>
      </c>
      <c r="F5461" s="9" t="str">
        <f>TEXT(gdp_capita_rank__2[[#This Row],[year]],0)&amp;"-"&amp;gdp_capita_rank__2[[#This Row],[WB_country_code]]</f>
        <v>2000-ROU</v>
      </c>
      <c r="G5461" s="9" t="s">
        <v>6958</v>
      </c>
    </row>
    <row r="5462" spans="1:7" x14ac:dyDescent="0.2">
      <c r="A5462" s="9" t="s">
        <v>205</v>
      </c>
      <c r="B5462" s="9" t="s">
        <v>206</v>
      </c>
      <c r="C5462" s="9" t="s">
        <v>2991</v>
      </c>
      <c r="D5462" s="9" t="s">
        <v>2992</v>
      </c>
      <c r="E5462" s="9" t="s">
        <v>6860</v>
      </c>
      <c r="F5462" s="9" t="str">
        <f>TEXT(gdp_capita_rank__2[[#This Row],[year]],0)&amp;"-"&amp;gdp_capita_rank__2[[#This Row],[WB_country_code]]</f>
        <v>2000-RUS</v>
      </c>
      <c r="G5462" s="9" t="s">
        <v>6959</v>
      </c>
    </row>
    <row r="5463" spans="1:7" x14ac:dyDescent="0.2">
      <c r="A5463" s="9" t="s">
        <v>207</v>
      </c>
      <c r="B5463" s="9" t="s">
        <v>208</v>
      </c>
      <c r="C5463" s="9" t="s">
        <v>2993</v>
      </c>
      <c r="D5463" s="9" t="s">
        <v>2994</v>
      </c>
      <c r="E5463" s="9" t="s">
        <v>6860</v>
      </c>
      <c r="F5463" s="9" t="str">
        <f>TEXT(gdp_capita_rank__2[[#This Row],[year]],0)&amp;"-"&amp;gdp_capita_rank__2[[#This Row],[WB_country_code]]</f>
        <v>2000-SAU</v>
      </c>
      <c r="G5463" s="9" t="s">
        <v>6960</v>
      </c>
    </row>
    <row r="5464" spans="1:7" x14ac:dyDescent="0.2">
      <c r="A5464" s="9" t="s">
        <v>209</v>
      </c>
      <c r="B5464" s="9" t="s">
        <v>210</v>
      </c>
      <c r="C5464" s="9" t="s">
        <v>2995</v>
      </c>
      <c r="D5464" s="9" t="s">
        <v>2996</v>
      </c>
      <c r="E5464" s="9" t="s">
        <v>6860</v>
      </c>
      <c r="F5464" s="9" t="str">
        <f>TEXT(gdp_capita_rank__2[[#This Row],[year]],0)&amp;"-"&amp;gdp_capita_rank__2[[#This Row],[WB_country_code]]</f>
        <v>2000-SDN</v>
      </c>
      <c r="G5464" s="9" t="s">
        <v>6961</v>
      </c>
    </row>
    <row r="5465" spans="1:7" x14ac:dyDescent="0.2">
      <c r="A5465" s="9" t="s">
        <v>211</v>
      </c>
      <c r="B5465" s="9" t="s">
        <v>212</v>
      </c>
      <c r="C5465" s="9" t="s">
        <v>2998</v>
      </c>
      <c r="D5465" s="9" t="s">
        <v>2999</v>
      </c>
      <c r="E5465" s="9" t="s">
        <v>6860</v>
      </c>
      <c r="F5465" s="9" t="str">
        <f>TEXT(gdp_capita_rank__2[[#This Row],[year]],0)&amp;"-"&amp;gdp_capita_rank__2[[#This Row],[WB_country_code]]</f>
        <v>2000-SEN</v>
      </c>
      <c r="G5465" s="9" t="s">
        <v>6962</v>
      </c>
    </row>
    <row r="5466" spans="1:7" x14ac:dyDescent="0.2">
      <c r="A5466" s="9" t="s">
        <v>213</v>
      </c>
      <c r="B5466" s="9" t="s">
        <v>214</v>
      </c>
      <c r="C5466" s="9" t="s">
        <v>3001</v>
      </c>
      <c r="D5466" s="9" t="s">
        <v>3002</v>
      </c>
      <c r="E5466" s="9" t="s">
        <v>6860</v>
      </c>
      <c r="F5466" s="9" t="str">
        <f>TEXT(gdp_capita_rank__2[[#This Row],[year]],0)&amp;"-"&amp;gdp_capita_rank__2[[#This Row],[WB_country_code]]</f>
        <v>2000-SGP</v>
      </c>
      <c r="G5466" s="9" t="s">
        <v>6963</v>
      </c>
    </row>
    <row r="5467" spans="1:7" x14ac:dyDescent="0.2">
      <c r="A5467" s="9" t="s">
        <v>215</v>
      </c>
      <c r="B5467" s="9" t="s">
        <v>216</v>
      </c>
      <c r="C5467" s="9" t="s">
        <v>3004</v>
      </c>
      <c r="D5467" s="9" t="s">
        <v>3005</v>
      </c>
      <c r="E5467" s="9" t="s">
        <v>6860</v>
      </c>
      <c r="F5467" s="9" t="str">
        <f>TEXT(gdp_capita_rank__2[[#This Row],[year]],0)&amp;"-"&amp;gdp_capita_rank__2[[#This Row],[WB_country_code]]</f>
        <v>2000-SMR</v>
      </c>
      <c r="G5467" s="9" t="s">
        <v>6964</v>
      </c>
    </row>
    <row r="5468" spans="1:7" x14ac:dyDescent="0.2">
      <c r="A5468" s="9" t="s">
        <v>217</v>
      </c>
      <c r="B5468" s="9" t="s">
        <v>218</v>
      </c>
      <c r="C5468" s="9" t="s">
        <v>2854</v>
      </c>
      <c r="D5468" s="9" t="s">
        <v>3006</v>
      </c>
      <c r="E5468" s="9" t="s">
        <v>6860</v>
      </c>
      <c r="F5468" s="9" t="str">
        <f>TEXT(gdp_capita_rank__2[[#This Row],[year]],0)&amp;"-"&amp;gdp_capita_rank__2[[#This Row],[WB_country_code]]</f>
        <v>2000-SRB</v>
      </c>
      <c r="G5468" s="9" t="s">
        <v>6965</v>
      </c>
    </row>
    <row r="5469" spans="1:7" x14ac:dyDescent="0.2">
      <c r="A5469" s="9" t="s">
        <v>219</v>
      </c>
      <c r="B5469" s="9" t="s">
        <v>220</v>
      </c>
      <c r="C5469" s="9" t="s">
        <v>3007</v>
      </c>
      <c r="D5469" s="9" t="s">
        <v>3008</v>
      </c>
      <c r="E5469" s="9" t="s">
        <v>6860</v>
      </c>
      <c r="F5469" s="9" t="str">
        <f>TEXT(gdp_capita_rank__2[[#This Row],[year]],0)&amp;"-"&amp;gdp_capita_rank__2[[#This Row],[WB_country_code]]</f>
        <v>2000-SUR</v>
      </c>
      <c r="G5469" s="9" t="s">
        <v>6966</v>
      </c>
    </row>
    <row r="5470" spans="1:7" x14ac:dyDescent="0.2">
      <c r="A5470" s="9" t="s">
        <v>221</v>
      </c>
      <c r="B5470" s="9" t="s">
        <v>222</v>
      </c>
      <c r="C5470" s="9" t="s">
        <v>3010</v>
      </c>
      <c r="D5470" s="9" t="s">
        <v>3011</v>
      </c>
      <c r="E5470" s="9" t="s">
        <v>6860</v>
      </c>
      <c r="F5470" s="9" t="str">
        <f>TEXT(gdp_capita_rank__2[[#This Row],[year]],0)&amp;"-"&amp;gdp_capita_rank__2[[#This Row],[WB_country_code]]</f>
        <v>2000-SVK</v>
      </c>
      <c r="G5470" s="9" t="s">
        <v>6967</v>
      </c>
    </row>
    <row r="5471" spans="1:7" x14ac:dyDescent="0.2">
      <c r="A5471" s="9" t="s">
        <v>223</v>
      </c>
      <c r="B5471" s="9" t="s">
        <v>224</v>
      </c>
      <c r="C5471" s="9" t="s">
        <v>3012</v>
      </c>
      <c r="D5471" s="9" t="s">
        <v>3013</v>
      </c>
      <c r="E5471" s="9" t="s">
        <v>6860</v>
      </c>
      <c r="F5471" s="9" t="str">
        <f>TEXT(gdp_capita_rank__2[[#This Row],[year]],0)&amp;"-"&amp;gdp_capita_rank__2[[#This Row],[WB_country_code]]</f>
        <v>2000-SVN</v>
      </c>
      <c r="G5471" s="9" t="s">
        <v>6968</v>
      </c>
    </row>
    <row r="5472" spans="1:7" x14ac:dyDescent="0.2">
      <c r="A5472" s="9" t="s">
        <v>225</v>
      </c>
      <c r="B5472" s="9" t="s">
        <v>226</v>
      </c>
      <c r="C5472" s="9" t="s">
        <v>3014</v>
      </c>
      <c r="D5472" s="9" t="s">
        <v>3015</v>
      </c>
      <c r="E5472" s="9" t="s">
        <v>6860</v>
      </c>
      <c r="F5472" s="9" t="str">
        <f>TEXT(gdp_capita_rank__2[[#This Row],[year]],0)&amp;"-"&amp;gdp_capita_rank__2[[#This Row],[WB_country_code]]</f>
        <v>2000-SWE</v>
      </c>
      <c r="G5472" s="9" t="s">
        <v>6969</v>
      </c>
    </row>
    <row r="5473" spans="1:7" x14ac:dyDescent="0.2">
      <c r="A5473" s="9" t="s">
        <v>227</v>
      </c>
      <c r="B5473" s="9" t="s">
        <v>228</v>
      </c>
      <c r="C5473" s="9" t="s">
        <v>3017</v>
      </c>
      <c r="D5473" s="9" t="s">
        <v>3018</v>
      </c>
      <c r="E5473" s="9" t="s">
        <v>6860</v>
      </c>
      <c r="F5473" s="9" t="str">
        <f>TEXT(gdp_capita_rank__2[[#This Row],[year]],0)&amp;"-"&amp;gdp_capita_rank__2[[#This Row],[WB_country_code]]</f>
        <v>2000-SYR</v>
      </c>
      <c r="G5473" s="9" t="s">
        <v>6970</v>
      </c>
    </row>
    <row r="5474" spans="1:7" x14ac:dyDescent="0.2">
      <c r="A5474" s="9" t="s">
        <v>229</v>
      </c>
      <c r="B5474" s="9" t="s">
        <v>230</v>
      </c>
      <c r="C5474" s="9" t="s">
        <v>3020</v>
      </c>
      <c r="D5474" s="9" t="s">
        <v>3021</v>
      </c>
      <c r="E5474" s="9" t="s">
        <v>6860</v>
      </c>
      <c r="F5474" s="9" t="str">
        <f>TEXT(gdp_capita_rank__2[[#This Row],[year]],0)&amp;"-"&amp;gdp_capita_rank__2[[#This Row],[WB_country_code]]</f>
        <v>2000-TGO</v>
      </c>
      <c r="G5474" s="9" t="s">
        <v>6971</v>
      </c>
    </row>
    <row r="5475" spans="1:7" x14ac:dyDescent="0.2">
      <c r="A5475" s="9" t="s">
        <v>231</v>
      </c>
      <c r="B5475" s="9" t="s">
        <v>232</v>
      </c>
      <c r="C5475" s="9" t="s">
        <v>3023</v>
      </c>
      <c r="D5475" s="9" t="s">
        <v>3024</v>
      </c>
      <c r="E5475" s="9" t="s">
        <v>6860</v>
      </c>
      <c r="F5475" s="9" t="str">
        <f>TEXT(gdp_capita_rank__2[[#This Row],[year]],0)&amp;"-"&amp;gdp_capita_rank__2[[#This Row],[WB_country_code]]</f>
        <v>2000-THA</v>
      </c>
      <c r="G5475" s="9" t="s">
        <v>6972</v>
      </c>
    </row>
    <row r="5476" spans="1:7" x14ac:dyDescent="0.2">
      <c r="A5476" s="9" t="s">
        <v>233</v>
      </c>
      <c r="B5476" s="9" t="s">
        <v>234</v>
      </c>
      <c r="C5476" s="9" t="s">
        <v>3026</v>
      </c>
      <c r="D5476" s="9" t="s">
        <v>3027</v>
      </c>
      <c r="E5476" s="9" t="s">
        <v>6860</v>
      </c>
      <c r="F5476" s="9" t="str">
        <f>TEXT(gdp_capita_rank__2[[#This Row],[year]],0)&amp;"-"&amp;gdp_capita_rank__2[[#This Row],[WB_country_code]]</f>
        <v>2000-TJK</v>
      </c>
      <c r="G5476" s="9" t="s">
        <v>6973</v>
      </c>
    </row>
    <row r="5477" spans="1:7" x14ac:dyDescent="0.2">
      <c r="A5477" s="9" t="s">
        <v>235</v>
      </c>
      <c r="B5477" s="9" t="s">
        <v>236</v>
      </c>
      <c r="C5477" s="9" t="s">
        <v>3028</v>
      </c>
      <c r="D5477" s="9" t="s">
        <v>3029</v>
      </c>
      <c r="E5477" s="9" t="s">
        <v>6860</v>
      </c>
      <c r="F5477" s="9" t="str">
        <f>TEXT(gdp_capita_rank__2[[#This Row],[year]],0)&amp;"-"&amp;gdp_capita_rank__2[[#This Row],[WB_country_code]]</f>
        <v>2000-TKM</v>
      </c>
      <c r="G5477" s="9" t="s">
        <v>6974</v>
      </c>
    </row>
    <row r="5478" spans="1:7" x14ac:dyDescent="0.2">
      <c r="A5478" s="9" t="s">
        <v>237</v>
      </c>
      <c r="B5478" s="9" t="s">
        <v>238</v>
      </c>
      <c r="C5478" s="9" t="s">
        <v>3030</v>
      </c>
      <c r="D5478" s="9" t="s">
        <v>3031</v>
      </c>
      <c r="E5478" s="9" t="s">
        <v>6860</v>
      </c>
      <c r="F5478" s="9" t="str">
        <f>TEXT(gdp_capita_rank__2[[#This Row],[year]],0)&amp;"-"&amp;gdp_capita_rank__2[[#This Row],[WB_country_code]]</f>
        <v>2000-TON</v>
      </c>
      <c r="G5478" s="9" t="s">
        <v>6975</v>
      </c>
    </row>
    <row r="5479" spans="1:7" x14ac:dyDescent="0.2">
      <c r="A5479" s="9" t="s">
        <v>239</v>
      </c>
      <c r="B5479" s="9" t="s">
        <v>240</v>
      </c>
      <c r="C5479" s="9" t="s">
        <v>3032</v>
      </c>
      <c r="D5479" s="9" t="s">
        <v>3033</v>
      </c>
      <c r="E5479" s="9" t="s">
        <v>6860</v>
      </c>
      <c r="F5479" s="9" t="str">
        <f>TEXT(gdp_capita_rank__2[[#This Row],[year]],0)&amp;"-"&amp;gdp_capita_rank__2[[#This Row],[WB_country_code]]</f>
        <v>2000-TTO</v>
      </c>
      <c r="G5479" s="9" t="s">
        <v>6976</v>
      </c>
    </row>
    <row r="5480" spans="1:7" x14ac:dyDescent="0.2">
      <c r="A5480" s="9" t="s">
        <v>241</v>
      </c>
      <c r="B5480" s="9" t="s">
        <v>242</v>
      </c>
      <c r="C5480" s="9" t="s">
        <v>3035</v>
      </c>
      <c r="D5480" s="9" t="s">
        <v>3036</v>
      </c>
      <c r="E5480" s="9" t="s">
        <v>6860</v>
      </c>
      <c r="F5480" s="9" t="str">
        <f>TEXT(gdp_capita_rank__2[[#This Row],[year]],0)&amp;"-"&amp;gdp_capita_rank__2[[#This Row],[WB_country_code]]</f>
        <v>2000-TUN</v>
      </c>
      <c r="G5480" s="9" t="s">
        <v>6977</v>
      </c>
    </row>
    <row r="5481" spans="1:7" x14ac:dyDescent="0.2">
      <c r="A5481" s="9" t="s">
        <v>243</v>
      </c>
      <c r="B5481" s="9" t="s">
        <v>244</v>
      </c>
      <c r="C5481" s="9" t="s">
        <v>3037</v>
      </c>
      <c r="D5481" s="9" t="s">
        <v>3038</v>
      </c>
      <c r="E5481" s="9" t="s">
        <v>6860</v>
      </c>
      <c r="F5481" s="9" t="str">
        <f>TEXT(gdp_capita_rank__2[[#This Row],[year]],0)&amp;"-"&amp;gdp_capita_rank__2[[#This Row],[WB_country_code]]</f>
        <v>2000-TUR</v>
      </c>
      <c r="G5481" s="9" t="s">
        <v>6978</v>
      </c>
    </row>
    <row r="5482" spans="1:7" x14ac:dyDescent="0.2">
      <c r="A5482" s="9" t="s">
        <v>245</v>
      </c>
      <c r="B5482" s="9" t="s">
        <v>246</v>
      </c>
      <c r="C5482" s="9" t="s">
        <v>3040</v>
      </c>
      <c r="D5482" s="9" t="s">
        <v>3041</v>
      </c>
      <c r="E5482" s="9" t="s">
        <v>6860</v>
      </c>
      <c r="F5482" s="9" t="str">
        <f>TEXT(gdp_capita_rank__2[[#This Row],[year]],0)&amp;"-"&amp;gdp_capita_rank__2[[#This Row],[WB_country_code]]</f>
        <v>2000-TZA</v>
      </c>
      <c r="G5482" s="9" t="s">
        <v>6979</v>
      </c>
    </row>
    <row r="5483" spans="1:7" x14ac:dyDescent="0.2">
      <c r="A5483" s="9" t="s">
        <v>247</v>
      </c>
      <c r="B5483" s="9" t="s">
        <v>248</v>
      </c>
      <c r="C5483" s="9" t="s">
        <v>3042</v>
      </c>
      <c r="D5483" s="9" t="s">
        <v>3043</v>
      </c>
      <c r="E5483" s="9" t="s">
        <v>6860</v>
      </c>
      <c r="F5483" s="9" t="str">
        <f>TEXT(gdp_capita_rank__2[[#This Row],[year]],0)&amp;"-"&amp;gdp_capita_rank__2[[#This Row],[WB_country_code]]</f>
        <v>2000-UGA</v>
      </c>
      <c r="G5483" s="9" t="s">
        <v>6980</v>
      </c>
    </row>
    <row r="5484" spans="1:7" x14ac:dyDescent="0.2">
      <c r="A5484" s="9" t="s">
        <v>249</v>
      </c>
      <c r="B5484" s="9" t="s">
        <v>250</v>
      </c>
      <c r="C5484" s="9" t="s">
        <v>3045</v>
      </c>
      <c r="D5484" s="9" t="s">
        <v>3046</v>
      </c>
      <c r="E5484" s="9" t="s">
        <v>6860</v>
      </c>
      <c r="F5484" s="9" t="str">
        <f>TEXT(gdp_capita_rank__2[[#This Row],[year]],0)&amp;"-"&amp;gdp_capita_rank__2[[#This Row],[WB_country_code]]</f>
        <v>2000-UKR</v>
      </c>
      <c r="G5484" s="9" t="s">
        <v>6981</v>
      </c>
    </row>
    <row r="5485" spans="1:7" x14ac:dyDescent="0.2">
      <c r="A5485" s="9" t="s">
        <v>251</v>
      </c>
      <c r="B5485" s="9" t="s">
        <v>252</v>
      </c>
      <c r="C5485" s="9" t="s">
        <v>3047</v>
      </c>
      <c r="D5485" s="9" t="s">
        <v>3048</v>
      </c>
      <c r="E5485" s="9" t="s">
        <v>6860</v>
      </c>
      <c r="F5485" s="9" t="str">
        <f>TEXT(gdp_capita_rank__2[[#This Row],[year]],0)&amp;"-"&amp;gdp_capita_rank__2[[#This Row],[WB_country_code]]</f>
        <v>2000-URY</v>
      </c>
      <c r="G5485" s="9" t="s">
        <v>6982</v>
      </c>
    </row>
    <row r="5486" spans="1:7" x14ac:dyDescent="0.2">
      <c r="A5486" s="9" t="s">
        <v>253</v>
      </c>
      <c r="B5486" s="9" t="s">
        <v>254</v>
      </c>
      <c r="C5486" s="9" t="s">
        <v>3050</v>
      </c>
      <c r="D5486" s="9" t="s">
        <v>3051</v>
      </c>
      <c r="E5486" s="9" t="s">
        <v>6860</v>
      </c>
      <c r="F5486" s="9" t="str">
        <f>TEXT(gdp_capita_rank__2[[#This Row],[year]],0)&amp;"-"&amp;gdp_capita_rank__2[[#This Row],[WB_country_code]]</f>
        <v>2000-USA</v>
      </c>
      <c r="G5486" s="9" t="s">
        <v>6983</v>
      </c>
    </row>
    <row r="5487" spans="1:7" x14ac:dyDescent="0.2">
      <c r="A5487" s="9" t="s">
        <v>255</v>
      </c>
      <c r="B5487" s="9" t="s">
        <v>256</v>
      </c>
      <c r="C5487" s="9" t="s">
        <v>3053</v>
      </c>
      <c r="D5487" s="9" t="s">
        <v>3054</v>
      </c>
      <c r="E5487" s="9" t="s">
        <v>6860</v>
      </c>
      <c r="F5487" s="9" t="str">
        <f>TEXT(gdp_capita_rank__2[[#This Row],[year]],0)&amp;"-"&amp;gdp_capita_rank__2[[#This Row],[WB_country_code]]</f>
        <v>2000-UZB</v>
      </c>
      <c r="G5487" s="9" t="s">
        <v>6984</v>
      </c>
    </row>
    <row r="5488" spans="1:7" x14ac:dyDescent="0.2">
      <c r="A5488" s="9" t="s">
        <v>257</v>
      </c>
      <c r="B5488" s="9" t="s">
        <v>258</v>
      </c>
      <c r="C5488" s="9" t="s">
        <v>3055</v>
      </c>
      <c r="D5488" s="9" t="s">
        <v>3056</v>
      </c>
      <c r="E5488" s="9" t="s">
        <v>6860</v>
      </c>
      <c r="F5488" s="9" t="str">
        <f>TEXT(gdp_capita_rank__2[[#This Row],[year]],0)&amp;"-"&amp;gdp_capita_rank__2[[#This Row],[WB_country_code]]</f>
        <v>2000-VEN</v>
      </c>
      <c r="G5488" s="9" t="s">
        <v>6985</v>
      </c>
    </row>
    <row r="5489" spans="1:7" x14ac:dyDescent="0.2">
      <c r="A5489" s="9" t="s">
        <v>259</v>
      </c>
      <c r="B5489" s="9" t="s">
        <v>260</v>
      </c>
      <c r="C5489" s="9" t="s">
        <v>3058</v>
      </c>
      <c r="D5489" s="9" t="s">
        <v>3059</v>
      </c>
      <c r="E5489" s="9" t="s">
        <v>6860</v>
      </c>
      <c r="F5489" s="9" t="str">
        <f>TEXT(gdp_capita_rank__2[[#This Row],[year]],0)&amp;"-"&amp;gdp_capita_rank__2[[#This Row],[WB_country_code]]</f>
        <v>2000-VIR</v>
      </c>
      <c r="G5489" s="9" t="s">
        <v>2741</v>
      </c>
    </row>
    <row r="5490" spans="1:7" x14ac:dyDescent="0.2">
      <c r="A5490" s="9" t="s">
        <v>261</v>
      </c>
      <c r="B5490" s="9" t="s">
        <v>262</v>
      </c>
      <c r="C5490" s="9" t="s">
        <v>3060</v>
      </c>
      <c r="D5490" s="9" t="s">
        <v>3061</v>
      </c>
      <c r="E5490" s="9" t="s">
        <v>6860</v>
      </c>
      <c r="F5490" s="9" t="str">
        <f>TEXT(gdp_capita_rank__2[[#This Row],[year]],0)&amp;"-"&amp;gdp_capita_rank__2[[#This Row],[WB_country_code]]</f>
        <v>2000-VNM</v>
      </c>
      <c r="G5490" s="9" t="s">
        <v>6986</v>
      </c>
    </row>
    <row r="5491" spans="1:7" x14ac:dyDescent="0.2">
      <c r="A5491" s="9" t="s">
        <v>263</v>
      </c>
      <c r="B5491" s="9" t="s">
        <v>264</v>
      </c>
      <c r="C5491" s="9" t="s">
        <v>3062</v>
      </c>
      <c r="D5491" s="9" t="s">
        <v>3063</v>
      </c>
      <c r="E5491" s="9" t="s">
        <v>6860</v>
      </c>
      <c r="F5491" s="9" t="str">
        <f>TEXT(gdp_capita_rank__2[[#This Row],[year]],0)&amp;"-"&amp;gdp_capita_rank__2[[#This Row],[WB_country_code]]</f>
        <v>2000-WSM</v>
      </c>
      <c r="G5491" s="9" t="s">
        <v>6987</v>
      </c>
    </row>
    <row r="5492" spans="1:7" x14ac:dyDescent="0.2">
      <c r="A5492" s="9" t="s">
        <v>265</v>
      </c>
      <c r="B5492" s="9" t="s">
        <v>266</v>
      </c>
      <c r="C5492" s="9" t="s">
        <v>3064</v>
      </c>
      <c r="D5492" s="9" t="s">
        <v>3065</v>
      </c>
      <c r="E5492" s="9" t="s">
        <v>6860</v>
      </c>
      <c r="F5492" s="9" t="str">
        <f>TEXT(gdp_capita_rank__2[[#This Row],[year]],0)&amp;"-"&amp;gdp_capita_rank__2[[#This Row],[WB_country_code]]</f>
        <v>2000-XKX</v>
      </c>
      <c r="G5492" s="9" t="s">
        <v>2741</v>
      </c>
    </row>
    <row r="5493" spans="1:7" x14ac:dyDescent="0.2">
      <c r="A5493" s="9" t="s">
        <v>269</v>
      </c>
      <c r="B5493" s="9" t="s">
        <v>270</v>
      </c>
      <c r="C5493" s="9" t="s">
        <v>3066</v>
      </c>
      <c r="D5493" s="9" t="s">
        <v>3067</v>
      </c>
      <c r="E5493" s="9" t="s">
        <v>6860</v>
      </c>
      <c r="F5493" s="9" t="str">
        <f>TEXT(gdp_capita_rank__2[[#This Row],[year]],0)&amp;"-"&amp;gdp_capita_rank__2[[#This Row],[WB_country_code]]</f>
        <v>2000-ZAF</v>
      </c>
      <c r="G5493" s="9" t="s">
        <v>6988</v>
      </c>
    </row>
    <row r="5494" spans="1:7" x14ac:dyDescent="0.2">
      <c r="A5494" s="9" t="s">
        <v>271</v>
      </c>
      <c r="B5494" s="9" t="s">
        <v>272</v>
      </c>
      <c r="C5494" s="9" t="s">
        <v>3069</v>
      </c>
      <c r="D5494" s="9" t="s">
        <v>3070</v>
      </c>
      <c r="E5494" s="9" t="s">
        <v>6860</v>
      </c>
      <c r="F5494" s="9" t="str">
        <f>TEXT(gdp_capita_rank__2[[#This Row],[year]],0)&amp;"-"&amp;gdp_capita_rank__2[[#This Row],[WB_country_code]]</f>
        <v>2000-ZMB</v>
      </c>
      <c r="G5494" s="9" t="s">
        <v>6989</v>
      </c>
    </row>
    <row r="5495" spans="1:7" x14ac:dyDescent="0.2">
      <c r="A5495" s="9" t="s">
        <v>273</v>
      </c>
      <c r="B5495" s="9" t="s">
        <v>274</v>
      </c>
      <c r="C5495" s="9" t="s">
        <v>3072</v>
      </c>
      <c r="D5495" s="9" t="s">
        <v>3073</v>
      </c>
      <c r="E5495" s="9" t="s">
        <v>6860</v>
      </c>
      <c r="F5495" s="9" t="str">
        <f>TEXT(gdp_capita_rank__2[[#This Row],[year]],0)&amp;"-"&amp;gdp_capita_rank__2[[#This Row],[WB_country_code]]</f>
        <v>2000-ZWE</v>
      </c>
      <c r="G5495" s="9" t="s">
        <v>6990</v>
      </c>
    </row>
    <row r="5496" spans="1:7" x14ac:dyDescent="0.2">
      <c r="A5496" s="9" t="s">
        <v>5</v>
      </c>
      <c r="B5496" s="9" t="s">
        <v>6</v>
      </c>
      <c r="C5496" s="9" t="s">
        <v>2735</v>
      </c>
      <c r="D5496" s="9" t="s">
        <v>2736</v>
      </c>
      <c r="E5496" s="9" t="s">
        <v>6991</v>
      </c>
      <c r="F5496" s="9" t="str">
        <f>TEXT(gdp_capita_rank__2[[#This Row],[year]],0)&amp;"-"&amp;gdp_capita_rank__2[[#This Row],[WB_country_code]]</f>
        <v>2001-AFG</v>
      </c>
      <c r="G5496" s="9" t="s">
        <v>2741</v>
      </c>
    </row>
    <row r="5497" spans="1:7" x14ac:dyDescent="0.2">
      <c r="A5497" s="9" t="s">
        <v>7</v>
      </c>
      <c r="B5497" s="9" t="s">
        <v>8</v>
      </c>
      <c r="C5497" s="9" t="s">
        <v>2739</v>
      </c>
      <c r="D5497" s="9" t="s">
        <v>2740</v>
      </c>
      <c r="E5497" s="9" t="s">
        <v>6991</v>
      </c>
      <c r="F5497" s="9" t="str">
        <f>TEXT(gdp_capita_rank__2[[#This Row],[year]],0)&amp;"-"&amp;gdp_capita_rank__2[[#This Row],[WB_country_code]]</f>
        <v>2001-ARE</v>
      </c>
      <c r="G5497" s="9" t="s">
        <v>6992</v>
      </c>
    </row>
    <row r="5498" spans="1:7" x14ac:dyDescent="0.2">
      <c r="A5498" s="9" t="s">
        <v>9</v>
      </c>
      <c r="B5498" s="9" t="s">
        <v>10</v>
      </c>
      <c r="C5498" s="9" t="s">
        <v>2742</v>
      </c>
      <c r="D5498" s="9" t="s">
        <v>2743</v>
      </c>
      <c r="E5498" s="9" t="s">
        <v>6991</v>
      </c>
      <c r="F5498" s="9" t="str">
        <f>TEXT(gdp_capita_rank__2[[#This Row],[year]],0)&amp;"-"&amp;gdp_capita_rank__2[[#This Row],[WB_country_code]]</f>
        <v>2001-ARG</v>
      </c>
      <c r="G5498" s="9" t="s">
        <v>6993</v>
      </c>
    </row>
    <row r="5499" spans="1:7" x14ac:dyDescent="0.2">
      <c r="A5499" s="9" t="s">
        <v>11</v>
      </c>
      <c r="B5499" s="9" t="s">
        <v>12</v>
      </c>
      <c r="C5499" s="9" t="s">
        <v>2744</v>
      </c>
      <c r="D5499" s="9" t="s">
        <v>2745</v>
      </c>
      <c r="E5499" s="9" t="s">
        <v>6991</v>
      </c>
      <c r="F5499" s="9" t="str">
        <f>TEXT(gdp_capita_rank__2[[#This Row],[year]],0)&amp;"-"&amp;gdp_capita_rank__2[[#This Row],[WB_country_code]]</f>
        <v>2001-ARM</v>
      </c>
      <c r="G5499" s="9" t="s">
        <v>6994</v>
      </c>
    </row>
    <row r="5500" spans="1:7" x14ac:dyDescent="0.2">
      <c r="A5500" s="9" t="s">
        <v>13</v>
      </c>
      <c r="B5500" s="9" t="s">
        <v>14</v>
      </c>
      <c r="C5500" s="9" t="s">
        <v>2746</v>
      </c>
      <c r="D5500" s="9" t="s">
        <v>2747</v>
      </c>
      <c r="E5500" s="9" t="s">
        <v>6991</v>
      </c>
      <c r="F5500" s="9" t="str">
        <f>TEXT(gdp_capita_rank__2[[#This Row],[year]],0)&amp;"-"&amp;gdp_capita_rank__2[[#This Row],[WB_country_code]]</f>
        <v>2001-AUS</v>
      </c>
      <c r="G5500" s="9" t="s">
        <v>6995</v>
      </c>
    </row>
    <row r="5501" spans="1:7" x14ac:dyDescent="0.2">
      <c r="A5501" s="9" t="s">
        <v>15</v>
      </c>
      <c r="B5501" s="9" t="s">
        <v>16</v>
      </c>
      <c r="C5501" s="9" t="s">
        <v>2749</v>
      </c>
      <c r="D5501" s="9" t="s">
        <v>2750</v>
      </c>
      <c r="E5501" s="9" t="s">
        <v>6991</v>
      </c>
      <c r="F5501" s="9" t="str">
        <f>TEXT(gdp_capita_rank__2[[#This Row],[year]],0)&amp;"-"&amp;gdp_capita_rank__2[[#This Row],[WB_country_code]]</f>
        <v>2001-AUT</v>
      </c>
      <c r="G5501" s="9" t="s">
        <v>6996</v>
      </c>
    </row>
    <row r="5502" spans="1:7" x14ac:dyDescent="0.2">
      <c r="A5502" s="9" t="s">
        <v>17</v>
      </c>
      <c r="B5502" s="9" t="s">
        <v>18</v>
      </c>
      <c r="C5502" s="9" t="s">
        <v>2752</v>
      </c>
      <c r="D5502" s="9" t="s">
        <v>2753</v>
      </c>
      <c r="E5502" s="9" t="s">
        <v>6991</v>
      </c>
      <c r="F5502" s="9" t="str">
        <f>TEXT(gdp_capita_rank__2[[#This Row],[year]],0)&amp;"-"&amp;gdp_capita_rank__2[[#This Row],[WB_country_code]]</f>
        <v>2001-AZE</v>
      </c>
      <c r="G5502" s="9" t="s">
        <v>6997</v>
      </c>
    </row>
    <row r="5503" spans="1:7" x14ac:dyDescent="0.2">
      <c r="A5503" s="9" t="s">
        <v>19</v>
      </c>
      <c r="B5503" s="9" t="s">
        <v>20</v>
      </c>
      <c r="C5503" s="9" t="s">
        <v>2754</v>
      </c>
      <c r="D5503" s="9" t="s">
        <v>2755</v>
      </c>
      <c r="E5503" s="9" t="s">
        <v>6991</v>
      </c>
      <c r="F5503" s="9" t="str">
        <f>TEXT(gdp_capita_rank__2[[#This Row],[year]],0)&amp;"-"&amp;gdp_capita_rank__2[[#This Row],[WB_country_code]]</f>
        <v>2001-BDI</v>
      </c>
      <c r="G5503" s="9" t="s">
        <v>6998</v>
      </c>
    </row>
    <row r="5504" spans="1:7" x14ac:dyDescent="0.2">
      <c r="A5504" s="9" t="s">
        <v>21</v>
      </c>
      <c r="B5504" s="9" t="s">
        <v>22</v>
      </c>
      <c r="C5504" s="9" t="s">
        <v>2757</v>
      </c>
      <c r="D5504" s="9" t="s">
        <v>2758</v>
      </c>
      <c r="E5504" s="9" t="s">
        <v>6991</v>
      </c>
      <c r="F5504" s="9" t="str">
        <f>TEXT(gdp_capita_rank__2[[#This Row],[year]],0)&amp;"-"&amp;gdp_capita_rank__2[[#This Row],[WB_country_code]]</f>
        <v>2001-BEL</v>
      </c>
      <c r="G5504" s="9" t="s">
        <v>6999</v>
      </c>
    </row>
    <row r="5505" spans="1:7" x14ac:dyDescent="0.2">
      <c r="A5505" s="9" t="s">
        <v>23</v>
      </c>
      <c r="B5505" s="9" t="s">
        <v>24</v>
      </c>
      <c r="C5505" s="9" t="s">
        <v>2760</v>
      </c>
      <c r="D5505" s="9" t="s">
        <v>2761</v>
      </c>
      <c r="E5505" s="9" t="s">
        <v>6991</v>
      </c>
      <c r="F5505" s="9" t="str">
        <f>TEXT(gdp_capita_rank__2[[#This Row],[year]],0)&amp;"-"&amp;gdp_capita_rank__2[[#This Row],[WB_country_code]]</f>
        <v>2001-BFA</v>
      </c>
      <c r="G5505" s="9" t="s">
        <v>7000</v>
      </c>
    </row>
    <row r="5506" spans="1:7" x14ac:dyDescent="0.2">
      <c r="A5506" s="9" t="s">
        <v>25</v>
      </c>
      <c r="B5506" s="9" t="s">
        <v>26</v>
      </c>
      <c r="C5506" s="9" t="s">
        <v>2763</v>
      </c>
      <c r="D5506" s="9" t="s">
        <v>2764</v>
      </c>
      <c r="E5506" s="9" t="s">
        <v>6991</v>
      </c>
      <c r="F5506" s="9" t="str">
        <f>TEXT(gdp_capita_rank__2[[#This Row],[year]],0)&amp;"-"&amp;gdp_capita_rank__2[[#This Row],[WB_country_code]]</f>
        <v>2001-BGR</v>
      </c>
      <c r="G5506" s="9" t="s">
        <v>7001</v>
      </c>
    </row>
    <row r="5507" spans="1:7" x14ac:dyDescent="0.2">
      <c r="A5507" s="9" t="s">
        <v>27</v>
      </c>
      <c r="B5507" s="9" t="s">
        <v>28</v>
      </c>
      <c r="C5507" s="9" t="s">
        <v>2765</v>
      </c>
      <c r="D5507" s="9" t="s">
        <v>2766</v>
      </c>
      <c r="E5507" s="9" t="s">
        <v>6991</v>
      </c>
      <c r="F5507" s="9" t="str">
        <f>TEXT(gdp_capita_rank__2[[#This Row],[year]],0)&amp;"-"&amp;gdp_capita_rank__2[[#This Row],[WB_country_code]]</f>
        <v>2001-BHR</v>
      </c>
      <c r="G5507" s="9" t="s">
        <v>7002</v>
      </c>
    </row>
    <row r="5508" spans="1:7" x14ac:dyDescent="0.2">
      <c r="A5508" s="9" t="s">
        <v>29</v>
      </c>
      <c r="B5508" s="9" t="s">
        <v>30</v>
      </c>
      <c r="C5508" s="9" t="s">
        <v>2767</v>
      </c>
      <c r="D5508" s="9" t="s">
        <v>2768</v>
      </c>
      <c r="E5508" s="9" t="s">
        <v>6991</v>
      </c>
      <c r="F5508" s="9" t="str">
        <f>TEXT(gdp_capita_rank__2[[#This Row],[year]],0)&amp;"-"&amp;gdp_capita_rank__2[[#This Row],[WB_country_code]]</f>
        <v>2001-BHS</v>
      </c>
      <c r="G5508" s="9" t="s">
        <v>7003</v>
      </c>
    </row>
    <row r="5509" spans="1:7" x14ac:dyDescent="0.2">
      <c r="A5509" s="9" t="s">
        <v>31</v>
      </c>
      <c r="B5509" s="9" t="s">
        <v>32</v>
      </c>
      <c r="C5509" s="9" t="s">
        <v>2770</v>
      </c>
      <c r="D5509" s="9" t="s">
        <v>2771</v>
      </c>
      <c r="E5509" s="9" t="s">
        <v>6991</v>
      </c>
      <c r="F5509" s="9" t="str">
        <f>TEXT(gdp_capita_rank__2[[#This Row],[year]],0)&amp;"-"&amp;gdp_capita_rank__2[[#This Row],[WB_country_code]]</f>
        <v>2001-BLR</v>
      </c>
      <c r="G5509" s="9" t="s">
        <v>7004</v>
      </c>
    </row>
    <row r="5510" spans="1:7" x14ac:dyDescent="0.2">
      <c r="A5510" s="9" t="s">
        <v>33</v>
      </c>
      <c r="B5510" s="9" t="s">
        <v>34</v>
      </c>
      <c r="C5510" s="9" t="s">
        <v>2772</v>
      </c>
      <c r="D5510" s="9" t="s">
        <v>2773</v>
      </c>
      <c r="E5510" s="9" t="s">
        <v>6991</v>
      </c>
      <c r="F5510" s="9" t="str">
        <f>TEXT(gdp_capita_rank__2[[#This Row],[year]],0)&amp;"-"&amp;gdp_capita_rank__2[[#This Row],[WB_country_code]]</f>
        <v>2001-BMU</v>
      </c>
      <c r="G5510" s="9" t="s">
        <v>7005</v>
      </c>
    </row>
    <row r="5511" spans="1:7" x14ac:dyDescent="0.2">
      <c r="A5511" s="9" t="s">
        <v>35</v>
      </c>
      <c r="B5511" s="9" t="s">
        <v>36</v>
      </c>
      <c r="C5511" s="9" t="s">
        <v>2775</v>
      </c>
      <c r="D5511" s="9" t="s">
        <v>2776</v>
      </c>
      <c r="E5511" s="9" t="s">
        <v>6991</v>
      </c>
      <c r="F5511" s="9" t="str">
        <f>TEXT(gdp_capita_rank__2[[#This Row],[year]],0)&amp;"-"&amp;gdp_capita_rank__2[[#This Row],[WB_country_code]]</f>
        <v>2001-BRA</v>
      </c>
      <c r="G5511" s="9" t="s">
        <v>7006</v>
      </c>
    </row>
    <row r="5512" spans="1:7" x14ac:dyDescent="0.2">
      <c r="A5512" s="9" t="s">
        <v>37</v>
      </c>
      <c r="B5512" s="9" t="s">
        <v>38</v>
      </c>
      <c r="C5512" s="9" t="s">
        <v>2777</v>
      </c>
      <c r="D5512" s="9" t="s">
        <v>2778</v>
      </c>
      <c r="E5512" s="9" t="s">
        <v>6991</v>
      </c>
      <c r="F5512" s="9" t="str">
        <f>TEXT(gdp_capita_rank__2[[#This Row],[year]],0)&amp;"-"&amp;gdp_capita_rank__2[[#This Row],[WB_country_code]]</f>
        <v>2001-BRB</v>
      </c>
      <c r="G5512" s="9" t="s">
        <v>7007</v>
      </c>
    </row>
    <row r="5513" spans="1:7" x14ac:dyDescent="0.2">
      <c r="A5513" s="9" t="s">
        <v>39</v>
      </c>
      <c r="B5513" s="9" t="s">
        <v>40</v>
      </c>
      <c r="C5513" s="9" t="s">
        <v>2779</v>
      </c>
      <c r="D5513" s="9" t="s">
        <v>2780</v>
      </c>
      <c r="E5513" s="9" t="s">
        <v>6991</v>
      </c>
      <c r="F5513" s="9" t="str">
        <f>TEXT(gdp_capita_rank__2[[#This Row],[year]],0)&amp;"-"&amp;gdp_capita_rank__2[[#This Row],[WB_country_code]]</f>
        <v>2001-BWA</v>
      </c>
      <c r="G5513" s="9" t="s">
        <v>7008</v>
      </c>
    </row>
    <row r="5514" spans="1:7" x14ac:dyDescent="0.2">
      <c r="A5514" s="9" t="s">
        <v>41</v>
      </c>
      <c r="B5514" s="9" t="s">
        <v>42</v>
      </c>
      <c r="C5514" s="9" t="s">
        <v>2782</v>
      </c>
      <c r="D5514" s="9" t="s">
        <v>2783</v>
      </c>
      <c r="E5514" s="9" t="s">
        <v>6991</v>
      </c>
      <c r="F5514" s="9" t="str">
        <f>TEXT(gdp_capita_rank__2[[#This Row],[year]],0)&amp;"-"&amp;gdp_capita_rank__2[[#This Row],[WB_country_code]]</f>
        <v>2001-CAN</v>
      </c>
      <c r="G5514" s="9" t="s">
        <v>7009</v>
      </c>
    </row>
    <row r="5515" spans="1:7" x14ac:dyDescent="0.2">
      <c r="A5515" s="9" t="s">
        <v>43</v>
      </c>
      <c r="B5515" s="9" t="s">
        <v>44</v>
      </c>
      <c r="C5515" s="9" t="s">
        <v>2785</v>
      </c>
      <c r="D5515" s="9" t="s">
        <v>2786</v>
      </c>
      <c r="E5515" s="9" t="s">
        <v>6991</v>
      </c>
      <c r="F5515" s="9" t="str">
        <f>TEXT(gdp_capita_rank__2[[#This Row],[year]],0)&amp;"-"&amp;gdp_capita_rank__2[[#This Row],[WB_country_code]]</f>
        <v>2001-CHE</v>
      </c>
      <c r="G5515" s="9" t="s">
        <v>7010</v>
      </c>
    </row>
    <row r="5516" spans="1:7" x14ac:dyDescent="0.2">
      <c r="A5516" s="9" t="s">
        <v>45</v>
      </c>
      <c r="B5516" s="9" t="s">
        <v>46</v>
      </c>
      <c r="C5516" s="9" t="s">
        <v>2788</v>
      </c>
      <c r="D5516" s="9" t="s">
        <v>2789</v>
      </c>
      <c r="E5516" s="9" t="s">
        <v>6991</v>
      </c>
      <c r="F5516" s="9" t="str">
        <f>TEXT(gdp_capita_rank__2[[#This Row],[year]],0)&amp;"-"&amp;gdp_capita_rank__2[[#This Row],[WB_country_code]]</f>
        <v>2001-CHL</v>
      </c>
      <c r="G5516" s="9" t="s">
        <v>7011</v>
      </c>
    </row>
    <row r="5517" spans="1:7" x14ac:dyDescent="0.2">
      <c r="A5517" s="9" t="s">
        <v>47</v>
      </c>
      <c r="B5517" s="9" t="s">
        <v>48</v>
      </c>
      <c r="C5517" s="9" t="s">
        <v>2791</v>
      </c>
      <c r="D5517" s="9" t="s">
        <v>2792</v>
      </c>
      <c r="E5517" s="9" t="s">
        <v>6991</v>
      </c>
      <c r="F5517" s="9" t="str">
        <f>TEXT(gdp_capita_rank__2[[#This Row],[year]],0)&amp;"-"&amp;gdp_capita_rank__2[[#This Row],[WB_country_code]]</f>
        <v>2001-CHN</v>
      </c>
      <c r="G5517" s="9" t="s">
        <v>7012</v>
      </c>
    </row>
    <row r="5518" spans="1:7" x14ac:dyDescent="0.2">
      <c r="A5518" s="9" t="s">
        <v>49</v>
      </c>
      <c r="B5518" s="9" t="s">
        <v>50</v>
      </c>
      <c r="C5518" s="9" t="s">
        <v>2794</v>
      </c>
      <c r="D5518" s="9" t="s">
        <v>2795</v>
      </c>
      <c r="E5518" s="9" t="s">
        <v>6991</v>
      </c>
      <c r="F5518" s="9" t="str">
        <f>TEXT(gdp_capita_rank__2[[#This Row],[year]],0)&amp;"-"&amp;gdp_capita_rank__2[[#This Row],[WB_country_code]]</f>
        <v>2001-CIV</v>
      </c>
      <c r="G5518" s="9" t="s">
        <v>7013</v>
      </c>
    </row>
    <row r="5519" spans="1:7" x14ac:dyDescent="0.2">
      <c r="A5519" s="9" t="s">
        <v>51</v>
      </c>
      <c r="B5519" s="9" t="s">
        <v>52</v>
      </c>
      <c r="C5519" s="9" t="s">
        <v>2797</v>
      </c>
      <c r="D5519" s="9" t="s">
        <v>2798</v>
      </c>
      <c r="E5519" s="9" t="s">
        <v>6991</v>
      </c>
      <c r="F5519" s="9" t="str">
        <f>TEXT(gdp_capita_rank__2[[#This Row],[year]],0)&amp;"-"&amp;gdp_capita_rank__2[[#This Row],[WB_country_code]]</f>
        <v>2001-CMR</v>
      </c>
      <c r="G5519" s="9" t="s">
        <v>7014</v>
      </c>
    </row>
    <row r="5520" spans="1:7" x14ac:dyDescent="0.2">
      <c r="A5520" s="9" t="s">
        <v>53</v>
      </c>
      <c r="B5520" s="9" t="s">
        <v>54</v>
      </c>
      <c r="C5520" s="9" t="s">
        <v>2800</v>
      </c>
      <c r="D5520" s="9" t="s">
        <v>2801</v>
      </c>
      <c r="E5520" s="9" t="s">
        <v>6991</v>
      </c>
      <c r="F5520" s="9" t="str">
        <f>TEXT(gdp_capita_rank__2[[#This Row],[year]],0)&amp;"-"&amp;gdp_capita_rank__2[[#This Row],[WB_country_code]]</f>
        <v>2001-COL</v>
      </c>
      <c r="G5520" s="9" t="s">
        <v>7015</v>
      </c>
    </row>
    <row r="5521" spans="1:7" x14ac:dyDescent="0.2">
      <c r="A5521" s="9" t="s">
        <v>55</v>
      </c>
      <c r="B5521" s="9" t="s">
        <v>56</v>
      </c>
      <c r="C5521" s="9" t="s">
        <v>2803</v>
      </c>
      <c r="D5521" s="9" t="s">
        <v>2804</v>
      </c>
      <c r="E5521" s="9" t="s">
        <v>6991</v>
      </c>
      <c r="F5521" s="9" t="str">
        <f>TEXT(gdp_capita_rank__2[[#This Row],[year]],0)&amp;"-"&amp;gdp_capita_rank__2[[#This Row],[WB_country_code]]</f>
        <v>2001-CRI</v>
      </c>
      <c r="G5521" s="9" t="s">
        <v>7016</v>
      </c>
    </row>
    <row r="5522" spans="1:7" x14ac:dyDescent="0.2">
      <c r="A5522" s="9" t="s">
        <v>57</v>
      </c>
      <c r="B5522" s="9" t="s">
        <v>58</v>
      </c>
      <c r="C5522" s="9" t="s">
        <v>2806</v>
      </c>
      <c r="D5522" s="9" t="s">
        <v>2807</v>
      </c>
      <c r="E5522" s="9" t="s">
        <v>6991</v>
      </c>
      <c r="F5522" s="9" t="str">
        <f>TEXT(gdp_capita_rank__2[[#This Row],[year]],0)&amp;"-"&amp;gdp_capita_rank__2[[#This Row],[WB_country_code]]</f>
        <v>2001-CUB</v>
      </c>
      <c r="G5522" s="9" t="s">
        <v>7017</v>
      </c>
    </row>
    <row r="5523" spans="1:7" x14ac:dyDescent="0.2">
      <c r="A5523" s="9" t="s">
        <v>59</v>
      </c>
      <c r="B5523" s="9" t="s">
        <v>60</v>
      </c>
      <c r="C5523" s="9" t="s">
        <v>2808</v>
      </c>
      <c r="D5523" s="9" t="s">
        <v>2809</v>
      </c>
      <c r="E5523" s="9" t="s">
        <v>6991</v>
      </c>
      <c r="F5523" s="9" t="str">
        <f>TEXT(gdp_capita_rank__2[[#This Row],[year]],0)&amp;"-"&amp;gdp_capita_rank__2[[#This Row],[WB_country_code]]</f>
        <v>2001-CYP</v>
      </c>
      <c r="G5523" s="9" t="s">
        <v>7018</v>
      </c>
    </row>
    <row r="5524" spans="1:7" x14ac:dyDescent="0.2">
      <c r="A5524" s="9" t="s">
        <v>61</v>
      </c>
      <c r="B5524" s="9" t="s">
        <v>62</v>
      </c>
      <c r="C5524" s="9" t="s">
        <v>2810</v>
      </c>
      <c r="D5524" s="9" t="s">
        <v>2811</v>
      </c>
      <c r="E5524" s="9" t="s">
        <v>6991</v>
      </c>
      <c r="F5524" s="9" t="str">
        <f>TEXT(gdp_capita_rank__2[[#This Row],[year]],0)&amp;"-"&amp;gdp_capita_rank__2[[#This Row],[WB_country_code]]</f>
        <v>2001-CZE</v>
      </c>
      <c r="G5524" s="9" t="s">
        <v>7019</v>
      </c>
    </row>
    <row r="5525" spans="1:7" x14ac:dyDescent="0.2">
      <c r="A5525" s="9" t="s">
        <v>63</v>
      </c>
      <c r="B5525" s="9" t="s">
        <v>64</v>
      </c>
      <c r="C5525" s="9" t="s">
        <v>2812</v>
      </c>
      <c r="D5525" s="9" t="s">
        <v>2813</v>
      </c>
      <c r="E5525" s="9" t="s">
        <v>6991</v>
      </c>
      <c r="F5525" s="9" t="str">
        <f>TEXT(gdp_capita_rank__2[[#This Row],[year]],0)&amp;"-"&amp;gdp_capita_rank__2[[#This Row],[WB_country_code]]</f>
        <v>2001-DEU</v>
      </c>
      <c r="G5525" s="9" t="s">
        <v>7020</v>
      </c>
    </row>
    <row r="5526" spans="1:7" x14ac:dyDescent="0.2">
      <c r="A5526" s="9" t="s">
        <v>65</v>
      </c>
      <c r="B5526" s="9" t="s">
        <v>66</v>
      </c>
      <c r="C5526" s="9" t="s">
        <v>2814</v>
      </c>
      <c r="D5526" s="9" t="s">
        <v>2815</v>
      </c>
      <c r="E5526" s="9" t="s">
        <v>6991</v>
      </c>
      <c r="F5526" s="9" t="str">
        <f>TEXT(gdp_capita_rank__2[[#This Row],[year]],0)&amp;"-"&amp;gdp_capita_rank__2[[#This Row],[WB_country_code]]</f>
        <v>2001-DJI</v>
      </c>
      <c r="G5526" s="9" t="s">
        <v>7021</v>
      </c>
    </row>
    <row r="5527" spans="1:7" x14ac:dyDescent="0.2">
      <c r="A5527" s="9" t="s">
        <v>67</v>
      </c>
      <c r="B5527" s="9" t="s">
        <v>68</v>
      </c>
      <c r="C5527" s="9" t="s">
        <v>2816</v>
      </c>
      <c r="D5527" s="9" t="s">
        <v>2817</v>
      </c>
      <c r="E5527" s="9" t="s">
        <v>6991</v>
      </c>
      <c r="F5527" s="9" t="str">
        <f>TEXT(gdp_capita_rank__2[[#This Row],[year]],0)&amp;"-"&amp;gdp_capita_rank__2[[#This Row],[WB_country_code]]</f>
        <v>2001-DNK</v>
      </c>
      <c r="G5527" s="9" t="s">
        <v>7022</v>
      </c>
    </row>
    <row r="5528" spans="1:7" x14ac:dyDescent="0.2">
      <c r="A5528" s="9" t="s">
        <v>69</v>
      </c>
      <c r="B5528" s="9" t="s">
        <v>70</v>
      </c>
      <c r="C5528" s="9" t="s">
        <v>2818</v>
      </c>
      <c r="D5528" s="9" t="s">
        <v>2819</v>
      </c>
      <c r="E5528" s="9" t="s">
        <v>6991</v>
      </c>
      <c r="F5528" s="9" t="str">
        <f>TEXT(gdp_capita_rank__2[[#This Row],[year]],0)&amp;"-"&amp;gdp_capita_rank__2[[#This Row],[WB_country_code]]</f>
        <v>2001-DOM</v>
      </c>
      <c r="G5528" s="9" t="s">
        <v>7023</v>
      </c>
    </row>
    <row r="5529" spans="1:7" x14ac:dyDescent="0.2">
      <c r="A5529" s="9" t="s">
        <v>71</v>
      </c>
      <c r="B5529" s="9" t="s">
        <v>72</v>
      </c>
      <c r="C5529" s="9" t="s">
        <v>2821</v>
      </c>
      <c r="D5529" s="9" t="s">
        <v>2822</v>
      </c>
      <c r="E5529" s="9" t="s">
        <v>6991</v>
      </c>
      <c r="F5529" s="9" t="str">
        <f>TEXT(gdp_capita_rank__2[[#This Row],[year]],0)&amp;"-"&amp;gdp_capita_rank__2[[#This Row],[WB_country_code]]</f>
        <v>2001-DZA</v>
      </c>
      <c r="G5529" s="9" t="s">
        <v>7024</v>
      </c>
    </row>
    <row r="5530" spans="1:7" x14ac:dyDescent="0.2">
      <c r="A5530" s="9" t="s">
        <v>73</v>
      </c>
      <c r="B5530" s="9" t="s">
        <v>74</v>
      </c>
      <c r="C5530" s="9" t="s">
        <v>2824</v>
      </c>
      <c r="D5530" s="9" t="s">
        <v>2825</v>
      </c>
      <c r="E5530" s="9" t="s">
        <v>6991</v>
      </c>
      <c r="F5530" s="9" t="str">
        <f>TEXT(gdp_capita_rank__2[[#This Row],[year]],0)&amp;"-"&amp;gdp_capita_rank__2[[#This Row],[WB_country_code]]</f>
        <v>2001-ECU</v>
      </c>
      <c r="G5530" s="9" t="s">
        <v>7025</v>
      </c>
    </row>
    <row r="5531" spans="1:7" x14ac:dyDescent="0.2">
      <c r="A5531" s="9" t="s">
        <v>75</v>
      </c>
      <c r="B5531" s="9" t="s">
        <v>76</v>
      </c>
      <c r="C5531" s="9" t="s">
        <v>2827</v>
      </c>
      <c r="D5531" s="9" t="s">
        <v>2828</v>
      </c>
      <c r="E5531" s="9" t="s">
        <v>6991</v>
      </c>
      <c r="F5531" s="9" t="str">
        <f>TEXT(gdp_capita_rank__2[[#This Row],[year]],0)&amp;"-"&amp;gdp_capita_rank__2[[#This Row],[WB_country_code]]</f>
        <v>2001-EGY</v>
      </c>
      <c r="G5531" s="9" t="s">
        <v>7026</v>
      </c>
    </row>
    <row r="5532" spans="1:7" x14ac:dyDescent="0.2">
      <c r="A5532" s="9" t="s">
        <v>77</v>
      </c>
      <c r="B5532" s="9" t="s">
        <v>78</v>
      </c>
      <c r="C5532" s="9" t="s">
        <v>2829</v>
      </c>
      <c r="D5532" s="9" t="s">
        <v>2830</v>
      </c>
      <c r="E5532" s="9" t="s">
        <v>6991</v>
      </c>
      <c r="F5532" s="9" t="str">
        <f>TEXT(gdp_capita_rank__2[[#This Row],[year]],0)&amp;"-"&amp;gdp_capita_rank__2[[#This Row],[WB_country_code]]</f>
        <v>2001-ERI</v>
      </c>
      <c r="G5532" s="9" t="s">
        <v>7027</v>
      </c>
    </row>
    <row r="5533" spans="1:7" x14ac:dyDescent="0.2">
      <c r="A5533" s="9" t="s">
        <v>79</v>
      </c>
      <c r="B5533" s="9" t="s">
        <v>80</v>
      </c>
      <c r="C5533" s="9" t="s">
        <v>2831</v>
      </c>
      <c r="D5533" s="9" t="s">
        <v>2832</v>
      </c>
      <c r="E5533" s="9" t="s">
        <v>6991</v>
      </c>
      <c r="F5533" s="9" t="str">
        <f>TEXT(gdp_capita_rank__2[[#This Row],[year]],0)&amp;"-"&amp;gdp_capita_rank__2[[#This Row],[WB_country_code]]</f>
        <v>2001-ESP</v>
      </c>
      <c r="G5533" s="9" t="s">
        <v>7028</v>
      </c>
    </row>
    <row r="5534" spans="1:7" x14ac:dyDescent="0.2">
      <c r="A5534" s="9" t="s">
        <v>81</v>
      </c>
      <c r="B5534" s="9" t="s">
        <v>82</v>
      </c>
      <c r="C5534" s="9" t="s">
        <v>2834</v>
      </c>
      <c r="D5534" s="9" t="s">
        <v>2835</v>
      </c>
      <c r="E5534" s="9" t="s">
        <v>6991</v>
      </c>
      <c r="F5534" s="9" t="str">
        <f>TEXT(gdp_capita_rank__2[[#This Row],[year]],0)&amp;"-"&amp;gdp_capita_rank__2[[#This Row],[WB_country_code]]</f>
        <v>2001-EST</v>
      </c>
      <c r="G5534" s="9" t="s">
        <v>7029</v>
      </c>
    </row>
    <row r="5535" spans="1:7" x14ac:dyDescent="0.2">
      <c r="A5535" s="9" t="s">
        <v>83</v>
      </c>
      <c r="B5535" s="9" t="s">
        <v>84</v>
      </c>
      <c r="C5535" s="9" t="s">
        <v>2836</v>
      </c>
      <c r="D5535" s="9" t="s">
        <v>2837</v>
      </c>
      <c r="E5535" s="9" t="s">
        <v>6991</v>
      </c>
      <c r="F5535" s="9" t="str">
        <f>TEXT(gdp_capita_rank__2[[#This Row],[year]],0)&amp;"-"&amp;gdp_capita_rank__2[[#This Row],[WB_country_code]]</f>
        <v>2001-ETH</v>
      </c>
      <c r="G5535" s="9" t="s">
        <v>7030</v>
      </c>
    </row>
    <row r="5536" spans="1:7" x14ac:dyDescent="0.2">
      <c r="A5536" s="9" t="s">
        <v>85</v>
      </c>
      <c r="B5536" s="9" t="s">
        <v>86</v>
      </c>
      <c r="C5536" s="9" t="s">
        <v>2838</v>
      </c>
      <c r="D5536" s="9" t="s">
        <v>2839</v>
      </c>
      <c r="E5536" s="9" t="s">
        <v>6991</v>
      </c>
      <c r="F5536" s="9" t="str">
        <f>TEXT(gdp_capita_rank__2[[#This Row],[year]],0)&amp;"-"&amp;gdp_capita_rank__2[[#This Row],[WB_country_code]]</f>
        <v>2001-FIN</v>
      </c>
      <c r="G5536" s="9" t="s">
        <v>7031</v>
      </c>
    </row>
    <row r="5537" spans="1:7" x14ac:dyDescent="0.2">
      <c r="A5537" s="9" t="s">
        <v>87</v>
      </c>
      <c r="B5537" s="9" t="s">
        <v>88</v>
      </c>
      <c r="C5537" s="9" t="s">
        <v>2841</v>
      </c>
      <c r="D5537" s="9" t="s">
        <v>2842</v>
      </c>
      <c r="E5537" s="9" t="s">
        <v>6991</v>
      </c>
      <c r="F5537" s="9" t="str">
        <f>TEXT(gdp_capita_rank__2[[#This Row],[year]],0)&amp;"-"&amp;gdp_capita_rank__2[[#This Row],[WB_country_code]]</f>
        <v>2001-FJI</v>
      </c>
      <c r="G5537" s="9" t="s">
        <v>7032</v>
      </c>
    </row>
    <row r="5538" spans="1:7" x14ac:dyDescent="0.2">
      <c r="A5538" s="9" t="s">
        <v>89</v>
      </c>
      <c r="B5538" s="9" t="s">
        <v>90</v>
      </c>
      <c r="C5538" s="9" t="s">
        <v>2844</v>
      </c>
      <c r="D5538" s="9" t="s">
        <v>2845</v>
      </c>
      <c r="E5538" s="9" t="s">
        <v>6991</v>
      </c>
      <c r="F5538" s="9" t="str">
        <f>TEXT(gdp_capita_rank__2[[#This Row],[year]],0)&amp;"-"&amp;gdp_capita_rank__2[[#This Row],[WB_country_code]]</f>
        <v>2001-FRA</v>
      </c>
      <c r="G5538" s="9" t="s">
        <v>7033</v>
      </c>
    </row>
    <row r="5539" spans="1:7" x14ac:dyDescent="0.2">
      <c r="A5539" s="9" t="s">
        <v>91</v>
      </c>
      <c r="B5539" s="9" t="s">
        <v>92</v>
      </c>
      <c r="C5539" s="9" t="s">
        <v>2847</v>
      </c>
      <c r="D5539" s="9" t="s">
        <v>2848</v>
      </c>
      <c r="E5539" s="9" t="s">
        <v>6991</v>
      </c>
      <c r="F5539" s="9" t="str">
        <f>TEXT(gdp_capita_rank__2[[#This Row],[year]],0)&amp;"-"&amp;gdp_capita_rank__2[[#This Row],[WB_country_code]]</f>
        <v>2001-GAB</v>
      </c>
      <c r="G5539" s="9" t="s">
        <v>7034</v>
      </c>
    </row>
    <row r="5540" spans="1:7" x14ac:dyDescent="0.2">
      <c r="A5540" s="9" t="s">
        <v>93</v>
      </c>
      <c r="B5540" s="9" t="s">
        <v>94</v>
      </c>
      <c r="C5540" s="9" t="s">
        <v>2850</v>
      </c>
      <c r="D5540" s="9" t="s">
        <v>2851</v>
      </c>
      <c r="E5540" s="9" t="s">
        <v>6991</v>
      </c>
      <c r="F5540" s="9" t="str">
        <f>TEXT(gdp_capita_rank__2[[#This Row],[year]],0)&amp;"-"&amp;gdp_capita_rank__2[[#This Row],[WB_country_code]]</f>
        <v>2001-GBR</v>
      </c>
      <c r="G5540" s="9" t="s">
        <v>7035</v>
      </c>
    </row>
    <row r="5541" spans="1:7" x14ac:dyDescent="0.2">
      <c r="A5541" s="9" t="s">
        <v>95</v>
      </c>
      <c r="B5541" s="9" t="s">
        <v>96</v>
      </c>
      <c r="C5541" s="9" t="s">
        <v>2853</v>
      </c>
      <c r="D5541" s="9" t="s">
        <v>2854</v>
      </c>
      <c r="E5541" s="9" t="s">
        <v>6991</v>
      </c>
      <c r="F5541" s="9" t="str">
        <f>TEXT(gdp_capita_rank__2[[#This Row],[year]],0)&amp;"-"&amp;gdp_capita_rank__2[[#This Row],[WB_country_code]]</f>
        <v>2001-GEO</v>
      </c>
      <c r="G5541" s="9" t="s">
        <v>7036</v>
      </c>
    </row>
    <row r="5542" spans="1:7" x14ac:dyDescent="0.2">
      <c r="A5542" s="9" t="s">
        <v>97</v>
      </c>
      <c r="B5542" s="9" t="s">
        <v>98</v>
      </c>
      <c r="C5542" s="9" t="s">
        <v>2855</v>
      </c>
      <c r="D5542" s="9" t="s">
        <v>2824</v>
      </c>
      <c r="E5542" s="9" t="s">
        <v>6991</v>
      </c>
      <c r="F5542" s="9" t="str">
        <f>TEXT(gdp_capita_rank__2[[#This Row],[year]],0)&amp;"-"&amp;gdp_capita_rank__2[[#This Row],[WB_country_code]]</f>
        <v>2001-GHA</v>
      </c>
      <c r="G5542" s="9" t="s">
        <v>7037</v>
      </c>
    </row>
    <row r="5543" spans="1:7" x14ac:dyDescent="0.2">
      <c r="A5543" s="9" t="s">
        <v>99</v>
      </c>
      <c r="B5543" s="9" t="s">
        <v>100</v>
      </c>
      <c r="C5543" s="9" t="s">
        <v>2857</v>
      </c>
      <c r="D5543" s="9" t="s">
        <v>2858</v>
      </c>
      <c r="E5543" s="9" t="s">
        <v>6991</v>
      </c>
      <c r="F5543" s="9" t="str">
        <f>TEXT(gdp_capita_rank__2[[#This Row],[year]],0)&amp;"-"&amp;gdp_capita_rank__2[[#This Row],[WB_country_code]]</f>
        <v>2001-GRC</v>
      </c>
      <c r="G5543" s="9" t="s">
        <v>7038</v>
      </c>
    </row>
    <row r="5544" spans="1:7" x14ac:dyDescent="0.2">
      <c r="A5544" s="9" t="s">
        <v>101</v>
      </c>
      <c r="B5544" s="9" t="s">
        <v>102</v>
      </c>
      <c r="C5544" s="9" t="s">
        <v>2860</v>
      </c>
      <c r="D5544" s="9" t="s">
        <v>2861</v>
      </c>
      <c r="E5544" s="9" t="s">
        <v>6991</v>
      </c>
      <c r="F5544" s="9" t="str">
        <f>TEXT(gdp_capita_rank__2[[#This Row],[year]],0)&amp;"-"&amp;gdp_capita_rank__2[[#This Row],[WB_country_code]]</f>
        <v>2001-GRD</v>
      </c>
      <c r="G5544" s="9" t="s">
        <v>7039</v>
      </c>
    </row>
    <row r="5545" spans="1:7" x14ac:dyDescent="0.2">
      <c r="A5545" s="9" t="s">
        <v>103</v>
      </c>
      <c r="B5545" s="9" t="s">
        <v>104</v>
      </c>
      <c r="C5545" s="9" t="s">
        <v>2862</v>
      </c>
      <c r="D5545" s="9" t="s">
        <v>2863</v>
      </c>
      <c r="E5545" s="9" t="s">
        <v>6991</v>
      </c>
      <c r="F5545" s="9" t="str">
        <f>TEXT(gdp_capita_rank__2[[#This Row],[year]],0)&amp;"-"&amp;gdp_capita_rank__2[[#This Row],[WB_country_code]]</f>
        <v>2001-GTM</v>
      </c>
      <c r="G5545" s="9" t="s">
        <v>7040</v>
      </c>
    </row>
    <row r="5546" spans="1:7" x14ac:dyDescent="0.2">
      <c r="A5546" s="9" t="s">
        <v>105</v>
      </c>
      <c r="B5546" s="9" t="s">
        <v>106</v>
      </c>
      <c r="C5546" s="9" t="s">
        <v>2865</v>
      </c>
      <c r="D5546" s="9" t="s">
        <v>2866</v>
      </c>
      <c r="E5546" s="9" t="s">
        <v>6991</v>
      </c>
      <c r="F5546" s="9" t="str">
        <f>TEXT(gdp_capita_rank__2[[#This Row],[year]],0)&amp;"-"&amp;gdp_capita_rank__2[[#This Row],[WB_country_code]]</f>
        <v>2001-GUY</v>
      </c>
      <c r="G5546" s="9" t="s">
        <v>7041</v>
      </c>
    </row>
    <row r="5547" spans="1:7" x14ac:dyDescent="0.2">
      <c r="A5547" s="9" t="s">
        <v>107</v>
      </c>
      <c r="B5547" s="9" t="s">
        <v>108</v>
      </c>
      <c r="C5547" s="9" t="s">
        <v>2868</v>
      </c>
      <c r="D5547" s="9" t="s">
        <v>2869</v>
      </c>
      <c r="E5547" s="9" t="s">
        <v>6991</v>
      </c>
      <c r="F5547" s="9" t="str">
        <f>TEXT(gdp_capita_rank__2[[#This Row],[year]],0)&amp;"-"&amp;gdp_capita_rank__2[[#This Row],[WB_country_code]]</f>
        <v>2001-HKG</v>
      </c>
      <c r="G5547" s="9" t="s">
        <v>7042</v>
      </c>
    </row>
    <row r="5548" spans="1:7" x14ac:dyDescent="0.2">
      <c r="A5548" s="9" t="s">
        <v>109</v>
      </c>
      <c r="B5548" s="9" t="s">
        <v>110</v>
      </c>
      <c r="C5548" s="9" t="s">
        <v>2871</v>
      </c>
      <c r="D5548" s="9" t="s">
        <v>2872</v>
      </c>
      <c r="E5548" s="9" t="s">
        <v>6991</v>
      </c>
      <c r="F5548" s="9" t="str">
        <f>TEXT(gdp_capita_rank__2[[#This Row],[year]],0)&amp;"-"&amp;gdp_capita_rank__2[[#This Row],[WB_country_code]]</f>
        <v>2001-HRV</v>
      </c>
      <c r="G5548" s="9" t="s">
        <v>7043</v>
      </c>
    </row>
    <row r="5549" spans="1:7" x14ac:dyDescent="0.2">
      <c r="A5549" s="9" t="s">
        <v>111</v>
      </c>
      <c r="B5549" s="9" t="s">
        <v>112</v>
      </c>
      <c r="C5549" s="9" t="s">
        <v>2873</v>
      </c>
      <c r="D5549" s="9" t="s">
        <v>2874</v>
      </c>
      <c r="E5549" s="9" t="s">
        <v>6991</v>
      </c>
      <c r="F5549" s="9" t="str">
        <f>TEXT(gdp_capita_rank__2[[#This Row],[year]],0)&amp;"-"&amp;gdp_capita_rank__2[[#This Row],[WB_country_code]]</f>
        <v>2001-HUN</v>
      </c>
      <c r="G5549" s="9" t="s">
        <v>7044</v>
      </c>
    </row>
    <row r="5550" spans="1:7" x14ac:dyDescent="0.2">
      <c r="A5550" s="9" t="s">
        <v>113</v>
      </c>
      <c r="B5550" s="9" t="s">
        <v>114</v>
      </c>
      <c r="C5550" s="9" t="s">
        <v>2875</v>
      </c>
      <c r="D5550" s="9" t="s">
        <v>2876</v>
      </c>
      <c r="E5550" s="9" t="s">
        <v>6991</v>
      </c>
      <c r="F5550" s="9" t="str">
        <f>TEXT(gdp_capita_rank__2[[#This Row],[year]],0)&amp;"-"&amp;gdp_capita_rank__2[[#This Row],[WB_country_code]]</f>
        <v>2001-IDN</v>
      </c>
      <c r="G5550" s="9" t="s">
        <v>7045</v>
      </c>
    </row>
    <row r="5551" spans="1:7" x14ac:dyDescent="0.2">
      <c r="A5551" s="9" t="s">
        <v>115</v>
      </c>
      <c r="B5551" s="9" t="s">
        <v>116</v>
      </c>
      <c r="C5551" s="9" t="s">
        <v>2877</v>
      </c>
      <c r="D5551" s="9" t="s">
        <v>2878</v>
      </c>
      <c r="E5551" s="9" t="s">
        <v>6991</v>
      </c>
      <c r="F5551" s="9" t="str">
        <f>TEXT(gdp_capita_rank__2[[#This Row],[year]],0)&amp;"-"&amp;gdp_capita_rank__2[[#This Row],[WB_country_code]]</f>
        <v>2001-IND</v>
      </c>
      <c r="G5551" s="9" t="s">
        <v>7046</v>
      </c>
    </row>
    <row r="5552" spans="1:7" x14ac:dyDescent="0.2">
      <c r="A5552" s="9" t="s">
        <v>117</v>
      </c>
      <c r="B5552" s="9" t="s">
        <v>118</v>
      </c>
      <c r="C5552" s="9" t="s">
        <v>2880</v>
      </c>
      <c r="D5552" s="9" t="s">
        <v>2881</v>
      </c>
      <c r="E5552" s="9" t="s">
        <v>6991</v>
      </c>
      <c r="F5552" s="9" t="str">
        <f>TEXT(gdp_capita_rank__2[[#This Row],[year]],0)&amp;"-"&amp;gdp_capita_rank__2[[#This Row],[WB_country_code]]</f>
        <v>2001-IRL</v>
      </c>
      <c r="G5552" s="9" t="s">
        <v>7047</v>
      </c>
    </row>
    <row r="5553" spans="1:7" x14ac:dyDescent="0.2">
      <c r="A5553" s="9" t="s">
        <v>119</v>
      </c>
      <c r="B5553" s="9" t="s">
        <v>120</v>
      </c>
      <c r="C5553" s="9" t="s">
        <v>2883</v>
      </c>
      <c r="D5553" s="9" t="s">
        <v>2884</v>
      </c>
      <c r="E5553" s="9" t="s">
        <v>6991</v>
      </c>
      <c r="F5553" s="9" t="str">
        <f>TEXT(gdp_capita_rank__2[[#This Row],[year]],0)&amp;"-"&amp;gdp_capita_rank__2[[#This Row],[WB_country_code]]</f>
        <v>2001-IRN</v>
      </c>
      <c r="G5553" s="9" t="s">
        <v>7048</v>
      </c>
    </row>
    <row r="5554" spans="1:7" x14ac:dyDescent="0.2">
      <c r="A5554" s="9" t="s">
        <v>121</v>
      </c>
      <c r="B5554" s="9" t="s">
        <v>122</v>
      </c>
      <c r="C5554" s="9" t="s">
        <v>2886</v>
      </c>
      <c r="D5554" s="9" t="s">
        <v>2887</v>
      </c>
      <c r="E5554" s="9" t="s">
        <v>6991</v>
      </c>
      <c r="F5554" s="9" t="str">
        <f>TEXT(gdp_capita_rank__2[[#This Row],[year]],0)&amp;"-"&amp;gdp_capita_rank__2[[#This Row],[WB_country_code]]</f>
        <v>2001-IRQ</v>
      </c>
      <c r="G5554" s="9" t="s">
        <v>7049</v>
      </c>
    </row>
    <row r="5555" spans="1:7" x14ac:dyDescent="0.2">
      <c r="A5555" s="9" t="s">
        <v>123</v>
      </c>
      <c r="B5555" s="9" t="s">
        <v>124</v>
      </c>
      <c r="C5555" s="9" t="s">
        <v>2889</v>
      </c>
      <c r="D5555" s="9" t="s">
        <v>2890</v>
      </c>
      <c r="E5555" s="9" t="s">
        <v>6991</v>
      </c>
      <c r="F5555" s="9" t="str">
        <f>TEXT(gdp_capita_rank__2[[#This Row],[year]],0)&amp;"-"&amp;gdp_capita_rank__2[[#This Row],[WB_country_code]]</f>
        <v>2001-ISL</v>
      </c>
      <c r="G5555" s="9" t="s">
        <v>7050</v>
      </c>
    </row>
    <row r="5556" spans="1:7" x14ac:dyDescent="0.2">
      <c r="A5556" s="9" t="s">
        <v>125</v>
      </c>
      <c r="B5556" s="9" t="s">
        <v>126</v>
      </c>
      <c r="C5556" s="9" t="s">
        <v>2892</v>
      </c>
      <c r="D5556" s="9" t="s">
        <v>2893</v>
      </c>
      <c r="E5556" s="9" t="s">
        <v>6991</v>
      </c>
      <c r="F5556" s="9" t="str">
        <f>TEXT(gdp_capita_rank__2[[#This Row],[year]],0)&amp;"-"&amp;gdp_capita_rank__2[[#This Row],[WB_country_code]]</f>
        <v>2001-ISR</v>
      </c>
      <c r="G5556" s="9" t="s">
        <v>7051</v>
      </c>
    </row>
    <row r="5557" spans="1:7" x14ac:dyDescent="0.2">
      <c r="A5557" s="9" t="s">
        <v>127</v>
      </c>
      <c r="B5557" s="9" t="s">
        <v>128</v>
      </c>
      <c r="C5557" s="9" t="s">
        <v>2895</v>
      </c>
      <c r="D5557" s="9" t="s">
        <v>2896</v>
      </c>
      <c r="E5557" s="9" t="s">
        <v>6991</v>
      </c>
      <c r="F5557" s="9" t="str">
        <f>TEXT(gdp_capita_rank__2[[#This Row],[year]],0)&amp;"-"&amp;gdp_capita_rank__2[[#This Row],[WB_country_code]]</f>
        <v>2001-ITA</v>
      </c>
      <c r="G5557" s="9" t="s">
        <v>7052</v>
      </c>
    </row>
    <row r="5558" spans="1:7" x14ac:dyDescent="0.2">
      <c r="A5558" s="9" t="s">
        <v>129</v>
      </c>
      <c r="B5558" s="9" t="s">
        <v>130</v>
      </c>
      <c r="C5558" s="9" t="s">
        <v>2898</v>
      </c>
      <c r="D5558" s="9" t="s">
        <v>2899</v>
      </c>
      <c r="E5558" s="9" t="s">
        <v>6991</v>
      </c>
      <c r="F5558" s="9" t="str">
        <f>TEXT(gdp_capita_rank__2[[#This Row],[year]],0)&amp;"-"&amp;gdp_capita_rank__2[[#This Row],[WB_country_code]]</f>
        <v>2001-JAM</v>
      </c>
      <c r="G5558" s="9" t="s">
        <v>7053</v>
      </c>
    </row>
    <row r="5559" spans="1:7" x14ac:dyDescent="0.2">
      <c r="A5559" s="9" t="s">
        <v>131</v>
      </c>
      <c r="B5559" s="9" t="s">
        <v>132</v>
      </c>
      <c r="C5559" s="9" t="s">
        <v>2901</v>
      </c>
      <c r="D5559" s="9" t="s">
        <v>2902</v>
      </c>
      <c r="E5559" s="9" t="s">
        <v>6991</v>
      </c>
      <c r="F5559" s="9" t="str">
        <f>TEXT(gdp_capita_rank__2[[#This Row],[year]],0)&amp;"-"&amp;gdp_capita_rank__2[[#This Row],[WB_country_code]]</f>
        <v>2001-JOR</v>
      </c>
      <c r="G5559" s="9" t="s">
        <v>7054</v>
      </c>
    </row>
    <row r="5560" spans="1:7" x14ac:dyDescent="0.2">
      <c r="A5560" s="9" t="s">
        <v>133</v>
      </c>
      <c r="B5560" s="9" t="s">
        <v>134</v>
      </c>
      <c r="C5560" s="9" t="s">
        <v>2903</v>
      </c>
      <c r="D5560" s="9" t="s">
        <v>2904</v>
      </c>
      <c r="E5560" s="9" t="s">
        <v>6991</v>
      </c>
      <c r="F5560" s="9" t="str">
        <f>TEXT(gdp_capita_rank__2[[#This Row],[year]],0)&amp;"-"&amp;gdp_capita_rank__2[[#This Row],[WB_country_code]]</f>
        <v>2001-JPN</v>
      </c>
      <c r="G5560" s="9" t="s">
        <v>7055</v>
      </c>
    </row>
    <row r="5561" spans="1:7" x14ac:dyDescent="0.2">
      <c r="A5561" s="9" t="s">
        <v>135</v>
      </c>
      <c r="B5561" s="9" t="s">
        <v>136</v>
      </c>
      <c r="C5561" s="9" t="s">
        <v>2906</v>
      </c>
      <c r="D5561" s="9" t="s">
        <v>2907</v>
      </c>
      <c r="E5561" s="9" t="s">
        <v>6991</v>
      </c>
      <c r="F5561" s="9" t="str">
        <f>TEXT(gdp_capita_rank__2[[#This Row],[year]],0)&amp;"-"&amp;gdp_capita_rank__2[[#This Row],[WB_country_code]]</f>
        <v>2001-KAZ</v>
      </c>
      <c r="G5561" s="9" t="s">
        <v>7056</v>
      </c>
    </row>
    <row r="5562" spans="1:7" x14ac:dyDescent="0.2">
      <c r="A5562" s="9" t="s">
        <v>137</v>
      </c>
      <c r="B5562" s="9" t="s">
        <v>138</v>
      </c>
      <c r="C5562" s="9" t="s">
        <v>2908</v>
      </c>
      <c r="D5562" s="9" t="s">
        <v>2909</v>
      </c>
      <c r="E5562" s="9" t="s">
        <v>6991</v>
      </c>
      <c r="F5562" s="9" t="str">
        <f>TEXT(gdp_capita_rank__2[[#This Row],[year]],0)&amp;"-"&amp;gdp_capita_rank__2[[#This Row],[WB_country_code]]</f>
        <v>2001-KEN</v>
      </c>
      <c r="G5562" s="9" t="s">
        <v>7057</v>
      </c>
    </row>
    <row r="5563" spans="1:7" x14ac:dyDescent="0.2">
      <c r="A5563" s="9" t="s">
        <v>139</v>
      </c>
      <c r="B5563" s="9" t="s">
        <v>140</v>
      </c>
      <c r="C5563" s="9" t="s">
        <v>2911</v>
      </c>
      <c r="D5563" s="9" t="s">
        <v>2912</v>
      </c>
      <c r="E5563" s="9" t="s">
        <v>6991</v>
      </c>
      <c r="F5563" s="9" t="str">
        <f>TEXT(gdp_capita_rank__2[[#This Row],[year]],0)&amp;"-"&amp;gdp_capita_rank__2[[#This Row],[WB_country_code]]</f>
        <v>2001-KGZ</v>
      </c>
      <c r="G5563" s="9" t="s">
        <v>7058</v>
      </c>
    </row>
    <row r="5564" spans="1:7" x14ac:dyDescent="0.2">
      <c r="A5564" s="9" t="s">
        <v>141</v>
      </c>
      <c r="B5564" s="9" t="s">
        <v>142</v>
      </c>
      <c r="C5564" s="9" t="s">
        <v>2913</v>
      </c>
      <c r="D5564" s="9" t="s">
        <v>2914</v>
      </c>
      <c r="E5564" s="9" t="s">
        <v>6991</v>
      </c>
      <c r="F5564" s="9" t="str">
        <f>TEXT(gdp_capita_rank__2[[#This Row],[year]],0)&amp;"-"&amp;gdp_capita_rank__2[[#This Row],[WB_country_code]]</f>
        <v>2001-KOR</v>
      </c>
      <c r="G5564" s="9" t="s">
        <v>7059</v>
      </c>
    </row>
    <row r="5565" spans="1:7" x14ac:dyDescent="0.2">
      <c r="A5565" s="9" t="s">
        <v>143</v>
      </c>
      <c r="B5565" s="9" t="s">
        <v>144</v>
      </c>
      <c r="C5565" s="9" t="s">
        <v>2916</v>
      </c>
      <c r="D5565" s="9" t="s">
        <v>2917</v>
      </c>
      <c r="E5565" s="9" t="s">
        <v>6991</v>
      </c>
      <c r="F5565" s="9" t="str">
        <f>TEXT(gdp_capita_rank__2[[#This Row],[year]],0)&amp;"-"&amp;gdp_capita_rank__2[[#This Row],[WB_country_code]]</f>
        <v>2001-KWT</v>
      </c>
      <c r="G5565" s="9" t="s">
        <v>7060</v>
      </c>
    </row>
    <row r="5566" spans="1:7" x14ac:dyDescent="0.2">
      <c r="A5566" s="9" t="s">
        <v>145</v>
      </c>
      <c r="B5566" s="9" t="s">
        <v>146</v>
      </c>
      <c r="C5566" s="9" t="s">
        <v>2918</v>
      </c>
      <c r="D5566" s="9" t="s">
        <v>2919</v>
      </c>
      <c r="E5566" s="9" t="s">
        <v>6991</v>
      </c>
      <c r="F5566" s="9" t="str">
        <f>TEXT(gdp_capita_rank__2[[#This Row],[year]],0)&amp;"-"&amp;gdp_capita_rank__2[[#This Row],[WB_country_code]]</f>
        <v>2001-LBN</v>
      </c>
      <c r="G5566" s="9" t="s">
        <v>7061</v>
      </c>
    </row>
    <row r="5567" spans="1:7" x14ac:dyDescent="0.2">
      <c r="A5567" s="9" t="s">
        <v>147</v>
      </c>
      <c r="B5567" s="9" t="s">
        <v>148</v>
      </c>
      <c r="C5567" s="9" t="s">
        <v>2920</v>
      </c>
      <c r="D5567" s="9" t="s">
        <v>2921</v>
      </c>
      <c r="E5567" s="9" t="s">
        <v>6991</v>
      </c>
      <c r="F5567" s="9" t="str">
        <f>TEXT(gdp_capita_rank__2[[#This Row],[year]],0)&amp;"-"&amp;gdp_capita_rank__2[[#This Row],[WB_country_code]]</f>
        <v>2001-LKA</v>
      </c>
      <c r="G5567" s="9" t="s">
        <v>7062</v>
      </c>
    </row>
    <row r="5568" spans="1:7" x14ac:dyDescent="0.2">
      <c r="A5568" s="9" t="s">
        <v>149</v>
      </c>
      <c r="B5568" s="9" t="s">
        <v>150</v>
      </c>
      <c r="C5568" s="9" t="s">
        <v>2923</v>
      </c>
      <c r="D5568" s="9" t="s">
        <v>2924</v>
      </c>
      <c r="E5568" s="9" t="s">
        <v>6991</v>
      </c>
      <c r="F5568" s="9" t="str">
        <f>TEXT(gdp_capita_rank__2[[#This Row],[year]],0)&amp;"-"&amp;gdp_capita_rank__2[[#This Row],[WB_country_code]]</f>
        <v>2001-LTU</v>
      </c>
      <c r="G5568" s="9" t="s">
        <v>7063</v>
      </c>
    </row>
    <row r="5569" spans="1:7" x14ac:dyDescent="0.2">
      <c r="A5569" s="9" t="s">
        <v>151</v>
      </c>
      <c r="B5569" s="9" t="s">
        <v>152</v>
      </c>
      <c r="C5569" s="9" t="s">
        <v>2925</v>
      </c>
      <c r="D5569" s="9" t="s">
        <v>2926</v>
      </c>
      <c r="E5569" s="9" t="s">
        <v>6991</v>
      </c>
      <c r="F5569" s="9" t="str">
        <f>TEXT(gdp_capita_rank__2[[#This Row],[year]],0)&amp;"-"&amp;gdp_capita_rank__2[[#This Row],[WB_country_code]]</f>
        <v>2001-LVA</v>
      </c>
      <c r="G5569" s="9" t="s">
        <v>7064</v>
      </c>
    </row>
    <row r="5570" spans="1:7" x14ac:dyDescent="0.2">
      <c r="A5570" s="9" t="s">
        <v>153</v>
      </c>
      <c r="B5570" s="9" t="s">
        <v>154</v>
      </c>
      <c r="C5570" s="9" t="s">
        <v>2927</v>
      </c>
      <c r="D5570" s="9" t="s">
        <v>2928</v>
      </c>
      <c r="E5570" s="9" t="s">
        <v>6991</v>
      </c>
      <c r="F5570" s="9" t="str">
        <f>TEXT(gdp_capita_rank__2[[#This Row],[year]],0)&amp;"-"&amp;gdp_capita_rank__2[[#This Row],[WB_country_code]]</f>
        <v>2001-MAR</v>
      </c>
      <c r="G5570" s="9" t="s">
        <v>7065</v>
      </c>
    </row>
    <row r="5571" spans="1:7" x14ac:dyDescent="0.2">
      <c r="A5571" s="9" t="s">
        <v>155</v>
      </c>
      <c r="B5571" s="9" t="s">
        <v>156</v>
      </c>
      <c r="C5571" s="9" t="s">
        <v>2930</v>
      </c>
      <c r="D5571" s="9" t="s">
        <v>2931</v>
      </c>
      <c r="E5571" s="9" t="s">
        <v>6991</v>
      </c>
      <c r="F5571" s="9" t="str">
        <f>TEXT(gdp_capita_rank__2[[#This Row],[year]],0)&amp;"-"&amp;gdp_capita_rank__2[[#This Row],[WB_country_code]]</f>
        <v>2001-MDA</v>
      </c>
      <c r="G5571" s="9" t="s">
        <v>7066</v>
      </c>
    </row>
    <row r="5572" spans="1:7" x14ac:dyDescent="0.2">
      <c r="A5572" s="9" t="s">
        <v>157</v>
      </c>
      <c r="B5572" s="9" t="s">
        <v>158</v>
      </c>
      <c r="C5572" s="9" t="s">
        <v>2932</v>
      </c>
      <c r="D5572" s="9" t="s">
        <v>2933</v>
      </c>
      <c r="E5572" s="9" t="s">
        <v>6991</v>
      </c>
      <c r="F5572" s="9" t="str">
        <f>TEXT(gdp_capita_rank__2[[#This Row],[year]],0)&amp;"-"&amp;gdp_capita_rank__2[[#This Row],[WB_country_code]]</f>
        <v>2001-MEX</v>
      </c>
      <c r="G5572" s="9" t="s">
        <v>7067</v>
      </c>
    </row>
    <row r="5573" spans="1:7" x14ac:dyDescent="0.2">
      <c r="A5573" s="9" t="s">
        <v>159</v>
      </c>
      <c r="B5573" s="9" t="s">
        <v>160</v>
      </c>
      <c r="C5573" s="9" t="s">
        <v>2935</v>
      </c>
      <c r="D5573" s="9" t="s">
        <v>2936</v>
      </c>
      <c r="E5573" s="9" t="s">
        <v>6991</v>
      </c>
      <c r="F5573" s="9" t="str">
        <f>TEXT(gdp_capita_rank__2[[#This Row],[year]],0)&amp;"-"&amp;gdp_capita_rank__2[[#This Row],[WB_country_code]]</f>
        <v>2001-MKD</v>
      </c>
      <c r="G5573" s="9" t="s">
        <v>7068</v>
      </c>
    </row>
    <row r="5574" spans="1:7" x14ac:dyDescent="0.2">
      <c r="A5574" s="9" t="s">
        <v>161</v>
      </c>
      <c r="B5574" s="9" t="s">
        <v>162</v>
      </c>
      <c r="C5574" s="9" t="s">
        <v>2937</v>
      </c>
      <c r="D5574" s="9" t="s">
        <v>2938</v>
      </c>
      <c r="E5574" s="9" t="s">
        <v>6991</v>
      </c>
      <c r="F5574" s="9" t="str">
        <f>TEXT(gdp_capita_rank__2[[#This Row],[year]],0)&amp;"-"&amp;gdp_capita_rank__2[[#This Row],[WB_country_code]]</f>
        <v>2001-MNE</v>
      </c>
      <c r="G5574" s="9" t="s">
        <v>7069</v>
      </c>
    </row>
    <row r="5575" spans="1:7" x14ac:dyDescent="0.2">
      <c r="A5575" s="9" t="s">
        <v>163</v>
      </c>
      <c r="B5575" s="9" t="s">
        <v>164</v>
      </c>
      <c r="C5575" s="9" t="s">
        <v>2939</v>
      </c>
      <c r="D5575" s="9" t="s">
        <v>2940</v>
      </c>
      <c r="E5575" s="9" t="s">
        <v>6991</v>
      </c>
      <c r="F5575" s="9" t="str">
        <f>TEXT(gdp_capita_rank__2[[#This Row],[year]],0)&amp;"-"&amp;gdp_capita_rank__2[[#This Row],[WB_country_code]]</f>
        <v>2001-MNG</v>
      </c>
      <c r="G5575" s="9" t="s">
        <v>7070</v>
      </c>
    </row>
    <row r="5576" spans="1:7" x14ac:dyDescent="0.2">
      <c r="A5576" s="9" t="s">
        <v>165</v>
      </c>
      <c r="B5576" s="9" t="s">
        <v>166</v>
      </c>
      <c r="C5576" s="9" t="s">
        <v>2941</v>
      </c>
      <c r="D5576" s="9" t="s">
        <v>2942</v>
      </c>
      <c r="E5576" s="9" t="s">
        <v>6991</v>
      </c>
      <c r="F5576" s="9" t="str">
        <f>TEXT(gdp_capita_rank__2[[#This Row],[year]],0)&amp;"-"&amp;gdp_capita_rank__2[[#This Row],[WB_country_code]]</f>
        <v>2001-MOZ</v>
      </c>
      <c r="G5576" s="9" t="s">
        <v>7071</v>
      </c>
    </row>
    <row r="5577" spans="1:7" x14ac:dyDescent="0.2">
      <c r="A5577" s="9" t="s">
        <v>167</v>
      </c>
      <c r="B5577" s="9" t="s">
        <v>168</v>
      </c>
      <c r="C5577" s="9" t="s">
        <v>2943</v>
      </c>
      <c r="D5577" s="9" t="s">
        <v>2944</v>
      </c>
      <c r="E5577" s="9" t="s">
        <v>6991</v>
      </c>
      <c r="F5577" s="9" t="str">
        <f>TEXT(gdp_capita_rank__2[[#This Row],[year]],0)&amp;"-"&amp;gdp_capita_rank__2[[#This Row],[WB_country_code]]</f>
        <v>2001-MUS</v>
      </c>
      <c r="G5577" s="9" t="s">
        <v>7072</v>
      </c>
    </row>
    <row r="5578" spans="1:7" x14ac:dyDescent="0.2">
      <c r="A5578" s="9" t="s">
        <v>169</v>
      </c>
      <c r="B5578" s="9" t="s">
        <v>170</v>
      </c>
      <c r="C5578" s="9" t="s">
        <v>2945</v>
      </c>
      <c r="D5578" s="9" t="s">
        <v>2946</v>
      </c>
      <c r="E5578" s="9" t="s">
        <v>6991</v>
      </c>
      <c r="F5578" s="9" t="str">
        <f>TEXT(gdp_capita_rank__2[[#This Row],[year]],0)&amp;"-"&amp;gdp_capita_rank__2[[#This Row],[WB_country_code]]</f>
        <v>2001-MYS</v>
      </c>
      <c r="G5578" s="9" t="s">
        <v>7073</v>
      </c>
    </row>
    <row r="5579" spans="1:7" x14ac:dyDescent="0.2">
      <c r="A5579" s="9" t="s">
        <v>171</v>
      </c>
      <c r="B5579" s="9" t="s">
        <v>172</v>
      </c>
      <c r="C5579" s="9" t="s">
        <v>2948</v>
      </c>
      <c r="D5579" s="9" t="s">
        <v>2949</v>
      </c>
      <c r="E5579" s="9" t="s">
        <v>6991</v>
      </c>
      <c r="F5579" s="9" t="str">
        <f>TEXT(gdp_capita_rank__2[[#This Row],[year]],0)&amp;"-"&amp;gdp_capita_rank__2[[#This Row],[WB_country_code]]</f>
        <v>2001-NAM</v>
      </c>
      <c r="G5579" s="9" t="s">
        <v>7074</v>
      </c>
    </row>
    <row r="5580" spans="1:7" x14ac:dyDescent="0.2">
      <c r="A5580" s="9" t="s">
        <v>173</v>
      </c>
      <c r="B5580" s="9" t="s">
        <v>174</v>
      </c>
      <c r="C5580" s="9" t="s">
        <v>2950</v>
      </c>
      <c r="D5580" s="9" t="s">
        <v>2951</v>
      </c>
      <c r="E5580" s="9" t="s">
        <v>6991</v>
      </c>
      <c r="F5580" s="9" t="str">
        <f>TEXT(gdp_capita_rank__2[[#This Row],[year]],0)&amp;"-"&amp;gdp_capita_rank__2[[#This Row],[WB_country_code]]</f>
        <v>2001-NER</v>
      </c>
      <c r="G5580" s="9" t="s">
        <v>7075</v>
      </c>
    </row>
    <row r="5581" spans="1:7" x14ac:dyDescent="0.2">
      <c r="A5581" s="9" t="s">
        <v>175</v>
      </c>
      <c r="B5581" s="9" t="s">
        <v>176</v>
      </c>
      <c r="C5581" s="9" t="s">
        <v>2953</v>
      </c>
      <c r="D5581" s="9" t="s">
        <v>2954</v>
      </c>
      <c r="E5581" s="9" t="s">
        <v>6991</v>
      </c>
      <c r="F5581" s="9" t="str">
        <f>TEXT(gdp_capita_rank__2[[#This Row],[year]],0)&amp;"-"&amp;gdp_capita_rank__2[[#This Row],[WB_country_code]]</f>
        <v>2001-NGA</v>
      </c>
      <c r="G5581" s="9" t="s">
        <v>7076</v>
      </c>
    </row>
    <row r="5582" spans="1:7" x14ac:dyDescent="0.2">
      <c r="A5582" s="9" t="s">
        <v>177</v>
      </c>
      <c r="B5582" s="9" t="s">
        <v>178</v>
      </c>
      <c r="C5582" s="9" t="s">
        <v>2956</v>
      </c>
      <c r="D5582" s="9" t="s">
        <v>2957</v>
      </c>
      <c r="E5582" s="9" t="s">
        <v>6991</v>
      </c>
      <c r="F5582" s="9" t="str">
        <f>TEXT(gdp_capita_rank__2[[#This Row],[year]],0)&amp;"-"&amp;gdp_capita_rank__2[[#This Row],[WB_country_code]]</f>
        <v>2001-NLD</v>
      </c>
      <c r="G5582" s="9" t="s">
        <v>7077</v>
      </c>
    </row>
    <row r="5583" spans="1:7" x14ac:dyDescent="0.2">
      <c r="A5583" s="9" t="s">
        <v>179</v>
      </c>
      <c r="B5583" s="9" t="s">
        <v>180</v>
      </c>
      <c r="C5583" s="9" t="s">
        <v>2959</v>
      </c>
      <c r="D5583" s="9" t="s">
        <v>2960</v>
      </c>
      <c r="E5583" s="9" t="s">
        <v>6991</v>
      </c>
      <c r="F5583" s="9" t="str">
        <f>TEXT(gdp_capita_rank__2[[#This Row],[year]],0)&amp;"-"&amp;gdp_capita_rank__2[[#This Row],[WB_country_code]]</f>
        <v>2001-NOR</v>
      </c>
      <c r="G5583" s="9" t="s">
        <v>7078</v>
      </c>
    </row>
    <row r="5584" spans="1:7" x14ac:dyDescent="0.2">
      <c r="A5584" s="9" t="s">
        <v>181</v>
      </c>
      <c r="B5584" s="9" t="s">
        <v>182</v>
      </c>
      <c r="C5584" s="9" t="s">
        <v>2962</v>
      </c>
      <c r="D5584" s="9" t="s">
        <v>2963</v>
      </c>
      <c r="E5584" s="9" t="s">
        <v>6991</v>
      </c>
      <c r="F5584" s="9" t="str">
        <f>TEXT(gdp_capita_rank__2[[#This Row],[year]],0)&amp;"-"&amp;gdp_capita_rank__2[[#This Row],[WB_country_code]]</f>
        <v>2001-NZL</v>
      </c>
      <c r="G5584" s="9" t="s">
        <v>7079</v>
      </c>
    </row>
    <row r="5585" spans="1:7" x14ac:dyDescent="0.2">
      <c r="A5585" s="9" t="s">
        <v>183</v>
      </c>
      <c r="B5585" s="9" t="s">
        <v>184</v>
      </c>
      <c r="C5585" s="9" t="s">
        <v>2965</v>
      </c>
      <c r="D5585" s="9" t="s">
        <v>2966</v>
      </c>
      <c r="E5585" s="9" t="s">
        <v>6991</v>
      </c>
      <c r="F5585" s="9" t="str">
        <f>TEXT(gdp_capita_rank__2[[#This Row],[year]],0)&amp;"-"&amp;gdp_capita_rank__2[[#This Row],[WB_country_code]]</f>
        <v>2001-PAK</v>
      </c>
      <c r="G5585" s="9" t="s">
        <v>7080</v>
      </c>
    </row>
    <row r="5586" spans="1:7" x14ac:dyDescent="0.2">
      <c r="A5586" s="9" t="s">
        <v>185</v>
      </c>
      <c r="B5586" s="9" t="s">
        <v>186</v>
      </c>
      <c r="C5586" s="9" t="s">
        <v>2968</v>
      </c>
      <c r="D5586" s="9" t="s">
        <v>2969</v>
      </c>
      <c r="E5586" s="9" t="s">
        <v>6991</v>
      </c>
      <c r="F5586" s="9" t="str">
        <f>TEXT(gdp_capita_rank__2[[#This Row],[year]],0)&amp;"-"&amp;gdp_capita_rank__2[[#This Row],[WB_country_code]]</f>
        <v>2001-PAN</v>
      </c>
      <c r="G5586" s="9" t="s">
        <v>7081</v>
      </c>
    </row>
    <row r="5587" spans="1:7" x14ac:dyDescent="0.2">
      <c r="A5587" s="9" t="s">
        <v>187</v>
      </c>
      <c r="B5587" s="9" t="s">
        <v>188</v>
      </c>
      <c r="C5587" s="9" t="s">
        <v>2971</v>
      </c>
      <c r="D5587" s="9" t="s">
        <v>2972</v>
      </c>
      <c r="E5587" s="9" t="s">
        <v>6991</v>
      </c>
      <c r="F5587" s="9" t="str">
        <f>TEXT(gdp_capita_rank__2[[#This Row],[year]],0)&amp;"-"&amp;gdp_capita_rank__2[[#This Row],[WB_country_code]]</f>
        <v>2001-PER</v>
      </c>
      <c r="G5587" s="9" t="s">
        <v>7082</v>
      </c>
    </row>
    <row r="5588" spans="1:7" x14ac:dyDescent="0.2">
      <c r="A5588" s="9" t="s">
        <v>189</v>
      </c>
      <c r="B5588" s="9" t="s">
        <v>190</v>
      </c>
      <c r="C5588" s="9" t="s">
        <v>2973</v>
      </c>
      <c r="D5588" s="9" t="s">
        <v>2974</v>
      </c>
      <c r="E5588" s="9" t="s">
        <v>6991</v>
      </c>
      <c r="F5588" s="9" t="str">
        <f>TEXT(gdp_capita_rank__2[[#This Row],[year]],0)&amp;"-"&amp;gdp_capita_rank__2[[#This Row],[WB_country_code]]</f>
        <v>2001-PHL</v>
      </c>
      <c r="G5588" s="9" t="s">
        <v>7083</v>
      </c>
    </row>
    <row r="5589" spans="1:7" x14ac:dyDescent="0.2">
      <c r="A5589" s="9" t="s">
        <v>191</v>
      </c>
      <c r="B5589" s="9" t="s">
        <v>192</v>
      </c>
      <c r="C5589" s="9" t="s">
        <v>2976</v>
      </c>
      <c r="D5589" s="9" t="s">
        <v>2977</v>
      </c>
      <c r="E5589" s="9" t="s">
        <v>6991</v>
      </c>
      <c r="F5589" s="9" t="str">
        <f>TEXT(gdp_capita_rank__2[[#This Row],[year]],0)&amp;"-"&amp;gdp_capita_rank__2[[#This Row],[WB_country_code]]</f>
        <v>2001-POL</v>
      </c>
      <c r="G5589" s="9" t="s">
        <v>7084</v>
      </c>
    </row>
    <row r="5590" spans="1:7" x14ac:dyDescent="0.2">
      <c r="A5590" s="9" t="s">
        <v>193</v>
      </c>
      <c r="B5590" s="9" t="s">
        <v>194</v>
      </c>
      <c r="C5590" s="9" t="s">
        <v>2818</v>
      </c>
      <c r="D5590" s="9" t="s">
        <v>2978</v>
      </c>
      <c r="E5590" s="9" t="s">
        <v>6991</v>
      </c>
      <c r="F5590" s="9" t="str">
        <f>TEXT(gdp_capita_rank__2[[#This Row],[year]],0)&amp;"-"&amp;gdp_capita_rank__2[[#This Row],[WB_country_code]]</f>
        <v>2001-PRI</v>
      </c>
      <c r="G5590" s="9" t="s">
        <v>7085</v>
      </c>
    </row>
    <row r="5591" spans="1:7" x14ac:dyDescent="0.2">
      <c r="A5591" s="9" t="s">
        <v>195</v>
      </c>
      <c r="B5591" s="9" t="s">
        <v>196</v>
      </c>
      <c r="C5591" s="9" t="s">
        <v>2980</v>
      </c>
      <c r="D5591" s="9" t="s">
        <v>2981</v>
      </c>
      <c r="E5591" s="9" t="s">
        <v>6991</v>
      </c>
      <c r="F5591" s="9" t="str">
        <f>TEXT(gdp_capita_rank__2[[#This Row],[year]],0)&amp;"-"&amp;gdp_capita_rank__2[[#This Row],[WB_country_code]]</f>
        <v>2001-PRK</v>
      </c>
      <c r="G5591" s="9" t="s">
        <v>2741</v>
      </c>
    </row>
    <row r="5592" spans="1:7" x14ac:dyDescent="0.2">
      <c r="A5592" s="9" t="s">
        <v>197</v>
      </c>
      <c r="B5592" s="9" t="s">
        <v>198</v>
      </c>
      <c r="C5592" s="9" t="s">
        <v>2982</v>
      </c>
      <c r="D5592" s="9" t="s">
        <v>2983</v>
      </c>
      <c r="E5592" s="9" t="s">
        <v>6991</v>
      </c>
      <c r="F5592" s="9" t="str">
        <f>TEXT(gdp_capita_rank__2[[#This Row],[year]],0)&amp;"-"&amp;gdp_capita_rank__2[[#This Row],[WB_country_code]]</f>
        <v>2001-PRT</v>
      </c>
      <c r="G5592" s="9" t="s">
        <v>7086</v>
      </c>
    </row>
    <row r="5593" spans="1:7" x14ac:dyDescent="0.2">
      <c r="A5593" s="9" t="s">
        <v>199</v>
      </c>
      <c r="B5593" s="9" t="s">
        <v>200</v>
      </c>
      <c r="C5593" s="9" t="s">
        <v>2985</v>
      </c>
      <c r="D5593" s="9" t="s">
        <v>2986</v>
      </c>
      <c r="E5593" s="9" t="s">
        <v>6991</v>
      </c>
      <c r="F5593" s="9" t="str">
        <f>TEXT(gdp_capita_rank__2[[#This Row],[year]],0)&amp;"-"&amp;gdp_capita_rank__2[[#This Row],[WB_country_code]]</f>
        <v>2001-PRY</v>
      </c>
      <c r="G5593" s="9" t="s">
        <v>7087</v>
      </c>
    </row>
    <row r="5594" spans="1:7" x14ac:dyDescent="0.2">
      <c r="A5594" s="9" t="s">
        <v>201</v>
      </c>
      <c r="B5594" s="9" t="s">
        <v>202</v>
      </c>
      <c r="C5594" s="9" t="s">
        <v>2987</v>
      </c>
      <c r="D5594" s="9" t="s">
        <v>2988</v>
      </c>
      <c r="E5594" s="9" t="s">
        <v>6991</v>
      </c>
      <c r="F5594" s="9" t="str">
        <f>TEXT(gdp_capita_rank__2[[#This Row],[year]],0)&amp;"-"&amp;gdp_capita_rank__2[[#This Row],[WB_country_code]]</f>
        <v>2001-QAT</v>
      </c>
      <c r="G5594" s="9" t="s">
        <v>7088</v>
      </c>
    </row>
    <row r="5595" spans="1:7" x14ac:dyDescent="0.2">
      <c r="A5595" s="9" t="s">
        <v>203</v>
      </c>
      <c r="B5595" s="9" t="s">
        <v>204</v>
      </c>
      <c r="C5595" s="9" t="s">
        <v>2989</v>
      </c>
      <c r="D5595" s="9" t="s">
        <v>2990</v>
      </c>
      <c r="E5595" s="9" t="s">
        <v>6991</v>
      </c>
      <c r="F5595" s="9" t="str">
        <f>TEXT(gdp_capita_rank__2[[#This Row],[year]],0)&amp;"-"&amp;gdp_capita_rank__2[[#This Row],[WB_country_code]]</f>
        <v>2001-ROU</v>
      </c>
      <c r="G5595" s="9" t="s">
        <v>7089</v>
      </c>
    </row>
    <row r="5596" spans="1:7" x14ac:dyDescent="0.2">
      <c r="A5596" s="9" t="s">
        <v>205</v>
      </c>
      <c r="B5596" s="9" t="s">
        <v>206</v>
      </c>
      <c r="C5596" s="9" t="s">
        <v>2991</v>
      </c>
      <c r="D5596" s="9" t="s">
        <v>2992</v>
      </c>
      <c r="E5596" s="9" t="s">
        <v>6991</v>
      </c>
      <c r="F5596" s="9" t="str">
        <f>TEXT(gdp_capita_rank__2[[#This Row],[year]],0)&amp;"-"&amp;gdp_capita_rank__2[[#This Row],[WB_country_code]]</f>
        <v>2001-RUS</v>
      </c>
      <c r="G5596" s="9" t="s">
        <v>7090</v>
      </c>
    </row>
    <row r="5597" spans="1:7" x14ac:dyDescent="0.2">
      <c r="A5597" s="9" t="s">
        <v>207</v>
      </c>
      <c r="B5597" s="9" t="s">
        <v>208</v>
      </c>
      <c r="C5597" s="9" t="s">
        <v>2993</v>
      </c>
      <c r="D5597" s="9" t="s">
        <v>2994</v>
      </c>
      <c r="E5597" s="9" t="s">
        <v>6991</v>
      </c>
      <c r="F5597" s="9" t="str">
        <f>TEXT(gdp_capita_rank__2[[#This Row],[year]],0)&amp;"-"&amp;gdp_capita_rank__2[[#This Row],[WB_country_code]]</f>
        <v>2001-SAU</v>
      </c>
      <c r="G5597" s="9" t="s">
        <v>7091</v>
      </c>
    </row>
    <row r="5598" spans="1:7" x14ac:dyDescent="0.2">
      <c r="A5598" s="9" t="s">
        <v>209</v>
      </c>
      <c r="B5598" s="9" t="s">
        <v>210</v>
      </c>
      <c r="C5598" s="9" t="s">
        <v>2995</v>
      </c>
      <c r="D5598" s="9" t="s">
        <v>2996</v>
      </c>
      <c r="E5598" s="9" t="s">
        <v>6991</v>
      </c>
      <c r="F5598" s="9" t="str">
        <f>TEXT(gdp_capita_rank__2[[#This Row],[year]],0)&amp;"-"&amp;gdp_capita_rank__2[[#This Row],[WB_country_code]]</f>
        <v>2001-SDN</v>
      </c>
      <c r="G5598" s="9" t="s">
        <v>7092</v>
      </c>
    </row>
    <row r="5599" spans="1:7" x14ac:dyDescent="0.2">
      <c r="A5599" s="9" t="s">
        <v>211</v>
      </c>
      <c r="B5599" s="9" t="s">
        <v>212</v>
      </c>
      <c r="C5599" s="9" t="s">
        <v>2998</v>
      </c>
      <c r="D5599" s="9" t="s">
        <v>2999</v>
      </c>
      <c r="E5599" s="9" t="s">
        <v>6991</v>
      </c>
      <c r="F5599" s="9" t="str">
        <f>TEXT(gdp_capita_rank__2[[#This Row],[year]],0)&amp;"-"&amp;gdp_capita_rank__2[[#This Row],[WB_country_code]]</f>
        <v>2001-SEN</v>
      </c>
      <c r="G5599" s="9" t="s">
        <v>7093</v>
      </c>
    </row>
    <row r="5600" spans="1:7" x14ac:dyDescent="0.2">
      <c r="A5600" s="9" t="s">
        <v>213</v>
      </c>
      <c r="B5600" s="9" t="s">
        <v>214</v>
      </c>
      <c r="C5600" s="9" t="s">
        <v>3001</v>
      </c>
      <c r="D5600" s="9" t="s">
        <v>3002</v>
      </c>
      <c r="E5600" s="9" t="s">
        <v>6991</v>
      </c>
      <c r="F5600" s="9" t="str">
        <f>TEXT(gdp_capita_rank__2[[#This Row],[year]],0)&amp;"-"&amp;gdp_capita_rank__2[[#This Row],[WB_country_code]]</f>
        <v>2001-SGP</v>
      </c>
      <c r="G5600" s="9" t="s">
        <v>7094</v>
      </c>
    </row>
    <row r="5601" spans="1:7" x14ac:dyDescent="0.2">
      <c r="A5601" s="9" t="s">
        <v>215</v>
      </c>
      <c r="B5601" s="9" t="s">
        <v>216</v>
      </c>
      <c r="C5601" s="9" t="s">
        <v>3004</v>
      </c>
      <c r="D5601" s="9" t="s">
        <v>3005</v>
      </c>
      <c r="E5601" s="9" t="s">
        <v>6991</v>
      </c>
      <c r="F5601" s="9" t="str">
        <f>TEXT(gdp_capita_rank__2[[#This Row],[year]],0)&amp;"-"&amp;gdp_capita_rank__2[[#This Row],[WB_country_code]]</f>
        <v>2001-SMR</v>
      </c>
      <c r="G5601" s="9" t="s">
        <v>7095</v>
      </c>
    </row>
    <row r="5602" spans="1:7" x14ac:dyDescent="0.2">
      <c r="A5602" s="9" t="s">
        <v>217</v>
      </c>
      <c r="B5602" s="9" t="s">
        <v>218</v>
      </c>
      <c r="C5602" s="9" t="s">
        <v>2854</v>
      </c>
      <c r="D5602" s="9" t="s">
        <v>3006</v>
      </c>
      <c r="E5602" s="9" t="s">
        <v>6991</v>
      </c>
      <c r="F5602" s="9" t="str">
        <f>TEXT(gdp_capita_rank__2[[#This Row],[year]],0)&amp;"-"&amp;gdp_capita_rank__2[[#This Row],[WB_country_code]]</f>
        <v>2001-SRB</v>
      </c>
      <c r="G5602" s="9" t="s">
        <v>7096</v>
      </c>
    </row>
    <row r="5603" spans="1:7" x14ac:dyDescent="0.2">
      <c r="A5603" s="9" t="s">
        <v>219</v>
      </c>
      <c r="B5603" s="9" t="s">
        <v>220</v>
      </c>
      <c r="C5603" s="9" t="s">
        <v>3007</v>
      </c>
      <c r="D5603" s="9" t="s">
        <v>3008</v>
      </c>
      <c r="E5603" s="9" t="s">
        <v>6991</v>
      </c>
      <c r="F5603" s="9" t="str">
        <f>TEXT(gdp_capita_rank__2[[#This Row],[year]],0)&amp;"-"&amp;gdp_capita_rank__2[[#This Row],[WB_country_code]]</f>
        <v>2001-SUR</v>
      </c>
      <c r="G5603" s="9" t="s">
        <v>7097</v>
      </c>
    </row>
    <row r="5604" spans="1:7" x14ac:dyDescent="0.2">
      <c r="A5604" s="9" t="s">
        <v>221</v>
      </c>
      <c r="B5604" s="9" t="s">
        <v>222</v>
      </c>
      <c r="C5604" s="9" t="s">
        <v>3010</v>
      </c>
      <c r="D5604" s="9" t="s">
        <v>3011</v>
      </c>
      <c r="E5604" s="9" t="s">
        <v>6991</v>
      </c>
      <c r="F5604" s="9" t="str">
        <f>TEXT(gdp_capita_rank__2[[#This Row],[year]],0)&amp;"-"&amp;gdp_capita_rank__2[[#This Row],[WB_country_code]]</f>
        <v>2001-SVK</v>
      </c>
      <c r="G5604" s="9" t="s">
        <v>7098</v>
      </c>
    </row>
    <row r="5605" spans="1:7" x14ac:dyDescent="0.2">
      <c r="A5605" s="9" t="s">
        <v>223</v>
      </c>
      <c r="B5605" s="9" t="s">
        <v>224</v>
      </c>
      <c r="C5605" s="9" t="s">
        <v>3012</v>
      </c>
      <c r="D5605" s="9" t="s">
        <v>3013</v>
      </c>
      <c r="E5605" s="9" t="s">
        <v>6991</v>
      </c>
      <c r="F5605" s="9" t="str">
        <f>TEXT(gdp_capita_rank__2[[#This Row],[year]],0)&amp;"-"&amp;gdp_capita_rank__2[[#This Row],[WB_country_code]]</f>
        <v>2001-SVN</v>
      </c>
      <c r="G5605" s="9" t="s">
        <v>7099</v>
      </c>
    </row>
    <row r="5606" spans="1:7" x14ac:dyDescent="0.2">
      <c r="A5606" s="9" t="s">
        <v>225</v>
      </c>
      <c r="B5606" s="9" t="s">
        <v>226</v>
      </c>
      <c r="C5606" s="9" t="s">
        <v>3014</v>
      </c>
      <c r="D5606" s="9" t="s">
        <v>3015</v>
      </c>
      <c r="E5606" s="9" t="s">
        <v>6991</v>
      </c>
      <c r="F5606" s="9" t="str">
        <f>TEXT(gdp_capita_rank__2[[#This Row],[year]],0)&amp;"-"&amp;gdp_capita_rank__2[[#This Row],[WB_country_code]]</f>
        <v>2001-SWE</v>
      </c>
      <c r="G5606" s="9" t="s">
        <v>7100</v>
      </c>
    </row>
    <row r="5607" spans="1:7" x14ac:dyDescent="0.2">
      <c r="A5607" s="9" t="s">
        <v>227</v>
      </c>
      <c r="B5607" s="9" t="s">
        <v>228</v>
      </c>
      <c r="C5607" s="9" t="s">
        <v>3017</v>
      </c>
      <c r="D5607" s="9" t="s">
        <v>3018</v>
      </c>
      <c r="E5607" s="9" t="s">
        <v>6991</v>
      </c>
      <c r="F5607" s="9" t="str">
        <f>TEXT(gdp_capita_rank__2[[#This Row],[year]],0)&amp;"-"&amp;gdp_capita_rank__2[[#This Row],[WB_country_code]]</f>
        <v>2001-SYR</v>
      </c>
      <c r="G5607" s="9" t="s">
        <v>7101</v>
      </c>
    </row>
    <row r="5608" spans="1:7" x14ac:dyDescent="0.2">
      <c r="A5608" s="9" t="s">
        <v>229</v>
      </c>
      <c r="B5608" s="9" t="s">
        <v>230</v>
      </c>
      <c r="C5608" s="9" t="s">
        <v>3020</v>
      </c>
      <c r="D5608" s="9" t="s">
        <v>3021</v>
      </c>
      <c r="E5608" s="9" t="s">
        <v>6991</v>
      </c>
      <c r="F5608" s="9" t="str">
        <f>TEXT(gdp_capita_rank__2[[#This Row],[year]],0)&amp;"-"&amp;gdp_capita_rank__2[[#This Row],[WB_country_code]]</f>
        <v>2001-TGO</v>
      </c>
      <c r="G5608" s="9" t="s">
        <v>7102</v>
      </c>
    </row>
    <row r="5609" spans="1:7" x14ac:dyDescent="0.2">
      <c r="A5609" s="9" t="s">
        <v>231</v>
      </c>
      <c r="B5609" s="9" t="s">
        <v>232</v>
      </c>
      <c r="C5609" s="9" t="s">
        <v>3023</v>
      </c>
      <c r="D5609" s="9" t="s">
        <v>3024</v>
      </c>
      <c r="E5609" s="9" t="s">
        <v>6991</v>
      </c>
      <c r="F5609" s="9" t="str">
        <f>TEXT(gdp_capita_rank__2[[#This Row],[year]],0)&amp;"-"&amp;gdp_capita_rank__2[[#This Row],[WB_country_code]]</f>
        <v>2001-THA</v>
      </c>
      <c r="G5609" s="9" t="s">
        <v>7103</v>
      </c>
    </row>
    <row r="5610" spans="1:7" x14ac:dyDescent="0.2">
      <c r="A5610" s="9" t="s">
        <v>233</v>
      </c>
      <c r="B5610" s="9" t="s">
        <v>234</v>
      </c>
      <c r="C5610" s="9" t="s">
        <v>3026</v>
      </c>
      <c r="D5610" s="9" t="s">
        <v>3027</v>
      </c>
      <c r="E5610" s="9" t="s">
        <v>6991</v>
      </c>
      <c r="F5610" s="9" t="str">
        <f>TEXT(gdp_capita_rank__2[[#This Row],[year]],0)&amp;"-"&amp;gdp_capita_rank__2[[#This Row],[WB_country_code]]</f>
        <v>2001-TJK</v>
      </c>
      <c r="G5610" s="9" t="s">
        <v>7104</v>
      </c>
    </row>
    <row r="5611" spans="1:7" x14ac:dyDescent="0.2">
      <c r="A5611" s="9" t="s">
        <v>235</v>
      </c>
      <c r="B5611" s="9" t="s">
        <v>236</v>
      </c>
      <c r="C5611" s="9" t="s">
        <v>3028</v>
      </c>
      <c r="D5611" s="9" t="s">
        <v>3029</v>
      </c>
      <c r="E5611" s="9" t="s">
        <v>6991</v>
      </c>
      <c r="F5611" s="9" t="str">
        <f>TEXT(gdp_capita_rank__2[[#This Row],[year]],0)&amp;"-"&amp;gdp_capita_rank__2[[#This Row],[WB_country_code]]</f>
        <v>2001-TKM</v>
      </c>
      <c r="G5611" s="9" t="s">
        <v>7105</v>
      </c>
    </row>
    <row r="5612" spans="1:7" x14ac:dyDescent="0.2">
      <c r="A5612" s="9" t="s">
        <v>237</v>
      </c>
      <c r="B5612" s="9" t="s">
        <v>238</v>
      </c>
      <c r="C5612" s="9" t="s">
        <v>3030</v>
      </c>
      <c r="D5612" s="9" t="s">
        <v>3031</v>
      </c>
      <c r="E5612" s="9" t="s">
        <v>6991</v>
      </c>
      <c r="F5612" s="9" t="str">
        <f>TEXT(gdp_capita_rank__2[[#This Row],[year]],0)&amp;"-"&amp;gdp_capita_rank__2[[#This Row],[WB_country_code]]</f>
        <v>2001-TON</v>
      </c>
      <c r="G5612" s="9" t="s">
        <v>7106</v>
      </c>
    </row>
    <row r="5613" spans="1:7" x14ac:dyDescent="0.2">
      <c r="A5613" s="9" t="s">
        <v>239</v>
      </c>
      <c r="B5613" s="9" t="s">
        <v>240</v>
      </c>
      <c r="C5613" s="9" t="s">
        <v>3032</v>
      </c>
      <c r="D5613" s="9" t="s">
        <v>3033</v>
      </c>
      <c r="E5613" s="9" t="s">
        <v>6991</v>
      </c>
      <c r="F5613" s="9" t="str">
        <f>TEXT(gdp_capita_rank__2[[#This Row],[year]],0)&amp;"-"&amp;gdp_capita_rank__2[[#This Row],[WB_country_code]]</f>
        <v>2001-TTO</v>
      </c>
      <c r="G5613" s="9" t="s">
        <v>7107</v>
      </c>
    </row>
    <row r="5614" spans="1:7" x14ac:dyDescent="0.2">
      <c r="A5614" s="9" t="s">
        <v>241</v>
      </c>
      <c r="B5614" s="9" t="s">
        <v>242</v>
      </c>
      <c r="C5614" s="9" t="s">
        <v>3035</v>
      </c>
      <c r="D5614" s="9" t="s">
        <v>3036</v>
      </c>
      <c r="E5614" s="9" t="s">
        <v>6991</v>
      </c>
      <c r="F5614" s="9" t="str">
        <f>TEXT(gdp_capita_rank__2[[#This Row],[year]],0)&amp;"-"&amp;gdp_capita_rank__2[[#This Row],[WB_country_code]]</f>
        <v>2001-TUN</v>
      </c>
      <c r="G5614" s="9" t="s">
        <v>7108</v>
      </c>
    </row>
    <row r="5615" spans="1:7" x14ac:dyDescent="0.2">
      <c r="A5615" s="9" t="s">
        <v>243</v>
      </c>
      <c r="B5615" s="9" t="s">
        <v>244</v>
      </c>
      <c r="C5615" s="9" t="s">
        <v>3037</v>
      </c>
      <c r="D5615" s="9" t="s">
        <v>3038</v>
      </c>
      <c r="E5615" s="9" t="s">
        <v>6991</v>
      </c>
      <c r="F5615" s="9" t="str">
        <f>TEXT(gdp_capita_rank__2[[#This Row],[year]],0)&amp;"-"&amp;gdp_capita_rank__2[[#This Row],[WB_country_code]]</f>
        <v>2001-TUR</v>
      </c>
      <c r="G5615" s="9" t="s">
        <v>7109</v>
      </c>
    </row>
    <row r="5616" spans="1:7" x14ac:dyDescent="0.2">
      <c r="A5616" s="9" t="s">
        <v>245</v>
      </c>
      <c r="B5616" s="9" t="s">
        <v>246</v>
      </c>
      <c r="C5616" s="9" t="s">
        <v>3040</v>
      </c>
      <c r="D5616" s="9" t="s">
        <v>3041</v>
      </c>
      <c r="E5616" s="9" t="s">
        <v>6991</v>
      </c>
      <c r="F5616" s="9" t="str">
        <f>TEXT(gdp_capita_rank__2[[#This Row],[year]],0)&amp;"-"&amp;gdp_capita_rank__2[[#This Row],[WB_country_code]]</f>
        <v>2001-TZA</v>
      </c>
      <c r="G5616" s="9" t="s">
        <v>7110</v>
      </c>
    </row>
    <row r="5617" spans="1:7" x14ac:dyDescent="0.2">
      <c r="A5617" s="9" t="s">
        <v>247</v>
      </c>
      <c r="B5617" s="9" t="s">
        <v>248</v>
      </c>
      <c r="C5617" s="9" t="s">
        <v>3042</v>
      </c>
      <c r="D5617" s="9" t="s">
        <v>3043</v>
      </c>
      <c r="E5617" s="9" t="s">
        <v>6991</v>
      </c>
      <c r="F5617" s="9" t="str">
        <f>TEXT(gdp_capita_rank__2[[#This Row],[year]],0)&amp;"-"&amp;gdp_capita_rank__2[[#This Row],[WB_country_code]]</f>
        <v>2001-UGA</v>
      </c>
      <c r="G5617" s="9" t="s">
        <v>7111</v>
      </c>
    </row>
    <row r="5618" spans="1:7" x14ac:dyDescent="0.2">
      <c r="A5618" s="9" t="s">
        <v>249</v>
      </c>
      <c r="B5618" s="9" t="s">
        <v>250</v>
      </c>
      <c r="C5618" s="9" t="s">
        <v>3045</v>
      </c>
      <c r="D5618" s="9" t="s">
        <v>3046</v>
      </c>
      <c r="E5618" s="9" t="s">
        <v>6991</v>
      </c>
      <c r="F5618" s="9" t="str">
        <f>TEXT(gdp_capita_rank__2[[#This Row],[year]],0)&amp;"-"&amp;gdp_capita_rank__2[[#This Row],[WB_country_code]]</f>
        <v>2001-UKR</v>
      </c>
      <c r="G5618" s="9" t="s">
        <v>7112</v>
      </c>
    </row>
    <row r="5619" spans="1:7" x14ac:dyDescent="0.2">
      <c r="A5619" s="9" t="s">
        <v>251</v>
      </c>
      <c r="B5619" s="9" t="s">
        <v>252</v>
      </c>
      <c r="C5619" s="9" t="s">
        <v>3047</v>
      </c>
      <c r="D5619" s="9" t="s">
        <v>3048</v>
      </c>
      <c r="E5619" s="9" t="s">
        <v>6991</v>
      </c>
      <c r="F5619" s="9" t="str">
        <f>TEXT(gdp_capita_rank__2[[#This Row],[year]],0)&amp;"-"&amp;gdp_capita_rank__2[[#This Row],[WB_country_code]]</f>
        <v>2001-URY</v>
      </c>
      <c r="G5619" s="9" t="s">
        <v>7113</v>
      </c>
    </row>
    <row r="5620" spans="1:7" x14ac:dyDescent="0.2">
      <c r="A5620" s="9" t="s">
        <v>253</v>
      </c>
      <c r="B5620" s="9" t="s">
        <v>254</v>
      </c>
      <c r="C5620" s="9" t="s">
        <v>3050</v>
      </c>
      <c r="D5620" s="9" t="s">
        <v>3051</v>
      </c>
      <c r="E5620" s="9" t="s">
        <v>6991</v>
      </c>
      <c r="F5620" s="9" t="str">
        <f>TEXT(gdp_capita_rank__2[[#This Row],[year]],0)&amp;"-"&amp;gdp_capita_rank__2[[#This Row],[WB_country_code]]</f>
        <v>2001-USA</v>
      </c>
      <c r="G5620" s="9" t="s">
        <v>7114</v>
      </c>
    </row>
    <row r="5621" spans="1:7" x14ac:dyDescent="0.2">
      <c r="A5621" s="9" t="s">
        <v>255</v>
      </c>
      <c r="B5621" s="9" t="s">
        <v>256</v>
      </c>
      <c r="C5621" s="9" t="s">
        <v>3053</v>
      </c>
      <c r="D5621" s="9" t="s">
        <v>3054</v>
      </c>
      <c r="E5621" s="9" t="s">
        <v>6991</v>
      </c>
      <c r="F5621" s="9" t="str">
        <f>TEXT(gdp_capita_rank__2[[#This Row],[year]],0)&amp;"-"&amp;gdp_capita_rank__2[[#This Row],[WB_country_code]]</f>
        <v>2001-UZB</v>
      </c>
      <c r="G5621" s="9" t="s">
        <v>7115</v>
      </c>
    </row>
    <row r="5622" spans="1:7" x14ac:dyDescent="0.2">
      <c r="A5622" s="9" t="s">
        <v>257</v>
      </c>
      <c r="B5622" s="9" t="s">
        <v>258</v>
      </c>
      <c r="C5622" s="9" t="s">
        <v>3055</v>
      </c>
      <c r="D5622" s="9" t="s">
        <v>3056</v>
      </c>
      <c r="E5622" s="9" t="s">
        <v>6991</v>
      </c>
      <c r="F5622" s="9" t="str">
        <f>TEXT(gdp_capita_rank__2[[#This Row],[year]],0)&amp;"-"&amp;gdp_capita_rank__2[[#This Row],[WB_country_code]]</f>
        <v>2001-VEN</v>
      </c>
      <c r="G5622" s="9" t="s">
        <v>7116</v>
      </c>
    </row>
    <row r="5623" spans="1:7" x14ac:dyDescent="0.2">
      <c r="A5623" s="9" t="s">
        <v>259</v>
      </c>
      <c r="B5623" s="9" t="s">
        <v>260</v>
      </c>
      <c r="C5623" s="9" t="s">
        <v>3058</v>
      </c>
      <c r="D5623" s="9" t="s">
        <v>3059</v>
      </c>
      <c r="E5623" s="9" t="s">
        <v>6991</v>
      </c>
      <c r="F5623" s="9" t="str">
        <f>TEXT(gdp_capita_rank__2[[#This Row],[year]],0)&amp;"-"&amp;gdp_capita_rank__2[[#This Row],[WB_country_code]]</f>
        <v>2001-VIR</v>
      </c>
      <c r="G5623" s="9" t="s">
        <v>2741</v>
      </c>
    </row>
    <row r="5624" spans="1:7" x14ac:dyDescent="0.2">
      <c r="A5624" s="9" t="s">
        <v>261</v>
      </c>
      <c r="B5624" s="9" t="s">
        <v>262</v>
      </c>
      <c r="C5624" s="9" t="s">
        <v>3060</v>
      </c>
      <c r="D5624" s="9" t="s">
        <v>3061</v>
      </c>
      <c r="E5624" s="9" t="s">
        <v>6991</v>
      </c>
      <c r="F5624" s="9" t="str">
        <f>TEXT(gdp_capita_rank__2[[#This Row],[year]],0)&amp;"-"&amp;gdp_capita_rank__2[[#This Row],[WB_country_code]]</f>
        <v>2001-VNM</v>
      </c>
      <c r="G5624" s="9" t="s">
        <v>7117</v>
      </c>
    </row>
    <row r="5625" spans="1:7" x14ac:dyDescent="0.2">
      <c r="A5625" s="9" t="s">
        <v>263</v>
      </c>
      <c r="B5625" s="9" t="s">
        <v>264</v>
      </c>
      <c r="C5625" s="9" t="s">
        <v>3062</v>
      </c>
      <c r="D5625" s="9" t="s">
        <v>3063</v>
      </c>
      <c r="E5625" s="9" t="s">
        <v>6991</v>
      </c>
      <c r="F5625" s="9" t="str">
        <f>TEXT(gdp_capita_rank__2[[#This Row],[year]],0)&amp;"-"&amp;gdp_capita_rank__2[[#This Row],[WB_country_code]]</f>
        <v>2001-WSM</v>
      </c>
      <c r="G5625" s="9" t="s">
        <v>7118</v>
      </c>
    </row>
    <row r="5626" spans="1:7" x14ac:dyDescent="0.2">
      <c r="A5626" s="9" t="s">
        <v>265</v>
      </c>
      <c r="B5626" s="9" t="s">
        <v>266</v>
      </c>
      <c r="C5626" s="9" t="s">
        <v>3064</v>
      </c>
      <c r="D5626" s="9" t="s">
        <v>3065</v>
      </c>
      <c r="E5626" s="9" t="s">
        <v>6991</v>
      </c>
      <c r="F5626" s="9" t="str">
        <f>TEXT(gdp_capita_rank__2[[#This Row],[year]],0)&amp;"-"&amp;gdp_capita_rank__2[[#This Row],[WB_country_code]]</f>
        <v>2001-XKX</v>
      </c>
      <c r="G5626" s="9" t="s">
        <v>2741</v>
      </c>
    </row>
    <row r="5627" spans="1:7" x14ac:dyDescent="0.2">
      <c r="A5627" s="9" t="s">
        <v>269</v>
      </c>
      <c r="B5627" s="9" t="s">
        <v>270</v>
      </c>
      <c r="C5627" s="9" t="s">
        <v>3066</v>
      </c>
      <c r="D5627" s="9" t="s">
        <v>3067</v>
      </c>
      <c r="E5627" s="9" t="s">
        <v>6991</v>
      </c>
      <c r="F5627" s="9" t="str">
        <f>TEXT(gdp_capita_rank__2[[#This Row],[year]],0)&amp;"-"&amp;gdp_capita_rank__2[[#This Row],[WB_country_code]]</f>
        <v>2001-ZAF</v>
      </c>
      <c r="G5627" s="9" t="s">
        <v>7119</v>
      </c>
    </row>
    <row r="5628" spans="1:7" x14ac:dyDescent="0.2">
      <c r="A5628" s="9" t="s">
        <v>271</v>
      </c>
      <c r="B5628" s="9" t="s">
        <v>272</v>
      </c>
      <c r="C5628" s="9" t="s">
        <v>3069</v>
      </c>
      <c r="D5628" s="9" t="s">
        <v>3070</v>
      </c>
      <c r="E5628" s="9" t="s">
        <v>6991</v>
      </c>
      <c r="F5628" s="9" t="str">
        <f>TEXT(gdp_capita_rank__2[[#This Row],[year]],0)&amp;"-"&amp;gdp_capita_rank__2[[#This Row],[WB_country_code]]</f>
        <v>2001-ZMB</v>
      </c>
      <c r="G5628" s="9" t="s">
        <v>7120</v>
      </c>
    </row>
    <row r="5629" spans="1:7" x14ac:dyDescent="0.2">
      <c r="A5629" s="9" t="s">
        <v>273</v>
      </c>
      <c r="B5629" s="9" t="s">
        <v>274</v>
      </c>
      <c r="C5629" s="9" t="s">
        <v>3072</v>
      </c>
      <c r="D5629" s="9" t="s">
        <v>3073</v>
      </c>
      <c r="E5629" s="9" t="s">
        <v>6991</v>
      </c>
      <c r="F5629" s="9" t="str">
        <f>TEXT(gdp_capita_rank__2[[#This Row],[year]],0)&amp;"-"&amp;gdp_capita_rank__2[[#This Row],[WB_country_code]]</f>
        <v>2001-ZWE</v>
      </c>
      <c r="G5629" s="9" t="s">
        <v>7121</v>
      </c>
    </row>
    <row r="5630" spans="1:7" x14ac:dyDescent="0.2">
      <c r="A5630" s="9" t="s">
        <v>5</v>
      </c>
      <c r="B5630" s="9" t="s">
        <v>6</v>
      </c>
      <c r="C5630" s="9" t="s">
        <v>2735</v>
      </c>
      <c r="D5630" s="9" t="s">
        <v>2736</v>
      </c>
      <c r="E5630" s="9" t="s">
        <v>7122</v>
      </c>
      <c r="F5630" s="9" t="str">
        <f>TEXT(gdp_capita_rank__2[[#This Row],[year]],0)&amp;"-"&amp;gdp_capita_rank__2[[#This Row],[WB_country_code]]</f>
        <v>2002-AFG</v>
      </c>
      <c r="G5630" s="9" t="s">
        <v>7123</v>
      </c>
    </row>
    <row r="5631" spans="1:7" x14ac:dyDescent="0.2">
      <c r="A5631" s="9" t="s">
        <v>7</v>
      </c>
      <c r="B5631" s="9" t="s">
        <v>8</v>
      </c>
      <c r="C5631" s="9" t="s">
        <v>2739</v>
      </c>
      <c r="D5631" s="9" t="s">
        <v>2740</v>
      </c>
      <c r="E5631" s="9" t="s">
        <v>7122</v>
      </c>
      <c r="F5631" s="9" t="str">
        <f>TEXT(gdp_capita_rank__2[[#This Row],[year]],0)&amp;"-"&amp;gdp_capita_rank__2[[#This Row],[WB_country_code]]</f>
        <v>2002-ARE</v>
      </c>
      <c r="G5631" s="9" t="s">
        <v>7124</v>
      </c>
    </row>
    <row r="5632" spans="1:7" x14ac:dyDescent="0.2">
      <c r="A5632" s="9" t="s">
        <v>9</v>
      </c>
      <c r="B5632" s="9" t="s">
        <v>10</v>
      </c>
      <c r="C5632" s="9" t="s">
        <v>2742</v>
      </c>
      <c r="D5632" s="9" t="s">
        <v>2743</v>
      </c>
      <c r="E5632" s="9" t="s">
        <v>7122</v>
      </c>
      <c r="F5632" s="9" t="str">
        <f>TEXT(gdp_capita_rank__2[[#This Row],[year]],0)&amp;"-"&amp;gdp_capita_rank__2[[#This Row],[WB_country_code]]</f>
        <v>2002-ARG</v>
      </c>
      <c r="G5632" s="9" t="s">
        <v>7125</v>
      </c>
    </row>
    <row r="5633" spans="1:7" x14ac:dyDescent="0.2">
      <c r="A5633" s="9" t="s">
        <v>11</v>
      </c>
      <c r="B5633" s="9" t="s">
        <v>12</v>
      </c>
      <c r="C5633" s="9" t="s">
        <v>2744</v>
      </c>
      <c r="D5633" s="9" t="s">
        <v>2745</v>
      </c>
      <c r="E5633" s="9" t="s">
        <v>7122</v>
      </c>
      <c r="F5633" s="9" t="str">
        <f>TEXT(gdp_capita_rank__2[[#This Row],[year]],0)&amp;"-"&amp;gdp_capita_rank__2[[#This Row],[WB_country_code]]</f>
        <v>2002-ARM</v>
      </c>
      <c r="G5633" s="9" t="s">
        <v>7126</v>
      </c>
    </row>
    <row r="5634" spans="1:7" x14ac:dyDescent="0.2">
      <c r="A5634" s="9" t="s">
        <v>13</v>
      </c>
      <c r="B5634" s="9" t="s">
        <v>14</v>
      </c>
      <c r="C5634" s="9" t="s">
        <v>2746</v>
      </c>
      <c r="D5634" s="9" t="s">
        <v>2747</v>
      </c>
      <c r="E5634" s="9" t="s">
        <v>7122</v>
      </c>
      <c r="F5634" s="9" t="str">
        <f>TEXT(gdp_capita_rank__2[[#This Row],[year]],0)&amp;"-"&amp;gdp_capita_rank__2[[#This Row],[WB_country_code]]</f>
        <v>2002-AUS</v>
      </c>
      <c r="G5634" s="9" t="s">
        <v>7127</v>
      </c>
    </row>
    <row r="5635" spans="1:7" x14ac:dyDescent="0.2">
      <c r="A5635" s="9" t="s">
        <v>15</v>
      </c>
      <c r="B5635" s="9" t="s">
        <v>16</v>
      </c>
      <c r="C5635" s="9" t="s">
        <v>2749</v>
      </c>
      <c r="D5635" s="9" t="s">
        <v>2750</v>
      </c>
      <c r="E5635" s="9" t="s">
        <v>7122</v>
      </c>
      <c r="F5635" s="9" t="str">
        <f>TEXT(gdp_capita_rank__2[[#This Row],[year]],0)&amp;"-"&amp;gdp_capita_rank__2[[#This Row],[WB_country_code]]</f>
        <v>2002-AUT</v>
      </c>
      <c r="G5635" s="9" t="s">
        <v>7128</v>
      </c>
    </row>
    <row r="5636" spans="1:7" x14ac:dyDescent="0.2">
      <c r="A5636" s="9" t="s">
        <v>17</v>
      </c>
      <c r="B5636" s="9" t="s">
        <v>18</v>
      </c>
      <c r="C5636" s="9" t="s">
        <v>2752</v>
      </c>
      <c r="D5636" s="9" t="s">
        <v>2753</v>
      </c>
      <c r="E5636" s="9" t="s">
        <v>7122</v>
      </c>
      <c r="F5636" s="9" t="str">
        <f>TEXT(gdp_capita_rank__2[[#This Row],[year]],0)&amp;"-"&amp;gdp_capita_rank__2[[#This Row],[WB_country_code]]</f>
        <v>2002-AZE</v>
      </c>
      <c r="G5636" s="9" t="s">
        <v>7129</v>
      </c>
    </row>
    <row r="5637" spans="1:7" x14ac:dyDescent="0.2">
      <c r="A5637" s="9" t="s">
        <v>19</v>
      </c>
      <c r="B5637" s="9" t="s">
        <v>20</v>
      </c>
      <c r="C5637" s="9" t="s">
        <v>2754</v>
      </c>
      <c r="D5637" s="9" t="s">
        <v>2755</v>
      </c>
      <c r="E5637" s="9" t="s">
        <v>7122</v>
      </c>
      <c r="F5637" s="9" t="str">
        <f>TEXT(gdp_capita_rank__2[[#This Row],[year]],0)&amp;"-"&amp;gdp_capita_rank__2[[#This Row],[WB_country_code]]</f>
        <v>2002-BDI</v>
      </c>
      <c r="G5637" s="9" t="s">
        <v>7130</v>
      </c>
    </row>
    <row r="5638" spans="1:7" x14ac:dyDescent="0.2">
      <c r="A5638" s="9" t="s">
        <v>21</v>
      </c>
      <c r="B5638" s="9" t="s">
        <v>22</v>
      </c>
      <c r="C5638" s="9" t="s">
        <v>2757</v>
      </c>
      <c r="D5638" s="9" t="s">
        <v>2758</v>
      </c>
      <c r="E5638" s="9" t="s">
        <v>7122</v>
      </c>
      <c r="F5638" s="9" t="str">
        <f>TEXT(gdp_capita_rank__2[[#This Row],[year]],0)&amp;"-"&amp;gdp_capita_rank__2[[#This Row],[WB_country_code]]</f>
        <v>2002-BEL</v>
      </c>
      <c r="G5638" s="9" t="s">
        <v>7131</v>
      </c>
    </row>
    <row r="5639" spans="1:7" x14ac:dyDescent="0.2">
      <c r="A5639" s="9" t="s">
        <v>23</v>
      </c>
      <c r="B5639" s="9" t="s">
        <v>24</v>
      </c>
      <c r="C5639" s="9" t="s">
        <v>2760</v>
      </c>
      <c r="D5639" s="9" t="s">
        <v>2761</v>
      </c>
      <c r="E5639" s="9" t="s">
        <v>7122</v>
      </c>
      <c r="F5639" s="9" t="str">
        <f>TEXT(gdp_capita_rank__2[[#This Row],[year]],0)&amp;"-"&amp;gdp_capita_rank__2[[#This Row],[WB_country_code]]</f>
        <v>2002-BFA</v>
      </c>
      <c r="G5639" s="9" t="s">
        <v>7132</v>
      </c>
    </row>
    <row r="5640" spans="1:7" x14ac:dyDescent="0.2">
      <c r="A5640" s="9" t="s">
        <v>25</v>
      </c>
      <c r="B5640" s="9" t="s">
        <v>26</v>
      </c>
      <c r="C5640" s="9" t="s">
        <v>2763</v>
      </c>
      <c r="D5640" s="9" t="s">
        <v>2764</v>
      </c>
      <c r="E5640" s="9" t="s">
        <v>7122</v>
      </c>
      <c r="F5640" s="9" t="str">
        <f>TEXT(gdp_capita_rank__2[[#This Row],[year]],0)&amp;"-"&amp;gdp_capita_rank__2[[#This Row],[WB_country_code]]</f>
        <v>2002-BGR</v>
      </c>
      <c r="G5640" s="9" t="s">
        <v>7133</v>
      </c>
    </row>
    <row r="5641" spans="1:7" x14ac:dyDescent="0.2">
      <c r="A5641" s="9" t="s">
        <v>27</v>
      </c>
      <c r="B5641" s="9" t="s">
        <v>28</v>
      </c>
      <c r="C5641" s="9" t="s">
        <v>2765</v>
      </c>
      <c r="D5641" s="9" t="s">
        <v>2766</v>
      </c>
      <c r="E5641" s="9" t="s">
        <v>7122</v>
      </c>
      <c r="F5641" s="9" t="str">
        <f>TEXT(gdp_capita_rank__2[[#This Row],[year]],0)&amp;"-"&amp;gdp_capita_rank__2[[#This Row],[WB_country_code]]</f>
        <v>2002-BHR</v>
      </c>
      <c r="G5641" s="9" t="s">
        <v>7134</v>
      </c>
    </row>
    <row r="5642" spans="1:7" x14ac:dyDescent="0.2">
      <c r="A5642" s="9" t="s">
        <v>29</v>
      </c>
      <c r="B5642" s="9" t="s">
        <v>30</v>
      </c>
      <c r="C5642" s="9" t="s">
        <v>2767</v>
      </c>
      <c r="D5642" s="9" t="s">
        <v>2768</v>
      </c>
      <c r="E5642" s="9" t="s">
        <v>7122</v>
      </c>
      <c r="F5642" s="9" t="str">
        <f>TEXT(gdp_capita_rank__2[[#This Row],[year]],0)&amp;"-"&amp;gdp_capita_rank__2[[#This Row],[WB_country_code]]</f>
        <v>2002-BHS</v>
      </c>
      <c r="G5642" s="9" t="s">
        <v>7135</v>
      </c>
    </row>
    <row r="5643" spans="1:7" x14ac:dyDescent="0.2">
      <c r="A5643" s="9" t="s">
        <v>31</v>
      </c>
      <c r="B5643" s="9" t="s">
        <v>32</v>
      </c>
      <c r="C5643" s="9" t="s">
        <v>2770</v>
      </c>
      <c r="D5643" s="9" t="s">
        <v>2771</v>
      </c>
      <c r="E5643" s="9" t="s">
        <v>7122</v>
      </c>
      <c r="F5643" s="9" t="str">
        <f>TEXT(gdp_capita_rank__2[[#This Row],[year]],0)&amp;"-"&amp;gdp_capita_rank__2[[#This Row],[WB_country_code]]</f>
        <v>2002-BLR</v>
      </c>
      <c r="G5643" s="9" t="s">
        <v>7136</v>
      </c>
    </row>
    <row r="5644" spans="1:7" x14ac:dyDescent="0.2">
      <c r="A5644" s="9" t="s">
        <v>33</v>
      </c>
      <c r="B5644" s="9" t="s">
        <v>34</v>
      </c>
      <c r="C5644" s="9" t="s">
        <v>2772</v>
      </c>
      <c r="D5644" s="9" t="s">
        <v>2773</v>
      </c>
      <c r="E5644" s="9" t="s">
        <v>7122</v>
      </c>
      <c r="F5644" s="9" t="str">
        <f>TEXT(gdp_capita_rank__2[[#This Row],[year]],0)&amp;"-"&amp;gdp_capita_rank__2[[#This Row],[WB_country_code]]</f>
        <v>2002-BMU</v>
      </c>
      <c r="G5644" s="9" t="s">
        <v>7137</v>
      </c>
    </row>
    <row r="5645" spans="1:7" x14ac:dyDescent="0.2">
      <c r="A5645" s="9" t="s">
        <v>35</v>
      </c>
      <c r="B5645" s="9" t="s">
        <v>36</v>
      </c>
      <c r="C5645" s="9" t="s">
        <v>2775</v>
      </c>
      <c r="D5645" s="9" t="s">
        <v>2776</v>
      </c>
      <c r="E5645" s="9" t="s">
        <v>7122</v>
      </c>
      <c r="F5645" s="9" t="str">
        <f>TEXT(gdp_capita_rank__2[[#This Row],[year]],0)&amp;"-"&amp;gdp_capita_rank__2[[#This Row],[WB_country_code]]</f>
        <v>2002-BRA</v>
      </c>
      <c r="G5645" s="9" t="s">
        <v>7138</v>
      </c>
    </row>
    <row r="5646" spans="1:7" x14ac:dyDescent="0.2">
      <c r="A5646" s="9" t="s">
        <v>37</v>
      </c>
      <c r="B5646" s="9" t="s">
        <v>38</v>
      </c>
      <c r="C5646" s="9" t="s">
        <v>2777</v>
      </c>
      <c r="D5646" s="9" t="s">
        <v>2778</v>
      </c>
      <c r="E5646" s="9" t="s">
        <v>7122</v>
      </c>
      <c r="F5646" s="9" t="str">
        <f>TEXT(gdp_capita_rank__2[[#This Row],[year]],0)&amp;"-"&amp;gdp_capita_rank__2[[#This Row],[WB_country_code]]</f>
        <v>2002-BRB</v>
      </c>
      <c r="G5646" s="9" t="s">
        <v>7139</v>
      </c>
    </row>
    <row r="5647" spans="1:7" x14ac:dyDescent="0.2">
      <c r="A5647" s="9" t="s">
        <v>39</v>
      </c>
      <c r="B5647" s="9" t="s">
        <v>40</v>
      </c>
      <c r="C5647" s="9" t="s">
        <v>2779</v>
      </c>
      <c r="D5647" s="9" t="s">
        <v>2780</v>
      </c>
      <c r="E5647" s="9" t="s">
        <v>7122</v>
      </c>
      <c r="F5647" s="9" t="str">
        <f>TEXT(gdp_capita_rank__2[[#This Row],[year]],0)&amp;"-"&amp;gdp_capita_rank__2[[#This Row],[WB_country_code]]</f>
        <v>2002-BWA</v>
      </c>
      <c r="G5647" s="9" t="s">
        <v>7140</v>
      </c>
    </row>
    <row r="5648" spans="1:7" x14ac:dyDescent="0.2">
      <c r="A5648" s="9" t="s">
        <v>41</v>
      </c>
      <c r="B5648" s="9" t="s">
        <v>42</v>
      </c>
      <c r="C5648" s="9" t="s">
        <v>2782</v>
      </c>
      <c r="D5648" s="9" t="s">
        <v>2783</v>
      </c>
      <c r="E5648" s="9" t="s">
        <v>7122</v>
      </c>
      <c r="F5648" s="9" t="str">
        <f>TEXT(gdp_capita_rank__2[[#This Row],[year]],0)&amp;"-"&amp;gdp_capita_rank__2[[#This Row],[WB_country_code]]</f>
        <v>2002-CAN</v>
      </c>
      <c r="G5648" s="9" t="s">
        <v>7141</v>
      </c>
    </row>
    <row r="5649" spans="1:7" x14ac:dyDescent="0.2">
      <c r="A5649" s="9" t="s">
        <v>43</v>
      </c>
      <c r="B5649" s="9" t="s">
        <v>44</v>
      </c>
      <c r="C5649" s="9" t="s">
        <v>2785</v>
      </c>
      <c r="D5649" s="9" t="s">
        <v>2786</v>
      </c>
      <c r="E5649" s="9" t="s">
        <v>7122</v>
      </c>
      <c r="F5649" s="9" t="str">
        <f>TEXT(gdp_capita_rank__2[[#This Row],[year]],0)&amp;"-"&amp;gdp_capita_rank__2[[#This Row],[WB_country_code]]</f>
        <v>2002-CHE</v>
      </c>
      <c r="G5649" s="9" t="s">
        <v>7142</v>
      </c>
    </row>
    <row r="5650" spans="1:7" x14ac:dyDescent="0.2">
      <c r="A5650" s="9" t="s">
        <v>45</v>
      </c>
      <c r="B5650" s="9" t="s">
        <v>46</v>
      </c>
      <c r="C5650" s="9" t="s">
        <v>2788</v>
      </c>
      <c r="D5650" s="9" t="s">
        <v>2789</v>
      </c>
      <c r="E5650" s="9" t="s">
        <v>7122</v>
      </c>
      <c r="F5650" s="9" t="str">
        <f>TEXT(gdp_capita_rank__2[[#This Row],[year]],0)&amp;"-"&amp;gdp_capita_rank__2[[#This Row],[WB_country_code]]</f>
        <v>2002-CHL</v>
      </c>
      <c r="G5650" s="9" t="s">
        <v>7143</v>
      </c>
    </row>
    <row r="5651" spans="1:7" x14ac:dyDescent="0.2">
      <c r="A5651" s="9" t="s">
        <v>47</v>
      </c>
      <c r="B5651" s="9" t="s">
        <v>48</v>
      </c>
      <c r="C5651" s="9" t="s">
        <v>2791</v>
      </c>
      <c r="D5651" s="9" t="s">
        <v>2792</v>
      </c>
      <c r="E5651" s="9" t="s">
        <v>7122</v>
      </c>
      <c r="F5651" s="9" t="str">
        <f>TEXT(gdp_capita_rank__2[[#This Row],[year]],0)&amp;"-"&amp;gdp_capita_rank__2[[#This Row],[WB_country_code]]</f>
        <v>2002-CHN</v>
      </c>
      <c r="G5651" s="9" t="s">
        <v>7144</v>
      </c>
    </row>
    <row r="5652" spans="1:7" x14ac:dyDescent="0.2">
      <c r="A5652" s="9" t="s">
        <v>49</v>
      </c>
      <c r="B5652" s="9" t="s">
        <v>50</v>
      </c>
      <c r="C5652" s="9" t="s">
        <v>2794</v>
      </c>
      <c r="D5652" s="9" t="s">
        <v>2795</v>
      </c>
      <c r="E5652" s="9" t="s">
        <v>7122</v>
      </c>
      <c r="F5652" s="9" t="str">
        <f>TEXT(gdp_capita_rank__2[[#This Row],[year]],0)&amp;"-"&amp;gdp_capita_rank__2[[#This Row],[WB_country_code]]</f>
        <v>2002-CIV</v>
      </c>
      <c r="G5652" s="9" t="s">
        <v>7145</v>
      </c>
    </row>
    <row r="5653" spans="1:7" x14ac:dyDescent="0.2">
      <c r="A5653" s="9" t="s">
        <v>51</v>
      </c>
      <c r="B5653" s="9" t="s">
        <v>52</v>
      </c>
      <c r="C5653" s="9" t="s">
        <v>2797</v>
      </c>
      <c r="D5653" s="9" t="s">
        <v>2798</v>
      </c>
      <c r="E5653" s="9" t="s">
        <v>7122</v>
      </c>
      <c r="F5653" s="9" t="str">
        <f>TEXT(gdp_capita_rank__2[[#This Row],[year]],0)&amp;"-"&amp;gdp_capita_rank__2[[#This Row],[WB_country_code]]</f>
        <v>2002-CMR</v>
      </c>
      <c r="G5653" s="9" t="s">
        <v>7146</v>
      </c>
    </row>
    <row r="5654" spans="1:7" x14ac:dyDescent="0.2">
      <c r="A5654" s="9" t="s">
        <v>53</v>
      </c>
      <c r="B5654" s="9" t="s">
        <v>54</v>
      </c>
      <c r="C5654" s="9" t="s">
        <v>2800</v>
      </c>
      <c r="D5654" s="9" t="s">
        <v>2801</v>
      </c>
      <c r="E5654" s="9" t="s">
        <v>7122</v>
      </c>
      <c r="F5654" s="9" t="str">
        <f>TEXT(gdp_capita_rank__2[[#This Row],[year]],0)&amp;"-"&amp;gdp_capita_rank__2[[#This Row],[WB_country_code]]</f>
        <v>2002-COL</v>
      </c>
      <c r="G5654" s="9" t="s">
        <v>7147</v>
      </c>
    </row>
    <row r="5655" spans="1:7" x14ac:dyDescent="0.2">
      <c r="A5655" s="9" t="s">
        <v>55</v>
      </c>
      <c r="B5655" s="9" t="s">
        <v>56</v>
      </c>
      <c r="C5655" s="9" t="s">
        <v>2803</v>
      </c>
      <c r="D5655" s="9" t="s">
        <v>2804</v>
      </c>
      <c r="E5655" s="9" t="s">
        <v>7122</v>
      </c>
      <c r="F5655" s="9" t="str">
        <f>TEXT(gdp_capita_rank__2[[#This Row],[year]],0)&amp;"-"&amp;gdp_capita_rank__2[[#This Row],[WB_country_code]]</f>
        <v>2002-CRI</v>
      </c>
      <c r="G5655" s="9" t="s">
        <v>7148</v>
      </c>
    </row>
    <row r="5656" spans="1:7" x14ac:dyDescent="0.2">
      <c r="A5656" s="9" t="s">
        <v>57</v>
      </c>
      <c r="B5656" s="9" t="s">
        <v>58</v>
      </c>
      <c r="C5656" s="9" t="s">
        <v>2806</v>
      </c>
      <c r="D5656" s="9" t="s">
        <v>2807</v>
      </c>
      <c r="E5656" s="9" t="s">
        <v>7122</v>
      </c>
      <c r="F5656" s="9" t="str">
        <f>TEXT(gdp_capita_rank__2[[#This Row],[year]],0)&amp;"-"&amp;gdp_capita_rank__2[[#This Row],[WB_country_code]]</f>
        <v>2002-CUB</v>
      </c>
      <c r="G5656" s="9" t="s">
        <v>7149</v>
      </c>
    </row>
    <row r="5657" spans="1:7" x14ac:dyDescent="0.2">
      <c r="A5657" s="9" t="s">
        <v>59</v>
      </c>
      <c r="B5657" s="9" t="s">
        <v>60</v>
      </c>
      <c r="C5657" s="9" t="s">
        <v>2808</v>
      </c>
      <c r="D5657" s="9" t="s">
        <v>2809</v>
      </c>
      <c r="E5657" s="9" t="s">
        <v>7122</v>
      </c>
      <c r="F5657" s="9" t="str">
        <f>TEXT(gdp_capita_rank__2[[#This Row],[year]],0)&amp;"-"&amp;gdp_capita_rank__2[[#This Row],[WB_country_code]]</f>
        <v>2002-CYP</v>
      </c>
      <c r="G5657" s="9" t="s">
        <v>7150</v>
      </c>
    </row>
    <row r="5658" spans="1:7" x14ac:dyDescent="0.2">
      <c r="A5658" s="9" t="s">
        <v>61</v>
      </c>
      <c r="B5658" s="9" t="s">
        <v>62</v>
      </c>
      <c r="C5658" s="9" t="s">
        <v>2810</v>
      </c>
      <c r="D5658" s="9" t="s">
        <v>2811</v>
      </c>
      <c r="E5658" s="9" t="s">
        <v>7122</v>
      </c>
      <c r="F5658" s="9" t="str">
        <f>TEXT(gdp_capita_rank__2[[#This Row],[year]],0)&amp;"-"&amp;gdp_capita_rank__2[[#This Row],[WB_country_code]]</f>
        <v>2002-CZE</v>
      </c>
      <c r="G5658" s="9" t="s">
        <v>7151</v>
      </c>
    </row>
    <row r="5659" spans="1:7" x14ac:dyDescent="0.2">
      <c r="A5659" s="9" t="s">
        <v>63</v>
      </c>
      <c r="B5659" s="9" t="s">
        <v>64</v>
      </c>
      <c r="C5659" s="9" t="s">
        <v>2812</v>
      </c>
      <c r="D5659" s="9" t="s">
        <v>2813</v>
      </c>
      <c r="E5659" s="9" t="s">
        <v>7122</v>
      </c>
      <c r="F5659" s="9" t="str">
        <f>TEXT(gdp_capita_rank__2[[#This Row],[year]],0)&amp;"-"&amp;gdp_capita_rank__2[[#This Row],[WB_country_code]]</f>
        <v>2002-DEU</v>
      </c>
      <c r="G5659" s="9" t="s">
        <v>7152</v>
      </c>
    </row>
    <row r="5660" spans="1:7" x14ac:dyDescent="0.2">
      <c r="A5660" s="9" t="s">
        <v>65</v>
      </c>
      <c r="B5660" s="9" t="s">
        <v>66</v>
      </c>
      <c r="C5660" s="9" t="s">
        <v>2814</v>
      </c>
      <c r="D5660" s="9" t="s">
        <v>2815</v>
      </c>
      <c r="E5660" s="9" t="s">
        <v>7122</v>
      </c>
      <c r="F5660" s="9" t="str">
        <f>TEXT(gdp_capita_rank__2[[#This Row],[year]],0)&amp;"-"&amp;gdp_capita_rank__2[[#This Row],[WB_country_code]]</f>
        <v>2002-DJI</v>
      </c>
      <c r="G5660" s="9" t="s">
        <v>7153</v>
      </c>
    </row>
    <row r="5661" spans="1:7" x14ac:dyDescent="0.2">
      <c r="A5661" s="9" t="s">
        <v>67</v>
      </c>
      <c r="B5661" s="9" t="s">
        <v>68</v>
      </c>
      <c r="C5661" s="9" t="s">
        <v>2816</v>
      </c>
      <c r="D5661" s="9" t="s">
        <v>2817</v>
      </c>
      <c r="E5661" s="9" t="s">
        <v>7122</v>
      </c>
      <c r="F5661" s="9" t="str">
        <f>TEXT(gdp_capita_rank__2[[#This Row],[year]],0)&amp;"-"&amp;gdp_capita_rank__2[[#This Row],[WB_country_code]]</f>
        <v>2002-DNK</v>
      </c>
      <c r="G5661" s="9" t="s">
        <v>7154</v>
      </c>
    </row>
    <row r="5662" spans="1:7" x14ac:dyDescent="0.2">
      <c r="A5662" s="9" t="s">
        <v>69</v>
      </c>
      <c r="B5662" s="9" t="s">
        <v>70</v>
      </c>
      <c r="C5662" s="9" t="s">
        <v>2818</v>
      </c>
      <c r="D5662" s="9" t="s">
        <v>2819</v>
      </c>
      <c r="E5662" s="9" t="s">
        <v>7122</v>
      </c>
      <c r="F5662" s="9" t="str">
        <f>TEXT(gdp_capita_rank__2[[#This Row],[year]],0)&amp;"-"&amp;gdp_capita_rank__2[[#This Row],[WB_country_code]]</f>
        <v>2002-DOM</v>
      </c>
      <c r="G5662" s="9" t="s">
        <v>7155</v>
      </c>
    </row>
    <row r="5663" spans="1:7" x14ac:dyDescent="0.2">
      <c r="A5663" s="9" t="s">
        <v>71</v>
      </c>
      <c r="B5663" s="9" t="s">
        <v>72</v>
      </c>
      <c r="C5663" s="9" t="s">
        <v>2821</v>
      </c>
      <c r="D5663" s="9" t="s">
        <v>2822</v>
      </c>
      <c r="E5663" s="9" t="s">
        <v>7122</v>
      </c>
      <c r="F5663" s="9" t="str">
        <f>TEXT(gdp_capita_rank__2[[#This Row],[year]],0)&amp;"-"&amp;gdp_capita_rank__2[[#This Row],[WB_country_code]]</f>
        <v>2002-DZA</v>
      </c>
      <c r="G5663" s="9" t="s">
        <v>7156</v>
      </c>
    </row>
    <row r="5664" spans="1:7" x14ac:dyDescent="0.2">
      <c r="A5664" s="9" t="s">
        <v>73</v>
      </c>
      <c r="B5664" s="9" t="s">
        <v>74</v>
      </c>
      <c r="C5664" s="9" t="s">
        <v>2824</v>
      </c>
      <c r="D5664" s="9" t="s">
        <v>2825</v>
      </c>
      <c r="E5664" s="9" t="s">
        <v>7122</v>
      </c>
      <c r="F5664" s="9" t="str">
        <f>TEXT(gdp_capita_rank__2[[#This Row],[year]],0)&amp;"-"&amp;gdp_capita_rank__2[[#This Row],[WB_country_code]]</f>
        <v>2002-ECU</v>
      </c>
      <c r="G5664" s="9" t="s">
        <v>7157</v>
      </c>
    </row>
    <row r="5665" spans="1:7" x14ac:dyDescent="0.2">
      <c r="A5665" s="9" t="s">
        <v>75</v>
      </c>
      <c r="B5665" s="9" t="s">
        <v>76</v>
      </c>
      <c r="C5665" s="9" t="s">
        <v>2827</v>
      </c>
      <c r="D5665" s="9" t="s">
        <v>2828</v>
      </c>
      <c r="E5665" s="9" t="s">
        <v>7122</v>
      </c>
      <c r="F5665" s="9" t="str">
        <f>TEXT(gdp_capita_rank__2[[#This Row],[year]],0)&amp;"-"&amp;gdp_capita_rank__2[[#This Row],[WB_country_code]]</f>
        <v>2002-EGY</v>
      </c>
      <c r="G5665" s="9" t="s">
        <v>7158</v>
      </c>
    </row>
    <row r="5666" spans="1:7" x14ac:dyDescent="0.2">
      <c r="A5666" s="9" t="s">
        <v>77</v>
      </c>
      <c r="B5666" s="9" t="s">
        <v>78</v>
      </c>
      <c r="C5666" s="9" t="s">
        <v>2829</v>
      </c>
      <c r="D5666" s="9" t="s">
        <v>2830</v>
      </c>
      <c r="E5666" s="9" t="s">
        <v>7122</v>
      </c>
      <c r="F5666" s="9" t="str">
        <f>TEXT(gdp_capita_rank__2[[#This Row],[year]],0)&amp;"-"&amp;gdp_capita_rank__2[[#This Row],[WB_country_code]]</f>
        <v>2002-ERI</v>
      </c>
      <c r="G5666" s="9" t="s">
        <v>7159</v>
      </c>
    </row>
    <row r="5667" spans="1:7" x14ac:dyDescent="0.2">
      <c r="A5667" s="9" t="s">
        <v>79</v>
      </c>
      <c r="B5667" s="9" t="s">
        <v>80</v>
      </c>
      <c r="C5667" s="9" t="s">
        <v>2831</v>
      </c>
      <c r="D5667" s="9" t="s">
        <v>2832</v>
      </c>
      <c r="E5667" s="9" t="s">
        <v>7122</v>
      </c>
      <c r="F5667" s="9" t="str">
        <f>TEXT(gdp_capita_rank__2[[#This Row],[year]],0)&amp;"-"&amp;gdp_capita_rank__2[[#This Row],[WB_country_code]]</f>
        <v>2002-ESP</v>
      </c>
      <c r="G5667" s="9" t="s">
        <v>7160</v>
      </c>
    </row>
    <row r="5668" spans="1:7" x14ac:dyDescent="0.2">
      <c r="A5668" s="9" t="s">
        <v>81</v>
      </c>
      <c r="B5668" s="9" t="s">
        <v>82</v>
      </c>
      <c r="C5668" s="9" t="s">
        <v>2834</v>
      </c>
      <c r="D5668" s="9" t="s">
        <v>2835</v>
      </c>
      <c r="E5668" s="9" t="s">
        <v>7122</v>
      </c>
      <c r="F5668" s="9" t="str">
        <f>TEXT(gdp_capita_rank__2[[#This Row],[year]],0)&amp;"-"&amp;gdp_capita_rank__2[[#This Row],[WB_country_code]]</f>
        <v>2002-EST</v>
      </c>
      <c r="G5668" s="9" t="s">
        <v>7161</v>
      </c>
    </row>
    <row r="5669" spans="1:7" x14ac:dyDescent="0.2">
      <c r="A5669" s="9" t="s">
        <v>83</v>
      </c>
      <c r="B5669" s="9" t="s">
        <v>84</v>
      </c>
      <c r="C5669" s="9" t="s">
        <v>2836</v>
      </c>
      <c r="D5669" s="9" t="s">
        <v>2837</v>
      </c>
      <c r="E5669" s="9" t="s">
        <v>7122</v>
      </c>
      <c r="F5669" s="9" t="str">
        <f>TEXT(gdp_capita_rank__2[[#This Row],[year]],0)&amp;"-"&amp;gdp_capita_rank__2[[#This Row],[WB_country_code]]</f>
        <v>2002-ETH</v>
      </c>
      <c r="G5669" s="9" t="s">
        <v>7162</v>
      </c>
    </row>
    <row r="5670" spans="1:7" x14ac:dyDescent="0.2">
      <c r="A5670" s="9" t="s">
        <v>85</v>
      </c>
      <c r="B5670" s="9" t="s">
        <v>86</v>
      </c>
      <c r="C5670" s="9" t="s">
        <v>2838</v>
      </c>
      <c r="D5670" s="9" t="s">
        <v>2839</v>
      </c>
      <c r="E5670" s="9" t="s">
        <v>7122</v>
      </c>
      <c r="F5670" s="9" t="str">
        <f>TEXT(gdp_capita_rank__2[[#This Row],[year]],0)&amp;"-"&amp;gdp_capita_rank__2[[#This Row],[WB_country_code]]</f>
        <v>2002-FIN</v>
      </c>
      <c r="G5670" s="9" t="s">
        <v>7163</v>
      </c>
    </row>
    <row r="5671" spans="1:7" x14ac:dyDescent="0.2">
      <c r="A5671" s="9" t="s">
        <v>87</v>
      </c>
      <c r="B5671" s="9" t="s">
        <v>88</v>
      </c>
      <c r="C5671" s="9" t="s">
        <v>2841</v>
      </c>
      <c r="D5671" s="9" t="s">
        <v>2842</v>
      </c>
      <c r="E5671" s="9" t="s">
        <v>7122</v>
      </c>
      <c r="F5671" s="9" t="str">
        <f>TEXT(gdp_capita_rank__2[[#This Row],[year]],0)&amp;"-"&amp;gdp_capita_rank__2[[#This Row],[WB_country_code]]</f>
        <v>2002-FJI</v>
      </c>
      <c r="G5671" s="9" t="s">
        <v>7164</v>
      </c>
    </row>
    <row r="5672" spans="1:7" x14ac:dyDescent="0.2">
      <c r="A5672" s="9" t="s">
        <v>89</v>
      </c>
      <c r="B5672" s="9" t="s">
        <v>90</v>
      </c>
      <c r="C5672" s="9" t="s">
        <v>2844</v>
      </c>
      <c r="D5672" s="9" t="s">
        <v>2845</v>
      </c>
      <c r="E5672" s="9" t="s">
        <v>7122</v>
      </c>
      <c r="F5672" s="9" t="str">
        <f>TEXT(gdp_capita_rank__2[[#This Row],[year]],0)&amp;"-"&amp;gdp_capita_rank__2[[#This Row],[WB_country_code]]</f>
        <v>2002-FRA</v>
      </c>
      <c r="G5672" s="9" t="s">
        <v>7165</v>
      </c>
    </row>
    <row r="5673" spans="1:7" x14ac:dyDescent="0.2">
      <c r="A5673" s="9" t="s">
        <v>91</v>
      </c>
      <c r="B5673" s="9" t="s">
        <v>92</v>
      </c>
      <c r="C5673" s="9" t="s">
        <v>2847</v>
      </c>
      <c r="D5673" s="9" t="s">
        <v>2848</v>
      </c>
      <c r="E5673" s="9" t="s">
        <v>7122</v>
      </c>
      <c r="F5673" s="9" t="str">
        <f>TEXT(gdp_capita_rank__2[[#This Row],[year]],0)&amp;"-"&amp;gdp_capita_rank__2[[#This Row],[WB_country_code]]</f>
        <v>2002-GAB</v>
      </c>
      <c r="G5673" s="9" t="s">
        <v>7166</v>
      </c>
    </row>
    <row r="5674" spans="1:7" x14ac:dyDescent="0.2">
      <c r="A5674" s="9" t="s">
        <v>93</v>
      </c>
      <c r="B5674" s="9" t="s">
        <v>94</v>
      </c>
      <c r="C5674" s="9" t="s">
        <v>2850</v>
      </c>
      <c r="D5674" s="9" t="s">
        <v>2851</v>
      </c>
      <c r="E5674" s="9" t="s">
        <v>7122</v>
      </c>
      <c r="F5674" s="9" t="str">
        <f>TEXT(gdp_capita_rank__2[[#This Row],[year]],0)&amp;"-"&amp;gdp_capita_rank__2[[#This Row],[WB_country_code]]</f>
        <v>2002-GBR</v>
      </c>
      <c r="G5674" s="9" t="s">
        <v>7167</v>
      </c>
    </row>
    <row r="5675" spans="1:7" x14ac:dyDescent="0.2">
      <c r="A5675" s="9" t="s">
        <v>95</v>
      </c>
      <c r="B5675" s="9" t="s">
        <v>96</v>
      </c>
      <c r="C5675" s="9" t="s">
        <v>2853</v>
      </c>
      <c r="D5675" s="9" t="s">
        <v>2854</v>
      </c>
      <c r="E5675" s="9" t="s">
        <v>7122</v>
      </c>
      <c r="F5675" s="9" t="str">
        <f>TEXT(gdp_capita_rank__2[[#This Row],[year]],0)&amp;"-"&amp;gdp_capita_rank__2[[#This Row],[WB_country_code]]</f>
        <v>2002-GEO</v>
      </c>
      <c r="G5675" s="9" t="s">
        <v>7168</v>
      </c>
    </row>
    <row r="5676" spans="1:7" x14ac:dyDescent="0.2">
      <c r="A5676" s="9" t="s">
        <v>97</v>
      </c>
      <c r="B5676" s="9" t="s">
        <v>98</v>
      </c>
      <c r="C5676" s="9" t="s">
        <v>2855</v>
      </c>
      <c r="D5676" s="9" t="s">
        <v>2824</v>
      </c>
      <c r="E5676" s="9" t="s">
        <v>7122</v>
      </c>
      <c r="F5676" s="9" t="str">
        <f>TEXT(gdp_capita_rank__2[[#This Row],[year]],0)&amp;"-"&amp;gdp_capita_rank__2[[#This Row],[WB_country_code]]</f>
        <v>2002-GHA</v>
      </c>
      <c r="G5676" s="9" t="s">
        <v>7169</v>
      </c>
    </row>
    <row r="5677" spans="1:7" x14ac:dyDescent="0.2">
      <c r="A5677" s="9" t="s">
        <v>99</v>
      </c>
      <c r="B5677" s="9" t="s">
        <v>100</v>
      </c>
      <c r="C5677" s="9" t="s">
        <v>2857</v>
      </c>
      <c r="D5677" s="9" t="s">
        <v>2858</v>
      </c>
      <c r="E5677" s="9" t="s">
        <v>7122</v>
      </c>
      <c r="F5677" s="9" t="str">
        <f>TEXT(gdp_capita_rank__2[[#This Row],[year]],0)&amp;"-"&amp;gdp_capita_rank__2[[#This Row],[WB_country_code]]</f>
        <v>2002-GRC</v>
      </c>
      <c r="G5677" s="9" t="s">
        <v>7170</v>
      </c>
    </row>
    <row r="5678" spans="1:7" x14ac:dyDescent="0.2">
      <c r="A5678" s="9" t="s">
        <v>101</v>
      </c>
      <c r="B5678" s="9" t="s">
        <v>102</v>
      </c>
      <c r="C5678" s="9" t="s">
        <v>2860</v>
      </c>
      <c r="D5678" s="9" t="s">
        <v>2861</v>
      </c>
      <c r="E5678" s="9" t="s">
        <v>7122</v>
      </c>
      <c r="F5678" s="9" t="str">
        <f>TEXT(gdp_capita_rank__2[[#This Row],[year]],0)&amp;"-"&amp;gdp_capita_rank__2[[#This Row],[WB_country_code]]</f>
        <v>2002-GRD</v>
      </c>
      <c r="G5678" s="9" t="s">
        <v>7171</v>
      </c>
    </row>
    <row r="5679" spans="1:7" x14ac:dyDescent="0.2">
      <c r="A5679" s="9" t="s">
        <v>103</v>
      </c>
      <c r="B5679" s="9" t="s">
        <v>104</v>
      </c>
      <c r="C5679" s="9" t="s">
        <v>2862</v>
      </c>
      <c r="D5679" s="9" t="s">
        <v>2863</v>
      </c>
      <c r="E5679" s="9" t="s">
        <v>7122</v>
      </c>
      <c r="F5679" s="9" t="str">
        <f>TEXT(gdp_capita_rank__2[[#This Row],[year]],0)&amp;"-"&amp;gdp_capita_rank__2[[#This Row],[WB_country_code]]</f>
        <v>2002-GTM</v>
      </c>
      <c r="G5679" s="9" t="s">
        <v>7172</v>
      </c>
    </row>
    <row r="5680" spans="1:7" x14ac:dyDescent="0.2">
      <c r="A5680" s="9" t="s">
        <v>105</v>
      </c>
      <c r="B5680" s="9" t="s">
        <v>106</v>
      </c>
      <c r="C5680" s="9" t="s">
        <v>2865</v>
      </c>
      <c r="D5680" s="9" t="s">
        <v>2866</v>
      </c>
      <c r="E5680" s="9" t="s">
        <v>7122</v>
      </c>
      <c r="F5680" s="9" t="str">
        <f>TEXT(gdp_capita_rank__2[[#This Row],[year]],0)&amp;"-"&amp;gdp_capita_rank__2[[#This Row],[WB_country_code]]</f>
        <v>2002-GUY</v>
      </c>
      <c r="G5680" s="9" t="s">
        <v>7173</v>
      </c>
    </row>
    <row r="5681" spans="1:7" x14ac:dyDescent="0.2">
      <c r="A5681" s="9" t="s">
        <v>107</v>
      </c>
      <c r="B5681" s="9" t="s">
        <v>108</v>
      </c>
      <c r="C5681" s="9" t="s">
        <v>2868</v>
      </c>
      <c r="D5681" s="9" t="s">
        <v>2869</v>
      </c>
      <c r="E5681" s="9" t="s">
        <v>7122</v>
      </c>
      <c r="F5681" s="9" t="str">
        <f>TEXT(gdp_capita_rank__2[[#This Row],[year]],0)&amp;"-"&amp;gdp_capita_rank__2[[#This Row],[WB_country_code]]</f>
        <v>2002-HKG</v>
      </c>
      <c r="G5681" s="9" t="s">
        <v>7174</v>
      </c>
    </row>
    <row r="5682" spans="1:7" x14ac:dyDescent="0.2">
      <c r="A5682" s="9" t="s">
        <v>109</v>
      </c>
      <c r="B5682" s="9" t="s">
        <v>110</v>
      </c>
      <c r="C5682" s="9" t="s">
        <v>2871</v>
      </c>
      <c r="D5682" s="9" t="s">
        <v>2872</v>
      </c>
      <c r="E5682" s="9" t="s">
        <v>7122</v>
      </c>
      <c r="F5682" s="9" t="str">
        <f>TEXT(gdp_capita_rank__2[[#This Row],[year]],0)&amp;"-"&amp;gdp_capita_rank__2[[#This Row],[WB_country_code]]</f>
        <v>2002-HRV</v>
      </c>
      <c r="G5682" s="9" t="s">
        <v>7175</v>
      </c>
    </row>
    <row r="5683" spans="1:7" x14ac:dyDescent="0.2">
      <c r="A5683" s="9" t="s">
        <v>111</v>
      </c>
      <c r="B5683" s="9" t="s">
        <v>112</v>
      </c>
      <c r="C5683" s="9" t="s">
        <v>2873</v>
      </c>
      <c r="D5683" s="9" t="s">
        <v>2874</v>
      </c>
      <c r="E5683" s="9" t="s">
        <v>7122</v>
      </c>
      <c r="F5683" s="9" t="str">
        <f>TEXT(gdp_capita_rank__2[[#This Row],[year]],0)&amp;"-"&amp;gdp_capita_rank__2[[#This Row],[WB_country_code]]</f>
        <v>2002-HUN</v>
      </c>
      <c r="G5683" s="9" t="s">
        <v>7176</v>
      </c>
    </row>
    <row r="5684" spans="1:7" x14ac:dyDescent="0.2">
      <c r="A5684" s="9" t="s">
        <v>113</v>
      </c>
      <c r="B5684" s="9" t="s">
        <v>114</v>
      </c>
      <c r="C5684" s="9" t="s">
        <v>2875</v>
      </c>
      <c r="D5684" s="9" t="s">
        <v>2876</v>
      </c>
      <c r="E5684" s="9" t="s">
        <v>7122</v>
      </c>
      <c r="F5684" s="9" t="str">
        <f>TEXT(gdp_capita_rank__2[[#This Row],[year]],0)&amp;"-"&amp;gdp_capita_rank__2[[#This Row],[WB_country_code]]</f>
        <v>2002-IDN</v>
      </c>
      <c r="G5684" s="9" t="s">
        <v>7177</v>
      </c>
    </row>
    <row r="5685" spans="1:7" x14ac:dyDescent="0.2">
      <c r="A5685" s="9" t="s">
        <v>115</v>
      </c>
      <c r="B5685" s="9" t="s">
        <v>116</v>
      </c>
      <c r="C5685" s="9" t="s">
        <v>2877</v>
      </c>
      <c r="D5685" s="9" t="s">
        <v>2878</v>
      </c>
      <c r="E5685" s="9" t="s">
        <v>7122</v>
      </c>
      <c r="F5685" s="9" t="str">
        <f>TEXT(gdp_capita_rank__2[[#This Row],[year]],0)&amp;"-"&amp;gdp_capita_rank__2[[#This Row],[WB_country_code]]</f>
        <v>2002-IND</v>
      </c>
      <c r="G5685" s="9" t="s">
        <v>7178</v>
      </c>
    </row>
    <row r="5686" spans="1:7" x14ac:dyDescent="0.2">
      <c r="A5686" s="9" t="s">
        <v>117</v>
      </c>
      <c r="B5686" s="9" t="s">
        <v>118</v>
      </c>
      <c r="C5686" s="9" t="s">
        <v>2880</v>
      </c>
      <c r="D5686" s="9" t="s">
        <v>2881</v>
      </c>
      <c r="E5686" s="9" t="s">
        <v>7122</v>
      </c>
      <c r="F5686" s="9" t="str">
        <f>TEXT(gdp_capita_rank__2[[#This Row],[year]],0)&amp;"-"&amp;gdp_capita_rank__2[[#This Row],[WB_country_code]]</f>
        <v>2002-IRL</v>
      </c>
      <c r="G5686" s="9" t="s">
        <v>7179</v>
      </c>
    </row>
    <row r="5687" spans="1:7" x14ac:dyDescent="0.2">
      <c r="A5687" s="9" t="s">
        <v>119</v>
      </c>
      <c r="B5687" s="9" t="s">
        <v>120</v>
      </c>
      <c r="C5687" s="9" t="s">
        <v>2883</v>
      </c>
      <c r="D5687" s="9" t="s">
        <v>2884</v>
      </c>
      <c r="E5687" s="9" t="s">
        <v>7122</v>
      </c>
      <c r="F5687" s="9" t="str">
        <f>TEXT(gdp_capita_rank__2[[#This Row],[year]],0)&amp;"-"&amp;gdp_capita_rank__2[[#This Row],[WB_country_code]]</f>
        <v>2002-IRN</v>
      </c>
      <c r="G5687" s="9" t="s">
        <v>7180</v>
      </c>
    </row>
    <row r="5688" spans="1:7" x14ac:dyDescent="0.2">
      <c r="A5688" s="9" t="s">
        <v>121</v>
      </c>
      <c r="B5688" s="9" t="s">
        <v>122</v>
      </c>
      <c r="C5688" s="9" t="s">
        <v>2886</v>
      </c>
      <c r="D5688" s="9" t="s">
        <v>2887</v>
      </c>
      <c r="E5688" s="9" t="s">
        <v>7122</v>
      </c>
      <c r="F5688" s="9" t="str">
        <f>TEXT(gdp_capita_rank__2[[#This Row],[year]],0)&amp;"-"&amp;gdp_capita_rank__2[[#This Row],[WB_country_code]]</f>
        <v>2002-IRQ</v>
      </c>
      <c r="G5688" s="9" t="s">
        <v>7181</v>
      </c>
    </row>
    <row r="5689" spans="1:7" x14ac:dyDescent="0.2">
      <c r="A5689" s="9" t="s">
        <v>123</v>
      </c>
      <c r="B5689" s="9" t="s">
        <v>124</v>
      </c>
      <c r="C5689" s="9" t="s">
        <v>2889</v>
      </c>
      <c r="D5689" s="9" t="s">
        <v>2890</v>
      </c>
      <c r="E5689" s="9" t="s">
        <v>7122</v>
      </c>
      <c r="F5689" s="9" t="str">
        <f>TEXT(gdp_capita_rank__2[[#This Row],[year]],0)&amp;"-"&amp;gdp_capita_rank__2[[#This Row],[WB_country_code]]</f>
        <v>2002-ISL</v>
      </c>
      <c r="G5689" s="9" t="s">
        <v>7182</v>
      </c>
    </row>
    <row r="5690" spans="1:7" x14ac:dyDescent="0.2">
      <c r="A5690" s="9" t="s">
        <v>125</v>
      </c>
      <c r="B5690" s="9" t="s">
        <v>126</v>
      </c>
      <c r="C5690" s="9" t="s">
        <v>2892</v>
      </c>
      <c r="D5690" s="9" t="s">
        <v>2893</v>
      </c>
      <c r="E5690" s="9" t="s">
        <v>7122</v>
      </c>
      <c r="F5690" s="9" t="str">
        <f>TEXT(gdp_capita_rank__2[[#This Row],[year]],0)&amp;"-"&amp;gdp_capita_rank__2[[#This Row],[WB_country_code]]</f>
        <v>2002-ISR</v>
      </c>
      <c r="G5690" s="9" t="s">
        <v>7183</v>
      </c>
    </row>
    <row r="5691" spans="1:7" x14ac:dyDescent="0.2">
      <c r="A5691" s="9" t="s">
        <v>127</v>
      </c>
      <c r="B5691" s="9" t="s">
        <v>128</v>
      </c>
      <c r="C5691" s="9" t="s">
        <v>2895</v>
      </c>
      <c r="D5691" s="9" t="s">
        <v>2896</v>
      </c>
      <c r="E5691" s="9" t="s">
        <v>7122</v>
      </c>
      <c r="F5691" s="9" t="str">
        <f>TEXT(gdp_capita_rank__2[[#This Row],[year]],0)&amp;"-"&amp;gdp_capita_rank__2[[#This Row],[WB_country_code]]</f>
        <v>2002-ITA</v>
      </c>
      <c r="G5691" s="9" t="s">
        <v>7184</v>
      </c>
    </row>
    <row r="5692" spans="1:7" x14ac:dyDescent="0.2">
      <c r="A5692" s="9" t="s">
        <v>129</v>
      </c>
      <c r="B5692" s="9" t="s">
        <v>130</v>
      </c>
      <c r="C5692" s="9" t="s">
        <v>2898</v>
      </c>
      <c r="D5692" s="9" t="s">
        <v>2899</v>
      </c>
      <c r="E5692" s="9" t="s">
        <v>7122</v>
      </c>
      <c r="F5692" s="9" t="str">
        <f>TEXT(gdp_capita_rank__2[[#This Row],[year]],0)&amp;"-"&amp;gdp_capita_rank__2[[#This Row],[WB_country_code]]</f>
        <v>2002-JAM</v>
      </c>
      <c r="G5692" s="9" t="s">
        <v>7185</v>
      </c>
    </row>
    <row r="5693" spans="1:7" x14ac:dyDescent="0.2">
      <c r="A5693" s="9" t="s">
        <v>131</v>
      </c>
      <c r="B5693" s="9" t="s">
        <v>132</v>
      </c>
      <c r="C5693" s="9" t="s">
        <v>2901</v>
      </c>
      <c r="D5693" s="9" t="s">
        <v>2902</v>
      </c>
      <c r="E5693" s="9" t="s">
        <v>7122</v>
      </c>
      <c r="F5693" s="9" t="str">
        <f>TEXT(gdp_capita_rank__2[[#This Row],[year]],0)&amp;"-"&amp;gdp_capita_rank__2[[#This Row],[WB_country_code]]</f>
        <v>2002-JOR</v>
      </c>
      <c r="G5693" s="9" t="s">
        <v>7186</v>
      </c>
    </row>
    <row r="5694" spans="1:7" x14ac:dyDescent="0.2">
      <c r="A5694" s="9" t="s">
        <v>133</v>
      </c>
      <c r="B5694" s="9" t="s">
        <v>134</v>
      </c>
      <c r="C5694" s="9" t="s">
        <v>2903</v>
      </c>
      <c r="D5694" s="9" t="s">
        <v>2904</v>
      </c>
      <c r="E5694" s="9" t="s">
        <v>7122</v>
      </c>
      <c r="F5694" s="9" t="str">
        <f>TEXT(gdp_capita_rank__2[[#This Row],[year]],0)&amp;"-"&amp;gdp_capita_rank__2[[#This Row],[WB_country_code]]</f>
        <v>2002-JPN</v>
      </c>
      <c r="G5694" s="9" t="s">
        <v>7187</v>
      </c>
    </row>
    <row r="5695" spans="1:7" x14ac:dyDescent="0.2">
      <c r="A5695" s="9" t="s">
        <v>135</v>
      </c>
      <c r="B5695" s="9" t="s">
        <v>136</v>
      </c>
      <c r="C5695" s="9" t="s">
        <v>2906</v>
      </c>
      <c r="D5695" s="9" t="s">
        <v>2907</v>
      </c>
      <c r="E5695" s="9" t="s">
        <v>7122</v>
      </c>
      <c r="F5695" s="9" t="str">
        <f>TEXT(gdp_capita_rank__2[[#This Row],[year]],0)&amp;"-"&amp;gdp_capita_rank__2[[#This Row],[WB_country_code]]</f>
        <v>2002-KAZ</v>
      </c>
      <c r="G5695" s="9" t="s">
        <v>7188</v>
      </c>
    </row>
    <row r="5696" spans="1:7" x14ac:dyDescent="0.2">
      <c r="A5696" s="9" t="s">
        <v>137</v>
      </c>
      <c r="B5696" s="9" t="s">
        <v>138</v>
      </c>
      <c r="C5696" s="9" t="s">
        <v>2908</v>
      </c>
      <c r="D5696" s="9" t="s">
        <v>2909</v>
      </c>
      <c r="E5696" s="9" t="s">
        <v>7122</v>
      </c>
      <c r="F5696" s="9" t="str">
        <f>TEXT(gdp_capita_rank__2[[#This Row],[year]],0)&amp;"-"&amp;gdp_capita_rank__2[[#This Row],[WB_country_code]]</f>
        <v>2002-KEN</v>
      </c>
      <c r="G5696" s="9" t="s">
        <v>7189</v>
      </c>
    </row>
    <row r="5697" spans="1:7" x14ac:dyDescent="0.2">
      <c r="A5697" s="9" t="s">
        <v>139</v>
      </c>
      <c r="B5697" s="9" t="s">
        <v>140</v>
      </c>
      <c r="C5697" s="9" t="s">
        <v>2911</v>
      </c>
      <c r="D5697" s="9" t="s">
        <v>2912</v>
      </c>
      <c r="E5697" s="9" t="s">
        <v>7122</v>
      </c>
      <c r="F5697" s="9" t="str">
        <f>TEXT(gdp_capita_rank__2[[#This Row],[year]],0)&amp;"-"&amp;gdp_capita_rank__2[[#This Row],[WB_country_code]]</f>
        <v>2002-KGZ</v>
      </c>
      <c r="G5697" s="9" t="s">
        <v>7190</v>
      </c>
    </row>
    <row r="5698" spans="1:7" x14ac:dyDescent="0.2">
      <c r="A5698" s="9" t="s">
        <v>141</v>
      </c>
      <c r="B5698" s="9" t="s">
        <v>142</v>
      </c>
      <c r="C5698" s="9" t="s">
        <v>2913</v>
      </c>
      <c r="D5698" s="9" t="s">
        <v>2914</v>
      </c>
      <c r="E5698" s="9" t="s">
        <v>7122</v>
      </c>
      <c r="F5698" s="9" t="str">
        <f>TEXT(gdp_capita_rank__2[[#This Row],[year]],0)&amp;"-"&amp;gdp_capita_rank__2[[#This Row],[WB_country_code]]</f>
        <v>2002-KOR</v>
      </c>
      <c r="G5698" s="9" t="s">
        <v>7191</v>
      </c>
    </row>
    <row r="5699" spans="1:7" x14ac:dyDescent="0.2">
      <c r="A5699" s="9" t="s">
        <v>143</v>
      </c>
      <c r="B5699" s="9" t="s">
        <v>144</v>
      </c>
      <c r="C5699" s="9" t="s">
        <v>2916</v>
      </c>
      <c r="D5699" s="9" t="s">
        <v>2917</v>
      </c>
      <c r="E5699" s="9" t="s">
        <v>7122</v>
      </c>
      <c r="F5699" s="9" t="str">
        <f>TEXT(gdp_capita_rank__2[[#This Row],[year]],0)&amp;"-"&amp;gdp_capita_rank__2[[#This Row],[WB_country_code]]</f>
        <v>2002-KWT</v>
      </c>
      <c r="G5699" s="9" t="s">
        <v>7192</v>
      </c>
    </row>
    <row r="5700" spans="1:7" x14ac:dyDescent="0.2">
      <c r="A5700" s="9" t="s">
        <v>145</v>
      </c>
      <c r="B5700" s="9" t="s">
        <v>146</v>
      </c>
      <c r="C5700" s="9" t="s">
        <v>2918</v>
      </c>
      <c r="D5700" s="9" t="s">
        <v>2919</v>
      </c>
      <c r="E5700" s="9" t="s">
        <v>7122</v>
      </c>
      <c r="F5700" s="9" t="str">
        <f>TEXT(gdp_capita_rank__2[[#This Row],[year]],0)&amp;"-"&amp;gdp_capita_rank__2[[#This Row],[WB_country_code]]</f>
        <v>2002-LBN</v>
      </c>
      <c r="G5700" s="9" t="s">
        <v>7193</v>
      </c>
    </row>
    <row r="5701" spans="1:7" x14ac:dyDescent="0.2">
      <c r="A5701" s="9" t="s">
        <v>147</v>
      </c>
      <c r="B5701" s="9" t="s">
        <v>148</v>
      </c>
      <c r="C5701" s="9" t="s">
        <v>2920</v>
      </c>
      <c r="D5701" s="9" t="s">
        <v>2921</v>
      </c>
      <c r="E5701" s="9" t="s">
        <v>7122</v>
      </c>
      <c r="F5701" s="9" t="str">
        <f>TEXT(gdp_capita_rank__2[[#This Row],[year]],0)&amp;"-"&amp;gdp_capita_rank__2[[#This Row],[WB_country_code]]</f>
        <v>2002-LKA</v>
      </c>
      <c r="G5701" s="9" t="s">
        <v>7194</v>
      </c>
    </row>
    <row r="5702" spans="1:7" x14ac:dyDescent="0.2">
      <c r="A5702" s="9" t="s">
        <v>149</v>
      </c>
      <c r="B5702" s="9" t="s">
        <v>150</v>
      </c>
      <c r="C5702" s="9" t="s">
        <v>2923</v>
      </c>
      <c r="D5702" s="9" t="s">
        <v>2924</v>
      </c>
      <c r="E5702" s="9" t="s">
        <v>7122</v>
      </c>
      <c r="F5702" s="9" t="str">
        <f>TEXT(gdp_capita_rank__2[[#This Row],[year]],0)&amp;"-"&amp;gdp_capita_rank__2[[#This Row],[WB_country_code]]</f>
        <v>2002-LTU</v>
      </c>
      <c r="G5702" s="9" t="s">
        <v>7195</v>
      </c>
    </row>
    <row r="5703" spans="1:7" x14ac:dyDescent="0.2">
      <c r="A5703" s="9" t="s">
        <v>151</v>
      </c>
      <c r="B5703" s="9" t="s">
        <v>152</v>
      </c>
      <c r="C5703" s="9" t="s">
        <v>2925</v>
      </c>
      <c r="D5703" s="9" t="s">
        <v>2926</v>
      </c>
      <c r="E5703" s="9" t="s">
        <v>7122</v>
      </c>
      <c r="F5703" s="9" t="str">
        <f>TEXT(gdp_capita_rank__2[[#This Row],[year]],0)&amp;"-"&amp;gdp_capita_rank__2[[#This Row],[WB_country_code]]</f>
        <v>2002-LVA</v>
      </c>
      <c r="G5703" s="9" t="s">
        <v>7196</v>
      </c>
    </row>
    <row r="5704" spans="1:7" x14ac:dyDescent="0.2">
      <c r="A5704" s="9" t="s">
        <v>153</v>
      </c>
      <c r="B5704" s="9" t="s">
        <v>154</v>
      </c>
      <c r="C5704" s="9" t="s">
        <v>2927</v>
      </c>
      <c r="D5704" s="9" t="s">
        <v>2928</v>
      </c>
      <c r="E5704" s="9" t="s">
        <v>7122</v>
      </c>
      <c r="F5704" s="9" t="str">
        <f>TEXT(gdp_capita_rank__2[[#This Row],[year]],0)&amp;"-"&amp;gdp_capita_rank__2[[#This Row],[WB_country_code]]</f>
        <v>2002-MAR</v>
      </c>
      <c r="G5704" s="9" t="s">
        <v>7197</v>
      </c>
    </row>
    <row r="5705" spans="1:7" x14ac:dyDescent="0.2">
      <c r="A5705" s="9" t="s">
        <v>155</v>
      </c>
      <c r="B5705" s="9" t="s">
        <v>156</v>
      </c>
      <c r="C5705" s="9" t="s">
        <v>2930</v>
      </c>
      <c r="D5705" s="9" t="s">
        <v>2931</v>
      </c>
      <c r="E5705" s="9" t="s">
        <v>7122</v>
      </c>
      <c r="F5705" s="9" t="str">
        <f>TEXT(gdp_capita_rank__2[[#This Row],[year]],0)&amp;"-"&amp;gdp_capita_rank__2[[#This Row],[WB_country_code]]</f>
        <v>2002-MDA</v>
      </c>
      <c r="G5705" s="9" t="s">
        <v>7198</v>
      </c>
    </row>
    <row r="5706" spans="1:7" x14ac:dyDescent="0.2">
      <c r="A5706" s="9" t="s">
        <v>157</v>
      </c>
      <c r="B5706" s="9" t="s">
        <v>158</v>
      </c>
      <c r="C5706" s="9" t="s">
        <v>2932</v>
      </c>
      <c r="D5706" s="9" t="s">
        <v>2933</v>
      </c>
      <c r="E5706" s="9" t="s">
        <v>7122</v>
      </c>
      <c r="F5706" s="9" t="str">
        <f>TEXT(gdp_capita_rank__2[[#This Row],[year]],0)&amp;"-"&amp;gdp_capita_rank__2[[#This Row],[WB_country_code]]</f>
        <v>2002-MEX</v>
      </c>
      <c r="G5706" s="9" t="s">
        <v>7199</v>
      </c>
    </row>
    <row r="5707" spans="1:7" x14ac:dyDescent="0.2">
      <c r="A5707" s="9" t="s">
        <v>159</v>
      </c>
      <c r="B5707" s="9" t="s">
        <v>160</v>
      </c>
      <c r="C5707" s="9" t="s">
        <v>2935</v>
      </c>
      <c r="D5707" s="9" t="s">
        <v>2936</v>
      </c>
      <c r="E5707" s="9" t="s">
        <v>7122</v>
      </c>
      <c r="F5707" s="9" t="str">
        <f>TEXT(gdp_capita_rank__2[[#This Row],[year]],0)&amp;"-"&amp;gdp_capita_rank__2[[#This Row],[WB_country_code]]</f>
        <v>2002-MKD</v>
      </c>
      <c r="G5707" s="9" t="s">
        <v>7200</v>
      </c>
    </row>
    <row r="5708" spans="1:7" x14ac:dyDescent="0.2">
      <c r="A5708" s="9" t="s">
        <v>161</v>
      </c>
      <c r="B5708" s="9" t="s">
        <v>162</v>
      </c>
      <c r="C5708" s="9" t="s">
        <v>2937</v>
      </c>
      <c r="D5708" s="9" t="s">
        <v>2938</v>
      </c>
      <c r="E5708" s="9" t="s">
        <v>7122</v>
      </c>
      <c r="F5708" s="9" t="str">
        <f>TEXT(gdp_capita_rank__2[[#This Row],[year]],0)&amp;"-"&amp;gdp_capita_rank__2[[#This Row],[WB_country_code]]</f>
        <v>2002-MNE</v>
      </c>
      <c r="G5708" s="9" t="s">
        <v>7201</v>
      </c>
    </row>
    <row r="5709" spans="1:7" x14ac:dyDescent="0.2">
      <c r="A5709" s="9" t="s">
        <v>163</v>
      </c>
      <c r="B5709" s="9" t="s">
        <v>164</v>
      </c>
      <c r="C5709" s="9" t="s">
        <v>2939</v>
      </c>
      <c r="D5709" s="9" t="s">
        <v>2940</v>
      </c>
      <c r="E5709" s="9" t="s">
        <v>7122</v>
      </c>
      <c r="F5709" s="9" t="str">
        <f>TEXT(gdp_capita_rank__2[[#This Row],[year]],0)&amp;"-"&amp;gdp_capita_rank__2[[#This Row],[WB_country_code]]</f>
        <v>2002-MNG</v>
      </c>
      <c r="G5709" s="9" t="s">
        <v>7202</v>
      </c>
    </row>
    <row r="5710" spans="1:7" x14ac:dyDescent="0.2">
      <c r="A5710" s="9" t="s">
        <v>165</v>
      </c>
      <c r="B5710" s="9" t="s">
        <v>166</v>
      </c>
      <c r="C5710" s="9" t="s">
        <v>2941</v>
      </c>
      <c r="D5710" s="9" t="s">
        <v>2942</v>
      </c>
      <c r="E5710" s="9" t="s">
        <v>7122</v>
      </c>
      <c r="F5710" s="9" t="str">
        <f>TEXT(gdp_capita_rank__2[[#This Row],[year]],0)&amp;"-"&amp;gdp_capita_rank__2[[#This Row],[WB_country_code]]</f>
        <v>2002-MOZ</v>
      </c>
      <c r="G5710" s="9" t="s">
        <v>7203</v>
      </c>
    </row>
    <row r="5711" spans="1:7" x14ac:dyDescent="0.2">
      <c r="A5711" s="9" t="s">
        <v>167</v>
      </c>
      <c r="B5711" s="9" t="s">
        <v>168</v>
      </c>
      <c r="C5711" s="9" t="s">
        <v>2943</v>
      </c>
      <c r="D5711" s="9" t="s">
        <v>2944</v>
      </c>
      <c r="E5711" s="9" t="s">
        <v>7122</v>
      </c>
      <c r="F5711" s="9" t="str">
        <f>TEXT(gdp_capita_rank__2[[#This Row],[year]],0)&amp;"-"&amp;gdp_capita_rank__2[[#This Row],[WB_country_code]]</f>
        <v>2002-MUS</v>
      </c>
      <c r="G5711" s="9" t="s">
        <v>7204</v>
      </c>
    </row>
    <row r="5712" spans="1:7" x14ac:dyDescent="0.2">
      <c r="A5712" s="9" t="s">
        <v>169</v>
      </c>
      <c r="B5712" s="9" t="s">
        <v>170</v>
      </c>
      <c r="C5712" s="9" t="s">
        <v>2945</v>
      </c>
      <c r="D5712" s="9" t="s">
        <v>2946</v>
      </c>
      <c r="E5712" s="9" t="s">
        <v>7122</v>
      </c>
      <c r="F5712" s="9" t="str">
        <f>TEXT(gdp_capita_rank__2[[#This Row],[year]],0)&amp;"-"&amp;gdp_capita_rank__2[[#This Row],[WB_country_code]]</f>
        <v>2002-MYS</v>
      </c>
      <c r="G5712" s="9" t="s">
        <v>7205</v>
      </c>
    </row>
    <row r="5713" spans="1:7" x14ac:dyDescent="0.2">
      <c r="A5713" s="9" t="s">
        <v>171</v>
      </c>
      <c r="B5713" s="9" t="s">
        <v>172</v>
      </c>
      <c r="C5713" s="9" t="s">
        <v>2948</v>
      </c>
      <c r="D5713" s="9" t="s">
        <v>2949</v>
      </c>
      <c r="E5713" s="9" t="s">
        <v>7122</v>
      </c>
      <c r="F5713" s="9" t="str">
        <f>TEXT(gdp_capita_rank__2[[#This Row],[year]],0)&amp;"-"&amp;gdp_capita_rank__2[[#This Row],[WB_country_code]]</f>
        <v>2002-NAM</v>
      </c>
      <c r="G5713" s="9" t="s">
        <v>7206</v>
      </c>
    </row>
    <row r="5714" spans="1:7" x14ac:dyDescent="0.2">
      <c r="A5714" s="9" t="s">
        <v>173</v>
      </c>
      <c r="B5714" s="9" t="s">
        <v>174</v>
      </c>
      <c r="C5714" s="9" t="s">
        <v>2950</v>
      </c>
      <c r="D5714" s="9" t="s">
        <v>2951</v>
      </c>
      <c r="E5714" s="9" t="s">
        <v>7122</v>
      </c>
      <c r="F5714" s="9" t="str">
        <f>TEXT(gdp_capita_rank__2[[#This Row],[year]],0)&amp;"-"&amp;gdp_capita_rank__2[[#This Row],[WB_country_code]]</f>
        <v>2002-NER</v>
      </c>
      <c r="G5714" s="9" t="s">
        <v>7207</v>
      </c>
    </row>
    <row r="5715" spans="1:7" x14ac:dyDescent="0.2">
      <c r="A5715" s="9" t="s">
        <v>175</v>
      </c>
      <c r="B5715" s="9" t="s">
        <v>176</v>
      </c>
      <c r="C5715" s="9" t="s">
        <v>2953</v>
      </c>
      <c r="D5715" s="9" t="s">
        <v>2954</v>
      </c>
      <c r="E5715" s="9" t="s">
        <v>7122</v>
      </c>
      <c r="F5715" s="9" t="str">
        <f>TEXT(gdp_capita_rank__2[[#This Row],[year]],0)&amp;"-"&amp;gdp_capita_rank__2[[#This Row],[WB_country_code]]</f>
        <v>2002-NGA</v>
      </c>
      <c r="G5715" s="9" t="s">
        <v>7208</v>
      </c>
    </row>
    <row r="5716" spans="1:7" x14ac:dyDescent="0.2">
      <c r="A5716" s="9" t="s">
        <v>177</v>
      </c>
      <c r="B5716" s="9" t="s">
        <v>178</v>
      </c>
      <c r="C5716" s="9" t="s">
        <v>2956</v>
      </c>
      <c r="D5716" s="9" t="s">
        <v>2957</v>
      </c>
      <c r="E5716" s="9" t="s">
        <v>7122</v>
      </c>
      <c r="F5716" s="9" t="str">
        <f>TEXT(gdp_capita_rank__2[[#This Row],[year]],0)&amp;"-"&amp;gdp_capita_rank__2[[#This Row],[WB_country_code]]</f>
        <v>2002-NLD</v>
      </c>
      <c r="G5716" s="9" t="s">
        <v>7209</v>
      </c>
    </row>
    <row r="5717" spans="1:7" x14ac:dyDescent="0.2">
      <c r="A5717" s="9" t="s">
        <v>179</v>
      </c>
      <c r="B5717" s="9" t="s">
        <v>180</v>
      </c>
      <c r="C5717" s="9" t="s">
        <v>2959</v>
      </c>
      <c r="D5717" s="9" t="s">
        <v>2960</v>
      </c>
      <c r="E5717" s="9" t="s">
        <v>7122</v>
      </c>
      <c r="F5717" s="9" t="str">
        <f>TEXT(gdp_capita_rank__2[[#This Row],[year]],0)&amp;"-"&amp;gdp_capita_rank__2[[#This Row],[WB_country_code]]</f>
        <v>2002-NOR</v>
      </c>
      <c r="G5717" s="9" t="s">
        <v>7210</v>
      </c>
    </row>
    <row r="5718" spans="1:7" x14ac:dyDescent="0.2">
      <c r="A5718" s="9" t="s">
        <v>181</v>
      </c>
      <c r="B5718" s="9" t="s">
        <v>182</v>
      </c>
      <c r="C5718" s="9" t="s">
        <v>2962</v>
      </c>
      <c r="D5718" s="9" t="s">
        <v>2963</v>
      </c>
      <c r="E5718" s="9" t="s">
        <v>7122</v>
      </c>
      <c r="F5718" s="9" t="str">
        <f>TEXT(gdp_capita_rank__2[[#This Row],[year]],0)&amp;"-"&amp;gdp_capita_rank__2[[#This Row],[WB_country_code]]</f>
        <v>2002-NZL</v>
      </c>
      <c r="G5718" s="9" t="s">
        <v>7211</v>
      </c>
    </row>
    <row r="5719" spans="1:7" x14ac:dyDescent="0.2">
      <c r="A5719" s="9" t="s">
        <v>183</v>
      </c>
      <c r="B5719" s="9" t="s">
        <v>184</v>
      </c>
      <c r="C5719" s="9" t="s">
        <v>2965</v>
      </c>
      <c r="D5719" s="9" t="s">
        <v>2966</v>
      </c>
      <c r="E5719" s="9" t="s">
        <v>7122</v>
      </c>
      <c r="F5719" s="9" t="str">
        <f>TEXT(gdp_capita_rank__2[[#This Row],[year]],0)&amp;"-"&amp;gdp_capita_rank__2[[#This Row],[WB_country_code]]</f>
        <v>2002-PAK</v>
      </c>
      <c r="G5719" s="9" t="s">
        <v>7212</v>
      </c>
    </row>
    <row r="5720" spans="1:7" x14ac:dyDescent="0.2">
      <c r="A5720" s="9" t="s">
        <v>185</v>
      </c>
      <c r="B5720" s="9" t="s">
        <v>186</v>
      </c>
      <c r="C5720" s="9" t="s">
        <v>2968</v>
      </c>
      <c r="D5720" s="9" t="s">
        <v>2969</v>
      </c>
      <c r="E5720" s="9" t="s">
        <v>7122</v>
      </c>
      <c r="F5720" s="9" t="str">
        <f>TEXT(gdp_capita_rank__2[[#This Row],[year]],0)&amp;"-"&amp;gdp_capita_rank__2[[#This Row],[WB_country_code]]</f>
        <v>2002-PAN</v>
      </c>
      <c r="G5720" s="9" t="s">
        <v>7213</v>
      </c>
    </row>
    <row r="5721" spans="1:7" x14ac:dyDescent="0.2">
      <c r="A5721" s="9" t="s">
        <v>187</v>
      </c>
      <c r="B5721" s="9" t="s">
        <v>188</v>
      </c>
      <c r="C5721" s="9" t="s">
        <v>2971</v>
      </c>
      <c r="D5721" s="9" t="s">
        <v>2972</v>
      </c>
      <c r="E5721" s="9" t="s">
        <v>7122</v>
      </c>
      <c r="F5721" s="9" t="str">
        <f>TEXT(gdp_capita_rank__2[[#This Row],[year]],0)&amp;"-"&amp;gdp_capita_rank__2[[#This Row],[WB_country_code]]</f>
        <v>2002-PER</v>
      </c>
      <c r="G5721" s="9" t="s">
        <v>7214</v>
      </c>
    </row>
    <row r="5722" spans="1:7" x14ac:dyDescent="0.2">
      <c r="A5722" s="9" t="s">
        <v>189</v>
      </c>
      <c r="B5722" s="9" t="s">
        <v>190</v>
      </c>
      <c r="C5722" s="9" t="s">
        <v>2973</v>
      </c>
      <c r="D5722" s="9" t="s">
        <v>2974</v>
      </c>
      <c r="E5722" s="9" t="s">
        <v>7122</v>
      </c>
      <c r="F5722" s="9" t="str">
        <f>TEXT(gdp_capita_rank__2[[#This Row],[year]],0)&amp;"-"&amp;gdp_capita_rank__2[[#This Row],[WB_country_code]]</f>
        <v>2002-PHL</v>
      </c>
      <c r="G5722" s="9" t="s">
        <v>7215</v>
      </c>
    </row>
    <row r="5723" spans="1:7" x14ac:dyDescent="0.2">
      <c r="A5723" s="9" t="s">
        <v>191</v>
      </c>
      <c r="B5723" s="9" t="s">
        <v>192</v>
      </c>
      <c r="C5723" s="9" t="s">
        <v>2976</v>
      </c>
      <c r="D5723" s="9" t="s">
        <v>2977</v>
      </c>
      <c r="E5723" s="9" t="s">
        <v>7122</v>
      </c>
      <c r="F5723" s="9" t="str">
        <f>TEXT(gdp_capita_rank__2[[#This Row],[year]],0)&amp;"-"&amp;gdp_capita_rank__2[[#This Row],[WB_country_code]]</f>
        <v>2002-POL</v>
      </c>
      <c r="G5723" s="9" t="s">
        <v>7216</v>
      </c>
    </row>
    <row r="5724" spans="1:7" x14ac:dyDescent="0.2">
      <c r="A5724" s="9" t="s">
        <v>193</v>
      </c>
      <c r="B5724" s="9" t="s">
        <v>194</v>
      </c>
      <c r="C5724" s="9" t="s">
        <v>2818</v>
      </c>
      <c r="D5724" s="9" t="s">
        <v>2978</v>
      </c>
      <c r="E5724" s="9" t="s">
        <v>7122</v>
      </c>
      <c r="F5724" s="9" t="str">
        <f>TEXT(gdp_capita_rank__2[[#This Row],[year]],0)&amp;"-"&amp;gdp_capita_rank__2[[#This Row],[WB_country_code]]</f>
        <v>2002-PRI</v>
      </c>
      <c r="G5724" s="9" t="s">
        <v>7217</v>
      </c>
    </row>
    <row r="5725" spans="1:7" x14ac:dyDescent="0.2">
      <c r="A5725" s="9" t="s">
        <v>195</v>
      </c>
      <c r="B5725" s="9" t="s">
        <v>196</v>
      </c>
      <c r="C5725" s="9" t="s">
        <v>2980</v>
      </c>
      <c r="D5725" s="9" t="s">
        <v>2981</v>
      </c>
      <c r="E5725" s="9" t="s">
        <v>7122</v>
      </c>
      <c r="F5725" s="9" t="str">
        <f>TEXT(gdp_capita_rank__2[[#This Row],[year]],0)&amp;"-"&amp;gdp_capita_rank__2[[#This Row],[WB_country_code]]</f>
        <v>2002-PRK</v>
      </c>
      <c r="G5725" s="9" t="s">
        <v>2741</v>
      </c>
    </row>
    <row r="5726" spans="1:7" x14ac:dyDescent="0.2">
      <c r="A5726" s="9" t="s">
        <v>197</v>
      </c>
      <c r="B5726" s="9" t="s">
        <v>198</v>
      </c>
      <c r="C5726" s="9" t="s">
        <v>2982</v>
      </c>
      <c r="D5726" s="9" t="s">
        <v>2983</v>
      </c>
      <c r="E5726" s="9" t="s">
        <v>7122</v>
      </c>
      <c r="F5726" s="9" t="str">
        <f>TEXT(gdp_capita_rank__2[[#This Row],[year]],0)&amp;"-"&amp;gdp_capita_rank__2[[#This Row],[WB_country_code]]</f>
        <v>2002-PRT</v>
      </c>
      <c r="G5726" s="9" t="s">
        <v>7218</v>
      </c>
    </row>
    <row r="5727" spans="1:7" x14ac:dyDescent="0.2">
      <c r="A5727" s="9" t="s">
        <v>199</v>
      </c>
      <c r="B5727" s="9" t="s">
        <v>200</v>
      </c>
      <c r="C5727" s="9" t="s">
        <v>2985</v>
      </c>
      <c r="D5727" s="9" t="s">
        <v>2986</v>
      </c>
      <c r="E5727" s="9" t="s">
        <v>7122</v>
      </c>
      <c r="F5727" s="9" t="str">
        <f>TEXT(gdp_capita_rank__2[[#This Row],[year]],0)&amp;"-"&amp;gdp_capita_rank__2[[#This Row],[WB_country_code]]</f>
        <v>2002-PRY</v>
      </c>
      <c r="G5727" s="9" t="s">
        <v>7219</v>
      </c>
    </row>
    <row r="5728" spans="1:7" x14ac:dyDescent="0.2">
      <c r="A5728" s="9" t="s">
        <v>201</v>
      </c>
      <c r="B5728" s="9" t="s">
        <v>202</v>
      </c>
      <c r="C5728" s="9" t="s">
        <v>2987</v>
      </c>
      <c r="D5728" s="9" t="s">
        <v>2988</v>
      </c>
      <c r="E5728" s="9" t="s">
        <v>7122</v>
      </c>
      <c r="F5728" s="9" t="str">
        <f>TEXT(gdp_capita_rank__2[[#This Row],[year]],0)&amp;"-"&amp;gdp_capita_rank__2[[#This Row],[WB_country_code]]</f>
        <v>2002-QAT</v>
      </c>
      <c r="G5728" s="9" t="s">
        <v>7220</v>
      </c>
    </row>
    <row r="5729" spans="1:7" x14ac:dyDescent="0.2">
      <c r="A5729" s="9" t="s">
        <v>203</v>
      </c>
      <c r="B5729" s="9" t="s">
        <v>204</v>
      </c>
      <c r="C5729" s="9" t="s">
        <v>2989</v>
      </c>
      <c r="D5729" s="9" t="s">
        <v>2990</v>
      </c>
      <c r="E5729" s="9" t="s">
        <v>7122</v>
      </c>
      <c r="F5729" s="9" t="str">
        <f>TEXT(gdp_capita_rank__2[[#This Row],[year]],0)&amp;"-"&amp;gdp_capita_rank__2[[#This Row],[WB_country_code]]</f>
        <v>2002-ROU</v>
      </c>
      <c r="G5729" s="9" t="s">
        <v>7221</v>
      </c>
    </row>
    <row r="5730" spans="1:7" x14ac:dyDescent="0.2">
      <c r="A5730" s="9" t="s">
        <v>205</v>
      </c>
      <c r="B5730" s="9" t="s">
        <v>206</v>
      </c>
      <c r="C5730" s="9" t="s">
        <v>2991</v>
      </c>
      <c r="D5730" s="9" t="s">
        <v>2992</v>
      </c>
      <c r="E5730" s="9" t="s">
        <v>7122</v>
      </c>
      <c r="F5730" s="9" t="str">
        <f>TEXT(gdp_capita_rank__2[[#This Row],[year]],0)&amp;"-"&amp;gdp_capita_rank__2[[#This Row],[WB_country_code]]</f>
        <v>2002-RUS</v>
      </c>
      <c r="G5730" s="9" t="s">
        <v>7222</v>
      </c>
    </row>
    <row r="5731" spans="1:7" x14ac:dyDescent="0.2">
      <c r="A5731" s="9" t="s">
        <v>207</v>
      </c>
      <c r="B5731" s="9" t="s">
        <v>208</v>
      </c>
      <c r="C5731" s="9" t="s">
        <v>2993</v>
      </c>
      <c r="D5731" s="9" t="s">
        <v>2994</v>
      </c>
      <c r="E5731" s="9" t="s">
        <v>7122</v>
      </c>
      <c r="F5731" s="9" t="str">
        <f>TEXT(gdp_capita_rank__2[[#This Row],[year]],0)&amp;"-"&amp;gdp_capita_rank__2[[#This Row],[WB_country_code]]</f>
        <v>2002-SAU</v>
      </c>
      <c r="G5731" s="9" t="s">
        <v>7223</v>
      </c>
    </row>
    <row r="5732" spans="1:7" x14ac:dyDescent="0.2">
      <c r="A5732" s="9" t="s">
        <v>209</v>
      </c>
      <c r="B5732" s="9" t="s">
        <v>210</v>
      </c>
      <c r="C5732" s="9" t="s">
        <v>2995</v>
      </c>
      <c r="D5732" s="9" t="s">
        <v>2996</v>
      </c>
      <c r="E5732" s="9" t="s">
        <v>7122</v>
      </c>
      <c r="F5732" s="9" t="str">
        <f>TEXT(gdp_capita_rank__2[[#This Row],[year]],0)&amp;"-"&amp;gdp_capita_rank__2[[#This Row],[WB_country_code]]</f>
        <v>2002-SDN</v>
      </c>
      <c r="G5732" s="9" t="s">
        <v>7224</v>
      </c>
    </row>
    <row r="5733" spans="1:7" x14ac:dyDescent="0.2">
      <c r="A5733" s="9" t="s">
        <v>211</v>
      </c>
      <c r="B5733" s="9" t="s">
        <v>212</v>
      </c>
      <c r="C5733" s="9" t="s">
        <v>2998</v>
      </c>
      <c r="D5733" s="9" t="s">
        <v>2999</v>
      </c>
      <c r="E5733" s="9" t="s">
        <v>7122</v>
      </c>
      <c r="F5733" s="9" t="str">
        <f>TEXT(gdp_capita_rank__2[[#This Row],[year]],0)&amp;"-"&amp;gdp_capita_rank__2[[#This Row],[WB_country_code]]</f>
        <v>2002-SEN</v>
      </c>
      <c r="G5733" s="9" t="s">
        <v>7225</v>
      </c>
    </row>
    <row r="5734" spans="1:7" x14ac:dyDescent="0.2">
      <c r="A5734" s="9" t="s">
        <v>213</v>
      </c>
      <c r="B5734" s="9" t="s">
        <v>214</v>
      </c>
      <c r="C5734" s="9" t="s">
        <v>3001</v>
      </c>
      <c r="D5734" s="9" t="s">
        <v>3002</v>
      </c>
      <c r="E5734" s="9" t="s">
        <v>7122</v>
      </c>
      <c r="F5734" s="9" t="str">
        <f>TEXT(gdp_capita_rank__2[[#This Row],[year]],0)&amp;"-"&amp;gdp_capita_rank__2[[#This Row],[WB_country_code]]</f>
        <v>2002-SGP</v>
      </c>
      <c r="G5734" s="9" t="s">
        <v>7226</v>
      </c>
    </row>
    <row r="5735" spans="1:7" x14ac:dyDescent="0.2">
      <c r="A5735" s="9" t="s">
        <v>215</v>
      </c>
      <c r="B5735" s="9" t="s">
        <v>216</v>
      </c>
      <c r="C5735" s="9" t="s">
        <v>3004</v>
      </c>
      <c r="D5735" s="9" t="s">
        <v>3005</v>
      </c>
      <c r="E5735" s="9" t="s">
        <v>7122</v>
      </c>
      <c r="F5735" s="9" t="str">
        <f>TEXT(gdp_capita_rank__2[[#This Row],[year]],0)&amp;"-"&amp;gdp_capita_rank__2[[#This Row],[WB_country_code]]</f>
        <v>2002-SMR</v>
      </c>
      <c r="G5735" s="9" t="s">
        <v>7227</v>
      </c>
    </row>
    <row r="5736" spans="1:7" x14ac:dyDescent="0.2">
      <c r="A5736" s="9" t="s">
        <v>217</v>
      </c>
      <c r="B5736" s="9" t="s">
        <v>218</v>
      </c>
      <c r="C5736" s="9" t="s">
        <v>2854</v>
      </c>
      <c r="D5736" s="9" t="s">
        <v>3006</v>
      </c>
      <c r="E5736" s="9" t="s">
        <v>7122</v>
      </c>
      <c r="F5736" s="9" t="str">
        <f>TEXT(gdp_capita_rank__2[[#This Row],[year]],0)&amp;"-"&amp;gdp_capita_rank__2[[#This Row],[WB_country_code]]</f>
        <v>2002-SRB</v>
      </c>
      <c r="G5736" s="9" t="s">
        <v>7228</v>
      </c>
    </row>
    <row r="5737" spans="1:7" x14ac:dyDescent="0.2">
      <c r="A5737" s="9" t="s">
        <v>219</v>
      </c>
      <c r="B5737" s="9" t="s">
        <v>220</v>
      </c>
      <c r="C5737" s="9" t="s">
        <v>3007</v>
      </c>
      <c r="D5737" s="9" t="s">
        <v>3008</v>
      </c>
      <c r="E5737" s="9" t="s">
        <v>7122</v>
      </c>
      <c r="F5737" s="9" t="str">
        <f>TEXT(gdp_capita_rank__2[[#This Row],[year]],0)&amp;"-"&amp;gdp_capita_rank__2[[#This Row],[WB_country_code]]</f>
        <v>2002-SUR</v>
      </c>
      <c r="G5737" s="9" t="s">
        <v>7229</v>
      </c>
    </row>
    <row r="5738" spans="1:7" x14ac:dyDescent="0.2">
      <c r="A5738" s="9" t="s">
        <v>221</v>
      </c>
      <c r="B5738" s="9" t="s">
        <v>222</v>
      </c>
      <c r="C5738" s="9" t="s">
        <v>3010</v>
      </c>
      <c r="D5738" s="9" t="s">
        <v>3011</v>
      </c>
      <c r="E5738" s="9" t="s">
        <v>7122</v>
      </c>
      <c r="F5738" s="9" t="str">
        <f>TEXT(gdp_capita_rank__2[[#This Row],[year]],0)&amp;"-"&amp;gdp_capita_rank__2[[#This Row],[WB_country_code]]</f>
        <v>2002-SVK</v>
      </c>
      <c r="G5738" s="9" t="s">
        <v>7230</v>
      </c>
    </row>
    <row r="5739" spans="1:7" x14ac:dyDescent="0.2">
      <c r="A5739" s="9" t="s">
        <v>223</v>
      </c>
      <c r="B5739" s="9" t="s">
        <v>224</v>
      </c>
      <c r="C5739" s="9" t="s">
        <v>3012</v>
      </c>
      <c r="D5739" s="9" t="s">
        <v>3013</v>
      </c>
      <c r="E5739" s="9" t="s">
        <v>7122</v>
      </c>
      <c r="F5739" s="9" t="str">
        <f>TEXT(gdp_capita_rank__2[[#This Row],[year]],0)&amp;"-"&amp;gdp_capita_rank__2[[#This Row],[WB_country_code]]</f>
        <v>2002-SVN</v>
      </c>
      <c r="G5739" s="9" t="s">
        <v>7231</v>
      </c>
    </row>
    <row r="5740" spans="1:7" x14ac:dyDescent="0.2">
      <c r="A5740" s="9" t="s">
        <v>225</v>
      </c>
      <c r="B5740" s="9" t="s">
        <v>226</v>
      </c>
      <c r="C5740" s="9" t="s">
        <v>3014</v>
      </c>
      <c r="D5740" s="9" t="s">
        <v>3015</v>
      </c>
      <c r="E5740" s="9" t="s">
        <v>7122</v>
      </c>
      <c r="F5740" s="9" t="str">
        <f>TEXT(gdp_capita_rank__2[[#This Row],[year]],0)&amp;"-"&amp;gdp_capita_rank__2[[#This Row],[WB_country_code]]</f>
        <v>2002-SWE</v>
      </c>
      <c r="G5740" s="9" t="s">
        <v>7232</v>
      </c>
    </row>
    <row r="5741" spans="1:7" x14ac:dyDescent="0.2">
      <c r="A5741" s="9" t="s">
        <v>227</v>
      </c>
      <c r="B5741" s="9" t="s">
        <v>228</v>
      </c>
      <c r="C5741" s="9" t="s">
        <v>3017</v>
      </c>
      <c r="D5741" s="9" t="s">
        <v>3018</v>
      </c>
      <c r="E5741" s="9" t="s">
        <v>7122</v>
      </c>
      <c r="F5741" s="9" t="str">
        <f>TEXT(gdp_capita_rank__2[[#This Row],[year]],0)&amp;"-"&amp;gdp_capita_rank__2[[#This Row],[WB_country_code]]</f>
        <v>2002-SYR</v>
      </c>
      <c r="G5741" s="9" t="s">
        <v>7233</v>
      </c>
    </row>
    <row r="5742" spans="1:7" x14ac:dyDescent="0.2">
      <c r="A5742" s="9" t="s">
        <v>229</v>
      </c>
      <c r="B5742" s="9" t="s">
        <v>230</v>
      </c>
      <c r="C5742" s="9" t="s">
        <v>3020</v>
      </c>
      <c r="D5742" s="9" t="s">
        <v>3021</v>
      </c>
      <c r="E5742" s="9" t="s">
        <v>7122</v>
      </c>
      <c r="F5742" s="9" t="str">
        <f>TEXT(gdp_capita_rank__2[[#This Row],[year]],0)&amp;"-"&amp;gdp_capita_rank__2[[#This Row],[WB_country_code]]</f>
        <v>2002-TGO</v>
      </c>
      <c r="G5742" s="9" t="s">
        <v>7234</v>
      </c>
    </row>
    <row r="5743" spans="1:7" x14ac:dyDescent="0.2">
      <c r="A5743" s="9" t="s">
        <v>231</v>
      </c>
      <c r="B5743" s="9" t="s">
        <v>232</v>
      </c>
      <c r="C5743" s="9" t="s">
        <v>3023</v>
      </c>
      <c r="D5743" s="9" t="s">
        <v>3024</v>
      </c>
      <c r="E5743" s="9" t="s">
        <v>7122</v>
      </c>
      <c r="F5743" s="9" t="str">
        <f>TEXT(gdp_capita_rank__2[[#This Row],[year]],0)&amp;"-"&amp;gdp_capita_rank__2[[#This Row],[WB_country_code]]</f>
        <v>2002-THA</v>
      </c>
      <c r="G5743" s="9" t="s">
        <v>7235</v>
      </c>
    </row>
    <row r="5744" spans="1:7" x14ac:dyDescent="0.2">
      <c r="A5744" s="9" t="s">
        <v>233</v>
      </c>
      <c r="B5744" s="9" t="s">
        <v>234</v>
      </c>
      <c r="C5744" s="9" t="s">
        <v>3026</v>
      </c>
      <c r="D5744" s="9" t="s">
        <v>3027</v>
      </c>
      <c r="E5744" s="9" t="s">
        <v>7122</v>
      </c>
      <c r="F5744" s="9" t="str">
        <f>TEXT(gdp_capita_rank__2[[#This Row],[year]],0)&amp;"-"&amp;gdp_capita_rank__2[[#This Row],[WB_country_code]]</f>
        <v>2002-TJK</v>
      </c>
      <c r="G5744" s="9" t="s">
        <v>7236</v>
      </c>
    </row>
    <row r="5745" spans="1:7" x14ac:dyDescent="0.2">
      <c r="A5745" s="9" t="s">
        <v>235</v>
      </c>
      <c r="B5745" s="9" t="s">
        <v>236</v>
      </c>
      <c r="C5745" s="9" t="s">
        <v>3028</v>
      </c>
      <c r="D5745" s="9" t="s">
        <v>3029</v>
      </c>
      <c r="E5745" s="9" t="s">
        <v>7122</v>
      </c>
      <c r="F5745" s="9" t="str">
        <f>TEXT(gdp_capita_rank__2[[#This Row],[year]],0)&amp;"-"&amp;gdp_capita_rank__2[[#This Row],[WB_country_code]]</f>
        <v>2002-TKM</v>
      </c>
      <c r="G5745" s="9" t="s">
        <v>7237</v>
      </c>
    </row>
    <row r="5746" spans="1:7" x14ac:dyDescent="0.2">
      <c r="A5746" s="9" t="s">
        <v>237</v>
      </c>
      <c r="B5746" s="9" t="s">
        <v>238</v>
      </c>
      <c r="C5746" s="9" t="s">
        <v>3030</v>
      </c>
      <c r="D5746" s="9" t="s">
        <v>3031</v>
      </c>
      <c r="E5746" s="9" t="s">
        <v>7122</v>
      </c>
      <c r="F5746" s="9" t="str">
        <f>TEXT(gdp_capita_rank__2[[#This Row],[year]],0)&amp;"-"&amp;gdp_capita_rank__2[[#This Row],[WB_country_code]]</f>
        <v>2002-TON</v>
      </c>
      <c r="G5746" s="9" t="s">
        <v>7238</v>
      </c>
    </row>
    <row r="5747" spans="1:7" x14ac:dyDescent="0.2">
      <c r="A5747" s="9" t="s">
        <v>239</v>
      </c>
      <c r="B5747" s="9" t="s">
        <v>240</v>
      </c>
      <c r="C5747" s="9" t="s">
        <v>3032</v>
      </c>
      <c r="D5747" s="9" t="s">
        <v>3033</v>
      </c>
      <c r="E5747" s="9" t="s">
        <v>7122</v>
      </c>
      <c r="F5747" s="9" t="str">
        <f>TEXT(gdp_capita_rank__2[[#This Row],[year]],0)&amp;"-"&amp;gdp_capita_rank__2[[#This Row],[WB_country_code]]</f>
        <v>2002-TTO</v>
      </c>
      <c r="G5747" s="9" t="s">
        <v>7239</v>
      </c>
    </row>
    <row r="5748" spans="1:7" x14ac:dyDescent="0.2">
      <c r="A5748" s="9" t="s">
        <v>241</v>
      </c>
      <c r="B5748" s="9" t="s">
        <v>242</v>
      </c>
      <c r="C5748" s="9" t="s">
        <v>3035</v>
      </c>
      <c r="D5748" s="9" t="s">
        <v>3036</v>
      </c>
      <c r="E5748" s="9" t="s">
        <v>7122</v>
      </c>
      <c r="F5748" s="9" t="str">
        <f>TEXT(gdp_capita_rank__2[[#This Row],[year]],0)&amp;"-"&amp;gdp_capita_rank__2[[#This Row],[WB_country_code]]</f>
        <v>2002-TUN</v>
      </c>
      <c r="G5748" s="9" t="s">
        <v>7240</v>
      </c>
    </row>
    <row r="5749" spans="1:7" x14ac:dyDescent="0.2">
      <c r="A5749" s="9" t="s">
        <v>243</v>
      </c>
      <c r="B5749" s="9" t="s">
        <v>244</v>
      </c>
      <c r="C5749" s="9" t="s">
        <v>3037</v>
      </c>
      <c r="D5749" s="9" t="s">
        <v>3038</v>
      </c>
      <c r="E5749" s="9" t="s">
        <v>7122</v>
      </c>
      <c r="F5749" s="9" t="str">
        <f>TEXT(gdp_capita_rank__2[[#This Row],[year]],0)&amp;"-"&amp;gdp_capita_rank__2[[#This Row],[WB_country_code]]</f>
        <v>2002-TUR</v>
      </c>
      <c r="G5749" s="9" t="s">
        <v>7241</v>
      </c>
    </row>
    <row r="5750" spans="1:7" x14ac:dyDescent="0.2">
      <c r="A5750" s="9" t="s">
        <v>245</v>
      </c>
      <c r="B5750" s="9" t="s">
        <v>246</v>
      </c>
      <c r="C5750" s="9" t="s">
        <v>3040</v>
      </c>
      <c r="D5750" s="9" t="s">
        <v>3041</v>
      </c>
      <c r="E5750" s="9" t="s">
        <v>7122</v>
      </c>
      <c r="F5750" s="9" t="str">
        <f>TEXT(gdp_capita_rank__2[[#This Row],[year]],0)&amp;"-"&amp;gdp_capita_rank__2[[#This Row],[WB_country_code]]</f>
        <v>2002-TZA</v>
      </c>
      <c r="G5750" s="9" t="s">
        <v>7242</v>
      </c>
    </row>
    <row r="5751" spans="1:7" x14ac:dyDescent="0.2">
      <c r="A5751" s="9" t="s">
        <v>247</v>
      </c>
      <c r="B5751" s="9" t="s">
        <v>248</v>
      </c>
      <c r="C5751" s="9" t="s">
        <v>3042</v>
      </c>
      <c r="D5751" s="9" t="s">
        <v>3043</v>
      </c>
      <c r="E5751" s="9" t="s">
        <v>7122</v>
      </c>
      <c r="F5751" s="9" t="str">
        <f>TEXT(gdp_capita_rank__2[[#This Row],[year]],0)&amp;"-"&amp;gdp_capita_rank__2[[#This Row],[WB_country_code]]</f>
        <v>2002-UGA</v>
      </c>
      <c r="G5751" s="9" t="s">
        <v>7243</v>
      </c>
    </row>
    <row r="5752" spans="1:7" x14ac:dyDescent="0.2">
      <c r="A5752" s="9" t="s">
        <v>249</v>
      </c>
      <c r="B5752" s="9" t="s">
        <v>250</v>
      </c>
      <c r="C5752" s="9" t="s">
        <v>3045</v>
      </c>
      <c r="D5752" s="9" t="s">
        <v>3046</v>
      </c>
      <c r="E5752" s="9" t="s">
        <v>7122</v>
      </c>
      <c r="F5752" s="9" t="str">
        <f>TEXT(gdp_capita_rank__2[[#This Row],[year]],0)&amp;"-"&amp;gdp_capita_rank__2[[#This Row],[WB_country_code]]</f>
        <v>2002-UKR</v>
      </c>
      <c r="G5752" s="9" t="s">
        <v>7244</v>
      </c>
    </row>
    <row r="5753" spans="1:7" x14ac:dyDescent="0.2">
      <c r="A5753" s="9" t="s">
        <v>251</v>
      </c>
      <c r="B5753" s="9" t="s">
        <v>252</v>
      </c>
      <c r="C5753" s="9" t="s">
        <v>3047</v>
      </c>
      <c r="D5753" s="9" t="s">
        <v>3048</v>
      </c>
      <c r="E5753" s="9" t="s">
        <v>7122</v>
      </c>
      <c r="F5753" s="9" t="str">
        <f>TEXT(gdp_capita_rank__2[[#This Row],[year]],0)&amp;"-"&amp;gdp_capita_rank__2[[#This Row],[WB_country_code]]</f>
        <v>2002-URY</v>
      </c>
      <c r="G5753" s="9" t="s">
        <v>7245</v>
      </c>
    </row>
    <row r="5754" spans="1:7" x14ac:dyDescent="0.2">
      <c r="A5754" s="9" t="s">
        <v>253</v>
      </c>
      <c r="B5754" s="9" t="s">
        <v>254</v>
      </c>
      <c r="C5754" s="9" t="s">
        <v>3050</v>
      </c>
      <c r="D5754" s="9" t="s">
        <v>3051</v>
      </c>
      <c r="E5754" s="9" t="s">
        <v>7122</v>
      </c>
      <c r="F5754" s="9" t="str">
        <f>TEXT(gdp_capita_rank__2[[#This Row],[year]],0)&amp;"-"&amp;gdp_capita_rank__2[[#This Row],[WB_country_code]]</f>
        <v>2002-USA</v>
      </c>
      <c r="G5754" s="9" t="s">
        <v>7246</v>
      </c>
    </row>
    <row r="5755" spans="1:7" x14ac:dyDescent="0.2">
      <c r="A5755" s="9" t="s">
        <v>255</v>
      </c>
      <c r="B5755" s="9" t="s">
        <v>256</v>
      </c>
      <c r="C5755" s="9" t="s">
        <v>3053</v>
      </c>
      <c r="D5755" s="9" t="s">
        <v>3054</v>
      </c>
      <c r="E5755" s="9" t="s">
        <v>7122</v>
      </c>
      <c r="F5755" s="9" t="str">
        <f>TEXT(gdp_capita_rank__2[[#This Row],[year]],0)&amp;"-"&amp;gdp_capita_rank__2[[#This Row],[WB_country_code]]</f>
        <v>2002-UZB</v>
      </c>
      <c r="G5755" s="9" t="s">
        <v>7247</v>
      </c>
    </row>
    <row r="5756" spans="1:7" x14ac:dyDescent="0.2">
      <c r="A5756" s="9" t="s">
        <v>257</v>
      </c>
      <c r="B5756" s="9" t="s">
        <v>258</v>
      </c>
      <c r="C5756" s="9" t="s">
        <v>3055</v>
      </c>
      <c r="D5756" s="9" t="s">
        <v>3056</v>
      </c>
      <c r="E5756" s="9" t="s">
        <v>7122</v>
      </c>
      <c r="F5756" s="9" t="str">
        <f>TEXT(gdp_capita_rank__2[[#This Row],[year]],0)&amp;"-"&amp;gdp_capita_rank__2[[#This Row],[WB_country_code]]</f>
        <v>2002-VEN</v>
      </c>
      <c r="G5756" s="9" t="s">
        <v>7248</v>
      </c>
    </row>
    <row r="5757" spans="1:7" x14ac:dyDescent="0.2">
      <c r="A5757" s="9" t="s">
        <v>259</v>
      </c>
      <c r="B5757" s="9" t="s">
        <v>260</v>
      </c>
      <c r="C5757" s="9" t="s">
        <v>3058</v>
      </c>
      <c r="D5757" s="9" t="s">
        <v>3059</v>
      </c>
      <c r="E5757" s="9" t="s">
        <v>7122</v>
      </c>
      <c r="F5757" s="9" t="str">
        <f>TEXT(gdp_capita_rank__2[[#This Row],[year]],0)&amp;"-"&amp;gdp_capita_rank__2[[#This Row],[WB_country_code]]</f>
        <v>2002-VIR</v>
      </c>
      <c r="G5757" s="9" t="s">
        <v>7249</v>
      </c>
    </row>
    <row r="5758" spans="1:7" x14ac:dyDescent="0.2">
      <c r="A5758" s="9" t="s">
        <v>261</v>
      </c>
      <c r="B5758" s="9" t="s">
        <v>262</v>
      </c>
      <c r="C5758" s="9" t="s">
        <v>3060</v>
      </c>
      <c r="D5758" s="9" t="s">
        <v>3061</v>
      </c>
      <c r="E5758" s="9" t="s">
        <v>7122</v>
      </c>
      <c r="F5758" s="9" t="str">
        <f>TEXT(gdp_capita_rank__2[[#This Row],[year]],0)&amp;"-"&amp;gdp_capita_rank__2[[#This Row],[WB_country_code]]</f>
        <v>2002-VNM</v>
      </c>
      <c r="G5758" s="9" t="s">
        <v>7250</v>
      </c>
    </row>
    <row r="5759" spans="1:7" x14ac:dyDescent="0.2">
      <c r="A5759" s="9" t="s">
        <v>263</v>
      </c>
      <c r="B5759" s="9" t="s">
        <v>264</v>
      </c>
      <c r="C5759" s="9" t="s">
        <v>3062</v>
      </c>
      <c r="D5759" s="9" t="s">
        <v>3063</v>
      </c>
      <c r="E5759" s="9" t="s">
        <v>7122</v>
      </c>
      <c r="F5759" s="9" t="str">
        <f>TEXT(gdp_capita_rank__2[[#This Row],[year]],0)&amp;"-"&amp;gdp_capita_rank__2[[#This Row],[WB_country_code]]</f>
        <v>2002-WSM</v>
      </c>
      <c r="G5759" s="9" t="s">
        <v>7251</v>
      </c>
    </row>
    <row r="5760" spans="1:7" x14ac:dyDescent="0.2">
      <c r="A5760" s="9" t="s">
        <v>265</v>
      </c>
      <c r="B5760" s="9" t="s">
        <v>266</v>
      </c>
      <c r="C5760" s="9" t="s">
        <v>3064</v>
      </c>
      <c r="D5760" s="9" t="s">
        <v>3065</v>
      </c>
      <c r="E5760" s="9" t="s">
        <v>7122</v>
      </c>
      <c r="F5760" s="9" t="str">
        <f>TEXT(gdp_capita_rank__2[[#This Row],[year]],0)&amp;"-"&amp;gdp_capita_rank__2[[#This Row],[WB_country_code]]</f>
        <v>2002-XKX</v>
      </c>
      <c r="G5760" s="9" t="s">
        <v>2741</v>
      </c>
    </row>
    <row r="5761" spans="1:7" x14ac:dyDescent="0.2">
      <c r="A5761" s="9" t="s">
        <v>269</v>
      </c>
      <c r="B5761" s="9" t="s">
        <v>270</v>
      </c>
      <c r="C5761" s="9" t="s">
        <v>3066</v>
      </c>
      <c r="D5761" s="9" t="s">
        <v>3067</v>
      </c>
      <c r="E5761" s="9" t="s">
        <v>7122</v>
      </c>
      <c r="F5761" s="9" t="str">
        <f>TEXT(gdp_capita_rank__2[[#This Row],[year]],0)&amp;"-"&amp;gdp_capita_rank__2[[#This Row],[WB_country_code]]</f>
        <v>2002-ZAF</v>
      </c>
      <c r="G5761" s="9" t="s">
        <v>7252</v>
      </c>
    </row>
    <row r="5762" spans="1:7" x14ac:dyDescent="0.2">
      <c r="A5762" s="9" t="s">
        <v>271</v>
      </c>
      <c r="B5762" s="9" t="s">
        <v>272</v>
      </c>
      <c r="C5762" s="9" t="s">
        <v>3069</v>
      </c>
      <c r="D5762" s="9" t="s">
        <v>3070</v>
      </c>
      <c r="E5762" s="9" t="s">
        <v>7122</v>
      </c>
      <c r="F5762" s="9" t="str">
        <f>TEXT(gdp_capita_rank__2[[#This Row],[year]],0)&amp;"-"&amp;gdp_capita_rank__2[[#This Row],[WB_country_code]]</f>
        <v>2002-ZMB</v>
      </c>
      <c r="G5762" s="9" t="s">
        <v>7253</v>
      </c>
    </row>
    <row r="5763" spans="1:7" x14ac:dyDescent="0.2">
      <c r="A5763" s="9" t="s">
        <v>273</v>
      </c>
      <c r="B5763" s="9" t="s">
        <v>274</v>
      </c>
      <c r="C5763" s="9" t="s">
        <v>3072</v>
      </c>
      <c r="D5763" s="9" t="s">
        <v>3073</v>
      </c>
      <c r="E5763" s="9" t="s">
        <v>7122</v>
      </c>
      <c r="F5763" s="9" t="str">
        <f>TEXT(gdp_capita_rank__2[[#This Row],[year]],0)&amp;"-"&amp;gdp_capita_rank__2[[#This Row],[WB_country_code]]</f>
        <v>2002-ZWE</v>
      </c>
      <c r="G5763" s="9" t="s">
        <v>7254</v>
      </c>
    </row>
    <row r="5764" spans="1:7" x14ac:dyDescent="0.2">
      <c r="A5764" s="9" t="s">
        <v>5</v>
      </c>
      <c r="B5764" s="9" t="s">
        <v>6</v>
      </c>
      <c r="C5764" s="9" t="s">
        <v>2735</v>
      </c>
      <c r="D5764" s="9" t="s">
        <v>2736</v>
      </c>
      <c r="E5764" s="9" t="s">
        <v>7255</v>
      </c>
      <c r="F5764" s="9" t="str">
        <f>TEXT(gdp_capita_rank__2[[#This Row],[year]],0)&amp;"-"&amp;gdp_capita_rank__2[[#This Row],[WB_country_code]]</f>
        <v>2003-AFG</v>
      </c>
      <c r="G5764" s="9" t="s">
        <v>7256</v>
      </c>
    </row>
    <row r="5765" spans="1:7" x14ac:dyDescent="0.2">
      <c r="A5765" s="9" t="s">
        <v>7</v>
      </c>
      <c r="B5765" s="9" t="s">
        <v>8</v>
      </c>
      <c r="C5765" s="9" t="s">
        <v>2739</v>
      </c>
      <c r="D5765" s="9" t="s">
        <v>2740</v>
      </c>
      <c r="E5765" s="9" t="s">
        <v>7255</v>
      </c>
      <c r="F5765" s="9" t="str">
        <f>TEXT(gdp_capita_rank__2[[#This Row],[year]],0)&amp;"-"&amp;gdp_capita_rank__2[[#This Row],[WB_country_code]]</f>
        <v>2003-ARE</v>
      </c>
      <c r="G5765" s="9" t="s">
        <v>7257</v>
      </c>
    </row>
    <row r="5766" spans="1:7" x14ac:dyDescent="0.2">
      <c r="A5766" s="9" t="s">
        <v>9</v>
      </c>
      <c r="B5766" s="9" t="s">
        <v>10</v>
      </c>
      <c r="C5766" s="9" t="s">
        <v>2742</v>
      </c>
      <c r="D5766" s="9" t="s">
        <v>2743</v>
      </c>
      <c r="E5766" s="9" t="s">
        <v>7255</v>
      </c>
      <c r="F5766" s="9" t="str">
        <f>TEXT(gdp_capita_rank__2[[#This Row],[year]],0)&amp;"-"&amp;gdp_capita_rank__2[[#This Row],[WB_country_code]]</f>
        <v>2003-ARG</v>
      </c>
      <c r="G5766" s="9" t="s">
        <v>7258</v>
      </c>
    </row>
    <row r="5767" spans="1:7" x14ac:dyDescent="0.2">
      <c r="A5767" s="9" t="s">
        <v>11</v>
      </c>
      <c r="B5767" s="9" t="s">
        <v>12</v>
      </c>
      <c r="C5767" s="9" t="s">
        <v>2744</v>
      </c>
      <c r="D5767" s="9" t="s">
        <v>2745</v>
      </c>
      <c r="E5767" s="9" t="s">
        <v>7255</v>
      </c>
      <c r="F5767" s="9" t="str">
        <f>TEXT(gdp_capita_rank__2[[#This Row],[year]],0)&amp;"-"&amp;gdp_capita_rank__2[[#This Row],[WB_country_code]]</f>
        <v>2003-ARM</v>
      </c>
      <c r="G5767" s="9" t="s">
        <v>7259</v>
      </c>
    </row>
    <row r="5768" spans="1:7" x14ac:dyDescent="0.2">
      <c r="A5768" s="9" t="s">
        <v>13</v>
      </c>
      <c r="B5768" s="9" t="s">
        <v>14</v>
      </c>
      <c r="C5768" s="9" t="s">
        <v>2746</v>
      </c>
      <c r="D5768" s="9" t="s">
        <v>2747</v>
      </c>
      <c r="E5768" s="9" t="s">
        <v>7255</v>
      </c>
      <c r="F5768" s="9" t="str">
        <f>TEXT(gdp_capita_rank__2[[#This Row],[year]],0)&amp;"-"&amp;gdp_capita_rank__2[[#This Row],[WB_country_code]]</f>
        <v>2003-AUS</v>
      </c>
      <c r="G5768" s="9" t="s">
        <v>7260</v>
      </c>
    </row>
    <row r="5769" spans="1:7" x14ac:dyDescent="0.2">
      <c r="A5769" s="9" t="s">
        <v>15</v>
      </c>
      <c r="B5769" s="9" t="s">
        <v>16</v>
      </c>
      <c r="C5769" s="9" t="s">
        <v>2749</v>
      </c>
      <c r="D5769" s="9" t="s">
        <v>2750</v>
      </c>
      <c r="E5769" s="9" t="s">
        <v>7255</v>
      </c>
      <c r="F5769" s="9" t="str">
        <f>TEXT(gdp_capita_rank__2[[#This Row],[year]],0)&amp;"-"&amp;gdp_capita_rank__2[[#This Row],[WB_country_code]]</f>
        <v>2003-AUT</v>
      </c>
      <c r="G5769" s="9" t="s">
        <v>7261</v>
      </c>
    </row>
    <row r="5770" spans="1:7" x14ac:dyDescent="0.2">
      <c r="A5770" s="9" t="s">
        <v>17</v>
      </c>
      <c r="B5770" s="9" t="s">
        <v>18</v>
      </c>
      <c r="C5770" s="9" t="s">
        <v>2752</v>
      </c>
      <c r="D5770" s="9" t="s">
        <v>2753</v>
      </c>
      <c r="E5770" s="9" t="s">
        <v>7255</v>
      </c>
      <c r="F5770" s="9" t="str">
        <f>TEXT(gdp_capita_rank__2[[#This Row],[year]],0)&amp;"-"&amp;gdp_capita_rank__2[[#This Row],[WB_country_code]]</f>
        <v>2003-AZE</v>
      </c>
      <c r="G5770" s="9" t="s">
        <v>7262</v>
      </c>
    </row>
    <row r="5771" spans="1:7" x14ac:dyDescent="0.2">
      <c r="A5771" s="9" t="s">
        <v>19</v>
      </c>
      <c r="B5771" s="9" t="s">
        <v>20</v>
      </c>
      <c r="C5771" s="9" t="s">
        <v>2754</v>
      </c>
      <c r="D5771" s="9" t="s">
        <v>2755</v>
      </c>
      <c r="E5771" s="9" t="s">
        <v>7255</v>
      </c>
      <c r="F5771" s="9" t="str">
        <f>TEXT(gdp_capita_rank__2[[#This Row],[year]],0)&amp;"-"&amp;gdp_capita_rank__2[[#This Row],[WB_country_code]]</f>
        <v>2003-BDI</v>
      </c>
      <c r="G5771" s="9" t="s">
        <v>7263</v>
      </c>
    </row>
    <row r="5772" spans="1:7" x14ac:dyDescent="0.2">
      <c r="A5772" s="9" t="s">
        <v>21</v>
      </c>
      <c r="B5772" s="9" t="s">
        <v>22</v>
      </c>
      <c r="C5772" s="9" t="s">
        <v>2757</v>
      </c>
      <c r="D5772" s="9" t="s">
        <v>2758</v>
      </c>
      <c r="E5772" s="9" t="s">
        <v>7255</v>
      </c>
      <c r="F5772" s="9" t="str">
        <f>TEXT(gdp_capita_rank__2[[#This Row],[year]],0)&amp;"-"&amp;gdp_capita_rank__2[[#This Row],[WB_country_code]]</f>
        <v>2003-BEL</v>
      </c>
      <c r="G5772" s="9" t="s">
        <v>7264</v>
      </c>
    </row>
    <row r="5773" spans="1:7" x14ac:dyDescent="0.2">
      <c r="A5773" s="9" t="s">
        <v>23</v>
      </c>
      <c r="B5773" s="9" t="s">
        <v>24</v>
      </c>
      <c r="C5773" s="9" t="s">
        <v>2760</v>
      </c>
      <c r="D5773" s="9" t="s">
        <v>2761</v>
      </c>
      <c r="E5773" s="9" t="s">
        <v>7255</v>
      </c>
      <c r="F5773" s="9" t="str">
        <f>TEXT(gdp_capita_rank__2[[#This Row],[year]],0)&amp;"-"&amp;gdp_capita_rank__2[[#This Row],[WB_country_code]]</f>
        <v>2003-BFA</v>
      </c>
      <c r="G5773" s="9" t="s">
        <v>7265</v>
      </c>
    </row>
    <row r="5774" spans="1:7" x14ac:dyDescent="0.2">
      <c r="A5774" s="9" t="s">
        <v>25</v>
      </c>
      <c r="B5774" s="9" t="s">
        <v>26</v>
      </c>
      <c r="C5774" s="9" t="s">
        <v>2763</v>
      </c>
      <c r="D5774" s="9" t="s">
        <v>2764</v>
      </c>
      <c r="E5774" s="9" t="s">
        <v>7255</v>
      </c>
      <c r="F5774" s="9" t="str">
        <f>TEXT(gdp_capita_rank__2[[#This Row],[year]],0)&amp;"-"&amp;gdp_capita_rank__2[[#This Row],[WB_country_code]]</f>
        <v>2003-BGR</v>
      </c>
      <c r="G5774" s="9" t="s">
        <v>7266</v>
      </c>
    </row>
    <row r="5775" spans="1:7" x14ac:dyDescent="0.2">
      <c r="A5775" s="9" t="s">
        <v>27</v>
      </c>
      <c r="B5775" s="9" t="s">
        <v>28</v>
      </c>
      <c r="C5775" s="9" t="s">
        <v>2765</v>
      </c>
      <c r="D5775" s="9" t="s">
        <v>2766</v>
      </c>
      <c r="E5775" s="9" t="s">
        <v>7255</v>
      </c>
      <c r="F5775" s="9" t="str">
        <f>TEXT(gdp_capita_rank__2[[#This Row],[year]],0)&amp;"-"&amp;gdp_capita_rank__2[[#This Row],[WB_country_code]]</f>
        <v>2003-BHR</v>
      </c>
      <c r="G5775" s="9" t="s">
        <v>7267</v>
      </c>
    </row>
    <row r="5776" spans="1:7" x14ac:dyDescent="0.2">
      <c r="A5776" s="9" t="s">
        <v>29</v>
      </c>
      <c r="B5776" s="9" t="s">
        <v>30</v>
      </c>
      <c r="C5776" s="9" t="s">
        <v>2767</v>
      </c>
      <c r="D5776" s="9" t="s">
        <v>2768</v>
      </c>
      <c r="E5776" s="9" t="s">
        <v>7255</v>
      </c>
      <c r="F5776" s="9" t="str">
        <f>TEXT(gdp_capita_rank__2[[#This Row],[year]],0)&amp;"-"&amp;gdp_capita_rank__2[[#This Row],[WB_country_code]]</f>
        <v>2003-BHS</v>
      </c>
      <c r="G5776" s="9" t="s">
        <v>7268</v>
      </c>
    </row>
    <row r="5777" spans="1:7" x14ac:dyDescent="0.2">
      <c r="A5777" s="9" t="s">
        <v>31</v>
      </c>
      <c r="B5777" s="9" t="s">
        <v>32</v>
      </c>
      <c r="C5777" s="9" t="s">
        <v>2770</v>
      </c>
      <c r="D5777" s="9" t="s">
        <v>2771</v>
      </c>
      <c r="E5777" s="9" t="s">
        <v>7255</v>
      </c>
      <c r="F5777" s="9" t="str">
        <f>TEXT(gdp_capita_rank__2[[#This Row],[year]],0)&amp;"-"&amp;gdp_capita_rank__2[[#This Row],[WB_country_code]]</f>
        <v>2003-BLR</v>
      </c>
      <c r="G5777" s="9" t="s">
        <v>7269</v>
      </c>
    </row>
    <row r="5778" spans="1:7" x14ac:dyDescent="0.2">
      <c r="A5778" s="9" t="s">
        <v>33</v>
      </c>
      <c r="B5778" s="9" t="s">
        <v>34</v>
      </c>
      <c r="C5778" s="9" t="s">
        <v>2772</v>
      </c>
      <c r="D5778" s="9" t="s">
        <v>2773</v>
      </c>
      <c r="E5778" s="9" t="s">
        <v>7255</v>
      </c>
      <c r="F5778" s="9" t="str">
        <f>TEXT(gdp_capita_rank__2[[#This Row],[year]],0)&amp;"-"&amp;gdp_capita_rank__2[[#This Row],[WB_country_code]]</f>
        <v>2003-BMU</v>
      </c>
      <c r="G5778" s="9" t="s">
        <v>7270</v>
      </c>
    </row>
    <row r="5779" spans="1:7" x14ac:dyDescent="0.2">
      <c r="A5779" s="9" t="s">
        <v>35</v>
      </c>
      <c r="B5779" s="9" t="s">
        <v>36</v>
      </c>
      <c r="C5779" s="9" t="s">
        <v>2775</v>
      </c>
      <c r="D5779" s="9" t="s">
        <v>2776</v>
      </c>
      <c r="E5779" s="9" t="s">
        <v>7255</v>
      </c>
      <c r="F5779" s="9" t="str">
        <f>TEXT(gdp_capita_rank__2[[#This Row],[year]],0)&amp;"-"&amp;gdp_capita_rank__2[[#This Row],[WB_country_code]]</f>
        <v>2003-BRA</v>
      </c>
      <c r="G5779" s="9" t="s">
        <v>7271</v>
      </c>
    </row>
    <row r="5780" spans="1:7" x14ac:dyDescent="0.2">
      <c r="A5780" s="9" t="s">
        <v>37</v>
      </c>
      <c r="B5780" s="9" t="s">
        <v>38</v>
      </c>
      <c r="C5780" s="9" t="s">
        <v>2777</v>
      </c>
      <c r="D5780" s="9" t="s">
        <v>2778</v>
      </c>
      <c r="E5780" s="9" t="s">
        <v>7255</v>
      </c>
      <c r="F5780" s="9" t="str">
        <f>TEXT(gdp_capita_rank__2[[#This Row],[year]],0)&amp;"-"&amp;gdp_capita_rank__2[[#This Row],[WB_country_code]]</f>
        <v>2003-BRB</v>
      </c>
      <c r="G5780" s="9" t="s">
        <v>7272</v>
      </c>
    </row>
    <row r="5781" spans="1:7" x14ac:dyDescent="0.2">
      <c r="A5781" s="9" t="s">
        <v>39</v>
      </c>
      <c r="B5781" s="9" t="s">
        <v>40</v>
      </c>
      <c r="C5781" s="9" t="s">
        <v>2779</v>
      </c>
      <c r="D5781" s="9" t="s">
        <v>2780</v>
      </c>
      <c r="E5781" s="9" t="s">
        <v>7255</v>
      </c>
      <c r="F5781" s="9" t="str">
        <f>TEXT(gdp_capita_rank__2[[#This Row],[year]],0)&amp;"-"&amp;gdp_capita_rank__2[[#This Row],[WB_country_code]]</f>
        <v>2003-BWA</v>
      </c>
      <c r="G5781" s="9" t="s">
        <v>7273</v>
      </c>
    </row>
    <row r="5782" spans="1:7" x14ac:dyDescent="0.2">
      <c r="A5782" s="9" t="s">
        <v>41</v>
      </c>
      <c r="B5782" s="9" t="s">
        <v>42</v>
      </c>
      <c r="C5782" s="9" t="s">
        <v>2782</v>
      </c>
      <c r="D5782" s="9" t="s">
        <v>2783</v>
      </c>
      <c r="E5782" s="9" t="s">
        <v>7255</v>
      </c>
      <c r="F5782" s="9" t="str">
        <f>TEXT(gdp_capita_rank__2[[#This Row],[year]],0)&amp;"-"&amp;gdp_capita_rank__2[[#This Row],[WB_country_code]]</f>
        <v>2003-CAN</v>
      </c>
      <c r="G5782" s="9" t="s">
        <v>7274</v>
      </c>
    </row>
    <row r="5783" spans="1:7" x14ac:dyDescent="0.2">
      <c r="A5783" s="9" t="s">
        <v>43</v>
      </c>
      <c r="B5783" s="9" t="s">
        <v>44</v>
      </c>
      <c r="C5783" s="9" t="s">
        <v>2785</v>
      </c>
      <c r="D5783" s="9" t="s">
        <v>2786</v>
      </c>
      <c r="E5783" s="9" t="s">
        <v>7255</v>
      </c>
      <c r="F5783" s="9" t="str">
        <f>TEXT(gdp_capita_rank__2[[#This Row],[year]],0)&amp;"-"&amp;gdp_capita_rank__2[[#This Row],[WB_country_code]]</f>
        <v>2003-CHE</v>
      </c>
      <c r="G5783" s="9" t="s">
        <v>7275</v>
      </c>
    </row>
    <row r="5784" spans="1:7" x14ac:dyDescent="0.2">
      <c r="A5784" s="9" t="s">
        <v>45</v>
      </c>
      <c r="B5784" s="9" t="s">
        <v>46</v>
      </c>
      <c r="C5784" s="9" t="s">
        <v>2788</v>
      </c>
      <c r="D5784" s="9" t="s">
        <v>2789</v>
      </c>
      <c r="E5784" s="9" t="s">
        <v>7255</v>
      </c>
      <c r="F5784" s="9" t="str">
        <f>TEXT(gdp_capita_rank__2[[#This Row],[year]],0)&amp;"-"&amp;gdp_capita_rank__2[[#This Row],[WB_country_code]]</f>
        <v>2003-CHL</v>
      </c>
      <c r="G5784" s="9" t="s">
        <v>7276</v>
      </c>
    </row>
    <row r="5785" spans="1:7" x14ac:dyDescent="0.2">
      <c r="A5785" s="9" t="s">
        <v>47</v>
      </c>
      <c r="B5785" s="9" t="s">
        <v>48</v>
      </c>
      <c r="C5785" s="9" t="s">
        <v>2791</v>
      </c>
      <c r="D5785" s="9" t="s">
        <v>2792</v>
      </c>
      <c r="E5785" s="9" t="s">
        <v>7255</v>
      </c>
      <c r="F5785" s="9" t="str">
        <f>TEXT(gdp_capita_rank__2[[#This Row],[year]],0)&amp;"-"&amp;gdp_capita_rank__2[[#This Row],[WB_country_code]]</f>
        <v>2003-CHN</v>
      </c>
      <c r="G5785" s="9" t="s">
        <v>7277</v>
      </c>
    </row>
    <row r="5786" spans="1:7" x14ac:dyDescent="0.2">
      <c r="A5786" s="9" t="s">
        <v>49</v>
      </c>
      <c r="B5786" s="9" t="s">
        <v>50</v>
      </c>
      <c r="C5786" s="9" t="s">
        <v>2794</v>
      </c>
      <c r="D5786" s="9" t="s">
        <v>2795</v>
      </c>
      <c r="E5786" s="9" t="s">
        <v>7255</v>
      </c>
      <c r="F5786" s="9" t="str">
        <f>TEXT(gdp_capita_rank__2[[#This Row],[year]],0)&amp;"-"&amp;gdp_capita_rank__2[[#This Row],[WB_country_code]]</f>
        <v>2003-CIV</v>
      </c>
      <c r="G5786" s="9" t="s">
        <v>7278</v>
      </c>
    </row>
    <row r="5787" spans="1:7" x14ac:dyDescent="0.2">
      <c r="A5787" s="9" t="s">
        <v>51</v>
      </c>
      <c r="B5787" s="9" t="s">
        <v>52</v>
      </c>
      <c r="C5787" s="9" t="s">
        <v>2797</v>
      </c>
      <c r="D5787" s="9" t="s">
        <v>2798</v>
      </c>
      <c r="E5787" s="9" t="s">
        <v>7255</v>
      </c>
      <c r="F5787" s="9" t="str">
        <f>TEXT(gdp_capita_rank__2[[#This Row],[year]],0)&amp;"-"&amp;gdp_capita_rank__2[[#This Row],[WB_country_code]]</f>
        <v>2003-CMR</v>
      </c>
      <c r="G5787" s="9" t="s">
        <v>7279</v>
      </c>
    </row>
    <row r="5788" spans="1:7" x14ac:dyDescent="0.2">
      <c r="A5788" s="9" t="s">
        <v>53</v>
      </c>
      <c r="B5788" s="9" t="s">
        <v>54</v>
      </c>
      <c r="C5788" s="9" t="s">
        <v>2800</v>
      </c>
      <c r="D5788" s="9" t="s">
        <v>2801</v>
      </c>
      <c r="E5788" s="9" t="s">
        <v>7255</v>
      </c>
      <c r="F5788" s="9" t="str">
        <f>TEXT(gdp_capita_rank__2[[#This Row],[year]],0)&amp;"-"&amp;gdp_capita_rank__2[[#This Row],[WB_country_code]]</f>
        <v>2003-COL</v>
      </c>
      <c r="G5788" s="9" t="s">
        <v>7280</v>
      </c>
    </row>
    <row r="5789" spans="1:7" x14ac:dyDescent="0.2">
      <c r="A5789" s="9" t="s">
        <v>55</v>
      </c>
      <c r="B5789" s="9" t="s">
        <v>56</v>
      </c>
      <c r="C5789" s="9" t="s">
        <v>2803</v>
      </c>
      <c r="D5789" s="9" t="s">
        <v>2804</v>
      </c>
      <c r="E5789" s="9" t="s">
        <v>7255</v>
      </c>
      <c r="F5789" s="9" t="str">
        <f>TEXT(gdp_capita_rank__2[[#This Row],[year]],0)&amp;"-"&amp;gdp_capita_rank__2[[#This Row],[WB_country_code]]</f>
        <v>2003-CRI</v>
      </c>
      <c r="G5789" s="9" t="s">
        <v>7281</v>
      </c>
    </row>
    <row r="5790" spans="1:7" x14ac:dyDescent="0.2">
      <c r="A5790" s="9" t="s">
        <v>57</v>
      </c>
      <c r="B5790" s="9" t="s">
        <v>58</v>
      </c>
      <c r="C5790" s="9" t="s">
        <v>2806</v>
      </c>
      <c r="D5790" s="9" t="s">
        <v>2807</v>
      </c>
      <c r="E5790" s="9" t="s">
        <v>7255</v>
      </c>
      <c r="F5790" s="9" t="str">
        <f>TEXT(gdp_capita_rank__2[[#This Row],[year]],0)&amp;"-"&amp;gdp_capita_rank__2[[#This Row],[WB_country_code]]</f>
        <v>2003-CUB</v>
      </c>
      <c r="G5790" s="9" t="s">
        <v>7282</v>
      </c>
    </row>
    <row r="5791" spans="1:7" x14ac:dyDescent="0.2">
      <c r="A5791" s="9" t="s">
        <v>59</v>
      </c>
      <c r="B5791" s="9" t="s">
        <v>60</v>
      </c>
      <c r="C5791" s="9" t="s">
        <v>2808</v>
      </c>
      <c r="D5791" s="9" t="s">
        <v>2809</v>
      </c>
      <c r="E5791" s="9" t="s">
        <v>7255</v>
      </c>
      <c r="F5791" s="9" t="str">
        <f>TEXT(gdp_capita_rank__2[[#This Row],[year]],0)&amp;"-"&amp;gdp_capita_rank__2[[#This Row],[WB_country_code]]</f>
        <v>2003-CYP</v>
      </c>
      <c r="G5791" s="9" t="s">
        <v>7283</v>
      </c>
    </row>
    <row r="5792" spans="1:7" x14ac:dyDescent="0.2">
      <c r="A5792" s="9" t="s">
        <v>61</v>
      </c>
      <c r="B5792" s="9" t="s">
        <v>62</v>
      </c>
      <c r="C5792" s="9" t="s">
        <v>2810</v>
      </c>
      <c r="D5792" s="9" t="s">
        <v>2811</v>
      </c>
      <c r="E5792" s="9" t="s">
        <v>7255</v>
      </c>
      <c r="F5792" s="9" t="str">
        <f>TEXT(gdp_capita_rank__2[[#This Row],[year]],0)&amp;"-"&amp;gdp_capita_rank__2[[#This Row],[WB_country_code]]</f>
        <v>2003-CZE</v>
      </c>
      <c r="G5792" s="9" t="s">
        <v>7284</v>
      </c>
    </row>
    <row r="5793" spans="1:7" x14ac:dyDescent="0.2">
      <c r="A5793" s="9" t="s">
        <v>63</v>
      </c>
      <c r="B5793" s="9" t="s">
        <v>64</v>
      </c>
      <c r="C5793" s="9" t="s">
        <v>2812</v>
      </c>
      <c r="D5793" s="9" t="s">
        <v>2813</v>
      </c>
      <c r="E5793" s="9" t="s">
        <v>7255</v>
      </c>
      <c r="F5793" s="9" t="str">
        <f>TEXT(gdp_capita_rank__2[[#This Row],[year]],0)&amp;"-"&amp;gdp_capita_rank__2[[#This Row],[WB_country_code]]</f>
        <v>2003-DEU</v>
      </c>
      <c r="G5793" s="9" t="s">
        <v>7285</v>
      </c>
    </row>
    <row r="5794" spans="1:7" x14ac:dyDescent="0.2">
      <c r="A5794" s="9" t="s">
        <v>65</v>
      </c>
      <c r="B5794" s="9" t="s">
        <v>66</v>
      </c>
      <c r="C5794" s="9" t="s">
        <v>2814</v>
      </c>
      <c r="D5794" s="9" t="s">
        <v>2815</v>
      </c>
      <c r="E5794" s="9" t="s">
        <v>7255</v>
      </c>
      <c r="F5794" s="9" t="str">
        <f>TEXT(gdp_capita_rank__2[[#This Row],[year]],0)&amp;"-"&amp;gdp_capita_rank__2[[#This Row],[WB_country_code]]</f>
        <v>2003-DJI</v>
      </c>
      <c r="G5794" s="9" t="s">
        <v>7286</v>
      </c>
    </row>
    <row r="5795" spans="1:7" x14ac:dyDescent="0.2">
      <c r="A5795" s="9" t="s">
        <v>67</v>
      </c>
      <c r="B5795" s="9" t="s">
        <v>68</v>
      </c>
      <c r="C5795" s="9" t="s">
        <v>2816</v>
      </c>
      <c r="D5795" s="9" t="s">
        <v>2817</v>
      </c>
      <c r="E5795" s="9" t="s">
        <v>7255</v>
      </c>
      <c r="F5795" s="9" t="str">
        <f>TEXT(gdp_capita_rank__2[[#This Row],[year]],0)&amp;"-"&amp;gdp_capita_rank__2[[#This Row],[WB_country_code]]</f>
        <v>2003-DNK</v>
      </c>
      <c r="G5795" s="9" t="s">
        <v>7287</v>
      </c>
    </row>
    <row r="5796" spans="1:7" x14ac:dyDescent="0.2">
      <c r="A5796" s="9" t="s">
        <v>69</v>
      </c>
      <c r="B5796" s="9" t="s">
        <v>70</v>
      </c>
      <c r="C5796" s="9" t="s">
        <v>2818</v>
      </c>
      <c r="D5796" s="9" t="s">
        <v>2819</v>
      </c>
      <c r="E5796" s="9" t="s">
        <v>7255</v>
      </c>
      <c r="F5796" s="9" t="str">
        <f>TEXT(gdp_capita_rank__2[[#This Row],[year]],0)&amp;"-"&amp;gdp_capita_rank__2[[#This Row],[WB_country_code]]</f>
        <v>2003-DOM</v>
      </c>
      <c r="G5796" s="9" t="s">
        <v>7288</v>
      </c>
    </row>
    <row r="5797" spans="1:7" x14ac:dyDescent="0.2">
      <c r="A5797" s="9" t="s">
        <v>71</v>
      </c>
      <c r="B5797" s="9" t="s">
        <v>72</v>
      </c>
      <c r="C5797" s="9" t="s">
        <v>2821</v>
      </c>
      <c r="D5797" s="9" t="s">
        <v>2822</v>
      </c>
      <c r="E5797" s="9" t="s">
        <v>7255</v>
      </c>
      <c r="F5797" s="9" t="str">
        <f>TEXT(gdp_capita_rank__2[[#This Row],[year]],0)&amp;"-"&amp;gdp_capita_rank__2[[#This Row],[WB_country_code]]</f>
        <v>2003-DZA</v>
      </c>
      <c r="G5797" s="9" t="s">
        <v>7289</v>
      </c>
    </row>
    <row r="5798" spans="1:7" x14ac:dyDescent="0.2">
      <c r="A5798" s="9" t="s">
        <v>73</v>
      </c>
      <c r="B5798" s="9" t="s">
        <v>74</v>
      </c>
      <c r="C5798" s="9" t="s">
        <v>2824</v>
      </c>
      <c r="D5798" s="9" t="s">
        <v>2825</v>
      </c>
      <c r="E5798" s="9" t="s">
        <v>7255</v>
      </c>
      <c r="F5798" s="9" t="str">
        <f>TEXT(gdp_capita_rank__2[[#This Row],[year]],0)&amp;"-"&amp;gdp_capita_rank__2[[#This Row],[WB_country_code]]</f>
        <v>2003-ECU</v>
      </c>
      <c r="G5798" s="9" t="s">
        <v>7290</v>
      </c>
    </row>
    <row r="5799" spans="1:7" x14ac:dyDescent="0.2">
      <c r="A5799" s="9" t="s">
        <v>75</v>
      </c>
      <c r="B5799" s="9" t="s">
        <v>76</v>
      </c>
      <c r="C5799" s="9" t="s">
        <v>2827</v>
      </c>
      <c r="D5799" s="9" t="s">
        <v>2828</v>
      </c>
      <c r="E5799" s="9" t="s">
        <v>7255</v>
      </c>
      <c r="F5799" s="9" t="str">
        <f>TEXT(gdp_capita_rank__2[[#This Row],[year]],0)&amp;"-"&amp;gdp_capita_rank__2[[#This Row],[WB_country_code]]</f>
        <v>2003-EGY</v>
      </c>
      <c r="G5799" s="9" t="s">
        <v>7291</v>
      </c>
    </row>
    <row r="5800" spans="1:7" x14ac:dyDescent="0.2">
      <c r="A5800" s="9" t="s">
        <v>77</v>
      </c>
      <c r="B5800" s="9" t="s">
        <v>78</v>
      </c>
      <c r="C5800" s="9" t="s">
        <v>2829</v>
      </c>
      <c r="D5800" s="9" t="s">
        <v>2830</v>
      </c>
      <c r="E5800" s="9" t="s">
        <v>7255</v>
      </c>
      <c r="F5800" s="9" t="str">
        <f>TEXT(gdp_capita_rank__2[[#This Row],[year]],0)&amp;"-"&amp;gdp_capita_rank__2[[#This Row],[WB_country_code]]</f>
        <v>2003-ERI</v>
      </c>
      <c r="G5800" s="9" t="s">
        <v>7292</v>
      </c>
    </row>
    <row r="5801" spans="1:7" x14ac:dyDescent="0.2">
      <c r="A5801" s="9" t="s">
        <v>79</v>
      </c>
      <c r="B5801" s="9" t="s">
        <v>80</v>
      </c>
      <c r="C5801" s="9" t="s">
        <v>2831</v>
      </c>
      <c r="D5801" s="9" t="s">
        <v>2832</v>
      </c>
      <c r="E5801" s="9" t="s">
        <v>7255</v>
      </c>
      <c r="F5801" s="9" t="str">
        <f>TEXT(gdp_capita_rank__2[[#This Row],[year]],0)&amp;"-"&amp;gdp_capita_rank__2[[#This Row],[WB_country_code]]</f>
        <v>2003-ESP</v>
      </c>
      <c r="G5801" s="9" t="s">
        <v>7293</v>
      </c>
    </row>
    <row r="5802" spans="1:7" x14ac:dyDescent="0.2">
      <c r="A5802" s="9" t="s">
        <v>81</v>
      </c>
      <c r="B5802" s="9" t="s">
        <v>82</v>
      </c>
      <c r="C5802" s="9" t="s">
        <v>2834</v>
      </c>
      <c r="D5802" s="9" t="s">
        <v>2835</v>
      </c>
      <c r="E5802" s="9" t="s">
        <v>7255</v>
      </c>
      <c r="F5802" s="9" t="str">
        <f>TEXT(gdp_capita_rank__2[[#This Row],[year]],0)&amp;"-"&amp;gdp_capita_rank__2[[#This Row],[WB_country_code]]</f>
        <v>2003-EST</v>
      </c>
      <c r="G5802" s="9" t="s">
        <v>7294</v>
      </c>
    </row>
    <row r="5803" spans="1:7" x14ac:dyDescent="0.2">
      <c r="A5803" s="9" t="s">
        <v>83</v>
      </c>
      <c r="B5803" s="9" t="s">
        <v>84</v>
      </c>
      <c r="C5803" s="9" t="s">
        <v>2836</v>
      </c>
      <c r="D5803" s="9" t="s">
        <v>2837</v>
      </c>
      <c r="E5803" s="9" t="s">
        <v>7255</v>
      </c>
      <c r="F5803" s="9" t="str">
        <f>TEXT(gdp_capita_rank__2[[#This Row],[year]],0)&amp;"-"&amp;gdp_capita_rank__2[[#This Row],[WB_country_code]]</f>
        <v>2003-ETH</v>
      </c>
      <c r="G5803" s="9" t="s">
        <v>7295</v>
      </c>
    </row>
    <row r="5804" spans="1:7" x14ac:dyDescent="0.2">
      <c r="A5804" s="9" t="s">
        <v>85</v>
      </c>
      <c r="B5804" s="9" t="s">
        <v>86</v>
      </c>
      <c r="C5804" s="9" t="s">
        <v>2838</v>
      </c>
      <c r="D5804" s="9" t="s">
        <v>2839</v>
      </c>
      <c r="E5804" s="9" t="s">
        <v>7255</v>
      </c>
      <c r="F5804" s="9" t="str">
        <f>TEXT(gdp_capita_rank__2[[#This Row],[year]],0)&amp;"-"&amp;gdp_capita_rank__2[[#This Row],[WB_country_code]]</f>
        <v>2003-FIN</v>
      </c>
      <c r="G5804" s="9" t="s">
        <v>7296</v>
      </c>
    </row>
    <row r="5805" spans="1:7" x14ac:dyDescent="0.2">
      <c r="A5805" s="9" t="s">
        <v>87</v>
      </c>
      <c r="B5805" s="9" t="s">
        <v>88</v>
      </c>
      <c r="C5805" s="9" t="s">
        <v>2841</v>
      </c>
      <c r="D5805" s="9" t="s">
        <v>2842</v>
      </c>
      <c r="E5805" s="9" t="s">
        <v>7255</v>
      </c>
      <c r="F5805" s="9" t="str">
        <f>TEXT(gdp_capita_rank__2[[#This Row],[year]],0)&amp;"-"&amp;gdp_capita_rank__2[[#This Row],[WB_country_code]]</f>
        <v>2003-FJI</v>
      </c>
      <c r="G5805" s="9" t="s">
        <v>7297</v>
      </c>
    </row>
    <row r="5806" spans="1:7" x14ac:dyDescent="0.2">
      <c r="A5806" s="9" t="s">
        <v>89</v>
      </c>
      <c r="B5806" s="9" t="s">
        <v>90</v>
      </c>
      <c r="C5806" s="9" t="s">
        <v>2844</v>
      </c>
      <c r="D5806" s="9" t="s">
        <v>2845</v>
      </c>
      <c r="E5806" s="9" t="s">
        <v>7255</v>
      </c>
      <c r="F5806" s="9" t="str">
        <f>TEXT(gdp_capita_rank__2[[#This Row],[year]],0)&amp;"-"&amp;gdp_capita_rank__2[[#This Row],[WB_country_code]]</f>
        <v>2003-FRA</v>
      </c>
      <c r="G5806" s="9" t="s">
        <v>7298</v>
      </c>
    </row>
    <row r="5807" spans="1:7" x14ac:dyDescent="0.2">
      <c r="A5807" s="9" t="s">
        <v>91</v>
      </c>
      <c r="B5807" s="9" t="s">
        <v>92</v>
      </c>
      <c r="C5807" s="9" t="s">
        <v>2847</v>
      </c>
      <c r="D5807" s="9" t="s">
        <v>2848</v>
      </c>
      <c r="E5807" s="9" t="s">
        <v>7255</v>
      </c>
      <c r="F5807" s="9" t="str">
        <f>TEXT(gdp_capita_rank__2[[#This Row],[year]],0)&amp;"-"&amp;gdp_capita_rank__2[[#This Row],[WB_country_code]]</f>
        <v>2003-GAB</v>
      </c>
      <c r="G5807" s="9" t="s">
        <v>7299</v>
      </c>
    </row>
    <row r="5808" spans="1:7" x14ac:dyDescent="0.2">
      <c r="A5808" s="9" t="s">
        <v>93</v>
      </c>
      <c r="B5808" s="9" t="s">
        <v>94</v>
      </c>
      <c r="C5808" s="9" t="s">
        <v>2850</v>
      </c>
      <c r="D5808" s="9" t="s">
        <v>2851</v>
      </c>
      <c r="E5808" s="9" t="s">
        <v>7255</v>
      </c>
      <c r="F5808" s="9" t="str">
        <f>TEXT(gdp_capita_rank__2[[#This Row],[year]],0)&amp;"-"&amp;gdp_capita_rank__2[[#This Row],[WB_country_code]]</f>
        <v>2003-GBR</v>
      </c>
      <c r="G5808" s="9" t="s">
        <v>7300</v>
      </c>
    </row>
    <row r="5809" spans="1:7" x14ac:dyDescent="0.2">
      <c r="A5809" s="9" t="s">
        <v>95</v>
      </c>
      <c r="B5809" s="9" t="s">
        <v>96</v>
      </c>
      <c r="C5809" s="9" t="s">
        <v>2853</v>
      </c>
      <c r="D5809" s="9" t="s">
        <v>2854</v>
      </c>
      <c r="E5809" s="9" t="s">
        <v>7255</v>
      </c>
      <c r="F5809" s="9" t="str">
        <f>TEXT(gdp_capita_rank__2[[#This Row],[year]],0)&amp;"-"&amp;gdp_capita_rank__2[[#This Row],[WB_country_code]]</f>
        <v>2003-GEO</v>
      </c>
      <c r="G5809" s="9" t="s">
        <v>7301</v>
      </c>
    </row>
    <row r="5810" spans="1:7" x14ac:dyDescent="0.2">
      <c r="A5810" s="9" t="s">
        <v>97</v>
      </c>
      <c r="B5810" s="9" t="s">
        <v>98</v>
      </c>
      <c r="C5810" s="9" t="s">
        <v>2855</v>
      </c>
      <c r="D5810" s="9" t="s">
        <v>2824</v>
      </c>
      <c r="E5810" s="9" t="s">
        <v>7255</v>
      </c>
      <c r="F5810" s="9" t="str">
        <f>TEXT(gdp_capita_rank__2[[#This Row],[year]],0)&amp;"-"&amp;gdp_capita_rank__2[[#This Row],[WB_country_code]]</f>
        <v>2003-GHA</v>
      </c>
      <c r="G5810" s="9" t="s">
        <v>7302</v>
      </c>
    </row>
    <row r="5811" spans="1:7" x14ac:dyDescent="0.2">
      <c r="A5811" s="9" t="s">
        <v>99</v>
      </c>
      <c r="B5811" s="9" t="s">
        <v>100</v>
      </c>
      <c r="C5811" s="9" t="s">
        <v>2857</v>
      </c>
      <c r="D5811" s="9" t="s">
        <v>2858</v>
      </c>
      <c r="E5811" s="9" t="s">
        <v>7255</v>
      </c>
      <c r="F5811" s="9" t="str">
        <f>TEXT(gdp_capita_rank__2[[#This Row],[year]],0)&amp;"-"&amp;gdp_capita_rank__2[[#This Row],[WB_country_code]]</f>
        <v>2003-GRC</v>
      </c>
      <c r="G5811" s="9" t="s">
        <v>7303</v>
      </c>
    </row>
    <row r="5812" spans="1:7" x14ac:dyDescent="0.2">
      <c r="A5812" s="9" t="s">
        <v>101</v>
      </c>
      <c r="B5812" s="9" t="s">
        <v>102</v>
      </c>
      <c r="C5812" s="9" t="s">
        <v>2860</v>
      </c>
      <c r="D5812" s="9" t="s">
        <v>2861</v>
      </c>
      <c r="E5812" s="9" t="s">
        <v>7255</v>
      </c>
      <c r="F5812" s="9" t="str">
        <f>TEXT(gdp_capita_rank__2[[#This Row],[year]],0)&amp;"-"&amp;gdp_capita_rank__2[[#This Row],[WB_country_code]]</f>
        <v>2003-GRD</v>
      </c>
      <c r="G5812" s="9" t="s">
        <v>7304</v>
      </c>
    </row>
    <row r="5813" spans="1:7" x14ac:dyDescent="0.2">
      <c r="A5813" s="9" t="s">
        <v>103</v>
      </c>
      <c r="B5813" s="9" t="s">
        <v>104</v>
      </c>
      <c r="C5813" s="9" t="s">
        <v>2862</v>
      </c>
      <c r="D5813" s="9" t="s">
        <v>2863</v>
      </c>
      <c r="E5813" s="9" t="s">
        <v>7255</v>
      </c>
      <c r="F5813" s="9" t="str">
        <f>TEXT(gdp_capita_rank__2[[#This Row],[year]],0)&amp;"-"&amp;gdp_capita_rank__2[[#This Row],[WB_country_code]]</f>
        <v>2003-GTM</v>
      </c>
      <c r="G5813" s="9" t="s">
        <v>7305</v>
      </c>
    </row>
    <row r="5814" spans="1:7" x14ac:dyDescent="0.2">
      <c r="A5814" s="9" t="s">
        <v>105</v>
      </c>
      <c r="B5814" s="9" t="s">
        <v>106</v>
      </c>
      <c r="C5814" s="9" t="s">
        <v>2865</v>
      </c>
      <c r="D5814" s="9" t="s">
        <v>2866</v>
      </c>
      <c r="E5814" s="9" t="s">
        <v>7255</v>
      </c>
      <c r="F5814" s="9" t="str">
        <f>TEXT(gdp_capita_rank__2[[#This Row],[year]],0)&amp;"-"&amp;gdp_capita_rank__2[[#This Row],[WB_country_code]]</f>
        <v>2003-GUY</v>
      </c>
      <c r="G5814" s="9" t="s">
        <v>7306</v>
      </c>
    </row>
    <row r="5815" spans="1:7" x14ac:dyDescent="0.2">
      <c r="A5815" s="9" t="s">
        <v>107</v>
      </c>
      <c r="B5815" s="9" t="s">
        <v>108</v>
      </c>
      <c r="C5815" s="9" t="s">
        <v>2868</v>
      </c>
      <c r="D5815" s="9" t="s">
        <v>2869</v>
      </c>
      <c r="E5815" s="9" t="s">
        <v>7255</v>
      </c>
      <c r="F5815" s="9" t="str">
        <f>TEXT(gdp_capita_rank__2[[#This Row],[year]],0)&amp;"-"&amp;gdp_capita_rank__2[[#This Row],[WB_country_code]]</f>
        <v>2003-HKG</v>
      </c>
      <c r="G5815" s="9" t="s">
        <v>7307</v>
      </c>
    </row>
    <row r="5816" spans="1:7" x14ac:dyDescent="0.2">
      <c r="A5816" s="9" t="s">
        <v>109</v>
      </c>
      <c r="B5816" s="9" t="s">
        <v>110</v>
      </c>
      <c r="C5816" s="9" t="s">
        <v>2871</v>
      </c>
      <c r="D5816" s="9" t="s">
        <v>2872</v>
      </c>
      <c r="E5816" s="9" t="s">
        <v>7255</v>
      </c>
      <c r="F5816" s="9" t="str">
        <f>TEXT(gdp_capita_rank__2[[#This Row],[year]],0)&amp;"-"&amp;gdp_capita_rank__2[[#This Row],[WB_country_code]]</f>
        <v>2003-HRV</v>
      </c>
      <c r="G5816" s="9" t="s">
        <v>7308</v>
      </c>
    </row>
    <row r="5817" spans="1:7" x14ac:dyDescent="0.2">
      <c r="A5817" s="9" t="s">
        <v>111</v>
      </c>
      <c r="B5817" s="9" t="s">
        <v>112</v>
      </c>
      <c r="C5817" s="9" t="s">
        <v>2873</v>
      </c>
      <c r="D5817" s="9" t="s">
        <v>2874</v>
      </c>
      <c r="E5817" s="9" t="s">
        <v>7255</v>
      </c>
      <c r="F5817" s="9" t="str">
        <f>TEXT(gdp_capita_rank__2[[#This Row],[year]],0)&amp;"-"&amp;gdp_capita_rank__2[[#This Row],[WB_country_code]]</f>
        <v>2003-HUN</v>
      </c>
      <c r="G5817" s="9" t="s">
        <v>7309</v>
      </c>
    </row>
    <row r="5818" spans="1:7" x14ac:dyDescent="0.2">
      <c r="A5818" s="9" t="s">
        <v>113</v>
      </c>
      <c r="B5818" s="9" t="s">
        <v>114</v>
      </c>
      <c r="C5818" s="9" t="s">
        <v>2875</v>
      </c>
      <c r="D5818" s="9" t="s">
        <v>2876</v>
      </c>
      <c r="E5818" s="9" t="s">
        <v>7255</v>
      </c>
      <c r="F5818" s="9" t="str">
        <f>TEXT(gdp_capita_rank__2[[#This Row],[year]],0)&amp;"-"&amp;gdp_capita_rank__2[[#This Row],[WB_country_code]]</f>
        <v>2003-IDN</v>
      </c>
      <c r="G5818" s="9" t="s">
        <v>7310</v>
      </c>
    </row>
    <row r="5819" spans="1:7" x14ac:dyDescent="0.2">
      <c r="A5819" s="9" t="s">
        <v>115</v>
      </c>
      <c r="B5819" s="9" t="s">
        <v>116</v>
      </c>
      <c r="C5819" s="9" t="s">
        <v>2877</v>
      </c>
      <c r="D5819" s="9" t="s">
        <v>2878</v>
      </c>
      <c r="E5819" s="9" t="s">
        <v>7255</v>
      </c>
      <c r="F5819" s="9" t="str">
        <f>TEXT(gdp_capita_rank__2[[#This Row],[year]],0)&amp;"-"&amp;gdp_capita_rank__2[[#This Row],[WB_country_code]]</f>
        <v>2003-IND</v>
      </c>
      <c r="G5819" s="9" t="s">
        <v>7311</v>
      </c>
    </row>
    <row r="5820" spans="1:7" x14ac:dyDescent="0.2">
      <c r="A5820" s="9" t="s">
        <v>117</v>
      </c>
      <c r="B5820" s="9" t="s">
        <v>118</v>
      </c>
      <c r="C5820" s="9" t="s">
        <v>2880</v>
      </c>
      <c r="D5820" s="9" t="s">
        <v>2881</v>
      </c>
      <c r="E5820" s="9" t="s">
        <v>7255</v>
      </c>
      <c r="F5820" s="9" t="str">
        <f>TEXT(gdp_capita_rank__2[[#This Row],[year]],0)&amp;"-"&amp;gdp_capita_rank__2[[#This Row],[WB_country_code]]</f>
        <v>2003-IRL</v>
      </c>
      <c r="G5820" s="9" t="s">
        <v>7312</v>
      </c>
    </row>
    <row r="5821" spans="1:7" x14ac:dyDescent="0.2">
      <c r="A5821" s="9" t="s">
        <v>119</v>
      </c>
      <c r="B5821" s="9" t="s">
        <v>120</v>
      </c>
      <c r="C5821" s="9" t="s">
        <v>2883</v>
      </c>
      <c r="D5821" s="9" t="s">
        <v>2884</v>
      </c>
      <c r="E5821" s="9" t="s">
        <v>7255</v>
      </c>
      <c r="F5821" s="9" t="str">
        <f>TEXT(gdp_capita_rank__2[[#This Row],[year]],0)&amp;"-"&amp;gdp_capita_rank__2[[#This Row],[WB_country_code]]</f>
        <v>2003-IRN</v>
      </c>
      <c r="G5821" s="9" t="s">
        <v>7313</v>
      </c>
    </row>
    <row r="5822" spans="1:7" x14ac:dyDescent="0.2">
      <c r="A5822" s="9" t="s">
        <v>121</v>
      </c>
      <c r="B5822" s="9" t="s">
        <v>122</v>
      </c>
      <c r="C5822" s="9" t="s">
        <v>2886</v>
      </c>
      <c r="D5822" s="9" t="s">
        <v>2887</v>
      </c>
      <c r="E5822" s="9" t="s">
        <v>7255</v>
      </c>
      <c r="F5822" s="9" t="str">
        <f>TEXT(gdp_capita_rank__2[[#This Row],[year]],0)&amp;"-"&amp;gdp_capita_rank__2[[#This Row],[WB_country_code]]</f>
        <v>2003-IRQ</v>
      </c>
      <c r="G5822" s="9" t="s">
        <v>7314</v>
      </c>
    </row>
    <row r="5823" spans="1:7" x14ac:dyDescent="0.2">
      <c r="A5823" s="9" t="s">
        <v>123</v>
      </c>
      <c r="B5823" s="9" t="s">
        <v>124</v>
      </c>
      <c r="C5823" s="9" t="s">
        <v>2889</v>
      </c>
      <c r="D5823" s="9" t="s">
        <v>2890</v>
      </c>
      <c r="E5823" s="9" t="s">
        <v>7255</v>
      </c>
      <c r="F5823" s="9" t="str">
        <f>TEXT(gdp_capita_rank__2[[#This Row],[year]],0)&amp;"-"&amp;gdp_capita_rank__2[[#This Row],[WB_country_code]]</f>
        <v>2003-ISL</v>
      </c>
      <c r="G5823" s="9" t="s">
        <v>7315</v>
      </c>
    </row>
    <row r="5824" spans="1:7" x14ac:dyDescent="0.2">
      <c r="A5824" s="9" t="s">
        <v>125</v>
      </c>
      <c r="B5824" s="9" t="s">
        <v>126</v>
      </c>
      <c r="C5824" s="9" t="s">
        <v>2892</v>
      </c>
      <c r="D5824" s="9" t="s">
        <v>2893</v>
      </c>
      <c r="E5824" s="9" t="s">
        <v>7255</v>
      </c>
      <c r="F5824" s="9" t="str">
        <f>TEXT(gdp_capita_rank__2[[#This Row],[year]],0)&amp;"-"&amp;gdp_capita_rank__2[[#This Row],[WB_country_code]]</f>
        <v>2003-ISR</v>
      </c>
      <c r="G5824" s="9" t="s">
        <v>7316</v>
      </c>
    </row>
    <row r="5825" spans="1:7" x14ac:dyDescent="0.2">
      <c r="A5825" s="9" t="s">
        <v>127</v>
      </c>
      <c r="B5825" s="9" t="s">
        <v>128</v>
      </c>
      <c r="C5825" s="9" t="s">
        <v>2895</v>
      </c>
      <c r="D5825" s="9" t="s">
        <v>2896</v>
      </c>
      <c r="E5825" s="9" t="s">
        <v>7255</v>
      </c>
      <c r="F5825" s="9" t="str">
        <f>TEXT(gdp_capita_rank__2[[#This Row],[year]],0)&amp;"-"&amp;gdp_capita_rank__2[[#This Row],[WB_country_code]]</f>
        <v>2003-ITA</v>
      </c>
      <c r="G5825" s="9" t="s">
        <v>7317</v>
      </c>
    </row>
    <row r="5826" spans="1:7" x14ac:dyDescent="0.2">
      <c r="A5826" s="9" t="s">
        <v>129</v>
      </c>
      <c r="B5826" s="9" t="s">
        <v>130</v>
      </c>
      <c r="C5826" s="9" t="s">
        <v>2898</v>
      </c>
      <c r="D5826" s="9" t="s">
        <v>2899</v>
      </c>
      <c r="E5826" s="9" t="s">
        <v>7255</v>
      </c>
      <c r="F5826" s="9" t="str">
        <f>TEXT(gdp_capita_rank__2[[#This Row],[year]],0)&amp;"-"&amp;gdp_capita_rank__2[[#This Row],[WB_country_code]]</f>
        <v>2003-JAM</v>
      </c>
      <c r="G5826" s="9" t="s">
        <v>7318</v>
      </c>
    </row>
    <row r="5827" spans="1:7" x14ac:dyDescent="0.2">
      <c r="A5827" s="9" t="s">
        <v>131</v>
      </c>
      <c r="B5827" s="9" t="s">
        <v>132</v>
      </c>
      <c r="C5827" s="9" t="s">
        <v>2901</v>
      </c>
      <c r="D5827" s="9" t="s">
        <v>2902</v>
      </c>
      <c r="E5827" s="9" t="s">
        <v>7255</v>
      </c>
      <c r="F5827" s="9" t="str">
        <f>TEXT(gdp_capita_rank__2[[#This Row],[year]],0)&amp;"-"&amp;gdp_capita_rank__2[[#This Row],[WB_country_code]]</f>
        <v>2003-JOR</v>
      </c>
      <c r="G5827" s="9" t="s">
        <v>7319</v>
      </c>
    </row>
    <row r="5828" spans="1:7" x14ac:dyDescent="0.2">
      <c r="A5828" s="9" t="s">
        <v>133</v>
      </c>
      <c r="B5828" s="9" t="s">
        <v>134</v>
      </c>
      <c r="C5828" s="9" t="s">
        <v>2903</v>
      </c>
      <c r="D5828" s="9" t="s">
        <v>2904</v>
      </c>
      <c r="E5828" s="9" t="s">
        <v>7255</v>
      </c>
      <c r="F5828" s="9" t="str">
        <f>TEXT(gdp_capita_rank__2[[#This Row],[year]],0)&amp;"-"&amp;gdp_capita_rank__2[[#This Row],[WB_country_code]]</f>
        <v>2003-JPN</v>
      </c>
      <c r="G5828" s="9" t="s">
        <v>7320</v>
      </c>
    </row>
    <row r="5829" spans="1:7" x14ac:dyDescent="0.2">
      <c r="A5829" s="9" t="s">
        <v>135</v>
      </c>
      <c r="B5829" s="9" t="s">
        <v>136</v>
      </c>
      <c r="C5829" s="9" t="s">
        <v>2906</v>
      </c>
      <c r="D5829" s="9" t="s">
        <v>2907</v>
      </c>
      <c r="E5829" s="9" t="s">
        <v>7255</v>
      </c>
      <c r="F5829" s="9" t="str">
        <f>TEXT(gdp_capita_rank__2[[#This Row],[year]],0)&amp;"-"&amp;gdp_capita_rank__2[[#This Row],[WB_country_code]]</f>
        <v>2003-KAZ</v>
      </c>
      <c r="G5829" s="9" t="s">
        <v>7321</v>
      </c>
    </row>
    <row r="5830" spans="1:7" x14ac:dyDescent="0.2">
      <c r="A5830" s="9" t="s">
        <v>137</v>
      </c>
      <c r="B5830" s="9" t="s">
        <v>138</v>
      </c>
      <c r="C5830" s="9" t="s">
        <v>2908</v>
      </c>
      <c r="D5830" s="9" t="s">
        <v>2909</v>
      </c>
      <c r="E5830" s="9" t="s">
        <v>7255</v>
      </c>
      <c r="F5830" s="9" t="str">
        <f>TEXT(gdp_capita_rank__2[[#This Row],[year]],0)&amp;"-"&amp;gdp_capita_rank__2[[#This Row],[WB_country_code]]</f>
        <v>2003-KEN</v>
      </c>
      <c r="G5830" s="9" t="s">
        <v>7322</v>
      </c>
    </row>
    <row r="5831" spans="1:7" x14ac:dyDescent="0.2">
      <c r="A5831" s="9" t="s">
        <v>139</v>
      </c>
      <c r="B5831" s="9" t="s">
        <v>140</v>
      </c>
      <c r="C5831" s="9" t="s">
        <v>2911</v>
      </c>
      <c r="D5831" s="9" t="s">
        <v>2912</v>
      </c>
      <c r="E5831" s="9" t="s">
        <v>7255</v>
      </c>
      <c r="F5831" s="9" t="str">
        <f>TEXT(gdp_capita_rank__2[[#This Row],[year]],0)&amp;"-"&amp;gdp_capita_rank__2[[#This Row],[WB_country_code]]</f>
        <v>2003-KGZ</v>
      </c>
      <c r="G5831" s="9" t="s">
        <v>7323</v>
      </c>
    </row>
    <row r="5832" spans="1:7" x14ac:dyDescent="0.2">
      <c r="A5832" s="9" t="s">
        <v>141</v>
      </c>
      <c r="B5832" s="9" t="s">
        <v>142</v>
      </c>
      <c r="C5832" s="9" t="s">
        <v>2913</v>
      </c>
      <c r="D5832" s="9" t="s">
        <v>2914</v>
      </c>
      <c r="E5832" s="9" t="s">
        <v>7255</v>
      </c>
      <c r="F5832" s="9" t="str">
        <f>TEXT(gdp_capita_rank__2[[#This Row],[year]],0)&amp;"-"&amp;gdp_capita_rank__2[[#This Row],[WB_country_code]]</f>
        <v>2003-KOR</v>
      </c>
      <c r="G5832" s="9" t="s">
        <v>7324</v>
      </c>
    </row>
    <row r="5833" spans="1:7" x14ac:dyDescent="0.2">
      <c r="A5833" s="9" t="s">
        <v>143</v>
      </c>
      <c r="B5833" s="9" t="s">
        <v>144</v>
      </c>
      <c r="C5833" s="9" t="s">
        <v>2916</v>
      </c>
      <c r="D5833" s="9" t="s">
        <v>2917</v>
      </c>
      <c r="E5833" s="9" t="s">
        <v>7255</v>
      </c>
      <c r="F5833" s="9" t="str">
        <f>TEXT(gdp_capita_rank__2[[#This Row],[year]],0)&amp;"-"&amp;gdp_capita_rank__2[[#This Row],[WB_country_code]]</f>
        <v>2003-KWT</v>
      </c>
      <c r="G5833" s="9" t="s">
        <v>7325</v>
      </c>
    </row>
    <row r="5834" spans="1:7" x14ac:dyDescent="0.2">
      <c r="A5834" s="9" t="s">
        <v>145</v>
      </c>
      <c r="B5834" s="9" t="s">
        <v>146</v>
      </c>
      <c r="C5834" s="9" t="s">
        <v>2918</v>
      </c>
      <c r="D5834" s="9" t="s">
        <v>2919</v>
      </c>
      <c r="E5834" s="9" t="s">
        <v>7255</v>
      </c>
      <c r="F5834" s="9" t="str">
        <f>TEXT(gdp_capita_rank__2[[#This Row],[year]],0)&amp;"-"&amp;gdp_capita_rank__2[[#This Row],[WB_country_code]]</f>
        <v>2003-LBN</v>
      </c>
      <c r="G5834" s="9" t="s">
        <v>7326</v>
      </c>
    </row>
    <row r="5835" spans="1:7" x14ac:dyDescent="0.2">
      <c r="A5835" s="9" t="s">
        <v>147</v>
      </c>
      <c r="B5835" s="9" t="s">
        <v>148</v>
      </c>
      <c r="C5835" s="9" t="s">
        <v>2920</v>
      </c>
      <c r="D5835" s="9" t="s">
        <v>2921</v>
      </c>
      <c r="E5835" s="9" t="s">
        <v>7255</v>
      </c>
      <c r="F5835" s="9" t="str">
        <f>TEXT(gdp_capita_rank__2[[#This Row],[year]],0)&amp;"-"&amp;gdp_capita_rank__2[[#This Row],[WB_country_code]]</f>
        <v>2003-LKA</v>
      </c>
      <c r="G5835" s="9" t="s">
        <v>7327</v>
      </c>
    </row>
    <row r="5836" spans="1:7" x14ac:dyDescent="0.2">
      <c r="A5836" s="9" t="s">
        <v>149</v>
      </c>
      <c r="B5836" s="9" t="s">
        <v>150</v>
      </c>
      <c r="C5836" s="9" t="s">
        <v>2923</v>
      </c>
      <c r="D5836" s="9" t="s">
        <v>2924</v>
      </c>
      <c r="E5836" s="9" t="s">
        <v>7255</v>
      </c>
      <c r="F5836" s="9" t="str">
        <f>TEXT(gdp_capita_rank__2[[#This Row],[year]],0)&amp;"-"&amp;gdp_capita_rank__2[[#This Row],[WB_country_code]]</f>
        <v>2003-LTU</v>
      </c>
      <c r="G5836" s="9" t="s">
        <v>7328</v>
      </c>
    </row>
    <row r="5837" spans="1:7" x14ac:dyDescent="0.2">
      <c r="A5837" s="9" t="s">
        <v>151</v>
      </c>
      <c r="B5837" s="9" t="s">
        <v>152</v>
      </c>
      <c r="C5837" s="9" t="s">
        <v>2925</v>
      </c>
      <c r="D5837" s="9" t="s">
        <v>2926</v>
      </c>
      <c r="E5837" s="9" t="s">
        <v>7255</v>
      </c>
      <c r="F5837" s="9" t="str">
        <f>TEXT(gdp_capita_rank__2[[#This Row],[year]],0)&amp;"-"&amp;gdp_capita_rank__2[[#This Row],[WB_country_code]]</f>
        <v>2003-LVA</v>
      </c>
      <c r="G5837" s="9" t="s">
        <v>7329</v>
      </c>
    </row>
    <row r="5838" spans="1:7" x14ac:dyDescent="0.2">
      <c r="A5838" s="9" t="s">
        <v>153</v>
      </c>
      <c r="B5838" s="9" t="s">
        <v>154</v>
      </c>
      <c r="C5838" s="9" t="s">
        <v>2927</v>
      </c>
      <c r="D5838" s="9" t="s">
        <v>2928</v>
      </c>
      <c r="E5838" s="9" t="s">
        <v>7255</v>
      </c>
      <c r="F5838" s="9" t="str">
        <f>TEXT(gdp_capita_rank__2[[#This Row],[year]],0)&amp;"-"&amp;gdp_capita_rank__2[[#This Row],[WB_country_code]]</f>
        <v>2003-MAR</v>
      </c>
      <c r="G5838" s="9" t="s">
        <v>7330</v>
      </c>
    </row>
    <row r="5839" spans="1:7" x14ac:dyDescent="0.2">
      <c r="A5839" s="9" t="s">
        <v>155</v>
      </c>
      <c r="B5839" s="9" t="s">
        <v>156</v>
      </c>
      <c r="C5839" s="9" t="s">
        <v>2930</v>
      </c>
      <c r="D5839" s="9" t="s">
        <v>2931</v>
      </c>
      <c r="E5839" s="9" t="s">
        <v>7255</v>
      </c>
      <c r="F5839" s="9" t="str">
        <f>TEXT(gdp_capita_rank__2[[#This Row],[year]],0)&amp;"-"&amp;gdp_capita_rank__2[[#This Row],[WB_country_code]]</f>
        <v>2003-MDA</v>
      </c>
      <c r="G5839" s="9" t="s">
        <v>7331</v>
      </c>
    </row>
    <row r="5840" spans="1:7" x14ac:dyDescent="0.2">
      <c r="A5840" s="9" t="s">
        <v>157</v>
      </c>
      <c r="B5840" s="9" t="s">
        <v>158</v>
      </c>
      <c r="C5840" s="9" t="s">
        <v>2932</v>
      </c>
      <c r="D5840" s="9" t="s">
        <v>2933</v>
      </c>
      <c r="E5840" s="9" t="s">
        <v>7255</v>
      </c>
      <c r="F5840" s="9" t="str">
        <f>TEXT(gdp_capita_rank__2[[#This Row],[year]],0)&amp;"-"&amp;gdp_capita_rank__2[[#This Row],[WB_country_code]]</f>
        <v>2003-MEX</v>
      </c>
      <c r="G5840" s="9" t="s">
        <v>7332</v>
      </c>
    </row>
    <row r="5841" spans="1:7" x14ac:dyDescent="0.2">
      <c r="A5841" s="9" t="s">
        <v>159</v>
      </c>
      <c r="B5841" s="9" t="s">
        <v>160</v>
      </c>
      <c r="C5841" s="9" t="s">
        <v>2935</v>
      </c>
      <c r="D5841" s="9" t="s">
        <v>2936</v>
      </c>
      <c r="E5841" s="9" t="s">
        <v>7255</v>
      </c>
      <c r="F5841" s="9" t="str">
        <f>TEXT(gdp_capita_rank__2[[#This Row],[year]],0)&amp;"-"&amp;gdp_capita_rank__2[[#This Row],[WB_country_code]]</f>
        <v>2003-MKD</v>
      </c>
      <c r="G5841" s="9" t="s">
        <v>7333</v>
      </c>
    </row>
    <row r="5842" spans="1:7" x14ac:dyDescent="0.2">
      <c r="A5842" s="9" t="s">
        <v>161</v>
      </c>
      <c r="B5842" s="9" t="s">
        <v>162</v>
      </c>
      <c r="C5842" s="9" t="s">
        <v>2937</v>
      </c>
      <c r="D5842" s="9" t="s">
        <v>2938</v>
      </c>
      <c r="E5842" s="9" t="s">
        <v>7255</v>
      </c>
      <c r="F5842" s="9" t="str">
        <f>TEXT(gdp_capita_rank__2[[#This Row],[year]],0)&amp;"-"&amp;gdp_capita_rank__2[[#This Row],[WB_country_code]]</f>
        <v>2003-MNE</v>
      </c>
      <c r="G5842" s="9" t="s">
        <v>7334</v>
      </c>
    </row>
    <row r="5843" spans="1:7" x14ac:dyDescent="0.2">
      <c r="A5843" s="9" t="s">
        <v>163</v>
      </c>
      <c r="B5843" s="9" t="s">
        <v>164</v>
      </c>
      <c r="C5843" s="9" t="s">
        <v>2939</v>
      </c>
      <c r="D5843" s="9" t="s">
        <v>2940</v>
      </c>
      <c r="E5843" s="9" t="s">
        <v>7255</v>
      </c>
      <c r="F5843" s="9" t="str">
        <f>TEXT(gdp_capita_rank__2[[#This Row],[year]],0)&amp;"-"&amp;gdp_capita_rank__2[[#This Row],[WB_country_code]]</f>
        <v>2003-MNG</v>
      </c>
      <c r="G5843" s="9" t="s">
        <v>7335</v>
      </c>
    </row>
    <row r="5844" spans="1:7" x14ac:dyDescent="0.2">
      <c r="A5844" s="9" t="s">
        <v>165</v>
      </c>
      <c r="B5844" s="9" t="s">
        <v>166</v>
      </c>
      <c r="C5844" s="9" t="s">
        <v>2941</v>
      </c>
      <c r="D5844" s="9" t="s">
        <v>2942</v>
      </c>
      <c r="E5844" s="9" t="s">
        <v>7255</v>
      </c>
      <c r="F5844" s="9" t="str">
        <f>TEXT(gdp_capita_rank__2[[#This Row],[year]],0)&amp;"-"&amp;gdp_capita_rank__2[[#This Row],[WB_country_code]]</f>
        <v>2003-MOZ</v>
      </c>
      <c r="G5844" s="9" t="s">
        <v>7336</v>
      </c>
    </row>
    <row r="5845" spans="1:7" x14ac:dyDescent="0.2">
      <c r="A5845" s="9" t="s">
        <v>167</v>
      </c>
      <c r="B5845" s="9" t="s">
        <v>168</v>
      </c>
      <c r="C5845" s="9" t="s">
        <v>2943</v>
      </c>
      <c r="D5845" s="9" t="s">
        <v>2944</v>
      </c>
      <c r="E5845" s="9" t="s">
        <v>7255</v>
      </c>
      <c r="F5845" s="9" t="str">
        <f>TEXT(gdp_capita_rank__2[[#This Row],[year]],0)&amp;"-"&amp;gdp_capita_rank__2[[#This Row],[WB_country_code]]</f>
        <v>2003-MUS</v>
      </c>
      <c r="G5845" s="9" t="s">
        <v>7337</v>
      </c>
    </row>
    <row r="5846" spans="1:7" x14ac:dyDescent="0.2">
      <c r="A5846" s="9" t="s">
        <v>169</v>
      </c>
      <c r="B5846" s="9" t="s">
        <v>170</v>
      </c>
      <c r="C5846" s="9" t="s">
        <v>2945</v>
      </c>
      <c r="D5846" s="9" t="s">
        <v>2946</v>
      </c>
      <c r="E5846" s="9" t="s">
        <v>7255</v>
      </c>
      <c r="F5846" s="9" t="str">
        <f>TEXT(gdp_capita_rank__2[[#This Row],[year]],0)&amp;"-"&amp;gdp_capita_rank__2[[#This Row],[WB_country_code]]</f>
        <v>2003-MYS</v>
      </c>
      <c r="G5846" s="9" t="s">
        <v>7338</v>
      </c>
    </row>
    <row r="5847" spans="1:7" x14ac:dyDescent="0.2">
      <c r="A5847" s="9" t="s">
        <v>171</v>
      </c>
      <c r="B5847" s="9" t="s">
        <v>172</v>
      </c>
      <c r="C5847" s="9" t="s">
        <v>2948</v>
      </c>
      <c r="D5847" s="9" t="s">
        <v>2949</v>
      </c>
      <c r="E5847" s="9" t="s">
        <v>7255</v>
      </c>
      <c r="F5847" s="9" t="str">
        <f>TEXT(gdp_capita_rank__2[[#This Row],[year]],0)&amp;"-"&amp;gdp_capita_rank__2[[#This Row],[WB_country_code]]</f>
        <v>2003-NAM</v>
      </c>
      <c r="G5847" s="9" t="s">
        <v>7339</v>
      </c>
    </row>
    <row r="5848" spans="1:7" x14ac:dyDescent="0.2">
      <c r="A5848" s="9" t="s">
        <v>173</v>
      </c>
      <c r="B5848" s="9" t="s">
        <v>174</v>
      </c>
      <c r="C5848" s="9" t="s">
        <v>2950</v>
      </c>
      <c r="D5848" s="9" t="s">
        <v>2951</v>
      </c>
      <c r="E5848" s="9" t="s">
        <v>7255</v>
      </c>
      <c r="F5848" s="9" t="str">
        <f>TEXT(gdp_capita_rank__2[[#This Row],[year]],0)&amp;"-"&amp;gdp_capita_rank__2[[#This Row],[WB_country_code]]</f>
        <v>2003-NER</v>
      </c>
      <c r="G5848" s="9" t="s">
        <v>7340</v>
      </c>
    </row>
    <row r="5849" spans="1:7" x14ac:dyDescent="0.2">
      <c r="A5849" s="9" t="s">
        <v>175</v>
      </c>
      <c r="B5849" s="9" t="s">
        <v>176</v>
      </c>
      <c r="C5849" s="9" t="s">
        <v>2953</v>
      </c>
      <c r="D5849" s="9" t="s">
        <v>2954</v>
      </c>
      <c r="E5849" s="9" t="s">
        <v>7255</v>
      </c>
      <c r="F5849" s="9" t="str">
        <f>TEXT(gdp_capita_rank__2[[#This Row],[year]],0)&amp;"-"&amp;gdp_capita_rank__2[[#This Row],[WB_country_code]]</f>
        <v>2003-NGA</v>
      </c>
      <c r="G5849" s="9" t="s">
        <v>7341</v>
      </c>
    </row>
    <row r="5850" spans="1:7" x14ac:dyDescent="0.2">
      <c r="A5850" s="9" t="s">
        <v>177</v>
      </c>
      <c r="B5850" s="9" t="s">
        <v>178</v>
      </c>
      <c r="C5850" s="9" t="s">
        <v>2956</v>
      </c>
      <c r="D5850" s="9" t="s">
        <v>2957</v>
      </c>
      <c r="E5850" s="9" t="s">
        <v>7255</v>
      </c>
      <c r="F5850" s="9" t="str">
        <f>TEXT(gdp_capita_rank__2[[#This Row],[year]],0)&amp;"-"&amp;gdp_capita_rank__2[[#This Row],[WB_country_code]]</f>
        <v>2003-NLD</v>
      </c>
      <c r="G5850" s="9" t="s">
        <v>7342</v>
      </c>
    </row>
    <row r="5851" spans="1:7" x14ac:dyDescent="0.2">
      <c r="A5851" s="9" t="s">
        <v>179</v>
      </c>
      <c r="B5851" s="9" t="s">
        <v>180</v>
      </c>
      <c r="C5851" s="9" t="s">
        <v>2959</v>
      </c>
      <c r="D5851" s="9" t="s">
        <v>2960</v>
      </c>
      <c r="E5851" s="9" t="s">
        <v>7255</v>
      </c>
      <c r="F5851" s="9" t="str">
        <f>TEXT(gdp_capita_rank__2[[#This Row],[year]],0)&amp;"-"&amp;gdp_capita_rank__2[[#This Row],[WB_country_code]]</f>
        <v>2003-NOR</v>
      </c>
      <c r="G5851" s="9" t="s">
        <v>7343</v>
      </c>
    </row>
    <row r="5852" spans="1:7" x14ac:dyDescent="0.2">
      <c r="A5852" s="9" t="s">
        <v>181</v>
      </c>
      <c r="B5852" s="9" t="s">
        <v>182</v>
      </c>
      <c r="C5852" s="9" t="s">
        <v>2962</v>
      </c>
      <c r="D5852" s="9" t="s">
        <v>2963</v>
      </c>
      <c r="E5852" s="9" t="s">
        <v>7255</v>
      </c>
      <c r="F5852" s="9" t="str">
        <f>TEXT(gdp_capita_rank__2[[#This Row],[year]],0)&amp;"-"&amp;gdp_capita_rank__2[[#This Row],[WB_country_code]]</f>
        <v>2003-NZL</v>
      </c>
      <c r="G5852" s="9" t="s">
        <v>7344</v>
      </c>
    </row>
    <row r="5853" spans="1:7" x14ac:dyDescent="0.2">
      <c r="A5853" s="9" t="s">
        <v>183</v>
      </c>
      <c r="B5853" s="9" t="s">
        <v>184</v>
      </c>
      <c r="C5853" s="9" t="s">
        <v>2965</v>
      </c>
      <c r="D5853" s="9" t="s">
        <v>2966</v>
      </c>
      <c r="E5853" s="9" t="s">
        <v>7255</v>
      </c>
      <c r="F5853" s="9" t="str">
        <f>TEXT(gdp_capita_rank__2[[#This Row],[year]],0)&amp;"-"&amp;gdp_capita_rank__2[[#This Row],[WB_country_code]]</f>
        <v>2003-PAK</v>
      </c>
      <c r="G5853" s="9" t="s">
        <v>7345</v>
      </c>
    </row>
    <row r="5854" spans="1:7" x14ac:dyDescent="0.2">
      <c r="A5854" s="9" t="s">
        <v>185</v>
      </c>
      <c r="B5854" s="9" t="s">
        <v>186</v>
      </c>
      <c r="C5854" s="9" t="s">
        <v>2968</v>
      </c>
      <c r="D5854" s="9" t="s">
        <v>2969</v>
      </c>
      <c r="E5854" s="9" t="s">
        <v>7255</v>
      </c>
      <c r="F5854" s="9" t="str">
        <f>TEXT(gdp_capita_rank__2[[#This Row],[year]],0)&amp;"-"&amp;gdp_capita_rank__2[[#This Row],[WB_country_code]]</f>
        <v>2003-PAN</v>
      </c>
      <c r="G5854" s="9" t="s">
        <v>7346</v>
      </c>
    </row>
    <row r="5855" spans="1:7" x14ac:dyDescent="0.2">
      <c r="A5855" s="9" t="s">
        <v>187</v>
      </c>
      <c r="B5855" s="9" t="s">
        <v>188</v>
      </c>
      <c r="C5855" s="9" t="s">
        <v>2971</v>
      </c>
      <c r="D5855" s="9" t="s">
        <v>2972</v>
      </c>
      <c r="E5855" s="9" t="s">
        <v>7255</v>
      </c>
      <c r="F5855" s="9" t="str">
        <f>TEXT(gdp_capita_rank__2[[#This Row],[year]],0)&amp;"-"&amp;gdp_capita_rank__2[[#This Row],[WB_country_code]]</f>
        <v>2003-PER</v>
      </c>
      <c r="G5855" s="9" t="s">
        <v>7347</v>
      </c>
    </row>
    <row r="5856" spans="1:7" x14ac:dyDescent="0.2">
      <c r="A5856" s="9" t="s">
        <v>189</v>
      </c>
      <c r="B5856" s="9" t="s">
        <v>190</v>
      </c>
      <c r="C5856" s="9" t="s">
        <v>2973</v>
      </c>
      <c r="D5856" s="9" t="s">
        <v>2974</v>
      </c>
      <c r="E5856" s="9" t="s">
        <v>7255</v>
      </c>
      <c r="F5856" s="9" t="str">
        <f>TEXT(gdp_capita_rank__2[[#This Row],[year]],0)&amp;"-"&amp;gdp_capita_rank__2[[#This Row],[WB_country_code]]</f>
        <v>2003-PHL</v>
      </c>
      <c r="G5856" s="9" t="s">
        <v>7348</v>
      </c>
    </row>
    <row r="5857" spans="1:7" x14ac:dyDescent="0.2">
      <c r="A5857" s="9" t="s">
        <v>191</v>
      </c>
      <c r="B5857" s="9" t="s">
        <v>192</v>
      </c>
      <c r="C5857" s="9" t="s">
        <v>2976</v>
      </c>
      <c r="D5857" s="9" t="s">
        <v>2977</v>
      </c>
      <c r="E5857" s="9" t="s">
        <v>7255</v>
      </c>
      <c r="F5857" s="9" t="str">
        <f>TEXT(gdp_capita_rank__2[[#This Row],[year]],0)&amp;"-"&amp;gdp_capita_rank__2[[#This Row],[WB_country_code]]</f>
        <v>2003-POL</v>
      </c>
      <c r="G5857" s="9" t="s">
        <v>7349</v>
      </c>
    </row>
    <row r="5858" spans="1:7" x14ac:dyDescent="0.2">
      <c r="A5858" s="9" t="s">
        <v>193</v>
      </c>
      <c r="B5858" s="9" t="s">
        <v>194</v>
      </c>
      <c r="C5858" s="9" t="s">
        <v>2818</v>
      </c>
      <c r="D5858" s="9" t="s">
        <v>2978</v>
      </c>
      <c r="E5858" s="9" t="s">
        <v>7255</v>
      </c>
      <c r="F5858" s="9" t="str">
        <f>TEXT(gdp_capita_rank__2[[#This Row],[year]],0)&amp;"-"&amp;gdp_capita_rank__2[[#This Row],[WB_country_code]]</f>
        <v>2003-PRI</v>
      </c>
      <c r="G5858" s="9" t="s">
        <v>7350</v>
      </c>
    </row>
    <row r="5859" spans="1:7" x14ac:dyDescent="0.2">
      <c r="A5859" s="9" t="s">
        <v>195</v>
      </c>
      <c r="B5859" s="9" t="s">
        <v>196</v>
      </c>
      <c r="C5859" s="9" t="s">
        <v>2980</v>
      </c>
      <c r="D5859" s="9" t="s">
        <v>2981</v>
      </c>
      <c r="E5859" s="9" t="s">
        <v>7255</v>
      </c>
      <c r="F5859" s="9" t="str">
        <f>TEXT(gdp_capita_rank__2[[#This Row],[year]],0)&amp;"-"&amp;gdp_capita_rank__2[[#This Row],[WB_country_code]]</f>
        <v>2003-PRK</v>
      </c>
      <c r="G5859" s="9" t="s">
        <v>2741</v>
      </c>
    </row>
    <row r="5860" spans="1:7" x14ac:dyDescent="0.2">
      <c r="A5860" s="9" t="s">
        <v>197</v>
      </c>
      <c r="B5860" s="9" t="s">
        <v>198</v>
      </c>
      <c r="C5860" s="9" t="s">
        <v>2982</v>
      </c>
      <c r="D5860" s="9" t="s">
        <v>2983</v>
      </c>
      <c r="E5860" s="9" t="s">
        <v>7255</v>
      </c>
      <c r="F5860" s="9" t="str">
        <f>TEXT(gdp_capita_rank__2[[#This Row],[year]],0)&amp;"-"&amp;gdp_capita_rank__2[[#This Row],[WB_country_code]]</f>
        <v>2003-PRT</v>
      </c>
      <c r="G5860" s="9" t="s">
        <v>7351</v>
      </c>
    </row>
    <row r="5861" spans="1:7" x14ac:dyDescent="0.2">
      <c r="A5861" s="9" t="s">
        <v>199</v>
      </c>
      <c r="B5861" s="9" t="s">
        <v>200</v>
      </c>
      <c r="C5861" s="9" t="s">
        <v>2985</v>
      </c>
      <c r="D5861" s="9" t="s">
        <v>2986</v>
      </c>
      <c r="E5861" s="9" t="s">
        <v>7255</v>
      </c>
      <c r="F5861" s="9" t="str">
        <f>TEXT(gdp_capita_rank__2[[#This Row],[year]],0)&amp;"-"&amp;gdp_capita_rank__2[[#This Row],[WB_country_code]]</f>
        <v>2003-PRY</v>
      </c>
      <c r="G5861" s="9" t="s">
        <v>7352</v>
      </c>
    </row>
    <row r="5862" spans="1:7" x14ac:dyDescent="0.2">
      <c r="A5862" s="9" t="s">
        <v>201</v>
      </c>
      <c r="B5862" s="9" t="s">
        <v>202</v>
      </c>
      <c r="C5862" s="9" t="s">
        <v>2987</v>
      </c>
      <c r="D5862" s="9" t="s">
        <v>2988</v>
      </c>
      <c r="E5862" s="9" t="s">
        <v>7255</v>
      </c>
      <c r="F5862" s="9" t="str">
        <f>TEXT(gdp_capita_rank__2[[#This Row],[year]],0)&amp;"-"&amp;gdp_capita_rank__2[[#This Row],[WB_country_code]]</f>
        <v>2003-QAT</v>
      </c>
      <c r="G5862" s="9" t="s">
        <v>7353</v>
      </c>
    </row>
    <row r="5863" spans="1:7" x14ac:dyDescent="0.2">
      <c r="A5863" s="9" t="s">
        <v>203</v>
      </c>
      <c r="B5863" s="9" t="s">
        <v>204</v>
      </c>
      <c r="C5863" s="9" t="s">
        <v>2989</v>
      </c>
      <c r="D5863" s="9" t="s">
        <v>2990</v>
      </c>
      <c r="E5863" s="9" t="s">
        <v>7255</v>
      </c>
      <c r="F5863" s="9" t="str">
        <f>TEXT(gdp_capita_rank__2[[#This Row],[year]],0)&amp;"-"&amp;gdp_capita_rank__2[[#This Row],[WB_country_code]]</f>
        <v>2003-ROU</v>
      </c>
      <c r="G5863" s="9" t="s">
        <v>7354</v>
      </c>
    </row>
    <row r="5864" spans="1:7" x14ac:dyDescent="0.2">
      <c r="A5864" s="9" t="s">
        <v>205</v>
      </c>
      <c r="B5864" s="9" t="s">
        <v>206</v>
      </c>
      <c r="C5864" s="9" t="s">
        <v>2991</v>
      </c>
      <c r="D5864" s="9" t="s">
        <v>2992</v>
      </c>
      <c r="E5864" s="9" t="s">
        <v>7255</v>
      </c>
      <c r="F5864" s="9" t="str">
        <f>TEXT(gdp_capita_rank__2[[#This Row],[year]],0)&amp;"-"&amp;gdp_capita_rank__2[[#This Row],[WB_country_code]]</f>
        <v>2003-RUS</v>
      </c>
      <c r="G5864" s="9" t="s">
        <v>7355</v>
      </c>
    </row>
    <row r="5865" spans="1:7" x14ac:dyDescent="0.2">
      <c r="A5865" s="9" t="s">
        <v>207</v>
      </c>
      <c r="B5865" s="9" t="s">
        <v>208</v>
      </c>
      <c r="C5865" s="9" t="s">
        <v>2993</v>
      </c>
      <c r="D5865" s="9" t="s">
        <v>2994</v>
      </c>
      <c r="E5865" s="9" t="s">
        <v>7255</v>
      </c>
      <c r="F5865" s="9" t="str">
        <f>TEXT(gdp_capita_rank__2[[#This Row],[year]],0)&amp;"-"&amp;gdp_capita_rank__2[[#This Row],[WB_country_code]]</f>
        <v>2003-SAU</v>
      </c>
      <c r="G5865" s="9" t="s">
        <v>7356</v>
      </c>
    </row>
    <row r="5866" spans="1:7" x14ac:dyDescent="0.2">
      <c r="A5866" s="9" t="s">
        <v>209</v>
      </c>
      <c r="B5866" s="9" t="s">
        <v>210</v>
      </c>
      <c r="C5866" s="9" t="s">
        <v>2995</v>
      </c>
      <c r="D5866" s="9" t="s">
        <v>2996</v>
      </c>
      <c r="E5866" s="9" t="s">
        <v>7255</v>
      </c>
      <c r="F5866" s="9" t="str">
        <f>TEXT(gdp_capita_rank__2[[#This Row],[year]],0)&amp;"-"&amp;gdp_capita_rank__2[[#This Row],[WB_country_code]]</f>
        <v>2003-SDN</v>
      </c>
      <c r="G5866" s="9" t="s">
        <v>7357</v>
      </c>
    </row>
    <row r="5867" spans="1:7" x14ac:dyDescent="0.2">
      <c r="A5867" s="9" t="s">
        <v>211</v>
      </c>
      <c r="B5867" s="9" t="s">
        <v>212</v>
      </c>
      <c r="C5867" s="9" t="s">
        <v>2998</v>
      </c>
      <c r="D5867" s="9" t="s">
        <v>2999</v>
      </c>
      <c r="E5867" s="9" t="s">
        <v>7255</v>
      </c>
      <c r="F5867" s="9" t="str">
        <f>TEXT(gdp_capita_rank__2[[#This Row],[year]],0)&amp;"-"&amp;gdp_capita_rank__2[[#This Row],[WB_country_code]]</f>
        <v>2003-SEN</v>
      </c>
      <c r="G5867" s="9" t="s">
        <v>7358</v>
      </c>
    </row>
    <row r="5868" spans="1:7" x14ac:dyDescent="0.2">
      <c r="A5868" s="9" t="s">
        <v>213</v>
      </c>
      <c r="B5868" s="9" t="s">
        <v>214</v>
      </c>
      <c r="C5868" s="9" t="s">
        <v>3001</v>
      </c>
      <c r="D5868" s="9" t="s">
        <v>3002</v>
      </c>
      <c r="E5868" s="9" t="s">
        <v>7255</v>
      </c>
      <c r="F5868" s="9" t="str">
        <f>TEXT(gdp_capita_rank__2[[#This Row],[year]],0)&amp;"-"&amp;gdp_capita_rank__2[[#This Row],[WB_country_code]]</f>
        <v>2003-SGP</v>
      </c>
      <c r="G5868" s="9" t="s">
        <v>7359</v>
      </c>
    </row>
    <row r="5869" spans="1:7" x14ac:dyDescent="0.2">
      <c r="A5869" s="9" t="s">
        <v>215</v>
      </c>
      <c r="B5869" s="9" t="s">
        <v>216</v>
      </c>
      <c r="C5869" s="9" t="s">
        <v>3004</v>
      </c>
      <c r="D5869" s="9" t="s">
        <v>3005</v>
      </c>
      <c r="E5869" s="9" t="s">
        <v>7255</v>
      </c>
      <c r="F5869" s="9" t="str">
        <f>TEXT(gdp_capita_rank__2[[#This Row],[year]],0)&amp;"-"&amp;gdp_capita_rank__2[[#This Row],[WB_country_code]]</f>
        <v>2003-SMR</v>
      </c>
      <c r="G5869" s="9" t="s">
        <v>7360</v>
      </c>
    </row>
    <row r="5870" spans="1:7" x14ac:dyDescent="0.2">
      <c r="A5870" s="9" t="s">
        <v>217</v>
      </c>
      <c r="B5870" s="9" t="s">
        <v>218</v>
      </c>
      <c r="C5870" s="9" t="s">
        <v>2854</v>
      </c>
      <c r="D5870" s="9" t="s">
        <v>3006</v>
      </c>
      <c r="E5870" s="9" t="s">
        <v>7255</v>
      </c>
      <c r="F5870" s="9" t="str">
        <f>TEXT(gdp_capita_rank__2[[#This Row],[year]],0)&amp;"-"&amp;gdp_capita_rank__2[[#This Row],[WB_country_code]]</f>
        <v>2003-SRB</v>
      </c>
      <c r="G5870" s="9" t="s">
        <v>7361</v>
      </c>
    </row>
    <row r="5871" spans="1:7" x14ac:dyDescent="0.2">
      <c r="A5871" s="9" t="s">
        <v>219</v>
      </c>
      <c r="B5871" s="9" t="s">
        <v>220</v>
      </c>
      <c r="C5871" s="9" t="s">
        <v>3007</v>
      </c>
      <c r="D5871" s="9" t="s">
        <v>3008</v>
      </c>
      <c r="E5871" s="9" t="s">
        <v>7255</v>
      </c>
      <c r="F5871" s="9" t="str">
        <f>TEXT(gdp_capita_rank__2[[#This Row],[year]],0)&amp;"-"&amp;gdp_capita_rank__2[[#This Row],[WB_country_code]]</f>
        <v>2003-SUR</v>
      </c>
      <c r="G5871" s="9" t="s">
        <v>7362</v>
      </c>
    </row>
    <row r="5872" spans="1:7" x14ac:dyDescent="0.2">
      <c r="A5872" s="9" t="s">
        <v>221</v>
      </c>
      <c r="B5872" s="9" t="s">
        <v>222</v>
      </c>
      <c r="C5872" s="9" t="s">
        <v>3010</v>
      </c>
      <c r="D5872" s="9" t="s">
        <v>3011</v>
      </c>
      <c r="E5872" s="9" t="s">
        <v>7255</v>
      </c>
      <c r="F5872" s="9" t="str">
        <f>TEXT(gdp_capita_rank__2[[#This Row],[year]],0)&amp;"-"&amp;gdp_capita_rank__2[[#This Row],[WB_country_code]]</f>
        <v>2003-SVK</v>
      </c>
      <c r="G5872" s="9" t="s">
        <v>7363</v>
      </c>
    </row>
    <row r="5873" spans="1:7" x14ac:dyDescent="0.2">
      <c r="A5873" s="9" t="s">
        <v>223</v>
      </c>
      <c r="B5873" s="9" t="s">
        <v>224</v>
      </c>
      <c r="C5873" s="9" t="s">
        <v>3012</v>
      </c>
      <c r="D5873" s="9" t="s">
        <v>3013</v>
      </c>
      <c r="E5873" s="9" t="s">
        <v>7255</v>
      </c>
      <c r="F5873" s="9" t="str">
        <f>TEXT(gdp_capita_rank__2[[#This Row],[year]],0)&amp;"-"&amp;gdp_capita_rank__2[[#This Row],[WB_country_code]]</f>
        <v>2003-SVN</v>
      </c>
      <c r="G5873" s="9" t="s">
        <v>7364</v>
      </c>
    </row>
    <row r="5874" spans="1:7" x14ac:dyDescent="0.2">
      <c r="A5874" s="9" t="s">
        <v>225</v>
      </c>
      <c r="B5874" s="9" t="s">
        <v>226</v>
      </c>
      <c r="C5874" s="9" t="s">
        <v>3014</v>
      </c>
      <c r="D5874" s="9" t="s">
        <v>3015</v>
      </c>
      <c r="E5874" s="9" t="s">
        <v>7255</v>
      </c>
      <c r="F5874" s="9" t="str">
        <f>TEXT(gdp_capita_rank__2[[#This Row],[year]],0)&amp;"-"&amp;gdp_capita_rank__2[[#This Row],[WB_country_code]]</f>
        <v>2003-SWE</v>
      </c>
      <c r="G5874" s="9" t="s">
        <v>7365</v>
      </c>
    </row>
    <row r="5875" spans="1:7" x14ac:dyDescent="0.2">
      <c r="A5875" s="9" t="s">
        <v>227</v>
      </c>
      <c r="B5875" s="9" t="s">
        <v>228</v>
      </c>
      <c r="C5875" s="9" t="s">
        <v>3017</v>
      </c>
      <c r="D5875" s="9" t="s">
        <v>3018</v>
      </c>
      <c r="E5875" s="9" t="s">
        <v>7255</v>
      </c>
      <c r="F5875" s="9" t="str">
        <f>TEXT(gdp_capita_rank__2[[#This Row],[year]],0)&amp;"-"&amp;gdp_capita_rank__2[[#This Row],[WB_country_code]]</f>
        <v>2003-SYR</v>
      </c>
      <c r="G5875" s="9" t="s">
        <v>7366</v>
      </c>
    </row>
    <row r="5876" spans="1:7" x14ac:dyDescent="0.2">
      <c r="A5876" s="9" t="s">
        <v>229</v>
      </c>
      <c r="B5876" s="9" t="s">
        <v>230</v>
      </c>
      <c r="C5876" s="9" t="s">
        <v>3020</v>
      </c>
      <c r="D5876" s="9" t="s">
        <v>3021</v>
      </c>
      <c r="E5876" s="9" t="s">
        <v>7255</v>
      </c>
      <c r="F5876" s="9" t="str">
        <f>TEXT(gdp_capita_rank__2[[#This Row],[year]],0)&amp;"-"&amp;gdp_capita_rank__2[[#This Row],[WB_country_code]]</f>
        <v>2003-TGO</v>
      </c>
      <c r="G5876" s="9" t="s">
        <v>7367</v>
      </c>
    </row>
    <row r="5877" spans="1:7" x14ac:dyDescent="0.2">
      <c r="A5877" s="9" t="s">
        <v>231</v>
      </c>
      <c r="B5877" s="9" t="s">
        <v>232</v>
      </c>
      <c r="C5877" s="9" t="s">
        <v>3023</v>
      </c>
      <c r="D5877" s="9" t="s">
        <v>3024</v>
      </c>
      <c r="E5877" s="9" t="s">
        <v>7255</v>
      </c>
      <c r="F5877" s="9" t="str">
        <f>TEXT(gdp_capita_rank__2[[#This Row],[year]],0)&amp;"-"&amp;gdp_capita_rank__2[[#This Row],[WB_country_code]]</f>
        <v>2003-THA</v>
      </c>
      <c r="G5877" s="9" t="s">
        <v>7368</v>
      </c>
    </row>
    <row r="5878" spans="1:7" x14ac:dyDescent="0.2">
      <c r="A5878" s="9" t="s">
        <v>233</v>
      </c>
      <c r="B5878" s="9" t="s">
        <v>234</v>
      </c>
      <c r="C5878" s="9" t="s">
        <v>3026</v>
      </c>
      <c r="D5878" s="9" t="s">
        <v>3027</v>
      </c>
      <c r="E5878" s="9" t="s">
        <v>7255</v>
      </c>
      <c r="F5878" s="9" t="str">
        <f>TEXT(gdp_capita_rank__2[[#This Row],[year]],0)&amp;"-"&amp;gdp_capita_rank__2[[#This Row],[WB_country_code]]</f>
        <v>2003-TJK</v>
      </c>
      <c r="G5878" s="9" t="s">
        <v>7369</v>
      </c>
    </row>
    <row r="5879" spans="1:7" x14ac:dyDescent="0.2">
      <c r="A5879" s="9" t="s">
        <v>235</v>
      </c>
      <c r="B5879" s="9" t="s">
        <v>236</v>
      </c>
      <c r="C5879" s="9" t="s">
        <v>3028</v>
      </c>
      <c r="D5879" s="9" t="s">
        <v>3029</v>
      </c>
      <c r="E5879" s="9" t="s">
        <v>7255</v>
      </c>
      <c r="F5879" s="9" t="str">
        <f>TEXT(gdp_capita_rank__2[[#This Row],[year]],0)&amp;"-"&amp;gdp_capita_rank__2[[#This Row],[WB_country_code]]</f>
        <v>2003-TKM</v>
      </c>
      <c r="G5879" s="9" t="s">
        <v>7370</v>
      </c>
    </row>
    <row r="5880" spans="1:7" x14ac:dyDescent="0.2">
      <c r="A5880" s="9" t="s">
        <v>237</v>
      </c>
      <c r="B5880" s="9" t="s">
        <v>238</v>
      </c>
      <c r="C5880" s="9" t="s">
        <v>3030</v>
      </c>
      <c r="D5880" s="9" t="s">
        <v>3031</v>
      </c>
      <c r="E5880" s="9" t="s">
        <v>7255</v>
      </c>
      <c r="F5880" s="9" t="str">
        <f>TEXT(gdp_capita_rank__2[[#This Row],[year]],0)&amp;"-"&amp;gdp_capita_rank__2[[#This Row],[WB_country_code]]</f>
        <v>2003-TON</v>
      </c>
      <c r="G5880" s="9" t="s">
        <v>7371</v>
      </c>
    </row>
    <row r="5881" spans="1:7" x14ac:dyDescent="0.2">
      <c r="A5881" s="9" t="s">
        <v>239</v>
      </c>
      <c r="B5881" s="9" t="s">
        <v>240</v>
      </c>
      <c r="C5881" s="9" t="s">
        <v>3032</v>
      </c>
      <c r="D5881" s="9" t="s">
        <v>3033</v>
      </c>
      <c r="E5881" s="9" t="s">
        <v>7255</v>
      </c>
      <c r="F5881" s="9" t="str">
        <f>TEXT(gdp_capita_rank__2[[#This Row],[year]],0)&amp;"-"&amp;gdp_capita_rank__2[[#This Row],[WB_country_code]]</f>
        <v>2003-TTO</v>
      </c>
      <c r="G5881" s="9" t="s">
        <v>7372</v>
      </c>
    </row>
    <row r="5882" spans="1:7" x14ac:dyDescent="0.2">
      <c r="A5882" s="9" t="s">
        <v>241</v>
      </c>
      <c r="B5882" s="9" t="s">
        <v>242</v>
      </c>
      <c r="C5882" s="9" t="s">
        <v>3035</v>
      </c>
      <c r="D5882" s="9" t="s">
        <v>3036</v>
      </c>
      <c r="E5882" s="9" t="s">
        <v>7255</v>
      </c>
      <c r="F5882" s="9" t="str">
        <f>TEXT(gdp_capita_rank__2[[#This Row],[year]],0)&amp;"-"&amp;gdp_capita_rank__2[[#This Row],[WB_country_code]]</f>
        <v>2003-TUN</v>
      </c>
      <c r="G5882" s="9" t="s">
        <v>7373</v>
      </c>
    </row>
    <row r="5883" spans="1:7" x14ac:dyDescent="0.2">
      <c r="A5883" s="9" t="s">
        <v>243</v>
      </c>
      <c r="B5883" s="9" t="s">
        <v>244</v>
      </c>
      <c r="C5883" s="9" t="s">
        <v>3037</v>
      </c>
      <c r="D5883" s="9" t="s">
        <v>3038</v>
      </c>
      <c r="E5883" s="9" t="s">
        <v>7255</v>
      </c>
      <c r="F5883" s="9" t="str">
        <f>TEXT(gdp_capita_rank__2[[#This Row],[year]],0)&amp;"-"&amp;gdp_capita_rank__2[[#This Row],[WB_country_code]]</f>
        <v>2003-TUR</v>
      </c>
      <c r="G5883" s="9" t="s">
        <v>7374</v>
      </c>
    </row>
    <row r="5884" spans="1:7" x14ac:dyDescent="0.2">
      <c r="A5884" s="9" t="s">
        <v>245</v>
      </c>
      <c r="B5884" s="9" t="s">
        <v>246</v>
      </c>
      <c r="C5884" s="9" t="s">
        <v>3040</v>
      </c>
      <c r="D5884" s="9" t="s">
        <v>3041</v>
      </c>
      <c r="E5884" s="9" t="s">
        <v>7255</v>
      </c>
      <c r="F5884" s="9" t="str">
        <f>TEXT(gdp_capita_rank__2[[#This Row],[year]],0)&amp;"-"&amp;gdp_capita_rank__2[[#This Row],[WB_country_code]]</f>
        <v>2003-TZA</v>
      </c>
      <c r="G5884" s="9" t="s">
        <v>7375</v>
      </c>
    </row>
    <row r="5885" spans="1:7" x14ac:dyDescent="0.2">
      <c r="A5885" s="9" t="s">
        <v>247</v>
      </c>
      <c r="B5885" s="9" t="s">
        <v>248</v>
      </c>
      <c r="C5885" s="9" t="s">
        <v>3042</v>
      </c>
      <c r="D5885" s="9" t="s">
        <v>3043</v>
      </c>
      <c r="E5885" s="9" t="s">
        <v>7255</v>
      </c>
      <c r="F5885" s="9" t="str">
        <f>TEXT(gdp_capita_rank__2[[#This Row],[year]],0)&amp;"-"&amp;gdp_capita_rank__2[[#This Row],[WB_country_code]]</f>
        <v>2003-UGA</v>
      </c>
      <c r="G5885" s="9" t="s">
        <v>7376</v>
      </c>
    </row>
    <row r="5886" spans="1:7" x14ac:dyDescent="0.2">
      <c r="A5886" s="9" t="s">
        <v>249</v>
      </c>
      <c r="B5886" s="9" t="s">
        <v>250</v>
      </c>
      <c r="C5886" s="9" t="s">
        <v>3045</v>
      </c>
      <c r="D5886" s="9" t="s">
        <v>3046</v>
      </c>
      <c r="E5886" s="9" t="s">
        <v>7255</v>
      </c>
      <c r="F5886" s="9" t="str">
        <f>TEXT(gdp_capita_rank__2[[#This Row],[year]],0)&amp;"-"&amp;gdp_capita_rank__2[[#This Row],[WB_country_code]]</f>
        <v>2003-UKR</v>
      </c>
      <c r="G5886" s="9" t="s">
        <v>7377</v>
      </c>
    </row>
    <row r="5887" spans="1:7" x14ac:dyDescent="0.2">
      <c r="A5887" s="9" t="s">
        <v>251</v>
      </c>
      <c r="B5887" s="9" t="s">
        <v>252</v>
      </c>
      <c r="C5887" s="9" t="s">
        <v>3047</v>
      </c>
      <c r="D5887" s="9" t="s">
        <v>3048</v>
      </c>
      <c r="E5887" s="9" t="s">
        <v>7255</v>
      </c>
      <c r="F5887" s="9" t="str">
        <f>TEXT(gdp_capita_rank__2[[#This Row],[year]],0)&amp;"-"&amp;gdp_capita_rank__2[[#This Row],[WB_country_code]]</f>
        <v>2003-URY</v>
      </c>
      <c r="G5887" s="9" t="s">
        <v>7378</v>
      </c>
    </row>
    <row r="5888" spans="1:7" x14ac:dyDescent="0.2">
      <c r="A5888" s="9" t="s">
        <v>253</v>
      </c>
      <c r="B5888" s="9" t="s">
        <v>254</v>
      </c>
      <c r="C5888" s="9" t="s">
        <v>3050</v>
      </c>
      <c r="D5888" s="9" t="s">
        <v>3051</v>
      </c>
      <c r="E5888" s="9" t="s">
        <v>7255</v>
      </c>
      <c r="F5888" s="9" t="str">
        <f>TEXT(gdp_capita_rank__2[[#This Row],[year]],0)&amp;"-"&amp;gdp_capita_rank__2[[#This Row],[WB_country_code]]</f>
        <v>2003-USA</v>
      </c>
      <c r="G5888" s="9" t="s">
        <v>7379</v>
      </c>
    </row>
    <row r="5889" spans="1:7" x14ac:dyDescent="0.2">
      <c r="A5889" s="9" t="s">
        <v>255</v>
      </c>
      <c r="B5889" s="9" t="s">
        <v>256</v>
      </c>
      <c r="C5889" s="9" t="s">
        <v>3053</v>
      </c>
      <c r="D5889" s="9" t="s">
        <v>3054</v>
      </c>
      <c r="E5889" s="9" t="s">
        <v>7255</v>
      </c>
      <c r="F5889" s="9" t="str">
        <f>TEXT(gdp_capita_rank__2[[#This Row],[year]],0)&amp;"-"&amp;gdp_capita_rank__2[[#This Row],[WB_country_code]]</f>
        <v>2003-UZB</v>
      </c>
      <c r="G5889" s="9" t="s">
        <v>7380</v>
      </c>
    </row>
    <row r="5890" spans="1:7" x14ac:dyDescent="0.2">
      <c r="A5890" s="9" t="s">
        <v>257</v>
      </c>
      <c r="B5890" s="9" t="s">
        <v>258</v>
      </c>
      <c r="C5890" s="9" t="s">
        <v>3055</v>
      </c>
      <c r="D5890" s="9" t="s">
        <v>3056</v>
      </c>
      <c r="E5890" s="9" t="s">
        <v>7255</v>
      </c>
      <c r="F5890" s="9" t="str">
        <f>TEXT(gdp_capita_rank__2[[#This Row],[year]],0)&amp;"-"&amp;gdp_capita_rank__2[[#This Row],[WB_country_code]]</f>
        <v>2003-VEN</v>
      </c>
      <c r="G5890" s="9" t="s">
        <v>7381</v>
      </c>
    </row>
    <row r="5891" spans="1:7" x14ac:dyDescent="0.2">
      <c r="A5891" s="9" t="s">
        <v>259</v>
      </c>
      <c r="B5891" s="9" t="s">
        <v>260</v>
      </c>
      <c r="C5891" s="9" t="s">
        <v>3058</v>
      </c>
      <c r="D5891" s="9" t="s">
        <v>3059</v>
      </c>
      <c r="E5891" s="9" t="s">
        <v>7255</v>
      </c>
      <c r="F5891" s="9" t="str">
        <f>TEXT(gdp_capita_rank__2[[#This Row],[year]],0)&amp;"-"&amp;gdp_capita_rank__2[[#This Row],[WB_country_code]]</f>
        <v>2003-VIR</v>
      </c>
      <c r="G5891" s="9" t="s">
        <v>7382</v>
      </c>
    </row>
    <row r="5892" spans="1:7" x14ac:dyDescent="0.2">
      <c r="A5892" s="9" t="s">
        <v>261</v>
      </c>
      <c r="B5892" s="9" t="s">
        <v>262</v>
      </c>
      <c r="C5892" s="9" t="s">
        <v>3060</v>
      </c>
      <c r="D5892" s="9" t="s">
        <v>3061</v>
      </c>
      <c r="E5892" s="9" t="s">
        <v>7255</v>
      </c>
      <c r="F5892" s="9" t="str">
        <f>TEXT(gdp_capita_rank__2[[#This Row],[year]],0)&amp;"-"&amp;gdp_capita_rank__2[[#This Row],[WB_country_code]]</f>
        <v>2003-VNM</v>
      </c>
      <c r="G5892" s="9" t="s">
        <v>7383</v>
      </c>
    </row>
    <row r="5893" spans="1:7" x14ac:dyDescent="0.2">
      <c r="A5893" s="9" t="s">
        <v>263</v>
      </c>
      <c r="B5893" s="9" t="s">
        <v>264</v>
      </c>
      <c r="C5893" s="9" t="s">
        <v>3062</v>
      </c>
      <c r="D5893" s="9" t="s">
        <v>3063</v>
      </c>
      <c r="E5893" s="9" t="s">
        <v>7255</v>
      </c>
      <c r="F5893" s="9" t="str">
        <f>TEXT(gdp_capita_rank__2[[#This Row],[year]],0)&amp;"-"&amp;gdp_capita_rank__2[[#This Row],[WB_country_code]]</f>
        <v>2003-WSM</v>
      </c>
      <c r="G5893" s="9" t="s">
        <v>7384</v>
      </c>
    </row>
    <row r="5894" spans="1:7" x14ac:dyDescent="0.2">
      <c r="A5894" s="9" t="s">
        <v>265</v>
      </c>
      <c r="B5894" s="9" t="s">
        <v>266</v>
      </c>
      <c r="C5894" s="9" t="s">
        <v>3064</v>
      </c>
      <c r="D5894" s="9" t="s">
        <v>3065</v>
      </c>
      <c r="E5894" s="9" t="s">
        <v>7255</v>
      </c>
      <c r="F5894" s="9" t="str">
        <f>TEXT(gdp_capita_rank__2[[#This Row],[year]],0)&amp;"-"&amp;gdp_capita_rank__2[[#This Row],[WB_country_code]]</f>
        <v>2003-XKX</v>
      </c>
      <c r="G5894" s="9" t="s">
        <v>2741</v>
      </c>
    </row>
    <row r="5895" spans="1:7" x14ac:dyDescent="0.2">
      <c r="A5895" s="9" t="s">
        <v>269</v>
      </c>
      <c r="B5895" s="9" t="s">
        <v>270</v>
      </c>
      <c r="C5895" s="9" t="s">
        <v>3066</v>
      </c>
      <c r="D5895" s="9" t="s">
        <v>3067</v>
      </c>
      <c r="E5895" s="9" t="s">
        <v>7255</v>
      </c>
      <c r="F5895" s="9" t="str">
        <f>TEXT(gdp_capita_rank__2[[#This Row],[year]],0)&amp;"-"&amp;gdp_capita_rank__2[[#This Row],[WB_country_code]]</f>
        <v>2003-ZAF</v>
      </c>
      <c r="G5895" s="9" t="s">
        <v>7385</v>
      </c>
    </row>
    <row r="5896" spans="1:7" x14ac:dyDescent="0.2">
      <c r="A5896" s="9" t="s">
        <v>271</v>
      </c>
      <c r="B5896" s="9" t="s">
        <v>272</v>
      </c>
      <c r="C5896" s="9" t="s">
        <v>3069</v>
      </c>
      <c r="D5896" s="9" t="s">
        <v>3070</v>
      </c>
      <c r="E5896" s="9" t="s">
        <v>7255</v>
      </c>
      <c r="F5896" s="9" t="str">
        <f>TEXT(gdp_capita_rank__2[[#This Row],[year]],0)&amp;"-"&amp;gdp_capita_rank__2[[#This Row],[WB_country_code]]</f>
        <v>2003-ZMB</v>
      </c>
      <c r="G5896" s="9" t="s">
        <v>7386</v>
      </c>
    </row>
    <row r="5897" spans="1:7" x14ac:dyDescent="0.2">
      <c r="A5897" s="9" t="s">
        <v>273</v>
      </c>
      <c r="B5897" s="9" t="s">
        <v>274</v>
      </c>
      <c r="C5897" s="9" t="s">
        <v>3072</v>
      </c>
      <c r="D5897" s="9" t="s">
        <v>3073</v>
      </c>
      <c r="E5897" s="9" t="s">
        <v>7255</v>
      </c>
      <c r="F5897" s="9" t="str">
        <f>TEXT(gdp_capita_rank__2[[#This Row],[year]],0)&amp;"-"&amp;gdp_capita_rank__2[[#This Row],[WB_country_code]]</f>
        <v>2003-ZWE</v>
      </c>
      <c r="G5897" s="9" t="s">
        <v>7387</v>
      </c>
    </row>
    <row r="5898" spans="1:7" x14ac:dyDescent="0.2">
      <c r="A5898" s="9" t="s">
        <v>5</v>
      </c>
      <c r="B5898" s="9" t="s">
        <v>6</v>
      </c>
      <c r="C5898" s="9" t="s">
        <v>2735</v>
      </c>
      <c r="D5898" s="9" t="s">
        <v>2736</v>
      </c>
      <c r="E5898" s="9" t="s">
        <v>7388</v>
      </c>
      <c r="F5898" s="9" t="str">
        <f>TEXT(gdp_capita_rank__2[[#This Row],[year]],0)&amp;"-"&amp;gdp_capita_rank__2[[#This Row],[WB_country_code]]</f>
        <v>2004-AFG</v>
      </c>
      <c r="G5898" s="9" t="s">
        <v>7389</v>
      </c>
    </row>
    <row r="5899" spans="1:7" x14ac:dyDescent="0.2">
      <c r="A5899" s="9" t="s">
        <v>7</v>
      </c>
      <c r="B5899" s="9" t="s">
        <v>8</v>
      </c>
      <c r="C5899" s="9" t="s">
        <v>2739</v>
      </c>
      <c r="D5899" s="9" t="s">
        <v>2740</v>
      </c>
      <c r="E5899" s="9" t="s">
        <v>7388</v>
      </c>
      <c r="F5899" s="9" t="str">
        <f>TEXT(gdp_capita_rank__2[[#This Row],[year]],0)&amp;"-"&amp;gdp_capita_rank__2[[#This Row],[WB_country_code]]</f>
        <v>2004-ARE</v>
      </c>
      <c r="G5899" s="9" t="s">
        <v>7390</v>
      </c>
    </row>
    <row r="5900" spans="1:7" x14ac:dyDescent="0.2">
      <c r="A5900" s="9" t="s">
        <v>9</v>
      </c>
      <c r="B5900" s="9" t="s">
        <v>10</v>
      </c>
      <c r="C5900" s="9" t="s">
        <v>2742</v>
      </c>
      <c r="D5900" s="9" t="s">
        <v>2743</v>
      </c>
      <c r="E5900" s="9" t="s">
        <v>7388</v>
      </c>
      <c r="F5900" s="9" t="str">
        <f>TEXT(gdp_capita_rank__2[[#This Row],[year]],0)&amp;"-"&amp;gdp_capita_rank__2[[#This Row],[WB_country_code]]</f>
        <v>2004-ARG</v>
      </c>
      <c r="G5900" s="9" t="s">
        <v>7391</v>
      </c>
    </row>
    <row r="5901" spans="1:7" x14ac:dyDescent="0.2">
      <c r="A5901" s="9" t="s">
        <v>11</v>
      </c>
      <c r="B5901" s="9" t="s">
        <v>12</v>
      </c>
      <c r="C5901" s="9" t="s">
        <v>2744</v>
      </c>
      <c r="D5901" s="9" t="s">
        <v>2745</v>
      </c>
      <c r="E5901" s="9" t="s">
        <v>7388</v>
      </c>
      <c r="F5901" s="9" t="str">
        <f>TEXT(gdp_capita_rank__2[[#This Row],[year]],0)&amp;"-"&amp;gdp_capita_rank__2[[#This Row],[WB_country_code]]</f>
        <v>2004-ARM</v>
      </c>
      <c r="G5901" s="9" t="s">
        <v>7392</v>
      </c>
    </row>
    <row r="5902" spans="1:7" x14ac:dyDescent="0.2">
      <c r="A5902" s="9" t="s">
        <v>13</v>
      </c>
      <c r="B5902" s="9" t="s">
        <v>14</v>
      </c>
      <c r="C5902" s="9" t="s">
        <v>2746</v>
      </c>
      <c r="D5902" s="9" t="s">
        <v>2747</v>
      </c>
      <c r="E5902" s="9" t="s">
        <v>7388</v>
      </c>
      <c r="F5902" s="9" t="str">
        <f>TEXT(gdp_capita_rank__2[[#This Row],[year]],0)&amp;"-"&amp;gdp_capita_rank__2[[#This Row],[WB_country_code]]</f>
        <v>2004-AUS</v>
      </c>
      <c r="G5902" s="9" t="s">
        <v>7393</v>
      </c>
    </row>
    <row r="5903" spans="1:7" x14ac:dyDescent="0.2">
      <c r="A5903" s="9" t="s">
        <v>15</v>
      </c>
      <c r="B5903" s="9" t="s">
        <v>16</v>
      </c>
      <c r="C5903" s="9" t="s">
        <v>2749</v>
      </c>
      <c r="D5903" s="9" t="s">
        <v>2750</v>
      </c>
      <c r="E5903" s="9" t="s">
        <v>7388</v>
      </c>
      <c r="F5903" s="9" t="str">
        <f>TEXT(gdp_capita_rank__2[[#This Row],[year]],0)&amp;"-"&amp;gdp_capita_rank__2[[#This Row],[WB_country_code]]</f>
        <v>2004-AUT</v>
      </c>
      <c r="G5903" s="9" t="s">
        <v>7394</v>
      </c>
    </row>
    <row r="5904" spans="1:7" x14ac:dyDescent="0.2">
      <c r="A5904" s="9" t="s">
        <v>17</v>
      </c>
      <c r="B5904" s="9" t="s">
        <v>18</v>
      </c>
      <c r="C5904" s="9" t="s">
        <v>2752</v>
      </c>
      <c r="D5904" s="9" t="s">
        <v>2753</v>
      </c>
      <c r="E5904" s="9" t="s">
        <v>7388</v>
      </c>
      <c r="F5904" s="9" t="str">
        <f>TEXT(gdp_capita_rank__2[[#This Row],[year]],0)&amp;"-"&amp;gdp_capita_rank__2[[#This Row],[WB_country_code]]</f>
        <v>2004-AZE</v>
      </c>
      <c r="G5904" s="9" t="s">
        <v>7395</v>
      </c>
    </row>
    <row r="5905" spans="1:7" x14ac:dyDescent="0.2">
      <c r="A5905" s="9" t="s">
        <v>19</v>
      </c>
      <c r="B5905" s="9" t="s">
        <v>20</v>
      </c>
      <c r="C5905" s="9" t="s">
        <v>2754</v>
      </c>
      <c r="D5905" s="9" t="s">
        <v>2755</v>
      </c>
      <c r="E5905" s="9" t="s">
        <v>7388</v>
      </c>
      <c r="F5905" s="9" t="str">
        <f>TEXT(gdp_capita_rank__2[[#This Row],[year]],0)&amp;"-"&amp;gdp_capita_rank__2[[#This Row],[WB_country_code]]</f>
        <v>2004-BDI</v>
      </c>
      <c r="G5905" s="9" t="s">
        <v>7396</v>
      </c>
    </row>
    <row r="5906" spans="1:7" x14ac:dyDescent="0.2">
      <c r="A5906" s="9" t="s">
        <v>21</v>
      </c>
      <c r="B5906" s="9" t="s">
        <v>22</v>
      </c>
      <c r="C5906" s="9" t="s">
        <v>2757</v>
      </c>
      <c r="D5906" s="9" t="s">
        <v>2758</v>
      </c>
      <c r="E5906" s="9" t="s">
        <v>7388</v>
      </c>
      <c r="F5906" s="9" t="str">
        <f>TEXT(gdp_capita_rank__2[[#This Row],[year]],0)&amp;"-"&amp;gdp_capita_rank__2[[#This Row],[WB_country_code]]</f>
        <v>2004-BEL</v>
      </c>
      <c r="G5906" s="9" t="s">
        <v>7397</v>
      </c>
    </row>
    <row r="5907" spans="1:7" x14ac:dyDescent="0.2">
      <c r="A5907" s="9" t="s">
        <v>23</v>
      </c>
      <c r="B5907" s="9" t="s">
        <v>24</v>
      </c>
      <c r="C5907" s="9" t="s">
        <v>2760</v>
      </c>
      <c r="D5907" s="9" t="s">
        <v>2761</v>
      </c>
      <c r="E5907" s="9" t="s">
        <v>7388</v>
      </c>
      <c r="F5907" s="9" t="str">
        <f>TEXT(gdp_capita_rank__2[[#This Row],[year]],0)&amp;"-"&amp;gdp_capita_rank__2[[#This Row],[WB_country_code]]</f>
        <v>2004-BFA</v>
      </c>
      <c r="G5907" s="9" t="s">
        <v>7398</v>
      </c>
    </row>
    <row r="5908" spans="1:7" x14ac:dyDescent="0.2">
      <c r="A5908" s="9" t="s">
        <v>25</v>
      </c>
      <c r="B5908" s="9" t="s">
        <v>26</v>
      </c>
      <c r="C5908" s="9" t="s">
        <v>2763</v>
      </c>
      <c r="D5908" s="9" t="s">
        <v>2764</v>
      </c>
      <c r="E5908" s="9" t="s">
        <v>7388</v>
      </c>
      <c r="F5908" s="9" t="str">
        <f>TEXT(gdp_capita_rank__2[[#This Row],[year]],0)&amp;"-"&amp;gdp_capita_rank__2[[#This Row],[WB_country_code]]</f>
        <v>2004-BGR</v>
      </c>
      <c r="G5908" s="9" t="s">
        <v>7399</v>
      </c>
    </row>
    <row r="5909" spans="1:7" x14ac:dyDescent="0.2">
      <c r="A5909" s="9" t="s">
        <v>27</v>
      </c>
      <c r="B5909" s="9" t="s">
        <v>28</v>
      </c>
      <c r="C5909" s="9" t="s">
        <v>2765</v>
      </c>
      <c r="D5909" s="9" t="s">
        <v>2766</v>
      </c>
      <c r="E5909" s="9" t="s">
        <v>7388</v>
      </c>
      <c r="F5909" s="9" t="str">
        <f>TEXT(gdp_capita_rank__2[[#This Row],[year]],0)&amp;"-"&amp;gdp_capita_rank__2[[#This Row],[WB_country_code]]</f>
        <v>2004-BHR</v>
      </c>
      <c r="G5909" s="9" t="s">
        <v>7400</v>
      </c>
    </row>
    <row r="5910" spans="1:7" x14ac:dyDescent="0.2">
      <c r="A5910" s="9" t="s">
        <v>29</v>
      </c>
      <c r="B5910" s="9" t="s">
        <v>30</v>
      </c>
      <c r="C5910" s="9" t="s">
        <v>2767</v>
      </c>
      <c r="D5910" s="9" t="s">
        <v>2768</v>
      </c>
      <c r="E5910" s="9" t="s">
        <v>7388</v>
      </c>
      <c r="F5910" s="9" t="str">
        <f>TEXT(gdp_capita_rank__2[[#This Row],[year]],0)&amp;"-"&amp;gdp_capita_rank__2[[#This Row],[WB_country_code]]</f>
        <v>2004-BHS</v>
      </c>
      <c r="G5910" s="9" t="s">
        <v>7401</v>
      </c>
    </row>
    <row r="5911" spans="1:7" x14ac:dyDescent="0.2">
      <c r="A5911" s="9" t="s">
        <v>31</v>
      </c>
      <c r="B5911" s="9" t="s">
        <v>32</v>
      </c>
      <c r="C5911" s="9" t="s">
        <v>2770</v>
      </c>
      <c r="D5911" s="9" t="s">
        <v>2771</v>
      </c>
      <c r="E5911" s="9" t="s">
        <v>7388</v>
      </c>
      <c r="F5911" s="9" t="str">
        <f>TEXT(gdp_capita_rank__2[[#This Row],[year]],0)&amp;"-"&amp;gdp_capita_rank__2[[#This Row],[WB_country_code]]</f>
        <v>2004-BLR</v>
      </c>
      <c r="G5911" s="9" t="s">
        <v>7402</v>
      </c>
    </row>
    <row r="5912" spans="1:7" x14ac:dyDescent="0.2">
      <c r="A5912" s="9" t="s">
        <v>33</v>
      </c>
      <c r="B5912" s="9" t="s">
        <v>34</v>
      </c>
      <c r="C5912" s="9" t="s">
        <v>2772</v>
      </c>
      <c r="D5912" s="9" t="s">
        <v>2773</v>
      </c>
      <c r="E5912" s="9" t="s">
        <v>7388</v>
      </c>
      <c r="F5912" s="9" t="str">
        <f>TEXT(gdp_capita_rank__2[[#This Row],[year]],0)&amp;"-"&amp;gdp_capita_rank__2[[#This Row],[WB_country_code]]</f>
        <v>2004-BMU</v>
      </c>
      <c r="G5912" s="9" t="s">
        <v>7403</v>
      </c>
    </row>
    <row r="5913" spans="1:7" x14ac:dyDescent="0.2">
      <c r="A5913" s="9" t="s">
        <v>35</v>
      </c>
      <c r="B5913" s="9" t="s">
        <v>36</v>
      </c>
      <c r="C5913" s="9" t="s">
        <v>2775</v>
      </c>
      <c r="D5913" s="9" t="s">
        <v>2776</v>
      </c>
      <c r="E5913" s="9" t="s">
        <v>7388</v>
      </c>
      <c r="F5913" s="9" t="str">
        <f>TEXT(gdp_capita_rank__2[[#This Row],[year]],0)&amp;"-"&amp;gdp_capita_rank__2[[#This Row],[WB_country_code]]</f>
        <v>2004-BRA</v>
      </c>
      <c r="G5913" s="9" t="s">
        <v>7404</v>
      </c>
    </row>
    <row r="5914" spans="1:7" x14ac:dyDescent="0.2">
      <c r="A5914" s="9" t="s">
        <v>37</v>
      </c>
      <c r="B5914" s="9" t="s">
        <v>38</v>
      </c>
      <c r="C5914" s="9" t="s">
        <v>2777</v>
      </c>
      <c r="D5914" s="9" t="s">
        <v>2778</v>
      </c>
      <c r="E5914" s="9" t="s">
        <v>7388</v>
      </c>
      <c r="F5914" s="9" t="str">
        <f>TEXT(gdp_capita_rank__2[[#This Row],[year]],0)&amp;"-"&amp;gdp_capita_rank__2[[#This Row],[WB_country_code]]</f>
        <v>2004-BRB</v>
      </c>
      <c r="G5914" s="9" t="s">
        <v>7405</v>
      </c>
    </row>
    <row r="5915" spans="1:7" x14ac:dyDescent="0.2">
      <c r="A5915" s="9" t="s">
        <v>39</v>
      </c>
      <c r="B5915" s="9" t="s">
        <v>40</v>
      </c>
      <c r="C5915" s="9" t="s">
        <v>2779</v>
      </c>
      <c r="D5915" s="9" t="s">
        <v>2780</v>
      </c>
      <c r="E5915" s="9" t="s">
        <v>7388</v>
      </c>
      <c r="F5915" s="9" t="str">
        <f>TEXT(gdp_capita_rank__2[[#This Row],[year]],0)&amp;"-"&amp;gdp_capita_rank__2[[#This Row],[WB_country_code]]</f>
        <v>2004-BWA</v>
      </c>
      <c r="G5915" s="9" t="s">
        <v>7406</v>
      </c>
    </row>
    <row r="5916" spans="1:7" x14ac:dyDescent="0.2">
      <c r="A5916" s="9" t="s">
        <v>41</v>
      </c>
      <c r="B5916" s="9" t="s">
        <v>42</v>
      </c>
      <c r="C5916" s="9" t="s">
        <v>2782</v>
      </c>
      <c r="D5916" s="9" t="s">
        <v>2783</v>
      </c>
      <c r="E5916" s="9" t="s">
        <v>7388</v>
      </c>
      <c r="F5916" s="9" t="str">
        <f>TEXT(gdp_capita_rank__2[[#This Row],[year]],0)&amp;"-"&amp;gdp_capita_rank__2[[#This Row],[WB_country_code]]</f>
        <v>2004-CAN</v>
      </c>
      <c r="G5916" s="9" t="s">
        <v>7407</v>
      </c>
    </row>
    <row r="5917" spans="1:7" x14ac:dyDescent="0.2">
      <c r="A5917" s="9" t="s">
        <v>43</v>
      </c>
      <c r="B5917" s="9" t="s">
        <v>44</v>
      </c>
      <c r="C5917" s="9" t="s">
        <v>2785</v>
      </c>
      <c r="D5917" s="9" t="s">
        <v>2786</v>
      </c>
      <c r="E5917" s="9" t="s">
        <v>7388</v>
      </c>
      <c r="F5917" s="9" t="str">
        <f>TEXT(gdp_capita_rank__2[[#This Row],[year]],0)&amp;"-"&amp;gdp_capita_rank__2[[#This Row],[WB_country_code]]</f>
        <v>2004-CHE</v>
      </c>
      <c r="G5917" s="9" t="s">
        <v>7408</v>
      </c>
    </row>
    <row r="5918" spans="1:7" x14ac:dyDescent="0.2">
      <c r="A5918" s="9" t="s">
        <v>45</v>
      </c>
      <c r="B5918" s="9" t="s">
        <v>46</v>
      </c>
      <c r="C5918" s="9" t="s">
        <v>2788</v>
      </c>
      <c r="D5918" s="9" t="s">
        <v>2789</v>
      </c>
      <c r="E5918" s="9" t="s">
        <v>7388</v>
      </c>
      <c r="F5918" s="9" t="str">
        <f>TEXT(gdp_capita_rank__2[[#This Row],[year]],0)&amp;"-"&amp;gdp_capita_rank__2[[#This Row],[WB_country_code]]</f>
        <v>2004-CHL</v>
      </c>
      <c r="G5918" s="9" t="s">
        <v>7409</v>
      </c>
    </row>
    <row r="5919" spans="1:7" x14ac:dyDescent="0.2">
      <c r="A5919" s="9" t="s">
        <v>47</v>
      </c>
      <c r="B5919" s="9" t="s">
        <v>48</v>
      </c>
      <c r="C5919" s="9" t="s">
        <v>2791</v>
      </c>
      <c r="D5919" s="9" t="s">
        <v>2792</v>
      </c>
      <c r="E5919" s="9" t="s">
        <v>7388</v>
      </c>
      <c r="F5919" s="9" t="str">
        <f>TEXT(gdp_capita_rank__2[[#This Row],[year]],0)&amp;"-"&amp;gdp_capita_rank__2[[#This Row],[WB_country_code]]</f>
        <v>2004-CHN</v>
      </c>
      <c r="G5919" s="9" t="s">
        <v>7410</v>
      </c>
    </row>
    <row r="5920" spans="1:7" x14ac:dyDescent="0.2">
      <c r="A5920" s="9" t="s">
        <v>49</v>
      </c>
      <c r="B5920" s="9" t="s">
        <v>50</v>
      </c>
      <c r="C5920" s="9" t="s">
        <v>2794</v>
      </c>
      <c r="D5920" s="9" t="s">
        <v>2795</v>
      </c>
      <c r="E5920" s="9" t="s">
        <v>7388</v>
      </c>
      <c r="F5920" s="9" t="str">
        <f>TEXT(gdp_capita_rank__2[[#This Row],[year]],0)&amp;"-"&amp;gdp_capita_rank__2[[#This Row],[WB_country_code]]</f>
        <v>2004-CIV</v>
      </c>
      <c r="G5920" s="9" t="s">
        <v>7411</v>
      </c>
    </row>
    <row r="5921" spans="1:7" x14ac:dyDescent="0.2">
      <c r="A5921" s="9" t="s">
        <v>51</v>
      </c>
      <c r="B5921" s="9" t="s">
        <v>52</v>
      </c>
      <c r="C5921" s="9" t="s">
        <v>2797</v>
      </c>
      <c r="D5921" s="9" t="s">
        <v>2798</v>
      </c>
      <c r="E5921" s="9" t="s">
        <v>7388</v>
      </c>
      <c r="F5921" s="9" t="str">
        <f>TEXT(gdp_capita_rank__2[[#This Row],[year]],0)&amp;"-"&amp;gdp_capita_rank__2[[#This Row],[WB_country_code]]</f>
        <v>2004-CMR</v>
      </c>
      <c r="G5921" s="9" t="s">
        <v>7412</v>
      </c>
    </row>
    <row r="5922" spans="1:7" x14ac:dyDescent="0.2">
      <c r="A5922" s="9" t="s">
        <v>53</v>
      </c>
      <c r="B5922" s="9" t="s">
        <v>54</v>
      </c>
      <c r="C5922" s="9" t="s">
        <v>2800</v>
      </c>
      <c r="D5922" s="9" t="s">
        <v>2801</v>
      </c>
      <c r="E5922" s="9" t="s">
        <v>7388</v>
      </c>
      <c r="F5922" s="9" t="str">
        <f>TEXT(gdp_capita_rank__2[[#This Row],[year]],0)&amp;"-"&amp;gdp_capita_rank__2[[#This Row],[WB_country_code]]</f>
        <v>2004-COL</v>
      </c>
      <c r="G5922" s="9" t="s">
        <v>7413</v>
      </c>
    </row>
    <row r="5923" spans="1:7" x14ac:dyDescent="0.2">
      <c r="A5923" s="9" t="s">
        <v>55</v>
      </c>
      <c r="B5923" s="9" t="s">
        <v>56</v>
      </c>
      <c r="C5923" s="9" t="s">
        <v>2803</v>
      </c>
      <c r="D5923" s="9" t="s">
        <v>2804</v>
      </c>
      <c r="E5923" s="9" t="s">
        <v>7388</v>
      </c>
      <c r="F5923" s="9" t="str">
        <f>TEXT(gdp_capita_rank__2[[#This Row],[year]],0)&amp;"-"&amp;gdp_capita_rank__2[[#This Row],[WB_country_code]]</f>
        <v>2004-CRI</v>
      </c>
      <c r="G5923" s="9" t="s">
        <v>7414</v>
      </c>
    </row>
    <row r="5924" spans="1:7" x14ac:dyDescent="0.2">
      <c r="A5924" s="9" t="s">
        <v>57</v>
      </c>
      <c r="B5924" s="9" t="s">
        <v>58</v>
      </c>
      <c r="C5924" s="9" t="s">
        <v>2806</v>
      </c>
      <c r="D5924" s="9" t="s">
        <v>2807</v>
      </c>
      <c r="E5924" s="9" t="s">
        <v>7388</v>
      </c>
      <c r="F5924" s="9" t="str">
        <f>TEXT(gdp_capita_rank__2[[#This Row],[year]],0)&amp;"-"&amp;gdp_capita_rank__2[[#This Row],[WB_country_code]]</f>
        <v>2004-CUB</v>
      </c>
      <c r="G5924" s="9" t="s">
        <v>7415</v>
      </c>
    </row>
    <row r="5925" spans="1:7" x14ac:dyDescent="0.2">
      <c r="A5925" s="9" t="s">
        <v>59</v>
      </c>
      <c r="B5925" s="9" t="s">
        <v>60</v>
      </c>
      <c r="C5925" s="9" t="s">
        <v>2808</v>
      </c>
      <c r="D5925" s="9" t="s">
        <v>2809</v>
      </c>
      <c r="E5925" s="9" t="s">
        <v>7388</v>
      </c>
      <c r="F5925" s="9" t="str">
        <f>TEXT(gdp_capita_rank__2[[#This Row],[year]],0)&amp;"-"&amp;gdp_capita_rank__2[[#This Row],[WB_country_code]]</f>
        <v>2004-CYP</v>
      </c>
      <c r="G5925" s="9" t="s">
        <v>7416</v>
      </c>
    </row>
    <row r="5926" spans="1:7" x14ac:dyDescent="0.2">
      <c r="A5926" s="9" t="s">
        <v>61</v>
      </c>
      <c r="B5926" s="9" t="s">
        <v>62</v>
      </c>
      <c r="C5926" s="9" t="s">
        <v>2810</v>
      </c>
      <c r="D5926" s="9" t="s">
        <v>2811</v>
      </c>
      <c r="E5926" s="9" t="s">
        <v>7388</v>
      </c>
      <c r="F5926" s="9" t="str">
        <f>TEXT(gdp_capita_rank__2[[#This Row],[year]],0)&amp;"-"&amp;gdp_capita_rank__2[[#This Row],[WB_country_code]]</f>
        <v>2004-CZE</v>
      </c>
      <c r="G5926" s="9" t="s">
        <v>7417</v>
      </c>
    </row>
    <row r="5927" spans="1:7" x14ac:dyDescent="0.2">
      <c r="A5927" s="9" t="s">
        <v>63</v>
      </c>
      <c r="B5927" s="9" t="s">
        <v>64</v>
      </c>
      <c r="C5927" s="9" t="s">
        <v>2812</v>
      </c>
      <c r="D5927" s="9" t="s">
        <v>2813</v>
      </c>
      <c r="E5927" s="9" t="s">
        <v>7388</v>
      </c>
      <c r="F5927" s="9" t="str">
        <f>TEXT(gdp_capita_rank__2[[#This Row],[year]],0)&amp;"-"&amp;gdp_capita_rank__2[[#This Row],[WB_country_code]]</f>
        <v>2004-DEU</v>
      </c>
      <c r="G5927" s="9" t="s">
        <v>7418</v>
      </c>
    </row>
    <row r="5928" spans="1:7" x14ac:dyDescent="0.2">
      <c r="A5928" s="9" t="s">
        <v>65</v>
      </c>
      <c r="B5928" s="9" t="s">
        <v>66</v>
      </c>
      <c r="C5928" s="9" t="s">
        <v>2814</v>
      </c>
      <c r="D5928" s="9" t="s">
        <v>2815</v>
      </c>
      <c r="E5928" s="9" t="s">
        <v>7388</v>
      </c>
      <c r="F5928" s="9" t="str">
        <f>TEXT(gdp_capita_rank__2[[#This Row],[year]],0)&amp;"-"&amp;gdp_capita_rank__2[[#This Row],[WB_country_code]]</f>
        <v>2004-DJI</v>
      </c>
      <c r="G5928" s="9" t="s">
        <v>7419</v>
      </c>
    </row>
    <row r="5929" spans="1:7" x14ac:dyDescent="0.2">
      <c r="A5929" s="9" t="s">
        <v>67</v>
      </c>
      <c r="B5929" s="9" t="s">
        <v>68</v>
      </c>
      <c r="C5929" s="9" t="s">
        <v>2816</v>
      </c>
      <c r="D5929" s="9" t="s">
        <v>2817</v>
      </c>
      <c r="E5929" s="9" t="s">
        <v>7388</v>
      </c>
      <c r="F5929" s="9" t="str">
        <f>TEXT(gdp_capita_rank__2[[#This Row],[year]],0)&amp;"-"&amp;gdp_capita_rank__2[[#This Row],[WB_country_code]]</f>
        <v>2004-DNK</v>
      </c>
      <c r="G5929" s="9" t="s">
        <v>7420</v>
      </c>
    </row>
    <row r="5930" spans="1:7" x14ac:dyDescent="0.2">
      <c r="A5930" s="9" t="s">
        <v>69</v>
      </c>
      <c r="B5930" s="9" t="s">
        <v>70</v>
      </c>
      <c r="C5930" s="9" t="s">
        <v>2818</v>
      </c>
      <c r="D5930" s="9" t="s">
        <v>2819</v>
      </c>
      <c r="E5930" s="9" t="s">
        <v>7388</v>
      </c>
      <c r="F5930" s="9" t="str">
        <f>TEXT(gdp_capita_rank__2[[#This Row],[year]],0)&amp;"-"&amp;gdp_capita_rank__2[[#This Row],[WB_country_code]]</f>
        <v>2004-DOM</v>
      </c>
      <c r="G5930" s="9" t="s">
        <v>7421</v>
      </c>
    </row>
    <row r="5931" spans="1:7" x14ac:dyDescent="0.2">
      <c r="A5931" s="9" t="s">
        <v>71</v>
      </c>
      <c r="B5931" s="9" t="s">
        <v>72</v>
      </c>
      <c r="C5931" s="9" t="s">
        <v>2821</v>
      </c>
      <c r="D5931" s="9" t="s">
        <v>2822</v>
      </c>
      <c r="E5931" s="9" t="s">
        <v>7388</v>
      </c>
      <c r="F5931" s="9" t="str">
        <f>TEXT(gdp_capita_rank__2[[#This Row],[year]],0)&amp;"-"&amp;gdp_capita_rank__2[[#This Row],[WB_country_code]]</f>
        <v>2004-DZA</v>
      </c>
      <c r="G5931" s="9" t="s">
        <v>7422</v>
      </c>
    </row>
    <row r="5932" spans="1:7" x14ac:dyDescent="0.2">
      <c r="A5932" s="9" t="s">
        <v>73</v>
      </c>
      <c r="B5932" s="9" t="s">
        <v>74</v>
      </c>
      <c r="C5932" s="9" t="s">
        <v>2824</v>
      </c>
      <c r="D5932" s="9" t="s">
        <v>2825</v>
      </c>
      <c r="E5932" s="9" t="s">
        <v>7388</v>
      </c>
      <c r="F5932" s="9" t="str">
        <f>TEXT(gdp_capita_rank__2[[#This Row],[year]],0)&amp;"-"&amp;gdp_capita_rank__2[[#This Row],[WB_country_code]]</f>
        <v>2004-ECU</v>
      </c>
      <c r="G5932" s="9" t="s">
        <v>7423</v>
      </c>
    </row>
    <row r="5933" spans="1:7" x14ac:dyDescent="0.2">
      <c r="A5933" s="9" t="s">
        <v>75</v>
      </c>
      <c r="B5933" s="9" t="s">
        <v>76</v>
      </c>
      <c r="C5933" s="9" t="s">
        <v>2827</v>
      </c>
      <c r="D5933" s="9" t="s">
        <v>2828</v>
      </c>
      <c r="E5933" s="9" t="s">
        <v>7388</v>
      </c>
      <c r="F5933" s="9" t="str">
        <f>TEXT(gdp_capita_rank__2[[#This Row],[year]],0)&amp;"-"&amp;gdp_capita_rank__2[[#This Row],[WB_country_code]]</f>
        <v>2004-EGY</v>
      </c>
      <c r="G5933" s="9" t="s">
        <v>7424</v>
      </c>
    </row>
    <row r="5934" spans="1:7" x14ac:dyDescent="0.2">
      <c r="A5934" s="9" t="s">
        <v>77</v>
      </c>
      <c r="B5934" s="9" t="s">
        <v>78</v>
      </c>
      <c r="C5934" s="9" t="s">
        <v>2829</v>
      </c>
      <c r="D5934" s="9" t="s">
        <v>2830</v>
      </c>
      <c r="E5934" s="9" t="s">
        <v>7388</v>
      </c>
      <c r="F5934" s="9" t="str">
        <f>TEXT(gdp_capita_rank__2[[#This Row],[year]],0)&amp;"-"&amp;gdp_capita_rank__2[[#This Row],[WB_country_code]]</f>
        <v>2004-ERI</v>
      </c>
      <c r="G5934" s="9" t="s">
        <v>7425</v>
      </c>
    </row>
    <row r="5935" spans="1:7" x14ac:dyDescent="0.2">
      <c r="A5935" s="9" t="s">
        <v>79</v>
      </c>
      <c r="B5935" s="9" t="s">
        <v>80</v>
      </c>
      <c r="C5935" s="9" t="s">
        <v>2831</v>
      </c>
      <c r="D5935" s="9" t="s">
        <v>2832</v>
      </c>
      <c r="E5935" s="9" t="s">
        <v>7388</v>
      </c>
      <c r="F5935" s="9" t="str">
        <f>TEXT(gdp_capita_rank__2[[#This Row],[year]],0)&amp;"-"&amp;gdp_capita_rank__2[[#This Row],[WB_country_code]]</f>
        <v>2004-ESP</v>
      </c>
      <c r="G5935" s="9" t="s">
        <v>7426</v>
      </c>
    </row>
    <row r="5936" spans="1:7" x14ac:dyDescent="0.2">
      <c r="A5936" s="9" t="s">
        <v>81</v>
      </c>
      <c r="B5936" s="9" t="s">
        <v>82</v>
      </c>
      <c r="C5936" s="9" t="s">
        <v>2834</v>
      </c>
      <c r="D5936" s="9" t="s">
        <v>2835</v>
      </c>
      <c r="E5936" s="9" t="s">
        <v>7388</v>
      </c>
      <c r="F5936" s="9" t="str">
        <f>TEXT(gdp_capita_rank__2[[#This Row],[year]],0)&amp;"-"&amp;gdp_capita_rank__2[[#This Row],[WB_country_code]]</f>
        <v>2004-EST</v>
      </c>
      <c r="G5936" s="9" t="s">
        <v>7427</v>
      </c>
    </row>
    <row r="5937" spans="1:7" x14ac:dyDescent="0.2">
      <c r="A5937" s="9" t="s">
        <v>83</v>
      </c>
      <c r="B5937" s="9" t="s">
        <v>84</v>
      </c>
      <c r="C5937" s="9" t="s">
        <v>2836</v>
      </c>
      <c r="D5937" s="9" t="s">
        <v>2837</v>
      </c>
      <c r="E5937" s="9" t="s">
        <v>7388</v>
      </c>
      <c r="F5937" s="9" t="str">
        <f>TEXT(gdp_capita_rank__2[[#This Row],[year]],0)&amp;"-"&amp;gdp_capita_rank__2[[#This Row],[WB_country_code]]</f>
        <v>2004-ETH</v>
      </c>
      <c r="G5937" s="9" t="s">
        <v>7428</v>
      </c>
    </row>
    <row r="5938" spans="1:7" x14ac:dyDescent="0.2">
      <c r="A5938" s="9" t="s">
        <v>85</v>
      </c>
      <c r="B5938" s="9" t="s">
        <v>86</v>
      </c>
      <c r="C5938" s="9" t="s">
        <v>2838</v>
      </c>
      <c r="D5938" s="9" t="s">
        <v>2839</v>
      </c>
      <c r="E5938" s="9" t="s">
        <v>7388</v>
      </c>
      <c r="F5938" s="9" t="str">
        <f>TEXT(gdp_capita_rank__2[[#This Row],[year]],0)&amp;"-"&amp;gdp_capita_rank__2[[#This Row],[WB_country_code]]</f>
        <v>2004-FIN</v>
      </c>
      <c r="G5938" s="9" t="s">
        <v>7429</v>
      </c>
    </row>
    <row r="5939" spans="1:7" x14ac:dyDescent="0.2">
      <c r="A5939" s="9" t="s">
        <v>87</v>
      </c>
      <c r="B5939" s="9" t="s">
        <v>88</v>
      </c>
      <c r="C5939" s="9" t="s">
        <v>2841</v>
      </c>
      <c r="D5939" s="9" t="s">
        <v>2842</v>
      </c>
      <c r="E5939" s="9" t="s">
        <v>7388</v>
      </c>
      <c r="F5939" s="9" t="str">
        <f>TEXT(gdp_capita_rank__2[[#This Row],[year]],0)&amp;"-"&amp;gdp_capita_rank__2[[#This Row],[WB_country_code]]</f>
        <v>2004-FJI</v>
      </c>
      <c r="G5939" s="9" t="s">
        <v>7430</v>
      </c>
    </row>
    <row r="5940" spans="1:7" x14ac:dyDescent="0.2">
      <c r="A5940" s="9" t="s">
        <v>89</v>
      </c>
      <c r="B5940" s="9" t="s">
        <v>90</v>
      </c>
      <c r="C5940" s="9" t="s">
        <v>2844</v>
      </c>
      <c r="D5940" s="9" t="s">
        <v>2845</v>
      </c>
      <c r="E5940" s="9" t="s">
        <v>7388</v>
      </c>
      <c r="F5940" s="9" t="str">
        <f>TEXT(gdp_capita_rank__2[[#This Row],[year]],0)&amp;"-"&amp;gdp_capita_rank__2[[#This Row],[WB_country_code]]</f>
        <v>2004-FRA</v>
      </c>
      <c r="G5940" s="9" t="s">
        <v>7431</v>
      </c>
    </row>
    <row r="5941" spans="1:7" x14ac:dyDescent="0.2">
      <c r="A5941" s="9" t="s">
        <v>91</v>
      </c>
      <c r="B5941" s="9" t="s">
        <v>92</v>
      </c>
      <c r="C5941" s="9" t="s">
        <v>2847</v>
      </c>
      <c r="D5941" s="9" t="s">
        <v>2848</v>
      </c>
      <c r="E5941" s="9" t="s">
        <v>7388</v>
      </c>
      <c r="F5941" s="9" t="str">
        <f>TEXT(gdp_capita_rank__2[[#This Row],[year]],0)&amp;"-"&amp;gdp_capita_rank__2[[#This Row],[WB_country_code]]</f>
        <v>2004-GAB</v>
      </c>
      <c r="G5941" s="9" t="s">
        <v>7432</v>
      </c>
    </row>
    <row r="5942" spans="1:7" x14ac:dyDescent="0.2">
      <c r="A5942" s="9" t="s">
        <v>93</v>
      </c>
      <c r="B5942" s="9" t="s">
        <v>94</v>
      </c>
      <c r="C5942" s="9" t="s">
        <v>2850</v>
      </c>
      <c r="D5942" s="9" t="s">
        <v>2851</v>
      </c>
      <c r="E5942" s="9" t="s">
        <v>7388</v>
      </c>
      <c r="F5942" s="9" t="str">
        <f>TEXT(gdp_capita_rank__2[[#This Row],[year]],0)&amp;"-"&amp;gdp_capita_rank__2[[#This Row],[WB_country_code]]</f>
        <v>2004-GBR</v>
      </c>
      <c r="G5942" s="9" t="s">
        <v>7433</v>
      </c>
    </row>
    <row r="5943" spans="1:7" x14ac:dyDescent="0.2">
      <c r="A5943" s="9" t="s">
        <v>95</v>
      </c>
      <c r="B5943" s="9" t="s">
        <v>96</v>
      </c>
      <c r="C5943" s="9" t="s">
        <v>2853</v>
      </c>
      <c r="D5943" s="9" t="s">
        <v>2854</v>
      </c>
      <c r="E5943" s="9" t="s">
        <v>7388</v>
      </c>
      <c r="F5943" s="9" t="str">
        <f>TEXT(gdp_capita_rank__2[[#This Row],[year]],0)&amp;"-"&amp;gdp_capita_rank__2[[#This Row],[WB_country_code]]</f>
        <v>2004-GEO</v>
      </c>
      <c r="G5943" s="9" t="s">
        <v>7434</v>
      </c>
    </row>
    <row r="5944" spans="1:7" x14ac:dyDescent="0.2">
      <c r="A5944" s="9" t="s">
        <v>97</v>
      </c>
      <c r="B5944" s="9" t="s">
        <v>98</v>
      </c>
      <c r="C5944" s="9" t="s">
        <v>2855</v>
      </c>
      <c r="D5944" s="9" t="s">
        <v>2824</v>
      </c>
      <c r="E5944" s="9" t="s">
        <v>7388</v>
      </c>
      <c r="F5944" s="9" t="str">
        <f>TEXT(gdp_capita_rank__2[[#This Row],[year]],0)&amp;"-"&amp;gdp_capita_rank__2[[#This Row],[WB_country_code]]</f>
        <v>2004-GHA</v>
      </c>
      <c r="G5944" s="9" t="s">
        <v>7435</v>
      </c>
    </row>
    <row r="5945" spans="1:7" x14ac:dyDescent="0.2">
      <c r="A5945" s="9" t="s">
        <v>99</v>
      </c>
      <c r="B5945" s="9" t="s">
        <v>100</v>
      </c>
      <c r="C5945" s="9" t="s">
        <v>2857</v>
      </c>
      <c r="D5945" s="9" t="s">
        <v>2858</v>
      </c>
      <c r="E5945" s="9" t="s">
        <v>7388</v>
      </c>
      <c r="F5945" s="9" t="str">
        <f>TEXT(gdp_capita_rank__2[[#This Row],[year]],0)&amp;"-"&amp;gdp_capita_rank__2[[#This Row],[WB_country_code]]</f>
        <v>2004-GRC</v>
      </c>
      <c r="G5945" s="9" t="s">
        <v>7436</v>
      </c>
    </row>
    <row r="5946" spans="1:7" x14ac:dyDescent="0.2">
      <c r="A5946" s="9" t="s">
        <v>101</v>
      </c>
      <c r="B5946" s="9" t="s">
        <v>102</v>
      </c>
      <c r="C5946" s="9" t="s">
        <v>2860</v>
      </c>
      <c r="D5946" s="9" t="s">
        <v>2861</v>
      </c>
      <c r="E5946" s="9" t="s">
        <v>7388</v>
      </c>
      <c r="F5946" s="9" t="str">
        <f>TEXT(gdp_capita_rank__2[[#This Row],[year]],0)&amp;"-"&amp;gdp_capita_rank__2[[#This Row],[WB_country_code]]</f>
        <v>2004-GRD</v>
      </c>
      <c r="G5946" s="9" t="s">
        <v>7437</v>
      </c>
    </row>
    <row r="5947" spans="1:7" x14ac:dyDescent="0.2">
      <c r="A5947" s="9" t="s">
        <v>103</v>
      </c>
      <c r="B5947" s="9" t="s">
        <v>104</v>
      </c>
      <c r="C5947" s="9" t="s">
        <v>2862</v>
      </c>
      <c r="D5947" s="9" t="s">
        <v>2863</v>
      </c>
      <c r="E5947" s="9" t="s">
        <v>7388</v>
      </c>
      <c r="F5947" s="9" t="str">
        <f>TEXT(gdp_capita_rank__2[[#This Row],[year]],0)&amp;"-"&amp;gdp_capita_rank__2[[#This Row],[WB_country_code]]</f>
        <v>2004-GTM</v>
      </c>
      <c r="G5947" s="9" t="s">
        <v>7438</v>
      </c>
    </row>
    <row r="5948" spans="1:7" x14ac:dyDescent="0.2">
      <c r="A5948" s="9" t="s">
        <v>105</v>
      </c>
      <c r="B5948" s="9" t="s">
        <v>106</v>
      </c>
      <c r="C5948" s="9" t="s">
        <v>2865</v>
      </c>
      <c r="D5948" s="9" t="s">
        <v>2866</v>
      </c>
      <c r="E5948" s="9" t="s">
        <v>7388</v>
      </c>
      <c r="F5948" s="9" t="str">
        <f>TEXT(gdp_capita_rank__2[[#This Row],[year]],0)&amp;"-"&amp;gdp_capita_rank__2[[#This Row],[WB_country_code]]</f>
        <v>2004-GUY</v>
      </c>
      <c r="G5948" s="9" t="s">
        <v>7439</v>
      </c>
    </row>
    <row r="5949" spans="1:7" x14ac:dyDescent="0.2">
      <c r="A5949" s="9" t="s">
        <v>107</v>
      </c>
      <c r="B5949" s="9" t="s">
        <v>108</v>
      </c>
      <c r="C5949" s="9" t="s">
        <v>2868</v>
      </c>
      <c r="D5949" s="9" t="s">
        <v>2869</v>
      </c>
      <c r="E5949" s="9" t="s">
        <v>7388</v>
      </c>
      <c r="F5949" s="9" t="str">
        <f>TEXT(gdp_capita_rank__2[[#This Row],[year]],0)&amp;"-"&amp;gdp_capita_rank__2[[#This Row],[WB_country_code]]</f>
        <v>2004-HKG</v>
      </c>
      <c r="G5949" s="9" t="s">
        <v>7440</v>
      </c>
    </row>
    <row r="5950" spans="1:7" x14ac:dyDescent="0.2">
      <c r="A5950" s="9" t="s">
        <v>109</v>
      </c>
      <c r="B5950" s="9" t="s">
        <v>110</v>
      </c>
      <c r="C5950" s="9" t="s">
        <v>2871</v>
      </c>
      <c r="D5950" s="9" t="s">
        <v>2872</v>
      </c>
      <c r="E5950" s="9" t="s">
        <v>7388</v>
      </c>
      <c r="F5950" s="9" t="str">
        <f>TEXT(gdp_capita_rank__2[[#This Row],[year]],0)&amp;"-"&amp;gdp_capita_rank__2[[#This Row],[WB_country_code]]</f>
        <v>2004-HRV</v>
      </c>
      <c r="G5950" s="9" t="s">
        <v>7441</v>
      </c>
    </row>
    <row r="5951" spans="1:7" x14ac:dyDescent="0.2">
      <c r="A5951" s="9" t="s">
        <v>111</v>
      </c>
      <c r="B5951" s="9" t="s">
        <v>112</v>
      </c>
      <c r="C5951" s="9" t="s">
        <v>2873</v>
      </c>
      <c r="D5951" s="9" t="s">
        <v>2874</v>
      </c>
      <c r="E5951" s="9" t="s">
        <v>7388</v>
      </c>
      <c r="F5951" s="9" t="str">
        <f>TEXT(gdp_capita_rank__2[[#This Row],[year]],0)&amp;"-"&amp;gdp_capita_rank__2[[#This Row],[WB_country_code]]</f>
        <v>2004-HUN</v>
      </c>
      <c r="G5951" s="9" t="s">
        <v>7442</v>
      </c>
    </row>
    <row r="5952" spans="1:7" x14ac:dyDescent="0.2">
      <c r="A5952" s="9" t="s">
        <v>113</v>
      </c>
      <c r="B5952" s="9" t="s">
        <v>114</v>
      </c>
      <c r="C5952" s="9" t="s">
        <v>2875</v>
      </c>
      <c r="D5952" s="9" t="s">
        <v>2876</v>
      </c>
      <c r="E5952" s="9" t="s">
        <v>7388</v>
      </c>
      <c r="F5952" s="9" t="str">
        <f>TEXT(gdp_capita_rank__2[[#This Row],[year]],0)&amp;"-"&amp;gdp_capita_rank__2[[#This Row],[WB_country_code]]</f>
        <v>2004-IDN</v>
      </c>
      <c r="G5952" s="9" t="s">
        <v>7443</v>
      </c>
    </row>
    <row r="5953" spans="1:7" x14ac:dyDescent="0.2">
      <c r="A5953" s="9" t="s">
        <v>115</v>
      </c>
      <c r="B5953" s="9" t="s">
        <v>116</v>
      </c>
      <c r="C5953" s="9" t="s">
        <v>2877</v>
      </c>
      <c r="D5953" s="9" t="s">
        <v>2878</v>
      </c>
      <c r="E5953" s="9" t="s">
        <v>7388</v>
      </c>
      <c r="F5953" s="9" t="str">
        <f>TEXT(gdp_capita_rank__2[[#This Row],[year]],0)&amp;"-"&amp;gdp_capita_rank__2[[#This Row],[WB_country_code]]</f>
        <v>2004-IND</v>
      </c>
      <c r="G5953" s="9" t="s">
        <v>7444</v>
      </c>
    </row>
    <row r="5954" spans="1:7" x14ac:dyDescent="0.2">
      <c r="A5954" s="9" t="s">
        <v>117</v>
      </c>
      <c r="B5954" s="9" t="s">
        <v>118</v>
      </c>
      <c r="C5954" s="9" t="s">
        <v>2880</v>
      </c>
      <c r="D5954" s="9" t="s">
        <v>2881</v>
      </c>
      <c r="E5954" s="9" t="s">
        <v>7388</v>
      </c>
      <c r="F5954" s="9" t="str">
        <f>TEXT(gdp_capita_rank__2[[#This Row],[year]],0)&amp;"-"&amp;gdp_capita_rank__2[[#This Row],[WB_country_code]]</f>
        <v>2004-IRL</v>
      </c>
      <c r="G5954" s="9" t="s">
        <v>7445</v>
      </c>
    </row>
    <row r="5955" spans="1:7" x14ac:dyDescent="0.2">
      <c r="A5955" s="9" t="s">
        <v>119</v>
      </c>
      <c r="B5955" s="9" t="s">
        <v>120</v>
      </c>
      <c r="C5955" s="9" t="s">
        <v>2883</v>
      </c>
      <c r="D5955" s="9" t="s">
        <v>2884</v>
      </c>
      <c r="E5955" s="9" t="s">
        <v>7388</v>
      </c>
      <c r="F5955" s="9" t="str">
        <f>TEXT(gdp_capita_rank__2[[#This Row],[year]],0)&amp;"-"&amp;gdp_capita_rank__2[[#This Row],[WB_country_code]]</f>
        <v>2004-IRN</v>
      </c>
      <c r="G5955" s="9" t="s">
        <v>7446</v>
      </c>
    </row>
    <row r="5956" spans="1:7" x14ac:dyDescent="0.2">
      <c r="A5956" s="9" t="s">
        <v>121</v>
      </c>
      <c r="B5956" s="9" t="s">
        <v>122</v>
      </c>
      <c r="C5956" s="9" t="s">
        <v>2886</v>
      </c>
      <c r="D5956" s="9" t="s">
        <v>2887</v>
      </c>
      <c r="E5956" s="9" t="s">
        <v>7388</v>
      </c>
      <c r="F5956" s="9" t="str">
        <f>TEXT(gdp_capita_rank__2[[#This Row],[year]],0)&amp;"-"&amp;gdp_capita_rank__2[[#This Row],[WB_country_code]]</f>
        <v>2004-IRQ</v>
      </c>
      <c r="G5956" s="9" t="s">
        <v>7447</v>
      </c>
    </row>
    <row r="5957" spans="1:7" x14ac:dyDescent="0.2">
      <c r="A5957" s="9" t="s">
        <v>123</v>
      </c>
      <c r="B5957" s="9" t="s">
        <v>124</v>
      </c>
      <c r="C5957" s="9" t="s">
        <v>2889</v>
      </c>
      <c r="D5957" s="9" t="s">
        <v>2890</v>
      </c>
      <c r="E5957" s="9" t="s">
        <v>7388</v>
      </c>
      <c r="F5957" s="9" t="str">
        <f>TEXT(gdp_capita_rank__2[[#This Row],[year]],0)&amp;"-"&amp;gdp_capita_rank__2[[#This Row],[WB_country_code]]</f>
        <v>2004-ISL</v>
      </c>
      <c r="G5957" s="9" t="s">
        <v>7448</v>
      </c>
    </row>
    <row r="5958" spans="1:7" x14ac:dyDescent="0.2">
      <c r="A5958" s="9" t="s">
        <v>125</v>
      </c>
      <c r="B5958" s="9" t="s">
        <v>126</v>
      </c>
      <c r="C5958" s="9" t="s">
        <v>2892</v>
      </c>
      <c r="D5958" s="9" t="s">
        <v>2893</v>
      </c>
      <c r="E5958" s="9" t="s">
        <v>7388</v>
      </c>
      <c r="F5958" s="9" t="str">
        <f>TEXT(gdp_capita_rank__2[[#This Row],[year]],0)&amp;"-"&amp;gdp_capita_rank__2[[#This Row],[WB_country_code]]</f>
        <v>2004-ISR</v>
      </c>
      <c r="G5958" s="9" t="s">
        <v>7449</v>
      </c>
    </row>
    <row r="5959" spans="1:7" x14ac:dyDescent="0.2">
      <c r="A5959" s="9" t="s">
        <v>127</v>
      </c>
      <c r="B5959" s="9" t="s">
        <v>128</v>
      </c>
      <c r="C5959" s="9" t="s">
        <v>2895</v>
      </c>
      <c r="D5959" s="9" t="s">
        <v>2896</v>
      </c>
      <c r="E5959" s="9" t="s">
        <v>7388</v>
      </c>
      <c r="F5959" s="9" t="str">
        <f>TEXT(gdp_capita_rank__2[[#This Row],[year]],0)&amp;"-"&amp;gdp_capita_rank__2[[#This Row],[WB_country_code]]</f>
        <v>2004-ITA</v>
      </c>
      <c r="G5959" s="9" t="s">
        <v>7450</v>
      </c>
    </row>
    <row r="5960" spans="1:7" x14ac:dyDescent="0.2">
      <c r="A5960" s="9" t="s">
        <v>129</v>
      </c>
      <c r="B5960" s="9" t="s">
        <v>130</v>
      </c>
      <c r="C5960" s="9" t="s">
        <v>2898</v>
      </c>
      <c r="D5960" s="9" t="s">
        <v>2899</v>
      </c>
      <c r="E5960" s="9" t="s">
        <v>7388</v>
      </c>
      <c r="F5960" s="9" t="str">
        <f>TEXT(gdp_capita_rank__2[[#This Row],[year]],0)&amp;"-"&amp;gdp_capita_rank__2[[#This Row],[WB_country_code]]</f>
        <v>2004-JAM</v>
      </c>
      <c r="G5960" s="9" t="s">
        <v>7451</v>
      </c>
    </row>
    <row r="5961" spans="1:7" x14ac:dyDescent="0.2">
      <c r="A5961" s="9" t="s">
        <v>131</v>
      </c>
      <c r="B5961" s="9" t="s">
        <v>132</v>
      </c>
      <c r="C5961" s="9" t="s">
        <v>2901</v>
      </c>
      <c r="D5961" s="9" t="s">
        <v>2902</v>
      </c>
      <c r="E5961" s="9" t="s">
        <v>7388</v>
      </c>
      <c r="F5961" s="9" t="str">
        <f>TEXT(gdp_capita_rank__2[[#This Row],[year]],0)&amp;"-"&amp;gdp_capita_rank__2[[#This Row],[WB_country_code]]</f>
        <v>2004-JOR</v>
      </c>
      <c r="G5961" s="9" t="s">
        <v>7452</v>
      </c>
    </row>
    <row r="5962" spans="1:7" x14ac:dyDescent="0.2">
      <c r="A5962" s="9" t="s">
        <v>133</v>
      </c>
      <c r="B5962" s="9" t="s">
        <v>134</v>
      </c>
      <c r="C5962" s="9" t="s">
        <v>2903</v>
      </c>
      <c r="D5962" s="9" t="s">
        <v>2904</v>
      </c>
      <c r="E5962" s="9" t="s">
        <v>7388</v>
      </c>
      <c r="F5962" s="9" t="str">
        <f>TEXT(gdp_capita_rank__2[[#This Row],[year]],0)&amp;"-"&amp;gdp_capita_rank__2[[#This Row],[WB_country_code]]</f>
        <v>2004-JPN</v>
      </c>
      <c r="G5962" s="9" t="s">
        <v>7453</v>
      </c>
    </row>
    <row r="5963" spans="1:7" x14ac:dyDescent="0.2">
      <c r="A5963" s="9" t="s">
        <v>135</v>
      </c>
      <c r="B5963" s="9" t="s">
        <v>136</v>
      </c>
      <c r="C5963" s="9" t="s">
        <v>2906</v>
      </c>
      <c r="D5963" s="9" t="s">
        <v>2907</v>
      </c>
      <c r="E5963" s="9" t="s">
        <v>7388</v>
      </c>
      <c r="F5963" s="9" t="str">
        <f>TEXT(gdp_capita_rank__2[[#This Row],[year]],0)&amp;"-"&amp;gdp_capita_rank__2[[#This Row],[WB_country_code]]</f>
        <v>2004-KAZ</v>
      </c>
      <c r="G5963" s="9" t="s">
        <v>7454</v>
      </c>
    </row>
    <row r="5964" spans="1:7" x14ac:dyDescent="0.2">
      <c r="A5964" s="9" t="s">
        <v>137</v>
      </c>
      <c r="B5964" s="9" t="s">
        <v>138</v>
      </c>
      <c r="C5964" s="9" t="s">
        <v>2908</v>
      </c>
      <c r="D5964" s="9" t="s">
        <v>2909</v>
      </c>
      <c r="E5964" s="9" t="s">
        <v>7388</v>
      </c>
      <c r="F5964" s="9" t="str">
        <f>TEXT(gdp_capita_rank__2[[#This Row],[year]],0)&amp;"-"&amp;gdp_capita_rank__2[[#This Row],[WB_country_code]]</f>
        <v>2004-KEN</v>
      </c>
      <c r="G5964" s="9" t="s">
        <v>7455</v>
      </c>
    </row>
    <row r="5965" spans="1:7" x14ac:dyDescent="0.2">
      <c r="A5965" s="9" t="s">
        <v>139</v>
      </c>
      <c r="B5965" s="9" t="s">
        <v>140</v>
      </c>
      <c r="C5965" s="9" t="s">
        <v>2911</v>
      </c>
      <c r="D5965" s="9" t="s">
        <v>2912</v>
      </c>
      <c r="E5965" s="9" t="s">
        <v>7388</v>
      </c>
      <c r="F5965" s="9" t="str">
        <f>TEXT(gdp_capita_rank__2[[#This Row],[year]],0)&amp;"-"&amp;gdp_capita_rank__2[[#This Row],[WB_country_code]]</f>
        <v>2004-KGZ</v>
      </c>
      <c r="G5965" s="9" t="s">
        <v>7456</v>
      </c>
    </row>
    <row r="5966" spans="1:7" x14ac:dyDescent="0.2">
      <c r="A5966" s="9" t="s">
        <v>141</v>
      </c>
      <c r="B5966" s="9" t="s">
        <v>142</v>
      </c>
      <c r="C5966" s="9" t="s">
        <v>2913</v>
      </c>
      <c r="D5966" s="9" t="s">
        <v>2914</v>
      </c>
      <c r="E5966" s="9" t="s">
        <v>7388</v>
      </c>
      <c r="F5966" s="9" t="str">
        <f>TEXT(gdp_capita_rank__2[[#This Row],[year]],0)&amp;"-"&amp;gdp_capita_rank__2[[#This Row],[WB_country_code]]</f>
        <v>2004-KOR</v>
      </c>
      <c r="G5966" s="9" t="s">
        <v>7457</v>
      </c>
    </row>
    <row r="5967" spans="1:7" x14ac:dyDescent="0.2">
      <c r="A5967" s="9" t="s">
        <v>143</v>
      </c>
      <c r="B5967" s="9" t="s">
        <v>144</v>
      </c>
      <c r="C5967" s="9" t="s">
        <v>2916</v>
      </c>
      <c r="D5967" s="9" t="s">
        <v>2917</v>
      </c>
      <c r="E5967" s="9" t="s">
        <v>7388</v>
      </c>
      <c r="F5967" s="9" t="str">
        <f>TEXT(gdp_capita_rank__2[[#This Row],[year]],0)&amp;"-"&amp;gdp_capita_rank__2[[#This Row],[WB_country_code]]</f>
        <v>2004-KWT</v>
      </c>
      <c r="G5967" s="9" t="s">
        <v>7458</v>
      </c>
    </row>
    <row r="5968" spans="1:7" x14ac:dyDescent="0.2">
      <c r="A5968" s="9" t="s">
        <v>145</v>
      </c>
      <c r="B5968" s="9" t="s">
        <v>146</v>
      </c>
      <c r="C5968" s="9" t="s">
        <v>2918</v>
      </c>
      <c r="D5968" s="9" t="s">
        <v>2919</v>
      </c>
      <c r="E5968" s="9" t="s">
        <v>7388</v>
      </c>
      <c r="F5968" s="9" t="str">
        <f>TEXT(gdp_capita_rank__2[[#This Row],[year]],0)&amp;"-"&amp;gdp_capita_rank__2[[#This Row],[WB_country_code]]</f>
        <v>2004-LBN</v>
      </c>
      <c r="G5968" s="9" t="s">
        <v>7459</v>
      </c>
    </row>
    <row r="5969" spans="1:7" x14ac:dyDescent="0.2">
      <c r="A5969" s="9" t="s">
        <v>147</v>
      </c>
      <c r="B5969" s="9" t="s">
        <v>148</v>
      </c>
      <c r="C5969" s="9" t="s">
        <v>2920</v>
      </c>
      <c r="D5969" s="9" t="s">
        <v>2921</v>
      </c>
      <c r="E5969" s="9" t="s">
        <v>7388</v>
      </c>
      <c r="F5969" s="9" t="str">
        <f>TEXT(gdp_capita_rank__2[[#This Row],[year]],0)&amp;"-"&amp;gdp_capita_rank__2[[#This Row],[WB_country_code]]</f>
        <v>2004-LKA</v>
      </c>
      <c r="G5969" s="9" t="s">
        <v>7460</v>
      </c>
    </row>
    <row r="5970" spans="1:7" x14ac:dyDescent="0.2">
      <c r="A5970" s="9" t="s">
        <v>149</v>
      </c>
      <c r="B5970" s="9" t="s">
        <v>150</v>
      </c>
      <c r="C5970" s="9" t="s">
        <v>2923</v>
      </c>
      <c r="D5970" s="9" t="s">
        <v>2924</v>
      </c>
      <c r="E5970" s="9" t="s">
        <v>7388</v>
      </c>
      <c r="F5970" s="9" t="str">
        <f>TEXT(gdp_capita_rank__2[[#This Row],[year]],0)&amp;"-"&amp;gdp_capita_rank__2[[#This Row],[WB_country_code]]</f>
        <v>2004-LTU</v>
      </c>
      <c r="G5970" s="9" t="s">
        <v>7461</v>
      </c>
    </row>
    <row r="5971" spans="1:7" x14ac:dyDescent="0.2">
      <c r="A5971" s="9" t="s">
        <v>151</v>
      </c>
      <c r="B5971" s="9" t="s">
        <v>152</v>
      </c>
      <c r="C5971" s="9" t="s">
        <v>2925</v>
      </c>
      <c r="D5971" s="9" t="s">
        <v>2926</v>
      </c>
      <c r="E5971" s="9" t="s">
        <v>7388</v>
      </c>
      <c r="F5971" s="9" t="str">
        <f>TEXT(gdp_capita_rank__2[[#This Row],[year]],0)&amp;"-"&amp;gdp_capita_rank__2[[#This Row],[WB_country_code]]</f>
        <v>2004-LVA</v>
      </c>
      <c r="G5971" s="9" t="s">
        <v>7462</v>
      </c>
    </row>
    <row r="5972" spans="1:7" x14ac:dyDescent="0.2">
      <c r="A5972" s="9" t="s">
        <v>153</v>
      </c>
      <c r="B5972" s="9" t="s">
        <v>154</v>
      </c>
      <c r="C5972" s="9" t="s">
        <v>2927</v>
      </c>
      <c r="D5972" s="9" t="s">
        <v>2928</v>
      </c>
      <c r="E5972" s="9" t="s">
        <v>7388</v>
      </c>
      <c r="F5972" s="9" t="str">
        <f>TEXT(gdp_capita_rank__2[[#This Row],[year]],0)&amp;"-"&amp;gdp_capita_rank__2[[#This Row],[WB_country_code]]</f>
        <v>2004-MAR</v>
      </c>
      <c r="G5972" s="9" t="s">
        <v>7463</v>
      </c>
    </row>
    <row r="5973" spans="1:7" x14ac:dyDescent="0.2">
      <c r="A5973" s="9" t="s">
        <v>155</v>
      </c>
      <c r="B5973" s="9" t="s">
        <v>156</v>
      </c>
      <c r="C5973" s="9" t="s">
        <v>2930</v>
      </c>
      <c r="D5973" s="9" t="s">
        <v>2931</v>
      </c>
      <c r="E5973" s="9" t="s">
        <v>7388</v>
      </c>
      <c r="F5973" s="9" t="str">
        <f>TEXT(gdp_capita_rank__2[[#This Row],[year]],0)&amp;"-"&amp;gdp_capita_rank__2[[#This Row],[WB_country_code]]</f>
        <v>2004-MDA</v>
      </c>
      <c r="G5973" s="9" t="s">
        <v>7464</v>
      </c>
    </row>
    <row r="5974" spans="1:7" x14ac:dyDescent="0.2">
      <c r="A5974" s="9" t="s">
        <v>157</v>
      </c>
      <c r="B5974" s="9" t="s">
        <v>158</v>
      </c>
      <c r="C5974" s="9" t="s">
        <v>2932</v>
      </c>
      <c r="D5974" s="9" t="s">
        <v>2933</v>
      </c>
      <c r="E5974" s="9" t="s">
        <v>7388</v>
      </c>
      <c r="F5974" s="9" t="str">
        <f>TEXT(gdp_capita_rank__2[[#This Row],[year]],0)&amp;"-"&amp;gdp_capita_rank__2[[#This Row],[WB_country_code]]</f>
        <v>2004-MEX</v>
      </c>
      <c r="G5974" s="9" t="s">
        <v>7465</v>
      </c>
    </row>
    <row r="5975" spans="1:7" x14ac:dyDescent="0.2">
      <c r="A5975" s="9" t="s">
        <v>159</v>
      </c>
      <c r="B5975" s="9" t="s">
        <v>160</v>
      </c>
      <c r="C5975" s="9" t="s">
        <v>2935</v>
      </c>
      <c r="D5975" s="9" t="s">
        <v>2936</v>
      </c>
      <c r="E5975" s="9" t="s">
        <v>7388</v>
      </c>
      <c r="F5975" s="9" t="str">
        <f>TEXT(gdp_capita_rank__2[[#This Row],[year]],0)&amp;"-"&amp;gdp_capita_rank__2[[#This Row],[WB_country_code]]</f>
        <v>2004-MKD</v>
      </c>
      <c r="G5975" s="9" t="s">
        <v>7466</v>
      </c>
    </row>
    <row r="5976" spans="1:7" x14ac:dyDescent="0.2">
      <c r="A5976" s="9" t="s">
        <v>161</v>
      </c>
      <c r="B5976" s="9" t="s">
        <v>162</v>
      </c>
      <c r="C5976" s="9" t="s">
        <v>2937</v>
      </c>
      <c r="D5976" s="9" t="s">
        <v>2938</v>
      </c>
      <c r="E5976" s="9" t="s">
        <v>7388</v>
      </c>
      <c r="F5976" s="9" t="str">
        <f>TEXT(gdp_capita_rank__2[[#This Row],[year]],0)&amp;"-"&amp;gdp_capita_rank__2[[#This Row],[WB_country_code]]</f>
        <v>2004-MNE</v>
      </c>
      <c r="G5976" s="9" t="s">
        <v>7467</v>
      </c>
    </row>
    <row r="5977" spans="1:7" x14ac:dyDescent="0.2">
      <c r="A5977" s="9" t="s">
        <v>163</v>
      </c>
      <c r="B5977" s="9" t="s">
        <v>164</v>
      </c>
      <c r="C5977" s="9" t="s">
        <v>2939</v>
      </c>
      <c r="D5977" s="9" t="s">
        <v>2940</v>
      </c>
      <c r="E5977" s="9" t="s">
        <v>7388</v>
      </c>
      <c r="F5977" s="9" t="str">
        <f>TEXT(gdp_capita_rank__2[[#This Row],[year]],0)&amp;"-"&amp;gdp_capita_rank__2[[#This Row],[WB_country_code]]</f>
        <v>2004-MNG</v>
      </c>
      <c r="G5977" s="9" t="s">
        <v>7468</v>
      </c>
    </row>
    <row r="5978" spans="1:7" x14ac:dyDescent="0.2">
      <c r="A5978" s="9" t="s">
        <v>165</v>
      </c>
      <c r="B5978" s="9" t="s">
        <v>166</v>
      </c>
      <c r="C5978" s="9" t="s">
        <v>2941</v>
      </c>
      <c r="D5978" s="9" t="s">
        <v>2942</v>
      </c>
      <c r="E5978" s="9" t="s">
        <v>7388</v>
      </c>
      <c r="F5978" s="9" t="str">
        <f>TEXT(gdp_capita_rank__2[[#This Row],[year]],0)&amp;"-"&amp;gdp_capita_rank__2[[#This Row],[WB_country_code]]</f>
        <v>2004-MOZ</v>
      </c>
      <c r="G5978" s="9" t="s">
        <v>7469</v>
      </c>
    </row>
    <row r="5979" spans="1:7" x14ac:dyDescent="0.2">
      <c r="A5979" s="9" t="s">
        <v>167</v>
      </c>
      <c r="B5979" s="9" t="s">
        <v>168</v>
      </c>
      <c r="C5979" s="9" t="s">
        <v>2943</v>
      </c>
      <c r="D5979" s="9" t="s">
        <v>2944</v>
      </c>
      <c r="E5979" s="9" t="s">
        <v>7388</v>
      </c>
      <c r="F5979" s="9" t="str">
        <f>TEXT(gdp_capita_rank__2[[#This Row],[year]],0)&amp;"-"&amp;gdp_capita_rank__2[[#This Row],[WB_country_code]]</f>
        <v>2004-MUS</v>
      </c>
      <c r="G5979" s="9" t="s">
        <v>7470</v>
      </c>
    </row>
    <row r="5980" spans="1:7" x14ac:dyDescent="0.2">
      <c r="A5980" s="9" t="s">
        <v>169</v>
      </c>
      <c r="B5980" s="9" t="s">
        <v>170</v>
      </c>
      <c r="C5980" s="9" t="s">
        <v>2945</v>
      </c>
      <c r="D5980" s="9" t="s">
        <v>2946</v>
      </c>
      <c r="E5980" s="9" t="s">
        <v>7388</v>
      </c>
      <c r="F5980" s="9" t="str">
        <f>TEXT(gdp_capita_rank__2[[#This Row],[year]],0)&amp;"-"&amp;gdp_capita_rank__2[[#This Row],[WB_country_code]]</f>
        <v>2004-MYS</v>
      </c>
      <c r="G5980" s="9" t="s">
        <v>7471</v>
      </c>
    </row>
    <row r="5981" spans="1:7" x14ac:dyDescent="0.2">
      <c r="A5981" s="9" t="s">
        <v>171</v>
      </c>
      <c r="B5981" s="9" t="s">
        <v>172</v>
      </c>
      <c r="C5981" s="9" t="s">
        <v>2948</v>
      </c>
      <c r="D5981" s="9" t="s">
        <v>2949</v>
      </c>
      <c r="E5981" s="9" t="s">
        <v>7388</v>
      </c>
      <c r="F5981" s="9" t="str">
        <f>TEXT(gdp_capita_rank__2[[#This Row],[year]],0)&amp;"-"&amp;gdp_capita_rank__2[[#This Row],[WB_country_code]]</f>
        <v>2004-NAM</v>
      </c>
      <c r="G5981" s="9" t="s">
        <v>7472</v>
      </c>
    </row>
    <row r="5982" spans="1:7" x14ac:dyDescent="0.2">
      <c r="A5982" s="9" t="s">
        <v>173</v>
      </c>
      <c r="B5982" s="9" t="s">
        <v>174</v>
      </c>
      <c r="C5982" s="9" t="s">
        <v>2950</v>
      </c>
      <c r="D5982" s="9" t="s">
        <v>2951</v>
      </c>
      <c r="E5982" s="9" t="s">
        <v>7388</v>
      </c>
      <c r="F5982" s="9" t="str">
        <f>TEXT(gdp_capita_rank__2[[#This Row],[year]],0)&amp;"-"&amp;gdp_capita_rank__2[[#This Row],[WB_country_code]]</f>
        <v>2004-NER</v>
      </c>
      <c r="G5982" s="9" t="s">
        <v>7473</v>
      </c>
    </row>
    <row r="5983" spans="1:7" x14ac:dyDescent="0.2">
      <c r="A5983" s="9" t="s">
        <v>175</v>
      </c>
      <c r="B5983" s="9" t="s">
        <v>176</v>
      </c>
      <c r="C5983" s="9" t="s">
        <v>2953</v>
      </c>
      <c r="D5983" s="9" t="s">
        <v>2954</v>
      </c>
      <c r="E5983" s="9" t="s">
        <v>7388</v>
      </c>
      <c r="F5983" s="9" t="str">
        <f>TEXT(gdp_capita_rank__2[[#This Row],[year]],0)&amp;"-"&amp;gdp_capita_rank__2[[#This Row],[WB_country_code]]</f>
        <v>2004-NGA</v>
      </c>
      <c r="G5983" s="9" t="s">
        <v>7474</v>
      </c>
    </row>
    <row r="5984" spans="1:7" x14ac:dyDescent="0.2">
      <c r="A5984" s="9" t="s">
        <v>177</v>
      </c>
      <c r="B5984" s="9" t="s">
        <v>178</v>
      </c>
      <c r="C5984" s="9" t="s">
        <v>2956</v>
      </c>
      <c r="D5984" s="9" t="s">
        <v>2957</v>
      </c>
      <c r="E5984" s="9" t="s">
        <v>7388</v>
      </c>
      <c r="F5984" s="9" t="str">
        <f>TEXT(gdp_capita_rank__2[[#This Row],[year]],0)&amp;"-"&amp;gdp_capita_rank__2[[#This Row],[WB_country_code]]</f>
        <v>2004-NLD</v>
      </c>
      <c r="G5984" s="9" t="s">
        <v>7475</v>
      </c>
    </row>
    <row r="5985" spans="1:7" x14ac:dyDescent="0.2">
      <c r="A5985" s="9" t="s">
        <v>179</v>
      </c>
      <c r="B5985" s="9" t="s">
        <v>180</v>
      </c>
      <c r="C5985" s="9" t="s">
        <v>2959</v>
      </c>
      <c r="D5985" s="9" t="s">
        <v>2960</v>
      </c>
      <c r="E5985" s="9" t="s">
        <v>7388</v>
      </c>
      <c r="F5985" s="9" t="str">
        <f>TEXT(gdp_capita_rank__2[[#This Row],[year]],0)&amp;"-"&amp;gdp_capita_rank__2[[#This Row],[WB_country_code]]</f>
        <v>2004-NOR</v>
      </c>
      <c r="G5985" s="9" t="s">
        <v>7476</v>
      </c>
    </row>
    <row r="5986" spans="1:7" x14ac:dyDescent="0.2">
      <c r="A5986" s="9" t="s">
        <v>181</v>
      </c>
      <c r="B5986" s="9" t="s">
        <v>182</v>
      </c>
      <c r="C5986" s="9" t="s">
        <v>2962</v>
      </c>
      <c r="D5986" s="9" t="s">
        <v>2963</v>
      </c>
      <c r="E5986" s="9" t="s">
        <v>7388</v>
      </c>
      <c r="F5986" s="9" t="str">
        <f>TEXT(gdp_capita_rank__2[[#This Row],[year]],0)&amp;"-"&amp;gdp_capita_rank__2[[#This Row],[WB_country_code]]</f>
        <v>2004-NZL</v>
      </c>
      <c r="G5986" s="9" t="s">
        <v>7477</v>
      </c>
    </row>
    <row r="5987" spans="1:7" x14ac:dyDescent="0.2">
      <c r="A5987" s="9" t="s">
        <v>183</v>
      </c>
      <c r="B5987" s="9" t="s">
        <v>184</v>
      </c>
      <c r="C5987" s="9" t="s">
        <v>2965</v>
      </c>
      <c r="D5987" s="9" t="s">
        <v>2966</v>
      </c>
      <c r="E5987" s="9" t="s">
        <v>7388</v>
      </c>
      <c r="F5987" s="9" t="str">
        <f>TEXT(gdp_capita_rank__2[[#This Row],[year]],0)&amp;"-"&amp;gdp_capita_rank__2[[#This Row],[WB_country_code]]</f>
        <v>2004-PAK</v>
      </c>
      <c r="G5987" s="9" t="s">
        <v>7478</v>
      </c>
    </row>
    <row r="5988" spans="1:7" x14ac:dyDescent="0.2">
      <c r="A5988" s="9" t="s">
        <v>185</v>
      </c>
      <c r="B5988" s="9" t="s">
        <v>186</v>
      </c>
      <c r="C5988" s="9" t="s">
        <v>2968</v>
      </c>
      <c r="D5988" s="9" t="s">
        <v>2969</v>
      </c>
      <c r="E5988" s="9" t="s">
        <v>7388</v>
      </c>
      <c r="F5988" s="9" t="str">
        <f>TEXT(gdp_capita_rank__2[[#This Row],[year]],0)&amp;"-"&amp;gdp_capita_rank__2[[#This Row],[WB_country_code]]</f>
        <v>2004-PAN</v>
      </c>
      <c r="G5988" s="9" t="s">
        <v>7479</v>
      </c>
    </row>
    <row r="5989" spans="1:7" x14ac:dyDescent="0.2">
      <c r="A5989" s="9" t="s">
        <v>187</v>
      </c>
      <c r="B5989" s="9" t="s">
        <v>188</v>
      </c>
      <c r="C5989" s="9" t="s">
        <v>2971</v>
      </c>
      <c r="D5989" s="9" t="s">
        <v>2972</v>
      </c>
      <c r="E5989" s="9" t="s">
        <v>7388</v>
      </c>
      <c r="F5989" s="9" t="str">
        <f>TEXT(gdp_capita_rank__2[[#This Row],[year]],0)&amp;"-"&amp;gdp_capita_rank__2[[#This Row],[WB_country_code]]</f>
        <v>2004-PER</v>
      </c>
      <c r="G5989" s="9" t="s">
        <v>7480</v>
      </c>
    </row>
    <row r="5990" spans="1:7" x14ac:dyDescent="0.2">
      <c r="A5990" s="9" t="s">
        <v>189</v>
      </c>
      <c r="B5990" s="9" t="s">
        <v>190</v>
      </c>
      <c r="C5990" s="9" t="s">
        <v>2973</v>
      </c>
      <c r="D5990" s="9" t="s">
        <v>2974</v>
      </c>
      <c r="E5990" s="9" t="s">
        <v>7388</v>
      </c>
      <c r="F5990" s="9" t="str">
        <f>TEXT(gdp_capita_rank__2[[#This Row],[year]],0)&amp;"-"&amp;gdp_capita_rank__2[[#This Row],[WB_country_code]]</f>
        <v>2004-PHL</v>
      </c>
      <c r="G5990" s="9" t="s">
        <v>7481</v>
      </c>
    </row>
    <row r="5991" spans="1:7" x14ac:dyDescent="0.2">
      <c r="A5991" s="9" t="s">
        <v>191</v>
      </c>
      <c r="B5991" s="9" t="s">
        <v>192</v>
      </c>
      <c r="C5991" s="9" t="s">
        <v>2976</v>
      </c>
      <c r="D5991" s="9" t="s">
        <v>2977</v>
      </c>
      <c r="E5991" s="9" t="s">
        <v>7388</v>
      </c>
      <c r="F5991" s="9" t="str">
        <f>TEXT(gdp_capita_rank__2[[#This Row],[year]],0)&amp;"-"&amp;gdp_capita_rank__2[[#This Row],[WB_country_code]]</f>
        <v>2004-POL</v>
      </c>
      <c r="G5991" s="9" t="s">
        <v>7482</v>
      </c>
    </row>
    <row r="5992" spans="1:7" x14ac:dyDescent="0.2">
      <c r="A5992" s="9" t="s">
        <v>193</v>
      </c>
      <c r="B5992" s="9" t="s">
        <v>194</v>
      </c>
      <c r="C5992" s="9" t="s">
        <v>2818</v>
      </c>
      <c r="D5992" s="9" t="s">
        <v>2978</v>
      </c>
      <c r="E5992" s="9" t="s">
        <v>7388</v>
      </c>
      <c r="F5992" s="9" t="str">
        <f>TEXT(gdp_capita_rank__2[[#This Row],[year]],0)&amp;"-"&amp;gdp_capita_rank__2[[#This Row],[WB_country_code]]</f>
        <v>2004-PRI</v>
      </c>
      <c r="G5992" s="9" t="s">
        <v>7483</v>
      </c>
    </row>
    <row r="5993" spans="1:7" x14ac:dyDescent="0.2">
      <c r="A5993" s="9" t="s">
        <v>195</v>
      </c>
      <c r="B5993" s="9" t="s">
        <v>196</v>
      </c>
      <c r="C5993" s="9" t="s">
        <v>2980</v>
      </c>
      <c r="D5993" s="9" t="s">
        <v>2981</v>
      </c>
      <c r="E5993" s="9" t="s">
        <v>7388</v>
      </c>
      <c r="F5993" s="9" t="str">
        <f>TEXT(gdp_capita_rank__2[[#This Row],[year]],0)&amp;"-"&amp;gdp_capita_rank__2[[#This Row],[WB_country_code]]</f>
        <v>2004-PRK</v>
      </c>
      <c r="G5993" s="9" t="s">
        <v>2741</v>
      </c>
    </row>
    <row r="5994" spans="1:7" x14ac:dyDescent="0.2">
      <c r="A5994" s="9" t="s">
        <v>197</v>
      </c>
      <c r="B5994" s="9" t="s">
        <v>198</v>
      </c>
      <c r="C5994" s="9" t="s">
        <v>2982</v>
      </c>
      <c r="D5994" s="9" t="s">
        <v>2983</v>
      </c>
      <c r="E5994" s="9" t="s">
        <v>7388</v>
      </c>
      <c r="F5994" s="9" t="str">
        <f>TEXT(gdp_capita_rank__2[[#This Row],[year]],0)&amp;"-"&amp;gdp_capita_rank__2[[#This Row],[WB_country_code]]</f>
        <v>2004-PRT</v>
      </c>
      <c r="G5994" s="9" t="s">
        <v>7484</v>
      </c>
    </row>
    <row r="5995" spans="1:7" x14ac:dyDescent="0.2">
      <c r="A5995" s="9" t="s">
        <v>199</v>
      </c>
      <c r="B5995" s="9" t="s">
        <v>200</v>
      </c>
      <c r="C5995" s="9" t="s">
        <v>2985</v>
      </c>
      <c r="D5995" s="9" t="s">
        <v>2986</v>
      </c>
      <c r="E5995" s="9" t="s">
        <v>7388</v>
      </c>
      <c r="F5995" s="9" t="str">
        <f>TEXT(gdp_capita_rank__2[[#This Row],[year]],0)&amp;"-"&amp;gdp_capita_rank__2[[#This Row],[WB_country_code]]</f>
        <v>2004-PRY</v>
      </c>
      <c r="G5995" s="9" t="s">
        <v>7485</v>
      </c>
    </row>
    <row r="5996" spans="1:7" x14ac:dyDescent="0.2">
      <c r="A5996" s="9" t="s">
        <v>201</v>
      </c>
      <c r="B5996" s="9" t="s">
        <v>202</v>
      </c>
      <c r="C5996" s="9" t="s">
        <v>2987</v>
      </c>
      <c r="D5996" s="9" t="s">
        <v>2988</v>
      </c>
      <c r="E5996" s="9" t="s">
        <v>7388</v>
      </c>
      <c r="F5996" s="9" t="str">
        <f>TEXT(gdp_capita_rank__2[[#This Row],[year]],0)&amp;"-"&amp;gdp_capita_rank__2[[#This Row],[WB_country_code]]</f>
        <v>2004-QAT</v>
      </c>
      <c r="G5996" s="9" t="s">
        <v>7486</v>
      </c>
    </row>
    <row r="5997" spans="1:7" x14ac:dyDescent="0.2">
      <c r="A5997" s="9" t="s">
        <v>203</v>
      </c>
      <c r="B5997" s="9" t="s">
        <v>204</v>
      </c>
      <c r="C5997" s="9" t="s">
        <v>2989</v>
      </c>
      <c r="D5997" s="9" t="s">
        <v>2990</v>
      </c>
      <c r="E5997" s="9" t="s">
        <v>7388</v>
      </c>
      <c r="F5997" s="9" t="str">
        <f>TEXT(gdp_capita_rank__2[[#This Row],[year]],0)&amp;"-"&amp;gdp_capita_rank__2[[#This Row],[WB_country_code]]</f>
        <v>2004-ROU</v>
      </c>
      <c r="G5997" s="9" t="s">
        <v>7487</v>
      </c>
    </row>
    <row r="5998" spans="1:7" x14ac:dyDescent="0.2">
      <c r="A5998" s="9" t="s">
        <v>205</v>
      </c>
      <c r="B5998" s="9" t="s">
        <v>206</v>
      </c>
      <c r="C5998" s="9" t="s">
        <v>2991</v>
      </c>
      <c r="D5998" s="9" t="s">
        <v>2992</v>
      </c>
      <c r="E5998" s="9" t="s">
        <v>7388</v>
      </c>
      <c r="F5998" s="9" t="str">
        <f>TEXT(gdp_capita_rank__2[[#This Row],[year]],0)&amp;"-"&amp;gdp_capita_rank__2[[#This Row],[WB_country_code]]</f>
        <v>2004-RUS</v>
      </c>
      <c r="G5998" s="9" t="s">
        <v>7488</v>
      </c>
    </row>
    <row r="5999" spans="1:7" x14ac:dyDescent="0.2">
      <c r="A5999" s="9" t="s">
        <v>207</v>
      </c>
      <c r="B5999" s="9" t="s">
        <v>208</v>
      </c>
      <c r="C5999" s="9" t="s">
        <v>2993</v>
      </c>
      <c r="D5999" s="9" t="s">
        <v>2994</v>
      </c>
      <c r="E5999" s="9" t="s">
        <v>7388</v>
      </c>
      <c r="F5999" s="9" t="str">
        <f>TEXT(gdp_capita_rank__2[[#This Row],[year]],0)&amp;"-"&amp;gdp_capita_rank__2[[#This Row],[WB_country_code]]</f>
        <v>2004-SAU</v>
      </c>
      <c r="G5999" s="9" t="s">
        <v>7489</v>
      </c>
    </row>
    <row r="6000" spans="1:7" x14ac:dyDescent="0.2">
      <c r="A6000" s="9" t="s">
        <v>209</v>
      </c>
      <c r="B6000" s="9" t="s">
        <v>210</v>
      </c>
      <c r="C6000" s="9" t="s">
        <v>2995</v>
      </c>
      <c r="D6000" s="9" t="s">
        <v>2996</v>
      </c>
      <c r="E6000" s="9" t="s">
        <v>7388</v>
      </c>
      <c r="F6000" s="9" t="str">
        <f>TEXT(gdp_capita_rank__2[[#This Row],[year]],0)&amp;"-"&amp;gdp_capita_rank__2[[#This Row],[WB_country_code]]</f>
        <v>2004-SDN</v>
      </c>
      <c r="G6000" s="9" t="s">
        <v>7490</v>
      </c>
    </row>
    <row r="6001" spans="1:7" x14ac:dyDescent="0.2">
      <c r="A6001" s="9" t="s">
        <v>211</v>
      </c>
      <c r="B6001" s="9" t="s">
        <v>212</v>
      </c>
      <c r="C6001" s="9" t="s">
        <v>2998</v>
      </c>
      <c r="D6001" s="9" t="s">
        <v>2999</v>
      </c>
      <c r="E6001" s="9" t="s">
        <v>7388</v>
      </c>
      <c r="F6001" s="9" t="str">
        <f>TEXT(gdp_capita_rank__2[[#This Row],[year]],0)&amp;"-"&amp;gdp_capita_rank__2[[#This Row],[WB_country_code]]</f>
        <v>2004-SEN</v>
      </c>
      <c r="G6001" s="9" t="s">
        <v>7491</v>
      </c>
    </row>
    <row r="6002" spans="1:7" x14ac:dyDescent="0.2">
      <c r="A6002" s="9" t="s">
        <v>213</v>
      </c>
      <c r="B6002" s="9" t="s">
        <v>214</v>
      </c>
      <c r="C6002" s="9" t="s">
        <v>3001</v>
      </c>
      <c r="D6002" s="9" t="s">
        <v>3002</v>
      </c>
      <c r="E6002" s="9" t="s">
        <v>7388</v>
      </c>
      <c r="F6002" s="9" t="str">
        <f>TEXT(gdp_capita_rank__2[[#This Row],[year]],0)&amp;"-"&amp;gdp_capita_rank__2[[#This Row],[WB_country_code]]</f>
        <v>2004-SGP</v>
      </c>
      <c r="G6002" s="9" t="s">
        <v>7492</v>
      </c>
    </row>
    <row r="6003" spans="1:7" x14ac:dyDescent="0.2">
      <c r="A6003" s="9" t="s">
        <v>215</v>
      </c>
      <c r="B6003" s="9" t="s">
        <v>216</v>
      </c>
      <c r="C6003" s="9" t="s">
        <v>3004</v>
      </c>
      <c r="D6003" s="9" t="s">
        <v>3005</v>
      </c>
      <c r="E6003" s="9" t="s">
        <v>7388</v>
      </c>
      <c r="F6003" s="9" t="str">
        <f>TEXT(gdp_capita_rank__2[[#This Row],[year]],0)&amp;"-"&amp;gdp_capita_rank__2[[#This Row],[WB_country_code]]</f>
        <v>2004-SMR</v>
      </c>
      <c r="G6003" s="9" t="s">
        <v>7493</v>
      </c>
    </row>
    <row r="6004" spans="1:7" x14ac:dyDescent="0.2">
      <c r="A6004" s="9" t="s">
        <v>217</v>
      </c>
      <c r="B6004" s="9" t="s">
        <v>218</v>
      </c>
      <c r="C6004" s="9" t="s">
        <v>2854</v>
      </c>
      <c r="D6004" s="9" t="s">
        <v>3006</v>
      </c>
      <c r="E6004" s="9" t="s">
        <v>7388</v>
      </c>
      <c r="F6004" s="9" t="str">
        <f>TEXT(gdp_capita_rank__2[[#This Row],[year]],0)&amp;"-"&amp;gdp_capita_rank__2[[#This Row],[WB_country_code]]</f>
        <v>2004-SRB</v>
      </c>
      <c r="G6004" s="9" t="s">
        <v>7494</v>
      </c>
    </row>
    <row r="6005" spans="1:7" x14ac:dyDescent="0.2">
      <c r="A6005" s="9" t="s">
        <v>219</v>
      </c>
      <c r="B6005" s="9" t="s">
        <v>220</v>
      </c>
      <c r="C6005" s="9" t="s">
        <v>3007</v>
      </c>
      <c r="D6005" s="9" t="s">
        <v>3008</v>
      </c>
      <c r="E6005" s="9" t="s">
        <v>7388</v>
      </c>
      <c r="F6005" s="9" t="str">
        <f>TEXT(gdp_capita_rank__2[[#This Row],[year]],0)&amp;"-"&amp;gdp_capita_rank__2[[#This Row],[WB_country_code]]</f>
        <v>2004-SUR</v>
      </c>
      <c r="G6005" s="9" t="s">
        <v>7495</v>
      </c>
    </row>
    <row r="6006" spans="1:7" x14ac:dyDescent="0.2">
      <c r="A6006" s="9" t="s">
        <v>221</v>
      </c>
      <c r="B6006" s="9" t="s">
        <v>222</v>
      </c>
      <c r="C6006" s="9" t="s">
        <v>3010</v>
      </c>
      <c r="D6006" s="9" t="s">
        <v>3011</v>
      </c>
      <c r="E6006" s="9" t="s">
        <v>7388</v>
      </c>
      <c r="F6006" s="9" t="str">
        <f>TEXT(gdp_capita_rank__2[[#This Row],[year]],0)&amp;"-"&amp;gdp_capita_rank__2[[#This Row],[WB_country_code]]</f>
        <v>2004-SVK</v>
      </c>
      <c r="G6006" s="9" t="s">
        <v>7496</v>
      </c>
    </row>
    <row r="6007" spans="1:7" x14ac:dyDescent="0.2">
      <c r="A6007" s="9" t="s">
        <v>223</v>
      </c>
      <c r="B6007" s="9" t="s">
        <v>224</v>
      </c>
      <c r="C6007" s="9" t="s">
        <v>3012</v>
      </c>
      <c r="D6007" s="9" t="s">
        <v>3013</v>
      </c>
      <c r="E6007" s="9" t="s">
        <v>7388</v>
      </c>
      <c r="F6007" s="9" t="str">
        <f>TEXT(gdp_capita_rank__2[[#This Row],[year]],0)&amp;"-"&amp;gdp_capita_rank__2[[#This Row],[WB_country_code]]</f>
        <v>2004-SVN</v>
      </c>
      <c r="G6007" s="9" t="s">
        <v>7497</v>
      </c>
    </row>
    <row r="6008" spans="1:7" x14ac:dyDescent="0.2">
      <c r="A6008" s="9" t="s">
        <v>225</v>
      </c>
      <c r="B6008" s="9" t="s">
        <v>226</v>
      </c>
      <c r="C6008" s="9" t="s">
        <v>3014</v>
      </c>
      <c r="D6008" s="9" t="s">
        <v>3015</v>
      </c>
      <c r="E6008" s="9" t="s">
        <v>7388</v>
      </c>
      <c r="F6008" s="9" t="str">
        <f>TEXT(gdp_capita_rank__2[[#This Row],[year]],0)&amp;"-"&amp;gdp_capita_rank__2[[#This Row],[WB_country_code]]</f>
        <v>2004-SWE</v>
      </c>
      <c r="G6008" s="9" t="s">
        <v>7498</v>
      </c>
    </row>
    <row r="6009" spans="1:7" x14ac:dyDescent="0.2">
      <c r="A6009" s="9" t="s">
        <v>227</v>
      </c>
      <c r="B6009" s="9" t="s">
        <v>228</v>
      </c>
      <c r="C6009" s="9" t="s">
        <v>3017</v>
      </c>
      <c r="D6009" s="9" t="s">
        <v>3018</v>
      </c>
      <c r="E6009" s="9" t="s">
        <v>7388</v>
      </c>
      <c r="F6009" s="9" t="str">
        <f>TEXT(gdp_capita_rank__2[[#This Row],[year]],0)&amp;"-"&amp;gdp_capita_rank__2[[#This Row],[WB_country_code]]</f>
        <v>2004-SYR</v>
      </c>
      <c r="G6009" s="9" t="s">
        <v>7499</v>
      </c>
    </row>
    <row r="6010" spans="1:7" x14ac:dyDescent="0.2">
      <c r="A6010" s="9" t="s">
        <v>229</v>
      </c>
      <c r="B6010" s="9" t="s">
        <v>230</v>
      </c>
      <c r="C6010" s="9" t="s">
        <v>3020</v>
      </c>
      <c r="D6010" s="9" t="s">
        <v>3021</v>
      </c>
      <c r="E6010" s="9" t="s">
        <v>7388</v>
      </c>
      <c r="F6010" s="9" t="str">
        <f>TEXT(gdp_capita_rank__2[[#This Row],[year]],0)&amp;"-"&amp;gdp_capita_rank__2[[#This Row],[WB_country_code]]</f>
        <v>2004-TGO</v>
      </c>
      <c r="G6010" s="9" t="s">
        <v>7500</v>
      </c>
    </row>
    <row r="6011" spans="1:7" x14ac:dyDescent="0.2">
      <c r="A6011" s="9" t="s">
        <v>231</v>
      </c>
      <c r="B6011" s="9" t="s">
        <v>232</v>
      </c>
      <c r="C6011" s="9" t="s">
        <v>3023</v>
      </c>
      <c r="D6011" s="9" t="s">
        <v>3024</v>
      </c>
      <c r="E6011" s="9" t="s">
        <v>7388</v>
      </c>
      <c r="F6011" s="9" t="str">
        <f>TEXT(gdp_capita_rank__2[[#This Row],[year]],0)&amp;"-"&amp;gdp_capita_rank__2[[#This Row],[WB_country_code]]</f>
        <v>2004-THA</v>
      </c>
      <c r="G6011" s="9" t="s">
        <v>7501</v>
      </c>
    </row>
    <row r="6012" spans="1:7" x14ac:dyDescent="0.2">
      <c r="A6012" s="9" t="s">
        <v>233</v>
      </c>
      <c r="B6012" s="9" t="s">
        <v>234</v>
      </c>
      <c r="C6012" s="9" t="s">
        <v>3026</v>
      </c>
      <c r="D6012" s="9" t="s">
        <v>3027</v>
      </c>
      <c r="E6012" s="9" t="s">
        <v>7388</v>
      </c>
      <c r="F6012" s="9" t="str">
        <f>TEXT(gdp_capita_rank__2[[#This Row],[year]],0)&amp;"-"&amp;gdp_capita_rank__2[[#This Row],[WB_country_code]]</f>
        <v>2004-TJK</v>
      </c>
      <c r="G6012" s="9" t="s">
        <v>7502</v>
      </c>
    </row>
    <row r="6013" spans="1:7" x14ac:dyDescent="0.2">
      <c r="A6013" s="9" t="s">
        <v>235</v>
      </c>
      <c r="B6013" s="9" t="s">
        <v>236</v>
      </c>
      <c r="C6013" s="9" t="s">
        <v>3028</v>
      </c>
      <c r="D6013" s="9" t="s">
        <v>3029</v>
      </c>
      <c r="E6013" s="9" t="s">
        <v>7388</v>
      </c>
      <c r="F6013" s="9" t="str">
        <f>TEXT(gdp_capita_rank__2[[#This Row],[year]],0)&amp;"-"&amp;gdp_capita_rank__2[[#This Row],[WB_country_code]]</f>
        <v>2004-TKM</v>
      </c>
      <c r="G6013" s="9" t="s">
        <v>7503</v>
      </c>
    </row>
    <row r="6014" spans="1:7" x14ac:dyDescent="0.2">
      <c r="A6014" s="9" t="s">
        <v>237</v>
      </c>
      <c r="B6014" s="9" t="s">
        <v>238</v>
      </c>
      <c r="C6014" s="9" t="s">
        <v>3030</v>
      </c>
      <c r="D6014" s="9" t="s">
        <v>3031</v>
      </c>
      <c r="E6014" s="9" t="s">
        <v>7388</v>
      </c>
      <c r="F6014" s="9" t="str">
        <f>TEXT(gdp_capita_rank__2[[#This Row],[year]],0)&amp;"-"&amp;gdp_capita_rank__2[[#This Row],[WB_country_code]]</f>
        <v>2004-TON</v>
      </c>
      <c r="G6014" s="9" t="s">
        <v>7504</v>
      </c>
    </row>
    <row r="6015" spans="1:7" x14ac:dyDescent="0.2">
      <c r="A6015" s="9" t="s">
        <v>239</v>
      </c>
      <c r="B6015" s="9" t="s">
        <v>240</v>
      </c>
      <c r="C6015" s="9" t="s">
        <v>3032</v>
      </c>
      <c r="D6015" s="9" t="s">
        <v>3033</v>
      </c>
      <c r="E6015" s="9" t="s">
        <v>7388</v>
      </c>
      <c r="F6015" s="9" t="str">
        <f>TEXT(gdp_capita_rank__2[[#This Row],[year]],0)&amp;"-"&amp;gdp_capita_rank__2[[#This Row],[WB_country_code]]</f>
        <v>2004-TTO</v>
      </c>
      <c r="G6015" s="9" t="s">
        <v>7505</v>
      </c>
    </row>
    <row r="6016" spans="1:7" x14ac:dyDescent="0.2">
      <c r="A6016" s="9" t="s">
        <v>241</v>
      </c>
      <c r="B6016" s="9" t="s">
        <v>242</v>
      </c>
      <c r="C6016" s="9" t="s">
        <v>3035</v>
      </c>
      <c r="D6016" s="9" t="s">
        <v>3036</v>
      </c>
      <c r="E6016" s="9" t="s">
        <v>7388</v>
      </c>
      <c r="F6016" s="9" t="str">
        <f>TEXT(gdp_capita_rank__2[[#This Row],[year]],0)&amp;"-"&amp;gdp_capita_rank__2[[#This Row],[WB_country_code]]</f>
        <v>2004-TUN</v>
      </c>
      <c r="G6016" s="9" t="s">
        <v>7506</v>
      </c>
    </row>
    <row r="6017" spans="1:7" x14ac:dyDescent="0.2">
      <c r="A6017" s="9" t="s">
        <v>243</v>
      </c>
      <c r="B6017" s="9" t="s">
        <v>244</v>
      </c>
      <c r="C6017" s="9" t="s">
        <v>3037</v>
      </c>
      <c r="D6017" s="9" t="s">
        <v>3038</v>
      </c>
      <c r="E6017" s="9" t="s">
        <v>7388</v>
      </c>
      <c r="F6017" s="9" t="str">
        <f>TEXT(gdp_capita_rank__2[[#This Row],[year]],0)&amp;"-"&amp;gdp_capita_rank__2[[#This Row],[WB_country_code]]</f>
        <v>2004-TUR</v>
      </c>
      <c r="G6017" s="9" t="s">
        <v>7507</v>
      </c>
    </row>
    <row r="6018" spans="1:7" x14ac:dyDescent="0.2">
      <c r="A6018" s="9" t="s">
        <v>245</v>
      </c>
      <c r="B6018" s="9" t="s">
        <v>246</v>
      </c>
      <c r="C6018" s="9" t="s">
        <v>3040</v>
      </c>
      <c r="D6018" s="9" t="s">
        <v>3041</v>
      </c>
      <c r="E6018" s="9" t="s">
        <v>7388</v>
      </c>
      <c r="F6018" s="9" t="str">
        <f>TEXT(gdp_capita_rank__2[[#This Row],[year]],0)&amp;"-"&amp;gdp_capita_rank__2[[#This Row],[WB_country_code]]</f>
        <v>2004-TZA</v>
      </c>
      <c r="G6018" s="9" t="s">
        <v>7508</v>
      </c>
    </row>
    <row r="6019" spans="1:7" x14ac:dyDescent="0.2">
      <c r="A6019" s="9" t="s">
        <v>247</v>
      </c>
      <c r="B6019" s="9" t="s">
        <v>248</v>
      </c>
      <c r="C6019" s="9" t="s">
        <v>3042</v>
      </c>
      <c r="D6019" s="9" t="s">
        <v>3043</v>
      </c>
      <c r="E6019" s="9" t="s">
        <v>7388</v>
      </c>
      <c r="F6019" s="9" t="str">
        <f>TEXT(gdp_capita_rank__2[[#This Row],[year]],0)&amp;"-"&amp;gdp_capita_rank__2[[#This Row],[WB_country_code]]</f>
        <v>2004-UGA</v>
      </c>
      <c r="G6019" s="9" t="s">
        <v>7509</v>
      </c>
    </row>
    <row r="6020" spans="1:7" x14ac:dyDescent="0.2">
      <c r="A6020" s="9" t="s">
        <v>249</v>
      </c>
      <c r="B6020" s="9" t="s">
        <v>250</v>
      </c>
      <c r="C6020" s="9" t="s">
        <v>3045</v>
      </c>
      <c r="D6020" s="9" t="s">
        <v>3046</v>
      </c>
      <c r="E6020" s="9" t="s">
        <v>7388</v>
      </c>
      <c r="F6020" s="9" t="str">
        <f>TEXT(gdp_capita_rank__2[[#This Row],[year]],0)&amp;"-"&amp;gdp_capita_rank__2[[#This Row],[WB_country_code]]</f>
        <v>2004-UKR</v>
      </c>
      <c r="G6020" s="9" t="s">
        <v>7510</v>
      </c>
    </row>
    <row r="6021" spans="1:7" x14ac:dyDescent="0.2">
      <c r="A6021" s="9" t="s">
        <v>251</v>
      </c>
      <c r="B6021" s="9" t="s">
        <v>252</v>
      </c>
      <c r="C6021" s="9" t="s">
        <v>3047</v>
      </c>
      <c r="D6021" s="9" t="s">
        <v>3048</v>
      </c>
      <c r="E6021" s="9" t="s">
        <v>7388</v>
      </c>
      <c r="F6021" s="9" t="str">
        <f>TEXT(gdp_capita_rank__2[[#This Row],[year]],0)&amp;"-"&amp;gdp_capita_rank__2[[#This Row],[WB_country_code]]</f>
        <v>2004-URY</v>
      </c>
      <c r="G6021" s="9" t="s">
        <v>7511</v>
      </c>
    </row>
    <row r="6022" spans="1:7" x14ac:dyDescent="0.2">
      <c r="A6022" s="9" t="s">
        <v>253</v>
      </c>
      <c r="B6022" s="9" t="s">
        <v>254</v>
      </c>
      <c r="C6022" s="9" t="s">
        <v>3050</v>
      </c>
      <c r="D6022" s="9" t="s">
        <v>3051</v>
      </c>
      <c r="E6022" s="9" t="s">
        <v>7388</v>
      </c>
      <c r="F6022" s="9" t="str">
        <f>TEXT(gdp_capita_rank__2[[#This Row],[year]],0)&amp;"-"&amp;gdp_capita_rank__2[[#This Row],[WB_country_code]]</f>
        <v>2004-USA</v>
      </c>
      <c r="G6022" s="9" t="s">
        <v>7512</v>
      </c>
    </row>
    <row r="6023" spans="1:7" x14ac:dyDescent="0.2">
      <c r="A6023" s="9" t="s">
        <v>255</v>
      </c>
      <c r="B6023" s="9" t="s">
        <v>256</v>
      </c>
      <c r="C6023" s="9" t="s">
        <v>3053</v>
      </c>
      <c r="D6023" s="9" t="s">
        <v>3054</v>
      </c>
      <c r="E6023" s="9" t="s">
        <v>7388</v>
      </c>
      <c r="F6023" s="9" t="str">
        <f>TEXT(gdp_capita_rank__2[[#This Row],[year]],0)&amp;"-"&amp;gdp_capita_rank__2[[#This Row],[WB_country_code]]</f>
        <v>2004-UZB</v>
      </c>
      <c r="G6023" s="9" t="s">
        <v>7513</v>
      </c>
    </row>
    <row r="6024" spans="1:7" x14ac:dyDescent="0.2">
      <c r="A6024" s="9" t="s">
        <v>257</v>
      </c>
      <c r="B6024" s="9" t="s">
        <v>258</v>
      </c>
      <c r="C6024" s="9" t="s">
        <v>3055</v>
      </c>
      <c r="D6024" s="9" t="s">
        <v>3056</v>
      </c>
      <c r="E6024" s="9" t="s">
        <v>7388</v>
      </c>
      <c r="F6024" s="9" t="str">
        <f>TEXT(gdp_capita_rank__2[[#This Row],[year]],0)&amp;"-"&amp;gdp_capita_rank__2[[#This Row],[WB_country_code]]</f>
        <v>2004-VEN</v>
      </c>
      <c r="G6024" s="9" t="s">
        <v>7514</v>
      </c>
    </row>
    <row r="6025" spans="1:7" x14ac:dyDescent="0.2">
      <c r="A6025" s="9" t="s">
        <v>259</v>
      </c>
      <c r="B6025" s="9" t="s">
        <v>260</v>
      </c>
      <c r="C6025" s="9" t="s">
        <v>3058</v>
      </c>
      <c r="D6025" s="9" t="s">
        <v>3059</v>
      </c>
      <c r="E6025" s="9" t="s">
        <v>7388</v>
      </c>
      <c r="F6025" s="9" t="str">
        <f>TEXT(gdp_capita_rank__2[[#This Row],[year]],0)&amp;"-"&amp;gdp_capita_rank__2[[#This Row],[WB_country_code]]</f>
        <v>2004-VIR</v>
      </c>
      <c r="G6025" s="9" t="s">
        <v>7515</v>
      </c>
    </row>
    <row r="6026" spans="1:7" x14ac:dyDescent="0.2">
      <c r="A6026" s="9" t="s">
        <v>261</v>
      </c>
      <c r="B6026" s="9" t="s">
        <v>262</v>
      </c>
      <c r="C6026" s="9" t="s">
        <v>3060</v>
      </c>
      <c r="D6026" s="9" t="s">
        <v>3061</v>
      </c>
      <c r="E6026" s="9" t="s">
        <v>7388</v>
      </c>
      <c r="F6026" s="9" t="str">
        <f>TEXT(gdp_capita_rank__2[[#This Row],[year]],0)&amp;"-"&amp;gdp_capita_rank__2[[#This Row],[WB_country_code]]</f>
        <v>2004-VNM</v>
      </c>
      <c r="G6026" s="9" t="s">
        <v>7516</v>
      </c>
    </row>
    <row r="6027" spans="1:7" x14ac:dyDescent="0.2">
      <c r="A6027" s="9" t="s">
        <v>263</v>
      </c>
      <c r="B6027" s="9" t="s">
        <v>264</v>
      </c>
      <c r="C6027" s="9" t="s">
        <v>3062</v>
      </c>
      <c r="D6027" s="9" t="s">
        <v>3063</v>
      </c>
      <c r="E6027" s="9" t="s">
        <v>7388</v>
      </c>
      <c r="F6027" s="9" t="str">
        <f>TEXT(gdp_capita_rank__2[[#This Row],[year]],0)&amp;"-"&amp;gdp_capita_rank__2[[#This Row],[WB_country_code]]</f>
        <v>2004-WSM</v>
      </c>
      <c r="G6027" s="9" t="s">
        <v>7517</v>
      </c>
    </row>
    <row r="6028" spans="1:7" x14ac:dyDescent="0.2">
      <c r="A6028" s="9" t="s">
        <v>265</v>
      </c>
      <c r="B6028" s="9" t="s">
        <v>266</v>
      </c>
      <c r="C6028" s="9" t="s">
        <v>3064</v>
      </c>
      <c r="D6028" s="9" t="s">
        <v>3065</v>
      </c>
      <c r="E6028" s="9" t="s">
        <v>7388</v>
      </c>
      <c r="F6028" s="9" t="str">
        <f>TEXT(gdp_capita_rank__2[[#This Row],[year]],0)&amp;"-"&amp;gdp_capita_rank__2[[#This Row],[WB_country_code]]</f>
        <v>2004-XKX</v>
      </c>
      <c r="G6028" s="9" t="s">
        <v>2741</v>
      </c>
    </row>
    <row r="6029" spans="1:7" x14ac:dyDescent="0.2">
      <c r="A6029" s="9" t="s">
        <v>269</v>
      </c>
      <c r="B6029" s="9" t="s">
        <v>270</v>
      </c>
      <c r="C6029" s="9" t="s">
        <v>3066</v>
      </c>
      <c r="D6029" s="9" t="s">
        <v>3067</v>
      </c>
      <c r="E6029" s="9" t="s">
        <v>7388</v>
      </c>
      <c r="F6029" s="9" t="str">
        <f>TEXT(gdp_capita_rank__2[[#This Row],[year]],0)&amp;"-"&amp;gdp_capita_rank__2[[#This Row],[WB_country_code]]</f>
        <v>2004-ZAF</v>
      </c>
      <c r="G6029" s="9" t="s">
        <v>7518</v>
      </c>
    </row>
    <row r="6030" spans="1:7" x14ac:dyDescent="0.2">
      <c r="A6030" s="9" t="s">
        <v>271</v>
      </c>
      <c r="B6030" s="9" t="s">
        <v>272</v>
      </c>
      <c r="C6030" s="9" t="s">
        <v>3069</v>
      </c>
      <c r="D6030" s="9" t="s">
        <v>3070</v>
      </c>
      <c r="E6030" s="9" t="s">
        <v>7388</v>
      </c>
      <c r="F6030" s="9" t="str">
        <f>TEXT(gdp_capita_rank__2[[#This Row],[year]],0)&amp;"-"&amp;gdp_capita_rank__2[[#This Row],[WB_country_code]]</f>
        <v>2004-ZMB</v>
      </c>
      <c r="G6030" s="9" t="s">
        <v>7519</v>
      </c>
    </row>
    <row r="6031" spans="1:7" x14ac:dyDescent="0.2">
      <c r="A6031" s="9" t="s">
        <v>273</v>
      </c>
      <c r="B6031" s="9" t="s">
        <v>274</v>
      </c>
      <c r="C6031" s="9" t="s">
        <v>3072</v>
      </c>
      <c r="D6031" s="9" t="s">
        <v>3073</v>
      </c>
      <c r="E6031" s="9" t="s">
        <v>7388</v>
      </c>
      <c r="F6031" s="9" t="str">
        <f>TEXT(gdp_capita_rank__2[[#This Row],[year]],0)&amp;"-"&amp;gdp_capita_rank__2[[#This Row],[WB_country_code]]</f>
        <v>2004-ZWE</v>
      </c>
      <c r="G6031" s="9" t="s">
        <v>7520</v>
      </c>
    </row>
    <row r="6032" spans="1:7" x14ac:dyDescent="0.2">
      <c r="A6032" s="9" t="s">
        <v>5</v>
      </c>
      <c r="B6032" s="9" t="s">
        <v>6</v>
      </c>
      <c r="C6032" s="9" t="s">
        <v>2735</v>
      </c>
      <c r="D6032" s="9" t="s">
        <v>2736</v>
      </c>
      <c r="E6032" s="9" t="s">
        <v>7521</v>
      </c>
      <c r="F6032" s="9" t="str">
        <f>TEXT(gdp_capita_rank__2[[#This Row],[year]],0)&amp;"-"&amp;gdp_capita_rank__2[[#This Row],[WB_country_code]]</f>
        <v>2005-AFG</v>
      </c>
      <c r="G6032" s="9" t="s">
        <v>7522</v>
      </c>
    </row>
    <row r="6033" spans="1:7" x14ac:dyDescent="0.2">
      <c r="A6033" s="9" t="s">
        <v>7</v>
      </c>
      <c r="B6033" s="9" t="s">
        <v>8</v>
      </c>
      <c r="C6033" s="9" t="s">
        <v>2739</v>
      </c>
      <c r="D6033" s="9" t="s">
        <v>2740</v>
      </c>
      <c r="E6033" s="9" t="s">
        <v>7521</v>
      </c>
      <c r="F6033" s="9" t="str">
        <f>TEXT(gdp_capita_rank__2[[#This Row],[year]],0)&amp;"-"&amp;gdp_capita_rank__2[[#This Row],[WB_country_code]]</f>
        <v>2005-ARE</v>
      </c>
      <c r="G6033" s="9" t="s">
        <v>7523</v>
      </c>
    </row>
    <row r="6034" spans="1:7" x14ac:dyDescent="0.2">
      <c r="A6034" s="9" t="s">
        <v>9</v>
      </c>
      <c r="B6034" s="9" t="s">
        <v>10</v>
      </c>
      <c r="C6034" s="9" t="s">
        <v>2742</v>
      </c>
      <c r="D6034" s="9" t="s">
        <v>2743</v>
      </c>
      <c r="E6034" s="9" t="s">
        <v>7521</v>
      </c>
      <c r="F6034" s="9" t="str">
        <f>TEXT(gdp_capita_rank__2[[#This Row],[year]],0)&amp;"-"&amp;gdp_capita_rank__2[[#This Row],[WB_country_code]]</f>
        <v>2005-ARG</v>
      </c>
      <c r="G6034" s="9" t="s">
        <v>7524</v>
      </c>
    </row>
    <row r="6035" spans="1:7" x14ac:dyDescent="0.2">
      <c r="A6035" s="9" t="s">
        <v>11</v>
      </c>
      <c r="B6035" s="9" t="s">
        <v>12</v>
      </c>
      <c r="C6035" s="9" t="s">
        <v>2744</v>
      </c>
      <c r="D6035" s="9" t="s">
        <v>2745</v>
      </c>
      <c r="E6035" s="9" t="s">
        <v>7521</v>
      </c>
      <c r="F6035" s="9" t="str">
        <f>TEXT(gdp_capita_rank__2[[#This Row],[year]],0)&amp;"-"&amp;gdp_capita_rank__2[[#This Row],[WB_country_code]]</f>
        <v>2005-ARM</v>
      </c>
      <c r="G6035" s="9" t="s">
        <v>7525</v>
      </c>
    </row>
    <row r="6036" spans="1:7" x14ac:dyDescent="0.2">
      <c r="A6036" s="9" t="s">
        <v>13</v>
      </c>
      <c r="B6036" s="9" t="s">
        <v>14</v>
      </c>
      <c r="C6036" s="9" t="s">
        <v>2746</v>
      </c>
      <c r="D6036" s="9" t="s">
        <v>2747</v>
      </c>
      <c r="E6036" s="9" t="s">
        <v>7521</v>
      </c>
      <c r="F6036" s="9" t="str">
        <f>TEXT(gdp_capita_rank__2[[#This Row],[year]],0)&amp;"-"&amp;gdp_capita_rank__2[[#This Row],[WB_country_code]]</f>
        <v>2005-AUS</v>
      </c>
      <c r="G6036" s="9" t="s">
        <v>7526</v>
      </c>
    </row>
    <row r="6037" spans="1:7" x14ac:dyDescent="0.2">
      <c r="A6037" s="9" t="s">
        <v>15</v>
      </c>
      <c r="B6037" s="9" t="s">
        <v>16</v>
      </c>
      <c r="C6037" s="9" t="s">
        <v>2749</v>
      </c>
      <c r="D6037" s="9" t="s">
        <v>2750</v>
      </c>
      <c r="E6037" s="9" t="s">
        <v>7521</v>
      </c>
      <c r="F6037" s="9" t="str">
        <f>TEXT(gdp_capita_rank__2[[#This Row],[year]],0)&amp;"-"&amp;gdp_capita_rank__2[[#This Row],[WB_country_code]]</f>
        <v>2005-AUT</v>
      </c>
      <c r="G6037" s="9" t="s">
        <v>7527</v>
      </c>
    </row>
    <row r="6038" spans="1:7" x14ac:dyDescent="0.2">
      <c r="A6038" s="9" t="s">
        <v>17</v>
      </c>
      <c r="B6038" s="9" t="s">
        <v>18</v>
      </c>
      <c r="C6038" s="9" t="s">
        <v>2752</v>
      </c>
      <c r="D6038" s="9" t="s">
        <v>2753</v>
      </c>
      <c r="E6038" s="9" t="s">
        <v>7521</v>
      </c>
      <c r="F6038" s="9" t="str">
        <f>TEXT(gdp_capita_rank__2[[#This Row],[year]],0)&amp;"-"&amp;gdp_capita_rank__2[[#This Row],[WB_country_code]]</f>
        <v>2005-AZE</v>
      </c>
      <c r="G6038" s="9" t="s">
        <v>7528</v>
      </c>
    </row>
    <row r="6039" spans="1:7" x14ac:dyDescent="0.2">
      <c r="A6039" s="9" t="s">
        <v>19</v>
      </c>
      <c r="B6039" s="9" t="s">
        <v>20</v>
      </c>
      <c r="C6039" s="9" t="s">
        <v>2754</v>
      </c>
      <c r="D6039" s="9" t="s">
        <v>2755</v>
      </c>
      <c r="E6039" s="9" t="s">
        <v>7521</v>
      </c>
      <c r="F6039" s="9" t="str">
        <f>TEXT(gdp_capita_rank__2[[#This Row],[year]],0)&amp;"-"&amp;gdp_capita_rank__2[[#This Row],[WB_country_code]]</f>
        <v>2005-BDI</v>
      </c>
      <c r="G6039" s="9" t="s">
        <v>7529</v>
      </c>
    </row>
    <row r="6040" spans="1:7" x14ac:dyDescent="0.2">
      <c r="A6040" s="9" t="s">
        <v>21</v>
      </c>
      <c r="B6040" s="9" t="s">
        <v>22</v>
      </c>
      <c r="C6040" s="9" t="s">
        <v>2757</v>
      </c>
      <c r="D6040" s="9" t="s">
        <v>2758</v>
      </c>
      <c r="E6040" s="9" t="s">
        <v>7521</v>
      </c>
      <c r="F6040" s="9" t="str">
        <f>TEXT(gdp_capita_rank__2[[#This Row],[year]],0)&amp;"-"&amp;gdp_capita_rank__2[[#This Row],[WB_country_code]]</f>
        <v>2005-BEL</v>
      </c>
      <c r="G6040" s="9" t="s">
        <v>7530</v>
      </c>
    </row>
    <row r="6041" spans="1:7" x14ac:dyDescent="0.2">
      <c r="A6041" s="9" t="s">
        <v>23</v>
      </c>
      <c r="B6041" s="9" t="s">
        <v>24</v>
      </c>
      <c r="C6041" s="9" t="s">
        <v>2760</v>
      </c>
      <c r="D6041" s="9" t="s">
        <v>2761</v>
      </c>
      <c r="E6041" s="9" t="s">
        <v>7521</v>
      </c>
      <c r="F6041" s="9" t="str">
        <f>TEXT(gdp_capita_rank__2[[#This Row],[year]],0)&amp;"-"&amp;gdp_capita_rank__2[[#This Row],[WB_country_code]]</f>
        <v>2005-BFA</v>
      </c>
      <c r="G6041" s="9" t="s">
        <v>7531</v>
      </c>
    </row>
    <row r="6042" spans="1:7" x14ac:dyDescent="0.2">
      <c r="A6042" s="9" t="s">
        <v>25</v>
      </c>
      <c r="B6042" s="9" t="s">
        <v>26</v>
      </c>
      <c r="C6042" s="9" t="s">
        <v>2763</v>
      </c>
      <c r="D6042" s="9" t="s">
        <v>2764</v>
      </c>
      <c r="E6042" s="9" t="s">
        <v>7521</v>
      </c>
      <c r="F6042" s="9" t="str">
        <f>TEXT(gdp_capita_rank__2[[#This Row],[year]],0)&amp;"-"&amp;gdp_capita_rank__2[[#This Row],[WB_country_code]]</f>
        <v>2005-BGR</v>
      </c>
      <c r="G6042" s="9" t="s">
        <v>7532</v>
      </c>
    </row>
    <row r="6043" spans="1:7" x14ac:dyDescent="0.2">
      <c r="A6043" s="9" t="s">
        <v>27</v>
      </c>
      <c r="B6043" s="9" t="s">
        <v>28</v>
      </c>
      <c r="C6043" s="9" t="s">
        <v>2765</v>
      </c>
      <c r="D6043" s="9" t="s">
        <v>2766</v>
      </c>
      <c r="E6043" s="9" t="s">
        <v>7521</v>
      </c>
      <c r="F6043" s="9" t="str">
        <f>TEXT(gdp_capita_rank__2[[#This Row],[year]],0)&amp;"-"&amp;gdp_capita_rank__2[[#This Row],[WB_country_code]]</f>
        <v>2005-BHR</v>
      </c>
      <c r="G6043" s="9" t="s">
        <v>7533</v>
      </c>
    </row>
    <row r="6044" spans="1:7" x14ac:dyDescent="0.2">
      <c r="A6044" s="9" t="s">
        <v>29</v>
      </c>
      <c r="B6044" s="9" t="s">
        <v>30</v>
      </c>
      <c r="C6044" s="9" t="s">
        <v>2767</v>
      </c>
      <c r="D6044" s="9" t="s">
        <v>2768</v>
      </c>
      <c r="E6044" s="9" t="s">
        <v>7521</v>
      </c>
      <c r="F6044" s="9" t="str">
        <f>TEXT(gdp_capita_rank__2[[#This Row],[year]],0)&amp;"-"&amp;gdp_capita_rank__2[[#This Row],[WB_country_code]]</f>
        <v>2005-BHS</v>
      </c>
      <c r="G6044" s="9" t="s">
        <v>7534</v>
      </c>
    </row>
    <row r="6045" spans="1:7" x14ac:dyDescent="0.2">
      <c r="A6045" s="9" t="s">
        <v>31</v>
      </c>
      <c r="B6045" s="9" t="s">
        <v>32</v>
      </c>
      <c r="C6045" s="9" t="s">
        <v>2770</v>
      </c>
      <c r="D6045" s="9" t="s">
        <v>2771</v>
      </c>
      <c r="E6045" s="9" t="s">
        <v>7521</v>
      </c>
      <c r="F6045" s="9" t="str">
        <f>TEXT(gdp_capita_rank__2[[#This Row],[year]],0)&amp;"-"&amp;gdp_capita_rank__2[[#This Row],[WB_country_code]]</f>
        <v>2005-BLR</v>
      </c>
      <c r="G6045" s="9" t="s">
        <v>7535</v>
      </c>
    </row>
    <row r="6046" spans="1:7" x14ac:dyDescent="0.2">
      <c r="A6046" s="9" t="s">
        <v>33</v>
      </c>
      <c r="B6046" s="9" t="s">
        <v>34</v>
      </c>
      <c r="C6046" s="9" t="s">
        <v>2772</v>
      </c>
      <c r="D6046" s="9" t="s">
        <v>2773</v>
      </c>
      <c r="E6046" s="9" t="s">
        <v>7521</v>
      </c>
      <c r="F6046" s="9" t="str">
        <f>TEXT(gdp_capita_rank__2[[#This Row],[year]],0)&amp;"-"&amp;gdp_capita_rank__2[[#This Row],[WB_country_code]]</f>
        <v>2005-BMU</v>
      </c>
      <c r="G6046" s="9" t="s">
        <v>7536</v>
      </c>
    </row>
    <row r="6047" spans="1:7" x14ac:dyDescent="0.2">
      <c r="A6047" s="9" t="s">
        <v>35</v>
      </c>
      <c r="B6047" s="9" t="s">
        <v>36</v>
      </c>
      <c r="C6047" s="9" t="s">
        <v>2775</v>
      </c>
      <c r="D6047" s="9" t="s">
        <v>2776</v>
      </c>
      <c r="E6047" s="9" t="s">
        <v>7521</v>
      </c>
      <c r="F6047" s="9" t="str">
        <f>TEXT(gdp_capita_rank__2[[#This Row],[year]],0)&amp;"-"&amp;gdp_capita_rank__2[[#This Row],[WB_country_code]]</f>
        <v>2005-BRA</v>
      </c>
      <c r="G6047" s="9" t="s">
        <v>7537</v>
      </c>
    </row>
    <row r="6048" spans="1:7" x14ac:dyDescent="0.2">
      <c r="A6048" s="9" t="s">
        <v>37</v>
      </c>
      <c r="B6048" s="9" t="s">
        <v>38</v>
      </c>
      <c r="C6048" s="9" t="s">
        <v>2777</v>
      </c>
      <c r="D6048" s="9" t="s">
        <v>2778</v>
      </c>
      <c r="E6048" s="9" t="s">
        <v>7521</v>
      </c>
      <c r="F6048" s="9" t="str">
        <f>TEXT(gdp_capita_rank__2[[#This Row],[year]],0)&amp;"-"&amp;gdp_capita_rank__2[[#This Row],[WB_country_code]]</f>
        <v>2005-BRB</v>
      </c>
      <c r="G6048" s="9" t="s">
        <v>7538</v>
      </c>
    </row>
    <row r="6049" spans="1:7" x14ac:dyDescent="0.2">
      <c r="A6049" s="9" t="s">
        <v>39</v>
      </c>
      <c r="B6049" s="9" t="s">
        <v>40</v>
      </c>
      <c r="C6049" s="9" t="s">
        <v>2779</v>
      </c>
      <c r="D6049" s="9" t="s">
        <v>2780</v>
      </c>
      <c r="E6049" s="9" t="s">
        <v>7521</v>
      </c>
      <c r="F6049" s="9" t="str">
        <f>TEXT(gdp_capita_rank__2[[#This Row],[year]],0)&amp;"-"&amp;gdp_capita_rank__2[[#This Row],[WB_country_code]]</f>
        <v>2005-BWA</v>
      </c>
      <c r="G6049" s="9" t="s">
        <v>7539</v>
      </c>
    </row>
    <row r="6050" spans="1:7" x14ac:dyDescent="0.2">
      <c r="A6050" s="9" t="s">
        <v>41</v>
      </c>
      <c r="B6050" s="9" t="s">
        <v>42</v>
      </c>
      <c r="C6050" s="9" t="s">
        <v>2782</v>
      </c>
      <c r="D6050" s="9" t="s">
        <v>2783</v>
      </c>
      <c r="E6050" s="9" t="s">
        <v>7521</v>
      </c>
      <c r="F6050" s="9" t="str">
        <f>TEXT(gdp_capita_rank__2[[#This Row],[year]],0)&amp;"-"&amp;gdp_capita_rank__2[[#This Row],[WB_country_code]]</f>
        <v>2005-CAN</v>
      </c>
      <c r="G6050" s="9" t="s">
        <v>7540</v>
      </c>
    </row>
    <row r="6051" spans="1:7" x14ac:dyDescent="0.2">
      <c r="A6051" s="9" t="s">
        <v>43</v>
      </c>
      <c r="B6051" s="9" t="s">
        <v>44</v>
      </c>
      <c r="C6051" s="9" t="s">
        <v>2785</v>
      </c>
      <c r="D6051" s="9" t="s">
        <v>2786</v>
      </c>
      <c r="E6051" s="9" t="s">
        <v>7521</v>
      </c>
      <c r="F6051" s="9" t="str">
        <f>TEXT(gdp_capita_rank__2[[#This Row],[year]],0)&amp;"-"&amp;gdp_capita_rank__2[[#This Row],[WB_country_code]]</f>
        <v>2005-CHE</v>
      </c>
      <c r="G6051" s="9" t="s">
        <v>7541</v>
      </c>
    </row>
    <row r="6052" spans="1:7" x14ac:dyDescent="0.2">
      <c r="A6052" s="9" t="s">
        <v>45</v>
      </c>
      <c r="B6052" s="9" t="s">
        <v>46</v>
      </c>
      <c r="C6052" s="9" t="s">
        <v>2788</v>
      </c>
      <c r="D6052" s="9" t="s">
        <v>2789</v>
      </c>
      <c r="E6052" s="9" t="s">
        <v>7521</v>
      </c>
      <c r="F6052" s="9" t="str">
        <f>TEXT(gdp_capita_rank__2[[#This Row],[year]],0)&amp;"-"&amp;gdp_capita_rank__2[[#This Row],[WB_country_code]]</f>
        <v>2005-CHL</v>
      </c>
      <c r="G6052" s="9" t="s">
        <v>7542</v>
      </c>
    </row>
    <row r="6053" spans="1:7" x14ac:dyDescent="0.2">
      <c r="A6053" s="9" t="s">
        <v>47</v>
      </c>
      <c r="B6053" s="9" t="s">
        <v>48</v>
      </c>
      <c r="C6053" s="9" t="s">
        <v>2791</v>
      </c>
      <c r="D6053" s="9" t="s">
        <v>2792</v>
      </c>
      <c r="E6053" s="9" t="s">
        <v>7521</v>
      </c>
      <c r="F6053" s="9" t="str">
        <f>TEXT(gdp_capita_rank__2[[#This Row],[year]],0)&amp;"-"&amp;gdp_capita_rank__2[[#This Row],[WB_country_code]]</f>
        <v>2005-CHN</v>
      </c>
      <c r="G6053" s="9" t="s">
        <v>7543</v>
      </c>
    </row>
    <row r="6054" spans="1:7" x14ac:dyDescent="0.2">
      <c r="A6054" s="9" t="s">
        <v>49</v>
      </c>
      <c r="B6054" s="9" t="s">
        <v>50</v>
      </c>
      <c r="C6054" s="9" t="s">
        <v>2794</v>
      </c>
      <c r="D6054" s="9" t="s">
        <v>2795</v>
      </c>
      <c r="E6054" s="9" t="s">
        <v>7521</v>
      </c>
      <c r="F6054" s="9" t="str">
        <f>TEXT(gdp_capita_rank__2[[#This Row],[year]],0)&amp;"-"&amp;gdp_capita_rank__2[[#This Row],[WB_country_code]]</f>
        <v>2005-CIV</v>
      </c>
      <c r="G6054" s="9" t="s">
        <v>7544</v>
      </c>
    </row>
    <row r="6055" spans="1:7" x14ac:dyDescent="0.2">
      <c r="A6055" s="9" t="s">
        <v>51</v>
      </c>
      <c r="B6055" s="9" t="s">
        <v>52</v>
      </c>
      <c r="C6055" s="9" t="s">
        <v>2797</v>
      </c>
      <c r="D6055" s="9" t="s">
        <v>2798</v>
      </c>
      <c r="E6055" s="9" t="s">
        <v>7521</v>
      </c>
      <c r="F6055" s="9" t="str">
        <f>TEXT(gdp_capita_rank__2[[#This Row],[year]],0)&amp;"-"&amp;gdp_capita_rank__2[[#This Row],[WB_country_code]]</f>
        <v>2005-CMR</v>
      </c>
      <c r="G6055" s="9" t="s">
        <v>7545</v>
      </c>
    </row>
    <row r="6056" spans="1:7" x14ac:dyDescent="0.2">
      <c r="A6056" s="9" t="s">
        <v>53</v>
      </c>
      <c r="B6056" s="9" t="s">
        <v>54</v>
      </c>
      <c r="C6056" s="9" t="s">
        <v>2800</v>
      </c>
      <c r="D6056" s="9" t="s">
        <v>2801</v>
      </c>
      <c r="E6056" s="9" t="s">
        <v>7521</v>
      </c>
      <c r="F6056" s="9" t="str">
        <f>TEXT(gdp_capita_rank__2[[#This Row],[year]],0)&amp;"-"&amp;gdp_capita_rank__2[[#This Row],[WB_country_code]]</f>
        <v>2005-COL</v>
      </c>
      <c r="G6056" s="9" t="s">
        <v>7546</v>
      </c>
    </row>
    <row r="6057" spans="1:7" x14ac:dyDescent="0.2">
      <c r="A6057" s="9" t="s">
        <v>55</v>
      </c>
      <c r="B6057" s="9" t="s">
        <v>56</v>
      </c>
      <c r="C6057" s="9" t="s">
        <v>2803</v>
      </c>
      <c r="D6057" s="9" t="s">
        <v>2804</v>
      </c>
      <c r="E6057" s="9" t="s">
        <v>7521</v>
      </c>
      <c r="F6057" s="9" t="str">
        <f>TEXT(gdp_capita_rank__2[[#This Row],[year]],0)&amp;"-"&amp;gdp_capita_rank__2[[#This Row],[WB_country_code]]</f>
        <v>2005-CRI</v>
      </c>
      <c r="G6057" s="9" t="s">
        <v>7547</v>
      </c>
    </row>
    <row r="6058" spans="1:7" x14ac:dyDescent="0.2">
      <c r="A6058" s="9" t="s">
        <v>57</v>
      </c>
      <c r="B6058" s="9" t="s">
        <v>58</v>
      </c>
      <c r="C6058" s="9" t="s">
        <v>2806</v>
      </c>
      <c r="D6058" s="9" t="s">
        <v>2807</v>
      </c>
      <c r="E6058" s="9" t="s">
        <v>7521</v>
      </c>
      <c r="F6058" s="9" t="str">
        <f>TEXT(gdp_capita_rank__2[[#This Row],[year]],0)&amp;"-"&amp;gdp_capita_rank__2[[#This Row],[WB_country_code]]</f>
        <v>2005-CUB</v>
      </c>
      <c r="G6058" s="9" t="s">
        <v>7548</v>
      </c>
    </row>
    <row r="6059" spans="1:7" x14ac:dyDescent="0.2">
      <c r="A6059" s="9" t="s">
        <v>59</v>
      </c>
      <c r="B6059" s="9" t="s">
        <v>60</v>
      </c>
      <c r="C6059" s="9" t="s">
        <v>2808</v>
      </c>
      <c r="D6059" s="9" t="s">
        <v>2809</v>
      </c>
      <c r="E6059" s="9" t="s">
        <v>7521</v>
      </c>
      <c r="F6059" s="9" t="str">
        <f>TEXT(gdp_capita_rank__2[[#This Row],[year]],0)&amp;"-"&amp;gdp_capita_rank__2[[#This Row],[WB_country_code]]</f>
        <v>2005-CYP</v>
      </c>
      <c r="G6059" s="9" t="s">
        <v>7549</v>
      </c>
    </row>
    <row r="6060" spans="1:7" x14ac:dyDescent="0.2">
      <c r="A6060" s="9" t="s">
        <v>61</v>
      </c>
      <c r="B6060" s="9" t="s">
        <v>62</v>
      </c>
      <c r="C6060" s="9" t="s">
        <v>2810</v>
      </c>
      <c r="D6060" s="9" t="s">
        <v>2811</v>
      </c>
      <c r="E6060" s="9" t="s">
        <v>7521</v>
      </c>
      <c r="F6060" s="9" t="str">
        <f>TEXT(gdp_capita_rank__2[[#This Row],[year]],0)&amp;"-"&amp;gdp_capita_rank__2[[#This Row],[WB_country_code]]</f>
        <v>2005-CZE</v>
      </c>
      <c r="G6060" s="9" t="s">
        <v>7550</v>
      </c>
    </row>
    <row r="6061" spans="1:7" x14ac:dyDescent="0.2">
      <c r="A6061" s="9" t="s">
        <v>63</v>
      </c>
      <c r="B6061" s="9" t="s">
        <v>64</v>
      </c>
      <c r="C6061" s="9" t="s">
        <v>2812</v>
      </c>
      <c r="D6061" s="9" t="s">
        <v>2813</v>
      </c>
      <c r="E6061" s="9" t="s">
        <v>7521</v>
      </c>
      <c r="F6061" s="9" t="str">
        <f>TEXT(gdp_capita_rank__2[[#This Row],[year]],0)&amp;"-"&amp;gdp_capita_rank__2[[#This Row],[WB_country_code]]</f>
        <v>2005-DEU</v>
      </c>
      <c r="G6061" s="9" t="s">
        <v>7551</v>
      </c>
    </row>
    <row r="6062" spans="1:7" x14ac:dyDescent="0.2">
      <c r="A6062" s="9" t="s">
        <v>65</v>
      </c>
      <c r="B6062" s="9" t="s">
        <v>66</v>
      </c>
      <c r="C6062" s="9" t="s">
        <v>2814</v>
      </c>
      <c r="D6062" s="9" t="s">
        <v>2815</v>
      </c>
      <c r="E6062" s="9" t="s">
        <v>7521</v>
      </c>
      <c r="F6062" s="9" t="str">
        <f>TEXT(gdp_capita_rank__2[[#This Row],[year]],0)&amp;"-"&amp;gdp_capita_rank__2[[#This Row],[WB_country_code]]</f>
        <v>2005-DJI</v>
      </c>
      <c r="G6062" s="9" t="s">
        <v>7552</v>
      </c>
    </row>
    <row r="6063" spans="1:7" x14ac:dyDescent="0.2">
      <c r="A6063" s="9" t="s">
        <v>67</v>
      </c>
      <c r="B6063" s="9" t="s">
        <v>68</v>
      </c>
      <c r="C6063" s="9" t="s">
        <v>2816</v>
      </c>
      <c r="D6063" s="9" t="s">
        <v>2817</v>
      </c>
      <c r="E6063" s="9" t="s">
        <v>7521</v>
      </c>
      <c r="F6063" s="9" t="str">
        <f>TEXT(gdp_capita_rank__2[[#This Row],[year]],0)&amp;"-"&amp;gdp_capita_rank__2[[#This Row],[WB_country_code]]</f>
        <v>2005-DNK</v>
      </c>
      <c r="G6063" s="9" t="s">
        <v>7553</v>
      </c>
    </row>
    <row r="6064" spans="1:7" x14ac:dyDescent="0.2">
      <c r="A6064" s="9" t="s">
        <v>69</v>
      </c>
      <c r="B6064" s="9" t="s">
        <v>70</v>
      </c>
      <c r="C6064" s="9" t="s">
        <v>2818</v>
      </c>
      <c r="D6064" s="9" t="s">
        <v>2819</v>
      </c>
      <c r="E6064" s="9" t="s">
        <v>7521</v>
      </c>
      <c r="F6064" s="9" t="str">
        <f>TEXT(gdp_capita_rank__2[[#This Row],[year]],0)&amp;"-"&amp;gdp_capita_rank__2[[#This Row],[WB_country_code]]</f>
        <v>2005-DOM</v>
      </c>
      <c r="G6064" s="9" t="s">
        <v>7554</v>
      </c>
    </row>
    <row r="6065" spans="1:7" x14ac:dyDescent="0.2">
      <c r="A6065" s="9" t="s">
        <v>71</v>
      </c>
      <c r="B6065" s="9" t="s">
        <v>72</v>
      </c>
      <c r="C6065" s="9" t="s">
        <v>2821</v>
      </c>
      <c r="D6065" s="9" t="s">
        <v>2822</v>
      </c>
      <c r="E6065" s="9" t="s">
        <v>7521</v>
      </c>
      <c r="F6065" s="9" t="str">
        <f>TEXT(gdp_capita_rank__2[[#This Row],[year]],0)&amp;"-"&amp;gdp_capita_rank__2[[#This Row],[WB_country_code]]</f>
        <v>2005-DZA</v>
      </c>
      <c r="G6065" s="9" t="s">
        <v>7555</v>
      </c>
    </row>
    <row r="6066" spans="1:7" x14ac:dyDescent="0.2">
      <c r="A6066" s="9" t="s">
        <v>73</v>
      </c>
      <c r="B6066" s="9" t="s">
        <v>74</v>
      </c>
      <c r="C6066" s="9" t="s">
        <v>2824</v>
      </c>
      <c r="D6066" s="9" t="s">
        <v>2825</v>
      </c>
      <c r="E6066" s="9" t="s">
        <v>7521</v>
      </c>
      <c r="F6066" s="9" t="str">
        <f>TEXT(gdp_capita_rank__2[[#This Row],[year]],0)&amp;"-"&amp;gdp_capita_rank__2[[#This Row],[WB_country_code]]</f>
        <v>2005-ECU</v>
      </c>
      <c r="G6066" s="9" t="s">
        <v>7556</v>
      </c>
    </row>
    <row r="6067" spans="1:7" x14ac:dyDescent="0.2">
      <c r="A6067" s="9" t="s">
        <v>75</v>
      </c>
      <c r="B6067" s="9" t="s">
        <v>76</v>
      </c>
      <c r="C6067" s="9" t="s">
        <v>2827</v>
      </c>
      <c r="D6067" s="9" t="s">
        <v>2828</v>
      </c>
      <c r="E6067" s="9" t="s">
        <v>7521</v>
      </c>
      <c r="F6067" s="9" t="str">
        <f>TEXT(gdp_capita_rank__2[[#This Row],[year]],0)&amp;"-"&amp;gdp_capita_rank__2[[#This Row],[WB_country_code]]</f>
        <v>2005-EGY</v>
      </c>
      <c r="G6067" s="9" t="s">
        <v>7557</v>
      </c>
    </row>
    <row r="6068" spans="1:7" x14ac:dyDescent="0.2">
      <c r="A6068" s="9" t="s">
        <v>77</v>
      </c>
      <c r="B6068" s="9" t="s">
        <v>78</v>
      </c>
      <c r="C6068" s="9" t="s">
        <v>2829</v>
      </c>
      <c r="D6068" s="9" t="s">
        <v>2830</v>
      </c>
      <c r="E6068" s="9" t="s">
        <v>7521</v>
      </c>
      <c r="F6068" s="9" t="str">
        <f>TEXT(gdp_capita_rank__2[[#This Row],[year]],0)&amp;"-"&amp;gdp_capita_rank__2[[#This Row],[WB_country_code]]</f>
        <v>2005-ERI</v>
      </c>
      <c r="G6068" s="9" t="s">
        <v>7558</v>
      </c>
    </row>
    <row r="6069" spans="1:7" x14ac:dyDescent="0.2">
      <c r="A6069" s="9" t="s">
        <v>79</v>
      </c>
      <c r="B6069" s="9" t="s">
        <v>80</v>
      </c>
      <c r="C6069" s="9" t="s">
        <v>2831</v>
      </c>
      <c r="D6069" s="9" t="s">
        <v>2832</v>
      </c>
      <c r="E6069" s="9" t="s">
        <v>7521</v>
      </c>
      <c r="F6069" s="9" t="str">
        <f>TEXT(gdp_capita_rank__2[[#This Row],[year]],0)&amp;"-"&amp;gdp_capita_rank__2[[#This Row],[WB_country_code]]</f>
        <v>2005-ESP</v>
      </c>
      <c r="G6069" s="9" t="s">
        <v>7559</v>
      </c>
    </row>
    <row r="6070" spans="1:7" x14ac:dyDescent="0.2">
      <c r="A6070" s="9" t="s">
        <v>81</v>
      </c>
      <c r="B6070" s="9" t="s">
        <v>82</v>
      </c>
      <c r="C6070" s="9" t="s">
        <v>2834</v>
      </c>
      <c r="D6070" s="9" t="s">
        <v>2835</v>
      </c>
      <c r="E6070" s="9" t="s">
        <v>7521</v>
      </c>
      <c r="F6070" s="9" t="str">
        <f>TEXT(gdp_capita_rank__2[[#This Row],[year]],0)&amp;"-"&amp;gdp_capita_rank__2[[#This Row],[WB_country_code]]</f>
        <v>2005-EST</v>
      </c>
      <c r="G6070" s="9" t="s">
        <v>7560</v>
      </c>
    </row>
    <row r="6071" spans="1:7" x14ac:dyDescent="0.2">
      <c r="A6071" s="9" t="s">
        <v>83</v>
      </c>
      <c r="B6071" s="9" t="s">
        <v>84</v>
      </c>
      <c r="C6071" s="9" t="s">
        <v>2836</v>
      </c>
      <c r="D6071" s="9" t="s">
        <v>2837</v>
      </c>
      <c r="E6071" s="9" t="s">
        <v>7521</v>
      </c>
      <c r="F6071" s="9" t="str">
        <f>TEXT(gdp_capita_rank__2[[#This Row],[year]],0)&amp;"-"&amp;gdp_capita_rank__2[[#This Row],[WB_country_code]]</f>
        <v>2005-ETH</v>
      </c>
      <c r="G6071" s="9" t="s">
        <v>7561</v>
      </c>
    </row>
    <row r="6072" spans="1:7" x14ac:dyDescent="0.2">
      <c r="A6072" s="9" t="s">
        <v>85</v>
      </c>
      <c r="B6072" s="9" t="s">
        <v>86</v>
      </c>
      <c r="C6072" s="9" t="s">
        <v>2838</v>
      </c>
      <c r="D6072" s="9" t="s">
        <v>2839</v>
      </c>
      <c r="E6072" s="9" t="s">
        <v>7521</v>
      </c>
      <c r="F6072" s="9" t="str">
        <f>TEXT(gdp_capita_rank__2[[#This Row],[year]],0)&amp;"-"&amp;gdp_capita_rank__2[[#This Row],[WB_country_code]]</f>
        <v>2005-FIN</v>
      </c>
      <c r="G6072" s="9" t="s">
        <v>7562</v>
      </c>
    </row>
    <row r="6073" spans="1:7" x14ac:dyDescent="0.2">
      <c r="A6073" s="9" t="s">
        <v>87</v>
      </c>
      <c r="B6073" s="9" t="s">
        <v>88</v>
      </c>
      <c r="C6073" s="9" t="s">
        <v>2841</v>
      </c>
      <c r="D6073" s="9" t="s">
        <v>2842</v>
      </c>
      <c r="E6073" s="9" t="s">
        <v>7521</v>
      </c>
      <c r="F6073" s="9" t="str">
        <f>TEXT(gdp_capita_rank__2[[#This Row],[year]],0)&amp;"-"&amp;gdp_capita_rank__2[[#This Row],[WB_country_code]]</f>
        <v>2005-FJI</v>
      </c>
      <c r="G6073" s="9" t="s">
        <v>7563</v>
      </c>
    </row>
    <row r="6074" spans="1:7" x14ac:dyDescent="0.2">
      <c r="A6074" s="9" t="s">
        <v>89</v>
      </c>
      <c r="B6074" s="9" t="s">
        <v>90</v>
      </c>
      <c r="C6074" s="9" t="s">
        <v>2844</v>
      </c>
      <c r="D6074" s="9" t="s">
        <v>2845</v>
      </c>
      <c r="E6074" s="9" t="s">
        <v>7521</v>
      </c>
      <c r="F6074" s="9" t="str">
        <f>TEXT(gdp_capita_rank__2[[#This Row],[year]],0)&amp;"-"&amp;gdp_capita_rank__2[[#This Row],[WB_country_code]]</f>
        <v>2005-FRA</v>
      </c>
      <c r="G6074" s="9" t="s">
        <v>7564</v>
      </c>
    </row>
    <row r="6075" spans="1:7" x14ac:dyDescent="0.2">
      <c r="A6075" s="9" t="s">
        <v>91</v>
      </c>
      <c r="B6075" s="9" t="s">
        <v>92</v>
      </c>
      <c r="C6075" s="9" t="s">
        <v>2847</v>
      </c>
      <c r="D6075" s="9" t="s">
        <v>2848</v>
      </c>
      <c r="E6075" s="9" t="s">
        <v>7521</v>
      </c>
      <c r="F6075" s="9" t="str">
        <f>TEXT(gdp_capita_rank__2[[#This Row],[year]],0)&amp;"-"&amp;gdp_capita_rank__2[[#This Row],[WB_country_code]]</f>
        <v>2005-GAB</v>
      </c>
      <c r="G6075" s="9" t="s">
        <v>7565</v>
      </c>
    </row>
    <row r="6076" spans="1:7" x14ac:dyDescent="0.2">
      <c r="A6076" s="9" t="s">
        <v>93</v>
      </c>
      <c r="B6076" s="9" t="s">
        <v>94</v>
      </c>
      <c r="C6076" s="9" t="s">
        <v>2850</v>
      </c>
      <c r="D6076" s="9" t="s">
        <v>2851</v>
      </c>
      <c r="E6076" s="9" t="s">
        <v>7521</v>
      </c>
      <c r="F6076" s="9" t="str">
        <f>TEXT(gdp_capita_rank__2[[#This Row],[year]],0)&amp;"-"&amp;gdp_capita_rank__2[[#This Row],[WB_country_code]]</f>
        <v>2005-GBR</v>
      </c>
      <c r="G6076" s="9" t="s">
        <v>7566</v>
      </c>
    </row>
    <row r="6077" spans="1:7" x14ac:dyDescent="0.2">
      <c r="A6077" s="9" t="s">
        <v>95</v>
      </c>
      <c r="B6077" s="9" t="s">
        <v>96</v>
      </c>
      <c r="C6077" s="9" t="s">
        <v>2853</v>
      </c>
      <c r="D6077" s="9" t="s">
        <v>2854</v>
      </c>
      <c r="E6077" s="9" t="s">
        <v>7521</v>
      </c>
      <c r="F6077" s="9" t="str">
        <f>TEXT(gdp_capita_rank__2[[#This Row],[year]],0)&amp;"-"&amp;gdp_capita_rank__2[[#This Row],[WB_country_code]]</f>
        <v>2005-GEO</v>
      </c>
      <c r="G6077" s="9" t="s">
        <v>7567</v>
      </c>
    </row>
    <row r="6078" spans="1:7" x14ac:dyDescent="0.2">
      <c r="A6078" s="9" t="s">
        <v>97</v>
      </c>
      <c r="B6078" s="9" t="s">
        <v>98</v>
      </c>
      <c r="C6078" s="9" t="s">
        <v>2855</v>
      </c>
      <c r="D6078" s="9" t="s">
        <v>2824</v>
      </c>
      <c r="E6078" s="9" t="s">
        <v>7521</v>
      </c>
      <c r="F6078" s="9" t="str">
        <f>TEXT(gdp_capita_rank__2[[#This Row],[year]],0)&amp;"-"&amp;gdp_capita_rank__2[[#This Row],[WB_country_code]]</f>
        <v>2005-GHA</v>
      </c>
      <c r="G6078" s="9" t="s">
        <v>7568</v>
      </c>
    </row>
    <row r="6079" spans="1:7" x14ac:dyDescent="0.2">
      <c r="A6079" s="9" t="s">
        <v>99</v>
      </c>
      <c r="B6079" s="9" t="s">
        <v>100</v>
      </c>
      <c r="C6079" s="9" t="s">
        <v>2857</v>
      </c>
      <c r="D6079" s="9" t="s">
        <v>2858</v>
      </c>
      <c r="E6079" s="9" t="s">
        <v>7521</v>
      </c>
      <c r="F6079" s="9" t="str">
        <f>TEXT(gdp_capita_rank__2[[#This Row],[year]],0)&amp;"-"&amp;gdp_capita_rank__2[[#This Row],[WB_country_code]]</f>
        <v>2005-GRC</v>
      </c>
      <c r="G6079" s="9" t="s">
        <v>7569</v>
      </c>
    </row>
    <row r="6080" spans="1:7" x14ac:dyDescent="0.2">
      <c r="A6080" s="9" t="s">
        <v>101</v>
      </c>
      <c r="B6080" s="9" t="s">
        <v>102</v>
      </c>
      <c r="C6080" s="9" t="s">
        <v>2860</v>
      </c>
      <c r="D6080" s="9" t="s">
        <v>2861</v>
      </c>
      <c r="E6080" s="9" t="s">
        <v>7521</v>
      </c>
      <c r="F6080" s="9" t="str">
        <f>TEXT(gdp_capita_rank__2[[#This Row],[year]],0)&amp;"-"&amp;gdp_capita_rank__2[[#This Row],[WB_country_code]]</f>
        <v>2005-GRD</v>
      </c>
      <c r="G6080" s="9" t="s">
        <v>7570</v>
      </c>
    </row>
    <row r="6081" spans="1:7" x14ac:dyDescent="0.2">
      <c r="A6081" s="9" t="s">
        <v>103</v>
      </c>
      <c r="B6081" s="9" t="s">
        <v>104</v>
      </c>
      <c r="C6081" s="9" t="s">
        <v>2862</v>
      </c>
      <c r="D6081" s="9" t="s">
        <v>2863</v>
      </c>
      <c r="E6081" s="9" t="s">
        <v>7521</v>
      </c>
      <c r="F6081" s="9" t="str">
        <f>TEXT(gdp_capita_rank__2[[#This Row],[year]],0)&amp;"-"&amp;gdp_capita_rank__2[[#This Row],[WB_country_code]]</f>
        <v>2005-GTM</v>
      </c>
      <c r="G6081" s="9" t="s">
        <v>7571</v>
      </c>
    </row>
    <row r="6082" spans="1:7" x14ac:dyDescent="0.2">
      <c r="A6082" s="9" t="s">
        <v>105</v>
      </c>
      <c r="B6082" s="9" t="s">
        <v>106</v>
      </c>
      <c r="C6082" s="9" t="s">
        <v>2865</v>
      </c>
      <c r="D6082" s="9" t="s">
        <v>2866</v>
      </c>
      <c r="E6082" s="9" t="s">
        <v>7521</v>
      </c>
      <c r="F6082" s="9" t="str">
        <f>TEXT(gdp_capita_rank__2[[#This Row],[year]],0)&amp;"-"&amp;gdp_capita_rank__2[[#This Row],[WB_country_code]]</f>
        <v>2005-GUY</v>
      </c>
      <c r="G6082" s="9" t="s">
        <v>7572</v>
      </c>
    </row>
    <row r="6083" spans="1:7" x14ac:dyDescent="0.2">
      <c r="A6083" s="9" t="s">
        <v>107</v>
      </c>
      <c r="B6083" s="9" t="s">
        <v>108</v>
      </c>
      <c r="C6083" s="9" t="s">
        <v>2868</v>
      </c>
      <c r="D6083" s="9" t="s">
        <v>2869</v>
      </c>
      <c r="E6083" s="9" t="s">
        <v>7521</v>
      </c>
      <c r="F6083" s="9" t="str">
        <f>TEXT(gdp_capita_rank__2[[#This Row],[year]],0)&amp;"-"&amp;gdp_capita_rank__2[[#This Row],[WB_country_code]]</f>
        <v>2005-HKG</v>
      </c>
      <c r="G6083" s="9" t="s">
        <v>7573</v>
      </c>
    </row>
    <row r="6084" spans="1:7" x14ac:dyDescent="0.2">
      <c r="A6084" s="9" t="s">
        <v>109</v>
      </c>
      <c r="B6084" s="9" t="s">
        <v>110</v>
      </c>
      <c r="C6084" s="9" t="s">
        <v>2871</v>
      </c>
      <c r="D6084" s="9" t="s">
        <v>2872</v>
      </c>
      <c r="E6084" s="9" t="s">
        <v>7521</v>
      </c>
      <c r="F6084" s="9" t="str">
        <f>TEXT(gdp_capita_rank__2[[#This Row],[year]],0)&amp;"-"&amp;gdp_capita_rank__2[[#This Row],[WB_country_code]]</f>
        <v>2005-HRV</v>
      </c>
      <c r="G6084" s="9" t="s">
        <v>7574</v>
      </c>
    </row>
    <row r="6085" spans="1:7" x14ac:dyDescent="0.2">
      <c r="A6085" s="9" t="s">
        <v>111</v>
      </c>
      <c r="B6085" s="9" t="s">
        <v>112</v>
      </c>
      <c r="C6085" s="9" t="s">
        <v>2873</v>
      </c>
      <c r="D6085" s="9" t="s">
        <v>2874</v>
      </c>
      <c r="E6085" s="9" t="s">
        <v>7521</v>
      </c>
      <c r="F6085" s="9" t="str">
        <f>TEXT(gdp_capita_rank__2[[#This Row],[year]],0)&amp;"-"&amp;gdp_capita_rank__2[[#This Row],[WB_country_code]]</f>
        <v>2005-HUN</v>
      </c>
      <c r="G6085" s="9" t="s">
        <v>7575</v>
      </c>
    </row>
    <row r="6086" spans="1:7" x14ac:dyDescent="0.2">
      <c r="A6086" s="9" t="s">
        <v>113</v>
      </c>
      <c r="B6086" s="9" t="s">
        <v>114</v>
      </c>
      <c r="C6086" s="9" t="s">
        <v>2875</v>
      </c>
      <c r="D6086" s="9" t="s">
        <v>2876</v>
      </c>
      <c r="E6086" s="9" t="s">
        <v>7521</v>
      </c>
      <c r="F6086" s="9" t="str">
        <f>TEXT(gdp_capita_rank__2[[#This Row],[year]],0)&amp;"-"&amp;gdp_capita_rank__2[[#This Row],[WB_country_code]]</f>
        <v>2005-IDN</v>
      </c>
      <c r="G6086" s="9" t="s">
        <v>7576</v>
      </c>
    </row>
    <row r="6087" spans="1:7" x14ac:dyDescent="0.2">
      <c r="A6087" s="9" t="s">
        <v>115</v>
      </c>
      <c r="B6087" s="9" t="s">
        <v>116</v>
      </c>
      <c r="C6087" s="9" t="s">
        <v>2877</v>
      </c>
      <c r="D6087" s="9" t="s">
        <v>2878</v>
      </c>
      <c r="E6087" s="9" t="s">
        <v>7521</v>
      </c>
      <c r="F6087" s="9" t="str">
        <f>TEXT(gdp_capita_rank__2[[#This Row],[year]],0)&amp;"-"&amp;gdp_capita_rank__2[[#This Row],[WB_country_code]]</f>
        <v>2005-IND</v>
      </c>
      <c r="G6087" s="9" t="s">
        <v>7577</v>
      </c>
    </row>
    <row r="6088" spans="1:7" x14ac:dyDescent="0.2">
      <c r="A6088" s="9" t="s">
        <v>117</v>
      </c>
      <c r="B6088" s="9" t="s">
        <v>118</v>
      </c>
      <c r="C6088" s="9" t="s">
        <v>2880</v>
      </c>
      <c r="D6088" s="9" t="s">
        <v>2881</v>
      </c>
      <c r="E6088" s="9" t="s">
        <v>7521</v>
      </c>
      <c r="F6088" s="9" t="str">
        <f>TEXT(gdp_capita_rank__2[[#This Row],[year]],0)&amp;"-"&amp;gdp_capita_rank__2[[#This Row],[WB_country_code]]</f>
        <v>2005-IRL</v>
      </c>
      <c r="G6088" s="9" t="s">
        <v>7578</v>
      </c>
    </row>
    <row r="6089" spans="1:7" x14ac:dyDescent="0.2">
      <c r="A6089" s="9" t="s">
        <v>119</v>
      </c>
      <c r="B6089" s="9" t="s">
        <v>120</v>
      </c>
      <c r="C6089" s="9" t="s">
        <v>2883</v>
      </c>
      <c r="D6089" s="9" t="s">
        <v>2884</v>
      </c>
      <c r="E6089" s="9" t="s">
        <v>7521</v>
      </c>
      <c r="F6089" s="9" t="str">
        <f>TEXT(gdp_capita_rank__2[[#This Row],[year]],0)&amp;"-"&amp;gdp_capita_rank__2[[#This Row],[WB_country_code]]</f>
        <v>2005-IRN</v>
      </c>
      <c r="G6089" s="9" t="s">
        <v>7579</v>
      </c>
    </row>
    <row r="6090" spans="1:7" x14ac:dyDescent="0.2">
      <c r="A6090" s="9" t="s">
        <v>121</v>
      </c>
      <c r="B6090" s="9" t="s">
        <v>122</v>
      </c>
      <c r="C6090" s="9" t="s">
        <v>2886</v>
      </c>
      <c r="D6090" s="9" t="s">
        <v>2887</v>
      </c>
      <c r="E6090" s="9" t="s">
        <v>7521</v>
      </c>
      <c r="F6090" s="9" t="str">
        <f>TEXT(gdp_capita_rank__2[[#This Row],[year]],0)&amp;"-"&amp;gdp_capita_rank__2[[#This Row],[WB_country_code]]</f>
        <v>2005-IRQ</v>
      </c>
      <c r="G6090" s="9" t="s">
        <v>7580</v>
      </c>
    </row>
    <row r="6091" spans="1:7" x14ac:dyDescent="0.2">
      <c r="A6091" s="9" t="s">
        <v>123</v>
      </c>
      <c r="B6091" s="9" t="s">
        <v>124</v>
      </c>
      <c r="C6091" s="9" t="s">
        <v>2889</v>
      </c>
      <c r="D6091" s="9" t="s">
        <v>2890</v>
      </c>
      <c r="E6091" s="9" t="s">
        <v>7521</v>
      </c>
      <c r="F6091" s="9" t="str">
        <f>TEXT(gdp_capita_rank__2[[#This Row],[year]],0)&amp;"-"&amp;gdp_capita_rank__2[[#This Row],[WB_country_code]]</f>
        <v>2005-ISL</v>
      </c>
      <c r="G6091" s="9" t="s">
        <v>7581</v>
      </c>
    </row>
    <row r="6092" spans="1:7" x14ac:dyDescent="0.2">
      <c r="A6092" s="9" t="s">
        <v>125</v>
      </c>
      <c r="B6092" s="9" t="s">
        <v>126</v>
      </c>
      <c r="C6092" s="9" t="s">
        <v>2892</v>
      </c>
      <c r="D6092" s="9" t="s">
        <v>2893</v>
      </c>
      <c r="E6092" s="9" t="s">
        <v>7521</v>
      </c>
      <c r="F6092" s="9" t="str">
        <f>TEXT(gdp_capita_rank__2[[#This Row],[year]],0)&amp;"-"&amp;gdp_capita_rank__2[[#This Row],[WB_country_code]]</f>
        <v>2005-ISR</v>
      </c>
      <c r="G6092" s="9" t="s">
        <v>7582</v>
      </c>
    </row>
    <row r="6093" spans="1:7" x14ac:dyDescent="0.2">
      <c r="A6093" s="9" t="s">
        <v>127</v>
      </c>
      <c r="B6093" s="9" t="s">
        <v>128</v>
      </c>
      <c r="C6093" s="9" t="s">
        <v>2895</v>
      </c>
      <c r="D6093" s="9" t="s">
        <v>2896</v>
      </c>
      <c r="E6093" s="9" t="s">
        <v>7521</v>
      </c>
      <c r="F6093" s="9" t="str">
        <f>TEXT(gdp_capita_rank__2[[#This Row],[year]],0)&amp;"-"&amp;gdp_capita_rank__2[[#This Row],[WB_country_code]]</f>
        <v>2005-ITA</v>
      </c>
      <c r="G6093" s="9" t="s">
        <v>7583</v>
      </c>
    </row>
    <row r="6094" spans="1:7" x14ac:dyDescent="0.2">
      <c r="A6094" s="9" t="s">
        <v>129</v>
      </c>
      <c r="B6094" s="9" t="s">
        <v>130</v>
      </c>
      <c r="C6094" s="9" t="s">
        <v>2898</v>
      </c>
      <c r="D6094" s="9" t="s">
        <v>2899</v>
      </c>
      <c r="E6094" s="9" t="s">
        <v>7521</v>
      </c>
      <c r="F6094" s="9" t="str">
        <f>TEXT(gdp_capita_rank__2[[#This Row],[year]],0)&amp;"-"&amp;gdp_capita_rank__2[[#This Row],[WB_country_code]]</f>
        <v>2005-JAM</v>
      </c>
      <c r="G6094" s="9" t="s">
        <v>7584</v>
      </c>
    </row>
    <row r="6095" spans="1:7" x14ac:dyDescent="0.2">
      <c r="A6095" s="9" t="s">
        <v>131</v>
      </c>
      <c r="B6095" s="9" t="s">
        <v>132</v>
      </c>
      <c r="C6095" s="9" t="s">
        <v>2901</v>
      </c>
      <c r="D6095" s="9" t="s">
        <v>2902</v>
      </c>
      <c r="E6095" s="9" t="s">
        <v>7521</v>
      </c>
      <c r="F6095" s="9" t="str">
        <f>TEXT(gdp_capita_rank__2[[#This Row],[year]],0)&amp;"-"&amp;gdp_capita_rank__2[[#This Row],[WB_country_code]]</f>
        <v>2005-JOR</v>
      </c>
      <c r="G6095" s="9" t="s">
        <v>7585</v>
      </c>
    </row>
    <row r="6096" spans="1:7" x14ac:dyDescent="0.2">
      <c r="A6096" s="9" t="s">
        <v>133</v>
      </c>
      <c r="B6096" s="9" t="s">
        <v>134</v>
      </c>
      <c r="C6096" s="9" t="s">
        <v>2903</v>
      </c>
      <c r="D6096" s="9" t="s">
        <v>2904</v>
      </c>
      <c r="E6096" s="9" t="s">
        <v>7521</v>
      </c>
      <c r="F6096" s="9" t="str">
        <f>TEXT(gdp_capita_rank__2[[#This Row],[year]],0)&amp;"-"&amp;gdp_capita_rank__2[[#This Row],[WB_country_code]]</f>
        <v>2005-JPN</v>
      </c>
      <c r="G6096" s="9" t="s">
        <v>7586</v>
      </c>
    </row>
    <row r="6097" spans="1:7" x14ac:dyDescent="0.2">
      <c r="A6097" s="9" t="s">
        <v>135</v>
      </c>
      <c r="B6097" s="9" t="s">
        <v>136</v>
      </c>
      <c r="C6097" s="9" t="s">
        <v>2906</v>
      </c>
      <c r="D6097" s="9" t="s">
        <v>2907</v>
      </c>
      <c r="E6097" s="9" t="s">
        <v>7521</v>
      </c>
      <c r="F6097" s="9" t="str">
        <f>TEXT(gdp_capita_rank__2[[#This Row],[year]],0)&amp;"-"&amp;gdp_capita_rank__2[[#This Row],[WB_country_code]]</f>
        <v>2005-KAZ</v>
      </c>
      <c r="G6097" s="9" t="s">
        <v>7587</v>
      </c>
    </row>
    <row r="6098" spans="1:7" x14ac:dyDescent="0.2">
      <c r="A6098" s="9" t="s">
        <v>137</v>
      </c>
      <c r="B6098" s="9" t="s">
        <v>138</v>
      </c>
      <c r="C6098" s="9" t="s">
        <v>2908</v>
      </c>
      <c r="D6098" s="9" t="s">
        <v>2909</v>
      </c>
      <c r="E6098" s="9" t="s">
        <v>7521</v>
      </c>
      <c r="F6098" s="9" t="str">
        <f>TEXT(gdp_capita_rank__2[[#This Row],[year]],0)&amp;"-"&amp;gdp_capita_rank__2[[#This Row],[WB_country_code]]</f>
        <v>2005-KEN</v>
      </c>
      <c r="G6098" s="9" t="s">
        <v>7588</v>
      </c>
    </row>
    <row r="6099" spans="1:7" x14ac:dyDescent="0.2">
      <c r="A6099" s="9" t="s">
        <v>139</v>
      </c>
      <c r="B6099" s="9" t="s">
        <v>140</v>
      </c>
      <c r="C6099" s="9" t="s">
        <v>2911</v>
      </c>
      <c r="D6099" s="9" t="s">
        <v>2912</v>
      </c>
      <c r="E6099" s="9" t="s">
        <v>7521</v>
      </c>
      <c r="F6099" s="9" t="str">
        <f>TEXT(gdp_capita_rank__2[[#This Row],[year]],0)&amp;"-"&amp;gdp_capita_rank__2[[#This Row],[WB_country_code]]</f>
        <v>2005-KGZ</v>
      </c>
      <c r="G6099" s="9" t="s">
        <v>7589</v>
      </c>
    </row>
    <row r="6100" spans="1:7" x14ac:dyDescent="0.2">
      <c r="A6100" s="9" t="s">
        <v>141</v>
      </c>
      <c r="B6100" s="9" t="s">
        <v>142</v>
      </c>
      <c r="C6100" s="9" t="s">
        <v>2913</v>
      </c>
      <c r="D6100" s="9" t="s">
        <v>2914</v>
      </c>
      <c r="E6100" s="9" t="s">
        <v>7521</v>
      </c>
      <c r="F6100" s="9" t="str">
        <f>TEXT(gdp_capita_rank__2[[#This Row],[year]],0)&amp;"-"&amp;gdp_capita_rank__2[[#This Row],[WB_country_code]]</f>
        <v>2005-KOR</v>
      </c>
      <c r="G6100" s="9" t="s">
        <v>7590</v>
      </c>
    </row>
    <row r="6101" spans="1:7" x14ac:dyDescent="0.2">
      <c r="A6101" s="9" t="s">
        <v>143</v>
      </c>
      <c r="B6101" s="9" t="s">
        <v>144</v>
      </c>
      <c r="C6101" s="9" t="s">
        <v>2916</v>
      </c>
      <c r="D6101" s="9" t="s">
        <v>2917</v>
      </c>
      <c r="E6101" s="9" t="s">
        <v>7521</v>
      </c>
      <c r="F6101" s="9" t="str">
        <f>TEXT(gdp_capita_rank__2[[#This Row],[year]],0)&amp;"-"&amp;gdp_capita_rank__2[[#This Row],[WB_country_code]]</f>
        <v>2005-KWT</v>
      </c>
      <c r="G6101" s="9" t="s">
        <v>7591</v>
      </c>
    </row>
    <row r="6102" spans="1:7" x14ac:dyDescent="0.2">
      <c r="A6102" s="9" t="s">
        <v>145</v>
      </c>
      <c r="B6102" s="9" t="s">
        <v>146</v>
      </c>
      <c r="C6102" s="9" t="s">
        <v>2918</v>
      </c>
      <c r="D6102" s="9" t="s">
        <v>2919</v>
      </c>
      <c r="E6102" s="9" t="s">
        <v>7521</v>
      </c>
      <c r="F6102" s="9" t="str">
        <f>TEXT(gdp_capita_rank__2[[#This Row],[year]],0)&amp;"-"&amp;gdp_capita_rank__2[[#This Row],[WB_country_code]]</f>
        <v>2005-LBN</v>
      </c>
      <c r="G6102" s="9" t="s">
        <v>7592</v>
      </c>
    </row>
    <row r="6103" spans="1:7" x14ac:dyDescent="0.2">
      <c r="A6103" s="9" t="s">
        <v>147</v>
      </c>
      <c r="B6103" s="9" t="s">
        <v>148</v>
      </c>
      <c r="C6103" s="9" t="s">
        <v>2920</v>
      </c>
      <c r="D6103" s="9" t="s">
        <v>2921</v>
      </c>
      <c r="E6103" s="9" t="s">
        <v>7521</v>
      </c>
      <c r="F6103" s="9" t="str">
        <f>TEXT(gdp_capita_rank__2[[#This Row],[year]],0)&amp;"-"&amp;gdp_capita_rank__2[[#This Row],[WB_country_code]]</f>
        <v>2005-LKA</v>
      </c>
      <c r="G6103" s="9" t="s">
        <v>7593</v>
      </c>
    </row>
    <row r="6104" spans="1:7" x14ac:dyDescent="0.2">
      <c r="A6104" s="9" t="s">
        <v>149</v>
      </c>
      <c r="B6104" s="9" t="s">
        <v>150</v>
      </c>
      <c r="C6104" s="9" t="s">
        <v>2923</v>
      </c>
      <c r="D6104" s="9" t="s">
        <v>2924</v>
      </c>
      <c r="E6104" s="9" t="s">
        <v>7521</v>
      </c>
      <c r="F6104" s="9" t="str">
        <f>TEXT(gdp_capita_rank__2[[#This Row],[year]],0)&amp;"-"&amp;gdp_capita_rank__2[[#This Row],[WB_country_code]]</f>
        <v>2005-LTU</v>
      </c>
      <c r="G6104" s="9" t="s">
        <v>7594</v>
      </c>
    </row>
    <row r="6105" spans="1:7" x14ac:dyDescent="0.2">
      <c r="A6105" s="9" t="s">
        <v>151</v>
      </c>
      <c r="B6105" s="9" t="s">
        <v>152</v>
      </c>
      <c r="C6105" s="9" t="s">
        <v>2925</v>
      </c>
      <c r="D6105" s="9" t="s">
        <v>2926</v>
      </c>
      <c r="E6105" s="9" t="s">
        <v>7521</v>
      </c>
      <c r="F6105" s="9" t="str">
        <f>TEXT(gdp_capita_rank__2[[#This Row],[year]],0)&amp;"-"&amp;gdp_capita_rank__2[[#This Row],[WB_country_code]]</f>
        <v>2005-LVA</v>
      </c>
      <c r="G6105" s="9" t="s">
        <v>7595</v>
      </c>
    </row>
    <row r="6106" spans="1:7" x14ac:dyDescent="0.2">
      <c r="A6106" s="9" t="s">
        <v>153</v>
      </c>
      <c r="B6106" s="9" t="s">
        <v>154</v>
      </c>
      <c r="C6106" s="9" t="s">
        <v>2927</v>
      </c>
      <c r="D6106" s="9" t="s">
        <v>2928</v>
      </c>
      <c r="E6106" s="9" t="s">
        <v>7521</v>
      </c>
      <c r="F6106" s="9" t="str">
        <f>TEXT(gdp_capita_rank__2[[#This Row],[year]],0)&amp;"-"&amp;gdp_capita_rank__2[[#This Row],[WB_country_code]]</f>
        <v>2005-MAR</v>
      </c>
      <c r="G6106" s="9" t="s">
        <v>7596</v>
      </c>
    </row>
    <row r="6107" spans="1:7" x14ac:dyDescent="0.2">
      <c r="A6107" s="9" t="s">
        <v>155</v>
      </c>
      <c r="B6107" s="9" t="s">
        <v>156</v>
      </c>
      <c r="C6107" s="9" t="s">
        <v>2930</v>
      </c>
      <c r="D6107" s="9" t="s">
        <v>2931</v>
      </c>
      <c r="E6107" s="9" t="s">
        <v>7521</v>
      </c>
      <c r="F6107" s="9" t="str">
        <f>TEXT(gdp_capita_rank__2[[#This Row],[year]],0)&amp;"-"&amp;gdp_capita_rank__2[[#This Row],[WB_country_code]]</f>
        <v>2005-MDA</v>
      </c>
      <c r="G6107" s="9" t="s">
        <v>7597</v>
      </c>
    </row>
    <row r="6108" spans="1:7" x14ac:dyDescent="0.2">
      <c r="A6108" s="9" t="s">
        <v>157</v>
      </c>
      <c r="B6108" s="9" t="s">
        <v>158</v>
      </c>
      <c r="C6108" s="9" t="s">
        <v>2932</v>
      </c>
      <c r="D6108" s="9" t="s">
        <v>2933</v>
      </c>
      <c r="E6108" s="9" t="s">
        <v>7521</v>
      </c>
      <c r="F6108" s="9" t="str">
        <f>TEXT(gdp_capita_rank__2[[#This Row],[year]],0)&amp;"-"&amp;gdp_capita_rank__2[[#This Row],[WB_country_code]]</f>
        <v>2005-MEX</v>
      </c>
      <c r="G6108" s="9" t="s">
        <v>7598</v>
      </c>
    </row>
    <row r="6109" spans="1:7" x14ac:dyDescent="0.2">
      <c r="A6109" s="9" t="s">
        <v>159</v>
      </c>
      <c r="B6109" s="9" t="s">
        <v>160</v>
      </c>
      <c r="C6109" s="9" t="s">
        <v>2935</v>
      </c>
      <c r="D6109" s="9" t="s">
        <v>2936</v>
      </c>
      <c r="E6109" s="9" t="s">
        <v>7521</v>
      </c>
      <c r="F6109" s="9" t="str">
        <f>TEXT(gdp_capita_rank__2[[#This Row],[year]],0)&amp;"-"&amp;gdp_capita_rank__2[[#This Row],[WB_country_code]]</f>
        <v>2005-MKD</v>
      </c>
      <c r="G6109" s="9" t="s">
        <v>7599</v>
      </c>
    </row>
    <row r="6110" spans="1:7" x14ac:dyDescent="0.2">
      <c r="A6110" s="9" t="s">
        <v>161</v>
      </c>
      <c r="B6110" s="9" t="s">
        <v>162</v>
      </c>
      <c r="C6110" s="9" t="s">
        <v>2937</v>
      </c>
      <c r="D6110" s="9" t="s">
        <v>2938</v>
      </c>
      <c r="E6110" s="9" t="s">
        <v>7521</v>
      </c>
      <c r="F6110" s="9" t="str">
        <f>TEXT(gdp_capita_rank__2[[#This Row],[year]],0)&amp;"-"&amp;gdp_capita_rank__2[[#This Row],[WB_country_code]]</f>
        <v>2005-MNE</v>
      </c>
      <c r="G6110" s="9" t="s">
        <v>7600</v>
      </c>
    </row>
    <row r="6111" spans="1:7" x14ac:dyDescent="0.2">
      <c r="A6111" s="9" t="s">
        <v>163</v>
      </c>
      <c r="B6111" s="9" t="s">
        <v>164</v>
      </c>
      <c r="C6111" s="9" t="s">
        <v>2939</v>
      </c>
      <c r="D6111" s="9" t="s">
        <v>2940</v>
      </c>
      <c r="E6111" s="9" t="s">
        <v>7521</v>
      </c>
      <c r="F6111" s="9" t="str">
        <f>TEXT(gdp_capita_rank__2[[#This Row],[year]],0)&amp;"-"&amp;gdp_capita_rank__2[[#This Row],[WB_country_code]]</f>
        <v>2005-MNG</v>
      </c>
      <c r="G6111" s="9" t="s">
        <v>7601</v>
      </c>
    </row>
    <row r="6112" spans="1:7" x14ac:dyDescent="0.2">
      <c r="A6112" s="9" t="s">
        <v>165</v>
      </c>
      <c r="B6112" s="9" t="s">
        <v>166</v>
      </c>
      <c r="C6112" s="9" t="s">
        <v>2941</v>
      </c>
      <c r="D6112" s="9" t="s">
        <v>2942</v>
      </c>
      <c r="E6112" s="9" t="s">
        <v>7521</v>
      </c>
      <c r="F6112" s="9" t="str">
        <f>TEXT(gdp_capita_rank__2[[#This Row],[year]],0)&amp;"-"&amp;gdp_capita_rank__2[[#This Row],[WB_country_code]]</f>
        <v>2005-MOZ</v>
      </c>
      <c r="G6112" s="9" t="s">
        <v>7602</v>
      </c>
    </row>
    <row r="6113" spans="1:7" x14ac:dyDescent="0.2">
      <c r="A6113" s="9" t="s">
        <v>167</v>
      </c>
      <c r="B6113" s="9" t="s">
        <v>168</v>
      </c>
      <c r="C6113" s="9" t="s">
        <v>2943</v>
      </c>
      <c r="D6113" s="9" t="s">
        <v>2944</v>
      </c>
      <c r="E6113" s="9" t="s">
        <v>7521</v>
      </c>
      <c r="F6113" s="9" t="str">
        <f>TEXT(gdp_capita_rank__2[[#This Row],[year]],0)&amp;"-"&amp;gdp_capita_rank__2[[#This Row],[WB_country_code]]</f>
        <v>2005-MUS</v>
      </c>
      <c r="G6113" s="9" t="s">
        <v>7603</v>
      </c>
    </row>
    <row r="6114" spans="1:7" x14ac:dyDescent="0.2">
      <c r="A6114" s="9" t="s">
        <v>169</v>
      </c>
      <c r="B6114" s="9" t="s">
        <v>170</v>
      </c>
      <c r="C6114" s="9" t="s">
        <v>2945</v>
      </c>
      <c r="D6114" s="9" t="s">
        <v>2946</v>
      </c>
      <c r="E6114" s="9" t="s">
        <v>7521</v>
      </c>
      <c r="F6114" s="9" t="str">
        <f>TEXT(gdp_capita_rank__2[[#This Row],[year]],0)&amp;"-"&amp;gdp_capita_rank__2[[#This Row],[WB_country_code]]</f>
        <v>2005-MYS</v>
      </c>
      <c r="G6114" s="9" t="s">
        <v>7604</v>
      </c>
    </row>
    <row r="6115" spans="1:7" x14ac:dyDescent="0.2">
      <c r="A6115" s="9" t="s">
        <v>171</v>
      </c>
      <c r="B6115" s="9" t="s">
        <v>172</v>
      </c>
      <c r="C6115" s="9" t="s">
        <v>2948</v>
      </c>
      <c r="D6115" s="9" t="s">
        <v>2949</v>
      </c>
      <c r="E6115" s="9" t="s">
        <v>7521</v>
      </c>
      <c r="F6115" s="9" t="str">
        <f>TEXT(gdp_capita_rank__2[[#This Row],[year]],0)&amp;"-"&amp;gdp_capita_rank__2[[#This Row],[WB_country_code]]</f>
        <v>2005-NAM</v>
      </c>
      <c r="G6115" s="9" t="s">
        <v>7605</v>
      </c>
    </row>
    <row r="6116" spans="1:7" x14ac:dyDescent="0.2">
      <c r="A6116" s="9" t="s">
        <v>173</v>
      </c>
      <c r="B6116" s="9" t="s">
        <v>174</v>
      </c>
      <c r="C6116" s="9" t="s">
        <v>2950</v>
      </c>
      <c r="D6116" s="9" t="s">
        <v>2951</v>
      </c>
      <c r="E6116" s="9" t="s">
        <v>7521</v>
      </c>
      <c r="F6116" s="9" t="str">
        <f>TEXT(gdp_capita_rank__2[[#This Row],[year]],0)&amp;"-"&amp;gdp_capita_rank__2[[#This Row],[WB_country_code]]</f>
        <v>2005-NER</v>
      </c>
      <c r="G6116" s="9" t="s">
        <v>7606</v>
      </c>
    </row>
    <row r="6117" spans="1:7" x14ac:dyDescent="0.2">
      <c r="A6117" s="9" t="s">
        <v>175</v>
      </c>
      <c r="B6117" s="9" t="s">
        <v>176</v>
      </c>
      <c r="C6117" s="9" t="s">
        <v>2953</v>
      </c>
      <c r="D6117" s="9" t="s">
        <v>2954</v>
      </c>
      <c r="E6117" s="9" t="s">
        <v>7521</v>
      </c>
      <c r="F6117" s="9" t="str">
        <f>TEXT(gdp_capita_rank__2[[#This Row],[year]],0)&amp;"-"&amp;gdp_capita_rank__2[[#This Row],[WB_country_code]]</f>
        <v>2005-NGA</v>
      </c>
      <c r="G6117" s="9" t="s">
        <v>7607</v>
      </c>
    </row>
    <row r="6118" spans="1:7" x14ac:dyDescent="0.2">
      <c r="A6118" s="9" t="s">
        <v>177</v>
      </c>
      <c r="B6118" s="9" t="s">
        <v>178</v>
      </c>
      <c r="C6118" s="9" t="s">
        <v>2956</v>
      </c>
      <c r="D6118" s="9" t="s">
        <v>2957</v>
      </c>
      <c r="E6118" s="9" t="s">
        <v>7521</v>
      </c>
      <c r="F6118" s="9" t="str">
        <f>TEXT(gdp_capita_rank__2[[#This Row],[year]],0)&amp;"-"&amp;gdp_capita_rank__2[[#This Row],[WB_country_code]]</f>
        <v>2005-NLD</v>
      </c>
      <c r="G6118" s="9" t="s">
        <v>7608</v>
      </c>
    </row>
    <row r="6119" spans="1:7" x14ac:dyDescent="0.2">
      <c r="A6119" s="9" t="s">
        <v>179</v>
      </c>
      <c r="B6119" s="9" t="s">
        <v>180</v>
      </c>
      <c r="C6119" s="9" t="s">
        <v>2959</v>
      </c>
      <c r="D6119" s="9" t="s">
        <v>2960</v>
      </c>
      <c r="E6119" s="9" t="s">
        <v>7521</v>
      </c>
      <c r="F6119" s="9" t="str">
        <f>TEXT(gdp_capita_rank__2[[#This Row],[year]],0)&amp;"-"&amp;gdp_capita_rank__2[[#This Row],[WB_country_code]]</f>
        <v>2005-NOR</v>
      </c>
      <c r="G6119" s="9" t="s">
        <v>7609</v>
      </c>
    </row>
    <row r="6120" spans="1:7" x14ac:dyDescent="0.2">
      <c r="A6120" s="9" t="s">
        <v>181</v>
      </c>
      <c r="B6120" s="9" t="s">
        <v>182</v>
      </c>
      <c r="C6120" s="9" t="s">
        <v>2962</v>
      </c>
      <c r="D6120" s="9" t="s">
        <v>2963</v>
      </c>
      <c r="E6120" s="9" t="s">
        <v>7521</v>
      </c>
      <c r="F6120" s="9" t="str">
        <f>TEXT(gdp_capita_rank__2[[#This Row],[year]],0)&amp;"-"&amp;gdp_capita_rank__2[[#This Row],[WB_country_code]]</f>
        <v>2005-NZL</v>
      </c>
      <c r="G6120" s="9" t="s">
        <v>7610</v>
      </c>
    </row>
    <row r="6121" spans="1:7" x14ac:dyDescent="0.2">
      <c r="A6121" s="9" t="s">
        <v>183</v>
      </c>
      <c r="B6121" s="9" t="s">
        <v>184</v>
      </c>
      <c r="C6121" s="9" t="s">
        <v>2965</v>
      </c>
      <c r="D6121" s="9" t="s">
        <v>2966</v>
      </c>
      <c r="E6121" s="9" t="s">
        <v>7521</v>
      </c>
      <c r="F6121" s="9" t="str">
        <f>TEXT(gdp_capita_rank__2[[#This Row],[year]],0)&amp;"-"&amp;gdp_capita_rank__2[[#This Row],[WB_country_code]]</f>
        <v>2005-PAK</v>
      </c>
      <c r="G6121" s="9" t="s">
        <v>7611</v>
      </c>
    </row>
    <row r="6122" spans="1:7" x14ac:dyDescent="0.2">
      <c r="A6122" s="9" t="s">
        <v>185</v>
      </c>
      <c r="B6122" s="9" t="s">
        <v>186</v>
      </c>
      <c r="C6122" s="9" t="s">
        <v>2968</v>
      </c>
      <c r="D6122" s="9" t="s">
        <v>2969</v>
      </c>
      <c r="E6122" s="9" t="s">
        <v>7521</v>
      </c>
      <c r="F6122" s="9" t="str">
        <f>TEXT(gdp_capita_rank__2[[#This Row],[year]],0)&amp;"-"&amp;gdp_capita_rank__2[[#This Row],[WB_country_code]]</f>
        <v>2005-PAN</v>
      </c>
      <c r="G6122" s="9" t="s">
        <v>7612</v>
      </c>
    </row>
    <row r="6123" spans="1:7" x14ac:dyDescent="0.2">
      <c r="A6123" s="9" t="s">
        <v>187</v>
      </c>
      <c r="B6123" s="9" t="s">
        <v>188</v>
      </c>
      <c r="C6123" s="9" t="s">
        <v>2971</v>
      </c>
      <c r="D6123" s="9" t="s">
        <v>2972</v>
      </c>
      <c r="E6123" s="9" t="s">
        <v>7521</v>
      </c>
      <c r="F6123" s="9" t="str">
        <f>TEXT(gdp_capita_rank__2[[#This Row],[year]],0)&amp;"-"&amp;gdp_capita_rank__2[[#This Row],[WB_country_code]]</f>
        <v>2005-PER</v>
      </c>
      <c r="G6123" s="9" t="s">
        <v>7613</v>
      </c>
    </row>
    <row r="6124" spans="1:7" x14ac:dyDescent="0.2">
      <c r="A6124" s="9" t="s">
        <v>189</v>
      </c>
      <c r="B6124" s="9" t="s">
        <v>190</v>
      </c>
      <c r="C6124" s="9" t="s">
        <v>2973</v>
      </c>
      <c r="D6124" s="9" t="s">
        <v>2974</v>
      </c>
      <c r="E6124" s="9" t="s">
        <v>7521</v>
      </c>
      <c r="F6124" s="9" t="str">
        <f>TEXT(gdp_capita_rank__2[[#This Row],[year]],0)&amp;"-"&amp;gdp_capita_rank__2[[#This Row],[WB_country_code]]</f>
        <v>2005-PHL</v>
      </c>
      <c r="G6124" s="9" t="s">
        <v>7614</v>
      </c>
    </row>
    <row r="6125" spans="1:7" x14ac:dyDescent="0.2">
      <c r="A6125" s="9" t="s">
        <v>191</v>
      </c>
      <c r="B6125" s="9" t="s">
        <v>192</v>
      </c>
      <c r="C6125" s="9" t="s">
        <v>2976</v>
      </c>
      <c r="D6125" s="9" t="s">
        <v>2977</v>
      </c>
      <c r="E6125" s="9" t="s">
        <v>7521</v>
      </c>
      <c r="F6125" s="9" t="str">
        <f>TEXT(gdp_capita_rank__2[[#This Row],[year]],0)&amp;"-"&amp;gdp_capita_rank__2[[#This Row],[WB_country_code]]</f>
        <v>2005-POL</v>
      </c>
      <c r="G6125" s="9" t="s">
        <v>7615</v>
      </c>
    </row>
    <row r="6126" spans="1:7" x14ac:dyDescent="0.2">
      <c r="A6126" s="9" t="s">
        <v>193</v>
      </c>
      <c r="B6126" s="9" t="s">
        <v>194</v>
      </c>
      <c r="C6126" s="9" t="s">
        <v>2818</v>
      </c>
      <c r="D6126" s="9" t="s">
        <v>2978</v>
      </c>
      <c r="E6126" s="9" t="s">
        <v>7521</v>
      </c>
      <c r="F6126" s="9" t="str">
        <f>TEXT(gdp_capita_rank__2[[#This Row],[year]],0)&amp;"-"&amp;gdp_capita_rank__2[[#This Row],[WB_country_code]]</f>
        <v>2005-PRI</v>
      </c>
      <c r="G6126" s="9" t="s">
        <v>7616</v>
      </c>
    </row>
    <row r="6127" spans="1:7" x14ac:dyDescent="0.2">
      <c r="A6127" s="9" t="s">
        <v>195</v>
      </c>
      <c r="B6127" s="9" t="s">
        <v>196</v>
      </c>
      <c r="C6127" s="9" t="s">
        <v>2980</v>
      </c>
      <c r="D6127" s="9" t="s">
        <v>2981</v>
      </c>
      <c r="E6127" s="9" t="s">
        <v>7521</v>
      </c>
      <c r="F6127" s="9" t="str">
        <f>TEXT(gdp_capita_rank__2[[#This Row],[year]],0)&amp;"-"&amp;gdp_capita_rank__2[[#This Row],[WB_country_code]]</f>
        <v>2005-PRK</v>
      </c>
      <c r="G6127" s="9" t="s">
        <v>2741</v>
      </c>
    </row>
    <row r="6128" spans="1:7" x14ac:dyDescent="0.2">
      <c r="A6128" s="9" t="s">
        <v>197</v>
      </c>
      <c r="B6128" s="9" t="s">
        <v>198</v>
      </c>
      <c r="C6128" s="9" t="s">
        <v>2982</v>
      </c>
      <c r="D6128" s="9" t="s">
        <v>2983</v>
      </c>
      <c r="E6128" s="9" t="s">
        <v>7521</v>
      </c>
      <c r="F6128" s="9" t="str">
        <f>TEXT(gdp_capita_rank__2[[#This Row],[year]],0)&amp;"-"&amp;gdp_capita_rank__2[[#This Row],[WB_country_code]]</f>
        <v>2005-PRT</v>
      </c>
      <c r="G6128" s="9" t="s">
        <v>7617</v>
      </c>
    </row>
    <row r="6129" spans="1:7" x14ac:dyDescent="0.2">
      <c r="A6129" s="9" t="s">
        <v>199</v>
      </c>
      <c r="B6129" s="9" t="s">
        <v>200</v>
      </c>
      <c r="C6129" s="9" t="s">
        <v>2985</v>
      </c>
      <c r="D6129" s="9" t="s">
        <v>2986</v>
      </c>
      <c r="E6129" s="9" t="s">
        <v>7521</v>
      </c>
      <c r="F6129" s="9" t="str">
        <f>TEXT(gdp_capita_rank__2[[#This Row],[year]],0)&amp;"-"&amp;gdp_capita_rank__2[[#This Row],[WB_country_code]]</f>
        <v>2005-PRY</v>
      </c>
      <c r="G6129" s="9" t="s">
        <v>7618</v>
      </c>
    </row>
    <row r="6130" spans="1:7" x14ac:dyDescent="0.2">
      <c r="A6130" s="9" t="s">
        <v>201</v>
      </c>
      <c r="B6130" s="9" t="s">
        <v>202</v>
      </c>
      <c r="C6130" s="9" t="s">
        <v>2987</v>
      </c>
      <c r="D6130" s="9" t="s">
        <v>2988</v>
      </c>
      <c r="E6130" s="9" t="s">
        <v>7521</v>
      </c>
      <c r="F6130" s="9" t="str">
        <f>TEXT(gdp_capita_rank__2[[#This Row],[year]],0)&amp;"-"&amp;gdp_capita_rank__2[[#This Row],[WB_country_code]]</f>
        <v>2005-QAT</v>
      </c>
      <c r="G6130" s="9" t="s">
        <v>7619</v>
      </c>
    </row>
    <row r="6131" spans="1:7" x14ac:dyDescent="0.2">
      <c r="A6131" s="9" t="s">
        <v>203</v>
      </c>
      <c r="B6131" s="9" t="s">
        <v>204</v>
      </c>
      <c r="C6131" s="9" t="s">
        <v>2989</v>
      </c>
      <c r="D6131" s="9" t="s">
        <v>2990</v>
      </c>
      <c r="E6131" s="9" t="s">
        <v>7521</v>
      </c>
      <c r="F6131" s="9" t="str">
        <f>TEXT(gdp_capita_rank__2[[#This Row],[year]],0)&amp;"-"&amp;gdp_capita_rank__2[[#This Row],[WB_country_code]]</f>
        <v>2005-ROU</v>
      </c>
      <c r="G6131" s="9" t="s">
        <v>7620</v>
      </c>
    </row>
    <row r="6132" spans="1:7" x14ac:dyDescent="0.2">
      <c r="A6132" s="9" t="s">
        <v>205</v>
      </c>
      <c r="B6132" s="9" t="s">
        <v>206</v>
      </c>
      <c r="C6132" s="9" t="s">
        <v>2991</v>
      </c>
      <c r="D6132" s="9" t="s">
        <v>2992</v>
      </c>
      <c r="E6132" s="9" t="s">
        <v>7521</v>
      </c>
      <c r="F6132" s="9" t="str">
        <f>TEXT(gdp_capita_rank__2[[#This Row],[year]],0)&amp;"-"&amp;gdp_capita_rank__2[[#This Row],[WB_country_code]]</f>
        <v>2005-RUS</v>
      </c>
      <c r="G6132" s="9" t="s">
        <v>7621</v>
      </c>
    </row>
    <row r="6133" spans="1:7" x14ac:dyDescent="0.2">
      <c r="A6133" s="9" t="s">
        <v>207</v>
      </c>
      <c r="B6133" s="9" t="s">
        <v>208</v>
      </c>
      <c r="C6133" s="9" t="s">
        <v>2993</v>
      </c>
      <c r="D6133" s="9" t="s">
        <v>2994</v>
      </c>
      <c r="E6133" s="9" t="s">
        <v>7521</v>
      </c>
      <c r="F6133" s="9" t="str">
        <f>TEXT(gdp_capita_rank__2[[#This Row],[year]],0)&amp;"-"&amp;gdp_capita_rank__2[[#This Row],[WB_country_code]]</f>
        <v>2005-SAU</v>
      </c>
      <c r="G6133" s="9" t="s">
        <v>7622</v>
      </c>
    </row>
    <row r="6134" spans="1:7" x14ac:dyDescent="0.2">
      <c r="A6134" s="9" t="s">
        <v>209</v>
      </c>
      <c r="B6134" s="9" t="s">
        <v>210</v>
      </c>
      <c r="C6134" s="9" t="s">
        <v>2995</v>
      </c>
      <c r="D6134" s="9" t="s">
        <v>2996</v>
      </c>
      <c r="E6134" s="9" t="s">
        <v>7521</v>
      </c>
      <c r="F6134" s="9" t="str">
        <f>TEXT(gdp_capita_rank__2[[#This Row],[year]],0)&amp;"-"&amp;gdp_capita_rank__2[[#This Row],[WB_country_code]]</f>
        <v>2005-SDN</v>
      </c>
      <c r="G6134" s="9" t="s">
        <v>7623</v>
      </c>
    </row>
    <row r="6135" spans="1:7" x14ac:dyDescent="0.2">
      <c r="A6135" s="9" t="s">
        <v>211</v>
      </c>
      <c r="B6135" s="9" t="s">
        <v>212</v>
      </c>
      <c r="C6135" s="9" t="s">
        <v>2998</v>
      </c>
      <c r="D6135" s="9" t="s">
        <v>2999</v>
      </c>
      <c r="E6135" s="9" t="s">
        <v>7521</v>
      </c>
      <c r="F6135" s="9" t="str">
        <f>TEXT(gdp_capita_rank__2[[#This Row],[year]],0)&amp;"-"&amp;gdp_capita_rank__2[[#This Row],[WB_country_code]]</f>
        <v>2005-SEN</v>
      </c>
      <c r="G6135" s="9" t="s">
        <v>7624</v>
      </c>
    </row>
    <row r="6136" spans="1:7" x14ac:dyDescent="0.2">
      <c r="A6136" s="9" t="s">
        <v>213</v>
      </c>
      <c r="B6136" s="9" t="s">
        <v>214</v>
      </c>
      <c r="C6136" s="9" t="s">
        <v>3001</v>
      </c>
      <c r="D6136" s="9" t="s">
        <v>3002</v>
      </c>
      <c r="E6136" s="9" t="s">
        <v>7521</v>
      </c>
      <c r="F6136" s="9" t="str">
        <f>TEXT(gdp_capita_rank__2[[#This Row],[year]],0)&amp;"-"&amp;gdp_capita_rank__2[[#This Row],[WB_country_code]]</f>
        <v>2005-SGP</v>
      </c>
      <c r="G6136" s="9" t="s">
        <v>7625</v>
      </c>
    </row>
    <row r="6137" spans="1:7" x14ac:dyDescent="0.2">
      <c r="A6137" s="9" t="s">
        <v>215</v>
      </c>
      <c r="B6137" s="9" t="s">
        <v>216</v>
      </c>
      <c r="C6137" s="9" t="s">
        <v>3004</v>
      </c>
      <c r="D6137" s="9" t="s">
        <v>3005</v>
      </c>
      <c r="E6137" s="9" t="s">
        <v>7521</v>
      </c>
      <c r="F6137" s="9" t="str">
        <f>TEXT(gdp_capita_rank__2[[#This Row],[year]],0)&amp;"-"&amp;gdp_capita_rank__2[[#This Row],[WB_country_code]]</f>
        <v>2005-SMR</v>
      </c>
      <c r="G6137" s="9" t="s">
        <v>7626</v>
      </c>
    </row>
    <row r="6138" spans="1:7" x14ac:dyDescent="0.2">
      <c r="A6138" s="9" t="s">
        <v>217</v>
      </c>
      <c r="B6138" s="9" t="s">
        <v>218</v>
      </c>
      <c r="C6138" s="9" t="s">
        <v>2854</v>
      </c>
      <c r="D6138" s="9" t="s">
        <v>3006</v>
      </c>
      <c r="E6138" s="9" t="s">
        <v>7521</v>
      </c>
      <c r="F6138" s="9" t="str">
        <f>TEXT(gdp_capita_rank__2[[#This Row],[year]],0)&amp;"-"&amp;gdp_capita_rank__2[[#This Row],[WB_country_code]]</f>
        <v>2005-SRB</v>
      </c>
      <c r="G6138" s="9" t="s">
        <v>7627</v>
      </c>
    </row>
    <row r="6139" spans="1:7" x14ac:dyDescent="0.2">
      <c r="A6139" s="9" t="s">
        <v>219</v>
      </c>
      <c r="B6139" s="9" t="s">
        <v>220</v>
      </c>
      <c r="C6139" s="9" t="s">
        <v>3007</v>
      </c>
      <c r="D6139" s="9" t="s">
        <v>3008</v>
      </c>
      <c r="E6139" s="9" t="s">
        <v>7521</v>
      </c>
      <c r="F6139" s="9" t="str">
        <f>TEXT(gdp_capita_rank__2[[#This Row],[year]],0)&amp;"-"&amp;gdp_capita_rank__2[[#This Row],[WB_country_code]]</f>
        <v>2005-SUR</v>
      </c>
      <c r="G6139" s="9" t="s">
        <v>7628</v>
      </c>
    </row>
    <row r="6140" spans="1:7" x14ac:dyDescent="0.2">
      <c r="A6140" s="9" t="s">
        <v>221</v>
      </c>
      <c r="B6140" s="9" t="s">
        <v>222</v>
      </c>
      <c r="C6140" s="9" t="s">
        <v>3010</v>
      </c>
      <c r="D6140" s="9" t="s">
        <v>3011</v>
      </c>
      <c r="E6140" s="9" t="s">
        <v>7521</v>
      </c>
      <c r="F6140" s="9" t="str">
        <f>TEXT(gdp_capita_rank__2[[#This Row],[year]],0)&amp;"-"&amp;gdp_capita_rank__2[[#This Row],[WB_country_code]]</f>
        <v>2005-SVK</v>
      </c>
      <c r="G6140" s="9" t="s">
        <v>7629</v>
      </c>
    </row>
    <row r="6141" spans="1:7" x14ac:dyDescent="0.2">
      <c r="A6141" s="9" t="s">
        <v>223</v>
      </c>
      <c r="B6141" s="9" t="s">
        <v>224</v>
      </c>
      <c r="C6141" s="9" t="s">
        <v>3012</v>
      </c>
      <c r="D6141" s="9" t="s">
        <v>3013</v>
      </c>
      <c r="E6141" s="9" t="s">
        <v>7521</v>
      </c>
      <c r="F6141" s="9" t="str">
        <f>TEXT(gdp_capita_rank__2[[#This Row],[year]],0)&amp;"-"&amp;gdp_capita_rank__2[[#This Row],[WB_country_code]]</f>
        <v>2005-SVN</v>
      </c>
      <c r="G6141" s="9" t="s">
        <v>7630</v>
      </c>
    </row>
    <row r="6142" spans="1:7" x14ac:dyDescent="0.2">
      <c r="A6142" s="9" t="s">
        <v>225</v>
      </c>
      <c r="B6142" s="9" t="s">
        <v>226</v>
      </c>
      <c r="C6142" s="9" t="s">
        <v>3014</v>
      </c>
      <c r="D6142" s="9" t="s">
        <v>3015</v>
      </c>
      <c r="E6142" s="9" t="s">
        <v>7521</v>
      </c>
      <c r="F6142" s="9" t="str">
        <f>TEXT(gdp_capita_rank__2[[#This Row],[year]],0)&amp;"-"&amp;gdp_capita_rank__2[[#This Row],[WB_country_code]]</f>
        <v>2005-SWE</v>
      </c>
      <c r="G6142" s="9" t="s">
        <v>7631</v>
      </c>
    </row>
    <row r="6143" spans="1:7" x14ac:dyDescent="0.2">
      <c r="A6143" s="9" t="s">
        <v>227</v>
      </c>
      <c r="B6143" s="9" t="s">
        <v>228</v>
      </c>
      <c r="C6143" s="9" t="s">
        <v>3017</v>
      </c>
      <c r="D6143" s="9" t="s">
        <v>3018</v>
      </c>
      <c r="E6143" s="9" t="s">
        <v>7521</v>
      </c>
      <c r="F6143" s="9" t="str">
        <f>TEXT(gdp_capita_rank__2[[#This Row],[year]],0)&amp;"-"&amp;gdp_capita_rank__2[[#This Row],[WB_country_code]]</f>
        <v>2005-SYR</v>
      </c>
      <c r="G6143" s="9" t="s">
        <v>7632</v>
      </c>
    </row>
    <row r="6144" spans="1:7" x14ac:dyDescent="0.2">
      <c r="A6144" s="9" t="s">
        <v>229</v>
      </c>
      <c r="B6144" s="9" t="s">
        <v>230</v>
      </c>
      <c r="C6144" s="9" t="s">
        <v>3020</v>
      </c>
      <c r="D6144" s="9" t="s">
        <v>3021</v>
      </c>
      <c r="E6144" s="9" t="s">
        <v>7521</v>
      </c>
      <c r="F6144" s="9" t="str">
        <f>TEXT(gdp_capita_rank__2[[#This Row],[year]],0)&amp;"-"&amp;gdp_capita_rank__2[[#This Row],[WB_country_code]]</f>
        <v>2005-TGO</v>
      </c>
      <c r="G6144" s="9" t="s">
        <v>7633</v>
      </c>
    </row>
    <row r="6145" spans="1:7" x14ac:dyDescent="0.2">
      <c r="A6145" s="9" t="s">
        <v>231</v>
      </c>
      <c r="B6145" s="9" t="s">
        <v>232</v>
      </c>
      <c r="C6145" s="9" t="s">
        <v>3023</v>
      </c>
      <c r="D6145" s="9" t="s">
        <v>3024</v>
      </c>
      <c r="E6145" s="9" t="s">
        <v>7521</v>
      </c>
      <c r="F6145" s="9" t="str">
        <f>TEXT(gdp_capita_rank__2[[#This Row],[year]],0)&amp;"-"&amp;gdp_capita_rank__2[[#This Row],[WB_country_code]]</f>
        <v>2005-THA</v>
      </c>
      <c r="G6145" s="9" t="s">
        <v>7634</v>
      </c>
    </row>
    <row r="6146" spans="1:7" x14ac:dyDescent="0.2">
      <c r="A6146" s="9" t="s">
        <v>233</v>
      </c>
      <c r="B6146" s="9" t="s">
        <v>234</v>
      </c>
      <c r="C6146" s="9" t="s">
        <v>3026</v>
      </c>
      <c r="D6146" s="9" t="s">
        <v>3027</v>
      </c>
      <c r="E6146" s="9" t="s">
        <v>7521</v>
      </c>
      <c r="F6146" s="9" t="str">
        <f>TEXT(gdp_capita_rank__2[[#This Row],[year]],0)&amp;"-"&amp;gdp_capita_rank__2[[#This Row],[WB_country_code]]</f>
        <v>2005-TJK</v>
      </c>
      <c r="G6146" s="9" t="s">
        <v>7635</v>
      </c>
    </row>
    <row r="6147" spans="1:7" x14ac:dyDescent="0.2">
      <c r="A6147" s="9" t="s">
        <v>235</v>
      </c>
      <c r="B6147" s="9" t="s">
        <v>236</v>
      </c>
      <c r="C6147" s="9" t="s">
        <v>3028</v>
      </c>
      <c r="D6147" s="9" t="s">
        <v>3029</v>
      </c>
      <c r="E6147" s="9" t="s">
        <v>7521</v>
      </c>
      <c r="F6147" s="9" t="str">
        <f>TEXT(gdp_capita_rank__2[[#This Row],[year]],0)&amp;"-"&amp;gdp_capita_rank__2[[#This Row],[WB_country_code]]</f>
        <v>2005-TKM</v>
      </c>
      <c r="G6147" s="9" t="s">
        <v>7636</v>
      </c>
    </row>
    <row r="6148" spans="1:7" x14ac:dyDescent="0.2">
      <c r="A6148" s="9" t="s">
        <v>237</v>
      </c>
      <c r="B6148" s="9" t="s">
        <v>238</v>
      </c>
      <c r="C6148" s="9" t="s">
        <v>3030</v>
      </c>
      <c r="D6148" s="9" t="s">
        <v>3031</v>
      </c>
      <c r="E6148" s="9" t="s">
        <v>7521</v>
      </c>
      <c r="F6148" s="9" t="str">
        <f>TEXT(gdp_capita_rank__2[[#This Row],[year]],0)&amp;"-"&amp;gdp_capita_rank__2[[#This Row],[WB_country_code]]</f>
        <v>2005-TON</v>
      </c>
      <c r="G6148" s="9" t="s">
        <v>7637</v>
      </c>
    </row>
    <row r="6149" spans="1:7" x14ac:dyDescent="0.2">
      <c r="A6149" s="9" t="s">
        <v>239</v>
      </c>
      <c r="B6149" s="9" t="s">
        <v>240</v>
      </c>
      <c r="C6149" s="9" t="s">
        <v>3032</v>
      </c>
      <c r="D6149" s="9" t="s">
        <v>3033</v>
      </c>
      <c r="E6149" s="9" t="s">
        <v>7521</v>
      </c>
      <c r="F6149" s="9" t="str">
        <f>TEXT(gdp_capita_rank__2[[#This Row],[year]],0)&amp;"-"&amp;gdp_capita_rank__2[[#This Row],[WB_country_code]]</f>
        <v>2005-TTO</v>
      </c>
      <c r="G6149" s="9" t="s">
        <v>7638</v>
      </c>
    </row>
    <row r="6150" spans="1:7" x14ac:dyDescent="0.2">
      <c r="A6150" s="9" t="s">
        <v>241</v>
      </c>
      <c r="B6150" s="9" t="s">
        <v>242</v>
      </c>
      <c r="C6150" s="9" t="s">
        <v>3035</v>
      </c>
      <c r="D6150" s="9" t="s">
        <v>3036</v>
      </c>
      <c r="E6150" s="9" t="s">
        <v>7521</v>
      </c>
      <c r="F6150" s="9" t="str">
        <f>TEXT(gdp_capita_rank__2[[#This Row],[year]],0)&amp;"-"&amp;gdp_capita_rank__2[[#This Row],[WB_country_code]]</f>
        <v>2005-TUN</v>
      </c>
      <c r="G6150" s="9" t="s">
        <v>7639</v>
      </c>
    </row>
    <row r="6151" spans="1:7" x14ac:dyDescent="0.2">
      <c r="A6151" s="9" t="s">
        <v>243</v>
      </c>
      <c r="B6151" s="9" t="s">
        <v>244</v>
      </c>
      <c r="C6151" s="9" t="s">
        <v>3037</v>
      </c>
      <c r="D6151" s="9" t="s">
        <v>3038</v>
      </c>
      <c r="E6151" s="9" t="s">
        <v>7521</v>
      </c>
      <c r="F6151" s="9" t="str">
        <f>TEXT(gdp_capita_rank__2[[#This Row],[year]],0)&amp;"-"&amp;gdp_capita_rank__2[[#This Row],[WB_country_code]]</f>
        <v>2005-TUR</v>
      </c>
      <c r="G6151" s="9" t="s">
        <v>7640</v>
      </c>
    </row>
    <row r="6152" spans="1:7" x14ac:dyDescent="0.2">
      <c r="A6152" s="9" t="s">
        <v>245</v>
      </c>
      <c r="B6152" s="9" t="s">
        <v>246</v>
      </c>
      <c r="C6152" s="9" t="s">
        <v>3040</v>
      </c>
      <c r="D6152" s="9" t="s">
        <v>3041</v>
      </c>
      <c r="E6152" s="9" t="s">
        <v>7521</v>
      </c>
      <c r="F6152" s="9" t="str">
        <f>TEXT(gdp_capita_rank__2[[#This Row],[year]],0)&amp;"-"&amp;gdp_capita_rank__2[[#This Row],[WB_country_code]]</f>
        <v>2005-TZA</v>
      </c>
      <c r="G6152" s="9" t="s">
        <v>7641</v>
      </c>
    </row>
    <row r="6153" spans="1:7" x14ac:dyDescent="0.2">
      <c r="A6153" s="9" t="s">
        <v>247</v>
      </c>
      <c r="B6153" s="9" t="s">
        <v>248</v>
      </c>
      <c r="C6153" s="9" t="s">
        <v>3042</v>
      </c>
      <c r="D6153" s="9" t="s">
        <v>3043</v>
      </c>
      <c r="E6153" s="9" t="s">
        <v>7521</v>
      </c>
      <c r="F6153" s="9" t="str">
        <f>TEXT(gdp_capita_rank__2[[#This Row],[year]],0)&amp;"-"&amp;gdp_capita_rank__2[[#This Row],[WB_country_code]]</f>
        <v>2005-UGA</v>
      </c>
      <c r="G6153" s="9" t="s">
        <v>7642</v>
      </c>
    </row>
    <row r="6154" spans="1:7" x14ac:dyDescent="0.2">
      <c r="A6154" s="9" t="s">
        <v>249</v>
      </c>
      <c r="B6154" s="9" t="s">
        <v>250</v>
      </c>
      <c r="C6154" s="9" t="s">
        <v>3045</v>
      </c>
      <c r="D6154" s="9" t="s">
        <v>3046</v>
      </c>
      <c r="E6154" s="9" t="s">
        <v>7521</v>
      </c>
      <c r="F6154" s="9" t="str">
        <f>TEXT(gdp_capita_rank__2[[#This Row],[year]],0)&amp;"-"&amp;gdp_capita_rank__2[[#This Row],[WB_country_code]]</f>
        <v>2005-UKR</v>
      </c>
      <c r="G6154" s="9" t="s">
        <v>7643</v>
      </c>
    </row>
    <row r="6155" spans="1:7" x14ac:dyDescent="0.2">
      <c r="A6155" s="9" t="s">
        <v>251</v>
      </c>
      <c r="B6155" s="9" t="s">
        <v>252</v>
      </c>
      <c r="C6155" s="9" t="s">
        <v>3047</v>
      </c>
      <c r="D6155" s="9" t="s">
        <v>3048</v>
      </c>
      <c r="E6155" s="9" t="s">
        <v>7521</v>
      </c>
      <c r="F6155" s="9" t="str">
        <f>TEXT(gdp_capita_rank__2[[#This Row],[year]],0)&amp;"-"&amp;gdp_capita_rank__2[[#This Row],[WB_country_code]]</f>
        <v>2005-URY</v>
      </c>
      <c r="G6155" s="9" t="s">
        <v>7644</v>
      </c>
    </row>
    <row r="6156" spans="1:7" x14ac:dyDescent="0.2">
      <c r="A6156" s="9" t="s">
        <v>253</v>
      </c>
      <c r="B6156" s="9" t="s">
        <v>254</v>
      </c>
      <c r="C6156" s="9" t="s">
        <v>3050</v>
      </c>
      <c r="D6156" s="9" t="s">
        <v>3051</v>
      </c>
      <c r="E6156" s="9" t="s">
        <v>7521</v>
      </c>
      <c r="F6156" s="9" t="str">
        <f>TEXT(gdp_capita_rank__2[[#This Row],[year]],0)&amp;"-"&amp;gdp_capita_rank__2[[#This Row],[WB_country_code]]</f>
        <v>2005-USA</v>
      </c>
      <c r="G6156" s="9" t="s">
        <v>7645</v>
      </c>
    </row>
    <row r="6157" spans="1:7" x14ac:dyDescent="0.2">
      <c r="A6157" s="9" t="s">
        <v>255</v>
      </c>
      <c r="B6157" s="9" t="s">
        <v>256</v>
      </c>
      <c r="C6157" s="9" t="s">
        <v>3053</v>
      </c>
      <c r="D6157" s="9" t="s">
        <v>3054</v>
      </c>
      <c r="E6157" s="9" t="s">
        <v>7521</v>
      </c>
      <c r="F6157" s="9" t="str">
        <f>TEXT(gdp_capita_rank__2[[#This Row],[year]],0)&amp;"-"&amp;gdp_capita_rank__2[[#This Row],[WB_country_code]]</f>
        <v>2005-UZB</v>
      </c>
      <c r="G6157" s="9" t="s">
        <v>7646</v>
      </c>
    </row>
    <row r="6158" spans="1:7" x14ac:dyDescent="0.2">
      <c r="A6158" s="9" t="s">
        <v>257</v>
      </c>
      <c r="B6158" s="9" t="s">
        <v>258</v>
      </c>
      <c r="C6158" s="9" t="s">
        <v>3055</v>
      </c>
      <c r="D6158" s="9" t="s">
        <v>3056</v>
      </c>
      <c r="E6158" s="9" t="s">
        <v>7521</v>
      </c>
      <c r="F6158" s="9" t="str">
        <f>TEXT(gdp_capita_rank__2[[#This Row],[year]],0)&amp;"-"&amp;gdp_capita_rank__2[[#This Row],[WB_country_code]]</f>
        <v>2005-VEN</v>
      </c>
      <c r="G6158" s="9" t="s">
        <v>7647</v>
      </c>
    </row>
    <row r="6159" spans="1:7" x14ac:dyDescent="0.2">
      <c r="A6159" s="9" t="s">
        <v>259</v>
      </c>
      <c r="B6159" s="9" t="s">
        <v>260</v>
      </c>
      <c r="C6159" s="9" t="s">
        <v>3058</v>
      </c>
      <c r="D6159" s="9" t="s">
        <v>3059</v>
      </c>
      <c r="E6159" s="9" t="s">
        <v>7521</v>
      </c>
      <c r="F6159" s="9" t="str">
        <f>TEXT(gdp_capita_rank__2[[#This Row],[year]],0)&amp;"-"&amp;gdp_capita_rank__2[[#This Row],[WB_country_code]]</f>
        <v>2005-VIR</v>
      </c>
      <c r="G6159" s="9" t="s">
        <v>7648</v>
      </c>
    </row>
    <row r="6160" spans="1:7" x14ac:dyDescent="0.2">
      <c r="A6160" s="9" t="s">
        <v>261</v>
      </c>
      <c r="B6160" s="9" t="s">
        <v>262</v>
      </c>
      <c r="C6160" s="9" t="s">
        <v>3060</v>
      </c>
      <c r="D6160" s="9" t="s">
        <v>3061</v>
      </c>
      <c r="E6160" s="9" t="s">
        <v>7521</v>
      </c>
      <c r="F6160" s="9" t="str">
        <f>TEXT(gdp_capita_rank__2[[#This Row],[year]],0)&amp;"-"&amp;gdp_capita_rank__2[[#This Row],[WB_country_code]]</f>
        <v>2005-VNM</v>
      </c>
      <c r="G6160" s="9" t="s">
        <v>7649</v>
      </c>
    </row>
    <row r="6161" spans="1:7" x14ac:dyDescent="0.2">
      <c r="A6161" s="9" t="s">
        <v>263</v>
      </c>
      <c r="B6161" s="9" t="s">
        <v>264</v>
      </c>
      <c r="C6161" s="9" t="s">
        <v>3062</v>
      </c>
      <c r="D6161" s="9" t="s">
        <v>3063</v>
      </c>
      <c r="E6161" s="9" t="s">
        <v>7521</v>
      </c>
      <c r="F6161" s="9" t="str">
        <f>TEXT(gdp_capita_rank__2[[#This Row],[year]],0)&amp;"-"&amp;gdp_capita_rank__2[[#This Row],[WB_country_code]]</f>
        <v>2005-WSM</v>
      </c>
      <c r="G6161" s="9" t="s">
        <v>7650</v>
      </c>
    </row>
    <row r="6162" spans="1:7" x14ac:dyDescent="0.2">
      <c r="A6162" s="9" t="s">
        <v>265</v>
      </c>
      <c r="B6162" s="9" t="s">
        <v>266</v>
      </c>
      <c r="C6162" s="9" t="s">
        <v>3064</v>
      </c>
      <c r="D6162" s="9" t="s">
        <v>3065</v>
      </c>
      <c r="E6162" s="9" t="s">
        <v>7521</v>
      </c>
      <c r="F6162" s="9" t="str">
        <f>TEXT(gdp_capita_rank__2[[#This Row],[year]],0)&amp;"-"&amp;gdp_capita_rank__2[[#This Row],[WB_country_code]]</f>
        <v>2005-XKX</v>
      </c>
      <c r="G6162" s="9" t="s">
        <v>2741</v>
      </c>
    </row>
    <row r="6163" spans="1:7" x14ac:dyDescent="0.2">
      <c r="A6163" s="9" t="s">
        <v>269</v>
      </c>
      <c r="B6163" s="9" t="s">
        <v>270</v>
      </c>
      <c r="C6163" s="9" t="s">
        <v>3066</v>
      </c>
      <c r="D6163" s="9" t="s">
        <v>3067</v>
      </c>
      <c r="E6163" s="9" t="s">
        <v>7521</v>
      </c>
      <c r="F6163" s="9" t="str">
        <f>TEXT(gdp_capita_rank__2[[#This Row],[year]],0)&amp;"-"&amp;gdp_capita_rank__2[[#This Row],[WB_country_code]]</f>
        <v>2005-ZAF</v>
      </c>
      <c r="G6163" s="9" t="s">
        <v>7651</v>
      </c>
    </row>
    <row r="6164" spans="1:7" x14ac:dyDescent="0.2">
      <c r="A6164" s="9" t="s">
        <v>271</v>
      </c>
      <c r="B6164" s="9" t="s">
        <v>272</v>
      </c>
      <c r="C6164" s="9" t="s">
        <v>3069</v>
      </c>
      <c r="D6164" s="9" t="s">
        <v>3070</v>
      </c>
      <c r="E6164" s="9" t="s">
        <v>7521</v>
      </c>
      <c r="F6164" s="9" t="str">
        <f>TEXT(gdp_capita_rank__2[[#This Row],[year]],0)&amp;"-"&amp;gdp_capita_rank__2[[#This Row],[WB_country_code]]</f>
        <v>2005-ZMB</v>
      </c>
      <c r="G6164" s="9" t="s">
        <v>7652</v>
      </c>
    </row>
    <row r="6165" spans="1:7" x14ac:dyDescent="0.2">
      <c r="A6165" s="9" t="s">
        <v>273</v>
      </c>
      <c r="B6165" s="9" t="s">
        <v>274</v>
      </c>
      <c r="C6165" s="9" t="s">
        <v>3072</v>
      </c>
      <c r="D6165" s="9" t="s">
        <v>3073</v>
      </c>
      <c r="E6165" s="9" t="s">
        <v>7521</v>
      </c>
      <c r="F6165" s="9" t="str">
        <f>TEXT(gdp_capita_rank__2[[#This Row],[year]],0)&amp;"-"&amp;gdp_capita_rank__2[[#This Row],[WB_country_code]]</f>
        <v>2005-ZWE</v>
      </c>
      <c r="G6165" s="9" t="s">
        <v>7653</v>
      </c>
    </row>
    <row r="6166" spans="1:7" x14ac:dyDescent="0.2">
      <c r="A6166" s="9" t="s">
        <v>5</v>
      </c>
      <c r="B6166" s="9" t="s">
        <v>6</v>
      </c>
      <c r="C6166" s="9" t="s">
        <v>2735</v>
      </c>
      <c r="D6166" s="9" t="s">
        <v>2736</v>
      </c>
      <c r="E6166" s="9" t="s">
        <v>7654</v>
      </c>
      <c r="F6166" s="9" t="str">
        <f>TEXT(gdp_capita_rank__2[[#This Row],[year]],0)&amp;"-"&amp;gdp_capita_rank__2[[#This Row],[WB_country_code]]</f>
        <v>2006-AFG</v>
      </c>
      <c r="G6166" s="9" t="s">
        <v>7655</v>
      </c>
    </row>
    <row r="6167" spans="1:7" x14ac:dyDescent="0.2">
      <c r="A6167" s="9" t="s">
        <v>7</v>
      </c>
      <c r="B6167" s="9" t="s">
        <v>8</v>
      </c>
      <c r="C6167" s="9" t="s">
        <v>2739</v>
      </c>
      <c r="D6167" s="9" t="s">
        <v>2740</v>
      </c>
      <c r="E6167" s="9" t="s">
        <v>7654</v>
      </c>
      <c r="F6167" s="9" t="str">
        <f>TEXT(gdp_capita_rank__2[[#This Row],[year]],0)&amp;"-"&amp;gdp_capita_rank__2[[#This Row],[WB_country_code]]</f>
        <v>2006-ARE</v>
      </c>
      <c r="G6167" s="9" t="s">
        <v>7656</v>
      </c>
    </row>
    <row r="6168" spans="1:7" x14ac:dyDescent="0.2">
      <c r="A6168" s="9" t="s">
        <v>9</v>
      </c>
      <c r="B6168" s="9" t="s">
        <v>10</v>
      </c>
      <c r="C6168" s="9" t="s">
        <v>2742</v>
      </c>
      <c r="D6168" s="9" t="s">
        <v>2743</v>
      </c>
      <c r="E6168" s="9" t="s">
        <v>7654</v>
      </c>
      <c r="F6168" s="9" t="str">
        <f>TEXT(gdp_capita_rank__2[[#This Row],[year]],0)&amp;"-"&amp;gdp_capita_rank__2[[#This Row],[WB_country_code]]</f>
        <v>2006-ARG</v>
      </c>
      <c r="G6168" s="9" t="s">
        <v>7657</v>
      </c>
    </row>
    <row r="6169" spans="1:7" x14ac:dyDescent="0.2">
      <c r="A6169" s="9" t="s">
        <v>11</v>
      </c>
      <c r="B6169" s="9" t="s">
        <v>12</v>
      </c>
      <c r="C6169" s="9" t="s">
        <v>2744</v>
      </c>
      <c r="D6169" s="9" t="s">
        <v>2745</v>
      </c>
      <c r="E6169" s="9" t="s">
        <v>7654</v>
      </c>
      <c r="F6169" s="9" t="str">
        <f>TEXT(gdp_capita_rank__2[[#This Row],[year]],0)&amp;"-"&amp;gdp_capita_rank__2[[#This Row],[WB_country_code]]</f>
        <v>2006-ARM</v>
      </c>
      <c r="G6169" s="9" t="s">
        <v>7658</v>
      </c>
    </row>
    <row r="6170" spans="1:7" x14ac:dyDescent="0.2">
      <c r="A6170" s="9" t="s">
        <v>13</v>
      </c>
      <c r="B6170" s="9" t="s">
        <v>14</v>
      </c>
      <c r="C6170" s="9" t="s">
        <v>2746</v>
      </c>
      <c r="D6170" s="9" t="s">
        <v>2747</v>
      </c>
      <c r="E6170" s="9" t="s">
        <v>7654</v>
      </c>
      <c r="F6170" s="9" t="str">
        <f>TEXT(gdp_capita_rank__2[[#This Row],[year]],0)&amp;"-"&amp;gdp_capita_rank__2[[#This Row],[WB_country_code]]</f>
        <v>2006-AUS</v>
      </c>
      <c r="G6170" s="9" t="s">
        <v>7659</v>
      </c>
    </row>
    <row r="6171" spans="1:7" x14ac:dyDescent="0.2">
      <c r="A6171" s="9" t="s">
        <v>15</v>
      </c>
      <c r="B6171" s="9" t="s">
        <v>16</v>
      </c>
      <c r="C6171" s="9" t="s">
        <v>2749</v>
      </c>
      <c r="D6171" s="9" t="s">
        <v>2750</v>
      </c>
      <c r="E6171" s="9" t="s">
        <v>7654</v>
      </c>
      <c r="F6171" s="9" t="str">
        <f>TEXT(gdp_capita_rank__2[[#This Row],[year]],0)&amp;"-"&amp;gdp_capita_rank__2[[#This Row],[WB_country_code]]</f>
        <v>2006-AUT</v>
      </c>
      <c r="G6171" s="9" t="s">
        <v>7660</v>
      </c>
    </row>
    <row r="6172" spans="1:7" x14ac:dyDescent="0.2">
      <c r="A6172" s="9" t="s">
        <v>17</v>
      </c>
      <c r="B6172" s="9" t="s">
        <v>18</v>
      </c>
      <c r="C6172" s="9" t="s">
        <v>2752</v>
      </c>
      <c r="D6172" s="9" t="s">
        <v>2753</v>
      </c>
      <c r="E6172" s="9" t="s">
        <v>7654</v>
      </c>
      <c r="F6172" s="9" t="str">
        <f>TEXT(gdp_capita_rank__2[[#This Row],[year]],0)&amp;"-"&amp;gdp_capita_rank__2[[#This Row],[WB_country_code]]</f>
        <v>2006-AZE</v>
      </c>
      <c r="G6172" s="9" t="s">
        <v>7661</v>
      </c>
    </row>
    <row r="6173" spans="1:7" x14ac:dyDescent="0.2">
      <c r="A6173" s="9" t="s">
        <v>19</v>
      </c>
      <c r="B6173" s="9" t="s">
        <v>20</v>
      </c>
      <c r="C6173" s="9" t="s">
        <v>2754</v>
      </c>
      <c r="D6173" s="9" t="s">
        <v>2755</v>
      </c>
      <c r="E6173" s="9" t="s">
        <v>7654</v>
      </c>
      <c r="F6173" s="9" t="str">
        <f>TEXT(gdp_capita_rank__2[[#This Row],[year]],0)&amp;"-"&amp;gdp_capita_rank__2[[#This Row],[WB_country_code]]</f>
        <v>2006-BDI</v>
      </c>
      <c r="G6173" s="9" t="s">
        <v>7662</v>
      </c>
    </row>
    <row r="6174" spans="1:7" x14ac:dyDescent="0.2">
      <c r="A6174" s="9" t="s">
        <v>21</v>
      </c>
      <c r="B6174" s="9" t="s">
        <v>22</v>
      </c>
      <c r="C6174" s="9" t="s">
        <v>2757</v>
      </c>
      <c r="D6174" s="9" t="s">
        <v>2758</v>
      </c>
      <c r="E6174" s="9" t="s">
        <v>7654</v>
      </c>
      <c r="F6174" s="9" t="str">
        <f>TEXT(gdp_capita_rank__2[[#This Row],[year]],0)&amp;"-"&amp;gdp_capita_rank__2[[#This Row],[WB_country_code]]</f>
        <v>2006-BEL</v>
      </c>
      <c r="G6174" s="9" t="s">
        <v>7663</v>
      </c>
    </row>
    <row r="6175" spans="1:7" x14ac:dyDescent="0.2">
      <c r="A6175" s="9" t="s">
        <v>23</v>
      </c>
      <c r="B6175" s="9" t="s">
        <v>24</v>
      </c>
      <c r="C6175" s="9" t="s">
        <v>2760</v>
      </c>
      <c r="D6175" s="9" t="s">
        <v>2761</v>
      </c>
      <c r="E6175" s="9" t="s">
        <v>7654</v>
      </c>
      <c r="F6175" s="9" t="str">
        <f>TEXT(gdp_capita_rank__2[[#This Row],[year]],0)&amp;"-"&amp;gdp_capita_rank__2[[#This Row],[WB_country_code]]</f>
        <v>2006-BFA</v>
      </c>
      <c r="G6175" s="9" t="s">
        <v>7664</v>
      </c>
    </row>
    <row r="6176" spans="1:7" x14ac:dyDescent="0.2">
      <c r="A6176" s="9" t="s">
        <v>25</v>
      </c>
      <c r="B6176" s="9" t="s">
        <v>26</v>
      </c>
      <c r="C6176" s="9" t="s">
        <v>2763</v>
      </c>
      <c r="D6176" s="9" t="s">
        <v>2764</v>
      </c>
      <c r="E6176" s="9" t="s">
        <v>7654</v>
      </c>
      <c r="F6176" s="9" t="str">
        <f>TEXT(gdp_capita_rank__2[[#This Row],[year]],0)&amp;"-"&amp;gdp_capita_rank__2[[#This Row],[WB_country_code]]</f>
        <v>2006-BGR</v>
      </c>
      <c r="G6176" s="9" t="s">
        <v>7665</v>
      </c>
    </row>
    <row r="6177" spans="1:7" x14ac:dyDescent="0.2">
      <c r="A6177" s="9" t="s">
        <v>27</v>
      </c>
      <c r="B6177" s="9" t="s">
        <v>28</v>
      </c>
      <c r="C6177" s="9" t="s">
        <v>2765</v>
      </c>
      <c r="D6177" s="9" t="s">
        <v>2766</v>
      </c>
      <c r="E6177" s="9" t="s">
        <v>7654</v>
      </c>
      <c r="F6177" s="9" t="str">
        <f>TEXT(gdp_capita_rank__2[[#This Row],[year]],0)&amp;"-"&amp;gdp_capita_rank__2[[#This Row],[WB_country_code]]</f>
        <v>2006-BHR</v>
      </c>
      <c r="G6177" s="9" t="s">
        <v>7666</v>
      </c>
    </row>
    <row r="6178" spans="1:7" x14ac:dyDescent="0.2">
      <c r="A6178" s="9" t="s">
        <v>29</v>
      </c>
      <c r="B6178" s="9" t="s">
        <v>30</v>
      </c>
      <c r="C6178" s="9" t="s">
        <v>2767</v>
      </c>
      <c r="D6178" s="9" t="s">
        <v>2768</v>
      </c>
      <c r="E6178" s="9" t="s">
        <v>7654</v>
      </c>
      <c r="F6178" s="9" t="str">
        <f>TEXT(gdp_capita_rank__2[[#This Row],[year]],0)&amp;"-"&amp;gdp_capita_rank__2[[#This Row],[WB_country_code]]</f>
        <v>2006-BHS</v>
      </c>
      <c r="G6178" s="9" t="s">
        <v>7667</v>
      </c>
    </row>
    <row r="6179" spans="1:7" x14ac:dyDescent="0.2">
      <c r="A6179" s="9" t="s">
        <v>31</v>
      </c>
      <c r="B6179" s="9" t="s">
        <v>32</v>
      </c>
      <c r="C6179" s="9" t="s">
        <v>2770</v>
      </c>
      <c r="D6179" s="9" t="s">
        <v>2771</v>
      </c>
      <c r="E6179" s="9" t="s">
        <v>7654</v>
      </c>
      <c r="F6179" s="9" t="str">
        <f>TEXT(gdp_capita_rank__2[[#This Row],[year]],0)&amp;"-"&amp;gdp_capita_rank__2[[#This Row],[WB_country_code]]</f>
        <v>2006-BLR</v>
      </c>
      <c r="G6179" s="9" t="s">
        <v>7668</v>
      </c>
    </row>
    <row r="6180" spans="1:7" x14ac:dyDescent="0.2">
      <c r="A6180" s="9" t="s">
        <v>33</v>
      </c>
      <c r="B6180" s="9" t="s">
        <v>34</v>
      </c>
      <c r="C6180" s="9" t="s">
        <v>2772</v>
      </c>
      <c r="D6180" s="9" t="s">
        <v>2773</v>
      </c>
      <c r="E6180" s="9" t="s">
        <v>7654</v>
      </c>
      <c r="F6180" s="9" t="str">
        <f>TEXT(gdp_capita_rank__2[[#This Row],[year]],0)&amp;"-"&amp;gdp_capita_rank__2[[#This Row],[WB_country_code]]</f>
        <v>2006-BMU</v>
      </c>
      <c r="G6180" s="9" t="s">
        <v>7669</v>
      </c>
    </row>
    <row r="6181" spans="1:7" x14ac:dyDescent="0.2">
      <c r="A6181" s="9" t="s">
        <v>35</v>
      </c>
      <c r="B6181" s="9" t="s">
        <v>36</v>
      </c>
      <c r="C6181" s="9" t="s">
        <v>2775</v>
      </c>
      <c r="D6181" s="9" t="s">
        <v>2776</v>
      </c>
      <c r="E6181" s="9" t="s">
        <v>7654</v>
      </c>
      <c r="F6181" s="9" t="str">
        <f>TEXT(gdp_capita_rank__2[[#This Row],[year]],0)&amp;"-"&amp;gdp_capita_rank__2[[#This Row],[WB_country_code]]</f>
        <v>2006-BRA</v>
      </c>
      <c r="G6181" s="9" t="s">
        <v>7670</v>
      </c>
    </row>
    <row r="6182" spans="1:7" x14ac:dyDescent="0.2">
      <c r="A6182" s="9" t="s">
        <v>37</v>
      </c>
      <c r="B6182" s="9" t="s">
        <v>38</v>
      </c>
      <c r="C6182" s="9" t="s">
        <v>2777</v>
      </c>
      <c r="D6182" s="9" t="s">
        <v>2778</v>
      </c>
      <c r="E6182" s="9" t="s">
        <v>7654</v>
      </c>
      <c r="F6182" s="9" t="str">
        <f>TEXT(gdp_capita_rank__2[[#This Row],[year]],0)&amp;"-"&amp;gdp_capita_rank__2[[#This Row],[WB_country_code]]</f>
        <v>2006-BRB</v>
      </c>
      <c r="G6182" s="9" t="s">
        <v>7671</v>
      </c>
    </row>
    <row r="6183" spans="1:7" x14ac:dyDescent="0.2">
      <c r="A6183" s="9" t="s">
        <v>39</v>
      </c>
      <c r="B6183" s="9" t="s">
        <v>40</v>
      </c>
      <c r="C6183" s="9" t="s">
        <v>2779</v>
      </c>
      <c r="D6183" s="9" t="s">
        <v>2780</v>
      </c>
      <c r="E6183" s="9" t="s">
        <v>7654</v>
      </c>
      <c r="F6183" s="9" t="str">
        <f>TEXT(gdp_capita_rank__2[[#This Row],[year]],0)&amp;"-"&amp;gdp_capita_rank__2[[#This Row],[WB_country_code]]</f>
        <v>2006-BWA</v>
      </c>
      <c r="G6183" s="9" t="s">
        <v>7672</v>
      </c>
    </row>
    <row r="6184" spans="1:7" x14ac:dyDescent="0.2">
      <c r="A6184" s="9" t="s">
        <v>41</v>
      </c>
      <c r="B6184" s="9" t="s">
        <v>42</v>
      </c>
      <c r="C6184" s="9" t="s">
        <v>2782</v>
      </c>
      <c r="D6184" s="9" t="s">
        <v>2783</v>
      </c>
      <c r="E6184" s="9" t="s">
        <v>7654</v>
      </c>
      <c r="F6184" s="9" t="str">
        <f>TEXT(gdp_capita_rank__2[[#This Row],[year]],0)&amp;"-"&amp;gdp_capita_rank__2[[#This Row],[WB_country_code]]</f>
        <v>2006-CAN</v>
      </c>
      <c r="G6184" s="9" t="s">
        <v>7673</v>
      </c>
    </row>
    <row r="6185" spans="1:7" x14ac:dyDescent="0.2">
      <c r="A6185" s="9" t="s">
        <v>43</v>
      </c>
      <c r="B6185" s="9" t="s">
        <v>44</v>
      </c>
      <c r="C6185" s="9" t="s">
        <v>2785</v>
      </c>
      <c r="D6185" s="9" t="s">
        <v>2786</v>
      </c>
      <c r="E6185" s="9" t="s">
        <v>7654</v>
      </c>
      <c r="F6185" s="9" t="str">
        <f>TEXT(gdp_capita_rank__2[[#This Row],[year]],0)&amp;"-"&amp;gdp_capita_rank__2[[#This Row],[WB_country_code]]</f>
        <v>2006-CHE</v>
      </c>
      <c r="G6185" s="9" t="s">
        <v>7674</v>
      </c>
    </row>
    <row r="6186" spans="1:7" x14ac:dyDescent="0.2">
      <c r="A6186" s="9" t="s">
        <v>45</v>
      </c>
      <c r="B6186" s="9" t="s">
        <v>46</v>
      </c>
      <c r="C6186" s="9" t="s">
        <v>2788</v>
      </c>
      <c r="D6186" s="9" t="s">
        <v>2789</v>
      </c>
      <c r="E6186" s="9" t="s">
        <v>7654</v>
      </c>
      <c r="F6186" s="9" t="str">
        <f>TEXT(gdp_capita_rank__2[[#This Row],[year]],0)&amp;"-"&amp;gdp_capita_rank__2[[#This Row],[WB_country_code]]</f>
        <v>2006-CHL</v>
      </c>
      <c r="G6186" s="9" t="s">
        <v>7675</v>
      </c>
    </row>
    <row r="6187" spans="1:7" x14ac:dyDescent="0.2">
      <c r="A6187" s="9" t="s">
        <v>47</v>
      </c>
      <c r="B6187" s="9" t="s">
        <v>48</v>
      </c>
      <c r="C6187" s="9" t="s">
        <v>2791</v>
      </c>
      <c r="D6187" s="9" t="s">
        <v>2792</v>
      </c>
      <c r="E6187" s="9" t="s">
        <v>7654</v>
      </c>
      <c r="F6187" s="9" t="str">
        <f>TEXT(gdp_capita_rank__2[[#This Row],[year]],0)&amp;"-"&amp;gdp_capita_rank__2[[#This Row],[WB_country_code]]</f>
        <v>2006-CHN</v>
      </c>
      <c r="G6187" s="9" t="s">
        <v>7676</v>
      </c>
    </row>
    <row r="6188" spans="1:7" x14ac:dyDescent="0.2">
      <c r="A6188" s="9" t="s">
        <v>49</v>
      </c>
      <c r="B6188" s="9" t="s">
        <v>50</v>
      </c>
      <c r="C6188" s="9" t="s">
        <v>2794</v>
      </c>
      <c r="D6188" s="9" t="s">
        <v>2795</v>
      </c>
      <c r="E6188" s="9" t="s">
        <v>7654</v>
      </c>
      <c r="F6188" s="9" t="str">
        <f>TEXT(gdp_capita_rank__2[[#This Row],[year]],0)&amp;"-"&amp;gdp_capita_rank__2[[#This Row],[WB_country_code]]</f>
        <v>2006-CIV</v>
      </c>
      <c r="G6188" s="9" t="s">
        <v>7677</v>
      </c>
    </row>
    <row r="6189" spans="1:7" x14ac:dyDescent="0.2">
      <c r="A6189" s="9" t="s">
        <v>51</v>
      </c>
      <c r="B6189" s="9" t="s">
        <v>52</v>
      </c>
      <c r="C6189" s="9" t="s">
        <v>2797</v>
      </c>
      <c r="D6189" s="9" t="s">
        <v>2798</v>
      </c>
      <c r="E6189" s="9" t="s">
        <v>7654</v>
      </c>
      <c r="F6189" s="9" t="str">
        <f>TEXT(gdp_capita_rank__2[[#This Row],[year]],0)&amp;"-"&amp;gdp_capita_rank__2[[#This Row],[WB_country_code]]</f>
        <v>2006-CMR</v>
      </c>
      <c r="G6189" s="9" t="s">
        <v>7678</v>
      </c>
    </row>
    <row r="6190" spans="1:7" x14ac:dyDescent="0.2">
      <c r="A6190" s="9" t="s">
        <v>53</v>
      </c>
      <c r="B6190" s="9" t="s">
        <v>54</v>
      </c>
      <c r="C6190" s="9" t="s">
        <v>2800</v>
      </c>
      <c r="D6190" s="9" t="s">
        <v>2801</v>
      </c>
      <c r="E6190" s="9" t="s">
        <v>7654</v>
      </c>
      <c r="F6190" s="9" t="str">
        <f>TEXT(gdp_capita_rank__2[[#This Row],[year]],0)&amp;"-"&amp;gdp_capita_rank__2[[#This Row],[WB_country_code]]</f>
        <v>2006-COL</v>
      </c>
      <c r="G6190" s="9" t="s">
        <v>7679</v>
      </c>
    </row>
    <row r="6191" spans="1:7" x14ac:dyDescent="0.2">
      <c r="A6191" s="9" t="s">
        <v>55</v>
      </c>
      <c r="B6191" s="9" t="s">
        <v>56</v>
      </c>
      <c r="C6191" s="9" t="s">
        <v>2803</v>
      </c>
      <c r="D6191" s="9" t="s">
        <v>2804</v>
      </c>
      <c r="E6191" s="9" t="s">
        <v>7654</v>
      </c>
      <c r="F6191" s="9" t="str">
        <f>TEXT(gdp_capita_rank__2[[#This Row],[year]],0)&amp;"-"&amp;gdp_capita_rank__2[[#This Row],[WB_country_code]]</f>
        <v>2006-CRI</v>
      </c>
      <c r="G6191" s="9" t="s">
        <v>7680</v>
      </c>
    </row>
    <row r="6192" spans="1:7" x14ac:dyDescent="0.2">
      <c r="A6192" s="9" t="s">
        <v>57</v>
      </c>
      <c r="B6192" s="9" t="s">
        <v>58</v>
      </c>
      <c r="C6192" s="9" t="s">
        <v>2806</v>
      </c>
      <c r="D6192" s="9" t="s">
        <v>2807</v>
      </c>
      <c r="E6192" s="9" t="s">
        <v>7654</v>
      </c>
      <c r="F6192" s="9" t="str">
        <f>TEXT(gdp_capita_rank__2[[#This Row],[year]],0)&amp;"-"&amp;gdp_capita_rank__2[[#This Row],[WB_country_code]]</f>
        <v>2006-CUB</v>
      </c>
      <c r="G6192" s="9" t="s">
        <v>7681</v>
      </c>
    </row>
    <row r="6193" spans="1:7" x14ac:dyDescent="0.2">
      <c r="A6193" s="9" t="s">
        <v>59</v>
      </c>
      <c r="B6193" s="9" t="s">
        <v>60</v>
      </c>
      <c r="C6193" s="9" t="s">
        <v>2808</v>
      </c>
      <c r="D6193" s="9" t="s">
        <v>2809</v>
      </c>
      <c r="E6193" s="9" t="s">
        <v>7654</v>
      </c>
      <c r="F6193" s="9" t="str">
        <f>TEXT(gdp_capita_rank__2[[#This Row],[year]],0)&amp;"-"&amp;gdp_capita_rank__2[[#This Row],[WB_country_code]]</f>
        <v>2006-CYP</v>
      </c>
      <c r="G6193" s="9" t="s">
        <v>7682</v>
      </c>
    </row>
    <row r="6194" spans="1:7" x14ac:dyDescent="0.2">
      <c r="A6194" s="9" t="s">
        <v>61</v>
      </c>
      <c r="B6194" s="9" t="s">
        <v>62</v>
      </c>
      <c r="C6194" s="9" t="s">
        <v>2810</v>
      </c>
      <c r="D6194" s="9" t="s">
        <v>2811</v>
      </c>
      <c r="E6194" s="9" t="s">
        <v>7654</v>
      </c>
      <c r="F6194" s="9" t="str">
        <f>TEXT(gdp_capita_rank__2[[#This Row],[year]],0)&amp;"-"&amp;gdp_capita_rank__2[[#This Row],[WB_country_code]]</f>
        <v>2006-CZE</v>
      </c>
      <c r="G6194" s="9" t="s">
        <v>7683</v>
      </c>
    </row>
    <row r="6195" spans="1:7" x14ac:dyDescent="0.2">
      <c r="A6195" s="9" t="s">
        <v>63</v>
      </c>
      <c r="B6195" s="9" t="s">
        <v>64</v>
      </c>
      <c r="C6195" s="9" t="s">
        <v>2812</v>
      </c>
      <c r="D6195" s="9" t="s">
        <v>2813</v>
      </c>
      <c r="E6195" s="9" t="s">
        <v>7654</v>
      </c>
      <c r="F6195" s="9" t="str">
        <f>TEXT(gdp_capita_rank__2[[#This Row],[year]],0)&amp;"-"&amp;gdp_capita_rank__2[[#This Row],[WB_country_code]]</f>
        <v>2006-DEU</v>
      </c>
      <c r="G6195" s="9" t="s">
        <v>7684</v>
      </c>
    </row>
    <row r="6196" spans="1:7" x14ac:dyDescent="0.2">
      <c r="A6196" s="9" t="s">
        <v>65</v>
      </c>
      <c r="B6196" s="9" t="s">
        <v>66</v>
      </c>
      <c r="C6196" s="9" t="s">
        <v>2814</v>
      </c>
      <c r="D6196" s="9" t="s">
        <v>2815</v>
      </c>
      <c r="E6196" s="9" t="s">
        <v>7654</v>
      </c>
      <c r="F6196" s="9" t="str">
        <f>TEXT(gdp_capita_rank__2[[#This Row],[year]],0)&amp;"-"&amp;gdp_capita_rank__2[[#This Row],[WB_country_code]]</f>
        <v>2006-DJI</v>
      </c>
      <c r="G6196" s="9" t="s">
        <v>7685</v>
      </c>
    </row>
    <row r="6197" spans="1:7" x14ac:dyDescent="0.2">
      <c r="A6197" s="9" t="s">
        <v>67</v>
      </c>
      <c r="B6197" s="9" t="s">
        <v>68</v>
      </c>
      <c r="C6197" s="9" t="s">
        <v>2816</v>
      </c>
      <c r="D6197" s="9" t="s">
        <v>2817</v>
      </c>
      <c r="E6197" s="9" t="s">
        <v>7654</v>
      </c>
      <c r="F6197" s="9" t="str">
        <f>TEXT(gdp_capita_rank__2[[#This Row],[year]],0)&amp;"-"&amp;gdp_capita_rank__2[[#This Row],[WB_country_code]]</f>
        <v>2006-DNK</v>
      </c>
      <c r="G6197" s="9" t="s">
        <v>7686</v>
      </c>
    </row>
    <row r="6198" spans="1:7" x14ac:dyDescent="0.2">
      <c r="A6198" s="9" t="s">
        <v>69</v>
      </c>
      <c r="B6198" s="9" t="s">
        <v>70</v>
      </c>
      <c r="C6198" s="9" t="s">
        <v>2818</v>
      </c>
      <c r="D6198" s="9" t="s">
        <v>2819</v>
      </c>
      <c r="E6198" s="9" t="s">
        <v>7654</v>
      </c>
      <c r="F6198" s="9" t="str">
        <f>TEXT(gdp_capita_rank__2[[#This Row],[year]],0)&amp;"-"&amp;gdp_capita_rank__2[[#This Row],[WB_country_code]]</f>
        <v>2006-DOM</v>
      </c>
      <c r="G6198" s="9" t="s">
        <v>7687</v>
      </c>
    </row>
    <row r="6199" spans="1:7" x14ac:dyDescent="0.2">
      <c r="A6199" s="9" t="s">
        <v>71</v>
      </c>
      <c r="B6199" s="9" t="s">
        <v>72</v>
      </c>
      <c r="C6199" s="9" t="s">
        <v>2821</v>
      </c>
      <c r="D6199" s="9" t="s">
        <v>2822</v>
      </c>
      <c r="E6199" s="9" t="s">
        <v>7654</v>
      </c>
      <c r="F6199" s="9" t="str">
        <f>TEXT(gdp_capita_rank__2[[#This Row],[year]],0)&amp;"-"&amp;gdp_capita_rank__2[[#This Row],[WB_country_code]]</f>
        <v>2006-DZA</v>
      </c>
      <c r="G6199" s="9" t="s">
        <v>7688</v>
      </c>
    </row>
    <row r="6200" spans="1:7" x14ac:dyDescent="0.2">
      <c r="A6200" s="9" t="s">
        <v>73</v>
      </c>
      <c r="B6200" s="9" t="s">
        <v>74</v>
      </c>
      <c r="C6200" s="9" t="s">
        <v>2824</v>
      </c>
      <c r="D6200" s="9" t="s">
        <v>2825</v>
      </c>
      <c r="E6200" s="9" t="s">
        <v>7654</v>
      </c>
      <c r="F6200" s="9" t="str">
        <f>TEXT(gdp_capita_rank__2[[#This Row],[year]],0)&amp;"-"&amp;gdp_capita_rank__2[[#This Row],[WB_country_code]]</f>
        <v>2006-ECU</v>
      </c>
      <c r="G6200" s="9" t="s">
        <v>7689</v>
      </c>
    </row>
    <row r="6201" spans="1:7" x14ac:dyDescent="0.2">
      <c r="A6201" s="9" t="s">
        <v>75</v>
      </c>
      <c r="B6201" s="9" t="s">
        <v>76</v>
      </c>
      <c r="C6201" s="9" t="s">
        <v>2827</v>
      </c>
      <c r="D6201" s="9" t="s">
        <v>2828</v>
      </c>
      <c r="E6201" s="9" t="s">
        <v>7654</v>
      </c>
      <c r="F6201" s="9" t="str">
        <f>TEXT(gdp_capita_rank__2[[#This Row],[year]],0)&amp;"-"&amp;gdp_capita_rank__2[[#This Row],[WB_country_code]]</f>
        <v>2006-EGY</v>
      </c>
      <c r="G6201" s="9" t="s">
        <v>7690</v>
      </c>
    </row>
    <row r="6202" spans="1:7" x14ac:dyDescent="0.2">
      <c r="A6202" s="9" t="s">
        <v>77</v>
      </c>
      <c r="B6202" s="9" t="s">
        <v>78</v>
      </c>
      <c r="C6202" s="9" t="s">
        <v>2829</v>
      </c>
      <c r="D6202" s="9" t="s">
        <v>2830</v>
      </c>
      <c r="E6202" s="9" t="s">
        <v>7654</v>
      </c>
      <c r="F6202" s="9" t="str">
        <f>TEXT(gdp_capita_rank__2[[#This Row],[year]],0)&amp;"-"&amp;gdp_capita_rank__2[[#This Row],[WB_country_code]]</f>
        <v>2006-ERI</v>
      </c>
      <c r="G6202" s="9" t="s">
        <v>7691</v>
      </c>
    </row>
    <row r="6203" spans="1:7" x14ac:dyDescent="0.2">
      <c r="A6203" s="9" t="s">
        <v>79</v>
      </c>
      <c r="B6203" s="9" t="s">
        <v>80</v>
      </c>
      <c r="C6203" s="9" t="s">
        <v>2831</v>
      </c>
      <c r="D6203" s="9" t="s">
        <v>2832</v>
      </c>
      <c r="E6203" s="9" t="s">
        <v>7654</v>
      </c>
      <c r="F6203" s="9" t="str">
        <f>TEXT(gdp_capita_rank__2[[#This Row],[year]],0)&amp;"-"&amp;gdp_capita_rank__2[[#This Row],[WB_country_code]]</f>
        <v>2006-ESP</v>
      </c>
      <c r="G6203" s="9" t="s">
        <v>7692</v>
      </c>
    </row>
    <row r="6204" spans="1:7" x14ac:dyDescent="0.2">
      <c r="A6204" s="9" t="s">
        <v>81</v>
      </c>
      <c r="B6204" s="9" t="s">
        <v>82</v>
      </c>
      <c r="C6204" s="9" t="s">
        <v>2834</v>
      </c>
      <c r="D6204" s="9" t="s">
        <v>2835</v>
      </c>
      <c r="E6204" s="9" t="s">
        <v>7654</v>
      </c>
      <c r="F6204" s="9" t="str">
        <f>TEXT(gdp_capita_rank__2[[#This Row],[year]],0)&amp;"-"&amp;gdp_capita_rank__2[[#This Row],[WB_country_code]]</f>
        <v>2006-EST</v>
      </c>
      <c r="G6204" s="9" t="s">
        <v>7693</v>
      </c>
    </row>
    <row r="6205" spans="1:7" x14ac:dyDescent="0.2">
      <c r="A6205" s="9" t="s">
        <v>83</v>
      </c>
      <c r="B6205" s="9" t="s">
        <v>84</v>
      </c>
      <c r="C6205" s="9" t="s">
        <v>2836</v>
      </c>
      <c r="D6205" s="9" t="s">
        <v>2837</v>
      </c>
      <c r="E6205" s="9" t="s">
        <v>7654</v>
      </c>
      <c r="F6205" s="9" t="str">
        <f>TEXT(gdp_capita_rank__2[[#This Row],[year]],0)&amp;"-"&amp;gdp_capita_rank__2[[#This Row],[WB_country_code]]</f>
        <v>2006-ETH</v>
      </c>
      <c r="G6205" s="9" t="s">
        <v>7694</v>
      </c>
    </row>
    <row r="6206" spans="1:7" x14ac:dyDescent="0.2">
      <c r="A6206" s="9" t="s">
        <v>85</v>
      </c>
      <c r="B6206" s="9" t="s">
        <v>86</v>
      </c>
      <c r="C6206" s="9" t="s">
        <v>2838</v>
      </c>
      <c r="D6206" s="9" t="s">
        <v>2839</v>
      </c>
      <c r="E6206" s="9" t="s">
        <v>7654</v>
      </c>
      <c r="F6206" s="9" t="str">
        <f>TEXT(gdp_capita_rank__2[[#This Row],[year]],0)&amp;"-"&amp;gdp_capita_rank__2[[#This Row],[WB_country_code]]</f>
        <v>2006-FIN</v>
      </c>
      <c r="G6206" s="9" t="s">
        <v>7695</v>
      </c>
    </row>
    <row r="6207" spans="1:7" x14ac:dyDescent="0.2">
      <c r="A6207" s="9" t="s">
        <v>87</v>
      </c>
      <c r="B6207" s="9" t="s">
        <v>88</v>
      </c>
      <c r="C6207" s="9" t="s">
        <v>2841</v>
      </c>
      <c r="D6207" s="9" t="s">
        <v>2842</v>
      </c>
      <c r="E6207" s="9" t="s">
        <v>7654</v>
      </c>
      <c r="F6207" s="9" t="str">
        <f>TEXT(gdp_capita_rank__2[[#This Row],[year]],0)&amp;"-"&amp;gdp_capita_rank__2[[#This Row],[WB_country_code]]</f>
        <v>2006-FJI</v>
      </c>
      <c r="G6207" s="9" t="s">
        <v>7696</v>
      </c>
    </row>
    <row r="6208" spans="1:7" x14ac:dyDescent="0.2">
      <c r="A6208" s="9" t="s">
        <v>89</v>
      </c>
      <c r="B6208" s="9" t="s">
        <v>90</v>
      </c>
      <c r="C6208" s="9" t="s">
        <v>2844</v>
      </c>
      <c r="D6208" s="9" t="s">
        <v>2845</v>
      </c>
      <c r="E6208" s="9" t="s">
        <v>7654</v>
      </c>
      <c r="F6208" s="9" t="str">
        <f>TEXT(gdp_capita_rank__2[[#This Row],[year]],0)&amp;"-"&amp;gdp_capita_rank__2[[#This Row],[WB_country_code]]</f>
        <v>2006-FRA</v>
      </c>
      <c r="G6208" s="9" t="s">
        <v>7697</v>
      </c>
    </row>
    <row r="6209" spans="1:7" x14ac:dyDescent="0.2">
      <c r="A6209" s="9" t="s">
        <v>91</v>
      </c>
      <c r="B6209" s="9" t="s">
        <v>92</v>
      </c>
      <c r="C6209" s="9" t="s">
        <v>2847</v>
      </c>
      <c r="D6209" s="9" t="s">
        <v>2848</v>
      </c>
      <c r="E6209" s="9" t="s">
        <v>7654</v>
      </c>
      <c r="F6209" s="9" t="str">
        <f>TEXT(gdp_capita_rank__2[[#This Row],[year]],0)&amp;"-"&amp;gdp_capita_rank__2[[#This Row],[WB_country_code]]</f>
        <v>2006-GAB</v>
      </c>
      <c r="G6209" s="9" t="s">
        <v>7698</v>
      </c>
    </row>
    <row r="6210" spans="1:7" x14ac:dyDescent="0.2">
      <c r="A6210" s="9" t="s">
        <v>93</v>
      </c>
      <c r="B6210" s="9" t="s">
        <v>94</v>
      </c>
      <c r="C6210" s="9" t="s">
        <v>2850</v>
      </c>
      <c r="D6210" s="9" t="s">
        <v>2851</v>
      </c>
      <c r="E6210" s="9" t="s">
        <v>7654</v>
      </c>
      <c r="F6210" s="9" t="str">
        <f>TEXT(gdp_capita_rank__2[[#This Row],[year]],0)&amp;"-"&amp;gdp_capita_rank__2[[#This Row],[WB_country_code]]</f>
        <v>2006-GBR</v>
      </c>
      <c r="G6210" s="9" t="s">
        <v>7699</v>
      </c>
    </row>
    <row r="6211" spans="1:7" x14ac:dyDescent="0.2">
      <c r="A6211" s="9" t="s">
        <v>95</v>
      </c>
      <c r="B6211" s="9" t="s">
        <v>96</v>
      </c>
      <c r="C6211" s="9" t="s">
        <v>2853</v>
      </c>
      <c r="D6211" s="9" t="s">
        <v>2854</v>
      </c>
      <c r="E6211" s="9" t="s">
        <v>7654</v>
      </c>
      <c r="F6211" s="9" t="str">
        <f>TEXT(gdp_capita_rank__2[[#This Row],[year]],0)&amp;"-"&amp;gdp_capita_rank__2[[#This Row],[WB_country_code]]</f>
        <v>2006-GEO</v>
      </c>
      <c r="G6211" s="9" t="s">
        <v>7700</v>
      </c>
    </row>
    <row r="6212" spans="1:7" x14ac:dyDescent="0.2">
      <c r="A6212" s="9" t="s">
        <v>97</v>
      </c>
      <c r="B6212" s="9" t="s">
        <v>98</v>
      </c>
      <c r="C6212" s="9" t="s">
        <v>2855</v>
      </c>
      <c r="D6212" s="9" t="s">
        <v>2824</v>
      </c>
      <c r="E6212" s="9" t="s">
        <v>7654</v>
      </c>
      <c r="F6212" s="9" t="str">
        <f>TEXT(gdp_capita_rank__2[[#This Row],[year]],0)&amp;"-"&amp;gdp_capita_rank__2[[#This Row],[WB_country_code]]</f>
        <v>2006-GHA</v>
      </c>
      <c r="G6212" s="9" t="s">
        <v>7701</v>
      </c>
    </row>
    <row r="6213" spans="1:7" x14ac:dyDescent="0.2">
      <c r="A6213" s="9" t="s">
        <v>99</v>
      </c>
      <c r="B6213" s="9" t="s">
        <v>100</v>
      </c>
      <c r="C6213" s="9" t="s">
        <v>2857</v>
      </c>
      <c r="D6213" s="9" t="s">
        <v>2858</v>
      </c>
      <c r="E6213" s="9" t="s">
        <v>7654</v>
      </c>
      <c r="F6213" s="9" t="str">
        <f>TEXT(gdp_capita_rank__2[[#This Row],[year]],0)&amp;"-"&amp;gdp_capita_rank__2[[#This Row],[WB_country_code]]</f>
        <v>2006-GRC</v>
      </c>
      <c r="G6213" s="9" t="s">
        <v>7702</v>
      </c>
    </row>
    <row r="6214" spans="1:7" x14ac:dyDescent="0.2">
      <c r="A6214" s="9" t="s">
        <v>101</v>
      </c>
      <c r="B6214" s="9" t="s">
        <v>102</v>
      </c>
      <c r="C6214" s="9" t="s">
        <v>2860</v>
      </c>
      <c r="D6214" s="9" t="s">
        <v>2861</v>
      </c>
      <c r="E6214" s="9" t="s">
        <v>7654</v>
      </c>
      <c r="F6214" s="9" t="str">
        <f>TEXT(gdp_capita_rank__2[[#This Row],[year]],0)&amp;"-"&amp;gdp_capita_rank__2[[#This Row],[WB_country_code]]</f>
        <v>2006-GRD</v>
      </c>
      <c r="G6214" s="9" t="s">
        <v>7703</v>
      </c>
    </row>
    <row r="6215" spans="1:7" x14ac:dyDescent="0.2">
      <c r="A6215" s="9" t="s">
        <v>103</v>
      </c>
      <c r="B6215" s="9" t="s">
        <v>104</v>
      </c>
      <c r="C6215" s="9" t="s">
        <v>2862</v>
      </c>
      <c r="D6215" s="9" t="s">
        <v>2863</v>
      </c>
      <c r="E6215" s="9" t="s">
        <v>7654</v>
      </c>
      <c r="F6215" s="9" t="str">
        <f>TEXT(gdp_capita_rank__2[[#This Row],[year]],0)&amp;"-"&amp;gdp_capita_rank__2[[#This Row],[WB_country_code]]</f>
        <v>2006-GTM</v>
      </c>
      <c r="G6215" s="9" t="s">
        <v>7704</v>
      </c>
    </row>
    <row r="6216" spans="1:7" x14ac:dyDescent="0.2">
      <c r="A6216" s="9" t="s">
        <v>105</v>
      </c>
      <c r="B6216" s="9" t="s">
        <v>106</v>
      </c>
      <c r="C6216" s="9" t="s">
        <v>2865</v>
      </c>
      <c r="D6216" s="9" t="s">
        <v>2866</v>
      </c>
      <c r="E6216" s="9" t="s">
        <v>7654</v>
      </c>
      <c r="F6216" s="9" t="str">
        <f>TEXT(gdp_capita_rank__2[[#This Row],[year]],0)&amp;"-"&amp;gdp_capita_rank__2[[#This Row],[WB_country_code]]</f>
        <v>2006-GUY</v>
      </c>
      <c r="G6216" s="9" t="s">
        <v>7705</v>
      </c>
    </row>
    <row r="6217" spans="1:7" x14ac:dyDescent="0.2">
      <c r="A6217" s="9" t="s">
        <v>107</v>
      </c>
      <c r="B6217" s="9" t="s">
        <v>108</v>
      </c>
      <c r="C6217" s="9" t="s">
        <v>2868</v>
      </c>
      <c r="D6217" s="9" t="s">
        <v>2869</v>
      </c>
      <c r="E6217" s="9" t="s">
        <v>7654</v>
      </c>
      <c r="F6217" s="9" t="str">
        <f>TEXT(gdp_capita_rank__2[[#This Row],[year]],0)&amp;"-"&amp;gdp_capita_rank__2[[#This Row],[WB_country_code]]</f>
        <v>2006-HKG</v>
      </c>
      <c r="G6217" s="9" t="s">
        <v>7706</v>
      </c>
    </row>
    <row r="6218" spans="1:7" x14ac:dyDescent="0.2">
      <c r="A6218" s="9" t="s">
        <v>109</v>
      </c>
      <c r="B6218" s="9" t="s">
        <v>110</v>
      </c>
      <c r="C6218" s="9" t="s">
        <v>2871</v>
      </c>
      <c r="D6218" s="9" t="s">
        <v>2872</v>
      </c>
      <c r="E6218" s="9" t="s">
        <v>7654</v>
      </c>
      <c r="F6218" s="9" t="str">
        <f>TEXT(gdp_capita_rank__2[[#This Row],[year]],0)&amp;"-"&amp;gdp_capita_rank__2[[#This Row],[WB_country_code]]</f>
        <v>2006-HRV</v>
      </c>
      <c r="G6218" s="9" t="s">
        <v>7707</v>
      </c>
    </row>
    <row r="6219" spans="1:7" x14ac:dyDescent="0.2">
      <c r="A6219" s="9" t="s">
        <v>111</v>
      </c>
      <c r="B6219" s="9" t="s">
        <v>112</v>
      </c>
      <c r="C6219" s="9" t="s">
        <v>2873</v>
      </c>
      <c r="D6219" s="9" t="s">
        <v>2874</v>
      </c>
      <c r="E6219" s="9" t="s">
        <v>7654</v>
      </c>
      <c r="F6219" s="9" t="str">
        <f>TEXT(gdp_capita_rank__2[[#This Row],[year]],0)&amp;"-"&amp;gdp_capita_rank__2[[#This Row],[WB_country_code]]</f>
        <v>2006-HUN</v>
      </c>
      <c r="G6219" s="9" t="s">
        <v>7708</v>
      </c>
    </row>
    <row r="6220" spans="1:7" x14ac:dyDescent="0.2">
      <c r="A6220" s="9" t="s">
        <v>113</v>
      </c>
      <c r="B6220" s="9" t="s">
        <v>114</v>
      </c>
      <c r="C6220" s="9" t="s">
        <v>2875</v>
      </c>
      <c r="D6220" s="9" t="s">
        <v>2876</v>
      </c>
      <c r="E6220" s="9" t="s">
        <v>7654</v>
      </c>
      <c r="F6220" s="9" t="str">
        <f>TEXT(gdp_capita_rank__2[[#This Row],[year]],0)&amp;"-"&amp;gdp_capita_rank__2[[#This Row],[WB_country_code]]</f>
        <v>2006-IDN</v>
      </c>
      <c r="G6220" s="9" t="s">
        <v>7709</v>
      </c>
    </row>
    <row r="6221" spans="1:7" x14ac:dyDescent="0.2">
      <c r="A6221" s="9" t="s">
        <v>115</v>
      </c>
      <c r="B6221" s="9" t="s">
        <v>116</v>
      </c>
      <c r="C6221" s="9" t="s">
        <v>2877</v>
      </c>
      <c r="D6221" s="9" t="s">
        <v>2878</v>
      </c>
      <c r="E6221" s="9" t="s">
        <v>7654</v>
      </c>
      <c r="F6221" s="9" t="str">
        <f>TEXT(gdp_capita_rank__2[[#This Row],[year]],0)&amp;"-"&amp;gdp_capita_rank__2[[#This Row],[WB_country_code]]</f>
        <v>2006-IND</v>
      </c>
      <c r="G6221" s="9" t="s">
        <v>7710</v>
      </c>
    </row>
    <row r="6222" spans="1:7" x14ac:dyDescent="0.2">
      <c r="A6222" s="9" t="s">
        <v>117</v>
      </c>
      <c r="B6222" s="9" t="s">
        <v>118</v>
      </c>
      <c r="C6222" s="9" t="s">
        <v>2880</v>
      </c>
      <c r="D6222" s="9" t="s">
        <v>2881</v>
      </c>
      <c r="E6222" s="9" t="s">
        <v>7654</v>
      </c>
      <c r="F6222" s="9" t="str">
        <f>TEXT(gdp_capita_rank__2[[#This Row],[year]],0)&amp;"-"&amp;gdp_capita_rank__2[[#This Row],[WB_country_code]]</f>
        <v>2006-IRL</v>
      </c>
      <c r="G6222" s="9" t="s">
        <v>7711</v>
      </c>
    </row>
    <row r="6223" spans="1:7" x14ac:dyDescent="0.2">
      <c r="A6223" s="9" t="s">
        <v>119</v>
      </c>
      <c r="B6223" s="9" t="s">
        <v>120</v>
      </c>
      <c r="C6223" s="9" t="s">
        <v>2883</v>
      </c>
      <c r="D6223" s="9" t="s">
        <v>2884</v>
      </c>
      <c r="E6223" s="9" t="s">
        <v>7654</v>
      </c>
      <c r="F6223" s="9" t="str">
        <f>TEXT(gdp_capita_rank__2[[#This Row],[year]],0)&amp;"-"&amp;gdp_capita_rank__2[[#This Row],[WB_country_code]]</f>
        <v>2006-IRN</v>
      </c>
      <c r="G6223" s="9" t="s">
        <v>7712</v>
      </c>
    </row>
    <row r="6224" spans="1:7" x14ac:dyDescent="0.2">
      <c r="A6224" s="9" t="s">
        <v>121</v>
      </c>
      <c r="B6224" s="9" t="s">
        <v>122</v>
      </c>
      <c r="C6224" s="9" t="s">
        <v>2886</v>
      </c>
      <c r="D6224" s="9" t="s">
        <v>2887</v>
      </c>
      <c r="E6224" s="9" t="s">
        <v>7654</v>
      </c>
      <c r="F6224" s="9" t="str">
        <f>TEXT(gdp_capita_rank__2[[#This Row],[year]],0)&amp;"-"&amp;gdp_capita_rank__2[[#This Row],[WB_country_code]]</f>
        <v>2006-IRQ</v>
      </c>
      <c r="G6224" s="9" t="s">
        <v>7713</v>
      </c>
    </row>
    <row r="6225" spans="1:7" x14ac:dyDescent="0.2">
      <c r="A6225" s="9" t="s">
        <v>123</v>
      </c>
      <c r="B6225" s="9" t="s">
        <v>124</v>
      </c>
      <c r="C6225" s="9" t="s">
        <v>2889</v>
      </c>
      <c r="D6225" s="9" t="s">
        <v>2890</v>
      </c>
      <c r="E6225" s="9" t="s">
        <v>7654</v>
      </c>
      <c r="F6225" s="9" t="str">
        <f>TEXT(gdp_capita_rank__2[[#This Row],[year]],0)&amp;"-"&amp;gdp_capita_rank__2[[#This Row],[WB_country_code]]</f>
        <v>2006-ISL</v>
      </c>
      <c r="G6225" s="9" t="s">
        <v>7714</v>
      </c>
    </row>
    <row r="6226" spans="1:7" x14ac:dyDescent="0.2">
      <c r="A6226" s="9" t="s">
        <v>125</v>
      </c>
      <c r="B6226" s="9" t="s">
        <v>126</v>
      </c>
      <c r="C6226" s="9" t="s">
        <v>2892</v>
      </c>
      <c r="D6226" s="9" t="s">
        <v>2893</v>
      </c>
      <c r="E6226" s="9" t="s">
        <v>7654</v>
      </c>
      <c r="F6226" s="9" t="str">
        <f>TEXT(gdp_capita_rank__2[[#This Row],[year]],0)&amp;"-"&amp;gdp_capita_rank__2[[#This Row],[WB_country_code]]</f>
        <v>2006-ISR</v>
      </c>
      <c r="G6226" s="9" t="s">
        <v>7715</v>
      </c>
    </row>
    <row r="6227" spans="1:7" x14ac:dyDescent="0.2">
      <c r="A6227" s="9" t="s">
        <v>127</v>
      </c>
      <c r="B6227" s="9" t="s">
        <v>128</v>
      </c>
      <c r="C6227" s="9" t="s">
        <v>2895</v>
      </c>
      <c r="D6227" s="9" t="s">
        <v>2896</v>
      </c>
      <c r="E6227" s="9" t="s">
        <v>7654</v>
      </c>
      <c r="F6227" s="9" t="str">
        <f>TEXT(gdp_capita_rank__2[[#This Row],[year]],0)&amp;"-"&amp;gdp_capita_rank__2[[#This Row],[WB_country_code]]</f>
        <v>2006-ITA</v>
      </c>
      <c r="G6227" s="9" t="s">
        <v>7716</v>
      </c>
    </row>
    <row r="6228" spans="1:7" x14ac:dyDescent="0.2">
      <c r="A6228" s="9" t="s">
        <v>129</v>
      </c>
      <c r="B6228" s="9" t="s">
        <v>130</v>
      </c>
      <c r="C6228" s="9" t="s">
        <v>2898</v>
      </c>
      <c r="D6228" s="9" t="s">
        <v>2899</v>
      </c>
      <c r="E6228" s="9" t="s">
        <v>7654</v>
      </c>
      <c r="F6228" s="9" t="str">
        <f>TEXT(gdp_capita_rank__2[[#This Row],[year]],0)&amp;"-"&amp;gdp_capita_rank__2[[#This Row],[WB_country_code]]</f>
        <v>2006-JAM</v>
      </c>
      <c r="G6228" s="9" t="s">
        <v>7717</v>
      </c>
    </row>
    <row r="6229" spans="1:7" x14ac:dyDescent="0.2">
      <c r="A6229" s="9" t="s">
        <v>131</v>
      </c>
      <c r="B6229" s="9" t="s">
        <v>132</v>
      </c>
      <c r="C6229" s="9" t="s">
        <v>2901</v>
      </c>
      <c r="D6229" s="9" t="s">
        <v>2902</v>
      </c>
      <c r="E6229" s="9" t="s">
        <v>7654</v>
      </c>
      <c r="F6229" s="9" t="str">
        <f>TEXT(gdp_capita_rank__2[[#This Row],[year]],0)&amp;"-"&amp;gdp_capita_rank__2[[#This Row],[WB_country_code]]</f>
        <v>2006-JOR</v>
      </c>
      <c r="G6229" s="9" t="s">
        <v>7718</v>
      </c>
    </row>
    <row r="6230" spans="1:7" x14ac:dyDescent="0.2">
      <c r="A6230" s="9" t="s">
        <v>133</v>
      </c>
      <c r="B6230" s="9" t="s">
        <v>134</v>
      </c>
      <c r="C6230" s="9" t="s">
        <v>2903</v>
      </c>
      <c r="D6230" s="9" t="s">
        <v>2904</v>
      </c>
      <c r="E6230" s="9" t="s">
        <v>7654</v>
      </c>
      <c r="F6230" s="9" t="str">
        <f>TEXT(gdp_capita_rank__2[[#This Row],[year]],0)&amp;"-"&amp;gdp_capita_rank__2[[#This Row],[WB_country_code]]</f>
        <v>2006-JPN</v>
      </c>
      <c r="G6230" s="9" t="s">
        <v>7719</v>
      </c>
    </row>
    <row r="6231" spans="1:7" x14ac:dyDescent="0.2">
      <c r="A6231" s="9" t="s">
        <v>135</v>
      </c>
      <c r="B6231" s="9" t="s">
        <v>136</v>
      </c>
      <c r="C6231" s="9" t="s">
        <v>2906</v>
      </c>
      <c r="D6231" s="9" t="s">
        <v>2907</v>
      </c>
      <c r="E6231" s="9" t="s">
        <v>7654</v>
      </c>
      <c r="F6231" s="9" t="str">
        <f>TEXT(gdp_capita_rank__2[[#This Row],[year]],0)&amp;"-"&amp;gdp_capita_rank__2[[#This Row],[WB_country_code]]</f>
        <v>2006-KAZ</v>
      </c>
      <c r="G6231" s="9" t="s">
        <v>7720</v>
      </c>
    </row>
    <row r="6232" spans="1:7" x14ac:dyDescent="0.2">
      <c r="A6232" s="9" t="s">
        <v>137</v>
      </c>
      <c r="B6232" s="9" t="s">
        <v>138</v>
      </c>
      <c r="C6232" s="9" t="s">
        <v>2908</v>
      </c>
      <c r="D6232" s="9" t="s">
        <v>2909</v>
      </c>
      <c r="E6232" s="9" t="s">
        <v>7654</v>
      </c>
      <c r="F6232" s="9" t="str">
        <f>TEXT(gdp_capita_rank__2[[#This Row],[year]],0)&amp;"-"&amp;gdp_capita_rank__2[[#This Row],[WB_country_code]]</f>
        <v>2006-KEN</v>
      </c>
      <c r="G6232" s="9" t="s">
        <v>7721</v>
      </c>
    </row>
    <row r="6233" spans="1:7" x14ac:dyDescent="0.2">
      <c r="A6233" s="9" t="s">
        <v>139</v>
      </c>
      <c r="B6233" s="9" t="s">
        <v>140</v>
      </c>
      <c r="C6233" s="9" t="s">
        <v>2911</v>
      </c>
      <c r="D6233" s="9" t="s">
        <v>2912</v>
      </c>
      <c r="E6233" s="9" t="s">
        <v>7654</v>
      </c>
      <c r="F6233" s="9" t="str">
        <f>TEXT(gdp_capita_rank__2[[#This Row],[year]],0)&amp;"-"&amp;gdp_capita_rank__2[[#This Row],[WB_country_code]]</f>
        <v>2006-KGZ</v>
      </c>
      <c r="G6233" s="9" t="s">
        <v>7722</v>
      </c>
    </row>
    <row r="6234" spans="1:7" x14ac:dyDescent="0.2">
      <c r="A6234" s="9" t="s">
        <v>141</v>
      </c>
      <c r="B6234" s="9" t="s">
        <v>142</v>
      </c>
      <c r="C6234" s="9" t="s">
        <v>2913</v>
      </c>
      <c r="D6234" s="9" t="s">
        <v>2914</v>
      </c>
      <c r="E6234" s="9" t="s">
        <v>7654</v>
      </c>
      <c r="F6234" s="9" t="str">
        <f>TEXT(gdp_capita_rank__2[[#This Row],[year]],0)&amp;"-"&amp;gdp_capita_rank__2[[#This Row],[WB_country_code]]</f>
        <v>2006-KOR</v>
      </c>
      <c r="G6234" s="9" t="s">
        <v>7723</v>
      </c>
    </row>
    <row r="6235" spans="1:7" x14ac:dyDescent="0.2">
      <c r="A6235" s="9" t="s">
        <v>143</v>
      </c>
      <c r="B6235" s="9" t="s">
        <v>144</v>
      </c>
      <c r="C6235" s="9" t="s">
        <v>2916</v>
      </c>
      <c r="D6235" s="9" t="s">
        <v>2917</v>
      </c>
      <c r="E6235" s="9" t="s">
        <v>7654</v>
      </c>
      <c r="F6235" s="9" t="str">
        <f>TEXT(gdp_capita_rank__2[[#This Row],[year]],0)&amp;"-"&amp;gdp_capita_rank__2[[#This Row],[WB_country_code]]</f>
        <v>2006-KWT</v>
      </c>
      <c r="G6235" s="9" t="s">
        <v>7724</v>
      </c>
    </row>
    <row r="6236" spans="1:7" x14ac:dyDescent="0.2">
      <c r="A6236" s="9" t="s">
        <v>145</v>
      </c>
      <c r="B6236" s="9" t="s">
        <v>146</v>
      </c>
      <c r="C6236" s="9" t="s">
        <v>2918</v>
      </c>
      <c r="D6236" s="9" t="s">
        <v>2919</v>
      </c>
      <c r="E6236" s="9" t="s">
        <v>7654</v>
      </c>
      <c r="F6236" s="9" t="str">
        <f>TEXT(gdp_capita_rank__2[[#This Row],[year]],0)&amp;"-"&amp;gdp_capita_rank__2[[#This Row],[WB_country_code]]</f>
        <v>2006-LBN</v>
      </c>
      <c r="G6236" s="9" t="s">
        <v>7725</v>
      </c>
    </row>
    <row r="6237" spans="1:7" x14ac:dyDescent="0.2">
      <c r="A6237" s="9" t="s">
        <v>147</v>
      </c>
      <c r="B6237" s="9" t="s">
        <v>148</v>
      </c>
      <c r="C6237" s="9" t="s">
        <v>2920</v>
      </c>
      <c r="D6237" s="9" t="s">
        <v>2921</v>
      </c>
      <c r="E6237" s="9" t="s">
        <v>7654</v>
      </c>
      <c r="F6237" s="9" t="str">
        <f>TEXT(gdp_capita_rank__2[[#This Row],[year]],0)&amp;"-"&amp;gdp_capita_rank__2[[#This Row],[WB_country_code]]</f>
        <v>2006-LKA</v>
      </c>
      <c r="G6237" s="9" t="s">
        <v>7726</v>
      </c>
    </row>
    <row r="6238" spans="1:7" x14ac:dyDescent="0.2">
      <c r="A6238" s="9" t="s">
        <v>149</v>
      </c>
      <c r="B6238" s="9" t="s">
        <v>150</v>
      </c>
      <c r="C6238" s="9" t="s">
        <v>2923</v>
      </c>
      <c r="D6238" s="9" t="s">
        <v>2924</v>
      </c>
      <c r="E6238" s="9" t="s">
        <v>7654</v>
      </c>
      <c r="F6238" s="9" t="str">
        <f>TEXT(gdp_capita_rank__2[[#This Row],[year]],0)&amp;"-"&amp;gdp_capita_rank__2[[#This Row],[WB_country_code]]</f>
        <v>2006-LTU</v>
      </c>
      <c r="G6238" s="9" t="s">
        <v>7727</v>
      </c>
    </row>
    <row r="6239" spans="1:7" x14ac:dyDescent="0.2">
      <c r="A6239" s="9" t="s">
        <v>151</v>
      </c>
      <c r="B6239" s="9" t="s">
        <v>152</v>
      </c>
      <c r="C6239" s="9" t="s">
        <v>2925</v>
      </c>
      <c r="D6239" s="9" t="s">
        <v>2926</v>
      </c>
      <c r="E6239" s="9" t="s">
        <v>7654</v>
      </c>
      <c r="F6239" s="9" t="str">
        <f>TEXT(gdp_capita_rank__2[[#This Row],[year]],0)&amp;"-"&amp;gdp_capita_rank__2[[#This Row],[WB_country_code]]</f>
        <v>2006-LVA</v>
      </c>
      <c r="G6239" s="9" t="s">
        <v>7728</v>
      </c>
    </row>
    <row r="6240" spans="1:7" x14ac:dyDescent="0.2">
      <c r="A6240" s="9" t="s">
        <v>153</v>
      </c>
      <c r="B6240" s="9" t="s">
        <v>154</v>
      </c>
      <c r="C6240" s="9" t="s">
        <v>2927</v>
      </c>
      <c r="D6240" s="9" t="s">
        <v>2928</v>
      </c>
      <c r="E6240" s="9" t="s">
        <v>7654</v>
      </c>
      <c r="F6240" s="9" t="str">
        <f>TEXT(gdp_capita_rank__2[[#This Row],[year]],0)&amp;"-"&amp;gdp_capita_rank__2[[#This Row],[WB_country_code]]</f>
        <v>2006-MAR</v>
      </c>
      <c r="G6240" s="9" t="s">
        <v>7729</v>
      </c>
    </row>
    <row r="6241" spans="1:7" x14ac:dyDescent="0.2">
      <c r="A6241" s="9" t="s">
        <v>155</v>
      </c>
      <c r="B6241" s="9" t="s">
        <v>156</v>
      </c>
      <c r="C6241" s="9" t="s">
        <v>2930</v>
      </c>
      <c r="D6241" s="9" t="s">
        <v>2931</v>
      </c>
      <c r="E6241" s="9" t="s">
        <v>7654</v>
      </c>
      <c r="F6241" s="9" t="str">
        <f>TEXT(gdp_capita_rank__2[[#This Row],[year]],0)&amp;"-"&amp;gdp_capita_rank__2[[#This Row],[WB_country_code]]</f>
        <v>2006-MDA</v>
      </c>
      <c r="G6241" s="9" t="s">
        <v>7730</v>
      </c>
    </row>
    <row r="6242" spans="1:7" x14ac:dyDescent="0.2">
      <c r="A6242" s="9" t="s">
        <v>157</v>
      </c>
      <c r="B6242" s="9" t="s">
        <v>158</v>
      </c>
      <c r="C6242" s="9" t="s">
        <v>2932</v>
      </c>
      <c r="D6242" s="9" t="s">
        <v>2933</v>
      </c>
      <c r="E6242" s="9" t="s">
        <v>7654</v>
      </c>
      <c r="F6242" s="9" t="str">
        <f>TEXT(gdp_capita_rank__2[[#This Row],[year]],0)&amp;"-"&amp;gdp_capita_rank__2[[#This Row],[WB_country_code]]</f>
        <v>2006-MEX</v>
      </c>
      <c r="G6242" s="9" t="s">
        <v>7731</v>
      </c>
    </row>
    <row r="6243" spans="1:7" x14ac:dyDescent="0.2">
      <c r="A6243" s="9" t="s">
        <v>159</v>
      </c>
      <c r="B6243" s="9" t="s">
        <v>160</v>
      </c>
      <c r="C6243" s="9" t="s">
        <v>2935</v>
      </c>
      <c r="D6243" s="9" t="s">
        <v>2936</v>
      </c>
      <c r="E6243" s="9" t="s">
        <v>7654</v>
      </c>
      <c r="F6243" s="9" t="str">
        <f>TEXT(gdp_capita_rank__2[[#This Row],[year]],0)&amp;"-"&amp;gdp_capita_rank__2[[#This Row],[WB_country_code]]</f>
        <v>2006-MKD</v>
      </c>
      <c r="G6243" s="9" t="s">
        <v>7732</v>
      </c>
    </row>
    <row r="6244" spans="1:7" x14ac:dyDescent="0.2">
      <c r="A6244" s="9" t="s">
        <v>161</v>
      </c>
      <c r="B6244" s="9" t="s">
        <v>162</v>
      </c>
      <c r="C6244" s="9" t="s">
        <v>2937</v>
      </c>
      <c r="D6244" s="9" t="s">
        <v>2938</v>
      </c>
      <c r="E6244" s="9" t="s">
        <v>7654</v>
      </c>
      <c r="F6244" s="9" t="str">
        <f>TEXT(gdp_capita_rank__2[[#This Row],[year]],0)&amp;"-"&amp;gdp_capita_rank__2[[#This Row],[WB_country_code]]</f>
        <v>2006-MNE</v>
      </c>
      <c r="G6244" s="9" t="s">
        <v>7733</v>
      </c>
    </row>
    <row r="6245" spans="1:7" x14ac:dyDescent="0.2">
      <c r="A6245" s="9" t="s">
        <v>163</v>
      </c>
      <c r="B6245" s="9" t="s">
        <v>164</v>
      </c>
      <c r="C6245" s="9" t="s">
        <v>2939</v>
      </c>
      <c r="D6245" s="9" t="s">
        <v>2940</v>
      </c>
      <c r="E6245" s="9" t="s">
        <v>7654</v>
      </c>
      <c r="F6245" s="9" t="str">
        <f>TEXT(gdp_capita_rank__2[[#This Row],[year]],0)&amp;"-"&amp;gdp_capita_rank__2[[#This Row],[WB_country_code]]</f>
        <v>2006-MNG</v>
      </c>
      <c r="G6245" s="9" t="s">
        <v>7734</v>
      </c>
    </row>
    <row r="6246" spans="1:7" x14ac:dyDescent="0.2">
      <c r="A6246" s="9" t="s">
        <v>165</v>
      </c>
      <c r="B6246" s="9" t="s">
        <v>166</v>
      </c>
      <c r="C6246" s="9" t="s">
        <v>2941</v>
      </c>
      <c r="D6246" s="9" t="s">
        <v>2942</v>
      </c>
      <c r="E6246" s="9" t="s">
        <v>7654</v>
      </c>
      <c r="F6246" s="9" t="str">
        <f>TEXT(gdp_capita_rank__2[[#This Row],[year]],0)&amp;"-"&amp;gdp_capita_rank__2[[#This Row],[WB_country_code]]</f>
        <v>2006-MOZ</v>
      </c>
      <c r="G6246" s="9" t="s">
        <v>7735</v>
      </c>
    </row>
    <row r="6247" spans="1:7" x14ac:dyDescent="0.2">
      <c r="A6247" s="9" t="s">
        <v>167</v>
      </c>
      <c r="B6247" s="9" t="s">
        <v>168</v>
      </c>
      <c r="C6247" s="9" t="s">
        <v>2943</v>
      </c>
      <c r="D6247" s="9" t="s">
        <v>2944</v>
      </c>
      <c r="E6247" s="9" t="s">
        <v>7654</v>
      </c>
      <c r="F6247" s="9" t="str">
        <f>TEXT(gdp_capita_rank__2[[#This Row],[year]],0)&amp;"-"&amp;gdp_capita_rank__2[[#This Row],[WB_country_code]]</f>
        <v>2006-MUS</v>
      </c>
      <c r="G6247" s="9" t="s">
        <v>7736</v>
      </c>
    </row>
    <row r="6248" spans="1:7" x14ac:dyDescent="0.2">
      <c r="A6248" s="9" t="s">
        <v>169</v>
      </c>
      <c r="B6248" s="9" t="s">
        <v>170</v>
      </c>
      <c r="C6248" s="9" t="s">
        <v>2945</v>
      </c>
      <c r="D6248" s="9" t="s">
        <v>2946</v>
      </c>
      <c r="E6248" s="9" t="s">
        <v>7654</v>
      </c>
      <c r="F6248" s="9" t="str">
        <f>TEXT(gdp_capita_rank__2[[#This Row],[year]],0)&amp;"-"&amp;gdp_capita_rank__2[[#This Row],[WB_country_code]]</f>
        <v>2006-MYS</v>
      </c>
      <c r="G6248" s="9" t="s">
        <v>7737</v>
      </c>
    </row>
    <row r="6249" spans="1:7" x14ac:dyDescent="0.2">
      <c r="A6249" s="9" t="s">
        <v>171</v>
      </c>
      <c r="B6249" s="9" t="s">
        <v>172</v>
      </c>
      <c r="C6249" s="9" t="s">
        <v>2948</v>
      </c>
      <c r="D6249" s="9" t="s">
        <v>2949</v>
      </c>
      <c r="E6249" s="9" t="s">
        <v>7654</v>
      </c>
      <c r="F6249" s="9" t="str">
        <f>TEXT(gdp_capita_rank__2[[#This Row],[year]],0)&amp;"-"&amp;gdp_capita_rank__2[[#This Row],[WB_country_code]]</f>
        <v>2006-NAM</v>
      </c>
      <c r="G6249" s="9" t="s">
        <v>7738</v>
      </c>
    </row>
    <row r="6250" spans="1:7" x14ac:dyDescent="0.2">
      <c r="A6250" s="9" t="s">
        <v>173</v>
      </c>
      <c r="B6250" s="9" t="s">
        <v>174</v>
      </c>
      <c r="C6250" s="9" t="s">
        <v>2950</v>
      </c>
      <c r="D6250" s="9" t="s">
        <v>2951</v>
      </c>
      <c r="E6250" s="9" t="s">
        <v>7654</v>
      </c>
      <c r="F6250" s="9" t="str">
        <f>TEXT(gdp_capita_rank__2[[#This Row],[year]],0)&amp;"-"&amp;gdp_capita_rank__2[[#This Row],[WB_country_code]]</f>
        <v>2006-NER</v>
      </c>
      <c r="G6250" s="9" t="s">
        <v>7739</v>
      </c>
    </row>
    <row r="6251" spans="1:7" x14ac:dyDescent="0.2">
      <c r="A6251" s="9" t="s">
        <v>175</v>
      </c>
      <c r="B6251" s="9" t="s">
        <v>176</v>
      </c>
      <c r="C6251" s="9" t="s">
        <v>2953</v>
      </c>
      <c r="D6251" s="9" t="s">
        <v>2954</v>
      </c>
      <c r="E6251" s="9" t="s">
        <v>7654</v>
      </c>
      <c r="F6251" s="9" t="str">
        <f>TEXT(gdp_capita_rank__2[[#This Row],[year]],0)&amp;"-"&amp;gdp_capita_rank__2[[#This Row],[WB_country_code]]</f>
        <v>2006-NGA</v>
      </c>
      <c r="G6251" s="9" t="s">
        <v>7740</v>
      </c>
    </row>
    <row r="6252" spans="1:7" x14ac:dyDescent="0.2">
      <c r="A6252" s="9" t="s">
        <v>177</v>
      </c>
      <c r="B6252" s="9" t="s">
        <v>178</v>
      </c>
      <c r="C6252" s="9" t="s">
        <v>2956</v>
      </c>
      <c r="D6252" s="9" t="s">
        <v>2957</v>
      </c>
      <c r="E6252" s="9" t="s">
        <v>7654</v>
      </c>
      <c r="F6252" s="9" t="str">
        <f>TEXT(gdp_capita_rank__2[[#This Row],[year]],0)&amp;"-"&amp;gdp_capita_rank__2[[#This Row],[WB_country_code]]</f>
        <v>2006-NLD</v>
      </c>
      <c r="G6252" s="9" t="s">
        <v>7741</v>
      </c>
    </row>
    <row r="6253" spans="1:7" x14ac:dyDescent="0.2">
      <c r="A6253" s="9" t="s">
        <v>179</v>
      </c>
      <c r="B6253" s="9" t="s">
        <v>180</v>
      </c>
      <c r="C6253" s="9" t="s">
        <v>2959</v>
      </c>
      <c r="D6253" s="9" t="s">
        <v>2960</v>
      </c>
      <c r="E6253" s="9" t="s">
        <v>7654</v>
      </c>
      <c r="F6253" s="9" t="str">
        <f>TEXT(gdp_capita_rank__2[[#This Row],[year]],0)&amp;"-"&amp;gdp_capita_rank__2[[#This Row],[WB_country_code]]</f>
        <v>2006-NOR</v>
      </c>
      <c r="G6253" s="9" t="s">
        <v>7742</v>
      </c>
    </row>
    <row r="6254" spans="1:7" x14ac:dyDescent="0.2">
      <c r="A6254" s="9" t="s">
        <v>181</v>
      </c>
      <c r="B6254" s="9" t="s">
        <v>182</v>
      </c>
      <c r="C6254" s="9" t="s">
        <v>2962</v>
      </c>
      <c r="D6254" s="9" t="s">
        <v>2963</v>
      </c>
      <c r="E6254" s="9" t="s">
        <v>7654</v>
      </c>
      <c r="F6254" s="9" t="str">
        <f>TEXT(gdp_capita_rank__2[[#This Row],[year]],0)&amp;"-"&amp;gdp_capita_rank__2[[#This Row],[WB_country_code]]</f>
        <v>2006-NZL</v>
      </c>
      <c r="G6254" s="9" t="s">
        <v>7743</v>
      </c>
    </row>
    <row r="6255" spans="1:7" x14ac:dyDescent="0.2">
      <c r="A6255" s="9" t="s">
        <v>183</v>
      </c>
      <c r="B6255" s="9" t="s">
        <v>184</v>
      </c>
      <c r="C6255" s="9" t="s">
        <v>2965</v>
      </c>
      <c r="D6255" s="9" t="s">
        <v>2966</v>
      </c>
      <c r="E6255" s="9" t="s">
        <v>7654</v>
      </c>
      <c r="F6255" s="9" t="str">
        <f>TEXT(gdp_capita_rank__2[[#This Row],[year]],0)&amp;"-"&amp;gdp_capita_rank__2[[#This Row],[WB_country_code]]</f>
        <v>2006-PAK</v>
      </c>
      <c r="G6255" s="9" t="s">
        <v>7744</v>
      </c>
    </row>
    <row r="6256" spans="1:7" x14ac:dyDescent="0.2">
      <c r="A6256" s="9" t="s">
        <v>185</v>
      </c>
      <c r="B6256" s="9" t="s">
        <v>186</v>
      </c>
      <c r="C6256" s="9" t="s">
        <v>2968</v>
      </c>
      <c r="D6256" s="9" t="s">
        <v>2969</v>
      </c>
      <c r="E6256" s="9" t="s">
        <v>7654</v>
      </c>
      <c r="F6256" s="9" t="str">
        <f>TEXT(gdp_capita_rank__2[[#This Row],[year]],0)&amp;"-"&amp;gdp_capita_rank__2[[#This Row],[WB_country_code]]</f>
        <v>2006-PAN</v>
      </c>
      <c r="G6256" s="9" t="s">
        <v>7745</v>
      </c>
    </row>
    <row r="6257" spans="1:7" x14ac:dyDescent="0.2">
      <c r="A6257" s="9" t="s">
        <v>187</v>
      </c>
      <c r="B6257" s="9" t="s">
        <v>188</v>
      </c>
      <c r="C6257" s="9" t="s">
        <v>2971</v>
      </c>
      <c r="D6257" s="9" t="s">
        <v>2972</v>
      </c>
      <c r="E6257" s="9" t="s">
        <v>7654</v>
      </c>
      <c r="F6257" s="9" t="str">
        <f>TEXT(gdp_capita_rank__2[[#This Row],[year]],0)&amp;"-"&amp;gdp_capita_rank__2[[#This Row],[WB_country_code]]</f>
        <v>2006-PER</v>
      </c>
      <c r="G6257" s="9" t="s">
        <v>7746</v>
      </c>
    </row>
    <row r="6258" spans="1:7" x14ac:dyDescent="0.2">
      <c r="A6258" s="9" t="s">
        <v>189</v>
      </c>
      <c r="B6258" s="9" t="s">
        <v>190</v>
      </c>
      <c r="C6258" s="9" t="s">
        <v>2973</v>
      </c>
      <c r="D6258" s="9" t="s">
        <v>2974</v>
      </c>
      <c r="E6258" s="9" t="s">
        <v>7654</v>
      </c>
      <c r="F6258" s="9" t="str">
        <f>TEXT(gdp_capita_rank__2[[#This Row],[year]],0)&amp;"-"&amp;gdp_capita_rank__2[[#This Row],[WB_country_code]]</f>
        <v>2006-PHL</v>
      </c>
      <c r="G6258" s="9" t="s">
        <v>7747</v>
      </c>
    </row>
    <row r="6259" spans="1:7" x14ac:dyDescent="0.2">
      <c r="A6259" s="9" t="s">
        <v>191</v>
      </c>
      <c r="B6259" s="9" t="s">
        <v>192</v>
      </c>
      <c r="C6259" s="9" t="s">
        <v>2976</v>
      </c>
      <c r="D6259" s="9" t="s">
        <v>2977</v>
      </c>
      <c r="E6259" s="9" t="s">
        <v>7654</v>
      </c>
      <c r="F6259" s="9" t="str">
        <f>TEXT(gdp_capita_rank__2[[#This Row],[year]],0)&amp;"-"&amp;gdp_capita_rank__2[[#This Row],[WB_country_code]]</f>
        <v>2006-POL</v>
      </c>
      <c r="G6259" s="9" t="s">
        <v>7748</v>
      </c>
    </row>
    <row r="6260" spans="1:7" x14ac:dyDescent="0.2">
      <c r="A6260" s="9" t="s">
        <v>193</v>
      </c>
      <c r="B6260" s="9" t="s">
        <v>194</v>
      </c>
      <c r="C6260" s="9" t="s">
        <v>2818</v>
      </c>
      <c r="D6260" s="9" t="s">
        <v>2978</v>
      </c>
      <c r="E6260" s="9" t="s">
        <v>7654</v>
      </c>
      <c r="F6260" s="9" t="str">
        <f>TEXT(gdp_capita_rank__2[[#This Row],[year]],0)&amp;"-"&amp;gdp_capita_rank__2[[#This Row],[WB_country_code]]</f>
        <v>2006-PRI</v>
      </c>
      <c r="G6260" s="9" t="s">
        <v>7749</v>
      </c>
    </row>
    <row r="6261" spans="1:7" x14ac:dyDescent="0.2">
      <c r="A6261" s="9" t="s">
        <v>195</v>
      </c>
      <c r="B6261" s="9" t="s">
        <v>196</v>
      </c>
      <c r="C6261" s="9" t="s">
        <v>2980</v>
      </c>
      <c r="D6261" s="9" t="s">
        <v>2981</v>
      </c>
      <c r="E6261" s="9" t="s">
        <v>7654</v>
      </c>
      <c r="F6261" s="9" t="str">
        <f>TEXT(gdp_capita_rank__2[[#This Row],[year]],0)&amp;"-"&amp;gdp_capita_rank__2[[#This Row],[WB_country_code]]</f>
        <v>2006-PRK</v>
      </c>
      <c r="G6261" s="9" t="s">
        <v>2741</v>
      </c>
    </row>
    <row r="6262" spans="1:7" x14ac:dyDescent="0.2">
      <c r="A6262" s="9" t="s">
        <v>197</v>
      </c>
      <c r="B6262" s="9" t="s">
        <v>198</v>
      </c>
      <c r="C6262" s="9" t="s">
        <v>2982</v>
      </c>
      <c r="D6262" s="9" t="s">
        <v>2983</v>
      </c>
      <c r="E6262" s="9" t="s">
        <v>7654</v>
      </c>
      <c r="F6262" s="9" t="str">
        <f>TEXT(gdp_capita_rank__2[[#This Row],[year]],0)&amp;"-"&amp;gdp_capita_rank__2[[#This Row],[WB_country_code]]</f>
        <v>2006-PRT</v>
      </c>
      <c r="G6262" s="9" t="s">
        <v>7750</v>
      </c>
    </row>
    <row r="6263" spans="1:7" x14ac:dyDescent="0.2">
      <c r="A6263" s="9" t="s">
        <v>199</v>
      </c>
      <c r="B6263" s="9" t="s">
        <v>200</v>
      </c>
      <c r="C6263" s="9" t="s">
        <v>2985</v>
      </c>
      <c r="D6263" s="9" t="s">
        <v>2986</v>
      </c>
      <c r="E6263" s="9" t="s">
        <v>7654</v>
      </c>
      <c r="F6263" s="9" t="str">
        <f>TEXT(gdp_capita_rank__2[[#This Row],[year]],0)&amp;"-"&amp;gdp_capita_rank__2[[#This Row],[WB_country_code]]</f>
        <v>2006-PRY</v>
      </c>
      <c r="G6263" s="9" t="s">
        <v>7751</v>
      </c>
    </row>
    <row r="6264" spans="1:7" x14ac:dyDescent="0.2">
      <c r="A6264" s="9" t="s">
        <v>201</v>
      </c>
      <c r="B6264" s="9" t="s">
        <v>202</v>
      </c>
      <c r="C6264" s="9" t="s">
        <v>2987</v>
      </c>
      <c r="D6264" s="9" t="s">
        <v>2988</v>
      </c>
      <c r="E6264" s="9" t="s">
        <v>7654</v>
      </c>
      <c r="F6264" s="9" t="str">
        <f>TEXT(gdp_capita_rank__2[[#This Row],[year]],0)&amp;"-"&amp;gdp_capita_rank__2[[#This Row],[WB_country_code]]</f>
        <v>2006-QAT</v>
      </c>
      <c r="G6264" s="9" t="s">
        <v>7752</v>
      </c>
    </row>
    <row r="6265" spans="1:7" x14ac:dyDescent="0.2">
      <c r="A6265" s="9" t="s">
        <v>203</v>
      </c>
      <c r="B6265" s="9" t="s">
        <v>204</v>
      </c>
      <c r="C6265" s="9" t="s">
        <v>2989</v>
      </c>
      <c r="D6265" s="9" t="s">
        <v>2990</v>
      </c>
      <c r="E6265" s="9" t="s">
        <v>7654</v>
      </c>
      <c r="F6265" s="9" t="str">
        <f>TEXT(gdp_capita_rank__2[[#This Row],[year]],0)&amp;"-"&amp;gdp_capita_rank__2[[#This Row],[WB_country_code]]</f>
        <v>2006-ROU</v>
      </c>
      <c r="G6265" s="9" t="s">
        <v>7753</v>
      </c>
    </row>
    <row r="6266" spans="1:7" x14ac:dyDescent="0.2">
      <c r="A6266" s="9" t="s">
        <v>205</v>
      </c>
      <c r="B6266" s="9" t="s">
        <v>206</v>
      </c>
      <c r="C6266" s="9" t="s">
        <v>2991</v>
      </c>
      <c r="D6266" s="9" t="s">
        <v>2992</v>
      </c>
      <c r="E6266" s="9" t="s">
        <v>7654</v>
      </c>
      <c r="F6266" s="9" t="str">
        <f>TEXT(gdp_capita_rank__2[[#This Row],[year]],0)&amp;"-"&amp;gdp_capita_rank__2[[#This Row],[WB_country_code]]</f>
        <v>2006-RUS</v>
      </c>
      <c r="G6266" s="9" t="s">
        <v>7754</v>
      </c>
    </row>
    <row r="6267" spans="1:7" x14ac:dyDescent="0.2">
      <c r="A6267" s="9" t="s">
        <v>207</v>
      </c>
      <c r="B6267" s="9" t="s">
        <v>208</v>
      </c>
      <c r="C6267" s="9" t="s">
        <v>2993</v>
      </c>
      <c r="D6267" s="9" t="s">
        <v>2994</v>
      </c>
      <c r="E6267" s="9" t="s">
        <v>7654</v>
      </c>
      <c r="F6267" s="9" t="str">
        <f>TEXT(gdp_capita_rank__2[[#This Row],[year]],0)&amp;"-"&amp;gdp_capita_rank__2[[#This Row],[WB_country_code]]</f>
        <v>2006-SAU</v>
      </c>
      <c r="G6267" s="9" t="s">
        <v>7755</v>
      </c>
    </row>
    <row r="6268" spans="1:7" x14ac:dyDescent="0.2">
      <c r="A6268" s="9" t="s">
        <v>209</v>
      </c>
      <c r="B6268" s="9" t="s">
        <v>210</v>
      </c>
      <c r="C6268" s="9" t="s">
        <v>2995</v>
      </c>
      <c r="D6268" s="9" t="s">
        <v>2996</v>
      </c>
      <c r="E6268" s="9" t="s">
        <v>7654</v>
      </c>
      <c r="F6268" s="9" t="str">
        <f>TEXT(gdp_capita_rank__2[[#This Row],[year]],0)&amp;"-"&amp;gdp_capita_rank__2[[#This Row],[WB_country_code]]</f>
        <v>2006-SDN</v>
      </c>
      <c r="G6268" s="9" t="s">
        <v>7756</v>
      </c>
    </row>
    <row r="6269" spans="1:7" x14ac:dyDescent="0.2">
      <c r="A6269" s="9" t="s">
        <v>211</v>
      </c>
      <c r="B6269" s="9" t="s">
        <v>212</v>
      </c>
      <c r="C6269" s="9" t="s">
        <v>2998</v>
      </c>
      <c r="D6269" s="9" t="s">
        <v>2999</v>
      </c>
      <c r="E6269" s="9" t="s">
        <v>7654</v>
      </c>
      <c r="F6269" s="9" t="str">
        <f>TEXT(gdp_capita_rank__2[[#This Row],[year]],0)&amp;"-"&amp;gdp_capita_rank__2[[#This Row],[WB_country_code]]</f>
        <v>2006-SEN</v>
      </c>
      <c r="G6269" s="9" t="s">
        <v>7757</v>
      </c>
    </row>
    <row r="6270" spans="1:7" x14ac:dyDescent="0.2">
      <c r="A6270" s="9" t="s">
        <v>213</v>
      </c>
      <c r="B6270" s="9" t="s">
        <v>214</v>
      </c>
      <c r="C6270" s="9" t="s">
        <v>3001</v>
      </c>
      <c r="D6270" s="9" t="s">
        <v>3002</v>
      </c>
      <c r="E6270" s="9" t="s">
        <v>7654</v>
      </c>
      <c r="F6270" s="9" t="str">
        <f>TEXT(gdp_capita_rank__2[[#This Row],[year]],0)&amp;"-"&amp;gdp_capita_rank__2[[#This Row],[WB_country_code]]</f>
        <v>2006-SGP</v>
      </c>
      <c r="G6270" s="9" t="s">
        <v>7758</v>
      </c>
    </row>
    <row r="6271" spans="1:7" x14ac:dyDescent="0.2">
      <c r="A6271" s="9" t="s">
        <v>215</v>
      </c>
      <c r="B6271" s="9" t="s">
        <v>216</v>
      </c>
      <c r="C6271" s="9" t="s">
        <v>3004</v>
      </c>
      <c r="D6271" s="9" t="s">
        <v>3005</v>
      </c>
      <c r="E6271" s="9" t="s">
        <v>7654</v>
      </c>
      <c r="F6271" s="9" t="str">
        <f>TEXT(gdp_capita_rank__2[[#This Row],[year]],0)&amp;"-"&amp;gdp_capita_rank__2[[#This Row],[WB_country_code]]</f>
        <v>2006-SMR</v>
      </c>
      <c r="G6271" s="9" t="s">
        <v>7759</v>
      </c>
    </row>
    <row r="6272" spans="1:7" x14ac:dyDescent="0.2">
      <c r="A6272" s="9" t="s">
        <v>217</v>
      </c>
      <c r="B6272" s="9" t="s">
        <v>218</v>
      </c>
      <c r="C6272" s="9" t="s">
        <v>2854</v>
      </c>
      <c r="D6272" s="9" t="s">
        <v>3006</v>
      </c>
      <c r="E6272" s="9" t="s">
        <v>7654</v>
      </c>
      <c r="F6272" s="9" t="str">
        <f>TEXT(gdp_capita_rank__2[[#This Row],[year]],0)&amp;"-"&amp;gdp_capita_rank__2[[#This Row],[WB_country_code]]</f>
        <v>2006-SRB</v>
      </c>
      <c r="G6272" s="9" t="s">
        <v>7760</v>
      </c>
    </row>
    <row r="6273" spans="1:7" x14ac:dyDescent="0.2">
      <c r="A6273" s="9" t="s">
        <v>219</v>
      </c>
      <c r="B6273" s="9" t="s">
        <v>220</v>
      </c>
      <c r="C6273" s="9" t="s">
        <v>3007</v>
      </c>
      <c r="D6273" s="9" t="s">
        <v>3008</v>
      </c>
      <c r="E6273" s="9" t="s">
        <v>7654</v>
      </c>
      <c r="F6273" s="9" t="str">
        <f>TEXT(gdp_capita_rank__2[[#This Row],[year]],0)&amp;"-"&amp;gdp_capita_rank__2[[#This Row],[WB_country_code]]</f>
        <v>2006-SUR</v>
      </c>
      <c r="G6273" s="9" t="s">
        <v>7761</v>
      </c>
    </row>
    <row r="6274" spans="1:7" x14ac:dyDescent="0.2">
      <c r="A6274" s="9" t="s">
        <v>221</v>
      </c>
      <c r="B6274" s="9" t="s">
        <v>222</v>
      </c>
      <c r="C6274" s="9" t="s">
        <v>3010</v>
      </c>
      <c r="D6274" s="9" t="s">
        <v>3011</v>
      </c>
      <c r="E6274" s="9" t="s">
        <v>7654</v>
      </c>
      <c r="F6274" s="9" t="str">
        <f>TEXT(gdp_capita_rank__2[[#This Row],[year]],0)&amp;"-"&amp;gdp_capita_rank__2[[#This Row],[WB_country_code]]</f>
        <v>2006-SVK</v>
      </c>
      <c r="G6274" s="9" t="s">
        <v>7762</v>
      </c>
    </row>
    <row r="6275" spans="1:7" x14ac:dyDescent="0.2">
      <c r="A6275" s="9" t="s">
        <v>223</v>
      </c>
      <c r="B6275" s="9" t="s">
        <v>224</v>
      </c>
      <c r="C6275" s="9" t="s">
        <v>3012</v>
      </c>
      <c r="D6275" s="9" t="s">
        <v>3013</v>
      </c>
      <c r="E6275" s="9" t="s">
        <v>7654</v>
      </c>
      <c r="F6275" s="9" t="str">
        <f>TEXT(gdp_capita_rank__2[[#This Row],[year]],0)&amp;"-"&amp;gdp_capita_rank__2[[#This Row],[WB_country_code]]</f>
        <v>2006-SVN</v>
      </c>
      <c r="G6275" s="9" t="s">
        <v>7763</v>
      </c>
    </row>
    <row r="6276" spans="1:7" x14ac:dyDescent="0.2">
      <c r="A6276" s="9" t="s">
        <v>225</v>
      </c>
      <c r="B6276" s="9" t="s">
        <v>226</v>
      </c>
      <c r="C6276" s="9" t="s">
        <v>3014</v>
      </c>
      <c r="D6276" s="9" t="s">
        <v>3015</v>
      </c>
      <c r="E6276" s="9" t="s">
        <v>7654</v>
      </c>
      <c r="F6276" s="9" t="str">
        <f>TEXT(gdp_capita_rank__2[[#This Row],[year]],0)&amp;"-"&amp;gdp_capita_rank__2[[#This Row],[WB_country_code]]</f>
        <v>2006-SWE</v>
      </c>
      <c r="G6276" s="9" t="s">
        <v>7764</v>
      </c>
    </row>
    <row r="6277" spans="1:7" x14ac:dyDescent="0.2">
      <c r="A6277" s="9" t="s">
        <v>227</v>
      </c>
      <c r="B6277" s="9" t="s">
        <v>228</v>
      </c>
      <c r="C6277" s="9" t="s">
        <v>3017</v>
      </c>
      <c r="D6277" s="9" t="s">
        <v>3018</v>
      </c>
      <c r="E6277" s="9" t="s">
        <v>7654</v>
      </c>
      <c r="F6277" s="9" t="str">
        <f>TEXT(gdp_capita_rank__2[[#This Row],[year]],0)&amp;"-"&amp;gdp_capita_rank__2[[#This Row],[WB_country_code]]</f>
        <v>2006-SYR</v>
      </c>
      <c r="G6277" s="9" t="s">
        <v>7765</v>
      </c>
    </row>
    <row r="6278" spans="1:7" x14ac:dyDescent="0.2">
      <c r="A6278" s="9" t="s">
        <v>229</v>
      </c>
      <c r="B6278" s="9" t="s">
        <v>230</v>
      </c>
      <c r="C6278" s="9" t="s">
        <v>3020</v>
      </c>
      <c r="D6278" s="9" t="s">
        <v>3021</v>
      </c>
      <c r="E6278" s="9" t="s">
        <v>7654</v>
      </c>
      <c r="F6278" s="9" t="str">
        <f>TEXT(gdp_capita_rank__2[[#This Row],[year]],0)&amp;"-"&amp;gdp_capita_rank__2[[#This Row],[WB_country_code]]</f>
        <v>2006-TGO</v>
      </c>
      <c r="G6278" s="9" t="s">
        <v>7766</v>
      </c>
    </row>
    <row r="6279" spans="1:7" x14ac:dyDescent="0.2">
      <c r="A6279" s="9" t="s">
        <v>231</v>
      </c>
      <c r="B6279" s="9" t="s">
        <v>232</v>
      </c>
      <c r="C6279" s="9" t="s">
        <v>3023</v>
      </c>
      <c r="D6279" s="9" t="s">
        <v>3024</v>
      </c>
      <c r="E6279" s="9" t="s">
        <v>7654</v>
      </c>
      <c r="F6279" s="9" t="str">
        <f>TEXT(gdp_capita_rank__2[[#This Row],[year]],0)&amp;"-"&amp;gdp_capita_rank__2[[#This Row],[WB_country_code]]</f>
        <v>2006-THA</v>
      </c>
      <c r="G6279" s="9" t="s">
        <v>7767</v>
      </c>
    </row>
    <row r="6280" spans="1:7" x14ac:dyDescent="0.2">
      <c r="A6280" s="9" t="s">
        <v>233</v>
      </c>
      <c r="B6280" s="9" t="s">
        <v>234</v>
      </c>
      <c r="C6280" s="9" t="s">
        <v>3026</v>
      </c>
      <c r="D6280" s="9" t="s">
        <v>3027</v>
      </c>
      <c r="E6280" s="9" t="s">
        <v>7654</v>
      </c>
      <c r="F6280" s="9" t="str">
        <f>TEXT(gdp_capita_rank__2[[#This Row],[year]],0)&amp;"-"&amp;gdp_capita_rank__2[[#This Row],[WB_country_code]]</f>
        <v>2006-TJK</v>
      </c>
      <c r="G6280" s="9" t="s">
        <v>7768</v>
      </c>
    </row>
    <row r="6281" spans="1:7" x14ac:dyDescent="0.2">
      <c r="A6281" s="9" t="s">
        <v>235</v>
      </c>
      <c r="B6281" s="9" t="s">
        <v>236</v>
      </c>
      <c r="C6281" s="9" t="s">
        <v>3028</v>
      </c>
      <c r="D6281" s="9" t="s">
        <v>3029</v>
      </c>
      <c r="E6281" s="9" t="s">
        <v>7654</v>
      </c>
      <c r="F6281" s="9" t="str">
        <f>TEXT(gdp_capita_rank__2[[#This Row],[year]],0)&amp;"-"&amp;gdp_capita_rank__2[[#This Row],[WB_country_code]]</f>
        <v>2006-TKM</v>
      </c>
      <c r="G6281" s="9" t="s">
        <v>7769</v>
      </c>
    </row>
    <row r="6282" spans="1:7" x14ac:dyDescent="0.2">
      <c r="A6282" s="9" t="s">
        <v>237</v>
      </c>
      <c r="B6282" s="9" t="s">
        <v>238</v>
      </c>
      <c r="C6282" s="9" t="s">
        <v>3030</v>
      </c>
      <c r="D6282" s="9" t="s">
        <v>3031</v>
      </c>
      <c r="E6282" s="9" t="s">
        <v>7654</v>
      </c>
      <c r="F6282" s="9" t="str">
        <f>TEXT(gdp_capita_rank__2[[#This Row],[year]],0)&amp;"-"&amp;gdp_capita_rank__2[[#This Row],[WB_country_code]]</f>
        <v>2006-TON</v>
      </c>
      <c r="G6282" s="9" t="s">
        <v>7770</v>
      </c>
    </row>
    <row r="6283" spans="1:7" x14ac:dyDescent="0.2">
      <c r="A6283" s="9" t="s">
        <v>239</v>
      </c>
      <c r="B6283" s="9" t="s">
        <v>240</v>
      </c>
      <c r="C6283" s="9" t="s">
        <v>3032</v>
      </c>
      <c r="D6283" s="9" t="s">
        <v>3033</v>
      </c>
      <c r="E6283" s="9" t="s">
        <v>7654</v>
      </c>
      <c r="F6283" s="9" t="str">
        <f>TEXT(gdp_capita_rank__2[[#This Row],[year]],0)&amp;"-"&amp;gdp_capita_rank__2[[#This Row],[WB_country_code]]</f>
        <v>2006-TTO</v>
      </c>
      <c r="G6283" s="9" t="s">
        <v>7771</v>
      </c>
    </row>
    <row r="6284" spans="1:7" x14ac:dyDescent="0.2">
      <c r="A6284" s="9" t="s">
        <v>241</v>
      </c>
      <c r="B6284" s="9" t="s">
        <v>242</v>
      </c>
      <c r="C6284" s="9" t="s">
        <v>3035</v>
      </c>
      <c r="D6284" s="9" t="s">
        <v>3036</v>
      </c>
      <c r="E6284" s="9" t="s">
        <v>7654</v>
      </c>
      <c r="F6284" s="9" t="str">
        <f>TEXT(gdp_capita_rank__2[[#This Row],[year]],0)&amp;"-"&amp;gdp_capita_rank__2[[#This Row],[WB_country_code]]</f>
        <v>2006-TUN</v>
      </c>
      <c r="G6284" s="9" t="s">
        <v>7772</v>
      </c>
    </row>
    <row r="6285" spans="1:7" x14ac:dyDescent="0.2">
      <c r="A6285" s="9" t="s">
        <v>243</v>
      </c>
      <c r="B6285" s="9" t="s">
        <v>244</v>
      </c>
      <c r="C6285" s="9" t="s">
        <v>3037</v>
      </c>
      <c r="D6285" s="9" t="s">
        <v>3038</v>
      </c>
      <c r="E6285" s="9" t="s">
        <v>7654</v>
      </c>
      <c r="F6285" s="9" t="str">
        <f>TEXT(gdp_capita_rank__2[[#This Row],[year]],0)&amp;"-"&amp;gdp_capita_rank__2[[#This Row],[WB_country_code]]</f>
        <v>2006-TUR</v>
      </c>
      <c r="G6285" s="9" t="s">
        <v>7773</v>
      </c>
    </row>
    <row r="6286" spans="1:7" x14ac:dyDescent="0.2">
      <c r="A6286" s="9" t="s">
        <v>245</v>
      </c>
      <c r="B6286" s="9" t="s">
        <v>246</v>
      </c>
      <c r="C6286" s="9" t="s">
        <v>3040</v>
      </c>
      <c r="D6286" s="9" t="s">
        <v>3041</v>
      </c>
      <c r="E6286" s="9" t="s">
        <v>7654</v>
      </c>
      <c r="F6286" s="9" t="str">
        <f>TEXT(gdp_capita_rank__2[[#This Row],[year]],0)&amp;"-"&amp;gdp_capita_rank__2[[#This Row],[WB_country_code]]</f>
        <v>2006-TZA</v>
      </c>
      <c r="G6286" s="9" t="s">
        <v>7774</v>
      </c>
    </row>
    <row r="6287" spans="1:7" x14ac:dyDescent="0.2">
      <c r="A6287" s="9" t="s">
        <v>247</v>
      </c>
      <c r="B6287" s="9" t="s">
        <v>248</v>
      </c>
      <c r="C6287" s="9" t="s">
        <v>3042</v>
      </c>
      <c r="D6287" s="9" t="s">
        <v>3043</v>
      </c>
      <c r="E6287" s="9" t="s">
        <v>7654</v>
      </c>
      <c r="F6287" s="9" t="str">
        <f>TEXT(gdp_capita_rank__2[[#This Row],[year]],0)&amp;"-"&amp;gdp_capita_rank__2[[#This Row],[WB_country_code]]</f>
        <v>2006-UGA</v>
      </c>
      <c r="G6287" s="9" t="s">
        <v>7775</v>
      </c>
    </row>
    <row r="6288" spans="1:7" x14ac:dyDescent="0.2">
      <c r="A6288" s="9" t="s">
        <v>249</v>
      </c>
      <c r="B6288" s="9" t="s">
        <v>250</v>
      </c>
      <c r="C6288" s="9" t="s">
        <v>3045</v>
      </c>
      <c r="D6288" s="9" t="s">
        <v>3046</v>
      </c>
      <c r="E6288" s="9" t="s">
        <v>7654</v>
      </c>
      <c r="F6288" s="9" t="str">
        <f>TEXT(gdp_capita_rank__2[[#This Row],[year]],0)&amp;"-"&amp;gdp_capita_rank__2[[#This Row],[WB_country_code]]</f>
        <v>2006-UKR</v>
      </c>
      <c r="G6288" s="9" t="s">
        <v>7776</v>
      </c>
    </row>
    <row r="6289" spans="1:7" x14ac:dyDescent="0.2">
      <c r="A6289" s="9" t="s">
        <v>251</v>
      </c>
      <c r="B6289" s="9" t="s">
        <v>252</v>
      </c>
      <c r="C6289" s="9" t="s">
        <v>3047</v>
      </c>
      <c r="D6289" s="9" t="s">
        <v>3048</v>
      </c>
      <c r="E6289" s="9" t="s">
        <v>7654</v>
      </c>
      <c r="F6289" s="9" t="str">
        <f>TEXT(gdp_capita_rank__2[[#This Row],[year]],0)&amp;"-"&amp;gdp_capita_rank__2[[#This Row],[WB_country_code]]</f>
        <v>2006-URY</v>
      </c>
      <c r="G6289" s="9" t="s">
        <v>7777</v>
      </c>
    </row>
    <row r="6290" spans="1:7" x14ac:dyDescent="0.2">
      <c r="A6290" s="9" t="s">
        <v>253</v>
      </c>
      <c r="B6290" s="9" t="s">
        <v>254</v>
      </c>
      <c r="C6290" s="9" t="s">
        <v>3050</v>
      </c>
      <c r="D6290" s="9" t="s">
        <v>3051</v>
      </c>
      <c r="E6290" s="9" t="s">
        <v>7654</v>
      </c>
      <c r="F6290" s="9" t="str">
        <f>TEXT(gdp_capita_rank__2[[#This Row],[year]],0)&amp;"-"&amp;gdp_capita_rank__2[[#This Row],[WB_country_code]]</f>
        <v>2006-USA</v>
      </c>
      <c r="G6290" s="9" t="s">
        <v>7778</v>
      </c>
    </row>
    <row r="6291" spans="1:7" x14ac:dyDescent="0.2">
      <c r="A6291" s="9" t="s">
        <v>255</v>
      </c>
      <c r="B6291" s="9" t="s">
        <v>256</v>
      </c>
      <c r="C6291" s="9" t="s">
        <v>3053</v>
      </c>
      <c r="D6291" s="9" t="s">
        <v>3054</v>
      </c>
      <c r="E6291" s="9" t="s">
        <v>7654</v>
      </c>
      <c r="F6291" s="9" t="str">
        <f>TEXT(gdp_capita_rank__2[[#This Row],[year]],0)&amp;"-"&amp;gdp_capita_rank__2[[#This Row],[WB_country_code]]</f>
        <v>2006-UZB</v>
      </c>
      <c r="G6291" s="9" t="s">
        <v>7779</v>
      </c>
    </row>
    <row r="6292" spans="1:7" x14ac:dyDescent="0.2">
      <c r="A6292" s="9" t="s">
        <v>257</v>
      </c>
      <c r="B6292" s="9" t="s">
        <v>258</v>
      </c>
      <c r="C6292" s="9" t="s">
        <v>3055</v>
      </c>
      <c r="D6292" s="9" t="s">
        <v>3056</v>
      </c>
      <c r="E6292" s="9" t="s">
        <v>7654</v>
      </c>
      <c r="F6292" s="9" t="str">
        <f>TEXT(gdp_capita_rank__2[[#This Row],[year]],0)&amp;"-"&amp;gdp_capita_rank__2[[#This Row],[WB_country_code]]</f>
        <v>2006-VEN</v>
      </c>
      <c r="G6292" s="9" t="s">
        <v>7780</v>
      </c>
    </row>
    <row r="6293" spans="1:7" x14ac:dyDescent="0.2">
      <c r="A6293" s="9" t="s">
        <v>259</v>
      </c>
      <c r="B6293" s="9" t="s">
        <v>260</v>
      </c>
      <c r="C6293" s="9" t="s">
        <v>3058</v>
      </c>
      <c r="D6293" s="9" t="s">
        <v>3059</v>
      </c>
      <c r="E6293" s="9" t="s">
        <v>7654</v>
      </c>
      <c r="F6293" s="9" t="str">
        <f>TEXT(gdp_capita_rank__2[[#This Row],[year]],0)&amp;"-"&amp;gdp_capita_rank__2[[#This Row],[WB_country_code]]</f>
        <v>2006-VIR</v>
      </c>
      <c r="G6293" s="9" t="s">
        <v>7781</v>
      </c>
    </row>
    <row r="6294" spans="1:7" x14ac:dyDescent="0.2">
      <c r="A6294" s="9" t="s">
        <v>261</v>
      </c>
      <c r="B6294" s="9" t="s">
        <v>262</v>
      </c>
      <c r="C6294" s="9" t="s">
        <v>3060</v>
      </c>
      <c r="D6294" s="9" t="s">
        <v>3061</v>
      </c>
      <c r="E6294" s="9" t="s">
        <v>7654</v>
      </c>
      <c r="F6294" s="9" t="str">
        <f>TEXT(gdp_capita_rank__2[[#This Row],[year]],0)&amp;"-"&amp;gdp_capita_rank__2[[#This Row],[WB_country_code]]</f>
        <v>2006-VNM</v>
      </c>
      <c r="G6294" s="9" t="s">
        <v>7782</v>
      </c>
    </row>
    <row r="6295" spans="1:7" x14ac:dyDescent="0.2">
      <c r="A6295" s="9" t="s">
        <v>263</v>
      </c>
      <c r="B6295" s="9" t="s">
        <v>264</v>
      </c>
      <c r="C6295" s="9" t="s">
        <v>3062</v>
      </c>
      <c r="D6295" s="9" t="s">
        <v>3063</v>
      </c>
      <c r="E6295" s="9" t="s">
        <v>7654</v>
      </c>
      <c r="F6295" s="9" t="str">
        <f>TEXT(gdp_capita_rank__2[[#This Row],[year]],0)&amp;"-"&amp;gdp_capita_rank__2[[#This Row],[WB_country_code]]</f>
        <v>2006-WSM</v>
      </c>
      <c r="G6295" s="9" t="s">
        <v>7783</v>
      </c>
    </row>
    <row r="6296" spans="1:7" x14ac:dyDescent="0.2">
      <c r="A6296" s="9" t="s">
        <v>265</v>
      </c>
      <c r="B6296" s="9" t="s">
        <v>266</v>
      </c>
      <c r="C6296" s="9" t="s">
        <v>3064</v>
      </c>
      <c r="D6296" s="9" t="s">
        <v>3065</v>
      </c>
      <c r="E6296" s="9" t="s">
        <v>7654</v>
      </c>
      <c r="F6296" s="9" t="str">
        <f>TEXT(gdp_capita_rank__2[[#This Row],[year]],0)&amp;"-"&amp;gdp_capita_rank__2[[#This Row],[WB_country_code]]</f>
        <v>2006-XKX</v>
      </c>
      <c r="G6296" s="9" t="s">
        <v>2741</v>
      </c>
    </row>
    <row r="6297" spans="1:7" x14ac:dyDescent="0.2">
      <c r="A6297" s="9" t="s">
        <v>269</v>
      </c>
      <c r="B6297" s="9" t="s">
        <v>270</v>
      </c>
      <c r="C6297" s="9" t="s">
        <v>3066</v>
      </c>
      <c r="D6297" s="9" t="s">
        <v>3067</v>
      </c>
      <c r="E6297" s="9" t="s">
        <v>7654</v>
      </c>
      <c r="F6297" s="9" t="str">
        <f>TEXT(gdp_capita_rank__2[[#This Row],[year]],0)&amp;"-"&amp;gdp_capita_rank__2[[#This Row],[WB_country_code]]</f>
        <v>2006-ZAF</v>
      </c>
      <c r="G6297" s="9" t="s">
        <v>7784</v>
      </c>
    </row>
    <row r="6298" spans="1:7" x14ac:dyDescent="0.2">
      <c r="A6298" s="9" t="s">
        <v>271</v>
      </c>
      <c r="B6298" s="9" t="s">
        <v>272</v>
      </c>
      <c r="C6298" s="9" t="s">
        <v>3069</v>
      </c>
      <c r="D6298" s="9" t="s">
        <v>3070</v>
      </c>
      <c r="E6298" s="9" t="s">
        <v>7654</v>
      </c>
      <c r="F6298" s="9" t="str">
        <f>TEXT(gdp_capita_rank__2[[#This Row],[year]],0)&amp;"-"&amp;gdp_capita_rank__2[[#This Row],[WB_country_code]]</f>
        <v>2006-ZMB</v>
      </c>
      <c r="G6298" s="9" t="s">
        <v>7785</v>
      </c>
    </row>
    <row r="6299" spans="1:7" x14ac:dyDescent="0.2">
      <c r="A6299" s="9" t="s">
        <v>273</v>
      </c>
      <c r="B6299" s="9" t="s">
        <v>274</v>
      </c>
      <c r="C6299" s="9" t="s">
        <v>3072</v>
      </c>
      <c r="D6299" s="9" t="s">
        <v>3073</v>
      </c>
      <c r="E6299" s="9" t="s">
        <v>7654</v>
      </c>
      <c r="F6299" s="9" t="str">
        <f>TEXT(gdp_capita_rank__2[[#This Row],[year]],0)&amp;"-"&amp;gdp_capita_rank__2[[#This Row],[WB_country_code]]</f>
        <v>2006-ZWE</v>
      </c>
      <c r="G6299" s="9" t="s">
        <v>7786</v>
      </c>
    </row>
    <row r="6300" spans="1:7" x14ac:dyDescent="0.2">
      <c r="A6300" s="9" t="s">
        <v>5</v>
      </c>
      <c r="B6300" s="9" t="s">
        <v>6</v>
      </c>
      <c r="C6300" s="9" t="s">
        <v>2735</v>
      </c>
      <c r="D6300" s="9" t="s">
        <v>2736</v>
      </c>
      <c r="E6300" s="9" t="s">
        <v>7787</v>
      </c>
      <c r="F6300" s="9" t="str">
        <f>TEXT(gdp_capita_rank__2[[#This Row],[year]],0)&amp;"-"&amp;gdp_capita_rank__2[[#This Row],[WB_country_code]]</f>
        <v>2007-AFG</v>
      </c>
      <c r="G6300" s="9" t="s">
        <v>7788</v>
      </c>
    </row>
    <row r="6301" spans="1:7" x14ac:dyDescent="0.2">
      <c r="A6301" s="9" t="s">
        <v>7</v>
      </c>
      <c r="B6301" s="9" t="s">
        <v>8</v>
      </c>
      <c r="C6301" s="9" t="s">
        <v>2739</v>
      </c>
      <c r="D6301" s="9" t="s">
        <v>2740</v>
      </c>
      <c r="E6301" s="9" t="s">
        <v>7787</v>
      </c>
      <c r="F6301" s="9" t="str">
        <f>TEXT(gdp_capita_rank__2[[#This Row],[year]],0)&amp;"-"&amp;gdp_capita_rank__2[[#This Row],[WB_country_code]]</f>
        <v>2007-ARE</v>
      </c>
      <c r="G6301" s="9" t="s">
        <v>7789</v>
      </c>
    </row>
    <row r="6302" spans="1:7" x14ac:dyDescent="0.2">
      <c r="A6302" s="9" t="s">
        <v>9</v>
      </c>
      <c r="B6302" s="9" t="s">
        <v>10</v>
      </c>
      <c r="C6302" s="9" t="s">
        <v>2742</v>
      </c>
      <c r="D6302" s="9" t="s">
        <v>2743</v>
      </c>
      <c r="E6302" s="9" t="s">
        <v>7787</v>
      </c>
      <c r="F6302" s="9" t="str">
        <f>TEXT(gdp_capita_rank__2[[#This Row],[year]],0)&amp;"-"&amp;gdp_capita_rank__2[[#This Row],[WB_country_code]]</f>
        <v>2007-ARG</v>
      </c>
      <c r="G6302" s="9" t="s">
        <v>7790</v>
      </c>
    </row>
    <row r="6303" spans="1:7" x14ac:dyDescent="0.2">
      <c r="A6303" s="9" t="s">
        <v>11</v>
      </c>
      <c r="B6303" s="9" t="s">
        <v>12</v>
      </c>
      <c r="C6303" s="9" t="s">
        <v>2744</v>
      </c>
      <c r="D6303" s="9" t="s">
        <v>2745</v>
      </c>
      <c r="E6303" s="9" t="s">
        <v>7787</v>
      </c>
      <c r="F6303" s="9" t="str">
        <f>TEXT(gdp_capita_rank__2[[#This Row],[year]],0)&amp;"-"&amp;gdp_capita_rank__2[[#This Row],[WB_country_code]]</f>
        <v>2007-ARM</v>
      </c>
      <c r="G6303" s="9" t="s">
        <v>7791</v>
      </c>
    </row>
    <row r="6304" spans="1:7" x14ac:dyDescent="0.2">
      <c r="A6304" s="9" t="s">
        <v>13</v>
      </c>
      <c r="B6304" s="9" t="s">
        <v>14</v>
      </c>
      <c r="C6304" s="9" t="s">
        <v>2746</v>
      </c>
      <c r="D6304" s="9" t="s">
        <v>2747</v>
      </c>
      <c r="E6304" s="9" t="s">
        <v>7787</v>
      </c>
      <c r="F6304" s="9" t="str">
        <f>TEXT(gdp_capita_rank__2[[#This Row],[year]],0)&amp;"-"&amp;gdp_capita_rank__2[[#This Row],[WB_country_code]]</f>
        <v>2007-AUS</v>
      </c>
      <c r="G6304" s="9" t="s">
        <v>7792</v>
      </c>
    </row>
    <row r="6305" spans="1:7" x14ac:dyDescent="0.2">
      <c r="A6305" s="9" t="s">
        <v>15</v>
      </c>
      <c r="B6305" s="9" t="s">
        <v>16</v>
      </c>
      <c r="C6305" s="9" t="s">
        <v>2749</v>
      </c>
      <c r="D6305" s="9" t="s">
        <v>2750</v>
      </c>
      <c r="E6305" s="9" t="s">
        <v>7787</v>
      </c>
      <c r="F6305" s="9" t="str">
        <f>TEXT(gdp_capita_rank__2[[#This Row],[year]],0)&amp;"-"&amp;gdp_capita_rank__2[[#This Row],[WB_country_code]]</f>
        <v>2007-AUT</v>
      </c>
      <c r="G6305" s="9" t="s">
        <v>7793</v>
      </c>
    </row>
    <row r="6306" spans="1:7" x14ac:dyDescent="0.2">
      <c r="A6306" s="9" t="s">
        <v>17</v>
      </c>
      <c r="B6306" s="9" t="s">
        <v>18</v>
      </c>
      <c r="C6306" s="9" t="s">
        <v>2752</v>
      </c>
      <c r="D6306" s="9" t="s">
        <v>2753</v>
      </c>
      <c r="E6306" s="9" t="s">
        <v>7787</v>
      </c>
      <c r="F6306" s="9" t="str">
        <f>TEXT(gdp_capita_rank__2[[#This Row],[year]],0)&amp;"-"&amp;gdp_capita_rank__2[[#This Row],[WB_country_code]]</f>
        <v>2007-AZE</v>
      </c>
      <c r="G6306" s="9" t="s">
        <v>7794</v>
      </c>
    </row>
    <row r="6307" spans="1:7" x14ac:dyDescent="0.2">
      <c r="A6307" s="9" t="s">
        <v>19</v>
      </c>
      <c r="B6307" s="9" t="s">
        <v>20</v>
      </c>
      <c r="C6307" s="9" t="s">
        <v>2754</v>
      </c>
      <c r="D6307" s="9" t="s">
        <v>2755</v>
      </c>
      <c r="E6307" s="9" t="s">
        <v>7787</v>
      </c>
      <c r="F6307" s="9" t="str">
        <f>TEXT(gdp_capita_rank__2[[#This Row],[year]],0)&amp;"-"&amp;gdp_capita_rank__2[[#This Row],[WB_country_code]]</f>
        <v>2007-BDI</v>
      </c>
      <c r="G6307" s="9" t="s">
        <v>7795</v>
      </c>
    </row>
    <row r="6308" spans="1:7" x14ac:dyDescent="0.2">
      <c r="A6308" s="9" t="s">
        <v>21</v>
      </c>
      <c r="B6308" s="9" t="s">
        <v>22</v>
      </c>
      <c r="C6308" s="9" t="s">
        <v>2757</v>
      </c>
      <c r="D6308" s="9" t="s">
        <v>2758</v>
      </c>
      <c r="E6308" s="9" t="s">
        <v>7787</v>
      </c>
      <c r="F6308" s="9" t="str">
        <f>TEXT(gdp_capita_rank__2[[#This Row],[year]],0)&amp;"-"&amp;gdp_capita_rank__2[[#This Row],[WB_country_code]]</f>
        <v>2007-BEL</v>
      </c>
      <c r="G6308" s="9" t="s">
        <v>7796</v>
      </c>
    </row>
    <row r="6309" spans="1:7" x14ac:dyDescent="0.2">
      <c r="A6309" s="9" t="s">
        <v>23</v>
      </c>
      <c r="B6309" s="9" t="s">
        <v>24</v>
      </c>
      <c r="C6309" s="9" t="s">
        <v>2760</v>
      </c>
      <c r="D6309" s="9" t="s">
        <v>2761</v>
      </c>
      <c r="E6309" s="9" t="s">
        <v>7787</v>
      </c>
      <c r="F6309" s="9" t="str">
        <f>TEXT(gdp_capita_rank__2[[#This Row],[year]],0)&amp;"-"&amp;gdp_capita_rank__2[[#This Row],[WB_country_code]]</f>
        <v>2007-BFA</v>
      </c>
      <c r="G6309" s="9" t="s">
        <v>7797</v>
      </c>
    </row>
    <row r="6310" spans="1:7" x14ac:dyDescent="0.2">
      <c r="A6310" s="9" t="s">
        <v>25</v>
      </c>
      <c r="B6310" s="9" t="s">
        <v>26</v>
      </c>
      <c r="C6310" s="9" t="s">
        <v>2763</v>
      </c>
      <c r="D6310" s="9" t="s">
        <v>2764</v>
      </c>
      <c r="E6310" s="9" t="s">
        <v>7787</v>
      </c>
      <c r="F6310" s="9" t="str">
        <f>TEXT(gdp_capita_rank__2[[#This Row],[year]],0)&amp;"-"&amp;gdp_capita_rank__2[[#This Row],[WB_country_code]]</f>
        <v>2007-BGR</v>
      </c>
      <c r="G6310" s="9" t="s">
        <v>7798</v>
      </c>
    </row>
    <row r="6311" spans="1:7" x14ac:dyDescent="0.2">
      <c r="A6311" s="9" t="s">
        <v>27</v>
      </c>
      <c r="B6311" s="9" t="s">
        <v>28</v>
      </c>
      <c r="C6311" s="9" t="s">
        <v>2765</v>
      </c>
      <c r="D6311" s="9" t="s">
        <v>2766</v>
      </c>
      <c r="E6311" s="9" t="s">
        <v>7787</v>
      </c>
      <c r="F6311" s="9" t="str">
        <f>TEXT(gdp_capita_rank__2[[#This Row],[year]],0)&amp;"-"&amp;gdp_capita_rank__2[[#This Row],[WB_country_code]]</f>
        <v>2007-BHR</v>
      </c>
      <c r="G6311" s="9" t="s">
        <v>7799</v>
      </c>
    </row>
    <row r="6312" spans="1:7" x14ac:dyDescent="0.2">
      <c r="A6312" s="9" t="s">
        <v>29</v>
      </c>
      <c r="B6312" s="9" t="s">
        <v>30</v>
      </c>
      <c r="C6312" s="9" t="s">
        <v>2767</v>
      </c>
      <c r="D6312" s="9" t="s">
        <v>2768</v>
      </c>
      <c r="E6312" s="9" t="s">
        <v>7787</v>
      </c>
      <c r="F6312" s="9" t="str">
        <f>TEXT(gdp_capita_rank__2[[#This Row],[year]],0)&amp;"-"&amp;gdp_capita_rank__2[[#This Row],[WB_country_code]]</f>
        <v>2007-BHS</v>
      </c>
      <c r="G6312" s="9" t="s">
        <v>7800</v>
      </c>
    </row>
    <row r="6313" spans="1:7" x14ac:dyDescent="0.2">
      <c r="A6313" s="9" t="s">
        <v>31</v>
      </c>
      <c r="B6313" s="9" t="s">
        <v>32</v>
      </c>
      <c r="C6313" s="9" t="s">
        <v>2770</v>
      </c>
      <c r="D6313" s="9" t="s">
        <v>2771</v>
      </c>
      <c r="E6313" s="9" t="s">
        <v>7787</v>
      </c>
      <c r="F6313" s="9" t="str">
        <f>TEXT(gdp_capita_rank__2[[#This Row],[year]],0)&amp;"-"&amp;gdp_capita_rank__2[[#This Row],[WB_country_code]]</f>
        <v>2007-BLR</v>
      </c>
      <c r="G6313" s="9" t="s">
        <v>7801</v>
      </c>
    </row>
    <row r="6314" spans="1:7" x14ac:dyDescent="0.2">
      <c r="A6314" s="9" t="s">
        <v>33</v>
      </c>
      <c r="B6314" s="9" t="s">
        <v>34</v>
      </c>
      <c r="C6314" s="9" t="s">
        <v>2772</v>
      </c>
      <c r="D6314" s="9" t="s">
        <v>2773</v>
      </c>
      <c r="E6314" s="9" t="s">
        <v>7787</v>
      </c>
      <c r="F6314" s="9" t="str">
        <f>TEXT(gdp_capita_rank__2[[#This Row],[year]],0)&amp;"-"&amp;gdp_capita_rank__2[[#This Row],[WB_country_code]]</f>
        <v>2007-BMU</v>
      </c>
      <c r="G6314" s="9" t="s">
        <v>7802</v>
      </c>
    </row>
    <row r="6315" spans="1:7" x14ac:dyDescent="0.2">
      <c r="A6315" s="9" t="s">
        <v>35</v>
      </c>
      <c r="B6315" s="9" t="s">
        <v>36</v>
      </c>
      <c r="C6315" s="9" t="s">
        <v>2775</v>
      </c>
      <c r="D6315" s="9" t="s">
        <v>2776</v>
      </c>
      <c r="E6315" s="9" t="s">
        <v>7787</v>
      </c>
      <c r="F6315" s="9" t="str">
        <f>TEXT(gdp_capita_rank__2[[#This Row],[year]],0)&amp;"-"&amp;gdp_capita_rank__2[[#This Row],[WB_country_code]]</f>
        <v>2007-BRA</v>
      </c>
      <c r="G6315" s="9" t="s">
        <v>7803</v>
      </c>
    </row>
    <row r="6316" spans="1:7" x14ac:dyDescent="0.2">
      <c r="A6316" s="9" t="s">
        <v>37</v>
      </c>
      <c r="B6316" s="9" t="s">
        <v>38</v>
      </c>
      <c r="C6316" s="9" t="s">
        <v>2777</v>
      </c>
      <c r="D6316" s="9" t="s">
        <v>2778</v>
      </c>
      <c r="E6316" s="9" t="s">
        <v>7787</v>
      </c>
      <c r="F6316" s="9" t="str">
        <f>TEXT(gdp_capita_rank__2[[#This Row],[year]],0)&amp;"-"&amp;gdp_capita_rank__2[[#This Row],[WB_country_code]]</f>
        <v>2007-BRB</v>
      </c>
      <c r="G6316" s="9" t="s">
        <v>7804</v>
      </c>
    </row>
    <row r="6317" spans="1:7" x14ac:dyDescent="0.2">
      <c r="A6317" s="9" t="s">
        <v>39</v>
      </c>
      <c r="B6317" s="9" t="s">
        <v>40</v>
      </c>
      <c r="C6317" s="9" t="s">
        <v>2779</v>
      </c>
      <c r="D6317" s="9" t="s">
        <v>2780</v>
      </c>
      <c r="E6317" s="9" t="s">
        <v>7787</v>
      </c>
      <c r="F6317" s="9" t="str">
        <f>TEXT(gdp_capita_rank__2[[#This Row],[year]],0)&amp;"-"&amp;gdp_capita_rank__2[[#This Row],[WB_country_code]]</f>
        <v>2007-BWA</v>
      </c>
      <c r="G6317" s="9" t="s">
        <v>7805</v>
      </c>
    </row>
    <row r="6318" spans="1:7" x14ac:dyDescent="0.2">
      <c r="A6318" s="9" t="s">
        <v>41</v>
      </c>
      <c r="B6318" s="9" t="s">
        <v>42</v>
      </c>
      <c r="C6318" s="9" t="s">
        <v>2782</v>
      </c>
      <c r="D6318" s="9" t="s">
        <v>2783</v>
      </c>
      <c r="E6318" s="9" t="s">
        <v>7787</v>
      </c>
      <c r="F6318" s="9" t="str">
        <f>TEXT(gdp_capita_rank__2[[#This Row],[year]],0)&amp;"-"&amp;gdp_capita_rank__2[[#This Row],[WB_country_code]]</f>
        <v>2007-CAN</v>
      </c>
      <c r="G6318" s="9" t="s">
        <v>7806</v>
      </c>
    </row>
    <row r="6319" spans="1:7" x14ac:dyDescent="0.2">
      <c r="A6319" s="9" t="s">
        <v>43</v>
      </c>
      <c r="B6319" s="9" t="s">
        <v>44</v>
      </c>
      <c r="C6319" s="9" t="s">
        <v>2785</v>
      </c>
      <c r="D6319" s="9" t="s">
        <v>2786</v>
      </c>
      <c r="E6319" s="9" t="s">
        <v>7787</v>
      </c>
      <c r="F6319" s="9" t="str">
        <f>TEXT(gdp_capita_rank__2[[#This Row],[year]],0)&amp;"-"&amp;gdp_capita_rank__2[[#This Row],[WB_country_code]]</f>
        <v>2007-CHE</v>
      </c>
      <c r="G6319" s="9" t="s">
        <v>7807</v>
      </c>
    </row>
    <row r="6320" spans="1:7" x14ac:dyDescent="0.2">
      <c r="A6320" s="9" t="s">
        <v>45</v>
      </c>
      <c r="B6320" s="9" t="s">
        <v>46</v>
      </c>
      <c r="C6320" s="9" t="s">
        <v>2788</v>
      </c>
      <c r="D6320" s="9" t="s">
        <v>2789</v>
      </c>
      <c r="E6320" s="9" t="s">
        <v>7787</v>
      </c>
      <c r="F6320" s="9" t="str">
        <f>TEXT(gdp_capita_rank__2[[#This Row],[year]],0)&amp;"-"&amp;gdp_capita_rank__2[[#This Row],[WB_country_code]]</f>
        <v>2007-CHL</v>
      </c>
      <c r="G6320" s="9" t="s">
        <v>7808</v>
      </c>
    </row>
    <row r="6321" spans="1:7" x14ac:dyDescent="0.2">
      <c r="A6321" s="9" t="s">
        <v>47</v>
      </c>
      <c r="B6321" s="9" t="s">
        <v>48</v>
      </c>
      <c r="C6321" s="9" t="s">
        <v>2791</v>
      </c>
      <c r="D6321" s="9" t="s">
        <v>2792</v>
      </c>
      <c r="E6321" s="9" t="s">
        <v>7787</v>
      </c>
      <c r="F6321" s="9" t="str">
        <f>TEXT(gdp_capita_rank__2[[#This Row],[year]],0)&amp;"-"&amp;gdp_capita_rank__2[[#This Row],[WB_country_code]]</f>
        <v>2007-CHN</v>
      </c>
      <c r="G6321" s="9" t="s">
        <v>7809</v>
      </c>
    </row>
    <row r="6322" spans="1:7" x14ac:dyDescent="0.2">
      <c r="A6322" s="9" t="s">
        <v>49</v>
      </c>
      <c r="B6322" s="9" t="s">
        <v>50</v>
      </c>
      <c r="C6322" s="9" t="s">
        <v>2794</v>
      </c>
      <c r="D6322" s="9" t="s">
        <v>2795</v>
      </c>
      <c r="E6322" s="9" t="s">
        <v>7787</v>
      </c>
      <c r="F6322" s="9" t="str">
        <f>TEXT(gdp_capita_rank__2[[#This Row],[year]],0)&amp;"-"&amp;gdp_capita_rank__2[[#This Row],[WB_country_code]]</f>
        <v>2007-CIV</v>
      </c>
      <c r="G6322" s="9" t="s">
        <v>7810</v>
      </c>
    </row>
    <row r="6323" spans="1:7" x14ac:dyDescent="0.2">
      <c r="A6323" s="9" t="s">
        <v>51</v>
      </c>
      <c r="B6323" s="9" t="s">
        <v>52</v>
      </c>
      <c r="C6323" s="9" t="s">
        <v>2797</v>
      </c>
      <c r="D6323" s="9" t="s">
        <v>2798</v>
      </c>
      <c r="E6323" s="9" t="s">
        <v>7787</v>
      </c>
      <c r="F6323" s="9" t="str">
        <f>TEXT(gdp_capita_rank__2[[#This Row],[year]],0)&amp;"-"&amp;gdp_capita_rank__2[[#This Row],[WB_country_code]]</f>
        <v>2007-CMR</v>
      </c>
      <c r="G6323" s="9" t="s">
        <v>7811</v>
      </c>
    </row>
    <row r="6324" spans="1:7" x14ac:dyDescent="0.2">
      <c r="A6324" s="9" t="s">
        <v>53</v>
      </c>
      <c r="B6324" s="9" t="s">
        <v>54</v>
      </c>
      <c r="C6324" s="9" t="s">
        <v>2800</v>
      </c>
      <c r="D6324" s="9" t="s">
        <v>2801</v>
      </c>
      <c r="E6324" s="9" t="s">
        <v>7787</v>
      </c>
      <c r="F6324" s="9" t="str">
        <f>TEXT(gdp_capita_rank__2[[#This Row],[year]],0)&amp;"-"&amp;gdp_capita_rank__2[[#This Row],[WB_country_code]]</f>
        <v>2007-COL</v>
      </c>
      <c r="G6324" s="9" t="s">
        <v>7812</v>
      </c>
    </row>
    <row r="6325" spans="1:7" x14ac:dyDescent="0.2">
      <c r="A6325" s="9" t="s">
        <v>55</v>
      </c>
      <c r="B6325" s="9" t="s">
        <v>56</v>
      </c>
      <c r="C6325" s="9" t="s">
        <v>2803</v>
      </c>
      <c r="D6325" s="9" t="s">
        <v>2804</v>
      </c>
      <c r="E6325" s="9" t="s">
        <v>7787</v>
      </c>
      <c r="F6325" s="9" t="str">
        <f>TEXT(gdp_capita_rank__2[[#This Row],[year]],0)&amp;"-"&amp;gdp_capita_rank__2[[#This Row],[WB_country_code]]</f>
        <v>2007-CRI</v>
      </c>
      <c r="G6325" s="9" t="s">
        <v>7813</v>
      </c>
    </row>
    <row r="6326" spans="1:7" x14ac:dyDescent="0.2">
      <c r="A6326" s="9" t="s">
        <v>57</v>
      </c>
      <c r="B6326" s="9" t="s">
        <v>58</v>
      </c>
      <c r="C6326" s="9" t="s">
        <v>2806</v>
      </c>
      <c r="D6326" s="9" t="s">
        <v>2807</v>
      </c>
      <c r="E6326" s="9" t="s">
        <v>7787</v>
      </c>
      <c r="F6326" s="9" t="str">
        <f>TEXT(gdp_capita_rank__2[[#This Row],[year]],0)&amp;"-"&amp;gdp_capita_rank__2[[#This Row],[WB_country_code]]</f>
        <v>2007-CUB</v>
      </c>
      <c r="G6326" s="9" t="s">
        <v>7814</v>
      </c>
    </row>
    <row r="6327" spans="1:7" x14ac:dyDescent="0.2">
      <c r="A6327" s="9" t="s">
        <v>59</v>
      </c>
      <c r="B6327" s="9" t="s">
        <v>60</v>
      </c>
      <c r="C6327" s="9" t="s">
        <v>2808</v>
      </c>
      <c r="D6327" s="9" t="s">
        <v>2809</v>
      </c>
      <c r="E6327" s="9" t="s">
        <v>7787</v>
      </c>
      <c r="F6327" s="9" t="str">
        <f>TEXT(gdp_capita_rank__2[[#This Row],[year]],0)&amp;"-"&amp;gdp_capita_rank__2[[#This Row],[WB_country_code]]</f>
        <v>2007-CYP</v>
      </c>
      <c r="G6327" s="9" t="s">
        <v>7815</v>
      </c>
    </row>
    <row r="6328" spans="1:7" x14ac:dyDescent="0.2">
      <c r="A6328" s="9" t="s">
        <v>61</v>
      </c>
      <c r="B6328" s="9" t="s">
        <v>62</v>
      </c>
      <c r="C6328" s="9" t="s">
        <v>2810</v>
      </c>
      <c r="D6328" s="9" t="s">
        <v>2811</v>
      </c>
      <c r="E6328" s="9" t="s">
        <v>7787</v>
      </c>
      <c r="F6328" s="9" t="str">
        <f>TEXT(gdp_capita_rank__2[[#This Row],[year]],0)&amp;"-"&amp;gdp_capita_rank__2[[#This Row],[WB_country_code]]</f>
        <v>2007-CZE</v>
      </c>
      <c r="G6328" s="9" t="s">
        <v>7816</v>
      </c>
    </row>
    <row r="6329" spans="1:7" x14ac:dyDescent="0.2">
      <c r="A6329" s="9" t="s">
        <v>63</v>
      </c>
      <c r="B6329" s="9" t="s">
        <v>64</v>
      </c>
      <c r="C6329" s="9" t="s">
        <v>2812</v>
      </c>
      <c r="D6329" s="9" t="s">
        <v>2813</v>
      </c>
      <c r="E6329" s="9" t="s">
        <v>7787</v>
      </c>
      <c r="F6329" s="9" t="str">
        <f>TEXT(gdp_capita_rank__2[[#This Row],[year]],0)&amp;"-"&amp;gdp_capita_rank__2[[#This Row],[WB_country_code]]</f>
        <v>2007-DEU</v>
      </c>
      <c r="G6329" s="9" t="s">
        <v>7817</v>
      </c>
    </row>
    <row r="6330" spans="1:7" x14ac:dyDescent="0.2">
      <c r="A6330" s="9" t="s">
        <v>65</v>
      </c>
      <c r="B6330" s="9" t="s">
        <v>66</v>
      </c>
      <c r="C6330" s="9" t="s">
        <v>2814</v>
      </c>
      <c r="D6330" s="9" t="s">
        <v>2815</v>
      </c>
      <c r="E6330" s="9" t="s">
        <v>7787</v>
      </c>
      <c r="F6330" s="9" t="str">
        <f>TEXT(gdp_capita_rank__2[[#This Row],[year]],0)&amp;"-"&amp;gdp_capita_rank__2[[#This Row],[WB_country_code]]</f>
        <v>2007-DJI</v>
      </c>
      <c r="G6330" s="9" t="s">
        <v>7818</v>
      </c>
    </row>
    <row r="6331" spans="1:7" x14ac:dyDescent="0.2">
      <c r="A6331" s="9" t="s">
        <v>67</v>
      </c>
      <c r="B6331" s="9" t="s">
        <v>68</v>
      </c>
      <c r="C6331" s="9" t="s">
        <v>2816</v>
      </c>
      <c r="D6331" s="9" t="s">
        <v>2817</v>
      </c>
      <c r="E6331" s="9" t="s">
        <v>7787</v>
      </c>
      <c r="F6331" s="9" t="str">
        <f>TEXT(gdp_capita_rank__2[[#This Row],[year]],0)&amp;"-"&amp;gdp_capita_rank__2[[#This Row],[WB_country_code]]</f>
        <v>2007-DNK</v>
      </c>
      <c r="G6331" s="9" t="s">
        <v>7819</v>
      </c>
    </row>
    <row r="6332" spans="1:7" x14ac:dyDescent="0.2">
      <c r="A6332" s="9" t="s">
        <v>69</v>
      </c>
      <c r="B6332" s="9" t="s">
        <v>70</v>
      </c>
      <c r="C6332" s="9" t="s">
        <v>2818</v>
      </c>
      <c r="D6332" s="9" t="s">
        <v>2819</v>
      </c>
      <c r="E6332" s="9" t="s">
        <v>7787</v>
      </c>
      <c r="F6332" s="9" t="str">
        <f>TEXT(gdp_capita_rank__2[[#This Row],[year]],0)&amp;"-"&amp;gdp_capita_rank__2[[#This Row],[WB_country_code]]</f>
        <v>2007-DOM</v>
      </c>
      <c r="G6332" s="9" t="s">
        <v>7820</v>
      </c>
    </row>
    <row r="6333" spans="1:7" x14ac:dyDescent="0.2">
      <c r="A6333" s="9" t="s">
        <v>71</v>
      </c>
      <c r="B6333" s="9" t="s">
        <v>72</v>
      </c>
      <c r="C6333" s="9" t="s">
        <v>2821</v>
      </c>
      <c r="D6333" s="9" t="s">
        <v>2822</v>
      </c>
      <c r="E6333" s="9" t="s">
        <v>7787</v>
      </c>
      <c r="F6333" s="9" t="str">
        <f>TEXT(gdp_capita_rank__2[[#This Row],[year]],0)&amp;"-"&amp;gdp_capita_rank__2[[#This Row],[WB_country_code]]</f>
        <v>2007-DZA</v>
      </c>
      <c r="G6333" s="9" t="s">
        <v>7821</v>
      </c>
    </row>
    <row r="6334" spans="1:7" x14ac:dyDescent="0.2">
      <c r="A6334" s="9" t="s">
        <v>73</v>
      </c>
      <c r="B6334" s="9" t="s">
        <v>74</v>
      </c>
      <c r="C6334" s="9" t="s">
        <v>2824</v>
      </c>
      <c r="D6334" s="9" t="s">
        <v>2825</v>
      </c>
      <c r="E6334" s="9" t="s">
        <v>7787</v>
      </c>
      <c r="F6334" s="9" t="str">
        <f>TEXT(gdp_capita_rank__2[[#This Row],[year]],0)&amp;"-"&amp;gdp_capita_rank__2[[#This Row],[WB_country_code]]</f>
        <v>2007-ECU</v>
      </c>
      <c r="G6334" s="9" t="s">
        <v>7822</v>
      </c>
    </row>
    <row r="6335" spans="1:7" x14ac:dyDescent="0.2">
      <c r="A6335" s="9" t="s">
        <v>75</v>
      </c>
      <c r="B6335" s="9" t="s">
        <v>76</v>
      </c>
      <c r="C6335" s="9" t="s">
        <v>2827</v>
      </c>
      <c r="D6335" s="9" t="s">
        <v>2828</v>
      </c>
      <c r="E6335" s="9" t="s">
        <v>7787</v>
      </c>
      <c r="F6335" s="9" t="str">
        <f>TEXT(gdp_capita_rank__2[[#This Row],[year]],0)&amp;"-"&amp;gdp_capita_rank__2[[#This Row],[WB_country_code]]</f>
        <v>2007-EGY</v>
      </c>
      <c r="G6335" s="9" t="s">
        <v>7823</v>
      </c>
    </row>
    <row r="6336" spans="1:7" x14ac:dyDescent="0.2">
      <c r="A6336" s="9" t="s">
        <v>77</v>
      </c>
      <c r="B6336" s="9" t="s">
        <v>78</v>
      </c>
      <c r="C6336" s="9" t="s">
        <v>2829</v>
      </c>
      <c r="D6336" s="9" t="s">
        <v>2830</v>
      </c>
      <c r="E6336" s="9" t="s">
        <v>7787</v>
      </c>
      <c r="F6336" s="9" t="str">
        <f>TEXT(gdp_capita_rank__2[[#This Row],[year]],0)&amp;"-"&amp;gdp_capita_rank__2[[#This Row],[WB_country_code]]</f>
        <v>2007-ERI</v>
      </c>
      <c r="G6336" s="9" t="s">
        <v>7824</v>
      </c>
    </row>
    <row r="6337" spans="1:7" x14ac:dyDescent="0.2">
      <c r="A6337" s="9" t="s">
        <v>79</v>
      </c>
      <c r="B6337" s="9" t="s">
        <v>80</v>
      </c>
      <c r="C6337" s="9" t="s">
        <v>2831</v>
      </c>
      <c r="D6337" s="9" t="s">
        <v>2832</v>
      </c>
      <c r="E6337" s="9" t="s">
        <v>7787</v>
      </c>
      <c r="F6337" s="9" t="str">
        <f>TEXT(gdp_capita_rank__2[[#This Row],[year]],0)&amp;"-"&amp;gdp_capita_rank__2[[#This Row],[WB_country_code]]</f>
        <v>2007-ESP</v>
      </c>
      <c r="G6337" s="9" t="s">
        <v>7825</v>
      </c>
    </row>
    <row r="6338" spans="1:7" x14ac:dyDescent="0.2">
      <c r="A6338" s="9" t="s">
        <v>81</v>
      </c>
      <c r="B6338" s="9" t="s">
        <v>82</v>
      </c>
      <c r="C6338" s="9" t="s">
        <v>2834</v>
      </c>
      <c r="D6338" s="9" t="s">
        <v>2835</v>
      </c>
      <c r="E6338" s="9" t="s">
        <v>7787</v>
      </c>
      <c r="F6338" s="9" t="str">
        <f>TEXT(gdp_capita_rank__2[[#This Row],[year]],0)&amp;"-"&amp;gdp_capita_rank__2[[#This Row],[WB_country_code]]</f>
        <v>2007-EST</v>
      </c>
      <c r="G6338" s="9" t="s">
        <v>7826</v>
      </c>
    </row>
    <row r="6339" spans="1:7" x14ac:dyDescent="0.2">
      <c r="A6339" s="9" t="s">
        <v>83</v>
      </c>
      <c r="B6339" s="9" t="s">
        <v>84</v>
      </c>
      <c r="C6339" s="9" t="s">
        <v>2836</v>
      </c>
      <c r="D6339" s="9" t="s">
        <v>2837</v>
      </c>
      <c r="E6339" s="9" t="s">
        <v>7787</v>
      </c>
      <c r="F6339" s="9" t="str">
        <f>TEXT(gdp_capita_rank__2[[#This Row],[year]],0)&amp;"-"&amp;gdp_capita_rank__2[[#This Row],[WB_country_code]]</f>
        <v>2007-ETH</v>
      </c>
      <c r="G6339" s="9" t="s">
        <v>7827</v>
      </c>
    </row>
    <row r="6340" spans="1:7" x14ac:dyDescent="0.2">
      <c r="A6340" s="9" t="s">
        <v>85</v>
      </c>
      <c r="B6340" s="9" t="s">
        <v>86</v>
      </c>
      <c r="C6340" s="9" t="s">
        <v>2838</v>
      </c>
      <c r="D6340" s="9" t="s">
        <v>2839</v>
      </c>
      <c r="E6340" s="9" t="s">
        <v>7787</v>
      </c>
      <c r="F6340" s="9" t="str">
        <f>TEXT(gdp_capita_rank__2[[#This Row],[year]],0)&amp;"-"&amp;gdp_capita_rank__2[[#This Row],[WB_country_code]]</f>
        <v>2007-FIN</v>
      </c>
      <c r="G6340" s="9" t="s">
        <v>7828</v>
      </c>
    </row>
    <row r="6341" spans="1:7" x14ac:dyDescent="0.2">
      <c r="A6341" s="9" t="s">
        <v>87</v>
      </c>
      <c r="B6341" s="9" t="s">
        <v>88</v>
      </c>
      <c r="C6341" s="9" t="s">
        <v>2841</v>
      </c>
      <c r="D6341" s="9" t="s">
        <v>2842</v>
      </c>
      <c r="E6341" s="9" t="s">
        <v>7787</v>
      </c>
      <c r="F6341" s="9" t="str">
        <f>TEXT(gdp_capita_rank__2[[#This Row],[year]],0)&amp;"-"&amp;gdp_capita_rank__2[[#This Row],[WB_country_code]]</f>
        <v>2007-FJI</v>
      </c>
      <c r="G6341" s="9" t="s">
        <v>7829</v>
      </c>
    </row>
    <row r="6342" spans="1:7" x14ac:dyDescent="0.2">
      <c r="A6342" s="9" t="s">
        <v>89</v>
      </c>
      <c r="B6342" s="9" t="s">
        <v>90</v>
      </c>
      <c r="C6342" s="9" t="s">
        <v>2844</v>
      </c>
      <c r="D6342" s="9" t="s">
        <v>2845</v>
      </c>
      <c r="E6342" s="9" t="s">
        <v>7787</v>
      </c>
      <c r="F6342" s="9" t="str">
        <f>TEXT(gdp_capita_rank__2[[#This Row],[year]],0)&amp;"-"&amp;gdp_capita_rank__2[[#This Row],[WB_country_code]]</f>
        <v>2007-FRA</v>
      </c>
      <c r="G6342" s="9" t="s">
        <v>7830</v>
      </c>
    </row>
    <row r="6343" spans="1:7" x14ac:dyDescent="0.2">
      <c r="A6343" s="9" t="s">
        <v>91</v>
      </c>
      <c r="B6343" s="9" t="s">
        <v>92</v>
      </c>
      <c r="C6343" s="9" t="s">
        <v>2847</v>
      </c>
      <c r="D6343" s="9" t="s">
        <v>2848</v>
      </c>
      <c r="E6343" s="9" t="s">
        <v>7787</v>
      </c>
      <c r="F6343" s="9" t="str">
        <f>TEXT(gdp_capita_rank__2[[#This Row],[year]],0)&amp;"-"&amp;gdp_capita_rank__2[[#This Row],[WB_country_code]]</f>
        <v>2007-GAB</v>
      </c>
      <c r="G6343" s="9" t="s">
        <v>7831</v>
      </c>
    </row>
    <row r="6344" spans="1:7" x14ac:dyDescent="0.2">
      <c r="A6344" s="9" t="s">
        <v>93</v>
      </c>
      <c r="B6344" s="9" t="s">
        <v>94</v>
      </c>
      <c r="C6344" s="9" t="s">
        <v>2850</v>
      </c>
      <c r="D6344" s="9" t="s">
        <v>2851</v>
      </c>
      <c r="E6344" s="9" t="s">
        <v>7787</v>
      </c>
      <c r="F6344" s="9" t="str">
        <f>TEXT(gdp_capita_rank__2[[#This Row],[year]],0)&amp;"-"&amp;gdp_capita_rank__2[[#This Row],[WB_country_code]]</f>
        <v>2007-GBR</v>
      </c>
      <c r="G6344" s="9" t="s">
        <v>7832</v>
      </c>
    </row>
    <row r="6345" spans="1:7" x14ac:dyDescent="0.2">
      <c r="A6345" s="9" t="s">
        <v>95</v>
      </c>
      <c r="B6345" s="9" t="s">
        <v>96</v>
      </c>
      <c r="C6345" s="9" t="s">
        <v>2853</v>
      </c>
      <c r="D6345" s="9" t="s">
        <v>2854</v>
      </c>
      <c r="E6345" s="9" t="s">
        <v>7787</v>
      </c>
      <c r="F6345" s="9" t="str">
        <f>TEXT(gdp_capita_rank__2[[#This Row],[year]],0)&amp;"-"&amp;gdp_capita_rank__2[[#This Row],[WB_country_code]]</f>
        <v>2007-GEO</v>
      </c>
      <c r="G6345" s="9" t="s">
        <v>7833</v>
      </c>
    </row>
    <row r="6346" spans="1:7" x14ac:dyDescent="0.2">
      <c r="A6346" s="9" t="s">
        <v>97</v>
      </c>
      <c r="B6346" s="9" t="s">
        <v>98</v>
      </c>
      <c r="C6346" s="9" t="s">
        <v>2855</v>
      </c>
      <c r="D6346" s="9" t="s">
        <v>2824</v>
      </c>
      <c r="E6346" s="9" t="s">
        <v>7787</v>
      </c>
      <c r="F6346" s="9" t="str">
        <f>TEXT(gdp_capita_rank__2[[#This Row],[year]],0)&amp;"-"&amp;gdp_capita_rank__2[[#This Row],[WB_country_code]]</f>
        <v>2007-GHA</v>
      </c>
      <c r="G6346" s="9" t="s">
        <v>7834</v>
      </c>
    </row>
    <row r="6347" spans="1:7" x14ac:dyDescent="0.2">
      <c r="A6347" s="9" t="s">
        <v>99</v>
      </c>
      <c r="B6347" s="9" t="s">
        <v>100</v>
      </c>
      <c r="C6347" s="9" t="s">
        <v>2857</v>
      </c>
      <c r="D6347" s="9" t="s">
        <v>2858</v>
      </c>
      <c r="E6347" s="9" t="s">
        <v>7787</v>
      </c>
      <c r="F6347" s="9" t="str">
        <f>TEXT(gdp_capita_rank__2[[#This Row],[year]],0)&amp;"-"&amp;gdp_capita_rank__2[[#This Row],[WB_country_code]]</f>
        <v>2007-GRC</v>
      </c>
      <c r="G6347" s="9" t="s">
        <v>7835</v>
      </c>
    </row>
    <row r="6348" spans="1:7" x14ac:dyDescent="0.2">
      <c r="A6348" s="9" t="s">
        <v>101</v>
      </c>
      <c r="B6348" s="9" t="s">
        <v>102</v>
      </c>
      <c r="C6348" s="9" t="s">
        <v>2860</v>
      </c>
      <c r="D6348" s="9" t="s">
        <v>2861</v>
      </c>
      <c r="E6348" s="9" t="s">
        <v>7787</v>
      </c>
      <c r="F6348" s="9" t="str">
        <f>TEXT(gdp_capita_rank__2[[#This Row],[year]],0)&amp;"-"&amp;gdp_capita_rank__2[[#This Row],[WB_country_code]]</f>
        <v>2007-GRD</v>
      </c>
      <c r="G6348" s="9" t="s">
        <v>7836</v>
      </c>
    </row>
    <row r="6349" spans="1:7" x14ac:dyDescent="0.2">
      <c r="A6349" s="9" t="s">
        <v>103</v>
      </c>
      <c r="B6349" s="9" t="s">
        <v>104</v>
      </c>
      <c r="C6349" s="9" t="s">
        <v>2862</v>
      </c>
      <c r="D6349" s="9" t="s">
        <v>2863</v>
      </c>
      <c r="E6349" s="9" t="s">
        <v>7787</v>
      </c>
      <c r="F6349" s="9" t="str">
        <f>TEXT(gdp_capita_rank__2[[#This Row],[year]],0)&amp;"-"&amp;gdp_capita_rank__2[[#This Row],[WB_country_code]]</f>
        <v>2007-GTM</v>
      </c>
      <c r="G6349" s="9" t="s">
        <v>7837</v>
      </c>
    </row>
    <row r="6350" spans="1:7" x14ac:dyDescent="0.2">
      <c r="A6350" s="9" t="s">
        <v>105</v>
      </c>
      <c r="B6350" s="9" t="s">
        <v>106</v>
      </c>
      <c r="C6350" s="9" t="s">
        <v>2865</v>
      </c>
      <c r="D6350" s="9" t="s">
        <v>2866</v>
      </c>
      <c r="E6350" s="9" t="s">
        <v>7787</v>
      </c>
      <c r="F6350" s="9" t="str">
        <f>TEXT(gdp_capita_rank__2[[#This Row],[year]],0)&amp;"-"&amp;gdp_capita_rank__2[[#This Row],[WB_country_code]]</f>
        <v>2007-GUY</v>
      </c>
      <c r="G6350" s="9" t="s">
        <v>7838</v>
      </c>
    </row>
    <row r="6351" spans="1:7" x14ac:dyDescent="0.2">
      <c r="A6351" s="9" t="s">
        <v>107</v>
      </c>
      <c r="B6351" s="9" t="s">
        <v>108</v>
      </c>
      <c r="C6351" s="9" t="s">
        <v>2868</v>
      </c>
      <c r="D6351" s="9" t="s">
        <v>2869</v>
      </c>
      <c r="E6351" s="9" t="s">
        <v>7787</v>
      </c>
      <c r="F6351" s="9" t="str">
        <f>TEXT(gdp_capita_rank__2[[#This Row],[year]],0)&amp;"-"&amp;gdp_capita_rank__2[[#This Row],[WB_country_code]]</f>
        <v>2007-HKG</v>
      </c>
      <c r="G6351" s="9" t="s">
        <v>7839</v>
      </c>
    </row>
    <row r="6352" spans="1:7" x14ac:dyDescent="0.2">
      <c r="A6352" s="9" t="s">
        <v>109</v>
      </c>
      <c r="B6352" s="9" t="s">
        <v>110</v>
      </c>
      <c r="C6352" s="9" t="s">
        <v>2871</v>
      </c>
      <c r="D6352" s="9" t="s">
        <v>2872</v>
      </c>
      <c r="E6352" s="9" t="s">
        <v>7787</v>
      </c>
      <c r="F6352" s="9" t="str">
        <f>TEXT(gdp_capita_rank__2[[#This Row],[year]],0)&amp;"-"&amp;gdp_capita_rank__2[[#This Row],[WB_country_code]]</f>
        <v>2007-HRV</v>
      </c>
      <c r="G6352" s="9" t="s">
        <v>7840</v>
      </c>
    </row>
    <row r="6353" spans="1:7" x14ac:dyDescent="0.2">
      <c r="A6353" s="9" t="s">
        <v>111</v>
      </c>
      <c r="B6353" s="9" t="s">
        <v>112</v>
      </c>
      <c r="C6353" s="9" t="s">
        <v>2873</v>
      </c>
      <c r="D6353" s="9" t="s">
        <v>2874</v>
      </c>
      <c r="E6353" s="9" t="s">
        <v>7787</v>
      </c>
      <c r="F6353" s="9" t="str">
        <f>TEXT(gdp_capita_rank__2[[#This Row],[year]],0)&amp;"-"&amp;gdp_capita_rank__2[[#This Row],[WB_country_code]]</f>
        <v>2007-HUN</v>
      </c>
      <c r="G6353" s="9" t="s">
        <v>7841</v>
      </c>
    </row>
    <row r="6354" spans="1:7" x14ac:dyDescent="0.2">
      <c r="A6354" s="9" t="s">
        <v>113</v>
      </c>
      <c r="B6354" s="9" t="s">
        <v>114</v>
      </c>
      <c r="C6354" s="9" t="s">
        <v>2875</v>
      </c>
      <c r="D6354" s="9" t="s">
        <v>2876</v>
      </c>
      <c r="E6354" s="9" t="s">
        <v>7787</v>
      </c>
      <c r="F6354" s="9" t="str">
        <f>TEXT(gdp_capita_rank__2[[#This Row],[year]],0)&amp;"-"&amp;gdp_capita_rank__2[[#This Row],[WB_country_code]]</f>
        <v>2007-IDN</v>
      </c>
      <c r="G6354" s="9" t="s">
        <v>7842</v>
      </c>
    </row>
    <row r="6355" spans="1:7" x14ac:dyDescent="0.2">
      <c r="A6355" s="9" t="s">
        <v>115</v>
      </c>
      <c r="B6355" s="9" t="s">
        <v>116</v>
      </c>
      <c r="C6355" s="9" t="s">
        <v>2877</v>
      </c>
      <c r="D6355" s="9" t="s">
        <v>2878</v>
      </c>
      <c r="E6355" s="9" t="s">
        <v>7787</v>
      </c>
      <c r="F6355" s="9" t="str">
        <f>TEXT(gdp_capita_rank__2[[#This Row],[year]],0)&amp;"-"&amp;gdp_capita_rank__2[[#This Row],[WB_country_code]]</f>
        <v>2007-IND</v>
      </c>
      <c r="G6355" s="9" t="s">
        <v>7843</v>
      </c>
    </row>
    <row r="6356" spans="1:7" x14ac:dyDescent="0.2">
      <c r="A6356" s="9" t="s">
        <v>117</v>
      </c>
      <c r="B6356" s="9" t="s">
        <v>118</v>
      </c>
      <c r="C6356" s="9" t="s">
        <v>2880</v>
      </c>
      <c r="D6356" s="9" t="s">
        <v>2881</v>
      </c>
      <c r="E6356" s="9" t="s">
        <v>7787</v>
      </c>
      <c r="F6356" s="9" t="str">
        <f>TEXT(gdp_capita_rank__2[[#This Row],[year]],0)&amp;"-"&amp;gdp_capita_rank__2[[#This Row],[WB_country_code]]</f>
        <v>2007-IRL</v>
      </c>
      <c r="G6356" s="9" t="s">
        <v>7844</v>
      </c>
    </row>
    <row r="6357" spans="1:7" x14ac:dyDescent="0.2">
      <c r="A6357" s="9" t="s">
        <v>119</v>
      </c>
      <c r="B6357" s="9" t="s">
        <v>120</v>
      </c>
      <c r="C6357" s="9" t="s">
        <v>2883</v>
      </c>
      <c r="D6357" s="9" t="s">
        <v>2884</v>
      </c>
      <c r="E6357" s="9" t="s">
        <v>7787</v>
      </c>
      <c r="F6357" s="9" t="str">
        <f>TEXT(gdp_capita_rank__2[[#This Row],[year]],0)&amp;"-"&amp;gdp_capita_rank__2[[#This Row],[WB_country_code]]</f>
        <v>2007-IRN</v>
      </c>
      <c r="G6357" s="9" t="s">
        <v>7845</v>
      </c>
    </row>
    <row r="6358" spans="1:7" x14ac:dyDescent="0.2">
      <c r="A6358" s="9" t="s">
        <v>121</v>
      </c>
      <c r="B6358" s="9" t="s">
        <v>122</v>
      </c>
      <c r="C6358" s="9" t="s">
        <v>2886</v>
      </c>
      <c r="D6358" s="9" t="s">
        <v>2887</v>
      </c>
      <c r="E6358" s="9" t="s">
        <v>7787</v>
      </c>
      <c r="F6358" s="9" t="str">
        <f>TEXT(gdp_capita_rank__2[[#This Row],[year]],0)&amp;"-"&amp;gdp_capita_rank__2[[#This Row],[WB_country_code]]</f>
        <v>2007-IRQ</v>
      </c>
      <c r="G6358" s="9" t="s">
        <v>7846</v>
      </c>
    </row>
    <row r="6359" spans="1:7" x14ac:dyDescent="0.2">
      <c r="A6359" s="9" t="s">
        <v>123</v>
      </c>
      <c r="B6359" s="9" t="s">
        <v>124</v>
      </c>
      <c r="C6359" s="9" t="s">
        <v>2889</v>
      </c>
      <c r="D6359" s="9" t="s">
        <v>2890</v>
      </c>
      <c r="E6359" s="9" t="s">
        <v>7787</v>
      </c>
      <c r="F6359" s="9" t="str">
        <f>TEXT(gdp_capita_rank__2[[#This Row],[year]],0)&amp;"-"&amp;gdp_capita_rank__2[[#This Row],[WB_country_code]]</f>
        <v>2007-ISL</v>
      </c>
      <c r="G6359" s="9" t="s">
        <v>7847</v>
      </c>
    </row>
    <row r="6360" spans="1:7" x14ac:dyDescent="0.2">
      <c r="A6360" s="9" t="s">
        <v>125</v>
      </c>
      <c r="B6360" s="9" t="s">
        <v>126</v>
      </c>
      <c r="C6360" s="9" t="s">
        <v>2892</v>
      </c>
      <c r="D6360" s="9" t="s">
        <v>2893</v>
      </c>
      <c r="E6360" s="9" t="s">
        <v>7787</v>
      </c>
      <c r="F6360" s="9" t="str">
        <f>TEXT(gdp_capita_rank__2[[#This Row],[year]],0)&amp;"-"&amp;gdp_capita_rank__2[[#This Row],[WB_country_code]]</f>
        <v>2007-ISR</v>
      </c>
      <c r="G6360" s="9" t="s">
        <v>7848</v>
      </c>
    </row>
    <row r="6361" spans="1:7" x14ac:dyDescent="0.2">
      <c r="A6361" s="9" t="s">
        <v>127</v>
      </c>
      <c r="B6361" s="9" t="s">
        <v>128</v>
      </c>
      <c r="C6361" s="9" t="s">
        <v>2895</v>
      </c>
      <c r="D6361" s="9" t="s">
        <v>2896</v>
      </c>
      <c r="E6361" s="9" t="s">
        <v>7787</v>
      </c>
      <c r="F6361" s="9" t="str">
        <f>TEXT(gdp_capita_rank__2[[#This Row],[year]],0)&amp;"-"&amp;gdp_capita_rank__2[[#This Row],[WB_country_code]]</f>
        <v>2007-ITA</v>
      </c>
      <c r="G6361" s="9" t="s">
        <v>7849</v>
      </c>
    </row>
    <row r="6362" spans="1:7" x14ac:dyDescent="0.2">
      <c r="A6362" s="9" t="s">
        <v>129</v>
      </c>
      <c r="B6362" s="9" t="s">
        <v>130</v>
      </c>
      <c r="C6362" s="9" t="s">
        <v>2898</v>
      </c>
      <c r="D6362" s="9" t="s">
        <v>2899</v>
      </c>
      <c r="E6362" s="9" t="s">
        <v>7787</v>
      </c>
      <c r="F6362" s="9" t="str">
        <f>TEXT(gdp_capita_rank__2[[#This Row],[year]],0)&amp;"-"&amp;gdp_capita_rank__2[[#This Row],[WB_country_code]]</f>
        <v>2007-JAM</v>
      </c>
      <c r="G6362" s="9" t="s">
        <v>7850</v>
      </c>
    </row>
    <row r="6363" spans="1:7" x14ac:dyDescent="0.2">
      <c r="A6363" s="9" t="s">
        <v>131</v>
      </c>
      <c r="B6363" s="9" t="s">
        <v>132</v>
      </c>
      <c r="C6363" s="9" t="s">
        <v>2901</v>
      </c>
      <c r="D6363" s="9" t="s">
        <v>2902</v>
      </c>
      <c r="E6363" s="9" t="s">
        <v>7787</v>
      </c>
      <c r="F6363" s="9" t="str">
        <f>TEXT(gdp_capita_rank__2[[#This Row],[year]],0)&amp;"-"&amp;gdp_capita_rank__2[[#This Row],[WB_country_code]]</f>
        <v>2007-JOR</v>
      </c>
      <c r="G6363" s="9" t="s">
        <v>7851</v>
      </c>
    </row>
    <row r="6364" spans="1:7" x14ac:dyDescent="0.2">
      <c r="A6364" s="9" t="s">
        <v>133</v>
      </c>
      <c r="B6364" s="9" t="s">
        <v>134</v>
      </c>
      <c r="C6364" s="9" t="s">
        <v>2903</v>
      </c>
      <c r="D6364" s="9" t="s">
        <v>2904</v>
      </c>
      <c r="E6364" s="9" t="s">
        <v>7787</v>
      </c>
      <c r="F6364" s="9" t="str">
        <f>TEXT(gdp_capita_rank__2[[#This Row],[year]],0)&amp;"-"&amp;gdp_capita_rank__2[[#This Row],[WB_country_code]]</f>
        <v>2007-JPN</v>
      </c>
      <c r="G6364" s="9" t="s">
        <v>7852</v>
      </c>
    </row>
    <row r="6365" spans="1:7" x14ac:dyDescent="0.2">
      <c r="A6365" s="9" t="s">
        <v>135</v>
      </c>
      <c r="B6365" s="9" t="s">
        <v>136</v>
      </c>
      <c r="C6365" s="9" t="s">
        <v>2906</v>
      </c>
      <c r="D6365" s="9" t="s">
        <v>2907</v>
      </c>
      <c r="E6365" s="9" t="s">
        <v>7787</v>
      </c>
      <c r="F6365" s="9" t="str">
        <f>TEXT(gdp_capita_rank__2[[#This Row],[year]],0)&amp;"-"&amp;gdp_capita_rank__2[[#This Row],[WB_country_code]]</f>
        <v>2007-KAZ</v>
      </c>
      <c r="G6365" s="9" t="s">
        <v>7853</v>
      </c>
    </row>
    <row r="6366" spans="1:7" x14ac:dyDescent="0.2">
      <c r="A6366" s="9" t="s">
        <v>137</v>
      </c>
      <c r="B6366" s="9" t="s">
        <v>138</v>
      </c>
      <c r="C6366" s="9" t="s">
        <v>2908</v>
      </c>
      <c r="D6366" s="9" t="s">
        <v>2909</v>
      </c>
      <c r="E6366" s="9" t="s">
        <v>7787</v>
      </c>
      <c r="F6366" s="9" t="str">
        <f>TEXT(gdp_capita_rank__2[[#This Row],[year]],0)&amp;"-"&amp;gdp_capita_rank__2[[#This Row],[WB_country_code]]</f>
        <v>2007-KEN</v>
      </c>
      <c r="G6366" s="9" t="s">
        <v>7854</v>
      </c>
    </row>
    <row r="6367" spans="1:7" x14ac:dyDescent="0.2">
      <c r="A6367" s="9" t="s">
        <v>139</v>
      </c>
      <c r="B6367" s="9" t="s">
        <v>140</v>
      </c>
      <c r="C6367" s="9" t="s">
        <v>2911</v>
      </c>
      <c r="D6367" s="9" t="s">
        <v>2912</v>
      </c>
      <c r="E6367" s="9" t="s">
        <v>7787</v>
      </c>
      <c r="F6367" s="9" t="str">
        <f>TEXT(gdp_capita_rank__2[[#This Row],[year]],0)&amp;"-"&amp;gdp_capita_rank__2[[#This Row],[WB_country_code]]</f>
        <v>2007-KGZ</v>
      </c>
      <c r="G6367" s="9" t="s">
        <v>7855</v>
      </c>
    </row>
    <row r="6368" spans="1:7" x14ac:dyDescent="0.2">
      <c r="A6368" s="9" t="s">
        <v>141</v>
      </c>
      <c r="B6368" s="9" t="s">
        <v>142</v>
      </c>
      <c r="C6368" s="9" t="s">
        <v>2913</v>
      </c>
      <c r="D6368" s="9" t="s">
        <v>2914</v>
      </c>
      <c r="E6368" s="9" t="s">
        <v>7787</v>
      </c>
      <c r="F6368" s="9" t="str">
        <f>TEXT(gdp_capita_rank__2[[#This Row],[year]],0)&amp;"-"&amp;gdp_capita_rank__2[[#This Row],[WB_country_code]]</f>
        <v>2007-KOR</v>
      </c>
      <c r="G6368" s="9" t="s">
        <v>7856</v>
      </c>
    </row>
    <row r="6369" spans="1:7" x14ac:dyDescent="0.2">
      <c r="A6369" s="9" t="s">
        <v>143</v>
      </c>
      <c r="B6369" s="9" t="s">
        <v>144</v>
      </c>
      <c r="C6369" s="9" t="s">
        <v>2916</v>
      </c>
      <c r="D6369" s="9" t="s">
        <v>2917</v>
      </c>
      <c r="E6369" s="9" t="s">
        <v>7787</v>
      </c>
      <c r="F6369" s="9" t="str">
        <f>TEXT(gdp_capita_rank__2[[#This Row],[year]],0)&amp;"-"&amp;gdp_capita_rank__2[[#This Row],[WB_country_code]]</f>
        <v>2007-KWT</v>
      </c>
      <c r="G6369" s="9" t="s">
        <v>7857</v>
      </c>
    </row>
    <row r="6370" spans="1:7" x14ac:dyDescent="0.2">
      <c r="A6370" s="9" t="s">
        <v>145</v>
      </c>
      <c r="B6370" s="9" t="s">
        <v>146</v>
      </c>
      <c r="C6370" s="9" t="s">
        <v>2918</v>
      </c>
      <c r="D6370" s="9" t="s">
        <v>2919</v>
      </c>
      <c r="E6370" s="9" t="s">
        <v>7787</v>
      </c>
      <c r="F6370" s="9" t="str">
        <f>TEXT(gdp_capita_rank__2[[#This Row],[year]],0)&amp;"-"&amp;gdp_capita_rank__2[[#This Row],[WB_country_code]]</f>
        <v>2007-LBN</v>
      </c>
      <c r="G6370" s="9" t="s">
        <v>7858</v>
      </c>
    </row>
    <row r="6371" spans="1:7" x14ac:dyDescent="0.2">
      <c r="A6371" s="9" t="s">
        <v>147</v>
      </c>
      <c r="B6371" s="9" t="s">
        <v>148</v>
      </c>
      <c r="C6371" s="9" t="s">
        <v>2920</v>
      </c>
      <c r="D6371" s="9" t="s">
        <v>2921</v>
      </c>
      <c r="E6371" s="9" t="s">
        <v>7787</v>
      </c>
      <c r="F6371" s="9" t="str">
        <f>TEXT(gdp_capita_rank__2[[#This Row],[year]],0)&amp;"-"&amp;gdp_capita_rank__2[[#This Row],[WB_country_code]]</f>
        <v>2007-LKA</v>
      </c>
      <c r="G6371" s="9" t="s">
        <v>7859</v>
      </c>
    </row>
    <row r="6372" spans="1:7" x14ac:dyDescent="0.2">
      <c r="A6372" s="9" t="s">
        <v>149</v>
      </c>
      <c r="B6372" s="9" t="s">
        <v>150</v>
      </c>
      <c r="C6372" s="9" t="s">
        <v>2923</v>
      </c>
      <c r="D6372" s="9" t="s">
        <v>2924</v>
      </c>
      <c r="E6372" s="9" t="s">
        <v>7787</v>
      </c>
      <c r="F6372" s="9" t="str">
        <f>TEXT(gdp_capita_rank__2[[#This Row],[year]],0)&amp;"-"&amp;gdp_capita_rank__2[[#This Row],[WB_country_code]]</f>
        <v>2007-LTU</v>
      </c>
      <c r="G6372" s="9" t="s">
        <v>7860</v>
      </c>
    </row>
    <row r="6373" spans="1:7" x14ac:dyDescent="0.2">
      <c r="A6373" s="9" t="s">
        <v>151</v>
      </c>
      <c r="B6373" s="9" t="s">
        <v>152</v>
      </c>
      <c r="C6373" s="9" t="s">
        <v>2925</v>
      </c>
      <c r="D6373" s="9" t="s">
        <v>2926</v>
      </c>
      <c r="E6373" s="9" t="s">
        <v>7787</v>
      </c>
      <c r="F6373" s="9" t="str">
        <f>TEXT(gdp_capita_rank__2[[#This Row],[year]],0)&amp;"-"&amp;gdp_capita_rank__2[[#This Row],[WB_country_code]]</f>
        <v>2007-LVA</v>
      </c>
      <c r="G6373" s="9" t="s">
        <v>7861</v>
      </c>
    </row>
    <row r="6374" spans="1:7" x14ac:dyDescent="0.2">
      <c r="A6374" s="9" t="s">
        <v>153</v>
      </c>
      <c r="B6374" s="9" t="s">
        <v>154</v>
      </c>
      <c r="C6374" s="9" t="s">
        <v>2927</v>
      </c>
      <c r="D6374" s="9" t="s">
        <v>2928</v>
      </c>
      <c r="E6374" s="9" t="s">
        <v>7787</v>
      </c>
      <c r="F6374" s="9" t="str">
        <f>TEXT(gdp_capita_rank__2[[#This Row],[year]],0)&amp;"-"&amp;gdp_capita_rank__2[[#This Row],[WB_country_code]]</f>
        <v>2007-MAR</v>
      </c>
      <c r="G6374" s="9" t="s">
        <v>7862</v>
      </c>
    </row>
    <row r="6375" spans="1:7" x14ac:dyDescent="0.2">
      <c r="A6375" s="9" t="s">
        <v>155</v>
      </c>
      <c r="B6375" s="9" t="s">
        <v>156</v>
      </c>
      <c r="C6375" s="9" t="s">
        <v>2930</v>
      </c>
      <c r="D6375" s="9" t="s">
        <v>2931</v>
      </c>
      <c r="E6375" s="9" t="s">
        <v>7787</v>
      </c>
      <c r="F6375" s="9" t="str">
        <f>TEXT(gdp_capita_rank__2[[#This Row],[year]],0)&amp;"-"&amp;gdp_capita_rank__2[[#This Row],[WB_country_code]]</f>
        <v>2007-MDA</v>
      </c>
      <c r="G6375" s="9" t="s">
        <v>7863</v>
      </c>
    </row>
    <row r="6376" spans="1:7" x14ac:dyDescent="0.2">
      <c r="A6376" s="9" t="s">
        <v>157</v>
      </c>
      <c r="B6376" s="9" t="s">
        <v>158</v>
      </c>
      <c r="C6376" s="9" t="s">
        <v>2932</v>
      </c>
      <c r="D6376" s="9" t="s">
        <v>2933</v>
      </c>
      <c r="E6376" s="9" t="s">
        <v>7787</v>
      </c>
      <c r="F6376" s="9" t="str">
        <f>TEXT(gdp_capita_rank__2[[#This Row],[year]],0)&amp;"-"&amp;gdp_capita_rank__2[[#This Row],[WB_country_code]]</f>
        <v>2007-MEX</v>
      </c>
      <c r="G6376" s="9" t="s">
        <v>7864</v>
      </c>
    </row>
    <row r="6377" spans="1:7" x14ac:dyDescent="0.2">
      <c r="A6377" s="9" t="s">
        <v>159</v>
      </c>
      <c r="B6377" s="9" t="s">
        <v>160</v>
      </c>
      <c r="C6377" s="9" t="s">
        <v>2935</v>
      </c>
      <c r="D6377" s="9" t="s">
        <v>2936</v>
      </c>
      <c r="E6377" s="9" t="s">
        <v>7787</v>
      </c>
      <c r="F6377" s="9" t="str">
        <f>TEXT(gdp_capita_rank__2[[#This Row],[year]],0)&amp;"-"&amp;gdp_capita_rank__2[[#This Row],[WB_country_code]]</f>
        <v>2007-MKD</v>
      </c>
      <c r="G6377" s="9" t="s">
        <v>7865</v>
      </c>
    </row>
    <row r="6378" spans="1:7" x14ac:dyDescent="0.2">
      <c r="A6378" s="9" t="s">
        <v>161</v>
      </c>
      <c r="B6378" s="9" t="s">
        <v>162</v>
      </c>
      <c r="C6378" s="9" t="s">
        <v>2937</v>
      </c>
      <c r="D6378" s="9" t="s">
        <v>2938</v>
      </c>
      <c r="E6378" s="9" t="s">
        <v>7787</v>
      </c>
      <c r="F6378" s="9" t="str">
        <f>TEXT(gdp_capita_rank__2[[#This Row],[year]],0)&amp;"-"&amp;gdp_capita_rank__2[[#This Row],[WB_country_code]]</f>
        <v>2007-MNE</v>
      </c>
      <c r="G6378" s="9" t="s">
        <v>7866</v>
      </c>
    </row>
    <row r="6379" spans="1:7" x14ac:dyDescent="0.2">
      <c r="A6379" s="9" t="s">
        <v>163</v>
      </c>
      <c r="B6379" s="9" t="s">
        <v>164</v>
      </c>
      <c r="C6379" s="9" t="s">
        <v>2939</v>
      </c>
      <c r="D6379" s="9" t="s">
        <v>2940</v>
      </c>
      <c r="E6379" s="9" t="s">
        <v>7787</v>
      </c>
      <c r="F6379" s="9" t="str">
        <f>TEXT(gdp_capita_rank__2[[#This Row],[year]],0)&amp;"-"&amp;gdp_capita_rank__2[[#This Row],[WB_country_code]]</f>
        <v>2007-MNG</v>
      </c>
      <c r="G6379" s="9" t="s">
        <v>7867</v>
      </c>
    </row>
    <row r="6380" spans="1:7" x14ac:dyDescent="0.2">
      <c r="A6380" s="9" t="s">
        <v>165</v>
      </c>
      <c r="B6380" s="9" t="s">
        <v>166</v>
      </c>
      <c r="C6380" s="9" t="s">
        <v>2941</v>
      </c>
      <c r="D6380" s="9" t="s">
        <v>2942</v>
      </c>
      <c r="E6380" s="9" t="s">
        <v>7787</v>
      </c>
      <c r="F6380" s="9" t="str">
        <f>TEXT(gdp_capita_rank__2[[#This Row],[year]],0)&amp;"-"&amp;gdp_capita_rank__2[[#This Row],[WB_country_code]]</f>
        <v>2007-MOZ</v>
      </c>
      <c r="G6380" s="9" t="s">
        <v>7868</v>
      </c>
    </row>
    <row r="6381" spans="1:7" x14ac:dyDescent="0.2">
      <c r="A6381" s="9" t="s">
        <v>167</v>
      </c>
      <c r="B6381" s="9" t="s">
        <v>168</v>
      </c>
      <c r="C6381" s="9" t="s">
        <v>2943</v>
      </c>
      <c r="D6381" s="9" t="s">
        <v>2944</v>
      </c>
      <c r="E6381" s="9" t="s">
        <v>7787</v>
      </c>
      <c r="F6381" s="9" t="str">
        <f>TEXT(gdp_capita_rank__2[[#This Row],[year]],0)&amp;"-"&amp;gdp_capita_rank__2[[#This Row],[WB_country_code]]</f>
        <v>2007-MUS</v>
      </c>
      <c r="G6381" s="9" t="s">
        <v>7869</v>
      </c>
    </row>
    <row r="6382" spans="1:7" x14ac:dyDescent="0.2">
      <c r="A6382" s="9" t="s">
        <v>169</v>
      </c>
      <c r="B6382" s="9" t="s">
        <v>170</v>
      </c>
      <c r="C6382" s="9" t="s">
        <v>2945</v>
      </c>
      <c r="D6382" s="9" t="s">
        <v>2946</v>
      </c>
      <c r="E6382" s="9" t="s">
        <v>7787</v>
      </c>
      <c r="F6382" s="9" t="str">
        <f>TEXT(gdp_capita_rank__2[[#This Row],[year]],0)&amp;"-"&amp;gdp_capita_rank__2[[#This Row],[WB_country_code]]</f>
        <v>2007-MYS</v>
      </c>
      <c r="G6382" s="9" t="s">
        <v>7870</v>
      </c>
    </row>
    <row r="6383" spans="1:7" x14ac:dyDescent="0.2">
      <c r="A6383" s="9" t="s">
        <v>171</v>
      </c>
      <c r="B6383" s="9" t="s">
        <v>172</v>
      </c>
      <c r="C6383" s="9" t="s">
        <v>2948</v>
      </c>
      <c r="D6383" s="9" t="s">
        <v>2949</v>
      </c>
      <c r="E6383" s="9" t="s">
        <v>7787</v>
      </c>
      <c r="F6383" s="9" t="str">
        <f>TEXT(gdp_capita_rank__2[[#This Row],[year]],0)&amp;"-"&amp;gdp_capita_rank__2[[#This Row],[WB_country_code]]</f>
        <v>2007-NAM</v>
      </c>
      <c r="G6383" s="9" t="s">
        <v>7871</v>
      </c>
    </row>
    <row r="6384" spans="1:7" x14ac:dyDescent="0.2">
      <c r="A6384" s="9" t="s">
        <v>173</v>
      </c>
      <c r="B6384" s="9" t="s">
        <v>174</v>
      </c>
      <c r="C6384" s="9" t="s">
        <v>2950</v>
      </c>
      <c r="D6384" s="9" t="s">
        <v>2951</v>
      </c>
      <c r="E6384" s="9" t="s">
        <v>7787</v>
      </c>
      <c r="F6384" s="9" t="str">
        <f>TEXT(gdp_capita_rank__2[[#This Row],[year]],0)&amp;"-"&amp;gdp_capita_rank__2[[#This Row],[WB_country_code]]</f>
        <v>2007-NER</v>
      </c>
      <c r="G6384" s="9" t="s">
        <v>7872</v>
      </c>
    </row>
    <row r="6385" spans="1:7" x14ac:dyDescent="0.2">
      <c r="A6385" s="9" t="s">
        <v>175</v>
      </c>
      <c r="B6385" s="9" t="s">
        <v>176</v>
      </c>
      <c r="C6385" s="9" t="s">
        <v>2953</v>
      </c>
      <c r="D6385" s="9" t="s">
        <v>2954</v>
      </c>
      <c r="E6385" s="9" t="s">
        <v>7787</v>
      </c>
      <c r="F6385" s="9" t="str">
        <f>TEXT(gdp_capita_rank__2[[#This Row],[year]],0)&amp;"-"&amp;gdp_capita_rank__2[[#This Row],[WB_country_code]]</f>
        <v>2007-NGA</v>
      </c>
      <c r="G6385" s="9" t="s">
        <v>7873</v>
      </c>
    </row>
    <row r="6386" spans="1:7" x14ac:dyDescent="0.2">
      <c r="A6386" s="9" t="s">
        <v>177</v>
      </c>
      <c r="B6386" s="9" t="s">
        <v>178</v>
      </c>
      <c r="C6386" s="9" t="s">
        <v>2956</v>
      </c>
      <c r="D6386" s="9" t="s">
        <v>2957</v>
      </c>
      <c r="E6386" s="9" t="s">
        <v>7787</v>
      </c>
      <c r="F6386" s="9" t="str">
        <f>TEXT(gdp_capita_rank__2[[#This Row],[year]],0)&amp;"-"&amp;gdp_capita_rank__2[[#This Row],[WB_country_code]]</f>
        <v>2007-NLD</v>
      </c>
      <c r="G6386" s="9" t="s">
        <v>7874</v>
      </c>
    </row>
    <row r="6387" spans="1:7" x14ac:dyDescent="0.2">
      <c r="A6387" s="9" t="s">
        <v>179</v>
      </c>
      <c r="B6387" s="9" t="s">
        <v>180</v>
      </c>
      <c r="C6387" s="9" t="s">
        <v>2959</v>
      </c>
      <c r="D6387" s="9" t="s">
        <v>2960</v>
      </c>
      <c r="E6387" s="9" t="s">
        <v>7787</v>
      </c>
      <c r="F6387" s="9" t="str">
        <f>TEXT(gdp_capita_rank__2[[#This Row],[year]],0)&amp;"-"&amp;gdp_capita_rank__2[[#This Row],[WB_country_code]]</f>
        <v>2007-NOR</v>
      </c>
      <c r="G6387" s="9" t="s">
        <v>7875</v>
      </c>
    </row>
    <row r="6388" spans="1:7" x14ac:dyDescent="0.2">
      <c r="A6388" s="9" t="s">
        <v>181</v>
      </c>
      <c r="B6388" s="9" t="s">
        <v>182</v>
      </c>
      <c r="C6388" s="9" t="s">
        <v>2962</v>
      </c>
      <c r="D6388" s="9" t="s">
        <v>2963</v>
      </c>
      <c r="E6388" s="9" t="s">
        <v>7787</v>
      </c>
      <c r="F6388" s="9" t="str">
        <f>TEXT(gdp_capita_rank__2[[#This Row],[year]],0)&amp;"-"&amp;gdp_capita_rank__2[[#This Row],[WB_country_code]]</f>
        <v>2007-NZL</v>
      </c>
      <c r="G6388" s="9" t="s">
        <v>7876</v>
      </c>
    </row>
    <row r="6389" spans="1:7" x14ac:dyDescent="0.2">
      <c r="A6389" s="9" t="s">
        <v>183</v>
      </c>
      <c r="B6389" s="9" t="s">
        <v>184</v>
      </c>
      <c r="C6389" s="9" t="s">
        <v>2965</v>
      </c>
      <c r="D6389" s="9" t="s">
        <v>2966</v>
      </c>
      <c r="E6389" s="9" t="s">
        <v>7787</v>
      </c>
      <c r="F6389" s="9" t="str">
        <f>TEXT(gdp_capita_rank__2[[#This Row],[year]],0)&amp;"-"&amp;gdp_capita_rank__2[[#This Row],[WB_country_code]]</f>
        <v>2007-PAK</v>
      </c>
      <c r="G6389" s="9" t="s">
        <v>7877</v>
      </c>
    </row>
    <row r="6390" spans="1:7" x14ac:dyDescent="0.2">
      <c r="A6390" s="9" t="s">
        <v>185</v>
      </c>
      <c r="B6390" s="9" t="s">
        <v>186</v>
      </c>
      <c r="C6390" s="9" t="s">
        <v>2968</v>
      </c>
      <c r="D6390" s="9" t="s">
        <v>2969</v>
      </c>
      <c r="E6390" s="9" t="s">
        <v>7787</v>
      </c>
      <c r="F6390" s="9" t="str">
        <f>TEXT(gdp_capita_rank__2[[#This Row],[year]],0)&amp;"-"&amp;gdp_capita_rank__2[[#This Row],[WB_country_code]]</f>
        <v>2007-PAN</v>
      </c>
      <c r="G6390" s="9" t="s">
        <v>7878</v>
      </c>
    </row>
    <row r="6391" spans="1:7" x14ac:dyDescent="0.2">
      <c r="A6391" s="9" t="s">
        <v>187</v>
      </c>
      <c r="B6391" s="9" t="s">
        <v>188</v>
      </c>
      <c r="C6391" s="9" t="s">
        <v>2971</v>
      </c>
      <c r="D6391" s="9" t="s">
        <v>2972</v>
      </c>
      <c r="E6391" s="9" t="s">
        <v>7787</v>
      </c>
      <c r="F6391" s="9" t="str">
        <f>TEXT(gdp_capita_rank__2[[#This Row],[year]],0)&amp;"-"&amp;gdp_capita_rank__2[[#This Row],[WB_country_code]]</f>
        <v>2007-PER</v>
      </c>
      <c r="G6391" s="9" t="s">
        <v>7879</v>
      </c>
    </row>
    <row r="6392" spans="1:7" x14ac:dyDescent="0.2">
      <c r="A6392" s="9" t="s">
        <v>189</v>
      </c>
      <c r="B6392" s="9" t="s">
        <v>190</v>
      </c>
      <c r="C6392" s="9" t="s">
        <v>2973</v>
      </c>
      <c r="D6392" s="9" t="s">
        <v>2974</v>
      </c>
      <c r="E6392" s="9" t="s">
        <v>7787</v>
      </c>
      <c r="F6392" s="9" t="str">
        <f>TEXT(gdp_capita_rank__2[[#This Row],[year]],0)&amp;"-"&amp;gdp_capita_rank__2[[#This Row],[WB_country_code]]</f>
        <v>2007-PHL</v>
      </c>
      <c r="G6392" s="9" t="s">
        <v>7880</v>
      </c>
    </row>
    <row r="6393" spans="1:7" x14ac:dyDescent="0.2">
      <c r="A6393" s="9" t="s">
        <v>191</v>
      </c>
      <c r="B6393" s="9" t="s">
        <v>192</v>
      </c>
      <c r="C6393" s="9" t="s">
        <v>2976</v>
      </c>
      <c r="D6393" s="9" t="s">
        <v>2977</v>
      </c>
      <c r="E6393" s="9" t="s">
        <v>7787</v>
      </c>
      <c r="F6393" s="9" t="str">
        <f>TEXT(gdp_capita_rank__2[[#This Row],[year]],0)&amp;"-"&amp;gdp_capita_rank__2[[#This Row],[WB_country_code]]</f>
        <v>2007-POL</v>
      </c>
      <c r="G6393" s="9" t="s">
        <v>7881</v>
      </c>
    </row>
    <row r="6394" spans="1:7" x14ac:dyDescent="0.2">
      <c r="A6394" s="9" t="s">
        <v>193</v>
      </c>
      <c r="B6394" s="9" t="s">
        <v>194</v>
      </c>
      <c r="C6394" s="9" t="s">
        <v>2818</v>
      </c>
      <c r="D6394" s="9" t="s">
        <v>2978</v>
      </c>
      <c r="E6394" s="9" t="s">
        <v>7787</v>
      </c>
      <c r="F6394" s="9" t="str">
        <f>TEXT(gdp_capita_rank__2[[#This Row],[year]],0)&amp;"-"&amp;gdp_capita_rank__2[[#This Row],[WB_country_code]]</f>
        <v>2007-PRI</v>
      </c>
      <c r="G6394" s="9" t="s">
        <v>7882</v>
      </c>
    </row>
    <row r="6395" spans="1:7" x14ac:dyDescent="0.2">
      <c r="A6395" s="9" t="s">
        <v>195</v>
      </c>
      <c r="B6395" s="9" t="s">
        <v>196</v>
      </c>
      <c r="C6395" s="9" t="s">
        <v>2980</v>
      </c>
      <c r="D6395" s="9" t="s">
        <v>2981</v>
      </c>
      <c r="E6395" s="9" t="s">
        <v>7787</v>
      </c>
      <c r="F6395" s="9" t="str">
        <f>TEXT(gdp_capita_rank__2[[#This Row],[year]],0)&amp;"-"&amp;gdp_capita_rank__2[[#This Row],[WB_country_code]]</f>
        <v>2007-PRK</v>
      </c>
      <c r="G6395" s="9" t="s">
        <v>2741</v>
      </c>
    </row>
    <row r="6396" spans="1:7" x14ac:dyDescent="0.2">
      <c r="A6396" s="9" t="s">
        <v>197</v>
      </c>
      <c r="B6396" s="9" t="s">
        <v>198</v>
      </c>
      <c r="C6396" s="9" t="s">
        <v>2982</v>
      </c>
      <c r="D6396" s="9" t="s">
        <v>2983</v>
      </c>
      <c r="E6396" s="9" t="s">
        <v>7787</v>
      </c>
      <c r="F6396" s="9" t="str">
        <f>TEXT(gdp_capita_rank__2[[#This Row],[year]],0)&amp;"-"&amp;gdp_capita_rank__2[[#This Row],[WB_country_code]]</f>
        <v>2007-PRT</v>
      </c>
      <c r="G6396" s="9" t="s">
        <v>7883</v>
      </c>
    </row>
    <row r="6397" spans="1:7" x14ac:dyDescent="0.2">
      <c r="A6397" s="9" t="s">
        <v>199</v>
      </c>
      <c r="B6397" s="9" t="s">
        <v>200</v>
      </c>
      <c r="C6397" s="9" t="s">
        <v>2985</v>
      </c>
      <c r="D6397" s="9" t="s">
        <v>2986</v>
      </c>
      <c r="E6397" s="9" t="s">
        <v>7787</v>
      </c>
      <c r="F6397" s="9" t="str">
        <f>TEXT(gdp_capita_rank__2[[#This Row],[year]],0)&amp;"-"&amp;gdp_capita_rank__2[[#This Row],[WB_country_code]]</f>
        <v>2007-PRY</v>
      </c>
      <c r="G6397" s="9" t="s">
        <v>7884</v>
      </c>
    </row>
    <row r="6398" spans="1:7" x14ac:dyDescent="0.2">
      <c r="A6398" s="9" t="s">
        <v>201</v>
      </c>
      <c r="B6398" s="9" t="s">
        <v>202</v>
      </c>
      <c r="C6398" s="9" t="s">
        <v>2987</v>
      </c>
      <c r="D6398" s="9" t="s">
        <v>2988</v>
      </c>
      <c r="E6398" s="9" t="s">
        <v>7787</v>
      </c>
      <c r="F6398" s="9" t="str">
        <f>TEXT(gdp_capita_rank__2[[#This Row],[year]],0)&amp;"-"&amp;gdp_capita_rank__2[[#This Row],[WB_country_code]]</f>
        <v>2007-QAT</v>
      </c>
      <c r="G6398" s="9" t="s">
        <v>7885</v>
      </c>
    </row>
    <row r="6399" spans="1:7" x14ac:dyDescent="0.2">
      <c r="A6399" s="9" t="s">
        <v>203</v>
      </c>
      <c r="B6399" s="9" t="s">
        <v>204</v>
      </c>
      <c r="C6399" s="9" t="s">
        <v>2989</v>
      </c>
      <c r="D6399" s="9" t="s">
        <v>2990</v>
      </c>
      <c r="E6399" s="9" t="s">
        <v>7787</v>
      </c>
      <c r="F6399" s="9" t="str">
        <f>TEXT(gdp_capita_rank__2[[#This Row],[year]],0)&amp;"-"&amp;gdp_capita_rank__2[[#This Row],[WB_country_code]]</f>
        <v>2007-ROU</v>
      </c>
      <c r="G6399" s="9" t="s">
        <v>7886</v>
      </c>
    </row>
    <row r="6400" spans="1:7" x14ac:dyDescent="0.2">
      <c r="A6400" s="9" t="s">
        <v>205</v>
      </c>
      <c r="B6400" s="9" t="s">
        <v>206</v>
      </c>
      <c r="C6400" s="9" t="s">
        <v>2991</v>
      </c>
      <c r="D6400" s="9" t="s">
        <v>2992</v>
      </c>
      <c r="E6400" s="9" t="s">
        <v>7787</v>
      </c>
      <c r="F6400" s="9" t="str">
        <f>TEXT(gdp_capita_rank__2[[#This Row],[year]],0)&amp;"-"&amp;gdp_capita_rank__2[[#This Row],[WB_country_code]]</f>
        <v>2007-RUS</v>
      </c>
      <c r="G6400" s="9" t="s">
        <v>7887</v>
      </c>
    </row>
    <row r="6401" spans="1:7" x14ac:dyDescent="0.2">
      <c r="A6401" s="9" t="s">
        <v>207</v>
      </c>
      <c r="B6401" s="9" t="s">
        <v>208</v>
      </c>
      <c r="C6401" s="9" t="s">
        <v>2993</v>
      </c>
      <c r="D6401" s="9" t="s">
        <v>2994</v>
      </c>
      <c r="E6401" s="9" t="s">
        <v>7787</v>
      </c>
      <c r="F6401" s="9" t="str">
        <f>TEXT(gdp_capita_rank__2[[#This Row],[year]],0)&amp;"-"&amp;gdp_capita_rank__2[[#This Row],[WB_country_code]]</f>
        <v>2007-SAU</v>
      </c>
      <c r="G6401" s="9" t="s">
        <v>7888</v>
      </c>
    </row>
    <row r="6402" spans="1:7" x14ac:dyDescent="0.2">
      <c r="A6402" s="9" t="s">
        <v>209</v>
      </c>
      <c r="B6402" s="9" t="s">
        <v>210</v>
      </c>
      <c r="C6402" s="9" t="s">
        <v>2995</v>
      </c>
      <c r="D6402" s="9" t="s">
        <v>2996</v>
      </c>
      <c r="E6402" s="9" t="s">
        <v>7787</v>
      </c>
      <c r="F6402" s="9" t="str">
        <f>TEXT(gdp_capita_rank__2[[#This Row],[year]],0)&amp;"-"&amp;gdp_capita_rank__2[[#This Row],[WB_country_code]]</f>
        <v>2007-SDN</v>
      </c>
      <c r="G6402" s="9" t="s">
        <v>7889</v>
      </c>
    </row>
    <row r="6403" spans="1:7" x14ac:dyDescent="0.2">
      <c r="A6403" s="9" t="s">
        <v>211</v>
      </c>
      <c r="B6403" s="9" t="s">
        <v>212</v>
      </c>
      <c r="C6403" s="9" t="s">
        <v>2998</v>
      </c>
      <c r="D6403" s="9" t="s">
        <v>2999</v>
      </c>
      <c r="E6403" s="9" t="s">
        <v>7787</v>
      </c>
      <c r="F6403" s="9" t="str">
        <f>TEXT(gdp_capita_rank__2[[#This Row],[year]],0)&amp;"-"&amp;gdp_capita_rank__2[[#This Row],[WB_country_code]]</f>
        <v>2007-SEN</v>
      </c>
      <c r="G6403" s="9" t="s">
        <v>7890</v>
      </c>
    </row>
    <row r="6404" spans="1:7" x14ac:dyDescent="0.2">
      <c r="A6404" s="9" t="s">
        <v>213</v>
      </c>
      <c r="B6404" s="9" t="s">
        <v>214</v>
      </c>
      <c r="C6404" s="9" t="s">
        <v>3001</v>
      </c>
      <c r="D6404" s="9" t="s">
        <v>3002</v>
      </c>
      <c r="E6404" s="9" t="s">
        <v>7787</v>
      </c>
      <c r="F6404" s="9" t="str">
        <f>TEXT(gdp_capita_rank__2[[#This Row],[year]],0)&amp;"-"&amp;gdp_capita_rank__2[[#This Row],[WB_country_code]]</f>
        <v>2007-SGP</v>
      </c>
      <c r="G6404" s="9" t="s">
        <v>7891</v>
      </c>
    </row>
    <row r="6405" spans="1:7" x14ac:dyDescent="0.2">
      <c r="A6405" s="9" t="s">
        <v>215</v>
      </c>
      <c r="B6405" s="9" t="s">
        <v>216</v>
      </c>
      <c r="C6405" s="9" t="s">
        <v>3004</v>
      </c>
      <c r="D6405" s="9" t="s">
        <v>3005</v>
      </c>
      <c r="E6405" s="9" t="s">
        <v>7787</v>
      </c>
      <c r="F6405" s="9" t="str">
        <f>TEXT(gdp_capita_rank__2[[#This Row],[year]],0)&amp;"-"&amp;gdp_capita_rank__2[[#This Row],[WB_country_code]]</f>
        <v>2007-SMR</v>
      </c>
      <c r="G6405" s="9" t="s">
        <v>7892</v>
      </c>
    </row>
    <row r="6406" spans="1:7" x14ac:dyDescent="0.2">
      <c r="A6406" s="9" t="s">
        <v>217</v>
      </c>
      <c r="B6406" s="9" t="s">
        <v>218</v>
      </c>
      <c r="C6406" s="9" t="s">
        <v>2854</v>
      </c>
      <c r="D6406" s="9" t="s">
        <v>3006</v>
      </c>
      <c r="E6406" s="9" t="s">
        <v>7787</v>
      </c>
      <c r="F6406" s="9" t="str">
        <f>TEXT(gdp_capita_rank__2[[#This Row],[year]],0)&amp;"-"&amp;gdp_capita_rank__2[[#This Row],[WB_country_code]]</f>
        <v>2007-SRB</v>
      </c>
      <c r="G6406" s="9" t="s">
        <v>7893</v>
      </c>
    </row>
    <row r="6407" spans="1:7" x14ac:dyDescent="0.2">
      <c r="A6407" s="9" t="s">
        <v>219</v>
      </c>
      <c r="B6407" s="9" t="s">
        <v>220</v>
      </c>
      <c r="C6407" s="9" t="s">
        <v>3007</v>
      </c>
      <c r="D6407" s="9" t="s">
        <v>3008</v>
      </c>
      <c r="E6407" s="9" t="s">
        <v>7787</v>
      </c>
      <c r="F6407" s="9" t="str">
        <f>TEXT(gdp_capita_rank__2[[#This Row],[year]],0)&amp;"-"&amp;gdp_capita_rank__2[[#This Row],[WB_country_code]]</f>
        <v>2007-SUR</v>
      </c>
      <c r="G6407" s="9" t="s">
        <v>7894</v>
      </c>
    </row>
    <row r="6408" spans="1:7" x14ac:dyDescent="0.2">
      <c r="A6408" s="9" t="s">
        <v>221</v>
      </c>
      <c r="B6408" s="9" t="s">
        <v>222</v>
      </c>
      <c r="C6408" s="9" t="s">
        <v>3010</v>
      </c>
      <c r="D6408" s="9" t="s">
        <v>3011</v>
      </c>
      <c r="E6408" s="9" t="s">
        <v>7787</v>
      </c>
      <c r="F6408" s="9" t="str">
        <f>TEXT(gdp_capita_rank__2[[#This Row],[year]],0)&amp;"-"&amp;gdp_capita_rank__2[[#This Row],[WB_country_code]]</f>
        <v>2007-SVK</v>
      </c>
      <c r="G6408" s="9" t="s">
        <v>7895</v>
      </c>
    </row>
    <row r="6409" spans="1:7" x14ac:dyDescent="0.2">
      <c r="A6409" s="9" t="s">
        <v>223</v>
      </c>
      <c r="B6409" s="9" t="s">
        <v>224</v>
      </c>
      <c r="C6409" s="9" t="s">
        <v>3012</v>
      </c>
      <c r="D6409" s="9" t="s">
        <v>3013</v>
      </c>
      <c r="E6409" s="9" t="s">
        <v>7787</v>
      </c>
      <c r="F6409" s="9" t="str">
        <f>TEXT(gdp_capita_rank__2[[#This Row],[year]],0)&amp;"-"&amp;gdp_capita_rank__2[[#This Row],[WB_country_code]]</f>
        <v>2007-SVN</v>
      </c>
      <c r="G6409" s="9" t="s">
        <v>7896</v>
      </c>
    </row>
    <row r="6410" spans="1:7" x14ac:dyDescent="0.2">
      <c r="A6410" s="9" t="s">
        <v>225</v>
      </c>
      <c r="B6410" s="9" t="s">
        <v>226</v>
      </c>
      <c r="C6410" s="9" t="s">
        <v>3014</v>
      </c>
      <c r="D6410" s="9" t="s">
        <v>3015</v>
      </c>
      <c r="E6410" s="9" t="s">
        <v>7787</v>
      </c>
      <c r="F6410" s="9" t="str">
        <f>TEXT(gdp_capita_rank__2[[#This Row],[year]],0)&amp;"-"&amp;gdp_capita_rank__2[[#This Row],[WB_country_code]]</f>
        <v>2007-SWE</v>
      </c>
      <c r="G6410" s="9" t="s">
        <v>7897</v>
      </c>
    </row>
    <row r="6411" spans="1:7" x14ac:dyDescent="0.2">
      <c r="A6411" s="9" t="s">
        <v>227</v>
      </c>
      <c r="B6411" s="9" t="s">
        <v>228</v>
      </c>
      <c r="C6411" s="9" t="s">
        <v>3017</v>
      </c>
      <c r="D6411" s="9" t="s">
        <v>3018</v>
      </c>
      <c r="E6411" s="9" t="s">
        <v>7787</v>
      </c>
      <c r="F6411" s="9" t="str">
        <f>TEXT(gdp_capita_rank__2[[#This Row],[year]],0)&amp;"-"&amp;gdp_capita_rank__2[[#This Row],[WB_country_code]]</f>
        <v>2007-SYR</v>
      </c>
      <c r="G6411" s="9" t="s">
        <v>7898</v>
      </c>
    </row>
    <row r="6412" spans="1:7" x14ac:dyDescent="0.2">
      <c r="A6412" s="9" t="s">
        <v>229</v>
      </c>
      <c r="B6412" s="9" t="s">
        <v>230</v>
      </c>
      <c r="C6412" s="9" t="s">
        <v>3020</v>
      </c>
      <c r="D6412" s="9" t="s">
        <v>3021</v>
      </c>
      <c r="E6412" s="9" t="s">
        <v>7787</v>
      </c>
      <c r="F6412" s="9" t="str">
        <f>TEXT(gdp_capita_rank__2[[#This Row],[year]],0)&amp;"-"&amp;gdp_capita_rank__2[[#This Row],[WB_country_code]]</f>
        <v>2007-TGO</v>
      </c>
      <c r="G6412" s="9" t="s">
        <v>7899</v>
      </c>
    </row>
    <row r="6413" spans="1:7" x14ac:dyDescent="0.2">
      <c r="A6413" s="9" t="s">
        <v>231</v>
      </c>
      <c r="B6413" s="9" t="s">
        <v>232</v>
      </c>
      <c r="C6413" s="9" t="s">
        <v>3023</v>
      </c>
      <c r="D6413" s="9" t="s">
        <v>3024</v>
      </c>
      <c r="E6413" s="9" t="s">
        <v>7787</v>
      </c>
      <c r="F6413" s="9" t="str">
        <f>TEXT(gdp_capita_rank__2[[#This Row],[year]],0)&amp;"-"&amp;gdp_capita_rank__2[[#This Row],[WB_country_code]]</f>
        <v>2007-THA</v>
      </c>
      <c r="G6413" s="9" t="s">
        <v>7900</v>
      </c>
    </row>
    <row r="6414" spans="1:7" x14ac:dyDescent="0.2">
      <c r="A6414" s="9" t="s">
        <v>233</v>
      </c>
      <c r="B6414" s="9" t="s">
        <v>234</v>
      </c>
      <c r="C6414" s="9" t="s">
        <v>3026</v>
      </c>
      <c r="D6414" s="9" t="s">
        <v>3027</v>
      </c>
      <c r="E6414" s="9" t="s">
        <v>7787</v>
      </c>
      <c r="F6414" s="9" t="str">
        <f>TEXT(gdp_capita_rank__2[[#This Row],[year]],0)&amp;"-"&amp;gdp_capita_rank__2[[#This Row],[WB_country_code]]</f>
        <v>2007-TJK</v>
      </c>
      <c r="G6414" s="9" t="s">
        <v>7901</v>
      </c>
    </row>
    <row r="6415" spans="1:7" x14ac:dyDescent="0.2">
      <c r="A6415" s="9" t="s">
        <v>235</v>
      </c>
      <c r="B6415" s="9" t="s">
        <v>236</v>
      </c>
      <c r="C6415" s="9" t="s">
        <v>3028</v>
      </c>
      <c r="D6415" s="9" t="s">
        <v>3029</v>
      </c>
      <c r="E6415" s="9" t="s">
        <v>7787</v>
      </c>
      <c r="F6415" s="9" t="str">
        <f>TEXT(gdp_capita_rank__2[[#This Row],[year]],0)&amp;"-"&amp;gdp_capita_rank__2[[#This Row],[WB_country_code]]</f>
        <v>2007-TKM</v>
      </c>
      <c r="G6415" s="9" t="s">
        <v>7902</v>
      </c>
    </row>
    <row r="6416" spans="1:7" x14ac:dyDescent="0.2">
      <c r="A6416" s="9" t="s">
        <v>237</v>
      </c>
      <c r="B6416" s="9" t="s">
        <v>238</v>
      </c>
      <c r="C6416" s="9" t="s">
        <v>3030</v>
      </c>
      <c r="D6416" s="9" t="s">
        <v>3031</v>
      </c>
      <c r="E6416" s="9" t="s">
        <v>7787</v>
      </c>
      <c r="F6416" s="9" t="str">
        <f>TEXT(gdp_capita_rank__2[[#This Row],[year]],0)&amp;"-"&amp;gdp_capita_rank__2[[#This Row],[WB_country_code]]</f>
        <v>2007-TON</v>
      </c>
      <c r="G6416" s="9" t="s">
        <v>7903</v>
      </c>
    </row>
    <row r="6417" spans="1:7" x14ac:dyDescent="0.2">
      <c r="A6417" s="9" t="s">
        <v>239</v>
      </c>
      <c r="B6417" s="9" t="s">
        <v>240</v>
      </c>
      <c r="C6417" s="9" t="s">
        <v>3032</v>
      </c>
      <c r="D6417" s="9" t="s">
        <v>3033</v>
      </c>
      <c r="E6417" s="9" t="s">
        <v>7787</v>
      </c>
      <c r="F6417" s="9" t="str">
        <f>TEXT(gdp_capita_rank__2[[#This Row],[year]],0)&amp;"-"&amp;gdp_capita_rank__2[[#This Row],[WB_country_code]]</f>
        <v>2007-TTO</v>
      </c>
      <c r="G6417" s="9" t="s">
        <v>7904</v>
      </c>
    </row>
    <row r="6418" spans="1:7" x14ac:dyDescent="0.2">
      <c r="A6418" s="9" t="s">
        <v>241</v>
      </c>
      <c r="B6418" s="9" t="s">
        <v>242</v>
      </c>
      <c r="C6418" s="9" t="s">
        <v>3035</v>
      </c>
      <c r="D6418" s="9" t="s">
        <v>3036</v>
      </c>
      <c r="E6418" s="9" t="s">
        <v>7787</v>
      </c>
      <c r="F6418" s="9" t="str">
        <f>TEXT(gdp_capita_rank__2[[#This Row],[year]],0)&amp;"-"&amp;gdp_capita_rank__2[[#This Row],[WB_country_code]]</f>
        <v>2007-TUN</v>
      </c>
      <c r="G6418" s="9" t="s">
        <v>7905</v>
      </c>
    </row>
    <row r="6419" spans="1:7" x14ac:dyDescent="0.2">
      <c r="A6419" s="9" t="s">
        <v>243</v>
      </c>
      <c r="B6419" s="9" t="s">
        <v>244</v>
      </c>
      <c r="C6419" s="9" t="s">
        <v>3037</v>
      </c>
      <c r="D6419" s="9" t="s">
        <v>3038</v>
      </c>
      <c r="E6419" s="9" t="s">
        <v>7787</v>
      </c>
      <c r="F6419" s="9" t="str">
        <f>TEXT(gdp_capita_rank__2[[#This Row],[year]],0)&amp;"-"&amp;gdp_capita_rank__2[[#This Row],[WB_country_code]]</f>
        <v>2007-TUR</v>
      </c>
      <c r="G6419" s="9" t="s">
        <v>7906</v>
      </c>
    </row>
    <row r="6420" spans="1:7" x14ac:dyDescent="0.2">
      <c r="A6420" s="9" t="s">
        <v>245</v>
      </c>
      <c r="B6420" s="9" t="s">
        <v>246</v>
      </c>
      <c r="C6420" s="9" t="s">
        <v>3040</v>
      </c>
      <c r="D6420" s="9" t="s">
        <v>3041</v>
      </c>
      <c r="E6420" s="9" t="s">
        <v>7787</v>
      </c>
      <c r="F6420" s="9" t="str">
        <f>TEXT(gdp_capita_rank__2[[#This Row],[year]],0)&amp;"-"&amp;gdp_capita_rank__2[[#This Row],[WB_country_code]]</f>
        <v>2007-TZA</v>
      </c>
      <c r="G6420" s="9" t="s">
        <v>7907</v>
      </c>
    </row>
    <row r="6421" spans="1:7" x14ac:dyDescent="0.2">
      <c r="A6421" s="9" t="s">
        <v>247</v>
      </c>
      <c r="B6421" s="9" t="s">
        <v>248</v>
      </c>
      <c r="C6421" s="9" t="s">
        <v>3042</v>
      </c>
      <c r="D6421" s="9" t="s">
        <v>3043</v>
      </c>
      <c r="E6421" s="9" t="s">
        <v>7787</v>
      </c>
      <c r="F6421" s="9" t="str">
        <f>TEXT(gdp_capita_rank__2[[#This Row],[year]],0)&amp;"-"&amp;gdp_capita_rank__2[[#This Row],[WB_country_code]]</f>
        <v>2007-UGA</v>
      </c>
      <c r="G6421" s="9" t="s">
        <v>7908</v>
      </c>
    </row>
    <row r="6422" spans="1:7" x14ac:dyDescent="0.2">
      <c r="A6422" s="9" t="s">
        <v>249</v>
      </c>
      <c r="B6422" s="9" t="s">
        <v>250</v>
      </c>
      <c r="C6422" s="9" t="s">
        <v>3045</v>
      </c>
      <c r="D6422" s="9" t="s">
        <v>3046</v>
      </c>
      <c r="E6422" s="9" t="s">
        <v>7787</v>
      </c>
      <c r="F6422" s="9" t="str">
        <f>TEXT(gdp_capita_rank__2[[#This Row],[year]],0)&amp;"-"&amp;gdp_capita_rank__2[[#This Row],[WB_country_code]]</f>
        <v>2007-UKR</v>
      </c>
      <c r="G6422" s="9" t="s">
        <v>7909</v>
      </c>
    </row>
    <row r="6423" spans="1:7" x14ac:dyDescent="0.2">
      <c r="A6423" s="9" t="s">
        <v>251</v>
      </c>
      <c r="B6423" s="9" t="s">
        <v>252</v>
      </c>
      <c r="C6423" s="9" t="s">
        <v>3047</v>
      </c>
      <c r="D6423" s="9" t="s">
        <v>3048</v>
      </c>
      <c r="E6423" s="9" t="s">
        <v>7787</v>
      </c>
      <c r="F6423" s="9" t="str">
        <f>TEXT(gdp_capita_rank__2[[#This Row],[year]],0)&amp;"-"&amp;gdp_capita_rank__2[[#This Row],[WB_country_code]]</f>
        <v>2007-URY</v>
      </c>
      <c r="G6423" s="9" t="s">
        <v>7910</v>
      </c>
    </row>
    <row r="6424" spans="1:7" x14ac:dyDescent="0.2">
      <c r="A6424" s="9" t="s">
        <v>253</v>
      </c>
      <c r="B6424" s="9" t="s">
        <v>254</v>
      </c>
      <c r="C6424" s="9" t="s">
        <v>3050</v>
      </c>
      <c r="D6424" s="9" t="s">
        <v>3051</v>
      </c>
      <c r="E6424" s="9" t="s">
        <v>7787</v>
      </c>
      <c r="F6424" s="9" t="str">
        <f>TEXT(gdp_capita_rank__2[[#This Row],[year]],0)&amp;"-"&amp;gdp_capita_rank__2[[#This Row],[WB_country_code]]</f>
        <v>2007-USA</v>
      </c>
      <c r="G6424" s="9" t="s">
        <v>7911</v>
      </c>
    </row>
    <row r="6425" spans="1:7" x14ac:dyDescent="0.2">
      <c r="A6425" s="9" t="s">
        <v>255</v>
      </c>
      <c r="B6425" s="9" t="s">
        <v>256</v>
      </c>
      <c r="C6425" s="9" t="s">
        <v>3053</v>
      </c>
      <c r="D6425" s="9" t="s">
        <v>3054</v>
      </c>
      <c r="E6425" s="9" t="s">
        <v>7787</v>
      </c>
      <c r="F6425" s="9" t="str">
        <f>TEXT(gdp_capita_rank__2[[#This Row],[year]],0)&amp;"-"&amp;gdp_capita_rank__2[[#This Row],[WB_country_code]]</f>
        <v>2007-UZB</v>
      </c>
      <c r="G6425" s="9" t="s">
        <v>7912</v>
      </c>
    </row>
    <row r="6426" spans="1:7" x14ac:dyDescent="0.2">
      <c r="A6426" s="9" t="s">
        <v>257</v>
      </c>
      <c r="B6426" s="9" t="s">
        <v>258</v>
      </c>
      <c r="C6426" s="9" t="s">
        <v>3055</v>
      </c>
      <c r="D6426" s="9" t="s">
        <v>3056</v>
      </c>
      <c r="E6426" s="9" t="s">
        <v>7787</v>
      </c>
      <c r="F6426" s="9" t="str">
        <f>TEXT(gdp_capita_rank__2[[#This Row],[year]],0)&amp;"-"&amp;gdp_capita_rank__2[[#This Row],[WB_country_code]]</f>
        <v>2007-VEN</v>
      </c>
      <c r="G6426" s="9" t="s">
        <v>7913</v>
      </c>
    </row>
    <row r="6427" spans="1:7" x14ac:dyDescent="0.2">
      <c r="A6427" s="9" t="s">
        <v>259</v>
      </c>
      <c r="B6427" s="9" t="s">
        <v>260</v>
      </c>
      <c r="C6427" s="9" t="s">
        <v>3058</v>
      </c>
      <c r="D6427" s="9" t="s">
        <v>3059</v>
      </c>
      <c r="E6427" s="9" t="s">
        <v>7787</v>
      </c>
      <c r="F6427" s="9" t="str">
        <f>TEXT(gdp_capita_rank__2[[#This Row],[year]],0)&amp;"-"&amp;gdp_capita_rank__2[[#This Row],[WB_country_code]]</f>
        <v>2007-VIR</v>
      </c>
      <c r="G6427" s="9" t="s">
        <v>7914</v>
      </c>
    </row>
    <row r="6428" spans="1:7" x14ac:dyDescent="0.2">
      <c r="A6428" s="9" t="s">
        <v>261</v>
      </c>
      <c r="B6428" s="9" t="s">
        <v>262</v>
      </c>
      <c r="C6428" s="9" t="s">
        <v>3060</v>
      </c>
      <c r="D6428" s="9" t="s">
        <v>3061</v>
      </c>
      <c r="E6428" s="9" t="s">
        <v>7787</v>
      </c>
      <c r="F6428" s="9" t="str">
        <f>TEXT(gdp_capita_rank__2[[#This Row],[year]],0)&amp;"-"&amp;gdp_capita_rank__2[[#This Row],[WB_country_code]]</f>
        <v>2007-VNM</v>
      </c>
      <c r="G6428" s="9" t="s">
        <v>7915</v>
      </c>
    </row>
    <row r="6429" spans="1:7" x14ac:dyDescent="0.2">
      <c r="A6429" s="9" t="s">
        <v>263</v>
      </c>
      <c r="B6429" s="9" t="s">
        <v>264</v>
      </c>
      <c r="C6429" s="9" t="s">
        <v>3062</v>
      </c>
      <c r="D6429" s="9" t="s">
        <v>3063</v>
      </c>
      <c r="E6429" s="9" t="s">
        <v>7787</v>
      </c>
      <c r="F6429" s="9" t="str">
        <f>TEXT(gdp_capita_rank__2[[#This Row],[year]],0)&amp;"-"&amp;gdp_capita_rank__2[[#This Row],[WB_country_code]]</f>
        <v>2007-WSM</v>
      </c>
      <c r="G6429" s="9" t="s">
        <v>7916</v>
      </c>
    </row>
    <row r="6430" spans="1:7" x14ac:dyDescent="0.2">
      <c r="A6430" s="9" t="s">
        <v>265</v>
      </c>
      <c r="B6430" s="9" t="s">
        <v>266</v>
      </c>
      <c r="C6430" s="9" t="s">
        <v>3064</v>
      </c>
      <c r="D6430" s="9" t="s">
        <v>3065</v>
      </c>
      <c r="E6430" s="9" t="s">
        <v>7787</v>
      </c>
      <c r="F6430" s="9" t="str">
        <f>TEXT(gdp_capita_rank__2[[#This Row],[year]],0)&amp;"-"&amp;gdp_capita_rank__2[[#This Row],[WB_country_code]]</f>
        <v>2007-XKX</v>
      </c>
      <c r="G6430" s="9" t="s">
        <v>2741</v>
      </c>
    </row>
    <row r="6431" spans="1:7" x14ac:dyDescent="0.2">
      <c r="A6431" s="9" t="s">
        <v>269</v>
      </c>
      <c r="B6431" s="9" t="s">
        <v>270</v>
      </c>
      <c r="C6431" s="9" t="s">
        <v>3066</v>
      </c>
      <c r="D6431" s="9" t="s">
        <v>3067</v>
      </c>
      <c r="E6431" s="9" t="s">
        <v>7787</v>
      </c>
      <c r="F6431" s="9" t="str">
        <f>TEXT(gdp_capita_rank__2[[#This Row],[year]],0)&amp;"-"&amp;gdp_capita_rank__2[[#This Row],[WB_country_code]]</f>
        <v>2007-ZAF</v>
      </c>
      <c r="G6431" s="9" t="s">
        <v>7917</v>
      </c>
    </row>
    <row r="6432" spans="1:7" x14ac:dyDescent="0.2">
      <c r="A6432" s="9" t="s">
        <v>271</v>
      </c>
      <c r="B6432" s="9" t="s">
        <v>272</v>
      </c>
      <c r="C6432" s="9" t="s">
        <v>3069</v>
      </c>
      <c r="D6432" s="9" t="s">
        <v>3070</v>
      </c>
      <c r="E6432" s="9" t="s">
        <v>7787</v>
      </c>
      <c r="F6432" s="9" t="str">
        <f>TEXT(gdp_capita_rank__2[[#This Row],[year]],0)&amp;"-"&amp;gdp_capita_rank__2[[#This Row],[WB_country_code]]</f>
        <v>2007-ZMB</v>
      </c>
      <c r="G6432" s="9" t="s">
        <v>7918</v>
      </c>
    </row>
    <row r="6433" spans="1:7" x14ac:dyDescent="0.2">
      <c r="A6433" s="9" t="s">
        <v>273</v>
      </c>
      <c r="B6433" s="9" t="s">
        <v>274</v>
      </c>
      <c r="C6433" s="9" t="s">
        <v>3072</v>
      </c>
      <c r="D6433" s="9" t="s">
        <v>3073</v>
      </c>
      <c r="E6433" s="9" t="s">
        <v>7787</v>
      </c>
      <c r="F6433" s="9" t="str">
        <f>TEXT(gdp_capita_rank__2[[#This Row],[year]],0)&amp;"-"&amp;gdp_capita_rank__2[[#This Row],[WB_country_code]]</f>
        <v>2007-ZWE</v>
      </c>
      <c r="G6433" s="9" t="s">
        <v>7919</v>
      </c>
    </row>
    <row r="6434" spans="1:7" x14ac:dyDescent="0.2">
      <c r="A6434" s="9" t="s">
        <v>5</v>
      </c>
      <c r="B6434" s="9" t="s">
        <v>6</v>
      </c>
      <c r="C6434" s="9" t="s">
        <v>2735</v>
      </c>
      <c r="D6434" s="9" t="s">
        <v>2736</v>
      </c>
      <c r="E6434" s="9" t="s">
        <v>7920</v>
      </c>
      <c r="F6434" s="9" t="str">
        <f>TEXT(gdp_capita_rank__2[[#This Row],[year]],0)&amp;"-"&amp;gdp_capita_rank__2[[#This Row],[WB_country_code]]</f>
        <v>2008-AFG</v>
      </c>
      <c r="G6434" s="9" t="s">
        <v>7921</v>
      </c>
    </row>
    <row r="6435" spans="1:7" x14ac:dyDescent="0.2">
      <c r="A6435" s="9" t="s">
        <v>7</v>
      </c>
      <c r="B6435" s="9" t="s">
        <v>8</v>
      </c>
      <c r="C6435" s="9" t="s">
        <v>2739</v>
      </c>
      <c r="D6435" s="9" t="s">
        <v>2740</v>
      </c>
      <c r="E6435" s="9" t="s">
        <v>7920</v>
      </c>
      <c r="F6435" s="9" t="str">
        <f>TEXT(gdp_capita_rank__2[[#This Row],[year]],0)&amp;"-"&amp;gdp_capita_rank__2[[#This Row],[WB_country_code]]</f>
        <v>2008-ARE</v>
      </c>
      <c r="G6435" s="9" t="s">
        <v>7922</v>
      </c>
    </row>
    <row r="6436" spans="1:7" x14ac:dyDescent="0.2">
      <c r="A6436" s="9" t="s">
        <v>9</v>
      </c>
      <c r="B6436" s="9" t="s">
        <v>10</v>
      </c>
      <c r="C6436" s="9" t="s">
        <v>2742</v>
      </c>
      <c r="D6436" s="9" t="s">
        <v>2743</v>
      </c>
      <c r="E6436" s="9" t="s">
        <v>7920</v>
      </c>
      <c r="F6436" s="9" t="str">
        <f>TEXT(gdp_capita_rank__2[[#This Row],[year]],0)&amp;"-"&amp;gdp_capita_rank__2[[#This Row],[WB_country_code]]</f>
        <v>2008-ARG</v>
      </c>
      <c r="G6436" s="9" t="s">
        <v>7923</v>
      </c>
    </row>
    <row r="6437" spans="1:7" x14ac:dyDescent="0.2">
      <c r="A6437" s="9" t="s">
        <v>11</v>
      </c>
      <c r="B6437" s="9" t="s">
        <v>12</v>
      </c>
      <c r="C6437" s="9" t="s">
        <v>2744</v>
      </c>
      <c r="D6437" s="9" t="s">
        <v>2745</v>
      </c>
      <c r="E6437" s="9" t="s">
        <v>7920</v>
      </c>
      <c r="F6437" s="9" t="str">
        <f>TEXT(gdp_capita_rank__2[[#This Row],[year]],0)&amp;"-"&amp;gdp_capita_rank__2[[#This Row],[WB_country_code]]</f>
        <v>2008-ARM</v>
      </c>
      <c r="G6437" s="9" t="s">
        <v>7924</v>
      </c>
    </row>
    <row r="6438" spans="1:7" x14ac:dyDescent="0.2">
      <c r="A6438" s="9" t="s">
        <v>13</v>
      </c>
      <c r="B6438" s="9" t="s">
        <v>14</v>
      </c>
      <c r="C6438" s="9" t="s">
        <v>2746</v>
      </c>
      <c r="D6438" s="9" t="s">
        <v>2747</v>
      </c>
      <c r="E6438" s="9" t="s">
        <v>7920</v>
      </c>
      <c r="F6438" s="9" t="str">
        <f>TEXT(gdp_capita_rank__2[[#This Row],[year]],0)&amp;"-"&amp;gdp_capita_rank__2[[#This Row],[WB_country_code]]</f>
        <v>2008-AUS</v>
      </c>
      <c r="G6438" s="9" t="s">
        <v>7925</v>
      </c>
    </row>
    <row r="6439" spans="1:7" x14ac:dyDescent="0.2">
      <c r="A6439" s="9" t="s">
        <v>15</v>
      </c>
      <c r="B6439" s="9" t="s">
        <v>16</v>
      </c>
      <c r="C6439" s="9" t="s">
        <v>2749</v>
      </c>
      <c r="D6439" s="9" t="s">
        <v>2750</v>
      </c>
      <c r="E6439" s="9" t="s">
        <v>7920</v>
      </c>
      <c r="F6439" s="9" t="str">
        <f>TEXT(gdp_capita_rank__2[[#This Row],[year]],0)&amp;"-"&amp;gdp_capita_rank__2[[#This Row],[WB_country_code]]</f>
        <v>2008-AUT</v>
      </c>
      <c r="G6439" s="9" t="s">
        <v>7926</v>
      </c>
    </row>
    <row r="6440" spans="1:7" x14ac:dyDescent="0.2">
      <c r="A6440" s="9" t="s">
        <v>17</v>
      </c>
      <c r="B6440" s="9" t="s">
        <v>18</v>
      </c>
      <c r="C6440" s="9" t="s">
        <v>2752</v>
      </c>
      <c r="D6440" s="9" t="s">
        <v>2753</v>
      </c>
      <c r="E6440" s="9" t="s">
        <v>7920</v>
      </c>
      <c r="F6440" s="9" t="str">
        <f>TEXT(gdp_capita_rank__2[[#This Row],[year]],0)&amp;"-"&amp;gdp_capita_rank__2[[#This Row],[WB_country_code]]</f>
        <v>2008-AZE</v>
      </c>
      <c r="G6440" s="9" t="s">
        <v>7927</v>
      </c>
    </row>
    <row r="6441" spans="1:7" x14ac:dyDescent="0.2">
      <c r="A6441" s="9" t="s">
        <v>19</v>
      </c>
      <c r="B6441" s="9" t="s">
        <v>20</v>
      </c>
      <c r="C6441" s="9" t="s">
        <v>2754</v>
      </c>
      <c r="D6441" s="9" t="s">
        <v>2755</v>
      </c>
      <c r="E6441" s="9" t="s">
        <v>7920</v>
      </c>
      <c r="F6441" s="9" t="str">
        <f>TEXT(gdp_capita_rank__2[[#This Row],[year]],0)&amp;"-"&amp;gdp_capita_rank__2[[#This Row],[WB_country_code]]</f>
        <v>2008-BDI</v>
      </c>
      <c r="G6441" s="9" t="s">
        <v>7928</v>
      </c>
    </row>
    <row r="6442" spans="1:7" x14ac:dyDescent="0.2">
      <c r="A6442" s="9" t="s">
        <v>21</v>
      </c>
      <c r="B6442" s="9" t="s">
        <v>22</v>
      </c>
      <c r="C6442" s="9" t="s">
        <v>2757</v>
      </c>
      <c r="D6442" s="9" t="s">
        <v>2758</v>
      </c>
      <c r="E6442" s="9" t="s">
        <v>7920</v>
      </c>
      <c r="F6442" s="9" t="str">
        <f>TEXT(gdp_capita_rank__2[[#This Row],[year]],0)&amp;"-"&amp;gdp_capita_rank__2[[#This Row],[WB_country_code]]</f>
        <v>2008-BEL</v>
      </c>
      <c r="G6442" s="9" t="s">
        <v>7929</v>
      </c>
    </row>
    <row r="6443" spans="1:7" x14ac:dyDescent="0.2">
      <c r="A6443" s="9" t="s">
        <v>23</v>
      </c>
      <c r="B6443" s="9" t="s">
        <v>24</v>
      </c>
      <c r="C6443" s="9" t="s">
        <v>2760</v>
      </c>
      <c r="D6443" s="9" t="s">
        <v>2761</v>
      </c>
      <c r="E6443" s="9" t="s">
        <v>7920</v>
      </c>
      <c r="F6443" s="9" t="str">
        <f>TEXT(gdp_capita_rank__2[[#This Row],[year]],0)&amp;"-"&amp;gdp_capita_rank__2[[#This Row],[WB_country_code]]</f>
        <v>2008-BFA</v>
      </c>
      <c r="G6443" s="9" t="s">
        <v>7930</v>
      </c>
    </row>
    <row r="6444" spans="1:7" x14ac:dyDescent="0.2">
      <c r="A6444" s="9" t="s">
        <v>25</v>
      </c>
      <c r="B6444" s="9" t="s">
        <v>26</v>
      </c>
      <c r="C6444" s="9" t="s">
        <v>2763</v>
      </c>
      <c r="D6444" s="9" t="s">
        <v>2764</v>
      </c>
      <c r="E6444" s="9" t="s">
        <v>7920</v>
      </c>
      <c r="F6444" s="9" t="str">
        <f>TEXT(gdp_capita_rank__2[[#This Row],[year]],0)&amp;"-"&amp;gdp_capita_rank__2[[#This Row],[WB_country_code]]</f>
        <v>2008-BGR</v>
      </c>
      <c r="G6444" s="9" t="s">
        <v>7931</v>
      </c>
    </row>
    <row r="6445" spans="1:7" x14ac:dyDescent="0.2">
      <c r="A6445" s="9" t="s">
        <v>27</v>
      </c>
      <c r="B6445" s="9" t="s">
        <v>28</v>
      </c>
      <c r="C6445" s="9" t="s">
        <v>2765</v>
      </c>
      <c r="D6445" s="9" t="s">
        <v>2766</v>
      </c>
      <c r="E6445" s="9" t="s">
        <v>7920</v>
      </c>
      <c r="F6445" s="9" t="str">
        <f>TEXT(gdp_capita_rank__2[[#This Row],[year]],0)&amp;"-"&amp;gdp_capita_rank__2[[#This Row],[WB_country_code]]</f>
        <v>2008-BHR</v>
      </c>
      <c r="G6445" s="9" t="s">
        <v>7932</v>
      </c>
    </row>
    <row r="6446" spans="1:7" x14ac:dyDescent="0.2">
      <c r="A6446" s="9" t="s">
        <v>29</v>
      </c>
      <c r="B6446" s="9" t="s">
        <v>30</v>
      </c>
      <c r="C6446" s="9" t="s">
        <v>2767</v>
      </c>
      <c r="D6446" s="9" t="s">
        <v>2768</v>
      </c>
      <c r="E6446" s="9" t="s">
        <v>7920</v>
      </c>
      <c r="F6446" s="9" t="str">
        <f>TEXT(gdp_capita_rank__2[[#This Row],[year]],0)&amp;"-"&amp;gdp_capita_rank__2[[#This Row],[WB_country_code]]</f>
        <v>2008-BHS</v>
      </c>
      <c r="G6446" s="9" t="s">
        <v>7933</v>
      </c>
    </row>
    <row r="6447" spans="1:7" x14ac:dyDescent="0.2">
      <c r="A6447" s="9" t="s">
        <v>31</v>
      </c>
      <c r="B6447" s="9" t="s">
        <v>32</v>
      </c>
      <c r="C6447" s="9" t="s">
        <v>2770</v>
      </c>
      <c r="D6447" s="9" t="s">
        <v>2771</v>
      </c>
      <c r="E6447" s="9" t="s">
        <v>7920</v>
      </c>
      <c r="F6447" s="9" t="str">
        <f>TEXT(gdp_capita_rank__2[[#This Row],[year]],0)&amp;"-"&amp;gdp_capita_rank__2[[#This Row],[WB_country_code]]</f>
        <v>2008-BLR</v>
      </c>
      <c r="G6447" s="9" t="s">
        <v>7934</v>
      </c>
    </row>
    <row r="6448" spans="1:7" x14ac:dyDescent="0.2">
      <c r="A6448" s="9" t="s">
        <v>33</v>
      </c>
      <c r="B6448" s="9" t="s">
        <v>34</v>
      </c>
      <c r="C6448" s="9" t="s">
        <v>2772</v>
      </c>
      <c r="D6448" s="9" t="s">
        <v>2773</v>
      </c>
      <c r="E6448" s="9" t="s">
        <v>7920</v>
      </c>
      <c r="F6448" s="9" t="str">
        <f>TEXT(gdp_capita_rank__2[[#This Row],[year]],0)&amp;"-"&amp;gdp_capita_rank__2[[#This Row],[WB_country_code]]</f>
        <v>2008-BMU</v>
      </c>
      <c r="G6448" s="9" t="s">
        <v>7935</v>
      </c>
    </row>
    <row r="6449" spans="1:7" x14ac:dyDescent="0.2">
      <c r="A6449" s="9" t="s">
        <v>35</v>
      </c>
      <c r="B6449" s="9" t="s">
        <v>36</v>
      </c>
      <c r="C6449" s="9" t="s">
        <v>2775</v>
      </c>
      <c r="D6449" s="9" t="s">
        <v>2776</v>
      </c>
      <c r="E6449" s="9" t="s">
        <v>7920</v>
      </c>
      <c r="F6449" s="9" t="str">
        <f>TEXT(gdp_capita_rank__2[[#This Row],[year]],0)&amp;"-"&amp;gdp_capita_rank__2[[#This Row],[WB_country_code]]</f>
        <v>2008-BRA</v>
      </c>
      <c r="G6449" s="9" t="s">
        <v>7936</v>
      </c>
    </row>
    <row r="6450" spans="1:7" x14ac:dyDescent="0.2">
      <c r="A6450" s="9" t="s">
        <v>37</v>
      </c>
      <c r="B6450" s="9" t="s">
        <v>38</v>
      </c>
      <c r="C6450" s="9" t="s">
        <v>2777</v>
      </c>
      <c r="D6450" s="9" t="s">
        <v>2778</v>
      </c>
      <c r="E6450" s="9" t="s">
        <v>7920</v>
      </c>
      <c r="F6450" s="9" t="str">
        <f>TEXT(gdp_capita_rank__2[[#This Row],[year]],0)&amp;"-"&amp;gdp_capita_rank__2[[#This Row],[WB_country_code]]</f>
        <v>2008-BRB</v>
      </c>
      <c r="G6450" s="9" t="s">
        <v>7937</v>
      </c>
    </row>
    <row r="6451" spans="1:7" x14ac:dyDescent="0.2">
      <c r="A6451" s="9" t="s">
        <v>39</v>
      </c>
      <c r="B6451" s="9" t="s">
        <v>40</v>
      </c>
      <c r="C6451" s="9" t="s">
        <v>2779</v>
      </c>
      <c r="D6451" s="9" t="s">
        <v>2780</v>
      </c>
      <c r="E6451" s="9" t="s">
        <v>7920</v>
      </c>
      <c r="F6451" s="9" t="str">
        <f>TEXT(gdp_capita_rank__2[[#This Row],[year]],0)&amp;"-"&amp;gdp_capita_rank__2[[#This Row],[WB_country_code]]</f>
        <v>2008-BWA</v>
      </c>
      <c r="G6451" s="9" t="s">
        <v>7938</v>
      </c>
    </row>
    <row r="6452" spans="1:7" x14ac:dyDescent="0.2">
      <c r="A6452" s="9" t="s">
        <v>41</v>
      </c>
      <c r="B6452" s="9" t="s">
        <v>42</v>
      </c>
      <c r="C6452" s="9" t="s">
        <v>2782</v>
      </c>
      <c r="D6452" s="9" t="s">
        <v>2783</v>
      </c>
      <c r="E6452" s="9" t="s">
        <v>7920</v>
      </c>
      <c r="F6452" s="9" t="str">
        <f>TEXT(gdp_capita_rank__2[[#This Row],[year]],0)&amp;"-"&amp;gdp_capita_rank__2[[#This Row],[WB_country_code]]</f>
        <v>2008-CAN</v>
      </c>
      <c r="G6452" s="9" t="s">
        <v>7939</v>
      </c>
    </row>
    <row r="6453" spans="1:7" x14ac:dyDescent="0.2">
      <c r="A6453" s="9" t="s">
        <v>43</v>
      </c>
      <c r="B6453" s="9" t="s">
        <v>44</v>
      </c>
      <c r="C6453" s="9" t="s">
        <v>2785</v>
      </c>
      <c r="D6453" s="9" t="s">
        <v>2786</v>
      </c>
      <c r="E6453" s="9" t="s">
        <v>7920</v>
      </c>
      <c r="F6453" s="9" t="str">
        <f>TEXT(gdp_capita_rank__2[[#This Row],[year]],0)&amp;"-"&amp;gdp_capita_rank__2[[#This Row],[WB_country_code]]</f>
        <v>2008-CHE</v>
      </c>
      <c r="G6453" s="9" t="s">
        <v>7940</v>
      </c>
    </row>
    <row r="6454" spans="1:7" x14ac:dyDescent="0.2">
      <c r="A6454" s="9" t="s">
        <v>45</v>
      </c>
      <c r="B6454" s="9" t="s">
        <v>46</v>
      </c>
      <c r="C6454" s="9" t="s">
        <v>2788</v>
      </c>
      <c r="D6454" s="9" t="s">
        <v>2789</v>
      </c>
      <c r="E6454" s="9" t="s">
        <v>7920</v>
      </c>
      <c r="F6454" s="9" t="str">
        <f>TEXT(gdp_capita_rank__2[[#This Row],[year]],0)&amp;"-"&amp;gdp_capita_rank__2[[#This Row],[WB_country_code]]</f>
        <v>2008-CHL</v>
      </c>
      <c r="G6454" s="9" t="s">
        <v>7941</v>
      </c>
    </row>
    <row r="6455" spans="1:7" x14ac:dyDescent="0.2">
      <c r="A6455" s="9" t="s">
        <v>47</v>
      </c>
      <c r="B6455" s="9" t="s">
        <v>48</v>
      </c>
      <c r="C6455" s="9" t="s">
        <v>2791</v>
      </c>
      <c r="D6455" s="9" t="s">
        <v>2792</v>
      </c>
      <c r="E6455" s="9" t="s">
        <v>7920</v>
      </c>
      <c r="F6455" s="9" t="str">
        <f>TEXT(gdp_capita_rank__2[[#This Row],[year]],0)&amp;"-"&amp;gdp_capita_rank__2[[#This Row],[WB_country_code]]</f>
        <v>2008-CHN</v>
      </c>
      <c r="G6455" s="9" t="s">
        <v>7942</v>
      </c>
    </row>
    <row r="6456" spans="1:7" x14ac:dyDescent="0.2">
      <c r="A6456" s="9" t="s">
        <v>49</v>
      </c>
      <c r="B6456" s="9" t="s">
        <v>50</v>
      </c>
      <c r="C6456" s="9" t="s">
        <v>2794</v>
      </c>
      <c r="D6456" s="9" t="s">
        <v>2795</v>
      </c>
      <c r="E6456" s="9" t="s">
        <v>7920</v>
      </c>
      <c r="F6456" s="9" t="str">
        <f>TEXT(gdp_capita_rank__2[[#This Row],[year]],0)&amp;"-"&amp;gdp_capita_rank__2[[#This Row],[WB_country_code]]</f>
        <v>2008-CIV</v>
      </c>
      <c r="G6456" s="9" t="s">
        <v>7943</v>
      </c>
    </row>
    <row r="6457" spans="1:7" x14ac:dyDescent="0.2">
      <c r="A6457" s="9" t="s">
        <v>51</v>
      </c>
      <c r="B6457" s="9" t="s">
        <v>52</v>
      </c>
      <c r="C6457" s="9" t="s">
        <v>2797</v>
      </c>
      <c r="D6457" s="9" t="s">
        <v>2798</v>
      </c>
      <c r="E6457" s="9" t="s">
        <v>7920</v>
      </c>
      <c r="F6457" s="9" t="str">
        <f>TEXT(gdp_capita_rank__2[[#This Row],[year]],0)&amp;"-"&amp;gdp_capita_rank__2[[#This Row],[WB_country_code]]</f>
        <v>2008-CMR</v>
      </c>
      <c r="G6457" s="9" t="s">
        <v>7944</v>
      </c>
    </row>
    <row r="6458" spans="1:7" x14ac:dyDescent="0.2">
      <c r="A6458" s="9" t="s">
        <v>53</v>
      </c>
      <c r="B6458" s="9" t="s">
        <v>54</v>
      </c>
      <c r="C6458" s="9" t="s">
        <v>2800</v>
      </c>
      <c r="D6458" s="9" t="s">
        <v>2801</v>
      </c>
      <c r="E6458" s="9" t="s">
        <v>7920</v>
      </c>
      <c r="F6458" s="9" t="str">
        <f>TEXT(gdp_capita_rank__2[[#This Row],[year]],0)&amp;"-"&amp;gdp_capita_rank__2[[#This Row],[WB_country_code]]</f>
        <v>2008-COL</v>
      </c>
      <c r="G6458" s="9" t="s">
        <v>7945</v>
      </c>
    </row>
    <row r="6459" spans="1:7" x14ac:dyDescent="0.2">
      <c r="A6459" s="9" t="s">
        <v>55</v>
      </c>
      <c r="B6459" s="9" t="s">
        <v>56</v>
      </c>
      <c r="C6459" s="9" t="s">
        <v>2803</v>
      </c>
      <c r="D6459" s="9" t="s">
        <v>2804</v>
      </c>
      <c r="E6459" s="9" t="s">
        <v>7920</v>
      </c>
      <c r="F6459" s="9" t="str">
        <f>TEXT(gdp_capita_rank__2[[#This Row],[year]],0)&amp;"-"&amp;gdp_capita_rank__2[[#This Row],[WB_country_code]]</f>
        <v>2008-CRI</v>
      </c>
      <c r="G6459" s="9" t="s">
        <v>7946</v>
      </c>
    </row>
    <row r="6460" spans="1:7" x14ac:dyDescent="0.2">
      <c r="A6460" s="9" t="s">
        <v>57</v>
      </c>
      <c r="B6460" s="9" t="s">
        <v>58</v>
      </c>
      <c r="C6460" s="9" t="s">
        <v>2806</v>
      </c>
      <c r="D6460" s="9" t="s">
        <v>2807</v>
      </c>
      <c r="E6460" s="9" t="s">
        <v>7920</v>
      </c>
      <c r="F6460" s="9" t="str">
        <f>TEXT(gdp_capita_rank__2[[#This Row],[year]],0)&amp;"-"&amp;gdp_capita_rank__2[[#This Row],[WB_country_code]]</f>
        <v>2008-CUB</v>
      </c>
      <c r="G6460" s="9" t="s">
        <v>7947</v>
      </c>
    </row>
    <row r="6461" spans="1:7" x14ac:dyDescent="0.2">
      <c r="A6461" s="9" t="s">
        <v>59</v>
      </c>
      <c r="B6461" s="9" t="s">
        <v>60</v>
      </c>
      <c r="C6461" s="9" t="s">
        <v>2808</v>
      </c>
      <c r="D6461" s="9" t="s">
        <v>2809</v>
      </c>
      <c r="E6461" s="9" t="s">
        <v>7920</v>
      </c>
      <c r="F6461" s="9" t="str">
        <f>TEXT(gdp_capita_rank__2[[#This Row],[year]],0)&amp;"-"&amp;gdp_capita_rank__2[[#This Row],[WB_country_code]]</f>
        <v>2008-CYP</v>
      </c>
      <c r="G6461" s="9" t="s">
        <v>7948</v>
      </c>
    </row>
    <row r="6462" spans="1:7" x14ac:dyDescent="0.2">
      <c r="A6462" s="9" t="s">
        <v>61</v>
      </c>
      <c r="B6462" s="9" t="s">
        <v>62</v>
      </c>
      <c r="C6462" s="9" t="s">
        <v>2810</v>
      </c>
      <c r="D6462" s="9" t="s">
        <v>2811</v>
      </c>
      <c r="E6462" s="9" t="s">
        <v>7920</v>
      </c>
      <c r="F6462" s="9" t="str">
        <f>TEXT(gdp_capita_rank__2[[#This Row],[year]],0)&amp;"-"&amp;gdp_capita_rank__2[[#This Row],[WB_country_code]]</f>
        <v>2008-CZE</v>
      </c>
      <c r="G6462" s="9" t="s">
        <v>7949</v>
      </c>
    </row>
    <row r="6463" spans="1:7" x14ac:dyDescent="0.2">
      <c r="A6463" s="9" t="s">
        <v>63</v>
      </c>
      <c r="B6463" s="9" t="s">
        <v>64</v>
      </c>
      <c r="C6463" s="9" t="s">
        <v>2812</v>
      </c>
      <c r="D6463" s="9" t="s">
        <v>2813</v>
      </c>
      <c r="E6463" s="9" t="s">
        <v>7920</v>
      </c>
      <c r="F6463" s="9" t="str">
        <f>TEXT(gdp_capita_rank__2[[#This Row],[year]],0)&amp;"-"&amp;gdp_capita_rank__2[[#This Row],[WB_country_code]]</f>
        <v>2008-DEU</v>
      </c>
      <c r="G6463" s="9" t="s">
        <v>7950</v>
      </c>
    </row>
    <row r="6464" spans="1:7" x14ac:dyDescent="0.2">
      <c r="A6464" s="9" t="s">
        <v>65</v>
      </c>
      <c r="B6464" s="9" t="s">
        <v>66</v>
      </c>
      <c r="C6464" s="9" t="s">
        <v>2814</v>
      </c>
      <c r="D6464" s="9" t="s">
        <v>2815</v>
      </c>
      <c r="E6464" s="9" t="s">
        <v>7920</v>
      </c>
      <c r="F6464" s="9" t="str">
        <f>TEXT(gdp_capita_rank__2[[#This Row],[year]],0)&amp;"-"&amp;gdp_capita_rank__2[[#This Row],[WB_country_code]]</f>
        <v>2008-DJI</v>
      </c>
      <c r="G6464" s="9" t="s">
        <v>7951</v>
      </c>
    </row>
    <row r="6465" spans="1:7" x14ac:dyDescent="0.2">
      <c r="A6465" s="9" t="s">
        <v>67</v>
      </c>
      <c r="B6465" s="9" t="s">
        <v>68</v>
      </c>
      <c r="C6465" s="9" t="s">
        <v>2816</v>
      </c>
      <c r="D6465" s="9" t="s">
        <v>2817</v>
      </c>
      <c r="E6465" s="9" t="s">
        <v>7920</v>
      </c>
      <c r="F6465" s="9" t="str">
        <f>TEXT(gdp_capita_rank__2[[#This Row],[year]],0)&amp;"-"&amp;gdp_capita_rank__2[[#This Row],[WB_country_code]]</f>
        <v>2008-DNK</v>
      </c>
      <c r="G6465" s="9" t="s">
        <v>7952</v>
      </c>
    </row>
    <row r="6466" spans="1:7" x14ac:dyDescent="0.2">
      <c r="A6466" s="9" t="s">
        <v>69</v>
      </c>
      <c r="B6466" s="9" t="s">
        <v>70</v>
      </c>
      <c r="C6466" s="9" t="s">
        <v>2818</v>
      </c>
      <c r="D6466" s="9" t="s">
        <v>2819</v>
      </c>
      <c r="E6466" s="9" t="s">
        <v>7920</v>
      </c>
      <c r="F6466" s="9" t="str">
        <f>TEXT(gdp_capita_rank__2[[#This Row],[year]],0)&amp;"-"&amp;gdp_capita_rank__2[[#This Row],[WB_country_code]]</f>
        <v>2008-DOM</v>
      </c>
      <c r="G6466" s="9" t="s">
        <v>7953</v>
      </c>
    </row>
    <row r="6467" spans="1:7" x14ac:dyDescent="0.2">
      <c r="A6467" s="9" t="s">
        <v>71</v>
      </c>
      <c r="B6467" s="9" t="s">
        <v>72</v>
      </c>
      <c r="C6467" s="9" t="s">
        <v>2821</v>
      </c>
      <c r="D6467" s="9" t="s">
        <v>2822</v>
      </c>
      <c r="E6467" s="9" t="s">
        <v>7920</v>
      </c>
      <c r="F6467" s="9" t="str">
        <f>TEXT(gdp_capita_rank__2[[#This Row],[year]],0)&amp;"-"&amp;gdp_capita_rank__2[[#This Row],[WB_country_code]]</f>
        <v>2008-DZA</v>
      </c>
      <c r="G6467" s="9" t="s">
        <v>7954</v>
      </c>
    </row>
    <row r="6468" spans="1:7" x14ac:dyDescent="0.2">
      <c r="A6468" s="9" t="s">
        <v>73</v>
      </c>
      <c r="B6468" s="9" t="s">
        <v>74</v>
      </c>
      <c r="C6468" s="9" t="s">
        <v>2824</v>
      </c>
      <c r="D6468" s="9" t="s">
        <v>2825</v>
      </c>
      <c r="E6468" s="9" t="s">
        <v>7920</v>
      </c>
      <c r="F6468" s="9" t="str">
        <f>TEXT(gdp_capita_rank__2[[#This Row],[year]],0)&amp;"-"&amp;gdp_capita_rank__2[[#This Row],[WB_country_code]]</f>
        <v>2008-ECU</v>
      </c>
      <c r="G6468" s="9" t="s">
        <v>7955</v>
      </c>
    </row>
    <row r="6469" spans="1:7" x14ac:dyDescent="0.2">
      <c r="A6469" s="9" t="s">
        <v>75</v>
      </c>
      <c r="B6469" s="9" t="s">
        <v>76</v>
      </c>
      <c r="C6469" s="9" t="s">
        <v>2827</v>
      </c>
      <c r="D6469" s="9" t="s">
        <v>2828</v>
      </c>
      <c r="E6469" s="9" t="s">
        <v>7920</v>
      </c>
      <c r="F6469" s="9" t="str">
        <f>TEXT(gdp_capita_rank__2[[#This Row],[year]],0)&amp;"-"&amp;gdp_capita_rank__2[[#This Row],[WB_country_code]]</f>
        <v>2008-EGY</v>
      </c>
      <c r="G6469" s="9" t="s">
        <v>7956</v>
      </c>
    </row>
    <row r="6470" spans="1:7" x14ac:dyDescent="0.2">
      <c r="A6470" s="9" t="s">
        <v>77</v>
      </c>
      <c r="B6470" s="9" t="s">
        <v>78</v>
      </c>
      <c r="C6470" s="9" t="s">
        <v>2829</v>
      </c>
      <c r="D6470" s="9" t="s">
        <v>2830</v>
      </c>
      <c r="E6470" s="9" t="s">
        <v>7920</v>
      </c>
      <c r="F6470" s="9" t="str">
        <f>TEXT(gdp_capita_rank__2[[#This Row],[year]],0)&amp;"-"&amp;gdp_capita_rank__2[[#This Row],[WB_country_code]]</f>
        <v>2008-ERI</v>
      </c>
      <c r="G6470" s="9" t="s">
        <v>7957</v>
      </c>
    </row>
    <row r="6471" spans="1:7" x14ac:dyDescent="0.2">
      <c r="A6471" s="9" t="s">
        <v>79</v>
      </c>
      <c r="B6471" s="9" t="s">
        <v>80</v>
      </c>
      <c r="C6471" s="9" t="s">
        <v>2831</v>
      </c>
      <c r="D6471" s="9" t="s">
        <v>2832</v>
      </c>
      <c r="E6471" s="9" t="s">
        <v>7920</v>
      </c>
      <c r="F6471" s="9" t="str">
        <f>TEXT(gdp_capita_rank__2[[#This Row],[year]],0)&amp;"-"&amp;gdp_capita_rank__2[[#This Row],[WB_country_code]]</f>
        <v>2008-ESP</v>
      </c>
      <c r="G6471" s="9" t="s">
        <v>7958</v>
      </c>
    </row>
    <row r="6472" spans="1:7" x14ac:dyDescent="0.2">
      <c r="A6472" s="9" t="s">
        <v>81</v>
      </c>
      <c r="B6472" s="9" t="s">
        <v>82</v>
      </c>
      <c r="C6472" s="9" t="s">
        <v>2834</v>
      </c>
      <c r="D6472" s="9" t="s">
        <v>2835</v>
      </c>
      <c r="E6472" s="9" t="s">
        <v>7920</v>
      </c>
      <c r="F6472" s="9" t="str">
        <f>TEXT(gdp_capita_rank__2[[#This Row],[year]],0)&amp;"-"&amp;gdp_capita_rank__2[[#This Row],[WB_country_code]]</f>
        <v>2008-EST</v>
      </c>
      <c r="G6472" s="9" t="s">
        <v>7959</v>
      </c>
    </row>
    <row r="6473" spans="1:7" x14ac:dyDescent="0.2">
      <c r="A6473" s="9" t="s">
        <v>83</v>
      </c>
      <c r="B6473" s="9" t="s">
        <v>84</v>
      </c>
      <c r="C6473" s="9" t="s">
        <v>2836</v>
      </c>
      <c r="D6473" s="9" t="s">
        <v>2837</v>
      </c>
      <c r="E6473" s="9" t="s">
        <v>7920</v>
      </c>
      <c r="F6473" s="9" t="str">
        <f>TEXT(gdp_capita_rank__2[[#This Row],[year]],0)&amp;"-"&amp;gdp_capita_rank__2[[#This Row],[WB_country_code]]</f>
        <v>2008-ETH</v>
      </c>
      <c r="G6473" s="9" t="s">
        <v>7960</v>
      </c>
    </row>
    <row r="6474" spans="1:7" x14ac:dyDescent="0.2">
      <c r="A6474" s="9" t="s">
        <v>85</v>
      </c>
      <c r="B6474" s="9" t="s">
        <v>86</v>
      </c>
      <c r="C6474" s="9" t="s">
        <v>2838</v>
      </c>
      <c r="D6474" s="9" t="s">
        <v>2839</v>
      </c>
      <c r="E6474" s="9" t="s">
        <v>7920</v>
      </c>
      <c r="F6474" s="9" t="str">
        <f>TEXT(gdp_capita_rank__2[[#This Row],[year]],0)&amp;"-"&amp;gdp_capita_rank__2[[#This Row],[WB_country_code]]</f>
        <v>2008-FIN</v>
      </c>
      <c r="G6474" s="9" t="s">
        <v>7961</v>
      </c>
    </row>
    <row r="6475" spans="1:7" x14ac:dyDescent="0.2">
      <c r="A6475" s="9" t="s">
        <v>87</v>
      </c>
      <c r="B6475" s="9" t="s">
        <v>88</v>
      </c>
      <c r="C6475" s="9" t="s">
        <v>2841</v>
      </c>
      <c r="D6475" s="9" t="s">
        <v>2842</v>
      </c>
      <c r="E6475" s="9" t="s">
        <v>7920</v>
      </c>
      <c r="F6475" s="9" t="str">
        <f>TEXT(gdp_capita_rank__2[[#This Row],[year]],0)&amp;"-"&amp;gdp_capita_rank__2[[#This Row],[WB_country_code]]</f>
        <v>2008-FJI</v>
      </c>
      <c r="G6475" s="9" t="s">
        <v>7962</v>
      </c>
    </row>
    <row r="6476" spans="1:7" x14ac:dyDescent="0.2">
      <c r="A6476" s="9" t="s">
        <v>89</v>
      </c>
      <c r="B6476" s="9" t="s">
        <v>90</v>
      </c>
      <c r="C6476" s="9" t="s">
        <v>2844</v>
      </c>
      <c r="D6476" s="9" t="s">
        <v>2845</v>
      </c>
      <c r="E6476" s="9" t="s">
        <v>7920</v>
      </c>
      <c r="F6476" s="9" t="str">
        <f>TEXT(gdp_capita_rank__2[[#This Row],[year]],0)&amp;"-"&amp;gdp_capita_rank__2[[#This Row],[WB_country_code]]</f>
        <v>2008-FRA</v>
      </c>
      <c r="G6476" s="9" t="s">
        <v>7963</v>
      </c>
    </row>
    <row r="6477" spans="1:7" x14ac:dyDescent="0.2">
      <c r="A6477" s="9" t="s">
        <v>91</v>
      </c>
      <c r="B6477" s="9" t="s">
        <v>92</v>
      </c>
      <c r="C6477" s="9" t="s">
        <v>2847</v>
      </c>
      <c r="D6477" s="9" t="s">
        <v>2848</v>
      </c>
      <c r="E6477" s="9" t="s">
        <v>7920</v>
      </c>
      <c r="F6477" s="9" t="str">
        <f>TEXT(gdp_capita_rank__2[[#This Row],[year]],0)&amp;"-"&amp;gdp_capita_rank__2[[#This Row],[WB_country_code]]</f>
        <v>2008-GAB</v>
      </c>
      <c r="G6477" s="9" t="s">
        <v>7964</v>
      </c>
    </row>
    <row r="6478" spans="1:7" x14ac:dyDescent="0.2">
      <c r="A6478" s="9" t="s">
        <v>93</v>
      </c>
      <c r="B6478" s="9" t="s">
        <v>94</v>
      </c>
      <c r="C6478" s="9" t="s">
        <v>2850</v>
      </c>
      <c r="D6478" s="9" t="s">
        <v>2851</v>
      </c>
      <c r="E6478" s="9" t="s">
        <v>7920</v>
      </c>
      <c r="F6478" s="9" t="str">
        <f>TEXT(gdp_capita_rank__2[[#This Row],[year]],0)&amp;"-"&amp;gdp_capita_rank__2[[#This Row],[WB_country_code]]</f>
        <v>2008-GBR</v>
      </c>
      <c r="G6478" s="9" t="s">
        <v>7965</v>
      </c>
    </row>
    <row r="6479" spans="1:7" x14ac:dyDescent="0.2">
      <c r="A6479" s="9" t="s">
        <v>95</v>
      </c>
      <c r="B6479" s="9" t="s">
        <v>96</v>
      </c>
      <c r="C6479" s="9" t="s">
        <v>2853</v>
      </c>
      <c r="D6479" s="9" t="s">
        <v>2854</v>
      </c>
      <c r="E6479" s="9" t="s">
        <v>7920</v>
      </c>
      <c r="F6479" s="9" t="str">
        <f>TEXT(gdp_capita_rank__2[[#This Row],[year]],0)&amp;"-"&amp;gdp_capita_rank__2[[#This Row],[WB_country_code]]</f>
        <v>2008-GEO</v>
      </c>
      <c r="G6479" s="9" t="s">
        <v>7966</v>
      </c>
    </row>
    <row r="6480" spans="1:7" x14ac:dyDescent="0.2">
      <c r="A6480" s="9" t="s">
        <v>97</v>
      </c>
      <c r="B6480" s="9" t="s">
        <v>98</v>
      </c>
      <c r="C6480" s="9" t="s">
        <v>2855</v>
      </c>
      <c r="D6480" s="9" t="s">
        <v>2824</v>
      </c>
      <c r="E6480" s="9" t="s">
        <v>7920</v>
      </c>
      <c r="F6480" s="9" t="str">
        <f>TEXT(gdp_capita_rank__2[[#This Row],[year]],0)&amp;"-"&amp;gdp_capita_rank__2[[#This Row],[WB_country_code]]</f>
        <v>2008-GHA</v>
      </c>
      <c r="G6480" s="9" t="s">
        <v>7967</v>
      </c>
    </row>
    <row r="6481" spans="1:7" x14ac:dyDescent="0.2">
      <c r="A6481" s="9" t="s">
        <v>99</v>
      </c>
      <c r="B6481" s="9" t="s">
        <v>100</v>
      </c>
      <c r="C6481" s="9" t="s">
        <v>2857</v>
      </c>
      <c r="D6481" s="9" t="s">
        <v>2858</v>
      </c>
      <c r="E6481" s="9" t="s">
        <v>7920</v>
      </c>
      <c r="F6481" s="9" t="str">
        <f>TEXT(gdp_capita_rank__2[[#This Row],[year]],0)&amp;"-"&amp;gdp_capita_rank__2[[#This Row],[WB_country_code]]</f>
        <v>2008-GRC</v>
      </c>
      <c r="G6481" s="9" t="s">
        <v>7968</v>
      </c>
    </row>
    <row r="6482" spans="1:7" x14ac:dyDescent="0.2">
      <c r="A6482" s="9" t="s">
        <v>101</v>
      </c>
      <c r="B6482" s="9" t="s">
        <v>102</v>
      </c>
      <c r="C6482" s="9" t="s">
        <v>2860</v>
      </c>
      <c r="D6482" s="9" t="s">
        <v>2861</v>
      </c>
      <c r="E6482" s="9" t="s">
        <v>7920</v>
      </c>
      <c r="F6482" s="9" t="str">
        <f>TEXT(gdp_capita_rank__2[[#This Row],[year]],0)&amp;"-"&amp;gdp_capita_rank__2[[#This Row],[WB_country_code]]</f>
        <v>2008-GRD</v>
      </c>
      <c r="G6482" s="9" t="s">
        <v>7969</v>
      </c>
    </row>
    <row r="6483" spans="1:7" x14ac:dyDescent="0.2">
      <c r="A6483" s="9" t="s">
        <v>103</v>
      </c>
      <c r="B6483" s="9" t="s">
        <v>104</v>
      </c>
      <c r="C6483" s="9" t="s">
        <v>2862</v>
      </c>
      <c r="D6483" s="9" t="s">
        <v>2863</v>
      </c>
      <c r="E6483" s="9" t="s">
        <v>7920</v>
      </c>
      <c r="F6483" s="9" t="str">
        <f>TEXT(gdp_capita_rank__2[[#This Row],[year]],0)&amp;"-"&amp;gdp_capita_rank__2[[#This Row],[WB_country_code]]</f>
        <v>2008-GTM</v>
      </c>
      <c r="G6483" s="9" t="s">
        <v>7970</v>
      </c>
    </row>
    <row r="6484" spans="1:7" x14ac:dyDescent="0.2">
      <c r="A6484" s="9" t="s">
        <v>105</v>
      </c>
      <c r="B6484" s="9" t="s">
        <v>106</v>
      </c>
      <c r="C6484" s="9" t="s">
        <v>2865</v>
      </c>
      <c r="D6484" s="9" t="s">
        <v>2866</v>
      </c>
      <c r="E6484" s="9" t="s">
        <v>7920</v>
      </c>
      <c r="F6484" s="9" t="str">
        <f>TEXT(gdp_capita_rank__2[[#This Row],[year]],0)&amp;"-"&amp;gdp_capita_rank__2[[#This Row],[WB_country_code]]</f>
        <v>2008-GUY</v>
      </c>
      <c r="G6484" s="9" t="s">
        <v>7971</v>
      </c>
    </row>
    <row r="6485" spans="1:7" x14ac:dyDescent="0.2">
      <c r="A6485" s="9" t="s">
        <v>107</v>
      </c>
      <c r="B6485" s="9" t="s">
        <v>108</v>
      </c>
      <c r="C6485" s="9" t="s">
        <v>2868</v>
      </c>
      <c r="D6485" s="9" t="s">
        <v>2869</v>
      </c>
      <c r="E6485" s="9" t="s">
        <v>7920</v>
      </c>
      <c r="F6485" s="9" t="str">
        <f>TEXT(gdp_capita_rank__2[[#This Row],[year]],0)&amp;"-"&amp;gdp_capita_rank__2[[#This Row],[WB_country_code]]</f>
        <v>2008-HKG</v>
      </c>
      <c r="G6485" s="9" t="s">
        <v>7972</v>
      </c>
    </row>
    <row r="6486" spans="1:7" x14ac:dyDescent="0.2">
      <c r="A6486" s="9" t="s">
        <v>109</v>
      </c>
      <c r="B6486" s="9" t="s">
        <v>110</v>
      </c>
      <c r="C6486" s="9" t="s">
        <v>2871</v>
      </c>
      <c r="D6486" s="9" t="s">
        <v>2872</v>
      </c>
      <c r="E6486" s="9" t="s">
        <v>7920</v>
      </c>
      <c r="F6486" s="9" t="str">
        <f>TEXT(gdp_capita_rank__2[[#This Row],[year]],0)&amp;"-"&amp;gdp_capita_rank__2[[#This Row],[WB_country_code]]</f>
        <v>2008-HRV</v>
      </c>
      <c r="G6486" s="9" t="s">
        <v>7973</v>
      </c>
    </row>
    <row r="6487" spans="1:7" x14ac:dyDescent="0.2">
      <c r="A6487" s="9" t="s">
        <v>111</v>
      </c>
      <c r="B6487" s="9" t="s">
        <v>112</v>
      </c>
      <c r="C6487" s="9" t="s">
        <v>2873</v>
      </c>
      <c r="D6487" s="9" t="s">
        <v>2874</v>
      </c>
      <c r="E6487" s="9" t="s">
        <v>7920</v>
      </c>
      <c r="F6487" s="9" t="str">
        <f>TEXT(gdp_capita_rank__2[[#This Row],[year]],0)&amp;"-"&amp;gdp_capita_rank__2[[#This Row],[WB_country_code]]</f>
        <v>2008-HUN</v>
      </c>
      <c r="G6487" s="9" t="s">
        <v>7974</v>
      </c>
    </row>
    <row r="6488" spans="1:7" x14ac:dyDescent="0.2">
      <c r="A6488" s="9" t="s">
        <v>113</v>
      </c>
      <c r="B6488" s="9" t="s">
        <v>114</v>
      </c>
      <c r="C6488" s="9" t="s">
        <v>2875</v>
      </c>
      <c r="D6488" s="9" t="s">
        <v>2876</v>
      </c>
      <c r="E6488" s="9" t="s">
        <v>7920</v>
      </c>
      <c r="F6488" s="9" t="str">
        <f>TEXT(gdp_capita_rank__2[[#This Row],[year]],0)&amp;"-"&amp;gdp_capita_rank__2[[#This Row],[WB_country_code]]</f>
        <v>2008-IDN</v>
      </c>
      <c r="G6488" s="9" t="s">
        <v>7975</v>
      </c>
    </row>
    <row r="6489" spans="1:7" x14ac:dyDescent="0.2">
      <c r="A6489" s="9" t="s">
        <v>115</v>
      </c>
      <c r="B6489" s="9" t="s">
        <v>116</v>
      </c>
      <c r="C6489" s="9" t="s">
        <v>2877</v>
      </c>
      <c r="D6489" s="9" t="s">
        <v>2878</v>
      </c>
      <c r="E6489" s="9" t="s">
        <v>7920</v>
      </c>
      <c r="F6489" s="9" t="str">
        <f>TEXT(gdp_capita_rank__2[[#This Row],[year]],0)&amp;"-"&amp;gdp_capita_rank__2[[#This Row],[WB_country_code]]</f>
        <v>2008-IND</v>
      </c>
      <c r="G6489" s="9" t="s">
        <v>7976</v>
      </c>
    </row>
    <row r="6490" spans="1:7" x14ac:dyDescent="0.2">
      <c r="A6490" s="9" t="s">
        <v>117</v>
      </c>
      <c r="B6490" s="9" t="s">
        <v>118</v>
      </c>
      <c r="C6490" s="9" t="s">
        <v>2880</v>
      </c>
      <c r="D6490" s="9" t="s">
        <v>2881</v>
      </c>
      <c r="E6490" s="9" t="s">
        <v>7920</v>
      </c>
      <c r="F6490" s="9" t="str">
        <f>TEXT(gdp_capita_rank__2[[#This Row],[year]],0)&amp;"-"&amp;gdp_capita_rank__2[[#This Row],[WB_country_code]]</f>
        <v>2008-IRL</v>
      </c>
      <c r="G6490" s="9" t="s">
        <v>7977</v>
      </c>
    </row>
    <row r="6491" spans="1:7" x14ac:dyDescent="0.2">
      <c r="A6491" s="9" t="s">
        <v>119</v>
      </c>
      <c r="B6491" s="9" t="s">
        <v>120</v>
      </c>
      <c r="C6491" s="9" t="s">
        <v>2883</v>
      </c>
      <c r="D6491" s="9" t="s">
        <v>2884</v>
      </c>
      <c r="E6491" s="9" t="s">
        <v>7920</v>
      </c>
      <c r="F6491" s="9" t="str">
        <f>TEXT(gdp_capita_rank__2[[#This Row],[year]],0)&amp;"-"&amp;gdp_capita_rank__2[[#This Row],[WB_country_code]]</f>
        <v>2008-IRN</v>
      </c>
      <c r="G6491" s="9" t="s">
        <v>7978</v>
      </c>
    </row>
    <row r="6492" spans="1:7" x14ac:dyDescent="0.2">
      <c r="A6492" s="9" t="s">
        <v>121</v>
      </c>
      <c r="B6492" s="9" t="s">
        <v>122</v>
      </c>
      <c r="C6492" s="9" t="s">
        <v>2886</v>
      </c>
      <c r="D6492" s="9" t="s">
        <v>2887</v>
      </c>
      <c r="E6492" s="9" t="s">
        <v>7920</v>
      </c>
      <c r="F6492" s="9" t="str">
        <f>TEXT(gdp_capita_rank__2[[#This Row],[year]],0)&amp;"-"&amp;gdp_capita_rank__2[[#This Row],[WB_country_code]]</f>
        <v>2008-IRQ</v>
      </c>
      <c r="G6492" s="9" t="s">
        <v>7979</v>
      </c>
    </row>
    <row r="6493" spans="1:7" x14ac:dyDescent="0.2">
      <c r="A6493" s="9" t="s">
        <v>123</v>
      </c>
      <c r="B6493" s="9" t="s">
        <v>124</v>
      </c>
      <c r="C6493" s="9" t="s">
        <v>2889</v>
      </c>
      <c r="D6493" s="9" t="s">
        <v>2890</v>
      </c>
      <c r="E6493" s="9" t="s">
        <v>7920</v>
      </c>
      <c r="F6493" s="9" t="str">
        <f>TEXT(gdp_capita_rank__2[[#This Row],[year]],0)&amp;"-"&amp;gdp_capita_rank__2[[#This Row],[WB_country_code]]</f>
        <v>2008-ISL</v>
      </c>
      <c r="G6493" s="9" t="s">
        <v>7980</v>
      </c>
    </row>
    <row r="6494" spans="1:7" x14ac:dyDescent="0.2">
      <c r="A6494" s="9" t="s">
        <v>125</v>
      </c>
      <c r="B6494" s="9" t="s">
        <v>126</v>
      </c>
      <c r="C6494" s="9" t="s">
        <v>2892</v>
      </c>
      <c r="D6494" s="9" t="s">
        <v>2893</v>
      </c>
      <c r="E6494" s="9" t="s">
        <v>7920</v>
      </c>
      <c r="F6494" s="9" t="str">
        <f>TEXT(gdp_capita_rank__2[[#This Row],[year]],0)&amp;"-"&amp;gdp_capita_rank__2[[#This Row],[WB_country_code]]</f>
        <v>2008-ISR</v>
      </c>
      <c r="G6494" s="9" t="s">
        <v>7981</v>
      </c>
    </row>
    <row r="6495" spans="1:7" x14ac:dyDescent="0.2">
      <c r="A6495" s="9" t="s">
        <v>127</v>
      </c>
      <c r="B6495" s="9" t="s">
        <v>128</v>
      </c>
      <c r="C6495" s="9" t="s">
        <v>2895</v>
      </c>
      <c r="D6495" s="9" t="s">
        <v>2896</v>
      </c>
      <c r="E6495" s="9" t="s">
        <v>7920</v>
      </c>
      <c r="F6495" s="9" t="str">
        <f>TEXT(gdp_capita_rank__2[[#This Row],[year]],0)&amp;"-"&amp;gdp_capita_rank__2[[#This Row],[WB_country_code]]</f>
        <v>2008-ITA</v>
      </c>
      <c r="G6495" s="9" t="s">
        <v>7982</v>
      </c>
    </row>
    <row r="6496" spans="1:7" x14ac:dyDescent="0.2">
      <c r="A6496" s="9" t="s">
        <v>129</v>
      </c>
      <c r="B6496" s="9" t="s">
        <v>130</v>
      </c>
      <c r="C6496" s="9" t="s">
        <v>2898</v>
      </c>
      <c r="D6496" s="9" t="s">
        <v>2899</v>
      </c>
      <c r="E6496" s="9" t="s">
        <v>7920</v>
      </c>
      <c r="F6496" s="9" t="str">
        <f>TEXT(gdp_capita_rank__2[[#This Row],[year]],0)&amp;"-"&amp;gdp_capita_rank__2[[#This Row],[WB_country_code]]</f>
        <v>2008-JAM</v>
      </c>
      <c r="G6496" s="9" t="s">
        <v>7983</v>
      </c>
    </row>
    <row r="6497" spans="1:7" x14ac:dyDescent="0.2">
      <c r="A6497" s="9" t="s">
        <v>131</v>
      </c>
      <c r="B6497" s="9" t="s">
        <v>132</v>
      </c>
      <c r="C6497" s="9" t="s">
        <v>2901</v>
      </c>
      <c r="D6497" s="9" t="s">
        <v>2902</v>
      </c>
      <c r="E6497" s="9" t="s">
        <v>7920</v>
      </c>
      <c r="F6497" s="9" t="str">
        <f>TEXT(gdp_capita_rank__2[[#This Row],[year]],0)&amp;"-"&amp;gdp_capita_rank__2[[#This Row],[WB_country_code]]</f>
        <v>2008-JOR</v>
      </c>
      <c r="G6497" s="9" t="s">
        <v>7984</v>
      </c>
    </row>
    <row r="6498" spans="1:7" x14ac:dyDescent="0.2">
      <c r="A6498" s="9" t="s">
        <v>133</v>
      </c>
      <c r="B6498" s="9" t="s">
        <v>134</v>
      </c>
      <c r="C6498" s="9" t="s">
        <v>2903</v>
      </c>
      <c r="D6498" s="9" t="s">
        <v>2904</v>
      </c>
      <c r="E6498" s="9" t="s">
        <v>7920</v>
      </c>
      <c r="F6498" s="9" t="str">
        <f>TEXT(gdp_capita_rank__2[[#This Row],[year]],0)&amp;"-"&amp;gdp_capita_rank__2[[#This Row],[WB_country_code]]</f>
        <v>2008-JPN</v>
      </c>
      <c r="G6498" s="9" t="s">
        <v>7985</v>
      </c>
    </row>
    <row r="6499" spans="1:7" x14ac:dyDescent="0.2">
      <c r="A6499" s="9" t="s">
        <v>135</v>
      </c>
      <c r="B6499" s="9" t="s">
        <v>136</v>
      </c>
      <c r="C6499" s="9" t="s">
        <v>2906</v>
      </c>
      <c r="D6499" s="9" t="s">
        <v>2907</v>
      </c>
      <c r="E6499" s="9" t="s">
        <v>7920</v>
      </c>
      <c r="F6499" s="9" t="str">
        <f>TEXT(gdp_capita_rank__2[[#This Row],[year]],0)&amp;"-"&amp;gdp_capita_rank__2[[#This Row],[WB_country_code]]</f>
        <v>2008-KAZ</v>
      </c>
      <c r="G6499" s="9" t="s">
        <v>7986</v>
      </c>
    </row>
    <row r="6500" spans="1:7" x14ac:dyDescent="0.2">
      <c r="A6500" s="9" t="s">
        <v>137</v>
      </c>
      <c r="B6500" s="9" t="s">
        <v>138</v>
      </c>
      <c r="C6500" s="9" t="s">
        <v>2908</v>
      </c>
      <c r="D6500" s="9" t="s">
        <v>2909</v>
      </c>
      <c r="E6500" s="9" t="s">
        <v>7920</v>
      </c>
      <c r="F6500" s="9" t="str">
        <f>TEXT(gdp_capita_rank__2[[#This Row],[year]],0)&amp;"-"&amp;gdp_capita_rank__2[[#This Row],[WB_country_code]]</f>
        <v>2008-KEN</v>
      </c>
      <c r="G6500" s="9" t="s">
        <v>7987</v>
      </c>
    </row>
    <row r="6501" spans="1:7" x14ac:dyDescent="0.2">
      <c r="A6501" s="9" t="s">
        <v>139</v>
      </c>
      <c r="B6501" s="9" t="s">
        <v>140</v>
      </c>
      <c r="C6501" s="9" t="s">
        <v>2911</v>
      </c>
      <c r="D6501" s="9" t="s">
        <v>2912</v>
      </c>
      <c r="E6501" s="9" t="s">
        <v>7920</v>
      </c>
      <c r="F6501" s="9" t="str">
        <f>TEXT(gdp_capita_rank__2[[#This Row],[year]],0)&amp;"-"&amp;gdp_capita_rank__2[[#This Row],[WB_country_code]]</f>
        <v>2008-KGZ</v>
      </c>
      <c r="G6501" s="9" t="s">
        <v>7988</v>
      </c>
    </row>
    <row r="6502" spans="1:7" x14ac:dyDescent="0.2">
      <c r="A6502" s="9" t="s">
        <v>141</v>
      </c>
      <c r="B6502" s="9" t="s">
        <v>142</v>
      </c>
      <c r="C6502" s="9" t="s">
        <v>2913</v>
      </c>
      <c r="D6502" s="9" t="s">
        <v>2914</v>
      </c>
      <c r="E6502" s="9" t="s">
        <v>7920</v>
      </c>
      <c r="F6502" s="9" t="str">
        <f>TEXT(gdp_capita_rank__2[[#This Row],[year]],0)&amp;"-"&amp;gdp_capita_rank__2[[#This Row],[WB_country_code]]</f>
        <v>2008-KOR</v>
      </c>
      <c r="G6502" s="9" t="s">
        <v>7989</v>
      </c>
    </row>
    <row r="6503" spans="1:7" x14ac:dyDescent="0.2">
      <c r="A6503" s="9" t="s">
        <v>143</v>
      </c>
      <c r="B6503" s="9" t="s">
        <v>144</v>
      </c>
      <c r="C6503" s="9" t="s">
        <v>2916</v>
      </c>
      <c r="D6503" s="9" t="s">
        <v>2917</v>
      </c>
      <c r="E6503" s="9" t="s">
        <v>7920</v>
      </c>
      <c r="F6503" s="9" t="str">
        <f>TEXT(gdp_capita_rank__2[[#This Row],[year]],0)&amp;"-"&amp;gdp_capita_rank__2[[#This Row],[WB_country_code]]</f>
        <v>2008-KWT</v>
      </c>
      <c r="G6503" s="9" t="s">
        <v>7990</v>
      </c>
    </row>
    <row r="6504" spans="1:7" x14ac:dyDescent="0.2">
      <c r="A6504" s="9" t="s">
        <v>145</v>
      </c>
      <c r="B6504" s="9" t="s">
        <v>146</v>
      </c>
      <c r="C6504" s="9" t="s">
        <v>2918</v>
      </c>
      <c r="D6504" s="9" t="s">
        <v>2919</v>
      </c>
      <c r="E6504" s="9" t="s">
        <v>7920</v>
      </c>
      <c r="F6504" s="9" t="str">
        <f>TEXT(gdp_capita_rank__2[[#This Row],[year]],0)&amp;"-"&amp;gdp_capita_rank__2[[#This Row],[WB_country_code]]</f>
        <v>2008-LBN</v>
      </c>
      <c r="G6504" s="9" t="s">
        <v>7991</v>
      </c>
    </row>
    <row r="6505" spans="1:7" x14ac:dyDescent="0.2">
      <c r="A6505" s="9" t="s">
        <v>147</v>
      </c>
      <c r="B6505" s="9" t="s">
        <v>148</v>
      </c>
      <c r="C6505" s="9" t="s">
        <v>2920</v>
      </c>
      <c r="D6505" s="9" t="s">
        <v>2921</v>
      </c>
      <c r="E6505" s="9" t="s">
        <v>7920</v>
      </c>
      <c r="F6505" s="9" t="str">
        <f>TEXT(gdp_capita_rank__2[[#This Row],[year]],0)&amp;"-"&amp;gdp_capita_rank__2[[#This Row],[WB_country_code]]</f>
        <v>2008-LKA</v>
      </c>
      <c r="G6505" s="9" t="s">
        <v>7992</v>
      </c>
    </row>
    <row r="6506" spans="1:7" x14ac:dyDescent="0.2">
      <c r="A6506" s="9" t="s">
        <v>149</v>
      </c>
      <c r="B6506" s="9" t="s">
        <v>150</v>
      </c>
      <c r="C6506" s="9" t="s">
        <v>2923</v>
      </c>
      <c r="D6506" s="9" t="s">
        <v>2924</v>
      </c>
      <c r="E6506" s="9" t="s">
        <v>7920</v>
      </c>
      <c r="F6506" s="9" t="str">
        <f>TEXT(gdp_capita_rank__2[[#This Row],[year]],0)&amp;"-"&amp;gdp_capita_rank__2[[#This Row],[WB_country_code]]</f>
        <v>2008-LTU</v>
      </c>
      <c r="G6506" s="9" t="s">
        <v>7993</v>
      </c>
    </row>
    <row r="6507" spans="1:7" x14ac:dyDescent="0.2">
      <c r="A6507" s="9" t="s">
        <v>151</v>
      </c>
      <c r="B6507" s="9" t="s">
        <v>152</v>
      </c>
      <c r="C6507" s="9" t="s">
        <v>2925</v>
      </c>
      <c r="D6507" s="9" t="s">
        <v>2926</v>
      </c>
      <c r="E6507" s="9" t="s">
        <v>7920</v>
      </c>
      <c r="F6507" s="9" t="str">
        <f>TEXT(gdp_capita_rank__2[[#This Row],[year]],0)&amp;"-"&amp;gdp_capita_rank__2[[#This Row],[WB_country_code]]</f>
        <v>2008-LVA</v>
      </c>
      <c r="G6507" s="9" t="s">
        <v>7994</v>
      </c>
    </row>
    <row r="6508" spans="1:7" x14ac:dyDescent="0.2">
      <c r="A6508" s="9" t="s">
        <v>153</v>
      </c>
      <c r="B6508" s="9" t="s">
        <v>154</v>
      </c>
      <c r="C6508" s="9" t="s">
        <v>2927</v>
      </c>
      <c r="D6508" s="9" t="s">
        <v>2928</v>
      </c>
      <c r="E6508" s="9" t="s">
        <v>7920</v>
      </c>
      <c r="F6508" s="9" t="str">
        <f>TEXT(gdp_capita_rank__2[[#This Row],[year]],0)&amp;"-"&amp;gdp_capita_rank__2[[#This Row],[WB_country_code]]</f>
        <v>2008-MAR</v>
      </c>
      <c r="G6508" s="9" t="s">
        <v>7995</v>
      </c>
    </row>
    <row r="6509" spans="1:7" x14ac:dyDescent="0.2">
      <c r="A6509" s="9" t="s">
        <v>155</v>
      </c>
      <c r="B6509" s="9" t="s">
        <v>156</v>
      </c>
      <c r="C6509" s="9" t="s">
        <v>2930</v>
      </c>
      <c r="D6509" s="9" t="s">
        <v>2931</v>
      </c>
      <c r="E6509" s="9" t="s">
        <v>7920</v>
      </c>
      <c r="F6509" s="9" t="str">
        <f>TEXT(gdp_capita_rank__2[[#This Row],[year]],0)&amp;"-"&amp;gdp_capita_rank__2[[#This Row],[WB_country_code]]</f>
        <v>2008-MDA</v>
      </c>
      <c r="G6509" s="9" t="s">
        <v>7996</v>
      </c>
    </row>
    <row r="6510" spans="1:7" x14ac:dyDescent="0.2">
      <c r="A6510" s="9" t="s">
        <v>157</v>
      </c>
      <c r="B6510" s="9" t="s">
        <v>158</v>
      </c>
      <c r="C6510" s="9" t="s">
        <v>2932</v>
      </c>
      <c r="D6510" s="9" t="s">
        <v>2933</v>
      </c>
      <c r="E6510" s="9" t="s">
        <v>7920</v>
      </c>
      <c r="F6510" s="9" t="str">
        <f>TEXT(gdp_capita_rank__2[[#This Row],[year]],0)&amp;"-"&amp;gdp_capita_rank__2[[#This Row],[WB_country_code]]</f>
        <v>2008-MEX</v>
      </c>
      <c r="G6510" s="9" t="s">
        <v>7997</v>
      </c>
    </row>
    <row r="6511" spans="1:7" x14ac:dyDescent="0.2">
      <c r="A6511" s="9" t="s">
        <v>159</v>
      </c>
      <c r="B6511" s="9" t="s">
        <v>160</v>
      </c>
      <c r="C6511" s="9" t="s">
        <v>2935</v>
      </c>
      <c r="D6511" s="9" t="s">
        <v>2936</v>
      </c>
      <c r="E6511" s="9" t="s">
        <v>7920</v>
      </c>
      <c r="F6511" s="9" t="str">
        <f>TEXT(gdp_capita_rank__2[[#This Row],[year]],0)&amp;"-"&amp;gdp_capita_rank__2[[#This Row],[WB_country_code]]</f>
        <v>2008-MKD</v>
      </c>
      <c r="G6511" s="9" t="s">
        <v>7998</v>
      </c>
    </row>
    <row r="6512" spans="1:7" x14ac:dyDescent="0.2">
      <c r="A6512" s="9" t="s">
        <v>161</v>
      </c>
      <c r="B6512" s="9" t="s">
        <v>162</v>
      </c>
      <c r="C6512" s="9" t="s">
        <v>2937</v>
      </c>
      <c r="D6512" s="9" t="s">
        <v>2938</v>
      </c>
      <c r="E6512" s="9" t="s">
        <v>7920</v>
      </c>
      <c r="F6512" s="9" t="str">
        <f>TEXT(gdp_capita_rank__2[[#This Row],[year]],0)&amp;"-"&amp;gdp_capita_rank__2[[#This Row],[WB_country_code]]</f>
        <v>2008-MNE</v>
      </c>
      <c r="G6512" s="9" t="s">
        <v>7999</v>
      </c>
    </row>
    <row r="6513" spans="1:7" x14ac:dyDescent="0.2">
      <c r="A6513" s="9" t="s">
        <v>163</v>
      </c>
      <c r="B6513" s="9" t="s">
        <v>164</v>
      </c>
      <c r="C6513" s="9" t="s">
        <v>2939</v>
      </c>
      <c r="D6513" s="9" t="s">
        <v>2940</v>
      </c>
      <c r="E6513" s="9" t="s">
        <v>7920</v>
      </c>
      <c r="F6513" s="9" t="str">
        <f>TEXT(gdp_capita_rank__2[[#This Row],[year]],0)&amp;"-"&amp;gdp_capita_rank__2[[#This Row],[WB_country_code]]</f>
        <v>2008-MNG</v>
      </c>
      <c r="G6513" s="9" t="s">
        <v>8000</v>
      </c>
    </row>
    <row r="6514" spans="1:7" x14ac:dyDescent="0.2">
      <c r="A6514" s="9" t="s">
        <v>165</v>
      </c>
      <c r="B6514" s="9" t="s">
        <v>166</v>
      </c>
      <c r="C6514" s="9" t="s">
        <v>2941</v>
      </c>
      <c r="D6514" s="9" t="s">
        <v>2942</v>
      </c>
      <c r="E6514" s="9" t="s">
        <v>7920</v>
      </c>
      <c r="F6514" s="9" t="str">
        <f>TEXT(gdp_capita_rank__2[[#This Row],[year]],0)&amp;"-"&amp;gdp_capita_rank__2[[#This Row],[WB_country_code]]</f>
        <v>2008-MOZ</v>
      </c>
      <c r="G6514" s="9" t="s">
        <v>8001</v>
      </c>
    </row>
    <row r="6515" spans="1:7" x14ac:dyDescent="0.2">
      <c r="A6515" s="9" t="s">
        <v>167</v>
      </c>
      <c r="B6515" s="9" t="s">
        <v>168</v>
      </c>
      <c r="C6515" s="9" t="s">
        <v>2943</v>
      </c>
      <c r="D6515" s="9" t="s">
        <v>2944</v>
      </c>
      <c r="E6515" s="9" t="s">
        <v>7920</v>
      </c>
      <c r="F6515" s="9" t="str">
        <f>TEXT(gdp_capita_rank__2[[#This Row],[year]],0)&amp;"-"&amp;gdp_capita_rank__2[[#This Row],[WB_country_code]]</f>
        <v>2008-MUS</v>
      </c>
      <c r="G6515" s="9" t="s">
        <v>8002</v>
      </c>
    </row>
    <row r="6516" spans="1:7" x14ac:dyDescent="0.2">
      <c r="A6516" s="9" t="s">
        <v>169</v>
      </c>
      <c r="B6516" s="9" t="s">
        <v>170</v>
      </c>
      <c r="C6516" s="9" t="s">
        <v>2945</v>
      </c>
      <c r="D6516" s="9" t="s">
        <v>2946</v>
      </c>
      <c r="E6516" s="9" t="s">
        <v>7920</v>
      </c>
      <c r="F6516" s="9" t="str">
        <f>TEXT(gdp_capita_rank__2[[#This Row],[year]],0)&amp;"-"&amp;gdp_capita_rank__2[[#This Row],[WB_country_code]]</f>
        <v>2008-MYS</v>
      </c>
      <c r="G6516" s="9" t="s">
        <v>8003</v>
      </c>
    </row>
    <row r="6517" spans="1:7" x14ac:dyDescent="0.2">
      <c r="A6517" s="9" t="s">
        <v>171</v>
      </c>
      <c r="B6517" s="9" t="s">
        <v>172</v>
      </c>
      <c r="C6517" s="9" t="s">
        <v>2948</v>
      </c>
      <c r="D6517" s="9" t="s">
        <v>2949</v>
      </c>
      <c r="E6517" s="9" t="s">
        <v>7920</v>
      </c>
      <c r="F6517" s="9" t="str">
        <f>TEXT(gdp_capita_rank__2[[#This Row],[year]],0)&amp;"-"&amp;gdp_capita_rank__2[[#This Row],[WB_country_code]]</f>
        <v>2008-NAM</v>
      </c>
      <c r="G6517" s="9" t="s">
        <v>8004</v>
      </c>
    </row>
    <row r="6518" spans="1:7" x14ac:dyDescent="0.2">
      <c r="A6518" s="9" t="s">
        <v>173</v>
      </c>
      <c r="B6518" s="9" t="s">
        <v>174</v>
      </c>
      <c r="C6518" s="9" t="s">
        <v>2950</v>
      </c>
      <c r="D6518" s="9" t="s">
        <v>2951</v>
      </c>
      <c r="E6518" s="9" t="s">
        <v>7920</v>
      </c>
      <c r="F6518" s="9" t="str">
        <f>TEXT(gdp_capita_rank__2[[#This Row],[year]],0)&amp;"-"&amp;gdp_capita_rank__2[[#This Row],[WB_country_code]]</f>
        <v>2008-NER</v>
      </c>
      <c r="G6518" s="9" t="s">
        <v>8005</v>
      </c>
    </row>
    <row r="6519" spans="1:7" x14ac:dyDescent="0.2">
      <c r="A6519" s="9" t="s">
        <v>175</v>
      </c>
      <c r="B6519" s="9" t="s">
        <v>176</v>
      </c>
      <c r="C6519" s="9" t="s">
        <v>2953</v>
      </c>
      <c r="D6519" s="9" t="s">
        <v>2954</v>
      </c>
      <c r="E6519" s="9" t="s">
        <v>7920</v>
      </c>
      <c r="F6519" s="9" t="str">
        <f>TEXT(gdp_capita_rank__2[[#This Row],[year]],0)&amp;"-"&amp;gdp_capita_rank__2[[#This Row],[WB_country_code]]</f>
        <v>2008-NGA</v>
      </c>
      <c r="G6519" s="9" t="s">
        <v>8006</v>
      </c>
    </row>
    <row r="6520" spans="1:7" x14ac:dyDescent="0.2">
      <c r="A6520" s="9" t="s">
        <v>177</v>
      </c>
      <c r="B6520" s="9" t="s">
        <v>178</v>
      </c>
      <c r="C6520" s="9" t="s">
        <v>2956</v>
      </c>
      <c r="D6520" s="9" t="s">
        <v>2957</v>
      </c>
      <c r="E6520" s="9" t="s">
        <v>7920</v>
      </c>
      <c r="F6520" s="9" t="str">
        <f>TEXT(gdp_capita_rank__2[[#This Row],[year]],0)&amp;"-"&amp;gdp_capita_rank__2[[#This Row],[WB_country_code]]</f>
        <v>2008-NLD</v>
      </c>
      <c r="G6520" s="9" t="s">
        <v>8007</v>
      </c>
    </row>
    <row r="6521" spans="1:7" x14ac:dyDescent="0.2">
      <c r="A6521" s="9" t="s">
        <v>179</v>
      </c>
      <c r="B6521" s="9" t="s">
        <v>180</v>
      </c>
      <c r="C6521" s="9" t="s">
        <v>2959</v>
      </c>
      <c r="D6521" s="9" t="s">
        <v>2960</v>
      </c>
      <c r="E6521" s="9" t="s">
        <v>7920</v>
      </c>
      <c r="F6521" s="9" t="str">
        <f>TEXT(gdp_capita_rank__2[[#This Row],[year]],0)&amp;"-"&amp;gdp_capita_rank__2[[#This Row],[WB_country_code]]</f>
        <v>2008-NOR</v>
      </c>
      <c r="G6521" s="9" t="s">
        <v>8008</v>
      </c>
    </row>
    <row r="6522" spans="1:7" x14ac:dyDescent="0.2">
      <c r="A6522" s="9" t="s">
        <v>181</v>
      </c>
      <c r="B6522" s="9" t="s">
        <v>182</v>
      </c>
      <c r="C6522" s="9" t="s">
        <v>2962</v>
      </c>
      <c r="D6522" s="9" t="s">
        <v>2963</v>
      </c>
      <c r="E6522" s="9" t="s">
        <v>7920</v>
      </c>
      <c r="F6522" s="9" t="str">
        <f>TEXT(gdp_capita_rank__2[[#This Row],[year]],0)&amp;"-"&amp;gdp_capita_rank__2[[#This Row],[WB_country_code]]</f>
        <v>2008-NZL</v>
      </c>
      <c r="G6522" s="9" t="s">
        <v>8009</v>
      </c>
    </row>
    <row r="6523" spans="1:7" x14ac:dyDescent="0.2">
      <c r="A6523" s="9" t="s">
        <v>183</v>
      </c>
      <c r="B6523" s="9" t="s">
        <v>184</v>
      </c>
      <c r="C6523" s="9" t="s">
        <v>2965</v>
      </c>
      <c r="D6523" s="9" t="s">
        <v>2966</v>
      </c>
      <c r="E6523" s="9" t="s">
        <v>7920</v>
      </c>
      <c r="F6523" s="9" t="str">
        <f>TEXT(gdp_capita_rank__2[[#This Row],[year]],0)&amp;"-"&amp;gdp_capita_rank__2[[#This Row],[WB_country_code]]</f>
        <v>2008-PAK</v>
      </c>
      <c r="G6523" s="9" t="s">
        <v>8010</v>
      </c>
    </row>
    <row r="6524" spans="1:7" x14ac:dyDescent="0.2">
      <c r="A6524" s="9" t="s">
        <v>185</v>
      </c>
      <c r="B6524" s="9" t="s">
        <v>186</v>
      </c>
      <c r="C6524" s="9" t="s">
        <v>2968</v>
      </c>
      <c r="D6524" s="9" t="s">
        <v>2969</v>
      </c>
      <c r="E6524" s="9" t="s">
        <v>7920</v>
      </c>
      <c r="F6524" s="9" t="str">
        <f>TEXT(gdp_capita_rank__2[[#This Row],[year]],0)&amp;"-"&amp;gdp_capita_rank__2[[#This Row],[WB_country_code]]</f>
        <v>2008-PAN</v>
      </c>
      <c r="G6524" s="9" t="s">
        <v>8011</v>
      </c>
    </row>
    <row r="6525" spans="1:7" x14ac:dyDescent="0.2">
      <c r="A6525" s="9" t="s">
        <v>187</v>
      </c>
      <c r="B6525" s="9" t="s">
        <v>188</v>
      </c>
      <c r="C6525" s="9" t="s">
        <v>2971</v>
      </c>
      <c r="D6525" s="9" t="s">
        <v>2972</v>
      </c>
      <c r="E6525" s="9" t="s">
        <v>7920</v>
      </c>
      <c r="F6525" s="9" t="str">
        <f>TEXT(gdp_capita_rank__2[[#This Row],[year]],0)&amp;"-"&amp;gdp_capita_rank__2[[#This Row],[WB_country_code]]</f>
        <v>2008-PER</v>
      </c>
      <c r="G6525" s="9" t="s">
        <v>8012</v>
      </c>
    </row>
    <row r="6526" spans="1:7" x14ac:dyDescent="0.2">
      <c r="A6526" s="9" t="s">
        <v>189</v>
      </c>
      <c r="B6526" s="9" t="s">
        <v>190</v>
      </c>
      <c r="C6526" s="9" t="s">
        <v>2973</v>
      </c>
      <c r="D6526" s="9" t="s">
        <v>2974</v>
      </c>
      <c r="E6526" s="9" t="s">
        <v>7920</v>
      </c>
      <c r="F6526" s="9" t="str">
        <f>TEXT(gdp_capita_rank__2[[#This Row],[year]],0)&amp;"-"&amp;gdp_capita_rank__2[[#This Row],[WB_country_code]]</f>
        <v>2008-PHL</v>
      </c>
      <c r="G6526" s="9" t="s">
        <v>8013</v>
      </c>
    </row>
    <row r="6527" spans="1:7" x14ac:dyDescent="0.2">
      <c r="A6527" s="9" t="s">
        <v>191</v>
      </c>
      <c r="B6527" s="9" t="s">
        <v>192</v>
      </c>
      <c r="C6527" s="9" t="s">
        <v>2976</v>
      </c>
      <c r="D6527" s="9" t="s">
        <v>2977</v>
      </c>
      <c r="E6527" s="9" t="s">
        <v>7920</v>
      </c>
      <c r="F6527" s="9" t="str">
        <f>TEXT(gdp_capita_rank__2[[#This Row],[year]],0)&amp;"-"&amp;gdp_capita_rank__2[[#This Row],[WB_country_code]]</f>
        <v>2008-POL</v>
      </c>
      <c r="G6527" s="9" t="s">
        <v>8014</v>
      </c>
    </row>
    <row r="6528" spans="1:7" x14ac:dyDescent="0.2">
      <c r="A6528" s="9" t="s">
        <v>193</v>
      </c>
      <c r="B6528" s="9" t="s">
        <v>194</v>
      </c>
      <c r="C6528" s="9" t="s">
        <v>2818</v>
      </c>
      <c r="D6528" s="9" t="s">
        <v>2978</v>
      </c>
      <c r="E6528" s="9" t="s">
        <v>7920</v>
      </c>
      <c r="F6528" s="9" t="str">
        <f>TEXT(gdp_capita_rank__2[[#This Row],[year]],0)&amp;"-"&amp;gdp_capita_rank__2[[#This Row],[WB_country_code]]</f>
        <v>2008-PRI</v>
      </c>
      <c r="G6528" s="9" t="s">
        <v>8015</v>
      </c>
    </row>
    <row r="6529" spans="1:7" x14ac:dyDescent="0.2">
      <c r="A6529" s="9" t="s">
        <v>195</v>
      </c>
      <c r="B6529" s="9" t="s">
        <v>196</v>
      </c>
      <c r="C6529" s="9" t="s">
        <v>2980</v>
      </c>
      <c r="D6529" s="9" t="s">
        <v>2981</v>
      </c>
      <c r="E6529" s="9" t="s">
        <v>7920</v>
      </c>
      <c r="F6529" s="9" t="str">
        <f>TEXT(gdp_capita_rank__2[[#This Row],[year]],0)&amp;"-"&amp;gdp_capita_rank__2[[#This Row],[WB_country_code]]</f>
        <v>2008-PRK</v>
      </c>
      <c r="G6529" s="9" t="s">
        <v>2741</v>
      </c>
    </row>
    <row r="6530" spans="1:7" x14ac:dyDescent="0.2">
      <c r="A6530" s="9" t="s">
        <v>197</v>
      </c>
      <c r="B6530" s="9" t="s">
        <v>198</v>
      </c>
      <c r="C6530" s="9" t="s">
        <v>2982</v>
      </c>
      <c r="D6530" s="9" t="s">
        <v>2983</v>
      </c>
      <c r="E6530" s="9" t="s">
        <v>7920</v>
      </c>
      <c r="F6530" s="9" t="str">
        <f>TEXT(gdp_capita_rank__2[[#This Row],[year]],0)&amp;"-"&amp;gdp_capita_rank__2[[#This Row],[WB_country_code]]</f>
        <v>2008-PRT</v>
      </c>
      <c r="G6530" s="9" t="s">
        <v>8016</v>
      </c>
    </row>
    <row r="6531" spans="1:7" x14ac:dyDescent="0.2">
      <c r="A6531" s="9" t="s">
        <v>199</v>
      </c>
      <c r="B6531" s="9" t="s">
        <v>200</v>
      </c>
      <c r="C6531" s="9" t="s">
        <v>2985</v>
      </c>
      <c r="D6531" s="9" t="s">
        <v>2986</v>
      </c>
      <c r="E6531" s="9" t="s">
        <v>7920</v>
      </c>
      <c r="F6531" s="9" t="str">
        <f>TEXT(gdp_capita_rank__2[[#This Row],[year]],0)&amp;"-"&amp;gdp_capita_rank__2[[#This Row],[WB_country_code]]</f>
        <v>2008-PRY</v>
      </c>
      <c r="G6531" s="9" t="s">
        <v>8017</v>
      </c>
    </row>
    <row r="6532" spans="1:7" x14ac:dyDescent="0.2">
      <c r="A6532" s="9" t="s">
        <v>201</v>
      </c>
      <c r="B6532" s="9" t="s">
        <v>202</v>
      </c>
      <c r="C6532" s="9" t="s">
        <v>2987</v>
      </c>
      <c r="D6532" s="9" t="s">
        <v>2988</v>
      </c>
      <c r="E6532" s="9" t="s">
        <v>7920</v>
      </c>
      <c r="F6532" s="9" t="str">
        <f>TEXT(gdp_capita_rank__2[[#This Row],[year]],0)&amp;"-"&amp;gdp_capita_rank__2[[#This Row],[WB_country_code]]</f>
        <v>2008-QAT</v>
      </c>
      <c r="G6532" s="9" t="s">
        <v>8018</v>
      </c>
    </row>
    <row r="6533" spans="1:7" x14ac:dyDescent="0.2">
      <c r="A6533" s="9" t="s">
        <v>203</v>
      </c>
      <c r="B6533" s="9" t="s">
        <v>204</v>
      </c>
      <c r="C6533" s="9" t="s">
        <v>2989</v>
      </c>
      <c r="D6533" s="9" t="s">
        <v>2990</v>
      </c>
      <c r="E6533" s="9" t="s">
        <v>7920</v>
      </c>
      <c r="F6533" s="9" t="str">
        <f>TEXT(gdp_capita_rank__2[[#This Row],[year]],0)&amp;"-"&amp;gdp_capita_rank__2[[#This Row],[WB_country_code]]</f>
        <v>2008-ROU</v>
      </c>
      <c r="G6533" s="9" t="s">
        <v>8019</v>
      </c>
    </row>
    <row r="6534" spans="1:7" x14ac:dyDescent="0.2">
      <c r="A6534" s="9" t="s">
        <v>205</v>
      </c>
      <c r="B6534" s="9" t="s">
        <v>206</v>
      </c>
      <c r="C6534" s="9" t="s">
        <v>2991</v>
      </c>
      <c r="D6534" s="9" t="s">
        <v>2992</v>
      </c>
      <c r="E6534" s="9" t="s">
        <v>7920</v>
      </c>
      <c r="F6534" s="9" t="str">
        <f>TEXT(gdp_capita_rank__2[[#This Row],[year]],0)&amp;"-"&amp;gdp_capita_rank__2[[#This Row],[WB_country_code]]</f>
        <v>2008-RUS</v>
      </c>
      <c r="G6534" s="9" t="s">
        <v>8020</v>
      </c>
    </row>
    <row r="6535" spans="1:7" x14ac:dyDescent="0.2">
      <c r="A6535" s="9" t="s">
        <v>207</v>
      </c>
      <c r="B6535" s="9" t="s">
        <v>208</v>
      </c>
      <c r="C6535" s="9" t="s">
        <v>2993</v>
      </c>
      <c r="D6535" s="9" t="s">
        <v>2994</v>
      </c>
      <c r="E6535" s="9" t="s">
        <v>7920</v>
      </c>
      <c r="F6535" s="9" t="str">
        <f>TEXT(gdp_capita_rank__2[[#This Row],[year]],0)&amp;"-"&amp;gdp_capita_rank__2[[#This Row],[WB_country_code]]</f>
        <v>2008-SAU</v>
      </c>
      <c r="G6535" s="9" t="s">
        <v>8021</v>
      </c>
    </row>
    <row r="6536" spans="1:7" x14ac:dyDescent="0.2">
      <c r="A6536" s="9" t="s">
        <v>209</v>
      </c>
      <c r="B6536" s="9" t="s">
        <v>210</v>
      </c>
      <c r="C6536" s="9" t="s">
        <v>2995</v>
      </c>
      <c r="D6536" s="9" t="s">
        <v>2996</v>
      </c>
      <c r="E6536" s="9" t="s">
        <v>7920</v>
      </c>
      <c r="F6536" s="9" t="str">
        <f>TEXT(gdp_capita_rank__2[[#This Row],[year]],0)&amp;"-"&amp;gdp_capita_rank__2[[#This Row],[WB_country_code]]</f>
        <v>2008-SDN</v>
      </c>
      <c r="G6536" s="9" t="s">
        <v>8022</v>
      </c>
    </row>
    <row r="6537" spans="1:7" x14ac:dyDescent="0.2">
      <c r="A6537" s="9" t="s">
        <v>211</v>
      </c>
      <c r="B6537" s="9" t="s">
        <v>212</v>
      </c>
      <c r="C6537" s="9" t="s">
        <v>2998</v>
      </c>
      <c r="D6537" s="9" t="s">
        <v>2999</v>
      </c>
      <c r="E6537" s="9" t="s">
        <v>7920</v>
      </c>
      <c r="F6537" s="9" t="str">
        <f>TEXT(gdp_capita_rank__2[[#This Row],[year]],0)&amp;"-"&amp;gdp_capita_rank__2[[#This Row],[WB_country_code]]</f>
        <v>2008-SEN</v>
      </c>
      <c r="G6537" s="9" t="s">
        <v>8023</v>
      </c>
    </row>
    <row r="6538" spans="1:7" x14ac:dyDescent="0.2">
      <c r="A6538" s="9" t="s">
        <v>213</v>
      </c>
      <c r="B6538" s="9" t="s">
        <v>214</v>
      </c>
      <c r="C6538" s="9" t="s">
        <v>3001</v>
      </c>
      <c r="D6538" s="9" t="s">
        <v>3002</v>
      </c>
      <c r="E6538" s="9" t="s">
        <v>7920</v>
      </c>
      <c r="F6538" s="9" t="str">
        <f>TEXT(gdp_capita_rank__2[[#This Row],[year]],0)&amp;"-"&amp;gdp_capita_rank__2[[#This Row],[WB_country_code]]</f>
        <v>2008-SGP</v>
      </c>
      <c r="G6538" s="9" t="s">
        <v>8024</v>
      </c>
    </row>
    <row r="6539" spans="1:7" x14ac:dyDescent="0.2">
      <c r="A6539" s="9" t="s">
        <v>215</v>
      </c>
      <c r="B6539" s="9" t="s">
        <v>216</v>
      </c>
      <c r="C6539" s="9" t="s">
        <v>3004</v>
      </c>
      <c r="D6539" s="9" t="s">
        <v>3005</v>
      </c>
      <c r="E6539" s="9" t="s">
        <v>7920</v>
      </c>
      <c r="F6539" s="9" t="str">
        <f>TEXT(gdp_capita_rank__2[[#This Row],[year]],0)&amp;"-"&amp;gdp_capita_rank__2[[#This Row],[WB_country_code]]</f>
        <v>2008-SMR</v>
      </c>
      <c r="G6539" s="9" t="s">
        <v>8025</v>
      </c>
    </row>
    <row r="6540" spans="1:7" x14ac:dyDescent="0.2">
      <c r="A6540" s="9" t="s">
        <v>217</v>
      </c>
      <c r="B6540" s="9" t="s">
        <v>218</v>
      </c>
      <c r="C6540" s="9" t="s">
        <v>2854</v>
      </c>
      <c r="D6540" s="9" t="s">
        <v>3006</v>
      </c>
      <c r="E6540" s="9" t="s">
        <v>7920</v>
      </c>
      <c r="F6540" s="9" t="str">
        <f>TEXT(gdp_capita_rank__2[[#This Row],[year]],0)&amp;"-"&amp;gdp_capita_rank__2[[#This Row],[WB_country_code]]</f>
        <v>2008-SRB</v>
      </c>
      <c r="G6540" s="9" t="s">
        <v>8026</v>
      </c>
    </row>
    <row r="6541" spans="1:7" x14ac:dyDescent="0.2">
      <c r="A6541" s="9" t="s">
        <v>219</v>
      </c>
      <c r="B6541" s="9" t="s">
        <v>220</v>
      </c>
      <c r="C6541" s="9" t="s">
        <v>3007</v>
      </c>
      <c r="D6541" s="9" t="s">
        <v>3008</v>
      </c>
      <c r="E6541" s="9" t="s">
        <v>7920</v>
      </c>
      <c r="F6541" s="9" t="str">
        <f>TEXT(gdp_capita_rank__2[[#This Row],[year]],0)&amp;"-"&amp;gdp_capita_rank__2[[#This Row],[WB_country_code]]</f>
        <v>2008-SUR</v>
      </c>
      <c r="G6541" s="9" t="s">
        <v>8027</v>
      </c>
    </row>
    <row r="6542" spans="1:7" x14ac:dyDescent="0.2">
      <c r="A6542" s="9" t="s">
        <v>221</v>
      </c>
      <c r="B6542" s="9" t="s">
        <v>222</v>
      </c>
      <c r="C6542" s="9" t="s">
        <v>3010</v>
      </c>
      <c r="D6542" s="9" t="s">
        <v>3011</v>
      </c>
      <c r="E6542" s="9" t="s">
        <v>7920</v>
      </c>
      <c r="F6542" s="9" t="str">
        <f>TEXT(gdp_capita_rank__2[[#This Row],[year]],0)&amp;"-"&amp;gdp_capita_rank__2[[#This Row],[WB_country_code]]</f>
        <v>2008-SVK</v>
      </c>
      <c r="G6542" s="9" t="s">
        <v>8028</v>
      </c>
    </row>
    <row r="6543" spans="1:7" x14ac:dyDescent="0.2">
      <c r="A6543" s="9" t="s">
        <v>223</v>
      </c>
      <c r="B6543" s="9" t="s">
        <v>224</v>
      </c>
      <c r="C6543" s="9" t="s">
        <v>3012</v>
      </c>
      <c r="D6543" s="9" t="s">
        <v>3013</v>
      </c>
      <c r="E6543" s="9" t="s">
        <v>7920</v>
      </c>
      <c r="F6543" s="9" t="str">
        <f>TEXT(gdp_capita_rank__2[[#This Row],[year]],0)&amp;"-"&amp;gdp_capita_rank__2[[#This Row],[WB_country_code]]</f>
        <v>2008-SVN</v>
      </c>
      <c r="G6543" s="9" t="s">
        <v>8029</v>
      </c>
    </row>
    <row r="6544" spans="1:7" x14ac:dyDescent="0.2">
      <c r="A6544" s="9" t="s">
        <v>225</v>
      </c>
      <c r="B6544" s="9" t="s">
        <v>226</v>
      </c>
      <c r="C6544" s="9" t="s">
        <v>3014</v>
      </c>
      <c r="D6544" s="9" t="s">
        <v>3015</v>
      </c>
      <c r="E6544" s="9" t="s">
        <v>7920</v>
      </c>
      <c r="F6544" s="9" t="str">
        <f>TEXT(gdp_capita_rank__2[[#This Row],[year]],0)&amp;"-"&amp;gdp_capita_rank__2[[#This Row],[WB_country_code]]</f>
        <v>2008-SWE</v>
      </c>
      <c r="G6544" s="9" t="s">
        <v>8030</v>
      </c>
    </row>
    <row r="6545" spans="1:7" x14ac:dyDescent="0.2">
      <c r="A6545" s="9" t="s">
        <v>227</v>
      </c>
      <c r="B6545" s="9" t="s">
        <v>228</v>
      </c>
      <c r="C6545" s="9" t="s">
        <v>3017</v>
      </c>
      <c r="D6545" s="9" t="s">
        <v>3018</v>
      </c>
      <c r="E6545" s="9" t="s">
        <v>7920</v>
      </c>
      <c r="F6545" s="9" t="str">
        <f>TEXT(gdp_capita_rank__2[[#This Row],[year]],0)&amp;"-"&amp;gdp_capita_rank__2[[#This Row],[WB_country_code]]</f>
        <v>2008-SYR</v>
      </c>
      <c r="G6545" s="9" t="s">
        <v>8031</v>
      </c>
    </row>
    <row r="6546" spans="1:7" x14ac:dyDescent="0.2">
      <c r="A6546" s="9" t="s">
        <v>229</v>
      </c>
      <c r="B6546" s="9" t="s">
        <v>230</v>
      </c>
      <c r="C6546" s="9" t="s">
        <v>3020</v>
      </c>
      <c r="D6546" s="9" t="s">
        <v>3021</v>
      </c>
      <c r="E6546" s="9" t="s">
        <v>7920</v>
      </c>
      <c r="F6546" s="9" t="str">
        <f>TEXT(gdp_capita_rank__2[[#This Row],[year]],0)&amp;"-"&amp;gdp_capita_rank__2[[#This Row],[WB_country_code]]</f>
        <v>2008-TGO</v>
      </c>
      <c r="G6546" s="9" t="s">
        <v>8032</v>
      </c>
    </row>
    <row r="6547" spans="1:7" x14ac:dyDescent="0.2">
      <c r="A6547" s="9" t="s">
        <v>231</v>
      </c>
      <c r="B6547" s="9" t="s">
        <v>232</v>
      </c>
      <c r="C6547" s="9" t="s">
        <v>3023</v>
      </c>
      <c r="D6547" s="9" t="s">
        <v>3024</v>
      </c>
      <c r="E6547" s="9" t="s">
        <v>7920</v>
      </c>
      <c r="F6547" s="9" t="str">
        <f>TEXT(gdp_capita_rank__2[[#This Row],[year]],0)&amp;"-"&amp;gdp_capita_rank__2[[#This Row],[WB_country_code]]</f>
        <v>2008-THA</v>
      </c>
      <c r="G6547" s="9" t="s">
        <v>8033</v>
      </c>
    </row>
    <row r="6548" spans="1:7" x14ac:dyDescent="0.2">
      <c r="A6548" s="9" t="s">
        <v>233</v>
      </c>
      <c r="B6548" s="9" t="s">
        <v>234</v>
      </c>
      <c r="C6548" s="9" t="s">
        <v>3026</v>
      </c>
      <c r="D6548" s="9" t="s">
        <v>3027</v>
      </c>
      <c r="E6548" s="9" t="s">
        <v>7920</v>
      </c>
      <c r="F6548" s="9" t="str">
        <f>TEXT(gdp_capita_rank__2[[#This Row],[year]],0)&amp;"-"&amp;gdp_capita_rank__2[[#This Row],[WB_country_code]]</f>
        <v>2008-TJK</v>
      </c>
      <c r="G6548" s="9" t="s">
        <v>8034</v>
      </c>
    </row>
    <row r="6549" spans="1:7" x14ac:dyDescent="0.2">
      <c r="A6549" s="9" t="s">
        <v>235</v>
      </c>
      <c r="B6549" s="9" t="s">
        <v>236</v>
      </c>
      <c r="C6549" s="9" t="s">
        <v>3028</v>
      </c>
      <c r="D6549" s="9" t="s">
        <v>3029</v>
      </c>
      <c r="E6549" s="9" t="s">
        <v>7920</v>
      </c>
      <c r="F6549" s="9" t="str">
        <f>TEXT(gdp_capita_rank__2[[#This Row],[year]],0)&amp;"-"&amp;gdp_capita_rank__2[[#This Row],[WB_country_code]]</f>
        <v>2008-TKM</v>
      </c>
      <c r="G6549" s="9" t="s">
        <v>8035</v>
      </c>
    </row>
    <row r="6550" spans="1:7" x14ac:dyDescent="0.2">
      <c r="A6550" s="9" t="s">
        <v>237</v>
      </c>
      <c r="B6550" s="9" t="s">
        <v>238</v>
      </c>
      <c r="C6550" s="9" t="s">
        <v>3030</v>
      </c>
      <c r="D6550" s="9" t="s">
        <v>3031</v>
      </c>
      <c r="E6550" s="9" t="s">
        <v>7920</v>
      </c>
      <c r="F6550" s="9" t="str">
        <f>TEXT(gdp_capita_rank__2[[#This Row],[year]],0)&amp;"-"&amp;gdp_capita_rank__2[[#This Row],[WB_country_code]]</f>
        <v>2008-TON</v>
      </c>
      <c r="G6550" s="9" t="s">
        <v>8036</v>
      </c>
    </row>
    <row r="6551" spans="1:7" x14ac:dyDescent="0.2">
      <c r="A6551" s="9" t="s">
        <v>239</v>
      </c>
      <c r="B6551" s="9" t="s">
        <v>240</v>
      </c>
      <c r="C6551" s="9" t="s">
        <v>3032</v>
      </c>
      <c r="D6551" s="9" t="s">
        <v>3033</v>
      </c>
      <c r="E6551" s="9" t="s">
        <v>7920</v>
      </c>
      <c r="F6551" s="9" t="str">
        <f>TEXT(gdp_capita_rank__2[[#This Row],[year]],0)&amp;"-"&amp;gdp_capita_rank__2[[#This Row],[WB_country_code]]</f>
        <v>2008-TTO</v>
      </c>
      <c r="G6551" s="9" t="s">
        <v>8037</v>
      </c>
    </row>
    <row r="6552" spans="1:7" x14ac:dyDescent="0.2">
      <c r="A6552" s="9" t="s">
        <v>241</v>
      </c>
      <c r="B6552" s="9" t="s">
        <v>242</v>
      </c>
      <c r="C6552" s="9" t="s">
        <v>3035</v>
      </c>
      <c r="D6552" s="9" t="s">
        <v>3036</v>
      </c>
      <c r="E6552" s="9" t="s">
        <v>7920</v>
      </c>
      <c r="F6552" s="9" t="str">
        <f>TEXT(gdp_capita_rank__2[[#This Row],[year]],0)&amp;"-"&amp;gdp_capita_rank__2[[#This Row],[WB_country_code]]</f>
        <v>2008-TUN</v>
      </c>
      <c r="G6552" s="9" t="s">
        <v>8038</v>
      </c>
    </row>
    <row r="6553" spans="1:7" x14ac:dyDescent="0.2">
      <c r="A6553" s="9" t="s">
        <v>243</v>
      </c>
      <c r="B6553" s="9" t="s">
        <v>244</v>
      </c>
      <c r="C6553" s="9" t="s">
        <v>3037</v>
      </c>
      <c r="D6553" s="9" t="s">
        <v>3038</v>
      </c>
      <c r="E6553" s="9" t="s">
        <v>7920</v>
      </c>
      <c r="F6553" s="9" t="str">
        <f>TEXT(gdp_capita_rank__2[[#This Row],[year]],0)&amp;"-"&amp;gdp_capita_rank__2[[#This Row],[WB_country_code]]</f>
        <v>2008-TUR</v>
      </c>
      <c r="G6553" s="9" t="s">
        <v>8039</v>
      </c>
    </row>
    <row r="6554" spans="1:7" x14ac:dyDescent="0.2">
      <c r="A6554" s="9" t="s">
        <v>245</v>
      </c>
      <c r="B6554" s="9" t="s">
        <v>246</v>
      </c>
      <c r="C6554" s="9" t="s">
        <v>3040</v>
      </c>
      <c r="D6554" s="9" t="s">
        <v>3041</v>
      </c>
      <c r="E6554" s="9" t="s">
        <v>7920</v>
      </c>
      <c r="F6554" s="9" t="str">
        <f>TEXT(gdp_capita_rank__2[[#This Row],[year]],0)&amp;"-"&amp;gdp_capita_rank__2[[#This Row],[WB_country_code]]</f>
        <v>2008-TZA</v>
      </c>
      <c r="G6554" s="9" t="s">
        <v>8040</v>
      </c>
    </row>
    <row r="6555" spans="1:7" x14ac:dyDescent="0.2">
      <c r="A6555" s="9" t="s">
        <v>247</v>
      </c>
      <c r="B6555" s="9" t="s">
        <v>248</v>
      </c>
      <c r="C6555" s="9" t="s">
        <v>3042</v>
      </c>
      <c r="D6555" s="9" t="s">
        <v>3043</v>
      </c>
      <c r="E6555" s="9" t="s">
        <v>7920</v>
      </c>
      <c r="F6555" s="9" t="str">
        <f>TEXT(gdp_capita_rank__2[[#This Row],[year]],0)&amp;"-"&amp;gdp_capita_rank__2[[#This Row],[WB_country_code]]</f>
        <v>2008-UGA</v>
      </c>
      <c r="G6555" s="9" t="s">
        <v>8041</v>
      </c>
    </row>
    <row r="6556" spans="1:7" x14ac:dyDescent="0.2">
      <c r="A6556" s="9" t="s">
        <v>249</v>
      </c>
      <c r="B6556" s="9" t="s">
        <v>250</v>
      </c>
      <c r="C6556" s="9" t="s">
        <v>3045</v>
      </c>
      <c r="D6556" s="9" t="s">
        <v>3046</v>
      </c>
      <c r="E6556" s="9" t="s">
        <v>7920</v>
      </c>
      <c r="F6556" s="9" t="str">
        <f>TEXT(gdp_capita_rank__2[[#This Row],[year]],0)&amp;"-"&amp;gdp_capita_rank__2[[#This Row],[WB_country_code]]</f>
        <v>2008-UKR</v>
      </c>
      <c r="G6556" s="9" t="s">
        <v>8042</v>
      </c>
    </row>
    <row r="6557" spans="1:7" x14ac:dyDescent="0.2">
      <c r="A6557" s="9" t="s">
        <v>251</v>
      </c>
      <c r="B6557" s="9" t="s">
        <v>252</v>
      </c>
      <c r="C6557" s="9" t="s">
        <v>3047</v>
      </c>
      <c r="D6557" s="9" t="s">
        <v>3048</v>
      </c>
      <c r="E6557" s="9" t="s">
        <v>7920</v>
      </c>
      <c r="F6557" s="9" t="str">
        <f>TEXT(gdp_capita_rank__2[[#This Row],[year]],0)&amp;"-"&amp;gdp_capita_rank__2[[#This Row],[WB_country_code]]</f>
        <v>2008-URY</v>
      </c>
      <c r="G6557" s="9" t="s">
        <v>8043</v>
      </c>
    </row>
    <row r="6558" spans="1:7" x14ac:dyDescent="0.2">
      <c r="A6558" s="9" t="s">
        <v>253</v>
      </c>
      <c r="B6558" s="9" t="s">
        <v>254</v>
      </c>
      <c r="C6558" s="9" t="s">
        <v>3050</v>
      </c>
      <c r="D6558" s="9" t="s">
        <v>3051</v>
      </c>
      <c r="E6558" s="9" t="s">
        <v>7920</v>
      </c>
      <c r="F6558" s="9" t="str">
        <f>TEXT(gdp_capita_rank__2[[#This Row],[year]],0)&amp;"-"&amp;gdp_capita_rank__2[[#This Row],[WB_country_code]]</f>
        <v>2008-USA</v>
      </c>
      <c r="G6558" s="9" t="s">
        <v>8044</v>
      </c>
    </row>
    <row r="6559" spans="1:7" x14ac:dyDescent="0.2">
      <c r="A6559" s="9" t="s">
        <v>255</v>
      </c>
      <c r="B6559" s="9" t="s">
        <v>256</v>
      </c>
      <c r="C6559" s="9" t="s">
        <v>3053</v>
      </c>
      <c r="D6559" s="9" t="s">
        <v>3054</v>
      </c>
      <c r="E6559" s="9" t="s">
        <v>7920</v>
      </c>
      <c r="F6559" s="9" t="str">
        <f>TEXT(gdp_capita_rank__2[[#This Row],[year]],0)&amp;"-"&amp;gdp_capita_rank__2[[#This Row],[WB_country_code]]</f>
        <v>2008-UZB</v>
      </c>
      <c r="G6559" s="9" t="s">
        <v>8045</v>
      </c>
    </row>
    <row r="6560" spans="1:7" x14ac:dyDescent="0.2">
      <c r="A6560" s="9" t="s">
        <v>257</v>
      </c>
      <c r="B6560" s="9" t="s">
        <v>258</v>
      </c>
      <c r="C6560" s="9" t="s">
        <v>3055</v>
      </c>
      <c r="D6560" s="9" t="s">
        <v>3056</v>
      </c>
      <c r="E6560" s="9" t="s">
        <v>7920</v>
      </c>
      <c r="F6560" s="9" t="str">
        <f>TEXT(gdp_capita_rank__2[[#This Row],[year]],0)&amp;"-"&amp;gdp_capita_rank__2[[#This Row],[WB_country_code]]</f>
        <v>2008-VEN</v>
      </c>
      <c r="G6560" s="9" t="s">
        <v>8046</v>
      </c>
    </row>
    <row r="6561" spans="1:7" x14ac:dyDescent="0.2">
      <c r="A6561" s="9" t="s">
        <v>259</v>
      </c>
      <c r="B6561" s="9" t="s">
        <v>260</v>
      </c>
      <c r="C6561" s="9" t="s">
        <v>3058</v>
      </c>
      <c r="D6561" s="9" t="s">
        <v>3059</v>
      </c>
      <c r="E6561" s="9" t="s">
        <v>7920</v>
      </c>
      <c r="F6561" s="9" t="str">
        <f>TEXT(gdp_capita_rank__2[[#This Row],[year]],0)&amp;"-"&amp;gdp_capita_rank__2[[#This Row],[WB_country_code]]</f>
        <v>2008-VIR</v>
      </c>
      <c r="G6561" s="9" t="s">
        <v>8047</v>
      </c>
    </row>
    <row r="6562" spans="1:7" x14ac:dyDescent="0.2">
      <c r="A6562" s="9" t="s">
        <v>261</v>
      </c>
      <c r="B6562" s="9" t="s">
        <v>262</v>
      </c>
      <c r="C6562" s="9" t="s">
        <v>3060</v>
      </c>
      <c r="D6562" s="9" t="s">
        <v>3061</v>
      </c>
      <c r="E6562" s="9" t="s">
        <v>7920</v>
      </c>
      <c r="F6562" s="9" t="str">
        <f>TEXT(gdp_capita_rank__2[[#This Row],[year]],0)&amp;"-"&amp;gdp_capita_rank__2[[#This Row],[WB_country_code]]</f>
        <v>2008-VNM</v>
      </c>
      <c r="G6562" s="9" t="s">
        <v>8048</v>
      </c>
    </row>
    <row r="6563" spans="1:7" x14ac:dyDescent="0.2">
      <c r="A6563" s="9" t="s">
        <v>263</v>
      </c>
      <c r="B6563" s="9" t="s">
        <v>264</v>
      </c>
      <c r="C6563" s="9" t="s">
        <v>3062</v>
      </c>
      <c r="D6563" s="9" t="s">
        <v>3063</v>
      </c>
      <c r="E6563" s="9" t="s">
        <v>7920</v>
      </c>
      <c r="F6563" s="9" t="str">
        <f>TEXT(gdp_capita_rank__2[[#This Row],[year]],0)&amp;"-"&amp;gdp_capita_rank__2[[#This Row],[WB_country_code]]</f>
        <v>2008-WSM</v>
      </c>
      <c r="G6563" s="9" t="s">
        <v>8049</v>
      </c>
    </row>
    <row r="6564" spans="1:7" x14ac:dyDescent="0.2">
      <c r="A6564" s="9" t="s">
        <v>265</v>
      </c>
      <c r="B6564" s="9" t="s">
        <v>266</v>
      </c>
      <c r="C6564" s="9" t="s">
        <v>3064</v>
      </c>
      <c r="D6564" s="9" t="s">
        <v>3065</v>
      </c>
      <c r="E6564" s="9" t="s">
        <v>7920</v>
      </c>
      <c r="F6564" s="9" t="str">
        <f>TEXT(gdp_capita_rank__2[[#This Row],[year]],0)&amp;"-"&amp;gdp_capita_rank__2[[#This Row],[WB_country_code]]</f>
        <v>2008-XKX</v>
      </c>
      <c r="G6564" s="9" t="s">
        <v>8050</v>
      </c>
    </row>
    <row r="6565" spans="1:7" x14ac:dyDescent="0.2">
      <c r="A6565" s="9" t="s">
        <v>269</v>
      </c>
      <c r="B6565" s="9" t="s">
        <v>270</v>
      </c>
      <c r="C6565" s="9" t="s">
        <v>3066</v>
      </c>
      <c r="D6565" s="9" t="s">
        <v>3067</v>
      </c>
      <c r="E6565" s="9" t="s">
        <v>7920</v>
      </c>
      <c r="F6565" s="9" t="str">
        <f>TEXT(gdp_capita_rank__2[[#This Row],[year]],0)&amp;"-"&amp;gdp_capita_rank__2[[#This Row],[WB_country_code]]</f>
        <v>2008-ZAF</v>
      </c>
      <c r="G6565" s="9" t="s">
        <v>8051</v>
      </c>
    </row>
    <row r="6566" spans="1:7" x14ac:dyDescent="0.2">
      <c r="A6566" s="9" t="s">
        <v>271</v>
      </c>
      <c r="B6566" s="9" t="s">
        <v>272</v>
      </c>
      <c r="C6566" s="9" t="s">
        <v>3069</v>
      </c>
      <c r="D6566" s="9" t="s">
        <v>3070</v>
      </c>
      <c r="E6566" s="9" t="s">
        <v>7920</v>
      </c>
      <c r="F6566" s="9" t="str">
        <f>TEXT(gdp_capita_rank__2[[#This Row],[year]],0)&amp;"-"&amp;gdp_capita_rank__2[[#This Row],[WB_country_code]]</f>
        <v>2008-ZMB</v>
      </c>
      <c r="G6566" s="9" t="s">
        <v>8052</v>
      </c>
    </row>
    <row r="6567" spans="1:7" x14ac:dyDescent="0.2">
      <c r="A6567" s="9" t="s">
        <v>273</v>
      </c>
      <c r="B6567" s="9" t="s">
        <v>274</v>
      </c>
      <c r="C6567" s="9" t="s">
        <v>3072</v>
      </c>
      <c r="D6567" s="9" t="s">
        <v>3073</v>
      </c>
      <c r="E6567" s="9" t="s">
        <v>7920</v>
      </c>
      <c r="F6567" s="9" t="str">
        <f>TEXT(gdp_capita_rank__2[[#This Row],[year]],0)&amp;"-"&amp;gdp_capita_rank__2[[#This Row],[WB_country_code]]</f>
        <v>2008-ZWE</v>
      </c>
      <c r="G6567" s="9" t="s">
        <v>8053</v>
      </c>
    </row>
    <row r="6568" spans="1:7" x14ac:dyDescent="0.2">
      <c r="A6568" s="9" t="s">
        <v>5</v>
      </c>
      <c r="B6568" s="9" t="s">
        <v>6</v>
      </c>
      <c r="C6568" s="9" t="s">
        <v>2735</v>
      </c>
      <c r="D6568" s="9" t="s">
        <v>2736</v>
      </c>
      <c r="E6568" s="9" t="s">
        <v>8054</v>
      </c>
      <c r="F6568" s="9" t="str">
        <f>TEXT(gdp_capita_rank__2[[#This Row],[year]],0)&amp;"-"&amp;gdp_capita_rank__2[[#This Row],[WB_country_code]]</f>
        <v>2009-AFG</v>
      </c>
      <c r="G6568" s="9" t="s">
        <v>8055</v>
      </c>
    </row>
    <row r="6569" spans="1:7" x14ac:dyDescent="0.2">
      <c r="A6569" s="9" t="s">
        <v>7</v>
      </c>
      <c r="B6569" s="9" t="s">
        <v>8</v>
      </c>
      <c r="C6569" s="9" t="s">
        <v>2739</v>
      </c>
      <c r="D6569" s="9" t="s">
        <v>2740</v>
      </c>
      <c r="E6569" s="9" t="s">
        <v>8054</v>
      </c>
      <c r="F6569" s="9" t="str">
        <f>TEXT(gdp_capita_rank__2[[#This Row],[year]],0)&amp;"-"&amp;gdp_capita_rank__2[[#This Row],[WB_country_code]]</f>
        <v>2009-ARE</v>
      </c>
      <c r="G6569" s="9" t="s">
        <v>8056</v>
      </c>
    </row>
    <row r="6570" spans="1:7" x14ac:dyDescent="0.2">
      <c r="A6570" s="9" t="s">
        <v>9</v>
      </c>
      <c r="B6570" s="9" t="s">
        <v>10</v>
      </c>
      <c r="C6570" s="9" t="s">
        <v>2742</v>
      </c>
      <c r="D6570" s="9" t="s">
        <v>2743</v>
      </c>
      <c r="E6570" s="9" t="s">
        <v>8054</v>
      </c>
      <c r="F6570" s="9" t="str">
        <f>TEXT(gdp_capita_rank__2[[#This Row],[year]],0)&amp;"-"&amp;gdp_capita_rank__2[[#This Row],[WB_country_code]]</f>
        <v>2009-ARG</v>
      </c>
      <c r="G6570" s="9" t="s">
        <v>8057</v>
      </c>
    </row>
    <row r="6571" spans="1:7" x14ac:dyDescent="0.2">
      <c r="A6571" s="9" t="s">
        <v>11</v>
      </c>
      <c r="B6571" s="9" t="s">
        <v>12</v>
      </c>
      <c r="C6571" s="9" t="s">
        <v>2744</v>
      </c>
      <c r="D6571" s="9" t="s">
        <v>2745</v>
      </c>
      <c r="E6571" s="9" t="s">
        <v>8054</v>
      </c>
      <c r="F6571" s="9" t="str">
        <f>TEXT(gdp_capita_rank__2[[#This Row],[year]],0)&amp;"-"&amp;gdp_capita_rank__2[[#This Row],[WB_country_code]]</f>
        <v>2009-ARM</v>
      </c>
      <c r="G6571" s="9" t="s">
        <v>8058</v>
      </c>
    </row>
    <row r="6572" spans="1:7" x14ac:dyDescent="0.2">
      <c r="A6572" s="9" t="s">
        <v>13</v>
      </c>
      <c r="B6572" s="9" t="s">
        <v>14</v>
      </c>
      <c r="C6572" s="9" t="s">
        <v>2746</v>
      </c>
      <c r="D6572" s="9" t="s">
        <v>2747</v>
      </c>
      <c r="E6572" s="9" t="s">
        <v>8054</v>
      </c>
      <c r="F6572" s="9" t="str">
        <f>TEXT(gdp_capita_rank__2[[#This Row],[year]],0)&amp;"-"&amp;gdp_capita_rank__2[[#This Row],[WB_country_code]]</f>
        <v>2009-AUS</v>
      </c>
      <c r="G6572" s="9" t="s">
        <v>8059</v>
      </c>
    </row>
    <row r="6573" spans="1:7" x14ac:dyDescent="0.2">
      <c r="A6573" s="9" t="s">
        <v>15</v>
      </c>
      <c r="B6573" s="9" t="s">
        <v>16</v>
      </c>
      <c r="C6573" s="9" t="s">
        <v>2749</v>
      </c>
      <c r="D6573" s="9" t="s">
        <v>2750</v>
      </c>
      <c r="E6573" s="9" t="s">
        <v>8054</v>
      </c>
      <c r="F6573" s="9" t="str">
        <f>TEXT(gdp_capita_rank__2[[#This Row],[year]],0)&amp;"-"&amp;gdp_capita_rank__2[[#This Row],[WB_country_code]]</f>
        <v>2009-AUT</v>
      </c>
      <c r="G6573" s="9" t="s">
        <v>8060</v>
      </c>
    </row>
    <row r="6574" spans="1:7" x14ac:dyDescent="0.2">
      <c r="A6574" s="9" t="s">
        <v>17</v>
      </c>
      <c r="B6574" s="9" t="s">
        <v>18</v>
      </c>
      <c r="C6574" s="9" t="s">
        <v>2752</v>
      </c>
      <c r="D6574" s="9" t="s">
        <v>2753</v>
      </c>
      <c r="E6574" s="9" t="s">
        <v>8054</v>
      </c>
      <c r="F6574" s="9" t="str">
        <f>TEXT(gdp_capita_rank__2[[#This Row],[year]],0)&amp;"-"&amp;gdp_capita_rank__2[[#This Row],[WB_country_code]]</f>
        <v>2009-AZE</v>
      </c>
      <c r="G6574" s="9" t="s">
        <v>8061</v>
      </c>
    </row>
    <row r="6575" spans="1:7" x14ac:dyDescent="0.2">
      <c r="A6575" s="9" t="s">
        <v>19</v>
      </c>
      <c r="B6575" s="9" t="s">
        <v>20</v>
      </c>
      <c r="C6575" s="9" t="s">
        <v>2754</v>
      </c>
      <c r="D6575" s="9" t="s">
        <v>2755</v>
      </c>
      <c r="E6575" s="9" t="s">
        <v>8054</v>
      </c>
      <c r="F6575" s="9" t="str">
        <f>TEXT(gdp_capita_rank__2[[#This Row],[year]],0)&amp;"-"&amp;gdp_capita_rank__2[[#This Row],[WB_country_code]]</f>
        <v>2009-BDI</v>
      </c>
      <c r="G6575" s="9" t="s">
        <v>8062</v>
      </c>
    </row>
    <row r="6576" spans="1:7" x14ac:dyDescent="0.2">
      <c r="A6576" s="9" t="s">
        <v>21</v>
      </c>
      <c r="B6576" s="9" t="s">
        <v>22</v>
      </c>
      <c r="C6576" s="9" t="s">
        <v>2757</v>
      </c>
      <c r="D6576" s="9" t="s">
        <v>2758</v>
      </c>
      <c r="E6576" s="9" t="s">
        <v>8054</v>
      </c>
      <c r="F6576" s="9" t="str">
        <f>TEXT(gdp_capita_rank__2[[#This Row],[year]],0)&amp;"-"&amp;gdp_capita_rank__2[[#This Row],[WB_country_code]]</f>
        <v>2009-BEL</v>
      </c>
      <c r="G6576" s="9" t="s">
        <v>8063</v>
      </c>
    </row>
    <row r="6577" spans="1:7" x14ac:dyDescent="0.2">
      <c r="A6577" s="9" t="s">
        <v>23</v>
      </c>
      <c r="B6577" s="9" t="s">
        <v>24</v>
      </c>
      <c r="C6577" s="9" t="s">
        <v>2760</v>
      </c>
      <c r="D6577" s="9" t="s">
        <v>2761</v>
      </c>
      <c r="E6577" s="9" t="s">
        <v>8054</v>
      </c>
      <c r="F6577" s="9" t="str">
        <f>TEXT(gdp_capita_rank__2[[#This Row],[year]],0)&amp;"-"&amp;gdp_capita_rank__2[[#This Row],[WB_country_code]]</f>
        <v>2009-BFA</v>
      </c>
      <c r="G6577" s="9" t="s">
        <v>8064</v>
      </c>
    </row>
    <row r="6578" spans="1:7" x14ac:dyDescent="0.2">
      <c r="A6578" s="9" t="s">
        <v>25</v>
      </c>
      <c r="B6578" s="9" t="s">
        <v>26</v>
      </c>
      <c r="C6578" s="9" t="s">
        <v>2763</v>
      </c>
      <c r="D6578" s="9" t="s">
        <v>2764</v>
      </c>
      <c r="E6578" s="9" t="s">
        <v>8054</v>
      </c>
      <c r="F6578" s="9" t="str">
        <f>TEXT(gdp_capita_rank__2[[#This Row],[year]],0)&amp;"-"&amp;gdp_capita_rank__2[[#This Row],[WB_country_code]]</f>
        <v>2009-BGR</v>
      </c>
      <c r="G6578" s="9" t="s">
        <v>8065</v>
      </c>
    </row>
    <row r="6579" spans="1:7" x14ac:dyDescent="0.2">
      <c r="A6579" s="9" t="s">
        <v>27</v>
      </c>
      <c r="B6579" s="9" t="s">
        <v>28</v>
      </c>
      <c r="C6579" s="9" t="s">
        <v>2765</v>
      </c>
      <c r="D6579" s="9" t="s">
        <v>2766</v>
      </c>
      <c r="E6579" s="9" t="s">
        <v>8054</v>
      </c>
      <c r="F6579" s="9" t="str">
        <f>TEXT(gdp_capita_rank__2[[#This Row],[year]],0)&amp;"-"&amp;gdp_capita_rank__2[[#This Row],[WB_country_code]]</f>
        <v>2009-BHR</v>
      </c>
      <c r="G6579" s="9" t="s">
        <v>8066</v>
      </c>
    </row>
    <row r="6580" spans="1:7" x14ac:dyDescent="0.2">
      <c r="A6580" s="9" t="s">
        <v>29</v>
      </c>
      <c r="B6580" s="9" t="s">
        <v>30</v>
      </c>
      <c r="C6580" s="9" t="s">
        <v>2767</v>
      </c>
      <c r="D6580" s="9" t="s">
        <v>2768</v>
      </c>
      <c r="E6580" s="9" t="s">
        <v>8054</v>
      </c>
      <c r="F6580" s="9" t="str">
        <f>TEXT(gdp_capita_rank__2[[#This Row],[year]],0)&amp;"-"&amp;gdp_capita_rank__2[[#This Row],[WB_country_code]]</f>
        <v>2009-BHS</v>
      </c>
      <c r="G6580" s="9" t="s">
        <v>8067</v>
      </c>
    </row>
    <row r="6581" spans="1:7" x14ac:dyDescent="0.2">
      <c r="A6581" s="9" t="s">
        <v>31</v>
      </c>
      <c r="B6581" s="9" t="s">
        <v>32</v>
      </c>
      <c r="C6581" s="9" t="s">
        <v>2770</v>
      </c>
      <c r="D6581" s="9" t="s">
        <v>2771</v>
      </c>
      <c r="E6581" s="9" t="s">
        <v>8054</v>
      </c>
      <c r="F6581" s="9" t="str">
        <f>TEXT(gdp_capita_rank__2[[#This Row],[year]],0)&amp;"-"&amp;gdp_capita_rank__2[[#This Row],[WB_country_code]]</f>
        <v>2009-BLR</v>
      </c>
      <c r="G6581" s="9" t="s">
        <v>8068</v>
      </c>
    </row>
    <row r="6582" spans="1:7" x14ac:dyDescent="0.2">
      <c r="A6582" s="9" t="s">
        <v>33</v>
      </c>
      <c r="B6582" s="9" t="s">
        <v>34</v>
      </c>
      <c r="C6582" s="9" t="s">
        <v>2772</v>
      </c>
      <c r="D6582" s="9" t="s">
        <v>2773</v>
      </c>
      <c r="E6582" s="9" t="s">
        <v>8054</v>
      </c>
      <c r="F6582" s="9" t="str">
        <f>TEXT(gdp_capita_rank__2[[#This Row],[year]],0)&amp;"-"&amp;gdp_capita_rank__2[[#This Row],[WB_country_code]]</f>
        <v>2009-BMU</v>
      </c>
      <c r="G6582" s="9" t="s">
        <v>8069</v>
      </c>
    </row>
    <row r="6583" spans="1:7" x14ac:dyDescent="0.2">
      <c r="A6583" s="9" t="s">
        <v>35</v>
      </c>
      <c r="B6583" s="9" t="s">
        <v>36</v>
      </c>
      <c r="C6583" s="9" t="s">
        <v>2775</v>
      </c>
      <c r="D6583" s="9" t="s">
        <v>2776</v>
      </c>
      <c r="E6583" s="9" t="s">
        <v>8054</v>
      </c>
      <c r="F6583" s="9" t="str">
        <f>TEXT(gdp_capita_rank__2[[#This Row],[year]],0)&amp;"-"&amp;gdp_capita_rank__2[[#This Row],[WB_country_code]]</f>
        <v>2009-BRA</v>
      </c>
      <c r="G6583" s="9" t="s">
        <v>8070</v>
      </c>
    </row>
    <row r="6584" spans="1:7" x14ac:dyDescent="0.2">
      <c r="A6584" s="9" t="s">
        <v>37</v>
      </c>
      <c r="B6584" s="9" t="s">
        <v>38</v>
      </c>
      <c r="C6584" s="9" t="s">
        <v>2777</v>
      </c>
      <c r="D6584" s="9" t="s">
        <v>2778</v>
      </c>
      <c r="E6584" s="9" t="s">
        <v>8054</v>
      </c>
      <c r="F6584" s="9" t="str">
        <f>TEXT(gdp_capita_rank__2[[#This Row],[year]],0)&amp;"-"&amp;gdp_capita_rank__2[[#This Row],[WB_country_code]]</f>
        <v>2009-BRB</v>
      </c>
      <c r="G6584" s="9" t="s">
        <v>8071</v>
      </c>
    </row>
    <row r="6585" spans="1:7" x14ac:dyDescent="0.2">
      <c r="A6585" s="9" t="s">
        <v>39</v>
      </c>
      <c r="B6585" s="9" t="s">
        <v>40</v>
      </c>
      <c r="C6585" s="9" t="s">
        <v>2779</v>
      </c>
      <c r="D6585" s="9" t="s">
        <v>2780</v>
      </c>
      <c r="E6585" s="9" t="s">
        <v>8054</v>
      </c>
      <c r="F6585" s="9" t="str">
        <f>TEXT(gdp_capita_rank__2[[#This Row],[year]],0)&amp;"-"&amp;gdp_capita_rank__2[[#This Row],[WB_country_code]]</f>
        <v>2009-BWA</v>
      </c>
      <c r="G6585" s="9" t="s">
        <v>8072</v>
      </c>
    </row>
    <row r="6586" spans="1:7" x14ac:dyDescent="0.2">
      <c r="A6586" s="9" t="s">
        <v>41</v>
      </c>
      <c r="B6586" s="9" t="s">
        <v>42</v>
      </c>
      <c r="C6586" s="9" t="s">
        <v>2782</v>
      </c>
      <c r="D6586" s="9" t="s">
        <v>2783</v>
      </c>
      <c r="E6586" s="9" t="s">
        <v>8054</v>
      </c>
      <c r="F6586" s="9" t="str">
        <f>TEXT(gdp_capita_rank__2[[#This Row],[year]],0)&amp;"-"&amp;gdp_capita_rank__2[[#This Row],[WB_country_code]]</f>
        <v>2009-CAN</v>
      </c>
      <c r="G6586" s="9" t="s">
        <v>8073</v>
      </c>
    </row>
    <row r="6587" spans="1:7" x14ac:dyDescent="0.2">
      <c r="A6587" s="9" t="s">
        <v>43</v>
      </c>
      <c r="B6587" s="9" t="s">
        <v>44</v>
      </c>
      <c r="C6587" s="9" t="s">
        <v>2785</v>
      </c>
      <c r="D6587" s="9" t="s">
        <v>2786</v>
      </c>
      <c r="E6587" s="9" t="s">
        <v>8054</v>
      </c>
      <c r="F6587" s="9" t="str">
        <f>TEXT(gdp_capita_rank__2[[#This Row],[year]],0)&amp;"-"&amp;gdp_capita_rank__2[[#This Row],[WB_country_code]]</f>
        <v>2009-CHE</v>
      </c>
      <c r="G6587" s="9" t="s">
        <v>8074</v>
      </c>
    </row>
    <row r="6588" spans="1:7" x14ac:dyDescent="0.2">
      <c r="A6588" s="9" t="s">
        <v>45</v>
      </c>
      <c r="B6588" s="9" t="s">
        <v>46</v>
      </c>
      <c r="C6588" s="9" t="s">
        <v>2788</v>
      </c>
      <c r="D6588" s="9" t="s">
        <v>2789</v>
      </c>
      <c r="E6588" s="9" t="s">
        <v>8054</v>
      </c>
      <c r="F6588" s="9" t="str">
        <f>TEXT(gdp_capita_rank__2[[#This Row],[year]],0)&amp;"-"&amp;gdp_capita_rank__2[[#This Row],[WB_country_code]]</f>
        <v>2009-CHL</v>
      </c>
      <c r="G6588" s="9" t="s">
        <v>8075</v>
      </c>
    </row>
    <row r="6589" spans="1:7" x14ac:dyDescent="0.2">
      <c r="A6589" s="9" t="s">
        <v>47</v>
      </c>
      <c r="B6589" s="9" t="s">
        <v>48</v>
      </c>
      <c r="C6589" s="9" t="s">
        <v>2791</v>
      </c>
      <c r="D6589" s="9" t="s">
        <v>2792</v>
      </c>
      <c r="E6589" s="9" t="s">
        <v>8054</v>
      </c>
      <c r="F6589" s="9" t="str">
        <f>TEXT(gdp_capita_rank__2[[#This Row],[year]],0)&amp;"-"&amp;gdp_capita_rank__2[[#This Row],[WB_country_code]]</f>
        <v>2009-CHN</v>
      </c>
      <c r="G6589" s="9" t="s">
        <v>8076</v>
      </c>
    </row>
    <row r="6590" spans="1:7" x14ac:dyDescent="0.2">
      <c r="A6590" s="9" t="s">
        <v>49</v>
      </c>
      <c r="B6590" s="9" t="s">
        <v>50</v>
      </c>
      <c r="C6590" s="9" t="s">
        <v>2794</v>
      </c>
      <c r="D6590" s="9" t="s">
        <v>2795</v>
      </c>
      <c r="E6590" s="9" t="s">
        <v>8054</v>
      </c>
      <c r="F6590" s="9" t="str">
        <f>TEXT(gdp_capita_rank__2[[#This Row],[year]],0)&amp;"-"&amp;gdp_capita_rank__2[[#This Row],[WB_country_code]]</f>
        <v>2009-CIV</v>
      </c>
      <c r="G6590" s="9" t="s">
        <v>8077</v>
      </c>
    </row>
    <row r="6591" spans="1:7" x14ac:dyDescent="0.2">
      <c r="A6591" s="9" t="s">
        <v>51</v>
      </c>
      <c r="B6591" s="9" t="s">
        <v>52</v>
      </c>
      <c r="C6591" s="9" t="s">
        <v>2797</v>
      </c>
      <c r="D6591" s="9" t="s">
        <v>2798</v>
      </c>
      <c r="E6591" s="9" t="s">
        <v>8054</v>
      </c>
      <c r="F6591" s="9" t="str">
        <f>TEXT(gdp_capita_rank__2[[#This Row],[year]],0)&amp;"-"&amp;gdp_capita_rank__2[[#This Row],[WB_country_code]]</f>
        <v>2009-CMR</v>
      </c>
      <c r="G6591" s="9" t="s">
        <v>8078</v>
      </c>
    </row>
    <row r="6592" spans="1:7" x14ac:dyDescent="0.2">
      <c r="A6592" s="9" t="s">
        <v>53</v>
      </c>
      <c r="B6592" s="9" t="s">
        <v>54</v>
      </c>
      <c r="C6592" s="9" t="s">
        <v>2800</v>
      </c>
      <c r="D6592" s="9" t="s">
        <v>2801</v>
      </c>
      <c r="E6592" s="9" t="s">
        <v>8054</v>
      </c>
      <c r="F6592" s="9" t="str">
        <f>TEXT(gdp_capita_rank__2[[#This Row],[year]],0)&amp;"-"&amp;gdp_capita_rank__2[[#This Row],[WB_country_code]]</f>
        <v>2009-COL</v>
      </c>
      <c r="G6592" s="9" t="s">
        <v>8079</v>
      </c>
    </row>
    <row r="6593" spans="1:7" x14ac:dyDescent="0.2">
      <c r="A6593" s="9" t="s">
        <v>55</v>
      </c>
      <c r="B6593" s="9" t="s">
        <v>56</v>
      </c>
      <c r="C6593" s="9" t="s">
        <v>2803</v>
      </c>
      <c r="D6593" s="9" t="s">
        <v>2804</v>
      </c>
      <c r="E6593" s="9" t="s">
        <v>8054</v>
      </c>
      <c r="F6593" s="9" t="str">
        <f>TEXT(gdp_capita_rank__2[[#This Row],[year]],0)&amp;"-"&amp;gdp_capita_rank__2[[#This Row],[WB_country_code]]</f>
        <v>2009-CRI</v>
      </c>
      <c r="G6593" s="9" t="s">
        <v>8080</v>
      </c>
    </row>
    <row r="6594" spans="1:7" x14ac:dyDescent="0.2">
      <c r="A6594" s="9" t="s">
        <v>57</v>
      </c>
      <c r="B6594" s="9" t="s">
        <v>58</v>
      </c>
      <c r="C6594" s="9" t="s">
        <v>2806</v>
      </c>
      <c r="D6594" s="9" t="s">
        <v>2807</v>
      </c>
      <c r="E6594" s="9" t="s">
        <v>8054</v>
      </c>
      <c r="F6594" s="9" t="str">
        <f>TEXT(gdp_capita_rank__2[[#This Row],[year]],0)&amp;"-"&amp;gdp_capita_rank__2[[#This Row],[WB_country_code]]</f>
        <v>2009-CUB</v>
      </c>
      <c r="G6594" s="9" t="s">
        <v>8081</v>
      </c>
    </row>
    <row r="6595" spans="1:7" x14ac:dyDescent="0.2">
      <c r="A6595" s="9" t="s">
        <v>59</v>
      </c>
      <c r="B6595" s="9" t="s">
        <v>60</v>
      </c>
      <c r="C6595" s="9" t="s">
        <v>2808</v>
      </c>
      <c r="D6595" s="9" t="s">
        <v>2809</v>
      </c>
      <c r="E6595" s="9" t="s">
        <v>8054</v>
      </c>
      <c r="F6595" s="9" t="str">
        <f>TEXT(gdp_capita_rank__2[[#This Row],[year]],0)&amp;"-"&amp;gdp_capita_rank__2[[#This Row],[WB_country_code]]</f>
        <v>2009-CYP</v>
      </c>
      <c r="G6595" s="9" t="s">
        <v>8082</v>
      </c>
    </row>
    <row r="6596" spans="1:7" x14ac:dyDescent="0.2">
      <c r="A6596" s="9" t="s">
        <v>61</v>
      </c>
      <c r="B6596" s="9" t="s">
        <v>62</v>
      </c>
      <c r="C6596" s="9" t="s">
        <v>2810</v>
      </c>
      <c r="D6596" s="9" t="s">
        <v>2811</v>
      </c>
      <c r="E6596" s="9" t="s">
        <v>8054</v>
      </c>
      <c r="F6596" s="9" t="str">
        <f>TEXT(gdp_capita_rank__2[[#This Row],[year]],0)&amp;"-"&amp;gdp_capita_rank__2[[#This Row],[WB_country_code]]</f>
        <v>2009-CZE</v>
      </c>
      <c r="G6596" s="9" t="s">
        <v>8083</v>
      </c>
    </row>
    <row r="6597" spans="1:7" x14ac:dyDescent="0.2">
      <c r="A6597" s="9" t="s">
        <v>63</v>
      </c>
      <c r="B6597" s="9" t="s">
        <v>64</v>
      </c>
      <c r="C6597" s="9" t="s">
        <v>2812</v>
      </c>
      <c r="D6597" s="9" t="s">
        <v>2813</v>
      </c>
      <c r="E6597" s="9" t="s">
        <v>8054</v>
      </c>
      <c r="F6597" s="9" t="str">
        <f>TEXT(gdp_capita_rank__2[[#This Row],[year]],0)&amp;"-"&amp;gdp_capita_rank__2[[#This Row],[WB_country_code]]</f>
        <v>2009-DEU</v>
      </c>
      <c r="G6597" s="9" t="s">
        <v>8084</v>
      </c>
    </row>
    <row r="6598" spans="1:7" x14ac:dyDescent="0.2">
      <c r="A6598" s="9" t="s">
        <v>65</v>
      </c>
      <c r="B6598" s="9" t="s">
        <v>66</v>
      </c>
      <c r="C6598" s="9" t="s">
        <v>2814</v>
      </c>
      <c r="D6598" s="9" t="s">
        <v>2815</v>
      </c>
      <c r="E6598" s="9" t="s">
        <v>8054</v>
      </c>
      <c r="F6598" s="9" t="str">
        <f>TEXT(gdp_capita_rank__2[[#This Row],[year]],0)&amp;"-"&amp;gdp_capita_rank__2[[#This Row],[WB_country_code]]</f>
        <v>2009-DJI</v>
      </c>
      <c r="G6598" s="9" t="s">
        <v>8085</v>
      </c>
    </row>
    <row r="6599" spans="1:7" x14ac:dyDescent="0.2">
      <c r="A6599" s="9" t="s">
        <v>67</v>
      </c>
      <c r="B6599" s="9" t="s">
        <v>68</v>
      </c>
      <c r="C6599" s="9" t="s">
        <v>2816</v>
      </c>
      <c r="D6599" s="9" t="s">
        <v>2817</v>
      </c>
      <c r="E6599" s="9" t="s">
        <v>8054</v>
      </c>
      <c r="F6599" s="9" t="str">
        <f>TEXT(gdp_capita_rank__2[[#This Row],[year]],0)&amp;"-"&amp;gdp_capita_rank__2[[#This Row],[WB_country_code]]</f>
        <v>2009-DNK</v>
      </c>
      <c r="G6599" s="9" t="s">
        <v>8086</v>
      </c>
    </row>
    <row r="6600" spans="1:7" x14ac:dyDescent="0.2">
      <c r="A6600" s="9" t="s">
        <v>69</v>
      </c>
      <c r="B6600" s="9" t="s">
        <v>70</v>
      </c>
      <c r="C6600" s="9" t="s">
        <v>2818</v>
      </c>
      <c r="D6600" s="9" t="s">
        <v>2819</v>
      </c>
      <c r="E6600" s="9" t="s">
        <v>8054</v>
      </c>
      <c r="F6600" s="9" t="str">
        <f>TEXT(gdp_capita_rank__2[[#This Row],[year]],0)&amp;"-"&amp;gdp_capita_rank__2[[#This Row],[WB_country_code]]</f>
        <v>2009-DOM</v>
      </c>
      <c r="G6600" s="9" t="s">
        <v>8087</v>
      </c>
    </row>
    <row r="6601" spans="1:7" x14ac:dyDescent="0.2">
      <c r="A6601" s="9" t="s">
        <v>71</v>
      </c>
      <c r="B6601" s="9" t="s">
        <v>72</v>
      </c>
      <c r="C6601" s="9" t="s">
        <v>2821</v>
      </c>
      <c r="D6601" s="9" t="s">
        <v>2822</v>
      </c>
      <c r="E6601" s="9" t="s">
        <v>8054</v>
      </c>
      <c r="F6601" s="9" t="str">
        <f>TEXT(gdp_capita_rank__2[[#This Row],[year]],0)&amp;"-"&amp;gdp_capita_rank__2[[#This Row],[WB_country_code]]</f>
        <v>2009-DZA</v>
      </c>
      <c r="G6601" s="9" t="s">
        <v>8088</v>
      </c>
    </row>
    <row r="6602" spans="1:7" x14ac:dyDescent="0.2">
      <c r="A6602" s="9" t="s">
        <v>73</v>
      </c>
      <c r="B6602" s="9" t="s">
        <v>74</v>
      </c>
      <c r="C6602" s="9" t="s">
        <v>2824</v>
      </c>
      <c r="D6602" s="9" t="s">
        <v>2825</v>
      </c>
      <c r="E6602" s="9" t="s">
        <v>8054</v>
      </c>
      <c r="F6602" s="9" t="str">
        <f>TEXT(gdp_capita_rank__2[[#This Row],[year]],0)&amp;"-"&amp;gdp_capita_rank__2[[#This Row],[WB_country_code]]</f>
        <v>2009-ECU</v>
      </c>
      <c r="G6602" s="9" t="s">
        <v>8089</v>
      </c>
    </row>
    <row r="6603" spans="1:7" x14ac:dyDescent="0.2">
      <c r="A6603" s="9" t="s">
        <v>75</v>
      </c>
      <c r="B6603" s="9" t="s">
        <v>76</v>
      </c>
      <c r="C6603" s="9" t="s">
        <v>2827</v>
      </c>
      <c r="D6603" s="9" t="s">
        <v>2828</v>
      </c>
      <c r="E6603" s="9" t="s">
        <v>8054</v>
      </c>
      <c r="F6603" s="9" t="str">
        <f>TEXT(gdp_capita_rank__2[[#This Row],[year]],0)&amp;"-"&amp;gdp_capita_rank__2[[#This Row],[WB_country_code]]</f>
        <v>2009-EGY</v>
      </c>
      <c r="G6603" s="9" t="s">
        <v>8090</v>
      </c>
    </row>
    <row r="6604" spans="1:7" x14ac:dyDescent="0.2">
      <c r="A6604" s="9" t="s">
        <v>77</v>
      </c>
      <c r="B6604" s="9" t="s">
        <v>78</v>
      </c>
      <c r="C6604" s="9" t="s">
        <v>2829</v>
      </c>
      <c r="D6604" s="9" t="s">
        <v>2830</v>
      </c>
      <c r="E6604" s="9" t="s">
        <v>8054</v>
      </c>
      <c r="F6604" s="9" t="str">
        <f>TEXT(gdp_capita_rank__2[[#This Row],[year]],0)&amp;"-"&amp;gdp_capita_rank__2[[#This Row],[WB_country_code]]</f>
        <v>2009-ERI</v>
      </c>
      <c r="G6604" s="9" t="s">
        <v>8091</v>
      </c>
    </row>
    <row r="6605" spans="1:7" x14ac:dyDescent="0.2">
      <c r="A6605" s="9" t="s">
        <v>79</v>
      </c>
      <c r="B6605" s="9" t="s">
        <v>80</v>
      </c>
      <c r="C6605" s="9" t="s">
        <v>2831</v>
      </c>
      <c r="D6605" s="9" t="s">
        <v>2832</v>
      </c>
      <c r="E6605" s="9" t="s">
        <v>8054</v>
      </c>
      <c r="F6605" s="9" t="str">
        <f>TEXT(gdp_capita_rank__2[[#This Row],[year]],0)&amp;"-"&amp;gdp_capita_rank__2[[#This Row],[WB_country_code]]</f>
        <v>2009-ESP</v>
      </c>
      <c r="G6605" s="9" t="s">
        <v>8092</v>
      </c>
    </row>
    <row r="6606" spans="1:7" x14ac:dyDescent="0.2">
      <c r="A6606" s="9" t="s">
        <v>81</v>
      </c>
      <c r="B6606" s="9" t="s">
        <v>82</v>
      </c>
      <c r="C6606" s="9" t="s">
        <v>2834</v>
      </c>
      <c r="D6606" s="9" t="s">
        <v>2835</v>
      </c>
      <c r="E6606" s="9" t="s">
        <v>8054</v>
      </c>
      <c r="F6606" s="9" t="str">
        <f>TEXT(gdp_capita_rank__2[[#This Row],[year]],0)&amp;"-"&amp;gdp_capita_rank__2[[#This Row],[WB_country_code]]</f>
        <v>2009-EST</v>
      </c>
      <c r="G6606" s="9" t="s">
        <v>8093</v>
      </c>
    </row>
    <row r="6607" spans="1:7" x14ac:dyDescent="0.2">
      <c r="A6607" s="9" t="s">
        <v>83</v>
      </c>
      <c r="B6607" s="9" t="s">
        <v>84</v>
      </c>
      <c r="C6607" s="9" t="s">
        <v>2836</v>
      </c>
      <c r="D6607" s="9" t="s">
        <v>2837</v>
      </c>
      <c r="E6607" s="9" t="s">
        <v>8054</v>
      </c>
      <c r="F6607" s="9" t="str">
        <f>TEXT(gdp_capita_rank__2[[#This Row],[year]],0)&amp;"-"&amp;gdp_capita_rank__2[[#This Row],[WB_country_code]]</f>
        <v>2009-ETH</v>
      </c>
      <c r="G6607" s="9" t="s">
        <v>8094</v>
      </c>
    </row>
    <row r="6608" spans="1:7" x14ac:dyDescent="0.2">
      <c r="A6608" s="9" t="s">
        <v>85</v>
      </c>
      <c r="B6608" s="9" t="s">
        <v>86</v>
      </c>
      <c r="C6608" s="9" t="s">
        <v>2838</v>
      </c>
      <c r="D6608" s="9" t="s">
        <v>2839</v>
      </c>
      <c r="E6608" s="9" t="s">
        <v>8054</v>
      </c>
      <c r="F6608" s="9" t="str">
        <f>TEXT(gdp_capita_rank__2[[#This Row],[year]],0)&amp;"-"&amp;gdp_capita_rank__2[[#This Row],[WB_country_code]]</f>
        <v>2009-FIN</v>
      </c>
      <c r="G6608" s="9" t="s">
        <v>8095</v>
      </c>
    </row>
    <row r="6609" spans="1:7" x14ac:dyDescent="0.2">
      <c r="A6609" s="9" t="s">
        <v>87</v>
      </c>
      <c r="B6609" s="9" t="s">
        <v>88</v>
      </c>
      <c r="C6609" s="9" t="s">
        <v>2841</v>
      </c>
      <c r="D6609" s="9" t="s">
        <v>2842</v>
      </c>
      <c r="E6609" s="9" t="s">
        <v>8054</v>
      </c>
      <c r="F6609" s="9" t="str">
        <f>TEXT(gdp_capita_rank__2[[#This Row],[year]],0)&amp;"-"&amp;gdp_capita_rank__2[[#This Row],[WB_country_code]]</f>
        <v>2009-FJI</v>
      </c>
      <c r="G6609" s="9" t="s">
        <v>8096</v>
      </c>
    </row>
    <row r="6610" spans="1:7" x14ac:dyDescent="0.2">
      <c r="A6610" s="9" t="s">
        <v>89</v>
      </c>
      <c r="B6610" s="9" t="s">
        <v>90</v>
      </c>
      <c r="C6610" s="9" t="s">
        <v>2844</v>
      </c>
      <c r="D6610" s="9" t="s">
        <v>2845</v>
      </c>
      <c r="E6610" s="9" t="s">
        <v>8054</v>
      </c>
      <c r="F6610" s="9" t="str">
        <f>TEXT(gdp_capita_rank__2[[#This Row],[year]],0)&amp;"-"&amp;gdp_capita_rank__2[[#This Row],[WB_country_code]]</f>
        <v>2009-FRA</v>
      </c>
      <c r="G6610" s="9" t="s">
        <v>8097</v>
      </c>
    </row>
    <row r="6611" spans="1:7" x14ac:dyDescent="0.2">
      <c r="A6611" s="9" t="s">
        <v>91</v>
      </c>
      <c r="B6611" s="9" t="s">
        <v>92</v>
      </c>
      <c r="C6611" s="9" t="s">
        <v>2847</v>
      </c>
      <c r="D6611" s="9" t="s">
        <v>2848</v>
      </c>
      <c r="E6611" s="9" t="s">
        <v>8054</v>
      </c>
      <c r="F6611" s="9" t="str">
        <f>TEXT(gdp_capita_rank__2[[#This Row],[year]],0)&amp;"-"&amp;gdp_capita_rank__2[[#This Row],[WB_country_code]]</f>
        <v>2009-GAB</v>
      </c>
      <c r="G6611" s="9" t="s">
        <v>8098</v>
      </c>
    </row>
    <row r="6612" spans="1:7" x14ac:dyDescent="0.2">
      <c r="A6612" s="9" t="s">
        <v>93</v>
      </c>
      <c r="B6612" s="9" t="s">
        <v>94</v>
      </c>
      <c r="C6612" s="9" t="s">
        <v>2850</v>
      </c>
      <c r="D6612" s="9" t="s">
        <v>2851</v>
      </c>
      <c r="E6612" s="9" t="s">
        <v>8054</v>
      </c>
      <c r="F6612" s="9" t="str">
        <f>TEXT(gdp_capita_rank__2[[#This Row],[year]],0)&amp;"-"&amp;gdp_capita_rank__2[[#This Row],[WB_country_code]]</f>
        <v>2009-GBR</v>
      </c>
      <c r="G6612" s="9" t="s">
        <v>8099</v>
      </c>
    </row>
    <row r="6613" spans="1:7" x14ac:dyDescent="0.2">
      <c r="A6613" s="9" t="s">
        <v>95</v>
      </c>
      <c r="B6613" s="9" t="s">
        <v>96</v>
      </c>
      <c r="C6613" s="9" t="s">
        <v>2853</v>
      </c>
      <c r="D6613" s="9" t="s">
        <v>2854</v>
      </c>
      <c r="E6613" s="9" t="s">
        <v>8054</v>
      </c>
      <c r="F6613" s="9" t="str">
        <f>TEXT(gdp_capita_rank__2[[#This Row],[year]],0)&amp;"-"&amp;gdp_capita_rank__2[[#This Row],[WB_country_code]]</f>
        <v>2009-GEO</v>
      </c>
      <c r="G6613" s="9" t="s">
        <v>8100</v>
      </c>
    </row>
    <row r="6614" spans="1:7" x14ac:dyDescent="0.2">
      <c r="A6614" s="9" t="s">
        <v>97</v>
      </c>
      <c r="B6614" s="9" t="s">
        <v>98</v>
      </c>
      <c r="C6614" s="9" t="s">
        <v>2855</v>
      </c>
      <c r="D6614" s="9" t="s">
        <v>2824</v>
      </c>
      <c r="E6614" s="9" t="s">
        <v>8054</v>
      </c>
      <c r="F6614" s="9" t="str">
        <f>TEXT(gdp_capita_rank__2[[#This Row],[year]],0)&amp;"-"&amp;gdp_capita_rank__2[[#This Row],[WB_country_code]]</f>
        <v>2009-GHA</v>
      </c>
      <c r="G6614" s="9" t="s">
        <v>8101</v>
      </c>
    </row>
    <row r="6615" spans="1:7" x14ac:dyDescent="0.2">
      <c r="A6615" s="9" t="s">
        <v>99</v>
      </c>
      <c r="B6615" s="9" t="s">
        <v>100</v>
      </c>
      <c r="C6615" s="9" t="s">
        <v>2857</v>
      </c>
      <c r="D6615" s="9" t="s">
        <v>2858</v>
      </c>
      <c r="E6615" s="9" t="s">
        <v>8054</v>
      </c>
      <c r="F6615" s="9" t="str">
        <f>TEXT(gdp_capita_rank__2[[#This Row],[year]],0)&amp;"-"&amp;gdp_capita_rank__2[[#This Row],[WB_country_code]]</f>
        <v>2009-GRC</v>
      </c>
      <c r="G6615" s="9" t="s">
        <v>8102</v>
      </c>
    </row>
    <row r="6616" spans="1:7" x14ac:dyDescent="0.2">
      <c r="A6616" s="9" t="s">
        <v>101</v>
      </c>
      <c r="B6616" s="9" t="s">
        <v>102</v>
      </c>
      <c r="C6616" s="9" t="s">
        <v>2860</v>
      </c>
      <c r="D6616" s="9" t="s">
        <v>2861</v>
      </c>
      <c r="E6616" s="9" t="s">
        <v>8054</v>
      </c>
      <c r="F6616" s="9" t="str">
        <f>TEXT(gdp_capita_rank__2[[#This Row],[year]],0)&amp;"-"&amp;gdp_capita_rank__2[[#This Row],[WB_country_code]]</f>
        <v>2009-GRD</v>
      </c>
      <c r="G6616" s="9" t="s">
        <v>8103</v>
      </c>
    </row>
    <row r="6617" spans="1:7" x14ac:dyDescent="0.2">
      <c r="A6617" s="9" t="s">
        <v>103</v>
      </c>
      <c r="B6617" s="9" t="s">
        <v>104</v>
      </c>
      <c r="C6617" s="9" t="s">
        <v>2862</v>
      </c>
      <c r="D6617" s="9" t="s">
        <v>2863</v>
      </c>
      <c r="E6617" s="9" t="s">
        <v>8054</v>
      </c>
      <c r="F6617" s="9" t="str">
        <f>TEXT(gdp_capita_rank__2[[#This Row],[year]],0)&amp;"-"&amp;gdp_capita_rank__2[[#This Row],[WB_country_code]]</f>
        <v>2009-GTM</v>
      </c>
      <c r="G6617" s="9" t="s">
        <v>8104</v>
      </c>
    </row>
    <row r="6618" spans="1:7" x14ac:dyDescent="0.2">
      <c r="A6618" s="9" t="s">
        <v>105</v>
      </c>
      <c r="B6618" s="9" t="s">
        <v>106</v>
      </c>
      <c r="C6618" s="9" t="s">
        <v>2865</v>
      </c>
      <c r="D6618" s="9" t="s">
        <v>2866</v>
      </c>
      <c r="E6618" s="9" t="s">
        <v>8054</v>
      </c>
      <c r="F6618" s="9" t="str">
        <f>TEXT(gdp_capita_rank__2[[#This Row],[year]],0)&amp;"-"&amp;gdp_capita_rank__2[[#This Row],[WB_country_code]]</f>
        <v>2009-GUY</v>
      </c>
      <c r="G6618" s="9" t="s">
        <v>8105</v>
      </c>
    </row>
    <row r="6619" spans="1:7" x14ac:dyDescent="0.2">
      <c r="A6619" s="9" t="s">
        <v>107</v>
      </c>
      <c r="B6619" s="9" t="s">
        <v>108</v>
      </c>
      <c r="C6619" s="9" t="s">
        <v>2868</v>
      </c>
      <c r="D6619" s="9" t="s">
        <v>2869</v>
      </c>
      <c r="E6619" s="9" t="s">
        <v>8054</v>
      </c>
      <c r="F6619" s="9" t="str">
        <f>TEXT(gdp_capita_rank__2[[#This Row],[year]],0)&amp;"-"&amp;gdp_capita_rank__2[[#This Row],[WB_country_code]]</f>
        <v>2009-HKG</v>
      </c>
      <c r="G6619" s="9" t="s">
        <v>8106</v>
      </c>
    </row>
    <row r="6620" spans="1:7" x14ac:dyDescent="0.2">
      <c r="A6620" s="9" t="s">
        <v>109</v>
      </c>
      <c r="B6620" s="9" t="s">
        <v>110</v>
      </c>
      <c r="C6620" s="9" t="s">
        <v>2871</v>
      </c>
      <c r="D6620" s="9" t="s">
        <v>2872</v>
      </c>
      <c r="E6620" s="9" t="s">
        <v>8054</v>
      </c>
      <c r="F6620" s="9" t="str">
        <f>TEXT(gdp_capita_rank__2[[#This Row],[year]],0)&amp;"-"&amp;gdp_capita_rank__2[[#This Row],[WB_country_code]]</f>
        <v>2009-HRV</v>
      </c>
      <c r="G6620" s="9" t="s">
        <v>8107</v>
      </c>
    </row>
    <row r="6621" spans="1:7" x14ac:dyDescent="0.2">
      <c r="A6621" s="9" t="s">
        <v>111</v>
      </c>
      <c r="B6621" s="9" t="s">
        <v>112</v>
      </c>
      <c r="C6621" s="9" t="s">
        <v>2873</v>
      </c>
      <c r="D6621" s="9" t="s">
        <v>2874</v>
      </c>
      <c r="E6621" s="9" t="s">
        <v>8054</v>
      </c>
      <c r="F6621" s="9" t="str">
        <f>TEXT(gdp_capita_rank__2[[#This Row],[year]],0)&amp;"-"&amp;gdp_capita_rank__2[[#This Row],[WB_country_code]]</f>
        <v>2009-HUN</v>
      </c>
      <c r="G6621" s="9" t="s">
        <v>8108</v>
      </c>
    </row>
    <row r="6622" spans="1:7" x14ac:dyDescent="0.2">
      <c r="A6622" s="9" t="s">
        <v>113</v>
      </c>
      <c r="B6622" s="9" t="s">
        <v>114</v>
      </c>
      <c r="C6622" s="9" t="s">
        <v>2875</v>
      </c>
      <c r="D6622" s="9" t="s">
        <v>2876</v>
      </c>
      <c r="E6622" s="9" t="s">
        <v>8054</v>
      </c>
      <c r="F6622" s="9" t="str">
        <f>TEXT(gdp_capita_rank__2[[#This Row],[year]],0)&amp;"-"&amp;gdp_capita_rank__2[[#This Row],[WB_country_code]]</f>
        <v>2009-IDN</v>
      </c>
      <c r="G6622" s="9" t="s">
        <v>8109</v>
      </c>
    </row>
    <row r="6623" spans="1:7" x14ac:dyDescent="0.2">
      <c r="A6623" s="9" t="s">
        <v>115</v>
      </c>
      <c r="B6623" s="9" t="s">
        <v>116</v>
      </c>
      <c r="C6623" s="9" t="s">
        <v>2877</v>
      </c>
      <c r="D6623" s="9" t="s">
        <v>2878</v>
      </c>
      <c r="E6623" s="9" t="s">
        <v>8054</v>
      </c>
      <c r="F6623" s="9" t="str">
        <f>TEXT(gdp_capita_rank__2[[#This Row],[year]],0)&amp;"-"&amp;gdp_capita_rank__2[[#This Row],[WB_country_code]]</f>
        <v>2009-IND</v>
      </c>
      <c r="G6623" s="9" t="s">
        <v>8110</v>
      </c>
    </row>
    <row r="6624" spans="1:7" x14ac:dyDescent="0.2">
      <c r="A6624" s="9" t="s">
        <v>117</v>
      </c>
      <c r="B6624" s="9" t="s">
        <v>118</v>
      </c>
      <c r="C6624" s="9" t="s">
        <v>2880</v>
      </c>
      <c r="D6624" s="9" t="s">
        <v>2881</v>
      </c>
      <c r="E6624" s="9" t="s">
        <v>8054</v>
      </c>
      <c r="F6624" s="9" t="str">
        <f>TEXT(gdp_capita_rank__2[[#This Row],[year]],0)&amp;"-"&amp;gdp_capita_rank__2[[#This Row],[WB_country_code]]</f>
        <v>2009-IRL</v>
      </c>
      <c r="G6624" s="9" t="s">
        <v>8111</v>
      </c>
    </row>
    <row r="6625" spans="1:7" x14ac:dyDescent="0.2">
      <c r="A6625" s="9" t="s">
        <v>119</v>
      </c>
      <c r="B6625" s="9" t="s">
        <v>120</v>
      </c>
      <c r="C6625" s="9" t="s">
        <v>2883</v>
      </c>
      <c r="D6625" s="9" t="s">
        <v>2884</v>
      </c>
      <c r="E6625" s="9" t="s">
        <v>8054</v>
      </c>
      <c r="F6625" s="9" t="str">
        <f>TEXT(gdp_capita_rank__2[[#This Row],[year]],0)&amp;"-"&amp;gdp_capita_rank__2[[#This Row],[WB_country_code]]</f>
        <v>2009-IRN</v>
      </c>
      <c r="G6625" s="9" t="s">
        <v>8112</v>
      </c>
    </row>
    <row r="6626" spans="1:7" x14ac:dyDescent="0.2">
      <c r="A6626" s="9" t="s">
        <v>121</v>
      </c>
      <c r="B6626" s="9" t="s">
        <v>122</v>
      </c>
      <c r="C6626" s="9" t="s">
        <v>2886</v>
      </c>
      <c r="D6626" s="9" t="s">
        <v>2887</v>
      </c>
      <c r="E6626" s="9" t="s">
        <v>8054</v>
      </c>
      <c r="F6626" s="9" t="str">
        <f>TEXT(gdp_capita_rank__2[[#This Row],[year]],0)&amp;"-"&amp;gdp_capita_rank__2[[#This Row],[WB_country_code]]</f>
        <v>2009-IRQ</v>
      </c>
      <c r="G6626" s="9" t="s">
        <v>8113</v>
      </c>
    </row>
    <row r="6627" spans="1:7" x14ac:dyDescent="0.2">
      <c r="A6627" s="9" t="s">
        <v>123</v>
      </c>
      <c r="B6627" s="9" t="s">
        <v>124</v>
      </c>
      <c r="C6627" s="9" t="s">
        <v>2889</v>
      </c>
      <c r="D6627" s="9" t="s">
        <v>2890</v>
      </c>
      <c r="E6627" s="9" t="s">
        <v>8054</v>
      </c>
      <c r="F6627" s="9" t="str">
        <f>TEXT(gdp_capita_rank__2[[#This Row],[year]],0)&amp;"-"&amp;gdp_capita_rank__2[[#This Row],[WB_country_code]]</f>
        <v>2009-ISL</v>
      </c>
      <c r="G6627" s="9" t="s">
        <v>8114</v>
      </c>
    </row>
    <row r="6628" spans="1:7" x14ac:dyDescent="0.2">
      <c r="A6628" s="9" t="s">
        <v>125</v>
      </c>
      <c r="B6628" s="9" t="s">
        <v>126</v>
      </c>
      <c r="C6628" s="9" t="s">
        <v>2892</v>
      </c>
      <c r="D6628" s="9" t="s">
        <v>2893</v>
      </c>
      <c r="E6628" s="9" t="s">
        <v>8054</v>
      </c>
      <c r="F6628" s="9" t="str">
        <f>TEXT(gdp_capita_rank__2[[#This Row],[year]],0)&amp;"-"&amp;gdp_capita_rank__2[[#This Row],[WB_country_code]]</f>
        <v>2009-ISR</v>
      </c>
      <c r="G6628" s="9" t="s">
        <v>8115</v>
      </c>
    </row>
    <row r="6629" spans="1:7" x14ac:dyDescent="0.2">
      <c r="A6629" s="9" t="s">
        <v>127</v>
      </c>
      <c r="B6629" s="9" t="s">
        <v>128</v>
      </c>
      <c r="C6629" s="9" t="s">
        <v>2895</v>
      </c>
      <c r="D6629" s="9" t="s">
        <v>2896</v>
      </c>
      <c r="E6629" s="9" t="s">
        <v>8054</v>
      </c>
      <c r="F6629" s="9" t="str">
        <f>TEXT(gdp_capita_rank__2[[#This Row],[year]],0)&amp;"-"&amp;gdp_capita_rank__2[[#This Row],[WB_country_code]]</f>
        <v>2009-ITA</v>
      </c>
      <c r="G6629" s="9" t="s">
        <v>8116</v>
      </c>
    </row>
    <row r="6630" spans="1:7" x14ac:dyDescent="0.2">
      <c r="A6630" s="9" t="s">
        <v>129</v>
      </c>
      <c r="B6630" s="9" t="s">
        <v>130</v>
      </c>
      <c r="C6630" s="9" t="s">
        <v>2898</v>
      </c>
      <c r="D6630" s="9" t="s">
        <v>2899</v>
      </c>
      <c r="E6630" s="9" t="s">
        <v>8054</v>
      </c>
      <c r="F6630" s="9" t="str">
        <f>TEXT(gdp_capita_rank__2[[#This Row],[year]],0)&amp;"-"&amp;gdp_capita_rank__2[[#This Row],[WB_country_code]]</f>
        <v>2009-JAM</v>
      </c>
      <c r="G6630" s="9" t="s">
        <v>8117</v>
      </c>
    </row>
    <row r="6631" spans="1:7" x14ac:dyDescent="0.2">
      <c r="A6631" s="9" t="s">
        <v>131</v>
      </c>
      <c r="B6631" s="9" t="s">
        <v>132</v>
      </c>
      <c r="C6631" s="9" t="s">
        <v>2901</v>
      </c>
      <c r="D6631" s="9" t="s">
        <v>2902</v>
      </c>
      <c r="E6631" s="9" t="s">
        <v>8054</v>
      </c>
      <c r="F6631" s="9" t="str">
        <f>TEXT(gdp_capita_rank__2[[#This Row],[year]],0)&amp;"-"&amp;gdp_capita_rank__2[[#This Row],[WB_country_code]]</f>
        <v>2009-JOR</v>
      </c>
      <c r="G6631" s="9" t="s">
        <v>8118</v>
      </c>
    </row>
    <row r="6632" spans="1:7" x14ac:dyDescent="0.2">
      <c r="A6632" s="9" t="s">
        <v>133</v>
      </c>
      <c r="B6632" s="9" t="s">
        <v>134</v>
      </c>
      <c r="C6632" s="9" t="s">
        <v>2903</v>
      </c>
      <c r="D6632" s="9" t="s">
        <v>2904</v>
      </c>
      <c r="E6632" s="9" t="s">
        <v>8054</v>
      </c>
      <c r="F6632" s="9" t="str">
        <f>TEXT(gdp_capita_rank__2[[#This Row],[year]],0)&amp;"-"&amp;gdp_capita_rank__2[[#This Row],[WB_country_code]]</f>
        <v>2009-JPN</v>
      </c>
      <c r="G6632" s="9" t="s">
        <v>8119</v>
      </c>
    </row>
    <row r="6633" spans="1:7" x14ac:dyDescent="0.2">
      <c r="A6633" s="9" t="s">
        <v>135</v>
      </c>
      <c r="B6633" s="9" t="s">
        <v>136</v>
      </c>
      <c r="C6633" s="9" t="s">
        <v>2906</v>
      </c>
      <c r="D6633" s="9" t="s">
        <v>2907</v>
      </c>
      <c r="E6633" s="9" t="s">
        <v>8054</v>
      </c>
      <c r="F6633" s="9" t="str">
        <f>TEXT(gdp_capita_rank__2[[#This Row],[year]],0)&amp;"-"&amp;gdp_capita_rank__2[[#This Row],[WB_country_code]]</f>
        <v>2009-KAZ</v>
      </c>
      <c r="G6633" s="9" t="s">
        <v>8120</v>
      </c>
    </row>
    <row r="6634" spans="1:7" x14ac:dyDescent="0.2">
      <c r="A6634" s="9" t="s">
        <v>137</v>
      </c>
      <c r="B6634" s="9" t="s">
        <v>138</v>
      </c>
      <c r="C6634" s="9" t="s">
        <v>2908</v>
      </c>
      <c r="D6634" s="9" t="s">
        <v>2909</v>
      </c>
      <c r="E6634" s="9" t="s">
        <v>8054</v>
      </c>
      <c r="F6634" s="9" t="str">
        <f>TEXT(gdp_capita_rank__2[[#This Row],[year]],0)&amp;"-"&amp;gdp_capita_rank__2[[#This Row],[WB_country_code]]</f>
        <v>2009-KEN</v>
      </c>
      <c r="G6634" s="9" t="s">
        <v>8121</v>
      </c>
    </row>
    <row r="6635" spans="1:7" x14ac:dyDescent="0.2">
      <c r="A6635" s="9" t="s">
        <v>139</v>
      </c>
      <c r="B6635" s="9" t="s">
        <v>140</v>
      </c>
      <c r="C6635" s="9" t="s">
        <v>2911</v>
      </c>
      <c r="D6635" s="9" t="s">
        <v>2912</v>
      </c>
      <c r="E6635" s="9" t="s">
        <v>8054</v>
      </c>
      <c r="F6635" s="9" t="str">
        <f>TEXT(gdp_capita_rank__2[[#This Row],[year]],0)&amp;"-"&amp;gdp_capita_rank__2[[#This Row],[WB_country_code]]</f>
        <v>2009-KGZ</v>
      </c>
      <c r="G6635" s="9" t="s">
        <v>8122</v>
      </c>
    </row>
    <row r="6636" spans="1:7" x14ac:dyDescent="0.2">
      <c r="A6636" s="9" t="s">
        <v>141</v>
      </c>
      <c r="B6636" s="9" t="s">
        <v>142</v>
      </c>
      <c r="C6636" s="9" t="s">
        <v>2913</v>
      </c>
      <c r="D6636" s="9" t="s">
        <v>2914</v>
      </c>
      <c r="E6636" s="9" t="s">
        <v>8054</v>
      </c>
      <c r="F6636" s="9" t="str">
        <f>TEXT(gdp_capita_rank__2[[#This Row],[year]],0)&amp;"-"&amp;gdp_capita_rank__2[[#This Row],[WB_country_code]]</f>
        <v>2009-KOR</v>
      </c>
      <c r="G6636" s="9" t="s">
        <v>8123</v>
      </c>
    </row>
    <row r="6637" spans="1:7" x14ac:dyDescent="0.2">
      <c r="A6637" s="9" t="s">
        <v>143</v>
      </c>
      <c r="B6637" s="9" t="s">
        <v>144</v>
      </c>
      <c r="C6637" s="9" t="s">
        <v>2916</v>
      </c>
      <c r="D6637" s="9" t="s">
        <v>2917</v>
      </c>
      <c r="E6637" s="9" t="s">
        <v>8054</v>
      </c>
      <c r="F6637" s="9" t="str">
        <f>TEXT(gdp_capita_rank__2[[#This Row],[year]],0)&amp;"-"&amp;gdp_capita_rank__2[[#This Row],[WB_country_code]]</f>
        <v>2009-KWT</v>
      </c>
      <c r="G6637" s="9" t="s">
        <v>8124</v>
      </c>
    </row>
    <row r="6638" spans="1:7" x14ac:dyDescent="0.2">
      <c r="A6638" s="9" t="s">
        <v>145</v>
      </c>
      <c r="B6638" s="9" t="s">
        <v>146</v>
      </c>
      <c r="C6638" s="9" t="s">
        <v>2918</v>
      </c>
      <c r="D6638" s="9" t="s">
        <v>2919</v>
      </c>
      <c r="E6638" s="9" t="s">
        <v>8054</v>
      </c>
      <c r="F6638" s="9" t="str">
        <f>TEXT(gdp_capita_rank__2[[#This Row],[year]],0)&amp;"-"&amp;gdp_capita_rank__2[[#This Row],[WB_country_code]]</f>
        <v>2009-LBN</v>
      </c>
      <c r="G6638" s="9" t="s">
        <v>8125</v>
      </c>
    </row>
    <row r="6639" spans="1:7" x14ac:dyDescent="0.2">
      <c r="A6639" s="9" t="s">
        <v>147</v>
      </c>
      <c r="B6639" s="9" t="s">
        <v>148</v>
      </c>
      <c r="C6639" s="9" t="s">
        <v>2920</v>
      </c>
      <c r="D6639" s="9" t="s">
        <v>2921</v>
      </c>
      <c r="E6639" s="9" t="s">
        <v>8054</v>
      </c>
      <c r="F6639" s="9" t="str">
        <f>TEXT(gdp_capita_rank__2[[#This Row],[year]],0)&amp;"-"&amp;gdp_capita_rank__2[[#This Row],[WB_country_code]]</f>
        <v>2009-LKA</v>
      </c>
      <c r="G6639" s="9" t="s">
        <v>8126</v>
      </c>
    </row>
    <row r="6640" spans="1:7" x14ac:dyDescent="0.2">
      <c r="A6640" s="9" t="s">
        <v>149</v>
      </c>
      <c r="B6640" s="9" t="s">
        <v>150</v>
      </c>
      <c r="C6640" s="9" t="s">
        <v>2923</v>
      </c>
      <c r="D6640" s="9" t="s">
        <v>2924</v>
      </c>
      <c r="E6640" s="9" t="s">
        <v>8054</v>
      </c>
      <c r="F6640" s="9" t="str">
        <f>TEXT(gdp_capita_rank__2[[#This Row],[year]],0)&amp;"-"&amp;gdp_capita_rank__2[[#This Row],[WB_country_code]]</f>
        <v>2009-LTU</v>
      </c>
      <c r="G6640" s="9" t="s">
        <v>8127</v>
      </c>
    </row>
    <row r="6641" spans="1:7" x14ac:dyDescent="0.2">
      <c r="A6641" s="9" t="s">
        <v>151</v>
      </c>
      <c r="B6641" s="9" t="s">
        <v>152</v>
      </c>
      <c r="C6641" s="9" t="s">
        <v>2925</v>
      </c>
      <c r="D6641" s="9" t="s">
        <v>2926</v>
      </c>
      <c r="E6641" s="9" t="s">
        <v>8054</v>
      </c>
      <c r="F6641" s="9" t="str">
        <f>TEXT(gdp_capita_rank__2[[#This Row],[year]],0)&amp;"-"&amp;gdp_capita_rank__2[[#This Row],[WB_country_code]]</f>
        <v>2009-LVA</v>
      </c>
      <c r="G6641" s="9" t="s">
        <v>8128</v>
      </c>
    </row>
    <row r="6642" spans="1:7" x14ac:dyDescent="0.2">
      <c r="A6642" s="9" t="s">
        <v>153</v>
      </c>
      <c r="B6642" s="9" t="s">
        <v>154</v>
      </c>
      <c r="C6642" s="9" t="s">
        <v>2927</v>
      </c>
      <c r="D6642" s="9" t="s">
        <v>2928</v>
      </c>
      <c r="E6642" s="9" t="s">
        <v>8054</v>
      </c>
      <c r="F6642" s="9" t="str">
        <f>TEXT(gdp_capita_rank__2[[#This Row],[year]],0)&amp;"-"&amp;gdp_capita_rank__2[[#This Row],[WB_country_code]]</f>
        <v>2009-MAR</v>
      </c>
      <c r="G6642" s="9" t="s">
        <v>8129</v>
      </c>
    </row>
    <row r="6643" spans="1:7" x14ac:dyDescent="0.2">
      <c r="A6643" s="9" t="s">
        <v>155</v>
      </c>
      <c r="B6643" s="9" t="s">
        <v>156</v>
      </c>
      <c r="C6643" s="9" t="s">
        <v>2930</v>
      </c>
      <c r="D6643" s="9" t="s">
        <v>2931</v>
      </c>
      <c r="E6643" s="9" t="s">
        <v>8054</v>
      </c>
      <c r="F6643" s="9" t="str">
        <f>TEXT(gdp_capita_rank__2[[#This Row],[year]],0)&amp;"-"&amp;gdp_capita_rank__2[[#This Row],[WB_country_code]]</f>
        <v>2009-MDA</v>
      </c>
      <c r="G6643" s="9" t="s">
        <v>8130</v>
      </c>
    </row>
    <row r="6644" spans="1:7" x14ac:dyDescent="0.2">
      <c r="A6644" s="9" t="s">
        <v>157</v>
      </c>
      <c r="B6644" s="9" t="s">
        <v>158</v>
      </c>
      <c r="C6644" s="9" t="s">
        <v>2932</v>
      </c>
      <c r="D6644" s="9" t="s">
        <v>2933</v>
      </c>
      <c r="E6644" s="9" t="s">
        <v>8054</v>
      </c>
      <c r="F6644" s="9" t="str">
        <f>TEXT(gdp_capita_rank__2[[#This Row],[year]],0)&amp;"-"&amp;gdp_capita_rank__2[[#This Row],[WB_country_code]]</f>
        <v>2009-MEX</v>
      </c>
      <c r="G6644" s="9" t="s">
        <v>8131</v>
      </c>
    </row>
    <row r="6645" spans="1:7" x14ac:dyDescent="0.2">
      <c r="A6645" s="9" t="s">
        <v>159</v>
      </c>
      <c r="B6645" s="9" t="s">
        <v>160</v>
      </c>
      <c r="C6645" s="9" t="s">
        <v>2935</v>
      </c>
      <c r="D6645" s="9" t="s">
        <v>2936</v>
      </c>
      <c r="E6645" s="9" t="s">
        <v>8054</v>
      </c>
      <c r="F6645" s="9" t="str">
        <f>TEXT(gdp_capita_rank__2[[#This Row],[year]],0)&amp;"-"&amp;gdp_capita_rank__2[[#This Row],[WB_country_code]]</f>
        <v>2009-MKD</v>
      </c>
      <c r="G6645" s="9" t="s">
        <v>8132</v>
      </c>
    </row>
    <row r="6646" spans="1:7" x14ac:dyDescent="0.2">
      <c r="A6646" s="9" t="s">
        <v>161</v>
      </c>
      <c r="B6646" s="9" t="s">
        <v>162</v>
      </c>
      <c r="C6646" s="9" t="s">
        <v>2937</v>
      </c>
      <c r="D6646" s="9" t="s">
        <v>2938</v>
      </c>
      <c r="E6646" s="9" t="s">
        <v>8054</v>
      </c>
      <c r="F6646" s="9" t="str">
        <f>TEXT(gdp_capita_rank__2[[#This Row],[year]],0)&amp;"-"&amp;gdp_capita_rank__2[[#This Row],[WB_country_code]]</f>
        <v>2009-MNE</v>
      </c>
      <c r="G6646" s="9" t="s">
        <v>8133</v>
      </c>
    </row>
    <row r="6647" spans="1:7" x14ac:dyDescent="0.2">
      <c r="A6647" s="9" t="s">
        <v>163</v>
      </c>
      <c r="B6647" s="9" t="s">
        <v>164</v>
      </c>
      <c r="C6647" s="9" t="s">
        <v>2939</v>
      </c>
      <c r="D6647" s="9" t="s">
        <v>2940</v>
      </c>
      <c r="E6647" s="9" t="s">
        <v>8054</v>
      </c>
      <c r="F6647" s="9" t="str">
        <f>TEXT(gdp_capita_rank__2[[#This Row],[year]],0)&amp;"-"&amp;gdp_capita_rank__2[[#This Row],[WB_country_code]]</f>
        <v>2009-MNG</v>
      </c>
      <c r="G6647" s="9" t="s">
        <v>8134</v>
      </c>
    </row>
    <row r="6648" spans="1:7" x14ac:dyDescent="0.2">
      <c r="A6648" s="9" t="s">
        <v>165</v>
      </c>
      <c r="B6648" s="9" t="s">
        <v>166</v>
      </c>
      <c r="C6648" s="9" t="s">
        <v>2941</v>
      </c>
      <c r="D6648" s="9" t="s">
        <v>2942</v>
      </c>
      <c r="E6648" s="9" t="s">
        <v>8054</v>
      </c>
      <c r="F6648" s="9" t="str">
        <f>TEXT(gdp_capita_rank__2[[#This Row],[year]],0)&amp;"-"&amp;gdp_capita_rank__2[[#This Row],[WB_country_code]]</f>
        <v>2009-MOZ</v>
      </c>
      <c r="G6648" s="9" t="s">
        <v>8135</v>
      </c>
    </row>
    <row r="6649" spans="1:7" x14ac:dyDescent="0.2">
      <c r="A6649" s="9" t="s">
        <v>167</v>
      </c>
      <c r="B6649" s="9" t="s">
        <v>168</v>
      </c>
      <c r="C6649" s="9" t="s">
        <v>2943</v>
      </c>
      <c r="D6649" s="9" t="s">
        <v>2944</v>
      </c>
      <c r="E6649" s="9" t="s">
        <v>8054</v>
      </c>
      <c r="F6649" s="9" t="str">
        <f>TEXT(gdp_capita_rank__2[[#This Row],[year]],0)&amp;"-"&amp;gdp_capita_rank__2[[#This Row],[WB_country_code]]</f>
        <v>2009-MUS</v>
      </c>
      <c r="G6649" s="9" t="s">
        <v>8136</v>
      </c>
    </row>
    <row r="6650" spans="1:7" x14ac:dyDescent="0.2">
      <c r="A6650" s="9" t="s">
        <v>169</v>
      </c>
      <c r="B6650" s="9" t="s">
        <v>170</v>
      </c>
      <c r="C6650" s="9" t="s">
        <v>2945</v>
      </c>
      <c r="D6650" s="9" t="s">
        <v>2946</v>
      </c>
      <c r="E6650" s="9" t="s">
        <v>8054</v>
      </c>
      <c r="F6650" s="9" t="str">
        <f>TEXT(gdp_capita_rank__2[[#This Row],[year]],0)&amp;"-"&amp;gdp_capita_rank__2[[#This Row],[WB_country_code]]</f>
        <v>2009-MYS</v>
      </c>
      <c r="G6650" s="9" t="s">
        <v>8137</v>
      </c>
    </row>
    <row r="6651" spans="1:7" x14ac:dyDescent="0.2">
      <c r="A6651" s="9" t="s">
        <v>171</v>
      </c>
      <c r="B6651" s="9" t="s">
        <v>172</v>
      </c>
      <c r="C6651" s="9" t="s">
        <v>2948</v>
      </c>
      <c r="D6651" s="9" t="s">
        <v>2949</v>
      </c>
      <c r="E6651" s="9" t="s">
        <v>8054</v>
      </c>
      <c r="F6651" s="9" t="str">
        <f>TEXT(gdp_capita_rank__2[[#This Row],[year]],0)&amp;"-"&amp;gdp_capita_rank__2[[#This Row],[WB_country_code]]</f>
        <v>2009-NAM</v>
      </c>
      <c r="G6651" s="9" t="s">
        <v>8138</v>
      </c>
    </row>
    <row r="6652" spans="1:7" x14ac:dyDescent="0.2">
      <c r="A6652" s="9" t="s">
        <v>173</v>
      </c>
      <c r="B6652" s="9" t="s">
        <v>174</v>
      </c>
      <c r="C6652" s="9" t="s">
        <v>2950</v>
      </c>
      <c r="D6652" s="9" t="s">
        <v>2951</v>
      </c>
      <c r="E6652" s="9" t="s">
        <v>8054</v>
      </c>
      <c r="F6652" s="9" t="str">
        <f>TEXT(gdp_capita_rank__2[[#This Row],[year]],0)&amp;"-"&amp;gdp_capita_rank__2[[#This Row],[WB_country_code]]</f>
        <v>2009-NER</v>
      </c>
      <c r="G6652" s="9" t="s">
        <v>8139</v>
      </c>
    </row>
    <row r="6653" spans="1:7" x14ac:dyDescent="0.2">
      <c r="A6653" s="9" t="s">
        <v>175</v>
      </c>
      <c r="B6653" s="9" t="s">
        <v>176</v>
      </c>
      <c r="C6653" s="9" t="s">
        <v>2953</v>
      </c>
      <c r="D6653" s="9" t="s">
        <v>2954</v>
      </c>
      <c r="E6653" s="9" t="s">
        <v>8054</v>
      </c>
      <c r="F6653" s="9" t="str">
        <f>TEXT(gdp_capita_rank__2[[#This Row],[year]],0)&amp;"-"&amp;gdp_capita_rank__2[[#This Row],[WB_country_code]]</f>
        <v>2009-NGA</v>
      </c>
      <c r="G6653" s="9" t="s">
        <v>8140</v>
      </c>
    </row>
    <row r="6654" spans="1:7" x14ac:dyDescent="0.2">
      <c r="A6654" s="9" t="s">
        <v>177</v>
      </c>
      <c r="B6654" s="9" t="s">
        <v>178</v>
      </c>
      <c r="C6654" s="9" t="s">
        <v>2956</v>
      </c>
      <c r="D6654" s="9" t="s">
        <v>2957</v>
      </c>
      <c r="E6654" s="9" t="s">
        <v>8054</v>
      </c>
      <c r="F6654" s="9" t="str">
        <f>TEXT(gdp_capita_rank__2[[#This Row],[year]],0)&amp;"-"&amp;gdp_capita_rank__2[[#This Row],[WB_country_code]]</f>
        <v>2009-NLD</v>
      </c>
      <c r="G6654" s="9" t="s">
        <v>8141</v>
      </c>
    </row>
    <row r="6655" spans="1:7" x14ac:dyDescent="0.2">
      <c r="A6655" s="9" t="s">
        <v>179</v>
      </c>
      <c r="B6655" s="9" t="s">
        <v>180</v>
      </c>
      <c r="C6655" s="9" t="s">
        <v>2959</v>
      </c>
      <c r="D6655" s="9" t="s">
        <v>2960</v>
      </c>
      <c r="E6655" s="9" t="s">
        <v>8054</v>
      </c>
      <c r="F6655" s="9" t="str">
        <f>TEXT(gdp_capita_rank__2[[#This Row],[year]],0)&amp;"-"&amp;gdp_capita_rank__2[[#This Row],[WB_country_code]]</f>
        <v>2009-NOR</v>
      </c>
      <c r="G6655" s="9" t="s">
        <v>8142</v>
      </c>
    </row>
    <row r="6656" spans="1:7" x14ac:dyDescent="0.2">
      <c r="A6656" s="9" t="s">
        <v>181</v>
      </c>
      <c r="B6656" s="9" t="s">
        <v>182</v>
      </c>
      <c r="C6656" s="9" t="s">
        <v>2962</v>
      </c>
      <c r="D6656" s="9" t="s">
        <v>2963</v>
      </c>
      <c r="E6656" s="9" t="s">
        <v>8054</v>
      </c>
      <c r="F6656" s="9" t="str">
        <f>TEXT(gdp_capita_rank__2[[#This Row],[year]],0)&amp;"-"&amp;gdp_capita_rank__2[[#This Row],[WB_country_code]]</f>
        <v>2009-NZL</v>
      </c>
      <c r="G6656" s="9" t="s">
        <v>8143</v>
      </c>
    </row>
    <row r="6657" spans="1:7" x14ac:dyDescent="0.2">
      <c r="A6657" s="9" t="s">
        <v>183</v>
      </c>
      <c r="B6657" s="9" t="s">
        <v>184</v>
      </c>
      <c r="C6657" s="9" t="s">
        <v>2965</v>
      </c>
      <c r="D6657" s="9" t="s">
        <v>2966</v>
      </c>
      <c r="E6657" s="9" t="s">
        <v>8054</v>
      </c>
      <c r="F6657" s="9" t="str">
        <f>TEXT(gdp_capita_rank__2[[#This Row],[year]],0)&amp;"-"&amp;gdp_capita_rank__2[[#This Row],[WB_country_code]]</f>
        <v>2009-PAK</v>
      </c>
      <c r="G6657" s="9" t="s">
        <v>8144</v>
      </c>
    </row>
    <row r="6658" spans="1:7" x14ac:dyDescent="0.2">
      <c r="A6658" s="9" t="s">
        <v>185</v>
      </c>
      <c r="B6658" s="9" t="s">
        <v>186</v>
      </c>
      <c r="C6658" s="9" t="s">
        <v>2968</v>
      </c>
      <c r="D6658" s="9" t="s">
        <v>2969</v>
      </c>
      <c r="E6658" s="9" t="s">
        <v>8054</v>
      </c>
      <c r="F6658" s="9" t="str">
        <f>TEXT(gdp_capita_rank__2[[#This Row],[year]],0)&amp;"-"&amp;gdp_capita_rank__2[[#This Row],[WB_country_code]]</f>
        <v>2009-PAN</v>
      </c>
      <c r="G6658" s="9" t="s">
        <v>8145</v>
      </c>
    </row>
    <row r="6659" spans="1:7" x14ac:dyDescent="0.2">
      <c r="A6659" s="9" t="s">
        <v>187</v>
      </c>
      <c r="B6659" s="9" t="s">
        <v>188</v>
      </c>
      <c r="C6659" s="9" t="s">
        <v>2971</v>
      </c>
      <c r="D6659" s="9" t="s">
        <v>2972</v>
      </c>
      <c r="E6659" s="9" t="s">
        <v>8054</v>
      </c>
      <c r="F6659" s="9" t="str">
        <f>TEXT(gdp_capita_rank__2[[#This Row],[year]],0)&amp;"-"&amp;gdp_capita_rank__2[[#This Row],[WB_country_code]]</f>
        <v>2009-PER</v>
      </c>
      <c r="G6659" s="9" t="s">
        <v>8146</v>
      </c>
    </row>
    <row r="6660" spans="1:7" x14ac:dyDescent="0.2">
      <c r="A6660" s="9" t="s">
        <v>189</v>
      </c>
      <c r="B6660" s="9" t="s">
        <v>190</v>
      </c>
      <c r="C6660" s="9" t="s">
        <v>2973</v>
      </c>
      <c r="D6660" s="9" t="s">
        <v>2974</v>
      </c>
      <c r="E6660" s="9" t="s">
        <v>8054</v>
      </c>
      <c r="F6660" s="9" t="str">
        <f>TEXT(gdp_capita_rank__2[[#This Row],[year]],0)&amp;"-"&amp;gdp_capita_rank__2[[#This Row],[WB_country_code]]</f>
        <v>2009-PHL</v>
      </c>
      <c r="G6660" s="9" t="s">
        <v>8147</v>
      </c>
    </row>
    <row r="6661" spans="1:7" x14ac:dyDescent="0.2">
      <c r="A6661" s="9" t="s">
        <v>191</v>
      </c>
      <c r="B6661" s="9" t="s">
        <v>192</v>
      </c>
      <c r="C6661" s="9" t="s">
        <v>2976</v>
      </c>
      <c r="D6661" s="9" t="s">
        <v>2977</v>
      </c>
      <c r="E6661" s="9" t="s">
        <v>8054</v>
      </c>
      <c r="F6661" s="9" t="str">
        <f>TEXT(gdp_capita_rank__2[[#This Row],[year]],0)&amp;"-"&amp;gdp_capita_rank__2[[#This Row],[WB_country_code]]</f>
        <v>2009-POL</v>
      </c>
      <c r="G6661" s="9" t="s">
        <v>8148</v>
      </c>
    </row>
    <row r="6662" spans="1:7" x14ac:dyDescent="0.2">
      <c r="A6662" s="9" t="s">
        <v>193</v>
      </c>
      <c r="B6662" s="9" t="s">
        <v>194</v>
      </c>
      <c r="C6662" s="9" t="s">
        <v>2818</v>
      </c>
      <c r="D6662" s="9" t="s">
        <v>2978</v>
      </c>
      <c r="E6662" s="9" t="s">
        <v>8054</v>
      </c>
      <c r="F6662" s="9" t="str">
        <f>TEXT(gdp_capita_rank__2[[#This Row],[year]],0)&amp;"-"&amp;gdp_capita_rank__2[[#This Row],[WB_country_code]]</f>
        <v>2009-PRI</v>
      </c>
      <c r="G6662" s="9" t="s">
        <v>8149</v>
      </c>
    </row>
    <row r="6663" spans="1:7" x14ac:dyDescent="0.2">
      <c r="A6663" s="9" t="s">
        <v>195</v>
      </c>
      <c r="B6663" s="9" t="s">
        <v>196</v>
      </c>
      <c r="C6663" s="9" t="s">
        <v>2980</v>
      </c>
      <c r="D6663" s="9" t="s">
        <v>2981</v>
      </c>
      <c r="E6663" s="9" t="s">
        <v>8054</v>
      </c>
      <c r="F6663" s="9" t="str">
        <f>TEXT(gdp_capita_rank__2[[#This Row],[year]],0)&amp;"-"&amp;gdp_capita_rank__2[[#This Row],[WB_country_code]]</f>
        <v>2009-PRK</v>
      </c>
      <c r="G6663" s="9" t="s">
        <v>2741</v>
      </c>
    </row>
    <row r="6664" spans="1:7" x14ac:dyDescent="0.2">
      <c r="A6664" s="9" t="s">
        <v>197</v>
      </c>
      <c r="B6664" s="9" t="s">
        <v>198</v>
      </c>
      <c r="C6664" s="9" t="s">
        <v>2982</v>
      </c>
      <c r="D6664" s="9" t="s">
        <v>2983</v>
      </c>
      <c r="E6664" s="9" t="s">
        <v>8054</v>
      </c>
      <c r="F6664" s="9" t="str">
        <f>TEXT(gdp_capita_rank__2[[#This Row],[year]],0)&amp;"-"&amp;gdp_capita_rank__2[[#This Row],[WB_country_code]]</f>
        <v>2009-PRT</v>
      </c>
      <c r="G6664" s="9" t="s">
        <v>8150</v>
      </c>
    </row>
    <row r="6665" spans="1:7" x14ac:dyDescent="0.2">
      <c r="A6665" s="9" t="s">
        <v>199</v>
      </c>
      <c r="B6665" s="9" t="s">
        <v>200</v>
      </c>
      <c r="C6665" s="9" t="s">
        <v>2985</v>
      </c>
      <c r="D6665" s="9" t="s">
        <v>2986</v>
      </c>
      <c r="E6665" s="9" t="s">
        <v>8054</v>
      </c>
      <c r="F6665" s="9" t="str">
        <f>TEXT(gdp_capita_rank__2[[#This Row],[year]],0)&amp;"-"&amp;gdp_capita_rank__2[[#This Row],[WB_country_code]]</f>
        <v>2009-PRY</v>
      </c>
      <c r="G6665" s="9" t="s">
        <v>8151</v>
      </c>
    </row>
    <row r="6666" spans="1:7" x14ac:dyDescent="0.2">
      <c r="A6666" s="9" t="s">
        <v>201</v>
      </c>
      <c r="B6666" s="9" t="s">
        <v>202</v>
      </c>
      <c r="C6666" s="9" t="s">
        <v>2987</v>
      </c>
      <c r="D6666" s="9" t="s">
        <v>2988</v>
      </c>
      <c r="E6666" s="9" t="s">
        <v>8054</v>
      </c>
      <c r="F6666" s="9" t="str">
        <f>TEXT(gdp_capita_rank__2[[#This Row],[year]],0)&amp;"-"&amp;gdp_capita_rank__2[[#This Row],[WB_country_code]]</f>
        <v>2009-QAT</v>
      </c>
      <c r="G6666" s="9" t="s">
        <v>8152</v>
      </c>
    </row>
    <row r="6667" spans="1:7" x14ac:dyDescent="0.2">
      <c r="A6667" s="9" t="s">
        <v>203</v>
      </c>
      <c r="B6667" s="9" t="s">
        <v>204</v>
      </c>
      <c r="C6667" s="9" t="s">
        <v>2989</v>
      </c>
      <c r="D6667" s="9" t="s">
        <v>2990</v>
      </c>
      <c r="E6667" s="9" t="s">
        <v>8054</v>
      </c>
      <c r="F6667" s="9" t="str">
        <f>TEXT(gdp_capita_rank__2[[#This Row],[year]],0)&amp;"-"&amp;gdp_capita_rank__2[[#This Row],[WB_country_code]]</f>
        <v>2009-ROU</v>
      </c>
      <c r="G6667" s="9" t="s">
        <v>8153</v>
      </c>
    </row>
    <row r="6668" spans="1:7" x14ac:dyDescent="0.2">
      <c r="A6668" s="9" t="s">
        <v>205</v>
      </c>
      <c r="B6668" s="9" t="s">
        <v>206</v>
      </c>
      <c r="C6668" s="9" t="s">
        <v>2991</v>
      </c>
      <c r="D6668" s="9" t="s">
        <v>2992</v>
      </c>
      <c r="E6668" s="9" t="s">
        <v>8054</v>
      </c>
      <c r="F6668" s="9" t="str">
        <f>TEXT(gdp_capita_rank__2[[#This Row],[year]],0)&amp;"-"&amp;gdp_capita_rank__2[[#This Row],[WB_country_code]]</f>
        <v>2009-RUS</v>
      </c>
      <c r="G6668" s="9" t="s">
        <v>8154</v>
      </c>
    </row>
    <row r="6669" spans="1:7" x14ac:dyDescent="0.2">
      <c r="A6669" s="9" t="s">
        <v>207</v>
      </c>
      <c r="B6669" s="9" t="s">
        <v>208</v>
      </c>
      <c r="C6669" s="9" t="s">
        <v>2993</v>
      </c>
      <c r="D6669" s="9" t="s">
        <v>2994</v>
      </c>
      <c r="E6669" s="9" t="s">
        <v>8054</v>
      </c>
      <c r="F6669" s="9" t="str">
        <f>TEXT(gdp_capita_rank__2[[#This Row],[year]],0)&amp;"-"&amp;gdp_capita_rank__2[[#This Row],[WB_country_code]]</f>
        <v>2009-SAU</v>
      </c>
      <c r="G6669" s="9" t="s">
        <v>8155</v>
      </c>
    </row>
    <row r="6670" spans="1:7" x14ac:dyDescent="0.2">
      <c r="A6670" s="9" t="s">
        <v>209</v>
      </c>
      <c r="B6670" s="9" t="s">
        <v>210</v>
      </c>
      <c r="C6670" s="9" t="s">
        <v>2995</v>
      </c>
      <c r="D6670" s="9" t="s">
        <v>2996</v>
      </c>
      <c r="E6670" s="9" t="s">
        <v>8054</v>
      </c>
      <c r="F6670" s="9" t="str">
        <f>TEXT(gdp_capita_rank__2[[#This Row],[year]],0)&amp;"-"&amp;gdp_capita_rank__2[[#This Row],[WB_country_code]]</f>
        <v>2009-SDN</v>
      </c>
      <c r="G6670" s="9" t="s">
        <v>8156</v>
      </c>
    </row>
    <row r="6671" spans="1:7" x14ac:dyDescent="0.2">
      <c r="A6671" s="9" t="s">
        <v>211</v>
      </c>
      <c r="B6671" s="9" t="s">
        <v>212</v>
      </c>
      <c r="C6671" s="9" t="s">
        <v>2998</v>
      </c>
      <c r="D6671" s="9" t="s">
        <v>2999</v>
      </c>
      <c r="E6671" s="9" t="s">
        <v>8054</v>
      </c>
      <c r="F6671" s="9" t="str">
        <f>TEXT(gdp_capita_rank__2[[#This Row],[year]],0)&amp;"-"&amp;gdp_capita_rank__2[[#This Row],[WB_country_code]]</f>
        <v>2009-SEN</v>
      </c>
      <c r="G6671" s="9" t="s">
        <v>8157</v>
      </c>
    </row>
    <row r="6672" spans="1:7" x14ac:dyDescent="0.2">
      <c r="A6672" s="9" t="s">
        <v>213</v>
      </c>
      <c r="B6672" s="9" t="s">
        <v>214</v>
      </c>
      <c r="C6672" s="9" t="s">
        <v>3001</v>
      </c>
      <c r="D6672" s="9" t="s">
        <v>3002</v>
      </c>
      <c r="E6672" s="9" t="s">
        <v>8054</v>
      </c>
      <c r="F6672" s="9" t="str">
        <f>TEXT(gdp_capita_rank__2[[#This Row],[year]],0)&amp;"-"&amp;gdp_capita_rank__2[[#This Row],[WB_country_code]]</f>
        <v>2009-SGP</v>
      </c>
      <c r="G6672" s="9" t="s">
        <v>8158</v>
      </c>
    </row>
    <row r="6673" spans="1:7" x14ac:dyDescent="0.2">
      <c r="A6673" s="9" t="s">
        <v>215</v>
      </c>
      <c r="B6673" s="9" t="s">
        <v>216</v>
      </c>
      <c r="C6673" s="9" t="s">
        <v>3004</v>
      </c>
      <c r="D6673" s="9" t="s">
        <v>3005</v>
      </c>
      <c r="E6673" s="9" t="s">
        <v>8054</v>
      </c>
      <c r="F6673" s="9" t="str">
        <f>TEXT(gdp_capita_rank__2[[#This Row],[year]],0)&amp;"-"&amp;gdp_capita_rank__2[[#This Row],[WB_country_code]]</f>
        <v>2009-SMR</v>
      </c>
      <c r="G6673" s="9" t="s">
        <v>8159</v>
      </c>
    </row>
    <row r="6674" spans="1:7" x14ac:dyDescent="0.2">
      <c r="A6674" s="9" t="s">
        <v>217</v>
      </c>
      <c r="B6674" s="9" t="s">
        <v>218</v>
      </c>
      <c r="C6674" s="9" t="s">
        <v>2854</v>
      </c>
      <c r="D6674" s="9" t="s">
        <v>3006</v>
      </c>
      <c r="E6674" s="9" t="s">
        <v>8054</v>
      </c>
      <c r="F6674" s="9" t="str">
        <f>TEXT(gdp_capita_rank__2[[#This Row],[year]],0)&amp;"-"&amp;gdp_capita_rank__2[[#This Row],[WB_country_code]]</f>
        <v>2009-SRB</v>
      </c>
      <c r="G6674" s="9" t="s">
        <v>8160</v>
      </c>
    </row>
    <row r="6675" spans="1:7" x14ac:dyDescent="0.2">
      <c r="A6675" s="9" t="s">
        <v>219</v>
      </c>
      <c r="B6675" s="9" t="s">
        <v>220</v>
      </c>
      <c r="C6675" s="9" t="s">
        <v>3007</v>
      </c>
      <c r="D6675" s="9" t="s">
        <v>3008</v>
      </c>
      <c r="E6675" s="9" t="s">
        <v>8054</v>
      </c>
      <c r="F6675" s="9" t="str">
        <f>TEXT(gdp_capita_rank__2[[#This Row],[year]],0)&amp;"-"&amp;gdp_capita_rank__2[[#This Row],[WB_country_code]]</f>
        <v>2009-SUR</v>
      </c>
      <c r="G6675" s="9" t="s">
        <v>8161</v>
      </c>
    </row>
    <row r="6676" spans="1:7" x14ac:dyDescent="0.2">
      <c r="A6676" s="9" t="s">
        <v>221</v>
      </c>
      <c r="B6676" s="9" t="s">
        <v>222</v>
      </c>
      <c r="C6676" s="9" t="s">
        <v>3010</v>
      </c>
      <c r="D6676" s="9" t="s">
        <v>3011</v>
      </c>
      <c r="E6676" s="9" t="s">
        <v>8054</v>
      </c>
      <c r="F6676" s="9" t="str">
        <f>TEXT(gdp_capita_rank__2[[#This Row],[year]],0)&amp;"-"&amp;gdp_capita_rank__2[[#This Row],[WB_country_code]]</f>
        <v>2009-SVK</v>
      </c>
      <c r="G6676" s="9" t="s">
        <v>8162</v>
      </c>
    </row>
    <row r="6677" spans="1:7" x14ac:dyDescent="0.2">
      <c r="A6677" s="9" t="s">
        <v>223</v>
      </c>
      <c r="B6677" s="9" t="s">
        <v>224</v>
      </c>
      <c r="C6677" s="9" t="s">
        <v>3012</v>
      </c>
      <c r="D6677" s="9" t="s">
        <v>3013</v>
      </c>
      <c r="E6677" s="9" t="s">
        <v>8054</v>
      </c>
      <c r="F6677" s="9" t="str">
        <f>TEXT(gdp_capita_rank__2[[#This Row],[year]],0)&amp;"-"&amp;gdp_capita_rank__2[[#This Row],[WB_country_code]]</f>
        <v>2009-SVN</v>
      </c>
      <c r="G6677" s="9" t="s">
        <v>8163</v>
      </c>
    </row>
    <row r="6678" spans="1:7" x14ac:dyDescent="0.2">
      <c r="A6678" s="9" t="s">
        <v>225</v>
      </c>
      <c r="B6678" s="9" t="s">
        <v>226</v>
      </c>
      <c r="C6678" s="9" t="s">
        <v>3014</v>
      </c>
      <c r="D6678" s="9" t="s">
        <v>3015</v>
      </c>
      <c r="E6678" s="9" t="s">
        <v>8054</v>
      </c>
      <c r="F6678" s="9" t="str">
        <f>TEXT(gdp_capita_rank__2[[#This Row],[year]],0)&amp;"-"&amp;gdp_capita_rank__2[[#This Row],[WB_country_code]]</f>
        <v>2009-SWE</v>
      </c>
      <c r="G6678" s="9" t="s">
        <v>8164</v>
      </c>
    </row>
    <row r="6679" spans="1:7" x14ac:dyDescent="0.2">
      <c r="A6679" s="9" t="s">
        <v>227</v>
      </c>
      <c r="B6679" s="9" t="s">
        <v>228</v>
      </c>
      <c r="C6679" s="9" t="s">
        <v>3017</v>
      </c>
      <c r="D6679" s="9" t="s">
        <v>3018</v>
      </c>
      <c r="E6679" s="9" t="s">
        <v>8054</v>
      </c>
      <c r="F6679" s="9" t="str">
        <f>TEXT(gdp_capita_rank__2[[#This Row],[year]],0)&amp;"-"&amp;gdp_capita_rank__2[[#This Row],[WB_country_code]]</f>
        <v>2009-SYR</v>
      </c>
      <c r="G6679" s="9" t="s">
        <v>8165</v>
      </c>
    </row>
    <row r="6680" spans="1:7" x14ac:dyDescent="0.2">
      <c r="A6680" s="9" t="s">
        <v>229</v>
      </c>
      <c r="B6680" s="9" t="s">
        <v>230</v>
      </c>
      <c r="C6680" s="9" t="s">
        <v>3020</v>
      </c>
      <c r="D6680" s="9" t="s">
        <v>3021</v>
      </c>
      <c r="E6680" s="9" t="s">
        <v>8054</v>
      </c>
      <c r="F6680" s="9" t="str">
        <f>TEXT(gdp_capita_rank__2[[#This Row],[year]],0)&amp;"-"&amp;gdp_capita_rank__2[[#This Row],[WB_country_code]]</f>
        <v>2009-TGO</v>
      </c>
      <c r="G6680" s="9" t="s">
        <v>8166</v>
      </c>
    </row>
    <row r="6681" spans="1:7" x14ac:dyDescent="0.2">
      <c r="A6681" s="9" t="s">
        <v>231</v>
      </c>
      <c r="B6681" s="9" t="s">
        <v>232</v>
      </c>
      <c r="C6681" s="9" t="s">
        <v>3023</v>
      </c>
      <c r="D6681" s="9" t="s">
        <v>3024</v>
      </c>
      <c r="E6681" s="9" t="s">
        <v>8054</v>
      </c>
      <c r="F6681" s="9" t="str">
        <f>TEXT(gdp_capita_rank__2[[#This Row],[year]],0)&amp;"-"&amp;gdp_capita_rank__2[[#This Row],[WB_country_code]]</f>
        <v>2009-THA</v>
      </c>
      <c r="G6681" s="9" t="s">
        <v>8167</v>
      </c>
    </row>
    <row r="6682" spans="1:7" x14ac:dyDescent="0.2">
      <c r="A6682" s="9" t="s">
        <v>233</v>
      </c>
      <c r="B6682" s="9" t="s">
        <v>234</v>
      </c>
      <c r="C6682" s="9" t="s">
        <v>3026</v>
      </c>
      <c r="D6682" s="9" t="s">
        <v>3027</v>
      </c>
      <c r="E6682" s="9" t="s">
        <v>8054</v>
      </c>
      <c r="F6682" s="9" t="str">
        <f>TEXT(gdp_capita_rank__2[[#This Row],[year]],0)&amp;"-"&amp;gdp_capita_rank__2[[#This Row],[WB_country_code]]</f>
        <v>2009-TJK</v>
      </c>
      <c r="G6682" s="9" t="s">
        <v>8168</v>
      </c>
    </row>
    <row r="6683" spans="1:7" x14ac:dyDescent="0.2">
      <c r="A6683" s="9" t="s">
        <v>235</v>
      </c>
      <c r="B6683" s="9" t="s">
        <v>236</v>
      </c>
      <c r="C6683" s="9" t="s">
        <v>3028</v>
      </c>
      <c r="D6683" s="9" t="s">
        <v>3029</v>
      </c>
      <c r="E6683" s="9" t="s">
        <v>8054</v>
      </c>
      <c r="F6683" s="9" t="str">
        <f>TEXT(gdp_capita_rank__2[[#This Row],[year]],0)&amp;"-"&amp;gdp_capita_rank__2[[#This Row],[WB_country_code]]</f>
        <v>2009-TKM</v>
      </c>
      <c r="G6683" s="9" t="s">
        <v>8169</v>
      </c>
    </row>
    <row r="6684" spans="1:7" x14ac:dyDescent="0.2">
      <c r="A6684" s="9" t="s">
        <v>237</v>
      </c>
      <c r="B6684" s="9" t="s">
        <v>238</v>
      </c>
      <c r="C6684" s="9" t="s">
        <v>3030</v>
      </c>
      <c r="D6684" s="9" t="s">
        <v>3031</v>
      </c>
      <c r="E6684" s="9" t="s">
        <v>8054</v>
      </c>
      <c r="F6684" s="9" t="str">
        <f>TEXT(gdp_capita_rank__2[[#This Row],[year]],0)&amp;"-"&amp;gdp_capita_rank__2[[#This Row],[WB_country_code]]</f>
        <v>2009-TON</v>
      </c>
      <c r="G6684" s="9" t="s">
        <v>8170</v>
      </c>
    </row>
    <row r="6685" spans="1:7" x14ac:dyDescent="0.2">
      <c r="A6685" s="9" t="s">
        <v>239</v>
      </c>
      <c r="B6685" s="9" t="s">
        <v>240</v>
      </c>
      <c r="C6685" s="9" t="s">
        <v>3032</v>
      </c>
      <c r="D6685" s="9" t="s">
        <v>3033</v>
      </c>
      <c r="E6685" s="9" t="s">
        <v>8054</v>
      </c>
      <c r="F6685" s="9" t="str">
        <f>TEXT(gdp_capita_rank__2[[#This Row],[year]],0)&amp;"-"&amp;gdp_capita_rank__2[[#This Row],[WB_country_code]]</f>
        <v>2009-TTO</v>
      </c>
      <c r="G6685" s="9" t="s">
        <v>8171</v>
      </c>
    </row>
    <row r="6686" spans="1:7" x14ac:dyDescent="0.2">
      <c r="A6686" s="9" t="s">
        <v>241</v>
      </c>
      <c r="B6686" s="9" t="s">
        <v>242</v>
      </c>
      <c r="C6686" s="9" t="s">
        <v>3035</v>
      </c>
      <c r="D6686" s="9" t="s">
        <v>3036</v>
      </c>
      <c r="E6686" s="9" t="s">
        <v>8054</v>
      </c>
      <c r="F6686" s="9" t="str">
        <f>TEXT(gdp_capita_rank__2[[#This Row],[year]],0)&amp;"-"&amp;gdp_capita_rank__2[[#This Row],[WB_country_code]]</f>
        <v>2009-TUN</v>
      </c>
      <c r="G6686" s="9" t="s">
        <v>8172</v>
      </c>
    </row>
    <row r="6687" spans="1:7" x14ac:dyDescent="0.2">
      <c r="A6687" s="9" t="s">
        <v>243</v>
      </c>
      <c r="B6687" s="9" t="s">
        <v>244</v>
      </c>
      <c r="C6687" s="9" t="s">
        <v>3037</v>
      </c>
      <c r="D6687" s="9" t="s">
        <v>3038</v>
      </c>
      <c r="E6687" s="9" t="s">
        <v>8054</v>
      </c>
      <c r="F6687" s="9" t="str">
        <f>TEXT(gdp_capita_rank__2[[#This Row],[year]],0)&amp;"-"&amp;gdp_capita_rank__2[[#This Row],[WB_country_code]]</f>
        <v>2009-TUR</v>
      </c>
      <c r="G6687" s="9" t="s">
        <v>8173</v>
      </c>
    </row>
    <row r="6688" spans="1:7" x14ac:dyDescent="0.2">
      <c r="A6688" s="9" t="s">
        <v>245</v>
      </c>
      <c r="B6688" s="9" t="s">
        <v>246</v>
      </c>
      <c r="C6688" s="9" t="s">
        <v>3040</v>
      </c>
      <c r="D6688" s="9" t="s">
        <v>3041</v>
      </c>
      <c r="E6688" s="9" t="s">
        <v>8054</v>
      </c>
      <c r="F6688" s="9" t="str">
        <f>TEXT(gdp_capita_rank__2[[#This Row],[year]],0)&amp;"-"&amp;gdp_capita_rank__2[[#This Row],[WB_country_code]]</f>
        <v>2009-TZA</v>
      </c>
      <c r="G6688" s="9" t="s">
        <v>8174</v>
      </c>
    </row>
    <row r="6689" spans="1:7" x14ac:dyDescent="0.2">
      <c r="A6689" s="9" t="s">
        <v>247</v>
      </c>
      <c r="B6689" s="9" t="s">
        <v>248</v>
      </c>
      <c r="C6689" s="9" t="s">
        <v>3042</v>
      </c>
      <c r="D6689" s="9" t="s">
        <v>3043</v>
      </c>
      <c r="E6689" s="9" t="s">
        <v>8054</v>
      </c>
      <c r="F6689" s="9" t="str">
        <f>TEXT(gdp_capita_rank__2[[#This Row],[year]],0)&amp;"-"&amp;gdp_capita_rank__2[[#This Row],[WB_country_code]]</f>
        <v>2009-UGA</v>
      </c>
      <c r="G6689" s="9" t="s">
        <v>8175</v>
      </c>
    </row>
    <row r="6690" spans="1:7" x14ac:dyDescent="0.2">
      <c r="A6690" s="9" t="s">
        <v>249</v>
      </c>
      <c r="B6690" s="9" t="s">
        <v>250</v>
      </c>
      <c r="C6690" s="9" t="s">
        <v>3045</v>
      </c>
      <c r="D6690" s="9" t="s">
        <v>3046</v>
      </c>
      <c r="E6690" s="9" t="s">
        <v>8054</v>
      </c>
      <c r="F6690" s="9" t="str">
        <f>TEXT(gdp_capita_rank__2[[#This Row],[year]],0)&amp;"-"&amp;gdp_capita_rank__2[[#This Row],[WB_country_code]]</f>
        <v>2009-UKR</v>
      </c>
      <c r="G6690" s="9" t="s">
        <v>8176</v>
      </c>
    </row>
    <row r="6691" spans="1:7" x14ac:dyDescent="0.2">
      <c r="A6691" s="9" t="s">
        <v>251</v>
      </c>
      <c r="B6691" s="9" t="s">
        <v>252</v>
      </c>
      <c r="C6691" s="9" t="s">
        <v>3047</v>
      </c>
      <c r="D6691" s="9" t="s">
        <v>3048</v>
      </c>
      <c r="E6691" s="9" t="s">
        <v>8054</v>
      </c>
      <c r="F6691" s="9" t="str">
        <f>TEXT(gdp_capita_rank__2[[#This Row],[year]],0)&amp;"-"&amp;gdp_capita_rank__2[[#This Row],[WB_country_code]]</f>
        <v>2009-URY</v>
      </c>
      <c r="G6691" s="9" t="s">
        <v>8177</v>
      </c>
    </row>
    <row r="6692" spans="1:7" x14ac:dyDescent="0.2">
      <c r="A6692" s="9" t="s">
        <v>253</v>
      </c>
      <c r="B6692" s="9" t="s">
        <v>254</v>
      </c>
      <c r="C6692" s="9" t="s">
        <v>3050</v>
      </c>
      <c r="D6692" s="9" t="s">
        <v>3051</v>
      </c>
      <c r="E6692" s="9" t="s">
        <v>8054</v>
      </c>
      <c r="F6692" s="9" t="str">
        <f>TEXT(gdp_capita_rank__2[[#This Row],[year]],0)&amp;"-"&amp;gdp_capita_rank__2[[#This Row],[WB_country_code]]</f>
        <v>2009-USA</v>
      </c>
      <c r="G6692" s="9" t="s">
        <v>8178</v>
      </c>
    </row>
    <row r="6693" spans="1:7" x14ac:dyDescent="0.2">
      <c r="A6693" s="9" t="s">
        <v>255</v>
      </c>
      <c r="B6693" s="9" t="s">
        <v>256</v>
      </c>
      <c r="C6693" s="9" t="s">
        <v>3053</v>
      </c>
      <c r="D6693" s="9" t="s">
        <v>3054</v>
      </c>
      <c r="E6693" s="9" t="s">
        <v>8054</v>
      </c>
      <c r="F6693" s="9" t="str">
        <f>TEXT(gdp_capita_rank__2[[#This Row],[year]],0)&amp;"-"&amp;gdp_capita_rank__2[[#This Row],[WB_country_code]]</f>
        <v>2009-UZB</v>
      </c>
      <c r="G6693" s="9" t="s">
        <v>8179</v>
      </c>
    </row>
    <row r="6694" spans="1:7" x14ac:dyDescent="0.2">
      <c r="A6694" s="9" t="s">
        <v>257</v>
      </c>
      <c r="B6694" s="9" t="s">
        <v>258</v>
      </c>
      <c r="C6694" s="9" t="s">
        <v>3055</v>
      </c>
      <c r="D6694" s="9" t="s">
        <v>3056</v>
      </c>
      <c r="E6694" s="9" t="s">
        <v>8054</v>
      </c>
      <c r="F6694" s="9" t="str">
        <f>TEXT(gdp_capita_rank__2[[#This Row],[year]],0)&amp;"-"&amp;gdp_capita_rank__2[[#This Row],[WB_country_code]]</f>
        <v>2009-VEN</v>
      </c>
      <c r="G6694" s="9" t="s">
        <v>8180</v>
      </c>
    </row>
    <row r="6695" spans="1:7" x14ac:dyDescent="0.2">
      <c r="A6695" s="9" t="s">
        <v>259</v>
      </c>
      <c r="B6695" s="9" t="s">
        <v>260</v>
      </c>
      <c r="C6695" s="9" t="s">
        <v>3058</v>
      </c>
      <c r="D6695" s="9" t="s">
        <v>3059</v>
      </c>
      <c r="E6695" s="9" t="s">
        <v>8054</v>
      </c>
      <c r="F6695" s="9" t="str">
        <f>TEXT(gdp_capita_rank__2[[#This Row],[year]],0)&amp;"-"&amp;gdp_capita_rank__2[[#This Row],[WB_country_code]]</f>
        <v>2009-VIR</v>
      </c>
      <c r="G6695" s="9" t="s">
        <v>8181</v>
      </c>
    </row>
    <row r="6696" spans="1:7" x14ac:dyDescent="0.2">
      <c r="A6696" s="9" t="s">
        <v>261</v>
      </c>
      <c r="B6696" s="9" t="s">
        <v>262</v>
      </c>
      <c r="C6696" s="9" t="s">
        <v>3060</v>
      </c>
      <c r="D6696" s="9" t="s">
        <v>3061</v>
      </c>
      <c r="E6696" s="9" t="s">
        <v>8054</v>
      </c>
      <c r="F6696" s="9" t="str">
        <f>TEXT(gdp_capita_rank__2[[#This Row],[year]],0)&amp;"-"&amp;gdp_capita_rank__2[[#This Row],[WB_country_code]]</f>
        <v>2009-VNM</v>
      </c>
      <c r="G6696" s="9" t="s">
        <v>8182</v>
      </c>
    </row>
    <row r="6697" spans="1:7" x14ac:dyDescent="0.2">
      <c r="A6697" s="9" t="s">
        <v>263</v>
      </c>
      <c r="B6697" s="9" t="s">
        <v>264</v>
      </c>
      <c r="C6697" s="9" t="s">
        <v>3062</v>
      </c>
      <c r="D6697" s="9" t="s">
        <v>3063</v>
      </c>
      <c r="E6697" s="9" t="s">
        <v>8054</v>
      </c>
      <c r="F6697" s="9" t="str">
        <f>TEXT(gdp_capita_rank__2[[#This Row],[year]],0)&amp;"-"&amp;gdp_capita_rank__2[[#This Row],[WB_country_code]]</f>
        <v>2009-WSM</v>
      </c>
      <c r="G6697" s="9" t="s">
        <v>8183</v>
      </c>
    </row>
    <row r="6698" spans="1:7" x14ac:dyDescent="0.2">
      <c r="A6698" s="9" t="s">
        <v>265</v>
      </c>
      <c r="B6698" s="9" t="s">
        <v>266</v>
      </c>
      <c r="C6698" s="9" t="s">
        <v>3064</v>
      </c>
      <c r="D6698" s="9" t="s">
        <v>3065</v>
      </c>
      <c r="E6698" s="9" t="s">
        <v>8054</v>
      </c>
      <c r="F6698" s="9" t="str">
        <f>TEXT(gdp_capita_rank__2[[#This Row],[year]],0)&amp;"-"&amp;gdp_capita_rank__2[[#This Row],[WB_country_code]]</f>
        <v>2009-XKX</v>
      </c>
      <c r="G6698" s="9" t="s">
        <v>8184</v>
      </c>
    </row>
    <row r="6699" spans="1:7" x14ac:dyDescent="0.2">
      <c r="A6699" s="9" t="s">
        <v>269</v>
      </c>
      <c r="B6699" s="9" t="s">
        <v>270</v>
      </c>
      <c r="C6699" s="9" t="s">
        <v>3066</v>
      </c>
      <c r="D6699" s="9" t="s">
        <v>3067</v>
      </c>
      <c r="E6699" s="9" t="s">
        <v>8054</v>
      </c>
      <c r="F6699" s="9" t="str">
        <f>TEXT(gdp_capita_rank__2[[#This Row],[year]],0)&amp;"-"&amp;gdp_capita_rank__2[[#This Row],[WB_country_code]]</f>
        <v>2009-ZAF</v>
      </c>
      <c r="G6699" s="9" t="s">
        <v>8185</v>
      </c>
    </row>
    <row r="6700" spans="1:7" x14ac:dyDescent="0.2">
      <c r="A6700" s="9" t="s">
        <v>271</v>
      </c>
      <c r="B6700" s="9" t="s">
        <v>272</v>
      </c>
      <c r="C6700" s="9" t="s">
        <v>3069</v>
      </c>
      <c r="D6700" s="9" t="s">
        <v>3070</v>
      </c>
      <c r="E6700" s="9" t="s">
        <v>8054</v>
      </c>
      <c r="F6700" s="9" t="str">
        <f>TEXT(gdp_capita_rank__2[[#This Row],[year]],0)&amp;"-"&amp;gdp_capita_rank__2[[#This Row],[WB_country_code]]</f>
        <v>2009-ZMB</v>
      </c>
      <c r="G6700" s="9" t="s">
        <v>8186</v>
      </c>
    </row>
    <row r="6701" spans="1:7" x14ac:dyDescent="0.2">
      <c r="A6701" s="9" t="s">
        <v>273</v>
      </c>
      <c r="B6701" s="9" t="s">
        <v>274</v>
      </c>
      <c r="C6701" s="9" t="s">
        <v>3072</v>
      </c>
      <c r="D6701" s="9" t="s">
        <v>3073</v>
      </c>
      <c r="E6701" s="9" t="s">
        <v>8054</v>
      </c>
      <c r="F6701" s="9" t="str">
        <f>TEXT(gdp_capita_rank__2[[#This Row],[year]],0)&amp;"-"&amp;gdp_capita_rank__2[[#This Row],[WB_country_code]]</f>
        <v>2009-ZWE</v>
      </c>
      <c r="G6701" s="9" t="s">
        <v>8187</v>
      </c>
    </row>
    <row r="6702" spans="1:7" x14ac:dyDescent="0.2">
      <c r="A6702" s="9" t="s">
        <v>5</v>
      </c>
      <c r="B6702" s="9" t="s">
        <v>6</v>
      </c>
      <c r="C6702" s="9" t="s">
        <v>2735</v>
      </c>
      <c r="D6702" s="9" t="s">
        <v>2736</v>
      </c>
      <c r="E6702" s="9" t="s">
        <v>8188</v>
      </c>
      <c r="F6702" s="9" t="str">
        <f>TEXT(gdp_capita_rank__2[[#This Row],[year]],0)&amp;"-"&amp;gdp_capita_rank__2[[#This Row],[WB_country_code]]</f>
        <v>2010-AFG</v>
      </c>
      <c r="G6702" s="9" t="s">
        <v>8189</v>
      </c>
    </row>
    <row r="6703" spans="1:7" x14ac:dyDescent="0.2">
      <c r="A6703" s="9" t="s">
        <v>7</v>
      </c>
      <c r="B6703" s="9" t="s">
        <v>8</v>
      </c>
      <c r="C6703" s="9" t="s">
        <v>2739</v>
      </c>
      <c r="D6703" s="9" t="s">
        <v>2740</v>
      </c>
      <c r="E6703" s="9" t="s">
        <v>8188</v>
      </c>
      <c r="F6703" s="9" t="str">
        <f>TEXT(gdp_capita_rank__2[[#This Row],[year]],0)&amp;"-"&amp;gdp_capita_rank__2[[#This Row],[WB_country_code]]</f>
        <v>2010-ARE</v>
      </c>
      <c r="G6703" s="9" t="s">
        <v>8190</v>
      </c>
    </row>
    <row r="6704" spans="1:7" x14ac:dyDescent="0.2">
      <c r="A6704" s="9" t="s">
        <v>9</v>
      </c>
      <c r="B6704" s="9" t="s">
        <v>10</v>
      </c>
      <c r="C6704" s="9" t="s">
        <v>2742</v>
      </c>
      <c r="D6704" s="9" t="s">
        <v>2743</v>
      </c>
      <c r="E6704" s="9" t="s">
        <v>8188</v>
      </c>
      <c r="F6704" s="9" t="str">
        <f>TEXT(gdp_capita_rank__2[[#This Row],[year]],0)&amp;"-"&amp;gdp_capita_rank__2[[#This Row],[WB_country_code]]</f>
        <v>2010-ARG</v>
      </c>
      <c r="G6704" s="9" t="s">
        <v>8191</v>
      </c>
    </row>
    <row r="6705" spans="1:7" x14ac:dyDescent="0.2">
      <c r="A6705" s="9" t="s">
        <v>11</v>
      </c>
      <c r="B6705" s="9" t="s">
        <v>12</v>
      </c>
      <c r="C6705" s="9" t="s">
        <v>2744</v>
      </c>
      <c r="D6705" s="9" t="s">
        <v>2745</v>
      </c>
      <c r="E6705" s="9" t="s">
        <v>8188</v>
      </c>
      <c r="F6705" s="9" t="str">
        <f>TEXT(gdp_capita_rank__2[[#This Row],[year]],0)&amp;"-"&amp;gdp_capita_rank__2[[#This Row],[WB_country_code]]</f>
        <v>2010-ARM</v>
      </c>
      <c r="G6705" s="9" t="s">
        <v>8192</v>
      </c>
    </row>
    <row r="6706" spans="1:7" x14ac:dyDescent="0.2">
      <c r="A6706" s="9" t="s">
        <v>13</v>
      </c>
      <c r="B6706" s="9" t="s">
        <v>14</v>
      </c>
      <c r="C6706" s="9" t="s">
        <v>2746</v>
      </c>
      <c r="D6706" s="9" t="s">
        <v>2747</v>
      </c>
      <c r="E6706" s="9" t="s">
        <v>8188</v>
      </c>
      <c r="F6706" s="9" t="str">
        <f>TEXT(gdp_capita_rank__2[[#This Row],[year]],0)&amp;"-"&amp;gdp_capita_rank__2[[#This Row],[WB_country_code]]</f>
        <v>2010-AUS</v>
      </c>
      <c r="G6706" s="9" t="s">
        <v>8193</v>
      </c>
    </row>
    <row r="6707" spans="1:7" x14ac:dyDescent="0.2">
      <c r="A6707" s="9" t="s">
        <v>15</v>
      </c>
      <c r="B6707" s="9" t="s">
        <v>16</v>
      </c>
      <c r="C6707" s="9" t="s">
        <v>2749</v>
      </c>
      <c r="D6707" s="9" t="s">
        <v>2750</v>
      </c>
      <c r="E6707" s="9" t="s">
        <v>8188</v>
      </c>
      <c r="F6707" s="9" t="str">
        <f>TEXT(gdp_capita_rank__2[[#This Row],[year]],0)&amp;"-"&amp;gdp_capita_rank__2[[#This Row],[WB_country_code]]</f>
        <v>2010-AUT</v>
      </c>
      <c r="G6707" s="9" t="s">
        <v>8194</v>
      </c>
    </row>
    <row r="6708" spans="1:7" x14ac:dyDescent="0.2">
      <c r="A6708" s="9" t="s">
        <v>17</v>
      </c>
      <c r="B6708" s="9" t="s">
        <v>18</v>
      </c>
      <c r="C6708" s="9" t="s">
        <v>2752</v>
      </c>
      <c r="D6708" s="9" t="s">
        <v>2753</v>
      </c>
      <c r="E6708" s="9" t="s">
        <v>8188</v>
      </c>
      <c r="F6708" s="9" t="str">
        <f>TEXT(gdp_capita_rank__2[[#This Row],[year]],0)&amp;"-"&amp;gdp_capita_rank__2[[#This Row],[WB_country_code]]</f>
        <v>2010-AZE</v>
      </c>
      <c r="G6708" s="9" t="s">
        <v>8195</v>
      </c>
    </row>
    <row r="6709" spans="1:7" x14ac:dyDescent="0.2">
      <c r="A6709" s="9" t="s">
        <v>19</v>
      </c>
      <c r="B6709" s="9" t="s">
        <v>20</v>
      </c>
      <c r="C6709" s="9" t="s">
        <v>2754</v>
      </c>
      <c r="D6709" s="9" t="s">
        <v>2755</v>
      </c>
      <c r="E6709" s="9" t="s">
        <v>8188</v>
      </c>
      <c r="F6709" s="9" t="str">
        <f>TEXT(gdp_capita_rank__2[[#This Row],[year]],0)&amp;"-"&amp;gdp_capita_rank__2[[#This Row],[WB_country_code]]</f>
        <v>2010-BDI</v>
      </c>
      <c r="G6709" s="9" t="s">
        <v>8196</v>
      </c>
    </row>
    <row r="6710" spans="1:7" x14ac:dyDescent="0.2">
      <c r="A6710" s="9" t="s">
        <v>21</v>
      </c>
      <c r="B6710" s="9" t="s">
        <v>22</v>
      </c>
      <c r="C6710" s="9" t="s">
        <v>2757</v>
      </c>
      <c r="D6710" s="9" t="s">
        <v>2758</v>
      </c>
      <c r="E6710" s="9" t="s">
        <v>8188</v>
      </c>
      <c r="F6710" s="9" t="str">
        <f>TEXT(gdp_capita_rank__2[[#This Row],[year]],0)&amp;"-"&amp;gdp_capita_rank__2[[#This Row],[WB_country_code]]</f>
        <v>2010-BEL</v>
      </c>
      <c r="G6710" s="9" t="s">
        <v>8197</v>
      </c>
    </row>
    <row r="6711" spans="1:7" x14ac:dyDescent="0.2">
      <c r="A6711" s="9" t="s">
        <v>23</v>
      </c>
      <c r="B6711" s="9" t="s">
        <v>24</v>
      </c>
      <c r="C6711" s="9" t="s">
        <v>2760</v>
      </c>
      <c r="D6711" s="9" t="s">
        <v>2761</v>
      </c>
      <c r="E6711" s="9" t="s">
        <v>8188</v>
      </c>
      <c r="F6711" s="9" t="str">
        <f>TEXT(gdp_capita_rank__2[[#This Row],[year]],0)&amp;"-"&amp;gdp_capita_rank__2[[#This Row],[WB_country_code]]</f>
        <v>2010-BFA</v>
      </c>
      <c r="G6711" s="9" t="s">
        <v>8198</v>
      </c>
    </row>
    <row r="6712" spans="1:7" x14ac:dyDescent="0.2">
      <c r="A6712" s="9" t="s">
        <v>25</v>
      </c>
      <c r="B6712" s="9" t="s">
        <v>26</v>
      </c>
      <c r="C6712" s="9" t="s">
        <v>2763</v>
      </c>
      <c r="D6712" s="9" t="s">
        <v>2764</v>
      </c>
      <c r="E6712" s="9" t="s">
        <v>8188</v>
      </c>
      <c r="F6712" s="9" t="str">
        <f>TEXT(gdp_capita_rank__2[[#This Row],[year]],0)&amp;"-"&amp;gdp_capita_rank__2[[#This Row],[WB_country_code]]</f>
        <v>2010-BGR</v>
      </c>
      <c r="G6712" s="9" t="s">
        <v>8199</v>
      </c>
    </row>
    <row r="6713" spans="1:7" x14ac:dyDescent="0.2">
      <c r="A6713" s="9" t="s">
        <v>27</v>
      </c>
      <c r="B6713" s="9" t="s">
        <v>28</v>
      </c>
      <c r="C6713" s="9" t="s">
        <v>2765</v>
      </c>
      <c r="D6713" s="9" t="s">
        <v>2766</v>
      </c>
      <c r="E6713" s="9" t="s">
        <v>8188</v>
      </c>
      <c r="F6713" s="9" t="str">
        <f>TEXT(gdp_capita_rank__2[[#This Row],[year]],0)&amp;"-"&amp;gdp_capita_rank__2[[#This Row],[WB_country_code]]</f>
        <v>2010-BHR</v>
      </c>
      <c r="G6713" s="9" t="s">
        <v>8200</v>
      </c>
    </row>
    <row r="6714" spans="1:7" x14ac:dyDescent="0.2">
      <c r="A6714" s="9" t="s">
        <v>29</v>
      </c>
      <c r="B6714" s="9" t="s">
        <v>30</v>
      </c>
      <c r="C6714" s="9" t="s">
        <v>2767</v>
      </c>
      <c r="D6714" s="9" t="s">
        <v>2768</v>
      </c>
      <c r="E6714" s="9" t="s">
        <v>8188</v>
      </c>
      <c r="F6714" s="9" t="str">
        <f>TEXT(gdp_capita_rank__2[[#This Row],[year]],0)&amp;"-"&amp;gdp_capita_rank__2[[#This Row],[WB_country_code]]</f>
        <v>2010-BHS</v>
      </c>
      <c r="G6714" s="9" t="s">
        <v>8201</v>
      </c>
    </row>
    <row r="6715" spans="1:7" x14ac:dyDescent="0.2">
      <c r="A6715" s="9" t="s">
        <v>31</v>
      </c>
      <c r="B6715" s="9" t="s">
        <v>32</v>
      </c>
      <c r="C6715" s="9" t="s">
        <v>2770</v>
      </c>
      <c r="D6715" s="9" t="s">
        <v>2771</v>
      </c>
      <c r="E6715" s="9" t="s">
        <v>8188</v>
      </c>
      <c r="F6715" s="9" t="str">
        <f>TEXT(gdp_capita_rank__2[[#This Row],[year]],0)&amp;"-"&amp;gdp_capita_rank__2[[#This Row],[WB_country_code]]</f>
        <v>2010-BLR</v>
      </c>
      <c r="G6715" s="9" t="s">
        <v>8202</v>
      </c>
    </row>
    <row r="6716" spans="1:7" x14ac:dyDescent="0.2">
      <c r="A6716" s="9" t="s">
        <v>33</v>
      </c>
      <c r="B6716" s="9" t="s">
        <v>34</v>
      </c>
      <c r="C6716" s="9" t="s">
        <v>2772</v>
      </c>
      <c r="D6716" s="9" t="s">
        <v>2773</v>
      </c>
      <c r="E6716" s="9" t="s">
        <v>8188</v>
      </c>
      <c r="F6716" s="9" t="str">
        <f>TEXT(gdp_capita_rank__2[[#This Row],[year]],0)&amp;"-"&amp;gdp_capita_rank__2[[#This Row],[WB_country_code]]</f>
        <v>2010-BMU</v>
      </c>
      <c r="G6716" s="9" t="s">
        <v>8203</v>
      </c>
    </row>
    <row r="6717" spans="1:7" x14ac:dyDescent="0.2">
      <c r="A6717" s="9" t="s">
        <v>35</v>
      </c>
      <c r="B6717" s="9" t="s">
        <v>36</v>
      </c>
      <c r="C6717" s="9" t="s">
        <v>2775</v>
      </c>
      <c r="D6717" s="9" t="s">
        <v>2776</v>
      </c>
      <c r="E6717" s="9" t="s">
        <v>8188</v>
      </c>
      <c r="F6717" s="9" t="str">
        <f>TEXT(gdp_capita_rank__2[[#This Row],[year]],0)&amp;"-"&amp;gdp_capita_rank__2[[#This Row],[WB_country_code]]</f>
        <v>2010-BRA</v>
      </c>
      <c r="G6717" s="9" t="s">
        <v>8204</v>
      </c>
    </row>
    <row r="6718" spans="1:7" x14ac:dyDescent="0.2">
      <c r="A6718" s="9" t="s">
        <v>37</v>
      </c>
      <c r="B6718" s="9" t="s">
        <v>38</v>
      </c>
      <c r="C6718" s="9" t="s">
        <v>2777</v>
      </c>
      <c r="D6718" s="9" t="s">
        <v>2778</v>
      </c>
      <c r="E6718" s="9" t="s">
        <v>8188</v>
      </c>
      <c r="F6718" s="9" t="str">
        <f>TEXT(gdp_capita_rank__2[[#This Row],[year]],0)&amp;"-"&amp;gdp_capita_rank__2[[#This Row],[WB_country_code]]</f>
        <v>2010-BRB</v>
      </c>
      <c r="G6718" s="9" t="s">
        <v>8205</v>
      </c>
    </row>
    <row r="6719" spans="1:7" x14ac:dyDescent="0.2">
      <c r="A6719" s="9" t="s">
        <v>39</v>
      </c>
      <c r="B6719" s="9" t="s">
        <v>40</v>
      </c>
      <c r="C6719" s="9" t="s">
        <v>2779</v>
      </c>
      <c r="D6719" s="9" t="s">
        <v>2780</v>
      </c>
      <c r="E6719" s="9" t="s">
        <v>8188</v>
      </c>
      <c r="F6719" s="9" t="str">
        <f>TEXT(gdp_capita_rank__2[[#This Row],[year]],0)&amp;"-"&amp;gdp_capita_rank__2[[#This Row],[WB_country_code]]</f>
        <v>2010-BWA</v>
      </c>
      <c r="G6719" s="9" t="s">
        <v>8206</v>
      </c>
    </row>
    <row r="6720" spans="1:7" x14ac:dyDescent="0.2">
      <c r="A6720" s="9" t="s">
        <v>41</v>
      </c>
      <c r="B6720" s="9" t="s">
        <v>42</v>
      </c>
      <c r="C6720" s="9" t="s">
        <v>2782</v>
      </c>
      <c r="D6720" s="9" t="s">
        <v>2783</v>
      </c>
      <c r="E6720" s="9" t="s">
        <v>8188</v>
      </c>
      <c r="F6720" s="9" t="str">
        <f>TEXT(gdp_capita_rank__2[[#This Row],[year]],0)&amp;"-"&amp;gdp_capita_rank__2[[#This Row],[WB_country_code]]</f>
        <v>2010-CAN</v>
      </c>
      <c r="G6720" s="9" t="s">
        <v>8207</v>
      </c>
    </row>
    <row r="6721" spans="1:7" x14ac:dyDescent="0.2">
      <c r="A6721" s="9" t="s">
        <v>43</v>
      </c>
      <c r="B6721" s="9" t="s">
        <v>44</v>
      </c>
      <c r="C6721" s="9" t="s">
        <v>2785</v>
      </c>
      <c r="D6721" s="9" t="s">
        <v>2786</v>
      </c>
      <c r="E6721" s="9" t="s">
        <v>8188</v>
      </c>
      <c r="F6721" s="9" t="str">
        <f>TEXT(gdp_capita_rank__2[[#This Row],[year]],0)&amp;"-"&amp;gdp_capita_rank__2[[#This Row],[WB_country_code]]</f>
        <v>2010-CHE</v>
      </c>
      <c r="G6721" s="9" t="s">
        <v>8208</v>
      </c>
    </row>
    <row r="6722" spans="1:7" x14ac:dyDescent="0.2">
      <c r="A6722" s="9" t="s">
        <v>45</v>
      </c>
      <c r="B6722" s="9" t="s">
        <v>46</v>
      </c>
      <c r="C6722" s="9" t="s">
        <v>2788</v>
      </c>
      <c r="D6722" s="9" t="s">
        <v>2789</v>
      </c>
      <c r="E6722" s="9" t="s">
        <v>8188</v>
      </c>
      <c r="F6722" s="9" t="str">
        <f>TEXT(gdp_capita_rank__2[[#This Row],[year]],0)&amp;"-"&amp;gdp_capita_rank__2[[#This Row],[WB_country_code]]</f>
        <v>2010-CHL</v>
      </c>
      <c r="G6722" s="9" t="s">
        <v>8209</v>
      </c>
    </row>
    <row r="6723" spans="1:7" x14ac:dyDescent="0.2">
      <c r="A6723" s="9" t="s">
        <v>47</v>
      </c>
      <c r="B6723" s="9" t="s">
        <v>48</v>
      </c>
      <c r="C6723" s="9" t="s">
        <v>2791</v>
      </c>
      <c r="D6723" s="9" t="s">
        <v>2792</v>
      </c>
      <c r="E6723" s="9" t="s">
        <v>8188</v>
      </c>
      <c r="F6723" s="9" t="str">
        <f>TEXT(gdp_capita_rank__2[[#This Row],[year]],0)&amp;"-"&amp;gdp_capita_rank__2[[#This Row],[WB_country_code]]</f>
        <v>2010-CHN</v>
      </c>
      <c r="G6723" s="9" t="s">
        <v>8210</v>
      </c>
    </row>
    <row r="6724" spans="1:7" x14ac:dyDescent="0.2">
      <c r="A6724" s="9" t="s">
        <v>49</v>
      </c>
      <c r="B6724" s="9" t="s">
        <v>50</v>
      </c>
      <c r="C6724" s="9" t="s">
        <v>2794</v>
      </c>
      <c r="D6724" s="9" t="s">
        <v>2795</v>
      </c>
      <c r="E6724" s="9" t="s">
        <v>8188</v>
      </c>
      <c r="F6724" s="9" t="str">
        <f>TEXT(gdp_capita_rank__2[[#This Row],[year]],0)&amp;"-"&amp;gdp_capita_rank__2[[#This Row],[WB_country_code]]</f>
        <v>2010-CIV</v>
      </c>
      <c r="G6724" s="9" t="s">
        <v>8211</v>
      </c>
    </row>
    <row r="6725" spans="1:7" x14ac:dyDescent="0.2">
      <c r="A6725" s="9" t="s">
        <v>51</v>
      </c>
      <c r="B6725" s="9" t="s">
        <v>52</v>
      </c>
      <c r="C6725" s="9" t="s">
        <v>2797</v>
      </c>
      <c r="D6725" s="9" t="s">
        <v>2798</v>
      </c>
      <c r="E6725" s="9" t="s">
        <v>8188</v>
      </c>
      <c r="F6725" s="9" t="str">
        <f>TEXT(gdp_capita_rank__2[[#This Row],[year]],0)&amp;"-"&amp;gdp_capita_rank__2[[#This Row],[WB_country_code]]</f>
        <v>2010-CMR</v>
      </c>
      <c r="G6725" s="9" t="s">
        <v>8212</v>
      </c>
    </row>
    <row r="6726" spans="1:7" x14ac:dyDescent="0.2">
      <c r="A6726" s="9" t="s">
        <v>53</v>
      </c>
      <c r="B6726" s="9" t="s">
        <v>54</v>
      </c>
      <c r="C6726" s="9" t="s">
        <v>2800</v>
      </c>
      <c r="D6726" s="9" t="s">
        <v>2801</v>
      </c>
      <c r="E6726" s="9" t="s">
        <v>8188</v>
      </c>
      <c r="F6726" s="9" t="str">
        <f>TEXT(gdp_capita_rank__2[[#This Row],[year]],0)&amp;"-"&amp;gdp_capita_rank__2[[#This Row],[WB_country_code]]</f>
        <v>2010-COL</v>
      </c>
      <c r="G6726" s="9" t="s">
        <v>8213</v>
      </c>
    </row>
    <row r="6727" spans="1:7" x14ac:dyDescent="0.2">
      <c r="A6727" s="9" t="s">
        <v>55</v>
      </c>
      <c r="B6727" s="9" t="s">
        <v>56</v>
      </c>
      <c r="C6727" s="9" t="s">
        <v>2803</v>
      </c>
      <c r="D6727" s="9" t="s">
        <v>2804</v>
      </c>
      <c r="E6727" s="9" t="s">
        <v>8188</v>
      </c>
      <c r="F6727" s="9" t="str">
        <f>TEXT(gdp_capita_rank__2[[#This Row],[year]],0)&amp;"-"&amp;gdp_capita_rank__2[[#This Row],[WB_country_code]]</f>
        <v>2010-CRI</v>
      </c>
      <c r="G6727" s="9" t="s">
        <v>8214</v>
      </c>
    </row>
    <row r="6728" spans="1:7" x14ac:dyDescent="0.2">
      <c r="A6728" s="9" t="s">
        <v>57</v>
      </c>
      <c r="B6728" s="9" t="s">
        <v>58</v>
      </c>
      <c r="C6728" s="9" t="s">
        <v>2806</v>
      </c>
      <c r="D6728" s="9" t="s">
        <v>2807</v>
      </c>
      <c r="E6728" s="9" t="s">
        <v>8188</v>
      </c>
      <c r="F6728" s="9" t="str">
        <f>TEXT(gdp_capita_rank__2[[#This Row],[year]],0)&amp;"-"&amp;gdp_capita_rank__2[[#This Row],[WB_country_code]]</f>
        <v>2010-CUB</v>
      </c>
      <c r="G6728" s="9" t="s">
        <v>8215</v>
      </c>
    </row>
    <row r="6729" spans="1:7" x14ac:dyDescent="0.2">
      <c r="A6729" s="9" t="s">
        <v>59</v>
      </c>
      <c r="B6729" s="9" t="s">
        <v>60</v>
      </c>
      <c r="C6729" s="9" t="s">
        <v>2808</v>
      </c>
      <c r="D6729" s="9" t="s">
        <v>2809</v>
      </c>
      <c r="E6729" s="9" t="s">
        <v>8188</v>
      </c>
      <c r="F6729" s="9" t="str">
        <f>TEXT(gdp_capita_rank__2[[#This Row],[year]],0)&amp;"-"&amp;gdp_capita_rank__2[[#This Row],[WB_country_code]]</f>
        <v>2010-CYP</v>
      </c>
      <c r="G6729" s="9" t="s">
        <v>8216</v>
      </c>
    </row>
    <row r="6730" spans="1:7" x14ac:dyDescent="0.2">
      <c r="A6730" s="9" t="s">
        <v>61</v>
      </c>
      <c r="B6730" s="9" t="s">
        <v>62</v>
      </c>
      <c r="C6730" s="9" t="s">
        <v>2810</v>
      </c>
      <c r="D6730" s="9" t="s">
        <v>2811</v>
      </c>
      <c r="E6730" s="9" t="s">
        <v>8188</v>
      </c>
      <c r="F6730" s="9" t="str">
        <f>TEXT(gdp_capita_rank__2[[#This Row],[year]],0)&amp;"-"&amp;gdp_capita_rank__2[[#This Row],[WB_country_code]]</f>
        <v>2010-CZE</v>
      </c>
      <c r="G6730" s="9" t="s">
        <v>8217</v>
      </c>
    </row>
    <row r="6731" spans="1:7" x14ac:dyDescent="0.2">
      <c r="A6731" s="9" t="s">
        <v>63</v>
      </c>
      <c r="B6731" s="9" t="s">
        <v>64</v>
      </c>
      <c r="C6731" s="9" t="s">
        <v>2812</v>
      </c>
      <c r="D6731" s="9" t="s">
        <v>2813</v>
      </c>
      <c r="E6731" s="9" t="s">
        <v>8188</v>
      </c>
      <c r="F6731" s="9" t="str">
        <f>TEXT(gdp_capita_rank__2[[#This Row],[year]],0)&amp;"-"&amp;gdp_capita_rank__2[[#This Row],[WB_country_code]]</f>
        <v>2010-DEU</v>
      </c>
      <c r="G6731" s="9" t="s">
        <v>8218</v>
      </c>
    </row>
    <row r="6732" spans="1:7" x14ac:dyDescent="0.2">
      <c r="A6732" s="9" t="s">
        <v>65</v>
      </c>
      <c r="B6732" s="9" t="s">
        <v>66</v>
      </c>
      <c r="C6732" s="9" t="s">
        <v>2814</v>
      </c>
      <c r="D6732" s="9" t="s">
        <v>2815</v>
      </c>
      <c r="E6732" s="9" t="s">
        <v>8188</v>
      </c>
      <c r="F6732" s="9" t="str">
        <f>TEXT(gdp_capita_rank__2[[#This Row],[year]],0)&amp;"-"&amp;gdp_capita_rank__2[[#This Row],[WB_country_code]]</f>
        <v>2010-DJI</v>
      </c>
      <c r="G6732" s="9" t="s">
        <v>8219</v>
      </c>
    </row>
    <row r="6733" spans="1:7" x14ac:dyDescent="0.2">
      <c r="A6733" s="9" t="s">
        <v>67</v>
      </c>
      <c r="B6733" s="9" t="s">
        <v>68</v>
      </c>
      <c r="C6733" s="9" t="s">
        <v>2816</v>
      </c>
      <c r="D6733" s="9" t="s">
        <v>2817</v>
      </c>
      <c r="E6733" s="9" t="s">
        <v>8188</v>
      </c>
      <c r="F6733" s="9" t="str">
        <f>TEXT(gdp_capita_rank__2[[#This Row],[year]],0)&amp;"-"&amp;gdp_capita_rank__2[[#This Row],[WB_country_code]]</f>
        <v>2010-DNK</v>
      </c>
      <c r="G6733" s="9" t="s">
        <v>8220</v>
      </c>
    </row>
    <row r="6734" spans="1:7" x14ac:dyDescent="0.2">
      <c r="A6734" s="9" t="s">
        <v>69</v>
      </c>
      <c r="B6734" s="9" t="s">
        <v>70</v>
      </c>
      <c r="C6734" s="9" t="s">
        <v>2818</v>
      </c>
      <c r="D6734" s="9" t="s">
        <v>2819</v>
      </c>
      <c r="E6734" s="9" t="s">
        <v>8188</v>
      </c>
      <c r="F6734" s="9" t="str">
        <f>TEXT(gdp_capita_rank__2[[#This Row],[year]],0)&amp;"-"&amp;gdp_capita_rank__2[[#This Row],[WB_country_code]]</f>
        <v>2010-DOM</v>
      </c>
      <c r="G6734" s="9" t="s">
        <v>8221</v>
      </c>
    </row>
    <row r="6735" spans="1:7" x14ac:dyDescent="0.2">
      <c r="A6735" s="9" t="s">
        <v>71</v>
      </c>
      <c r="B6735" s="9" t="s">
        <v>72</v>
      </c>
      <c r="C6735" s="9" t="s">
        <v>2821</v>
      </c>
      <c r="D6735" s="9" t="s">
        <v>2822</v>
      </c>
      <c r="E6735" s="9" t="s">
        <v>8188</v>
      </c>
      <c r="F6735" s="9" t="str">
        <f>TEXT(gdp_capita_rank__2[[#This Row],[year]],0)&amp;"-"&amp;gdp_capita_rank__2[[#This Row],[WB_country_code]]</f>
        <v>2010-DZA</v>
      </c>
      <c r="G6735" s="9" t="s">
        <v>8222</v>
      </c>
    </row>
    <row r="6736" spans="1:7" x14ac:dyDescent="0.2">
      <c r="A6736" s="9" t="s">
        <v>73</v>
      </c>
      <c r="B6736" s="9" t="s">
        <v>74</v>
      </c>
      <c r="C6736" s="9" t="s">
        <v>2824</v>
      </c>
      <c r="D6736" s="9" t="s">
        <v>2825</v>
      </c>
      <c r="E6736" s="9" t="s">
        <v>8188</v>
      </c>
      <c r="F6736" s="9" t="str">
        <f>TEXT(gdp_capita_rank__2[[#This Row],[year]],0)&amp;"-"&amp;gdp_capita_rank__2[[#This Row],[WB_country_code]]</f>
        <v>2010-ECU</v>
      </c>
      <c r="G6736" s="9" t="s">
        <v>8223</v>
      </c>
    </row>
    <row r="6737" spans="1:7" x14ac:dyDescent="0.2">
      <c r="A6737" s="9" t="s">
        <v>75</v>
      </c>
      <c r="B6737" s="9" t="s">
        <v>76</v>
      </c>
      <c r="C6737" s="9" t="s">
        <v>2827</v>
      </c>
      <c r="D6737" s="9" t="s">
        <v>2828</v>
      </c>
      <c r="E6737" s="9" t="s">
        <v>8188</v>
      </c>
      <c r="F6737" s="9" t="str">
        <f>TEXT(gdp_capita_rank__2[[#This Row],[year]],0)&amp;"-"&amp;gdp_capita_rank__2[[#This Row],[WB_country_code]]</f>
        <v>2010-EGY</v>
      </c>
      <c r="G6737" s="9" t="s">
        <v>8224</v>
      </c>
    </row>
    <row r="6738" spans="1:7" x14ac:dyDescent="0.2">
      <c r="A6738" s="9" t="s">
        <v>77</v>
      </c>
      <c r="B6738" s="9" t="s">
        <v>78</v>
      </c>
      <c r="C6738" s="9" t="s">
        <v>2829</v>
      </c>
      <c r="D6738" s="9" t="s">
        <v>2830</v>
      </c>
      <c r="E6738" s="9" t="s">
        <v>8188</v>
      </c>
      <c r="F6738" s="9" t="str">
        <f>TEXT(gdp_capita_rank__2[[#This Row],[year]],0)&amp;"-"&amp;gdp_capita_rank__2[[#This Row],[WB_country_code]]</f>
        <v>2010-ERI</v>
      </c>
      <c r="G6738" s="9" t="s">
        <v>8225</v>
      </c>
    </row>
    <row r="6739" spans="1:7" x14ac:dyDescent="0.2">
      <c r="A6739" s="9" t="s">
        <v>79</v>
      </c>
      <c r="B6739" s="9" t="s">
        <v>80</v>
      </c>
      <c r="C6739" s="9" t="s">
        <v>2831</v>
      </c>
      <c r="D6739" s="9" t="s">
        <v>2832</v>
      </c>
      <c r="E6739" s="9" t="s">
        <v>8188</v>
      </c>
      <c r="F6739" s="9" t="str">
        <f>TEXT(gdp_capita_rank__2[[#This Row],[year]],0)&amp;"-"&amp;gdp_capita_rank__2[[#This Row],[WB_country_code]]</f>
        <v>2010-ESP</v>
      </c>
      <c r="G6739" s="9" t="s">
        <v>8226</v>
      </c>
    </row>
    <row r="6740" spans="1:7" x14ac:dyDescent="0.2">
      <c r="A6740" s="9" t="s">
        <v>81</v>
      </c>
      <c r="B6740" s="9" t="s">
        <v>82</v>
      </c>
      <c r="C6740" s="9" t="s">
        <v>2834</v>
      </c>
      <c r="D6740" s="9" t="s">
        <v>2835</v>
      </c>
      <c r="E6740" s="9" t="s">
        <v>8188</v>
      </c>
      <c r="F6740" s="9" t="str">
        <f>TEXT(gdp_capita_rank__2[[#This Row],[year]],0)&amp;"-"&amp;gdp_capita_rank__2[[#This Row],[WB_country_code]]</f>
        <v>2010-EST</v>
      </c>
      <c r="G6740" s="9" t="s">
        <v>8227</v>
      </c>
    </row>
    <row r="6741" spans="1:7" x14ac:dyDescent="0.2">
      <c r="A6741" s="9" t="s">
        <v>83</v>
      </c>
      <c r="B6741" s="9" t="s">
        <v>84</v>
      </c>
      <c r="C6741" s="9" t="s">
        <v>2836</v>
      </c>
      <c r="D6741" s="9" t="s">
        <v>2837</v>
      </c>
      <c r="E6741" s="9" t="s">
        <v>8188</v>
      </c>
      <c r="F6741" s="9" t="str">
        <f>TEXT(gdp_capita_rank__2[[#This Row],[year]],0)&amp;"-"&amp;gdp_capita_rank__2[[#This Row],[WB_country_code]]</f>
        <v>2010-ETH</v>
      </c>
      <c r="G6741" s="9" t="s">
        <v>8228</v>
      </c>
    </row>
    <row r="6742" spans="1:7" x14ac:dyDescent="0.2">
      <c r="A6742" s="9" t="s">
        <v>85</v>
      </c>
      <c r="B6742" s="9" t="s">
        <v>86</v>
      </c>
      <c r="C6742" s="9" t="s">
        <v>2838</v>
      </c>
      <c r="D6742" s="9" t="s">
        <v>2839</v>
      </c>
      <c r="E6742" s="9" t="s">
        <v>8188</v>
      </c>
      <c r="F6742" s="9" t="str">
        <f>TEXT(gdp_capita_rank__2[[#This Row],[year]],0)&amp;"-"&amp;gdp_capita_rank__2[[#This Row],[WB_country_code]]</f>
        <v>2010-FIN</v>
      </c>
      <c r="G6742" s="9" t="s">
        <v>8229</v>
      </c>
    </row>
    <row r="6743" spans="1:7" x14ac:dyDescent="0.2">
      <c r="A6743" s="9" t="s">
        <v>87</v>
      </c>
      <c r="B6743" s="9" t="s">
        <v>88</v>
      </c>
      <c r="C6743" s="9" t="s">
        <v>2841</v>
      </c>
      <c r="D6743" s="9" t="s">
        <v>2842</v>
      </c>
      <c r="E6743" s="9" t="s">
        <v>8188</v>
      </c>
      <c r="F6743" s="9" t="str">
        <f>TEXT(gdp_capita_rank__2[[#This Row],[year]],0)&amp;"-"&amp;gdp_capita_rank__2[[#This Row],[WB_country_code]]</f>
        <v>2010-FJI</v>
      </c>
      <c r="G6743" s="9" t="s">
        <v>8230</v>
      </c>
    </row>
    <row r="6744" spans="1:7" x14ac:dyDescent="0.2">
      <c r="A6744" s="9" t="s">
        <v>89</v>
      </c>
      <c r="B6744" s="9" t="s">
        <v>90</v>
      </c>
      <c r="C6744" s="9" t="s">
        <v>2844</v>
      </c>
      <c r="D6744" s="9" t="s">
        <v>2845</v>
      </c>
      <c r="E6744" s="9" t="s">
        <v>8188</v>
      </c>
      <c r="F6744" s="9" t="str">
        <f>TEXT(gdp_capita_rank__2[[#This Row],[year]],0)&amp;"-"&amp;gdp_capita_rank__2[[#This Row],[WB_country_code]]</f>
        <v>2010-FRA</v>
      </c>
      <c r="G6744" s="9" t="s">
        <v>8231</v>
      </c>
    </row>
    <row r="6745" spans="1:7" x14ac:dyDescent="0.2">
      <c r="A6745" s="9" t="s">
        <v>91</v>
      </c>
      <c r="B6745" s="9" t="s">
        <v>92</v>
      </c>
      <c r="C6745" s="9" t="s">
        <v>2847</v>
      </c>
      <c r="D6745" s="9" t="s">
        <v>2848</v>
      </c>
      <c r="E6745" s="9" t="s">
        <v>8188</v>
      </c>
      <c r="F6745" s="9" t="str">
        <f>TEXT(gdp_capita_rank__2[[#This Row],[year]],0)&amp;"-"&amp;gdp_capita_rank__2[[#This Row],[WB_country_code]]</f>
        <v>2010-GAB</v>
      </c>
      <c r="G6745" s="9" t="s">
        <v>8232</v>
      </c>
    </row>
    <row r="6746" spans="1:7" x14ac:dyDescent="0.2">
      <c r="A6746" s="9" t="s">
        <v>93</v>
      </c>
      <c r="B6746" s="9" t="s">
        <v>94</v>
      </c>
      <c r="C6746" s="9" t="s">
        <v>2850</v>
      </c>
      <c r="D6746" s="9" t="s">
        <v>2851</v>
      </c>
      <c r="E6746" s="9" t="s">
        <v>8188</v>
      </c>
      <c r="F6746" s="9" t="str">
        <f>TEXT(gdp_capita_rank__2[[#This Row],[year]],0)&amp;"-"&amp;gdp_capita_rank__2[[#This Row],[WB_country_code]]</f>
        <v>2010-GBR</v>
      </c>
      <c r="G6746" s="9" t="s">
        <v>8233</v>
      </c>
    </row>
    <row r="6747" spans="1:7" x14ac:dyDescent="0.2">
      <c r="A6747" s="9" t="s">
        <v>95</v>
      </c>
      <c r="B6747" s="9" t="s">
        <v>96</v>
      </c>
      <c r="C6747" s="9" t="s">
        <v>2853</v>
      </c>
      <c r="D6747" s="9" t="s">
        <v>2854</v>
      </c>
      <c r="E6747" s="9" t="s">
        <v>8188</v>
      </c>
      <c r="F6747" s="9" t="str">
        <f>TEXT(gdp_capita_rank__2[[#This Row],[year]],0)&amp;"-"&amp;gdp_capita_rank__2[[#This Row],[WB_country_code]]</f>
        <v>2010-GEO</v>
      </c>
      <c r="G6747" s="9" t="s">
        <v>8234</v>
      </c>
    </row>
    <row r="6748" spans="1:7" x14ac:dyDescent="0.2">
      <c r="A6748" s="9" t="s">
        <v>97</v>
      </c>
      <c r="B6748" s="9" t="s">
        <v>98</v>
      </c>
      <c r="C6748" s="9" t="s">
        <v>2855</v>
      </c>
      <c r="D6748" s="9" t="s">
        <v>2824</v>
      </c>
      <c r="E6748" s="9" t="s">
        <v>8188</v>
      </c>
      <c r="F6748" s="9" t="str">
        <f>TEXT(gdp_capita_rank__2[[#This Row],[year]],0)&amp;"-"&amp;gdp_capita_rank__2[[#This Row],[WB_country_code]]</f>
        <v>2010-GHA</v>
      </c>
      <c r="G6748" s="9" t="s">
        <v>8235</v>
      </c>
    </row>
    <row r="6749" spans="1:7" x14ac:dyDescent="0.2">
      <c r="A6749" s="9" t="s">
        <v>99</v>
      </c>
      <c r="B6749" s="9" t="s">
        <v>100</v>
      </c>
      <c r="C6749" s="9" t="s">
        <v>2857</v>
      </c>
      <c r="D6749" s="9" t="s">
        <v>2858</v>
      </c>
      <c r="E6749" s="9" t="s">
        <v>8188</v>
      </c>
      <c r="F6749" s="9" t="str">
        <f>TEXT(gdp_capita_rank__2[[#This Row],[year]],0)&amp;"-"&amp;gdp_capita_rank__2[[#This Row],[WB_country_code]]</f>
        <v>2010-GRC</v>
      </c>
      <c r="G6749" s="9" t="s">
        <v>8236</v>
      </c>
    </row>
    <row r="6750" spans="1:7" x14ac:dyDescent="0.2">
      <c r="A6750" s="9" t="s">
        <v>101</v>
      </c>
      <c r="B6750" s="9" t="s">
        <v>102</v>
      </c>
      <c r="C6750" s="9" t="s">
        <v>2860</v>
      </c>
      <c r="D6750" s="9" t="s">
        <v>2861</v>
      </c>
      <c r="E6750" s="9" t="s">
        <v>8188</v>
      </c>
      <c r="F6750" s="9" t="str">
        <f>TEXT(gdp_capita_rank__2[[#This Row],[year]],0)&amp;"-"&amp;gdp_capita_rank__2[[#This Row],[WB_country_code]]</f>
        <v>2010-GRD</v>
      </c>
      <c r="G6750" s="9" t="s">
        <v>8237</v>
      </c>
    </row>
    <row r="6751" spans="1:7" x14ac:dyDescent="0.2">
      <c r="A6751" s="9" t="s">
        <v>103</v>
      </c>
      <c r="B6751" s="9" t="s">
        <v>104</v>
      </c>
      <c r="C6751" s="9" t="s">
        <v>2862</v>
      </c>
      <c r="D6751" s="9" t="s">
        <v>2863</v>
      </c>
      <c r="E6751" s="9" t="s">
        <v>8188</v>
      </c>
      <c r="F6751" s="9" t="str">
        <f>TEXT(gdp_capita_rank__2[[#This Row],[year]],0)&amp;"-"&amp;gdp_capita_rank__2[[#This Row],[WB_country_code]]</f>
        <v>2010-GTM</v>
      </c>
      <c r="G6751" s="9" t="s">
        <v>8238</v>
      </c>
    </row>
    <row r="6752" spans="1:7" x14ac:dyDescent="0.2">
      <c r="A6752" s="9" t="s">
        <v>105</v>
      </c>
      <c r="B6752" s="9" t="s">
        <v>106</v>
      </c>
      <c r="C6752" s="9" t="s">
        <v>2865</v>
      </c>
      <c r="D6752" s="9" t="s">
        <v>2866</v>
      </c>
      <c r="E6752" s="9" t="s">
        <v>8188</v>
      </c>
      <c r="F6752" s="9" t="str">
        <f>TEXT(gdp_capita_rank__2[[#This Row],[year]],0)&amp;"-"&amp;gdp_capita_rank__2[[#This Row],[WB_country_code]]</f>
        <v>2010-GUY</v>
      </c>
      <c r="G6752" s="9" t="s">
        <v>8239</v>
      </c>
    </row>
    <row r="6753" spans="1:7" x14ac:dyDescent="0.2">
      <c r="A6753" s="9" t="s">
        <v>107</v>
      </c>
      <c r="B6753" s="9" t="s">
        <v>108</v>
      </c>
      <c r="C6753" s="9" t="s">
        <v>2868</v>
      </c>
      <c r="D6753" s="9" t="s">
        <v>2869</v>
      </c>
      <c r="E6753" s="9" t="s">
        <v>8188</v>
      </c>
      <c r="F6753" s="9" t="str">
        <f>TEXT(gdp_capita_rank__2[[#This Row],[year]],0)&amp;"-"&amp;gdp_capita_rank__2[[#This Row],[WB_country_code]]</f>
        <v>2010-HKG</v>
      </c>
      <c r="G6753" s="9" t="s">
        <v>8240</v>
      </c>
    </row>
    <row r="6754" spans="1:7" x14ac:dyDescent="0.2">
      <c r="A6754" s="9" t="s">
        <v>109</v>
      </c>
      <c r="B6754" s="9" t="s">
        <v>110</v>
      </c>
      <c r="C6754" s="9" t="s">
        <v>2871</v>
      </c>
      <c r="D6754" s="9" t="s">
        <v>2872</v>
      </c>
      <c r="E6754" s="9" t="s">
        <v>8188</v>
      </c>
      <c r="F6754" s="9" t="str">
        <f>TEXT(gdp_capita_rank__2[[#This Row],[year]],0)&amp;"-"&amp;gdp_capita_rank__2[[#This Row],[WB_country_code]]</f>
        <v>2010-HRV</v>
      </c>
      <c r="G6754" s="9" t="s">
        <v>8241</v>
      </c>
    </row>
    <row r="6755" spans="1:7" x14ac:dyDescent="0.2">
      <c r="A6755" s="9" t="s">
        <v>111</v>
      </c>
      <c r="B6755" s="9" t="s">
        <v>112</v>
      </c>
      <c r="C6755" s="9" t="s">
        <v>2873</v>
      </c>
      <c r="D6755" s="9" t="s">
        <v>2874</v>
      </c>
      <c r="E6755" s="9" t="s">
        <v>8188</v>
      </c>
      <c r="F6755" s="9" t="str">
        <f>TEXT(gdp_capita_rank__2[[#This Row],[year]],0)&amp;"-"&amp;gdp_capita_rank__2[[#This Row],[WB_country_code]]</f>
        <v>2010-HUN</v>
      </c>
      <c r="G6755" s="9" t="s">
        <v>8242</v>
      </c>
    </row>
    <row r="6756" spans="1:7" x14ac:dyDescent="0.2">
      <c r="A6756" s="9" t="s">
        <v>113</v>
      </c>
      <c r="B6756" s="9" t="s">
        <v>114</v>
      </c>
      <c r="C6756" s="9" t="s">
        <v>2875</v>
      </c>
      <c r="D6756" s="9" t="s">
        <v>2876</v>
      </c>
      <c r="E6756" s="9" t="s">
        <v>8188</v>
      </c>
      <c r="F6756" s="9" t="str">
        <f>TEXT(gdp_capita_rank__2[[#This Row],[year]],0)&amp;"-"&amp;gdp_capita_rank__2[[#This Row],[WB_country_code]]</f>
        <v>2010-IDN</v>
      </c>
      <c r="G6756" s="9" t="s">
        <v>8243</v>
      </c>
    </row>
    <row r="6757" spans="1:7" x14ac:dyDescent="0.2">
      <c r="A6757" s="9" t="s">
        <v>115</v>
      </c>
      <c r="B6757" s="9" t="s">
        <v>116</v>
      </c>
      <c r="C6757" s="9" t="s">
        <v>2877</v>
      </c>
      <c r="D6757" s="9" t="s">
        <v>2878</v>
      </c>
      <c r="E6757" s="9" t="s">
        <v>8188</v>
      </c>
      <c r="F6757" s="9" t="str">
        <f>TEXT(gdp_capita_rank__2[[#This Row],[year]],0)&amp;"-"&amp;gdp_capita_rank__2[[#This Row],[WB_country_code]]</f>
        <v>2010-IND</v>
      </c>
      <c r="G6757" s="9" t="s">
        <v>8244</v>
      </c>
    </row>
    <row r="6758" spans="1:7" x14ac:dyDescent="0.2">
      <c r="A6758" s="9" t="s">
        <v>117</v>
      </c>
      <c r="B6758" s="9" t="s">
        <v>118</v>
      </c>
      <c r="C6758" s="9" t="s">
        <v>2880</v>
      </c>
      <c r="D6758" s="9" t="s">
        <v>2881</v>
      </c>
      <c r="E6758" s="9" t="s">
        <v>8188</v>
      </c>
      <c r="F6758" s="9" t="str">
        <f>TEXT(gdp_capita_rank__2[[#This Row],[year]],0)&amp;"-"&amp;gdp_capita_rank__2[[#This Row],[WB_country_code]]</f>
        <v>2010-IRL</v>
      </c>
      <c r="G6758" s="9" t="s">
        <v>8245</v>
      </c>
    </row>
    <row r="6759" spans="1:7" x14ac:dyDescent="0.2">
      <c r="A6759" s="9" t="s">
        <v>119</v>
      </c>
      <c r="B6759" s="9" t="s">
        <v>120</v>
      </c>
      <c r="C6759" s="9" t="s">
        <v>2883</v>
      </c>
      <c r="D6759" s="9" t="s">
        <v>2884</v>
      </c>
      <c r="E6759" s="9" t="s">
        <v>8188</v>
      </c>
      <c r="F6759" s="9" t="str">
        <f>TEXT(gdp_capita_rank__2[[#This Row],[year]],0)&amp;"-"&amp;gdp_capita_rank__2[[#This Row],[WB_country_code]]</f>
        <v>2010-IRN</v>
      </c>
      <c r="G6759" s="9" t="s">
        <v>8246</v>
      </c>
    </row>
    <row r="6760" spans="1:7" x14ac:dyDescent="0.2">
      <c r="A6760" s="9" t="s">
        <v>121</v>
      </c>
      <c r="B6760" s="9" t="s">
        <v>122</v>
      </c>
      <c r="C6760" s="9" t="s">
        <v>2886</v>
      </c>
      <c r="D6760" s="9" t="s">
        <v>2887</v>
      </c>
      <c r="E6760" s="9" t="s">
        <v>8188</v>
      </c>
      <c r="F6760" s="9" t="str">
        <f>TEXT(gdp_capita_rank__2[[#This Row],[year]],0)&amp;"-"&amp;gdp_capita_rank__2[[#This Row],[WB_country_code]]</f>
        <v>2010-IRQ</v>
      </c>
      <c r="G6760" s="9" t="s">
        <v>8247</v>
      </c>
    </row>
    <row r="6761" spans="1:7" x14ac:dyDescent="0.2">
      <c r="A6761" s="9" t="s">
        <v>123</v>
      </c>
      <c r="B6761" s="9" t="s">
        <v>124</v>
      </c>
      <c r="C6761" s="9" t="s">
        <v>2889</v>
      </c>
      <c r="D6761" s="9" t="s">
        <v>2890</v>
      </c>
      <c r="E6761" s="9" t="s">
        <v>8188</v>
      </c>
      <c r="F6761" s="9" t="str">
        <f>TEXT(gdp_capita_rank__2[[#This Row],[year]],0)&amp;"-"&amp;gdp_capita_rank__2[[#This Row],[WB_country_code]]</f>
        <v>2010-ISL</v>
      </c>
      <c r="G6761" s="9" t="s">
        <v>8248</v>
      </c>
    </row>
    <row r="6762" spans="1:7" x14ac:dyDescent="0.2">
      <c r="A6762" s="9" t="s">
        <v>125</v>
      </c>
      <c r="B6762" s="9" t="s">
        <v>126</v>
      </c>
      <c r="C6762" s="9" t="s">
        <v>2892</v>
      </c>
      <c r="D6762" s="9" t="s">
        <v>2893</v>
      </c>
      <c r="E6762" s="9" t="s">
        <v>8188</v>
      </c>
      <c r="F6762" s="9" t="str">
        <f>TEXT(gdp_capita_rank__2[[#This Row],[year]],0)&amp;"-"&amp;gdp_capita_rank__2[[#This Row],[WB_country_code]]</f>
        <v>2010-ISR</v>
      </c>
      <c r="G6762" s="9" t="s">
        <v>8249</v>
      </c>
    </row>
    <row r="6763" spans="1:7" x14ac:dyDescent="0.2">
      <c r="A6763" s="9" t="s">
        <v>127</v>
      </c>
      <c r="B6763" s="9" t="s">
        <v>128</v>
      </c>
      <c r="C6763" s="9" t="s">
        <v>2895</v>
      </c>
      <c r="D6763" s="9" t="s">
        <v>2896</v>
      </c>
      <c r="E6763" s="9" t="s">
        <v>8188</v>
      </c>
      <c r="F6763" s="9" t="str">
        <f>TEXT(gdp_capita_rank__2[[#This Row],[year]],0)&amp;"-"&amp;gdp_capita_rank__2[[#This Row],[WB_country_code]]</f>
        <v>2010-ITA</v>
      </c>
      <c r="G6763" s="9" t="s">
        <v>8250</v>
      </c>
    </row>
    <row r="6764" spans="1:7" x14ac:dyDescent="0.2">
      <c r="A6764" s="9" t="s">
        <v>129</v>
      </c>
      <c r="B6764" s="9" t="s">
        <v>130</v>
      </c>
      <c r="C6764" s="9" t="s">
        <v>2898</v>
      </c>
      <c r="D6764" s="9" t="s">
        <v>2899</v>
      </c>
      <c r="E6764" s="9" t="s">
        <v>8188</v>
      </c>
      <c r="F6764" s="9" t="str">
        <f>TEXT(gdp_capita_rank__2[[#This Row],[year]],0)&amp;"-"&amp;gdp_capita_rank__2[[#This Row],[WB_country_code]]</f>
        <v>2010-JAM</v>
      </c>
      <c r="G6764" s="9" t="s">
        <v>8251</v>
      </c>
    </row>
    <row r="6765" spans="1:7" x14ac:dyDescent="0.2">
      <c r="A6765" s="9" t="s">
        <v>131</v>
      </c>
      <c r="B6765" s="9" t="s">
        <v>132</v>
      </c>
      <c r="C6765" s="9" t="s">
        <v>2901</v>
      </c>
      <c r="D6765" s="9" t="s">
        <v>2902</v>
      </c>
      <c r="E6765" s="9" t="s">
        <v>8188</v>
      </c>
      <c r="F6765" s="9" t="str">
        <f>TEXT(gdp_capita_rank__2[[#This Row],[year]],0)&amp;"-"&amp;gdp_capita_rank__2[[#This Row],[WB_country_code]]</f>
        <v>2010-JOR</v>
      </c>
      <c r="G6765" s="9" t="s">
        <v>8252</v>
      </c>
    </row>
    <row r="6766" spans="1:7" x14ac:dyDescent="0.2">
      <c r="A6766" s="9" t="s">
        <v>133</v>
      </c>
      <c r="B6766" s="9" t="s">
        <v>134</v>
      </c>
      <c r="C6766" s="9" t="s">
        <v>2903</v>
      </c>
      <c r="D6766" s="9" t="s">
        <v>2904</v>
      </c>
      <c r="E6766" s="9" t="s">
        <v>8188</v>
      </c>
      <c r="F6766" s="9" t="str">
        <f>TEXT(gdp_capita_rank__2[[#This Row],[year]],0)&amp;"-"&amp;gdp_capita_rank__2[[#This Row],[WB_country_code]]</f>
        <v>2010-JPN</v>
      </c>
      <c r="G6766" s="9" t="s">
        <v>8253</v>
      </c>
    </row>
    <row r="6767" spans="1:7" x14ac:dyDescent="0.2">
      <c r="A6767" s="9" t="s">
        <v>135</v>
      </c>
      <c r="B6767" s="9" t="s">
        <v>136</v>
      </c>
      <c r="C6767" s="9" t="s">
        <v>2906</v>
      </c>
      <c r="D6767" s="9" t="s">
        <v>2907</v>
      </c>
      <c r="E6767" s="9" t="s">
        <v>8188</v>
      </c>
      <c r="F6767" s="9" t="str">
        <f>TEXT(gdp_capita_rank__2[[#This Row],[year]],0)&amp;"-"&amp;gdp_capita_rank__2[[#This Row],[WB_country_code]]</f>
        <v>2010-KAZ</v>
      </c>
      <c r="G6767" s="9" t="s">
        <v>8254</v>
      </c>
    </row>
    <row r="6768" spans="1:7" x14ac:dyDescent="0.2">
      <c r="A6768" s="9" t="s">
        <v>137</v>
      </c>
      <c r="B6768" s="9" t="s">
        <v>138</v>
      </c>
      <c r="C6768" s="9" t="s">
        <v>2908</v>
      </c>
      <c r="D6768" s="9" t="s">
        <v>2909</v>
      </c>
      <c r="E6768" s="9" t="s">
        <v>8188</v>
      </c>
      <c r="F6768" s="9" t="str">
        <f>TEXT(gdp_capita_rank__2[[#This Row],[year]],0)&amp;"-"&amp;gdp_capita_rank__2[[#This Row],[WB_country_code]]</f>
        <v>2010-KEN</v>
      </c>
      <c r="G6768" s="9" t="s">
        <v>8255</v>
      </c>
    </row>
    <row r="6769" spans="1:7" x14ac:dyDescent="0.2">
      <c r="A6769" s="9" t="s">
        <v>139</v>
      </c>
      <c r="B6769" s="9" t="s">
        <v>140</v>
      </c>
      <c r="C6769" s="9" t="s">
        <v>2911</v>
      </c>
      <c r="D6769" s="9" t="s">
        <v>2912</v>
      </c>
      <c r="E6769" s="9" t="s">
        <v>8188</v>
      </c>
      <c r="F6769" s="9" t="str">
        <f>TEXT(gdp_capita_rank__2[[#This Row],[year]],0)&amp;"-"&amp;gdp_capita_rank__2[[#This Row],[WB_country_code]]</f>
        <v>2010-KGZ</v>
      </c>
      <c r="G6769" s="9" t="s">
        <v>8256</v>
      </c>
    </row>
    <row r="6770" spans="1:7" x14ac:dyDescent="0.2">
      <c r="A6770" s="9" t="s">
        <v>141</v>
      </c>
      <c r="B6770" s="9" t="s">
        <v>142</v>
      </c>
      <c r="C6770" s="9" t="s">
        <v>2913</v>
      </c>
      <c r="D6770" s="9" t="s">
        <v>2914</v>
      </c>
      <c r="E6770" s="9" t="s">
        <v>8188</v>
      </c>
      <c r="F6770" s="9" t="str">
        <f>TEXT(gdp_capita_rank__2[[#This Row],[year]],0)&amp;"-"&amp;gdp_capita_rank__2[[#This Row],[WB_country_code]]</f>
        <v>2010-KOR</v>
      </c>
      <c r="G6770" s="9" t="s">
        <v>8257</v>
      </c>
    </row>
    <row r="6771" spans="1:7" x14ac:dyDescent="0.2">
      <c r="A6771" s="9" t="s">
        <v>143</v>
      </c>
      <c r="B6771" s="9" t="s">
        <v>144</v>
      </c>
      <c r="C6771" s="9" t="s">
        <v>2916</v>
      </c>
      <c r="D6771" s="9" t="s">
        <v>2917</v>
      </c>
      <c r="E6771" s="9" t="s">
        <v>8188</v>
      </c>
      <c r="F6771" s="9" t="str">
        <f>TEXT(gdp_capita_rank__2[[#This Row],[year]],0)&amp;"-"&amp;gdp_capita_rank__2[[#This Row],[WB_country_code]]</f>
        <v>2010-KWT</v>
      </c>
      <c r="G6771" s="9" t="s">
        <v>8258</v>
      </c>
    </row>
    <row r="6772" spans="1:7" x14ac:dyDescent="0.2">
      <c r="A6772" s="9" t="s">
        <v>145</v>
      </c>
      <c r="B6772" s="9" t="s">
        <v>146</v>
      </c>
      <c r="C6772" s="9" t="s">
        <v>2918</v>
      </c>
      <c r="D6772" s="9" t="s">
        <v>2919</v>
      </c>
      <c r="E6772" s="9" t="s">
        <v>8188</v>
      </c>
      <c r="F6772" s="9" t="str">
        <f>TEXT(gdp_capita_rank__2[[#This Row],[year]],0)&amp;"-"&amp;gdp_capita_rank__2[[#This Row],[WB_country_code]]</f>
        <v>2010-LBN</v>
      </c>
      <c r="G6772" s="9" t="s">
        <v>8259</v>
      </c>
    </row>
    <row r="6773" spans="1:7" x14ac:dyDescent="0.2">
      <c r="A6773" s="9" t="s">
        <v>147</v>
      </c>
      <c r="B6773" s="9" t="s">
        <v>148</v>
      </c>
      <c r="C6773" s="9" t="s">
        <v>2920</v>
      </c>
      <c r="D6773" s="9" t="s">
        <v>2921</v>
      </c>
      <c r="E6773" s="9" t="s">
        <v>8188</v>
      </c>
      <c r="F6773" s="9" t="str">
        <f>TEXT(gdp_capita_rank__2[[#This Row],[year]],0)&amp;"-"&amp;gdp_capita_rank__2[[#This Row],[WB_country_code]]</f>
        <v>2010-LKA</v>
      </c>
      <c r="G6773" s="9" t="s">
        <v>8260</v>
      </c>
    </row>
    <row r="6774" spans="1:7" x14ac:dyDescent="0.2">
      <c r="A6774" s="9" t="s">
        <v>149</v>
      </c>
      <c r="B6774" s="9" t="s">
        <v>150</v>
      </c>
      <c r="C6774" s="9" t="s">
        <v>2923</v>
      </c>
      <c r="D6774" s="9" t="s">
        <v>2924</v>
      </c>
      <c r="E6774" s="9" t="s">
        <v>8188</v>
      </c>
      <c r="F6774" s="9" t="str">
        <f>TEXT(gdp_capita_rank__2[[#This Row],[year]],0)&amp;"-"&amp;gdp_capita_rank__2[[#This Row],[WB_country_code]]</f>
        <v>2010-LTU</v>
      </c>
      <c r="G6774" s="9" t="s">
        <v>8261</v>
      </c>
    </row>
    <row r="6775" spans="1:7" x14ac:dyDescent="0.2">
      <c r="A6775" s="9" t="s">
        <v>151</v>
      </c>
      <c r="B6775" s="9" t="s">
        <v>152</v>
      </c>
      <c r="C6775" s="9" t="s">
        <v>2925</v>
      </c>
      <c r="D6775" s="9" t="s">
        <v>2926</v>
      </c>
      <c r="E6775" s="9" t="s">
        <v>8188</v>
      </c>
      <c r="F6775" s="9" t="str">
        <f>TEXT(gdp_capita_rank__2[[#This Row],[year]],0)&amp;"-"&amp;gdp_capita_rank__2[[#This Row],[WB_country_code]]</f>
        <v>2010-LVA</v>
      </c>
      <c r="G6775" s="9" t="s">
        <v>8262</v>
      </c>
    </row>
    <row r="6776" spans="1:7" x14ac:dyDescent="0.2">
      <c r="A6776" s="9" t="s">
        <v>153</v>
      </c>
      <c r="B6776" s="9" t="s">
        <v>154</v>
      </c>
      <c r="C6776" s="9" t="s">
        <v>2927</v>
      </c>
      <c r="D6776" s="9" t="s">
        <v>2928</v>
      </c>
      <c r="E6776" s="9" t="s">
        <v>8188</v>
      </c>
      <c r="F6776" s="9" t="str">
        <f>TEXT(gdp_capita_rank__2[[#This Row],[year]],0)&amp;"-"&amp;gdp_capita_rank__2[[#This Row],[WB_country_code]]</f>
        <v>2010-MAR</v>
      </c>
      <c r="G6776" s="9" t="s">
        <v>8263</v>
      </c>
    </row>
    <row r="6777" spans="1:7" x14ac:dyDescent="0.2">
      <c r="A6777" s="9" t="s">
        <v>155</v>
      </c>
      <c r="B6777" s="9" t="s">
        <v>156</v>
      </c>
      <c r="C6777" s="9" t="s">
        <v>2930</v>
      </c>
      <c r="D6777" s="9" t="s">
        <v>2931</v>
      </c>
      <c r="E6777" s="9" t="s">
        <v>8188</v>
      </c>
      <c r="F6777" s="9" t="str">
        <f>TEXT(gdp_capita_rank__2[[#This Row],[year]],0)&amp;"-"&amp;gdp_capita_rank__2[[#This Row],[WB_country_code]]</f>
        <v>2010-MDA</v>
      </c>
      <c r="G6777" s="9" t="s">
        <v>8264</v>
      </c>
    </row>
    <row r="6778" spans="1:7" x14ac:dyDescent="0.2">
      <c r="A6778" s="9" t="s">
        <v>157</v>
      </c>
      <c r="B6778" s="9" t="s">
        <v>158</v>
      </c>
      <c r="C6778" s="9" t="s">
        <v>2932</v>
      </c>
      <c r="D6778" s="9" t="s">
        <v>2933</v>
      </c>
      <c r="E6778" s="9" t="s">
        <v>8188</v>
      </c>
      <c r="F6778" s="9" t="str">
        <f>TEXT(gdp_capita_rank__2[[#This Row],[year]],0)&amp;"-"&amp;gdp_capita_rank__2[[#This Row],[WB_country_code]]</f>
        <v>2010-MEX</v>
      </c>
      <c r="G6778" s="9" t="s">
        <v>8265</v>
      </c>
    </row>
    <row r="6779" spans="1:7" x14ac:dyDescent="0.2">
      <c r="A6779" s="9" t="s">
        <v>159</v>
      </c>
      <c r="B6779" s="9" t="s">
        <v>160</v>
      </c>
      <c r="C6779" s="9" t="s">
        <v>2935</v>
      </c>
      <c r="D6779" s="9" t="s">
        <v>2936</v>
      </c>
      <c r="E6779" s="9" t="s">
        <v>8188</v>
      </c>
      <c r="F6779" s="9" t="str">
        <f>TEXT(gdp_capita_rank__2[[#This Row],[year]],0)&amp;"-"&amp;gdp_capita_rank__2[[#This Row],[WB_country_code]]</f>
        <v>2010-MKD</v>
      </c>
      <c r="G6779" s="9" t="s">
        <v>8266</v>
      </c>
    </row>
    <row r="6780" spans="1:7" x14ac:dyDescent="0.2">
      <c r="A6780" s="9" t="s">
        <v>161</v>
      </c>
      <c r="B6780" s="9" t="s">
        <v>162</v>
      </c>
      <c r="C6780" s="9" t="s">
        <v>2937</v>
      </c>
      <c r="D6780" s="9" t="s">
        <v>2938</v>
      </c>
      <c r="E6780" s="9" t="s">
        <v>8188</v>
      </c>
      <c r="F6780" s="9" t="str">
        <f>TEXT(gdp_capita_rank__2[[#This Row],[year]],0)&amp;"-"&amp;gdp_capita_rank__2[[#This Row],[WB_country_code]]</f>
        <v>2010-MNE</v>
      </c>
      <c r="G6780" s="9" t="s">
        <v>8267</v>
      </c>
    </row>
    <row r="6781" spans="1:7" x14ac:dyDescent="0.2">
      <c r="A6781" s="9" t="s">
        <v>163</v>
      </c>
      <c r="B6781" s="9" t="s">
        <v>164</v>
      </c>
      <c r="C6781" s="9" t="s">
        <v>2939</v>
      </c>
      <c r="D6781" s="9" t="s">
        <v>2940</v>
      </c>
      <c r="E6781" s="9" t="s">
        <v>8188</v>
      </c>
      <c r="F6781" s="9" t="str">
        <f>TEXT(gdp_capita_rank__2[[#This Row],[year]],0)&amp;"-"&amp;gdp_capita_rank__2[[#This Row],[WB_country_code]]</f>
        <v>2010-MNG</v>
      </c>
      <c r="G6781" s="9" t="s">
        <v>8268</v>
      </c>
    </row>
    <row r="6782" spans="1:7" x14ac:dyDescent="0.2">
      <c r="A6782" s="9" t="s">
        <v>165</v>
      </c>
      <c r="B6782" s="9" t="s">
        <v>166</v>
      </c>
      <c r="C6782" s="9" t="s">
        <v>2941</v>
      </c>
      <c r="D6782" s="9" t="s">
        <v>2942</v>
      </c>
      <c r="E6782" s="9" t="s">
        <v>8188</v>
      </c>
      <c r="F6782" s="9" t="str">
        <f>TEXT(gdp_capita_rank__2[[#This Row],[year]],0)&amp;"-"&amp;gdp_capita_rank__2[[#This Row],[WB_country_code]]</f>
        <v>2010-MOZ</v>
      </c>
      <c r="G6782" s="9" t="s">
        <v>8269</v>
      </c>
    </row>
    <row r="6783" spans="1:7" x14ac:dyDescent="0.2">
      <c r="A6783" s="9" t="s">
        <v>167</v>
      </c>
      <c r="B6783" s="9" t="s">
        <v>168</v>
      </c>
      <c r="C6783" s="9" t="s">
        <v>2943</v>
      </c>
      <c r="D6783" s="9" t="s">
        <v>2944</v>
      </c>
      <c r="E6783" s="9" t="s">
        <v>8188</v>
      </c>
      <c r="F6783" s="9" t="str">
        <f>TEXT(gdp_capita_rank__2[[#This Row],[year]],0)&amp;"-"&amp;gdp_capita_rank__2[[#This Row],[WB_country_code]]</f>
        <v>2010-MUS</v>
      </c>
      <c r="G6783" s="9" t="s">
        <v>8270</v>
      </c>
    </row>
    <row r="6784" spans="1:7" x14ac:dyDescent="0.2">
      <c r="A6784" s="9" t="s">
        <v>169</v>
      </c>
      <c r="B6784" s="9" t="s">
        <v>170</v>
      </c>
      <c r="C6784" s="9" t="s">
        <v>2945</v>
      </c>
      <c r="D6784" s="9" t="s">
        <v>2946</v>
      </c>
      <c r="E6784" s="9" t="s">
        <v>8188</v>
      </c>
      <c r="F6784" s="9" t="str">
        <f>TEXT(gdp_capita_rank__2[[#This Row],[year]],0)&amp;"-"&amp;gdp_capita_rank__2[[#This Row],[WB_country_code]]</f>
        <v>2010-MYS</v>
      </c>
      <c r="G6784" s="9" t="s">
        <v>8271</v>
      </c>
    </row>
    <row r="6785" spans="1:7" x14ac:dyDescent="0.2">
      <c r="A6785" s="9" t="s">
        <v>171</v>
      </c>
      <c r="B6785" s="9" t="s">
        <v>172</v>
      </c>
      <c r="C6785" s="9" t="s">
        <v>2948</v>
      </c>
      <c r="D6785" s="9" t="s">
        <v>2949</v>
      </c>
      <c r="E6785" s="9" t="s">
        <v>8188</v>
      </c>
      <c r="F6785" s="9" t="str">
        <f>TEXT(gdp_capita_rank__2[[#This Row],[year]],0)&amp;"-"&amp;gdp_capita_rank__2[[#This Row],[WB_country_code]]</f>
        <v>2010-NAM</v>
      </c>
      <c r="G6785" s="9" t="s">
        <v>8272</v>
      </c>
    </row>
    <row r="6786" spans="1:7" x14ac:dyDescent="0.2">
      <c r="A6786" s="9" t="s">
        <v>173</v>
      </c>
      <c r="B6786" s="9" t="s">
        <v>174</v>
      </c>
      <c r="C6786" s="9" t="s">
        <v>2950</v>
      </c>
      <c r="D6786" s="9" t="s">
        <v>2951</v>
      </c>
      <c r="E6786" s="9" t="s">
        <v>8188</v>
      </c>
      <c r="F6786" s="9" t="str">
        <f>TEXT(gdp_capita_rank__2[[#This Row],[year]],0)&amp;"-"&amp;gdp_capita_rank__2[[#This Row],[WB_country_code]]</f>
        <v>2010-NER</v>
      </c>
      <c r="G6786" s="9" t="s">
        <v>8273</v>
      </c>
    </row>
    <row r="6787" spans="1:7" x14ac:dyDescent="0.2">
      <c r="A6787" s="9" t="s">
        <v>175</v>
      </c>
      <c r="B6787" s="9" t="s">
        <v>176</v>
      </c>
      <c r="C6787" s="9" t="s">
        <v>2953</v>
      </c>
      <c r="D6787" s="9" t="s">
        <v>2954</v>
      </c>
      <c r="E6787" s="9" t="s">
        <v>8188</v>
      </c>
      <c r="F6787" s="9" t="str">
        <f>TEXT(gdp_capita_rank__2[[#This Row],[year]],0)&amp;"-"&amp;gdp_capita_rank__2[[#This Row],[WB_country_code]]</f>
        <v>2010-NGA</v>
      </c>
      <c r="G6787" s="9" t="s">
        <v>8274</v>
      </c>
    </row>
    <row r="6788" spans="1:7" x14ac:dyDescent="0.2">
      <c r="A6788" s="9" t="s">
        <v>177</v>
      </c>
      <c r="B6788" s="9" t="s">
        <v>178</v>
      </c>
      <c r="C6788" s="9" t="s">
        <v>2956</v>
      </c>
      <c r="D6788" s="9" t="s">
        <v>2957</v>
      </c>
      <c r="E6788" s="9" t="s">
        <v>8188</v>
      </c>
      <c r="F6788" s="9" t="str">
        <f>TEXT(gdp_capita_rank__2[[#This Row],[year]],0)&amp;"-"&amp;gdp_capita_rank__2[[#This Row],[WB_country_code]]</f>
        <v>2010-NLD</v>
      </c>
      <c r="G6788" s="9" t="s">
        <v>8275</v>
      </c>
    </row>
    <row r="6789" spans="1:7" x14ac:dyDescent="0.2">
      <c r="A6789" s="9" t="s">
        <v>179</v>
      </c>
      <c r="B6789" s="9" t="s">
        <v>180</v>
      </c>
      <c r="C6789" s="9" t="s">
        <v>2959</v>
      </c>
      <c r="D6789" s="9" t="s">
        <v>2960</v>
      </c>
      <c r="E6789" s="9" t="s">
        <v>8188</v>
      </c>
      <c r="F6789" s="9" t="str">
        <f>TEXT(gdp_capita_rank__2[[#This Row],[year]],0)&amp;"-"&amp;gdp_capita_rank__2[[#This Row],[WB_country_code]]</f>
        <v>2010-NOR</v>
      </c>
      <c r="G6789" s="9" t="s">
        <v>8276</v>
      </c>
    </row>
    <row r="6790" spans="1:7" x14ac:dyDescent="0.2">
      <c r="A6790" s="9" t="s">
        <v>181</v>
      </c>
      <c r="B6790" s="9" t="s">
        <v>182</v>
      </c>
      <c r="C6790" s="9" t="s">
        <v>2962</v>
      </c>
      <c r="D6790" s="9" t="s">
        <v>2963</v>
      </c>
      <c r="E6790" s="9" t="s">
        <v>8188</v>
      </c>
      <c r="F6790" s="9" t="str">
        <f>TEXT(gdp_capita_rank__2[[#This Row],[year]],0)&amp;"-"&amp;gdp_capita_rank__2[[#This Row],[WB_country_code]]</f>
        <v>2010-NZL</v>
      </c>
      <c r="G6790" s="9" t="s">
        <v>8277</v>
      </c>
    </row>
    <row r="6791" spans="1:7" x14ac:dyDescent="0.2">
      <c r="A6791" s="9" t="s">
        <v>183</v>
      </c>
      <c r="B6791" s="9" t="s">
        <v>184</v>
      </c>
      <c r="C6791" s="9" t="s">
        <v>2965</v>
      </c>
      <c r="D6791" s="9" t="s">
        <v>2966</v>
      </c>
      <c r="E6791" s="9" t="s">
        <v>8188</v>
      </c>
      <c r="F6791" s="9" t="str">
        <f>TEXT(gdp_capita_rank__2[[#This Row],[year]],0)&amp;"-"&amp;gdp_capita_rank__2[[#This Row],[WB_country_code]]</f>
        <v>2010-PAK</v>
      </c>
      <c r="G6791" s="9" t="s">
        <v>8278</v>
      </c>
    </row>
    <row r="6792" spans="1:7" x14ac:dyDescent="0.2">
      <c r="A6792" s="9" t="s">
        <v>185</v>
      </c>
      <c r="B6792" s="9" t="s">
        <v>186</v>
      </c>
      <c r="C6792" s="9" t="s">
        <v>2968</v>
      </c>
      <c r="D6792" s="9" t="s">
        <v>2969</v>
      </c>
      <c r="E6792" s="9" t="s">
        <v>8188</v>
      </c>
      <c r="F6792" s="9" t="str">
        <f>TEXT(gdp_capita_rank__2[[#This Row],[year]],0)&amp;"-"&amp;gdp_capita_rank__2[[#This Row],[WB_country_code]]</f>
        <v>2010-PAN</v>
      </c>
      <c r="G6792" s="9" t="s">
        <v>8279</v>
      </c>
    </row>
    <row r="6793" spans="1:7" x14ac:dyDescent="0.2">
      <c r="A6793" s="9" t="s">
        <v>187</v>
      </c>
      <c r="B6793" s="9" t="s">
        <v>188</v>
      </c>
      <c r="C6793" s="9" t="s">
        <v>2971</v>
      </c>
      <c r="D6793" s="9" t="s">
        <v>2972</v>
      </c>
      <c r="E6793" s="9" t="s">
        <v>8188</v>
      </c>
      <c r="F6793" s="9" t="str">
        <f>TEXT(gdp_capita_rank__2[[#This Row],[year]],0)&amp;"-"&amp;gdp_capita_rank__2[[#This Row],[WB_country_code]]</f>
        <v>2010-PER</v>
      </c>
      <c r="G6793" s="9" t="s">
        <v>8280</v>
      </c>
    </row>
    <row r="6794" spans="1:7" x14ac:dyDescent="0.2">
      <c r="A6794" s="9" t="s">
        <v>189</v>
      </c>
      <c r="B6794" s="9" t="s">
        <v>190</v>
      </c>
      <c r="C6794" s="9" t="s">
        <v>2973</v>
      </c>
      <c r="D6794" s="9" t="s">
        <v>2974</v>
      </c>
      <c r="E6794" s="9" t="s">
        <v>8188</v>
      </c>
      <c r="F6794" s="9" t="str">
        <f>TEXT(gdp_capita_rank__2[[#This Row],[year]],0)&amp;"-"&amp;gdp_capita_rank__2[[#This Row],[WB_country_code]]</f>
        <v>2010-PHL</v>
      </c>
      <c r="G6794" s="9" t="s">
        <v>8281</v>
      </c>
    </row>
    <row r="6795" spans="1:7" x14ac:dyDescent="0.2">
      <c r="A6795" s="9" t="s">
        <v>191</v>
      </c>
      <c r="B6795" s="9" t="s">
        <v>192</v>
      </c>
      <c r="C6795" s="9" t="s">
        <v>2976</v>
      </c>
      <c r="D6795" s="9" t="s">
        <v>2977</v>
      </c>
      <c r="E6795" s="9" t="s">
        <v>8188</v>
      </c>
      <c r="F6795" s="9" t="str">
        <f>TEXT(gdp_capita_rank__2[[#This Row],[year]],0)&amp;"-"&amp;gdp_capita_rank__2[[#This Row],[WB_country_code]]</f>
        <v>2010-POL</v>
      </c>
      <c r="G6795" s="9" t="s">
        <v>8282</v>
      </c>
    </row>
    <row r="6796" spans="1:7" x14ac:dyDescent="0.2">
      <c r="A6796" s="9" t="s">
        <v>193</v>
      </c>
      <c r="B6796" s="9" t="s">
        <v>194</v>
      </c>
      <c r="C6796" s="9" t="s">
        <v>2818</v>
      </c>
      <c r="D6796" s="9" t="s">
        <v>2978</v>
      </c>
      <c r="E6796" s="9" t="s">
        <v>8188</v>
      </c>
      <c r="F6796" s="9" t="str">
        <f>TEXT(gdp_capita_rank__2[[#This Row],[year]],0)&amp;"-"&amp;gdp_capita_rank__2[[#This Row],[WB_country_code]]</f>
        <v>2010-PRI</v>
      </c>
      <c r="G6796" s="9" t="s">
        <v>8283</v>
      </c>
    </row>
    <row r="6797" spans="1:7" x14ac:dyDescent="0.2">
      <c r="A6797" s="9" t="s">
        <v>195</v>
      </c>
      <c r="B6797" s="9" t="s">
        <v>196</v>
      </c>
      <c r="C6797" s="9" t="s">
        <v>2980</v>
      </c>
      <c r="D6797" s="9" t="s">
        <v>2981</v>
      </c>
      <c r="E6797" s="9" t="s">
        <v>8188</v>
      </c>
      <c r="F6797" s="9" t="str">
        <f>TEXT(gdp_capita_rank__2[[#This Row],[year]],0)&amp;"-"&amp;gdp_capita_rank__2[[#This Row],[WB_country_code]]</f>
        <v>2010-PRK</v>
      </c>
      <c r="G6797" s="9" t="s">
        <v>2741</v>
      </c>
    </row>
    <row r="6798" spans="1:7" x14ac:dyDescent="0.2">
      <c r="A6798" s="9" t="s">
        <v>197</v>
      </c>
      <c r="B6798" s="9" t="s">
        <v>198</v>
      </c>
      <c r="C6798" s="9" t="s">
        <v>2982</v>
      </c>
      <c r="D6798" s="9" t="s">
        <v>2983</v>
      </c>
      <c r="E6798" s="9" t="s">
        <v>8188</v>
      </c>
      <c r="F6798" s="9" t="str">
        <f>TEXT(gdp_capita_rank__2[[#This Row],[year]],0)&amp;"-"&amp;gdp_capita_rank__2[[#This Row],[WB_country_code]]</f>
        <v>2010-PRT</v>
      </c>
      <c r="G6798" s="9" t="s">
        <v>8284</v>
      </c>
    </row>
    <row r="6799" spans="1:7" x14ac:dyDescent="0.2">
      <c r="A6799" s="9" t="s">
        <v>199</v>
      </c>
      <c r="B6799" s="9" t="s">
        <v>200</v>
      </c>
      <c r="C6799" s="9" t="s">
        <v>2985</v>
      </c>
      <c r="D6799" s="9" t="s">
        <v>2986</v>
      </c>
      <c r="E6799" s="9" t="s">
        <v>8188</v>
      </c>
      <c r="F6799" s="9" t="str">
        <f>TEXT(gdp_capita_rank__2[[#This Row],[year]],0)&amp;"-"&amp;gdp_capita_rank__2[[#This Row],[WB_country_code]]</f>
        <v>2010-PRY</v>
      </c>
      <c r="G6799" s="9" t="s">
        <v>8285</v>
      </c>
    </row>
    <row r="6800" spans="1:7" x14ac:dyDescent="0.2">
      <c r="A6800" s="9" t="s">
        <v>201</v>
      </c>
      <c r="B6800" s="9" t="s">
        <v>202</v>
      </c>
      <c r="C6800" s="9" t="s">
        <v>2987</v>
      </c>
      <c r="D6800" s="9" t="s">
        <v>2988</v>
      </c>
      <c r="E6800" s="9" t="s">
        <v>8188</v>
      </c>
      <c r="F6800" s="9" t="str">
        <f>TEXT(gdp_capita_rank__2[[#This Row],[year]],0)&amp;"-"&amp;gdp_capita_rank__2[[#This Row],[WB_country_code]]</f>
        <v>2010-QAT</v>
      </c>
      <c r="G6800" s="9" t="s">
        <v>8286</v>
      </c>
    </row>
    <row r="6801" spans="1:7" x14ac:dyDescent="0.2">
      <c r="A6801" s="9" t="s">
        <v>203</v>
      </c>
      <c r="B6801" s="9" t="s">
        <v>204</v>
      </c>
      <c r="C6801" s="9" t="s">
        <v>2989</v>
      </c>
      <c r="D6801" s="9" t="s">
        <v>2990</v>
      </c>
      <c r="E6801" s="9" t="s">
        <v>8188</v>
      </c>
      <c r="F6801" s="9" t="str">
        <f>TEXT(gdp_capita_rank__2[[#This Row],[year]],0)&amp;"-"&amp;gdp_capita_rank__2[[#This Row],[WB_country_code]]</f>
        <v>2010-ROU</v>
      </c>
      <c r="G6801" s="9" t="s">
        <v>8287</v>
      </c>
    </row>
    <row r="6802" spans="1:7" x14ac:dyDescent="0.2">
      <c r="A6802" s="9" t="s">
        <v>205</v>
      </c>
      <c r="B6802" s="9" t="s">
        <v>206</v>
      </c>
      <c r="C6802" s="9" t="s">
        <v>2991</v>
      </c>
      <c r="D6802" s="9" t="s">
        <v>2992</v>
      </c>
      <c r="E6802" s="9" t="s">
        <v>8188</v>
      </c>
      <c r="F6802" s="9" t="str">
        <f>TEXT(gdp_capita_rank__2[[#This Row],[year]],0)&amp;"-"&amp;gdp_capita_rank__2[[#This Row],[WB_country_code]]</f>
        <v>2010-RUS</v>
      </c>
      <c r="G6802" s="9" t="s">
        <v>8288</v>
      </c>
    </row>
    <row r="6803" spans="1:7" x14ac:dyDescent="0.2">
      <c r="A6803" s="9" t="s">
        <v>207</v>
      </c>
      <c r="B6803" s="9" t="s">
        <v>208</v>
      </c>
      <c r="C6803" s="9" t="s">
        <v>2993</v>
      </c>
      <c r="D6803" s="9" t="s">
        <v>2994</v>
      </c>
      <c r="E6803" s="9" t="s">
        <v>8188</v>
      </c>
      <c r="F6803" s="9" t="str">
        <f>TEXT(gdp_capita_rank__2[[#This Row],[year]],0)&amp;"-"&amp;gdp_capita_rank__2[[#This Row],[WB_country_code]]</f>
        <v>2010-SAU</v>
      </c>
      <c r="G6803" s="9" t="s">
        <v>8289</v>
      </c>
    </row>
    <row r="6804" spans="1:7" x14ac:dyDescent="0.2">
      <c r="A6804" s="9" t="s">
        <v>209</v>
      </c>
      <c r="B6804" s="9" t="s">
        <v>210</v>
      </c>
      <c r="C6804" s="9" t="s">
        <v>2995</v>
      </c>
      <c r="D6804" s="9" t="s">
        <v>2996</v>
      </c>
      <c r="E6804" s="9" t="s">
        <v>8188</v>
      </c>
      <c r="F6804" s="9" t="str">
        <f>TEXT(gdp_capita_rank__2[[#This Row],[year]],0)&amp;"-"&amp;gdp_capita_rank__2[[#This Row],[WB_country_code]]</f>
        <v>2010-SDN</v>
      </c>
      <c r="G6804" s="9" t="s">
        <v>8290</v>
      </c>
    </row>
    <row r="6805" spans="1:7" x14ac:dyDescent="0.2">
      <c r="A6805" s="9" t="s">
        <v>211</v>
      </c>
      <c r="B6805" s="9" t="s">
        <v>212</v>
      </c>
      <c r="C6805" s="9" t="s">
        <v>2998</v>
      </c>
      <c r="D6805" s="9" t="s">
        <v>2999</v>
      </c>
      <c r="E6805" s="9" t="s">
        <v>8188</v>
      </c>
      <c r="F6805" s="9" t="str">
        <f>TEXT(gdp_capita_rank__2[[#This Row],[year]],0)&amp;"-"&amp;gdp_capita_rank__2[[#This Row],[WB_country_code]]</f>
        <v>2010-SEN</v>
      </c>
      <c r="G6805" s="9" t="s">
        <v>8291</v>
      </c>
    </row>
    <row r="6806" spans="1:7" x14ac:dyDescent="0.2">
      <c r="A6806" s="9" t="s">
        <v>213</v>
      </c>
      <c r="B6806" s="9" t="s">
        <v>214</v>
      </c>
      <c r="C6806" s="9" t="s">
        <v>3001</v>
      </c>
      <c r="D6806" s="9" t="s">
        <v>3002</v>
      </c>
      <c r="E6806" s="9" t="s">
        <v>8188</v>
      </c>
      <c r="F6806" s="9" t="str">
        <f>TEXT(gdp_capita_rank__2[[#This Row],[year]],0)&amp;"-"&amp;gdp_capita_rank__2[[#This Row],[WB_country_code]]</f>
        <v>2010-SGP</v>
      </c>
      <c r="G6806" s="9" t="s">
        <v>8292</v>
      </c>
    </row>
    <row r="6807" spans="1:7" x14ac:dyDescent="0.2">
      <c r="A6807" s="9" t="s">
        <v>215</v>
      </c>
      <c r="B6807" s="9" t="s">
        <v>216</v>
      </c>
      <c r="C6807" s="9" t="s">
        <v>3004</v>
      </c>
      <c r="D6807" s="9" t="s">
        <v>3005</v>
      </c>
      <c r="E6807" s="9" t="s">
        <v>8188</v>
      </c>
      <c r="F6807" s="9" t="str">
        <f>TEXT(gdp_capita_rank__2[[#This Row],[year]],0)&amp;"-"&amp;gdp_capita_rank__2[[#This Row],[WB_country_code]]</f>
        <v>2010-SMR</v>
      </c>
      <c r="G6807" s="9" t="s">
        <v>8293</v>
      </c>
    </row>
    <row r="6808" spans="1:7" x14ac:dyDescent="0.2">
      <c r="A6808" s="9" t="s">
        <v>217</v>
      </c>
      <c r="B6808" s="9" t="s">
        <v>218</v>
      </c>
      <c r="C6808" s="9" t="s">
        <v>2854</v>
      </c>
      <c r="D6808" s="9" t="s">
        <v>3006</v>
      </c>
      <c r="E6808" s="9" t="s">
        <v>8188</v>
      </c>
      <c r="F6808" s="9" t="str">
        <f>TEXT(gdp_capita_rank__2[[#This Row],[year]],0)&amp;"-"&amp;gdp_capita_rank__2[[#This Row],[WB_country_code]]</f>
        <v>2010-SRB</v>
      </c>
      <c r="G6808" s="9" t="s">
        <v>8294</v>
      </c>
    </row>
    <row r="6809" spans="1:7" x14ac:dyDescent="0.2">
      <c r="A6809" s="9" t="s">
        <v>219</v>
      </c>
      <c r="B6809" s="9" t="s">
        <v>220</v>
      </c>
      <c r="C6809" s="9" t="s">
        <v>3007</v>
      </c>
      <c r="D6809" s="9" t="s">
        <v>3008</v>
      </c>
      <c r="E6809" s="9" t="s">
        <v>8188</v>
      </c>
      <c r="F6809" s="9" t="str">
        <f>TEXT(gdp_capita_rank__2[[#This Row],[year]],0)&amp;"-"&amp;gdp_capita_rank__2[[#This Row],[WB_country_code]]</f>
        <v>2010-SUR</v>
      </c>
      <c r="G6809" s="9" t="s">
        <v>8295</v>
      </c>
    </row>
    <row r="6810" spans="1:7" x14ac:dyDescent="0.2">
      <c r="A6810" s="9" t="s">
        <v>221</v>
      </c>
      <c r="B6810" s="9" t="s">
        <v>222</v>
      </c>
      <c r="C6810" s="9" t="s">
        <v>3010</v>
      </c>
      <c r="D6810" s="9" t="s">
        <v>3011</v>
      </c>
      <c r="E6810" s="9" t="s">
        <v>8188</v>
      </c>
      <c r="F6810" s="9" t="str">
        <f>TEXT(gdp_capita_rank__2[[#This Row],[year]],0)&amp;"-"&amp;gdp_capita_rank__2[[#This Row],[WB_country_code]]</f>
        <v>2010-SVK</v>
      </c>
      <c r="G6810" s="9" t="s">
        <v>8296</v>
      </c>
    </row>
    <row r="6811" spans="1:7" x14ac:dyDescent="0.2">
      <c r="A6811" s="9" t="s">
        <v>223</v>
      </c>
      <c r="B6811" s="9" t="s">
        <v>224</v>
      </c>
      <c r="C6811" s="9" t="s">
        <v>3012</v>
      </c>
      <c r="D6811" s="9" t="s">
        <v>3013</v>
      </c>
      <c r="E6811" s="9" t="s">
        <v>8188</v>
      </c>
      <c r="F6811" s="9" t="str">
        <f>TEXT(gdp_capita_rank__2[[#This Row],[year]],0)&amp;"-"&amp;gdp_capita_rank__2[[#This Row],[WB_country_code]]</f>
        <v>2010-SVN</v>
      </c>
      <c r="G6811" s="9" t="s">
        <v>8297</v>
      </c>
    </row>
    <row r="6812" spans="1:7" x14ac:dyDescent="0.2">
      <c r="A6812" s="9" t="s">
        <v>225</v>
      </c>
      <c r="B6812" s="9" t="s">
        <v>226</v>
      </c>
      <c r="C6812" s="9" t="s">
        <v>3014</v>
      </c>
      <c r="D6812" s="9" t="s">
        <v>3015</v>
      </c>
      <c r="E6812" s="9" t="s">
        <v>8188</v>
      </c>
      <c r="F6812" s="9" t="str">
        <f>TEXT(gdp_capita_rank__2[[#This Row],[year]],0)&amp;"-"&amp;gdp_capita_rank__2[[#This Row],[WB_country_code]]</f>
        <v>2010-SWE</v>
      </c>
      <c r="G6812" s="9" t="s">
        <v>8298</v>
      </c>
    </row>
    <row r="6813" spans="1:7" x14ac:dyDescent="0.2">
      <c r="A6813" s="9" t="s">
        <v>227</v>
      </c>
      <c r="B6813" s="9" t="s">
        <v>228</v>
      </c>
      <c r="C6813" s="9" t="s">
        <v>3017</v>
      </c>
      <c r="D6813" s="9" t="s">
        <v>3018</v>
      </c>
      <c r="E6813" s="9" t="s">
        <v>8188</v>
      </c>
      <c r="F6813" s="9" t="str">
        <f>TEXT(gdp_capita_rank__2[[#This Row],[year]],0)&amp;"-"&amp;gdp_capita_rank__2[[#This Row],[WB_country_code]]</f>
        <v>2010-SYR</v>
      </c>
      <c r="G6813" s="9" t="s">
        <v>8299</v>
      </c>
    </row>
    <row r="6814" spans="1:7" x14ac:dyDescent="0.2">
      <c r="A6814" s="9" t="s">
        <v>229</v>
      </c>
      <c r="B6814" s="9" t="s">
        <v>230</v>
      </c>
      <c r="C6814" s="9" t="s">
        <v>3020</v>
      </c>
      <c r="D6814" s="9" t="s">
        <v>3021</v>
      </c>
      <c r="E6814" s="9" t="s">
        <v>8188</v>
      </c>
      <c r="F6814" s="9" t="str">
        <f>TEXT(gdp_capita_rank__2[[#This Row],[year]],0)&amp;"-"&amp;gdp_capita_rank__2[[#This Row],[WB_country_code]]</f>
        <v>2010-TGO</v>
      </c>
      <c r="G6814" s="9" t="s">
        <v>8300</v>
      </c>
    </row>
    <row r="6815" spans="1:7" x14ac:dyDescent="0.2">
      <c r="A6815" s="9" t="s">
        <v>231</v>
      </c>
      <c r="B6815" s="9" t="s">
        <v>232</v>
      </c>
      <c r="C6815" s="9" t="s">
        <v>3023</v>
      </c>
      <c r="D6815" s="9" t="s">
        <v>3024</v>
      </c>
      <c r="E6815" s="9" t="s">
        <v>8188</v>
      </c>
      <c r="F6815" s="9" t="str">
        <f>TEXT(gdp_capita_rank__2[[#This Row],[year]],0)&amp;"-"&amp;gdp_capita_rank__2[[#This Row],[WB_country_code]]</f>
        <v>2010-THA</v>
      </c>
      <c r="G6815" s="9" t="s">
        <v>8301</v>
      </c>
    </row>
    <row r="6816" spans="1:7" x14ac:dyDescent="0.2">
      <c r="A6816" s="9" t="s">
        <v>233</v>
      </c>
      <c r="B6816" s="9" t="s">
        <v>234</v>
      </c>
      <c r="C6816" s="9" t="s">
        <v>3026</v>
      </c>
      <c r="D6816" s="9" t="s">
        <v>3027</v>
      </c>
      <c r="E6816" s="9" t="s">
        <v>8188</v>
      </c>
      <c r="F6816" s="9" t="str">
        <f>TEXT(gdp_capita_rank__2[[#This Row],[year]],0)&amp;"-"&amp;gdp_capita_rank__2[[#This Row],[WB_country_code]]</f>
        <v>2010-TJK</v>
      </c>
      <c r="G6816" s="9" t="s">
        <v>8302</v>
      </c>
    </row>
    <row r="6817" spans="1:7" x14ac:dyDescent="0.2">
      <c r="A6817" s="9" t="s">
        <v>235</v>
      </c>
      <c r="B6817" s="9" t="s">
        <v>236</v>
      </c>
      <c r="C6817" s="9" t="s">
        <v>3028</v>
      </c>
      <c r="D6817" s="9" t="s">
        <v>3029</v>
      </c>
      <c r="E6817" s="9" t="s">
        <v>8188</v>
      </c>
      <c r="F6817" s="9" t="str">
        <f>TEXT(gdp_capita_rank__2[[#This Row],[year]],0)&amp;"-"&amp;gdp_capita_rank__2[[#This Row],[WB_country_code]]</f>
        <v>2010-TKM</v>
      </c>
      <c r="G6817" s="9" t="s">
        <v>8303</v>
      </c>
    </row>
    <row r="6818" spans="1:7" x14ac:dyDescent="0.2">
      <c r="A6818" s="9" t="s">
        <v>237</v>
      </c>
      <c r="B6818" s="9" t="s">
        <v>238</v>
      </c>
      <c r="C6818" s="9" t="s">
        <v>3030</v>
      </c>
      <c r="D6818" s="9" t="s">
        <v>3031</v>
      </c>
      <c r="E6818" s="9" t="s">
        <v>8188</v>
      </c>
      <c r="F6818" s="9" t="str">
        <f>TEXT(gdp_capita_rank__2[[#This Row],[year]],0)&amp;"-"&amp;gdp_capita_rank__2[[#This Row],[WB_country_code]]</f>
        <v>2010-TON</v>
      </c>
      <c r="G6818" s="9" t="s">
        <v>8304</v>
      </c>
    </row>
    <row r="6819" spans="1:7" x14ac:dyDescent="0.2">
      <c r="A6819" s="9" t="s">
        <v>239</v>
      </c>
      <c r="B6819" s="9" t="s">
        <v>240</v>
      </c>
      <c r="C6819" s="9" t="s">
        <v>3032</v>
      </c>
      <c r="D6819" s="9" t="s">
        <v>3033</v>
      </c>
      <c r="E6819" s="9" t="s">
        <v>8188</v>
      </c>
      <c r="F6819" s="9" t="str">
        <f>TEXT(gdp_capita_rank__2[[#This Row],[year]],0)&amp;"-"&amp;gdp_capita_rank__2[[#This Row],[WB_country_code]]</f>
        <v>2010-TTO</v>
      </c>
      <c r="G6819" s="9" t="s">
        <v>8305</v>
      </c>
    </row>
    <row r="6820" spans="1:7" x14ac:dyDescent="0.2">
      <c r="A6820" s="9" t="s">
        <v>241</v>
      </c>
      <c r="B6820" s="9" t="s">
        <v>242</v>
      </c>
      <c r="C6820" s="9" t="s">
        <v>3035</v>
      </c>
      <c r="D6820" s="9" t="s">
        <v>3036</v>
      </c>
      <c r="E6820" s="9" t="s">
        <v>8188</v>
      </c>
      <c r="F6820" s="9" t="str">
        <f>TEXT(gdp_capita_rank__2[[#This Row],[year]],0)&amp;"-"&amp;gdp_capita_rank__2[[#This Row],[WB_country_code]]</f>
        <v>2010-TUN</v>
      </c>
      <c r="G6820" s="9" t="s">
        <v>8306</v>
      </c>
    </row>
    <row r="6821" spans="1:7" x14ac:dyDescent="0.2">
      <c r="A6821" s="9" t="s">
        <v>243</v>
      </c>
      <c r="B6821" s="9" t="s">
        <v>244</v>
      </c>
      <c r="C6821" s="9" t="s">
        <v>3037</v>
      </c>
      <c r="D6821" s="9" t="s">
        <v>3038</v>
      </c>
      <c r="E6821" s="9" t="s">
        <v>8188</v>
      </c>
      <c r="F6821" s="9" t="str">
        <f>TEXT(gdp_capita_rank__2[[#This Row],[year]],0)&amp;"-"&amp;gdp_capita_rank__2[[#This Row],[WB_country_code]]</f>
        <v>2010-TUR</v>
      </c>
      <c r="G6821" s="9" t="s">
        <v>8307</v>
      </c>
    </row>
    <row r="6822" spans="1:7" x14ac:dyDescent="0.2">
      <c r="A6822" s="9" t="s">
        <v>245</v>
      </c>
      <c r="B6822" s="9" t="s">
        <v>246</v>
      </c>
      <c r="C6822" s="9" t="s">
        <v>3040</v>
      </c>
      <c r="D6822" s="9" t="s">
        <v>3041</v>
      </c>
      <c r="E6822" s="9" t="s">
        <v>8188</v>
      </c>
      <c r="F6822" s="9" t="str">
        <f>TEXT(gdp_capita_rank__2[[#This Row],[year]],0)&amp;"-"&amp;gdp_capita_rank__2[[#This Row],[WB_country_code]]</f>
        <v>2010-TZA</v>
      </c>
      <c r="G6822" s="9" t="s">
        <v>8308</v>
      </c>
    </row>
    <row r="6823" spans="1:7" x14ac:dyDescent="0.2">
      <c r="A6823" s="9" t="s">
        <v>247</v>
      </c>
      <c r="B6823" s="9" t="s">
        <v>248</v>
      </c>
      <c r="C6823" s="9" t="s">
        <v>3042</v>
      </c>
      <c r="D6823" s="9" t="s">
        <v>3043</v>
      </c>
      <c r="E6823" s="9" t="s">
        <v>8188</v>
      </c>
      <c r="F6823" s="9" t="str">
        <f>TEXT(gdp_capita_rank__2[[#This Row],[year]],0)&amp;"-"&amp;gdp_capita_rank__2[[#This Row],[WB_country_code]]</f>
        <v>2010-UGA</v>
      </c>
      <c r="G6823" s="9" t="s">
        <v>8309</v>
      </c>
    </row>
    <row r="6824" spans="1:7" x14ac:dyDescent="0.2">
      <c r="A6824" s="9" t="s">
        <v>249</v>
      </c>
      <c r="B6824" s="9" t="s">
        <v>250</v>
      </c>
      <c r="C6824" s="9" t="s">
        <v>3045</v>
      </c>
      <c r="D6824" s="9" t="s">
        <v>3046</v>
      </c>
      <c r="E6824" s="9" t="s">
        <v>8188</v>
      </c>
      <c r="F6824" s="9" t="str">
        <f>TEXT(gdp_capita_rank__2[[#This Row],[year]],0)&amp;"-"&amp;gdp_capita_rank__2[[#This Row],[WB_country_code]]</f>
        <v>2010-UKR</v>
      </c>
      <c r="G6824" s="9" t="s">
        <v>8310</v>
      </c>
    </row>
    <row r="6825" spans="1:7" x14ac:dyDescent="0.2">
      <c r="A6825" s="9" t="s">
        <v>251</v>
      </c>
      <c r="B6825" s="9" t="s">
        <v>252</v>
      </c>
      <c r="C6825" s="9" t="s">
        <v>3047</v>
      </c>
      <c r="D6825" s="9" t="s">
        <v>3048</v>
      </c>
      <c r="E6825" s="9" t="s">
        <v>8188</v>
      </c>
      <c r="F6825" s="9" t="str">
        <f>TEXT(gdp_capita_rank__2[[#This Row],[year]],0)&amp;"-"&amp;gdp_capita_rank__2[[#This Row],[WB_country_code]]</f>
        <v>2010-URY</v>
      </c>
      <c r="G6825" s="9" t="s">
        <v>8311</v>
      </c>
    </row>
    <row r="6826" spans="1:7" x14ac:dyDescent="0.2">
      <c r="A6826" s="9" t="s">
        <v>253</v>
      </c>
      <c r="B6826" s="9" t="s">
        <v>254</v>
      </c>
      <c r="C6826" s="9" t="s">
        <v>3050</v>
      </c>
      <c r="D6826" s="9" t="s">
        <v>3051</v>
      </c>
      <c r="E6826" s="9" t="s">
        <v>8188</v>
      </c>
      <c r="F6826" s="9" t="str">
        <f>TEXT(gdp_capita_rank__2[[#This Row],[year]],0)&amp;"-"&amp;gdp_capita_rank__2[[#This Row],[WB_country_code]]</f>
        <v>2010-USA</v>
      </c>
      <c r="G6826" s="9" t="s">
        <v>8312</v>
      </c>
    </row>
    <row r="6827" spans="1:7" x14ac:dyDescent="0.2">
      <c r="A6827" s="9" t="s">
        <v>255</v>
      </c>
      <c r="B6827" s="9" t="s">
        <v>256</v>
      </c>
      <c r="C6827" s="9" t="s">
        <v>3053</v>
      </c>
      <c r="D6827" s="9" t="s">
        <v>3054</v>
      </c>
      <c r="E6827" s="9" t="s">
        <v>8188</v>
      </c>
      <c r="F6827" s="9" t="str">
        <f>TEXT(gdp_capita_rank__2[[#This Row],[year]],0)&amp;"-"&amp;gdp_capita_rank__2[[#This Row],[WB_country_code]]</f>
        <v>2010-UZB</v>
      </c>
      <c r="G6827" s="9" t="s">
        <v>8313</v>
      </c>
    </row>
    <row r="6828" spans="1:7" x14ac:dyDescent="0.2">
      <c r="A6828" s="9" t="s">
        <v>257</v>
      </c>
      <c r="B6828" s="9" t="s">
        <v>258</v>
      </c>
      <c r="C6828" s="9" t="s">
        <v>3055</v>
      </c>
      <c r="D6828" s="9" t="s">
        <v>3056</v>
      </c>
      <c r="E6828" s="9" t="s">
        <v>8188</v>
      </c>
      <c r="F6828" s="9" t="str">
        <f>TEXT(gdp_capita_rank__2[[#This Row],[year]],0)&amp;"-"&amp;gdp_capita_rank__2[[#This Row],[WB_country_code]]</f>
        <v>2010-VEN</v>
      </c>
      <c r="G6828" s="9" t="s">
        <v>8314</v>
      </c>
    </row>
    <row r="6829" spans="1:7" x14ac:dyDescent="0.2">
      <c r="A6829" s="9" t="s">
        <v>259</v>
      </c>
      <c r="B6829" s="9" t="s">
        <v>260</v>
      </c>
      <c r="C6829" s="9" t="s">
        <v>3058</v>
      </c>
      <c r="D6829" s="9" t="s">
        <v>3059</v>
      </c>
      <c r="E6829" s="9" t="s">
        <v>8188</v>
      </c>
      <c r="F6829" s="9" t="str">
        <f>TEXT(gdp_capita_rank__2[[#This Row],[year]],0)&amp;"-"&amp;gdp_capita_rank__2[[#This Row],[WB_country_code]]</f>
        <v>2010-VIR</v>
      </c>
      <c r="G6829" s="9" t="s">
        <v>8315</v>
      </c>
    </row>
    <row r="6830" spans="1:7" x14ac:dyDescent="0.2">
      <c r="A6830" s="9" t="s">
        <v>261</v>
      </c>
      <c r="B6830" s="9" t="s">
        <v>262</v>
      </c>
      <c r="C6830" s="9" t="s">
        <v>3060</v>
      </c>
      <c r="D6830" s="9" t="s">
        <v>3061</v>
      </c>
      <c r="E6830" s="9" t="s">
        <v>8188</v>
      </c>
      <c r="F6830" s="9" t="str">
        <f>TEXT(gdp_capita_rank__2[[#This Row],[year]],0)&amp;"-"&amp;gdp_capita_rank__2[[#This Row],[WB_country_code]]</f>
        <v>2010-VNM</v>
      </c>
      <c r="G6830" s="9" t="s">
        <v>8316</v>
      </c>
    </row>
    <row r="6831" spans="1:7" x14ac:dyDescent="0.2">
      <c r="A6831" s="9" t="s">
        <v>263</v>
      </c>
      <c r="B6831" s="9" t="s">
        <v>264</v>
      </c>
      <c r="C6831" s="9" t="s">
        <v>3062</v>
      </c>
      <c r="D6831" s="9" t="s">
        <v>3063</v>
      </c>
      <c r="E6831" s="9" t="s">
        <v>8188</v>
      </c>
      <c r="F6831" s="9" t="str">
        <f>TEXT(gdp_capita_rank__2[[#This Row],[year]],0)&amp;"-"&amp;gdp_capita_rank__2[[#This Row],[WB_country_code]]</f>
        <v>2010-WSM</v>
      </c>
      <c r="G6831" s="9" t="s">
        <v>8317</v>
      </c>
    </row>
    <row r="6832" spans="1:7" x14ac:dyDescent="0.2">
      <c r="A6832" s="9" t="s">
        <v>265</v>
      </c>
      <c r="B6832" s="9" t="s">
        <v>266</v>
      </c>
      <c r="C6832" s="9" t="s">
        <v>3064</v>
      </c>
      <c r="D6832" s="9" t="s">
        <v>3065</v>
      </c>
      <c r="E6832" s="9" t="s">
        <v>8188</v>
      </c>
      <c r="F6832" s="9" t="str">
        <f>TEXT(gdp_capita_rank__2[[#This Row],[year]],0)&amp;"-"&amp;gdp_capita_rank__2[[#This Row],[WB_country_code]]</f>
        <v>2010-XKX</v>
      </c>
      <c r="G6832" s="9" t="s">
        <v>8318</v>
      </c>
    </row>
    <row r="6833" spans="1:7" x14ac:dyDescent="0.2">
      <c r="A6833" s="9" t="s">
        <v>269</v>
      </c>
      <c r="B6833" s="9" t="s">
        <v>270</v>
      </c>
      <c r="C6833" s="9" t="s">
        <v>3066</v>
      </c>
      <c r="D6833" s="9" t="s">
        <v>3067</v>
      </c>
      <c r="E6833" s="9" t="s">
        <v>8188</v>
      </c>
      <c r="F6833" s="9" t="str">
        <f>TEXT(gdp_capita_rank__2[[#This Row],[year]],0)&amp;"-"&amp;gdp_capita_rank__2[[#This Row],[WB_country_code]]</f>
        <v>2010-ZAF</v>
      </c>
      <c r="G6833" s="9" t="s">
        <v>8319</v>
      </c>
    </row>
    <row r="6834" spans="1:7" x14ac:dyDescent="0.2">
      <c r="A6834" s="9" t="s">
        <v>271</v>
      </c>
      <c r="B6834" s="9" t="s">
        <v>272</v>
      </c>
      <c r="C6834" s="9" t="s">
        <v>3069</v>
      </c>
      <c r="D6834" s="9" t="s">
        <v>3070</v>
      </c>
      <c r="E6834" s="9" t="s">
        <v>8188</v>
      </c>
      <c r="F6834" s="9" t="str">
        <f>TEXT(gdp_capita_rank__2[[#This Row],[year]],0)&amp;"-"&amp;gdp_capita_rank__2[[#This Row],[WB_country_code]]</f>
        <v>2010-ZMB</v>
      </c>
      <c r="G6834" s="9" t="s">
        <v>8320</v>
      </c>
    </row>
    <row r="6835" spans="1:7" x14ac:dyDescent="0.2">
      <c r="A6835" s="9" t="s">
        <v>273</v>
      </c>
      <c r="B6835" s="9" t="s">
        <v>274</v>
      </c>
      <c r="C6835" s="9" t="s">
        <v>3072</v>
      </c>
      <c r="D6835" s="9" t="s">
        <v>3073</v>
      </c>
      <c r="E6835" s="9" t="s">
        <v>8188</v>
      </c>
      <c r="F6835" s="9" t="str">
        <f>TEXT(gdp_capita_rank__2[[#This Row],[year]],0)&amp;"-"&amp;gdp_capita_rank__2[[#This Row],[WB_country_code]]</f>
        <v>2010-ZWE</v>
      </c>
      <c r="G6835" s="9" t="s">
        <v>8321</v>
      </c>
    </row>
    <row r="6836" spans="1:7" x14ac:dyDescent="0.2">
      <c r="A6836" s="9" t="s">
        <v>5</v>
      </c>
      <c r="B6836" s="9" t="s">
        <v>6</v>
      </c>
      <c r="C6836" s="9" t="s">
        <v>2735</v>
      </c>
      <c r="D6836" s="9" t="s">
        <v>2736</v>
      </c>
      <c r="E6836" s="9" t="s">
        <v>8322</v>
      </c>
      <c r="F6836" s="9" t="str">
        <f>TEXT(gdp_capita_rank__2[[#This Row],[year]],0)&amp;"-"&amp;gdp_capita_rank__2[[#This Row],[WB_country_code]]</f>
        <v>2011-AFG</v>
      </c>
      <c r="G6836" s="9" t="s">
        <v>8323</v>
      </c>
    </row>
    <row r="6837" spans="1:7" x14ac:dyDescent="0.2">
      <c r="A6837" s="9" t="s">
        <v>7</v>
      </c>
      <c r="B6837" s="9" t="s">
        <v>8</v>
      </c>
      <c r="C6837" s="9" t="s">
        <v>2739</v>
      </c>
      <c r="D6837" s="9" t="s">
        <v>2740</v>
      </c>
      <c r="E6837" s="9" t="s">
        <v>8322</v>
      </c>
      <c r="F6837" s="9" t="str">
        <f>TEXT(gdp_capita_rank__2[[#This Row],[year]],0)&amp;"-"&amp;gdp_capita_rank__2[[#This Row],[WB_country_code]]</f>
        <v>2011-ARE</v>
      </c>
      <c r="G6837" s="9" t="s">
        <v>8324</v>
      </c>
    </row>
    <row r="6838" spans="1:7" x14ac:dyDescent="0.2">
      <c r="A6838" s="9" t="s">
        <v>9</v>
      </c>
      <c r="B6838" s="9" t="s">
        <v>10</v>
      </c>
      <c r="C6838" s="9" t="s">
        <v>2742</v>
      </c>
      <c r="D6838" s="9" t="s">
        <v>2743</v>
      </c>
      <c r="E6838" s="9" t="s">
        <v>8322</v>
      </c>
      <c r="F6838" s="9" t="str">
        <f>TEXT(gdp_capita_rank__2[[#This Row],[year]],0)&amp;"-"&amp;gdp_capita_rank__2[[#This Row],[WB_country_code]]</f>
        <v>2011-ARG</v>
      </c>
      <c r="G6838" s="9" t="s">
        <v>8325</v>
      </c>
    </row>
    <row r="6839" spans="1:7" x14ac:dyDescent="0.2">
      <c r="A6839" s="9" t="s">
        <v>11</v>
      </c>
      <c r="B6839" s="9" t="s">
        <v>12</v>
      </c>
      <c r="C6839" s="9" t="s">
        <v>2744</v>
      </c>
      <c r="D6839" s="9" t="s">
        <v>2745</v>
      </c>
      <c r="E6839" s="9" t="s">
        <v>8322</v>
      </c>
      <c r="F6839" s="9" t="str">
        <f>TEXT(gdp_capita_rank__2[[#This Row],[year]],0)&amp;"-"&amp;gdp_capita_rank__2[[#This Row],[WB_country_code]]</f>
        <v>2011-ARM</v>
      </c>
      <c r="G6839" s="9" t="s">
        <v>8326</v>
      </c>
    </row>
    <row r="6840" spans="1:7" x14ac:dyDescent="0.2">
      <c r="A6840" s="9" t="s">
        <v>13</v>
      </c>
      <c r="B6840" s="9" t="s">
        <v>14</v>
      </c>
      <c r="C6840" s="9" t="s">
        <v>2746</v>
      </c>
      <c r="D6840" s="9" t="s">
        <v>2747</v>
      </c>
      <c r="E6840" s="9" t="s">
        <v>8322</v>
      </c>
      <c r="F6840" s="9" t="str">
        <f>TEXT(gdp_capita_rank__2[[#This Row],[year]],0)&amp;"-"&amp;gdp_capita_rank__2[[#This Row],[WB_country_code]]</f>
        <v>2011-AUS</v>
      </c>
      <c r="G6840" s="9" t="s">
        <v>8327</v>
      </c>
    </row>
    <row r="6841" spans="1:7" x14ac:dyDescent="0.2">
      <c r="A6841" s="9" t="s">
        <v>15</v>
      </c>
      <c r="B6841" s="9" t="s">
        <v>16</v>
      </c>
      <c r="C6841" s="9" t="s">
        <v>2749</v>
      </c>
      <c r="D6841" s="9" t="s">
        <v>2750</v>
      </c>
      <c r="E6841" s="9" t="s">
        <v>8322</v>
      </c>
      <c r="F6841" s="9" t="str">
        <f>TEXT(gdp_capita_rank__2[[#This Row],[year]],0)&amp;"-"&amp;gdp_capita_rank__2[[#This Row],[WB_country_code]]</f>
        <v>2011-AUT</v>
      </c>
      <c r="G6841" s="9" t="s">
        <v>8328</v>
      </c>
    </row>
    <row r="6842" spans="1:7" x14ac:dyDescent="0.2">
      <c r="A6842" s="9" t="s">
        <v>17</v>
      </c>
      <c r="B6842" s="9" t="s">
        <v>18</v>
      </c>
      <c r="C6842" s="9" t="s">
        <v>2752</v>
      </c>
      <c r="D6842" s="9" t="s">
        <v>2753</v>
      </c>
      <c r="E6842" s="9" t="s">
        <v>8322</v>
      </c>
      <c r="F6842" s="9" t="str">
        <f>TEXT(gdp_capita_rank__2[[#This Row],[year]],0)&amp;"-"&amp;gdp_capita_rank__2[[#This Row],[WB_country_code]]</f>
        <v>2011-AZE</v>
      </c>
      <c r="G6842" s="9" t="s">
        <v>8329</v>
      </c>
    </row>
    <row r="6843" spans="1:7" x14ac:dyDescent="0.2">
      <c r="A6843" s="9" t="s">
        <v>19</v>
      </c>
      <c r="B6843" s="9" t="s">
        <v>20</v>
      </c>
      <c r="C6843" s="9" t="s">
        <v>2754</v>
      </c>
      <c r="D6843" s="9" t="s">
        <v>2755</v>
      </c>
      <c r="E6843" s="9" t="s">
        <v>8322</v>
      </c>
      <c r="F6843" s="9" t="str">
        <f>TEXT(gdp_capita_rank__2[[#This Row],[year]],0)&amp;"-"&amp;gdp_capita_rank__2[[#This Row],[WB_country_code]]</f>
        <v>2011-BDI</v>
      </c>
      <c r="G6843" s="9" t="s">
        <v>8330</v>
      </c>
    </row>
    <row r="6844" spans="1:7" x14ac:dyDescent="0.2">
      <c r="A6844" s="9" t="s">
        <v>21</v>
      </c>
      <c r="B6844" s="9" t="s">
        <v>22</v>
      </c>
      <c r="C6844" s="9" t="s">
        <v>2757</v>
      </c>
      <c r="D6844" s="9" t="s">
        <v>2758</v>
      </c>
      <c r="E6844" s="9" t="s">
        <v>8322</v>
      </c>
      <c r="F6844" s="9" t="str">
        <f>TEXT(gdp_capita_rank__2[[#This Row],[year]],0)&amp;"-"&amp;gdp_capita_rank__2[[#This Row],[WB_country_code]]</f>
        <v>2011-BEL</v>
      </c>
      <c r="G6844" s="9" t="s">
        <v>8331</v>
      </c>
    </row>
    <row r="6845" spans="1:7" x14ac:dyDescent="0.2">
      <c r="A6845" s="9" t="s">
        <v>23</v>
      </c>
      <c r="B6845" s="9" t="s">
        <v>24</v>
      </c>
      <c r="C6845" s="9" t="s">
        <v>2760</v>
      </c>
      <c r="D6845" s="9" t="s">
        <v>2761</v>
      </c>
      <c r="E6845" s="9" t="s">
        <v>8322</v>
      </c>
      <c r="F6845" s="9" t="str">
        <f>TEXT(gdp_capita_rank__2[[#This Row],[year]],0)&amp;"-"&amp;gdp_capita_rank__2[[#This Row],[WB_country_code]]</f>
        <v>2011-BFA</v>
      </c>
      <c r="G6845" s="9" t="s">
        <v>8332</v>
      </c>
    </row>
    <row r="6846" spans="1:7" x14ac:dyDescent="0.2">
      <c r="A6846" s="9" t="s">
        <v>25</v>
      </c>
      <c r="B6846" s="9" t="s">
        <v>26</v>
      </c>
      <c r="C6846" s="9" t="s">
        <v>2763</v>
      </c>
      <c r="D6846" s="9" t="s">
        <v>2764</v>
      </c>
      <c r="E6846" s="9" t="s">
        <v>8322</v>
      </c>
      <c r="F6846" s="9" t="str">
        <f>TEXT(gdp_capita_rank__2[[#This Row],[year]],0)&amp;"-"&amp;gdp_capita_rank__2[[#This Row],[WB_country_code]]</f>
        <v>2011-BGR</v>
      </c>
      <c r="G6846" s="9" t="s">
        <v>8333</v>
      </c>
    </row>
    <row r="6847" spans="1:7" x14ac:dyDescent="0.2">
      <c r="A6847" s="9" t="s">
        <v>27</v>
      </c>
      <c r="B6847" s="9" t="s">
        <v>28</v>
      </c>
      <c r="C6847" s="9" t="s">
        <v>2765</v>
      </c>
      <c r="D6847" s="9" t="s">
        <v>2766</v>
      </c>
      <c r="E6847" s="9" t="s">
        <v>8322</v>
      </c>
      <c r="F6847" s="9" t="str">
        <f>TEXT(gdp_capita_rank__2[[#This Row],[year]],0)&amp;"-"&amp;gdp_capita_rank__2[[#This Row],[WB_country_code]]</f>
        <v>2011-BHR</v>
      </c>
      <c r="G6847" s="9" t="s">
        <v>8334</v>
      </c>
    </row>
    <row r="6848" spans="1:7" x14ac:dyDescent="0.2">
      <c r="A6848" s="9" t="s">
        <v>29</v>
      </c>
      <c r="B6848" s="9" t="s">
        <v>30</v>
      </c>
      <c r="C6848" s="9" t="s">
        <v>2767</v>
      </c>
      <c r="D6848" s="9" t="s">
        <v>2768</v>
      </c>
      <c r="E6848" s="9" t="s">
        <v>8322</v>
      </c>
      <c r="F6848" s="9" t="str">
        <f>TEXT(gdp_capita_rank__2[[#This Row],[year]],0)&amp;"-"&amp;gdp_capita_rank__2[[#This Row],[WB_country_code]]</f>
        <v>2011-BHS</v>
      </c>
      <c r="G6848" s="9" t="s">
        <v>8335</v>
      </c>
    </row>
    <row r="6849" spans="1:7" x14ac:dyDescent="0.2">
      <c r="A6849" s="9" t="s">
        <v>31</v>
      </c>
      <c r="B6849" s="9" t="s">
        <v>32</v>
      </c>
      <c r="C6849" s="9" t="s">
        <v>2770</v>
      </c>
      <c r="D6849" s="9" t="s">
        <v>2771</v>
      </c>
      <c r="E6849" s="9" t="s">
        <v>8322</v>
      </c>
      <c r="F6849" s="9" t="str">
        <f>TEXT(gdp_capita_rank__2[[#This Row],[year]],0)&amp;"-"&amp;gdp_capita_rank__2[[#This Row],[WB_country_code]]</f>
        <v>2011-BLR</v>
      </c>
      <c r="G6849" s="9" t="s">
        <v>8336</v>
      </c>
    </row>
    <row r="6850" spans="1:7" x14ac:dyDescent="0.2">
      <c r="A6850" s="9" t="s">
        <v>33</v>
      </c>
      <c r="B6850" s="9" t="s">
        <v>34</v>
      </c>
      <c r="C6850" s="9" t="s">
        <v>2772</v>
      </c>
      <c r="D6850" s="9" t="s">
        <v>2773</v>
      </c>
      <c r="E6850" s="9" t="s">
        <v>8322</v>
      </c>
      <c r="F6850" s="9" t="str">
        <f>TEXT(gdp_capita_rank__2[[#This Row],[year]],0)&amp;"-"&amp;gdp_capita_rank__2[[#This Row],[WB_country_code]]</f>
        <v>2011-BMU</v>
      </c>
      <c r="G6850" s="9" t="s">
        <v>8337</v>
      </c>
    </row>
    <row r="6851" spans="1:7" x14ac:dyDescent="0.2">
      <c r="A6851" s="9" t="s">
        <v>35</v>
      </c>
      <c r="B6851" s="9" t="s">
        <v>36</v>
      </c>
      <c r="C6851" s="9" t="s">
        <v>2775</v>
      </c>
      <c r="D6851" s="9" t="s">
        <v>2776</v>
      </c>
      <c r="E6851" s="9" t="s">
        <v>8322</v>
      </c>
      <c r="F6851" s="9" t="str">
        <f>TEXT(gdp_capita_rank__2[[#This Row],[year]],0)&amp;"-"&amp;gdp_capita_rank__2[[#This Row],[WB_country_code]]</f>
        <v>2011-BRA</v>
      </c>
      <c r="G6851" s="9" t="s">
        <v>8338</v>
      </c>
    </row>
    <row r="6852" spans="1:7" x14ac:dyDescent="0.2">
      <c r="A6852" s="9" t="s">
        <v>37</v>
      </c>
      <c r="B6852" s="9" t="s">
        <v>38</v>
      </c>
      <c r="C6852" s="9" t="s">
        <v>2777</v>
      </c>
      <c r="D6852" s="9" t="s">
        <v>2778</v>
      </c>
      <c r="E6852" s="9" t="s">
        <v>8322</v>
      </c>
      <c r="F6852" s="9" t="str">
        <f>TEXT(gdp_capita_rank__2[[#This Row],[year]],0)&amp;"-"&amp;gdp_capita_rank__2[[#This Row],[WB_country_code]]</f>
        <v>2011-BRB</v>
      </c>
      <c r="G6852" s="9" t="s">
        <v>8339</v>
      </c>
    </row>
    <row r="6853" spans="1:7" x14ac:dyDescent="0.2">
      <c r="A6853" s="9" t="s">
        <v>39</v>
      </c>
      <c r="B6853" s="9" t="s">
        <v>40</v>
      </c>
      <c r="C6853" s="9" t="s">
        <v>2779</v>
      </c>
      <c r="D6853" s="9" t="s">
        <v>2780</v>
      </c>
      <c r="E6853" s="9" t="s">
        <v>8322</v>
      </c>
      <c r="F6853" s="9" t="str">
        <f>TEXT(gdp_capita_rank__2[[#This Row],[year]],0)&amp;"-"&amp;gdp_capita_rank__2[[#This Row],[WB_country_code]]</f>
        <v>2011-BWA</v>
      </c>
      <c r="G6853" s="9" t="s">
        <v>8340</v>
      </c>
    </row>
    <row r="6854" spans="1:7" x14ac:dyDescent="0.2">
      <c r="A6854" s="9" t="s">
        <v>41</v>
      </c>
      <c r="B6854" s="9" t="s">
        <v>42</v>
      </c>
      <c r="C6854" s="9" t="s">
        <v>2782</v>
      </c>
      <c r="D6854" s="9" t="s">
        <v>2783</v>
      </c>
      <c r="E6854" s="9" t="s">
        <v>8322</v>
      </c>
      <c r="F6854" s="9" t="str">
        <f>TEXT(gdp_capita_rank__2[[#This Row],[year]],0)&amp;"-"&amp;gdp_capita_rank__2[[#This Row],[WB_country_code]]</f>
        <v>2011-CAN</v>
      </c>
      <c r="G6854" s="9" t="s">
        <v>8341</v>
      </c>
    </row>
    <row r="6855" spans="1:7" x14ac:dyDescent="0.2">
      <c r="A6855" s="9" t="s">
        <v>43</v>
      </c>
      <c r="B6855" s="9" t="s">
        <v>44</v>
      </c>
      <c r="C6855" s="9" t="s">
        <v>2785</v>
      </c>
      <c r="D6855" s="9" t="s">
        <v>2786</v>
      </c>
      <c r="E6855" s="9" t="s">
        <v>8322</v>
      </c>
      <c r="F6855" s="9" t="str">
        <f>TEXT(gdp_capita_rank__2[[#This Row],[year]],0)&amp;"-"&amp;gdp_capita_rank__2[[#This Row],[WB_country_code]]</f>
        <v>2011-CHE</v>
      </c>
      <c r="G6855" s="9" t="s">
        <v>8342</v>
      </c>
    </row>
    <row r="6856" spans="1:7" x14ac:dyDescent="0.2">
      <c r="A6856" s="9" t="s">
        <v>45</v>
      </c>
      <c r="B6856" s="9" t="s">
        <v>46</v>
      </c>
      <c r="C6856" s="9" t="s">
        <v>2788</v>
      </c>
      <c r="D6856" s="9" t="s">
        <v>2789</v>
      </c>
      <c r="E6856" s="9" t="s">
        <v>8322</v>
      </c>
      <c r="F6856" s="9" t="str">
        <f>TEXT(gdp_capita_rank__2[[#This Row],[year]],0)&amp;"-"&amp;gdp_capita_rank__2[[#This Row],[WB_country_code]]</f>
        <v>2011-CHL</v>
      </c>
      <c r="G6856" s="9" t="s">
        <v>8343</v>
      </c>
    </row>
    <row r="6857" spans="1:7" x14ac:dyDescent="0.2">
      <c r="A6857" s="9" t="s">
        <v>47</v>
      </c>
      <c r="B6857" s="9" t="s">
        <v>48</v>
      </c>
      <c r="C6857" s="9" t="s">
        <v>2791</v>
      </c>
      <c r="D6857" s="9" t="s">
        <v>2792</v>
      </c>
      <c r="E6857" s="9" t="s">
        <v>8322</v>
      </c>
      <c r="F6857" s="9" t="str">
        <f>TEXT(gdp_capita_rank__2[[#This Row],[year]],0)&amp;"-"&amp;gdp_capita_rank__2[[#This Row],[WB_country_code]]</f>
        <v>2011-CHN</v>
      </c>
      <c r="G6857" s="9" t="s">
        <v>8344</v>
      </c>
    </row>
    <row r="6858" spans="1:7" x14ac:dyDescent="0.2">
      <c r="A6858" s="9" t="s">
        <v>49</v>
      </c>
      <c r="B6858" s="9" t="s">
        <v>50</v>
      </c>
      <c r="C6858" s="9" t="s">
        <v>2794</v>
      </c>
      <c r="D6858" s="9" t="s">
        <v>2795</v>
      </c>
      <c r="E6858" s="9" t="s">
        <v>8322</v>
      </c>
      <c r="F6858" s="9" t="str">
        <f>TEXT(gdp_capita_rank__2[[#This Row],[year]],0)&amp;"-"&amp;gdp_capita_rank__2[[#This Row],[WB_country_code]]</f>
        <v>2011-CIV</v>
      </c>
      <c r="G6858" s="9" t="s">
        <v>8345</v>
      </c>
    </row>
    <row r="6859" spans="1:7" x14ac:dyDescent="0.2">
      <c r="A6859" s="9" t="s">
        <v>51</v>
      </c>
      <c r="B6859" s="9" t="s">
        <v>52</v>
      </c>
      <c r="C6859" s="9" t="s">
        <v>2797</v>
      </c>
      <c r="D6859" s="9" t="s">
        <v>2798</v>
      </c>
      <c r="E6859" s="9" t="s">
        <v>8322</v>
      </c>
      <c r="F6859" s="9" t="str">
        <f>TEXT(gdp_capita_rank__2[[#This Row],[year]],0)&amp;"-"&amp;gdp_capita_rank__2[[#This Row],[WB_country_code]]</f>
        <v>2011-CMR</v>
      </c>
      <c r="G6859" s="9" t="s">
        <v>8346</v>
      </c>
    </row>
    <row r="6860" spans="1:7" x14ac:dyDescent="0.2">
      <c r="A6860" s="9" t="s">
        <v>53</v>
      </c>
      <c r="B6860" s="9" t="s">
        <v>54</v>
      </c>
      <c r="C6860" s="9" t="s">
        <v>2800</v>
      </c>
      <c r="D6860" s="9" t="s">
        <v>2801</v>
      </c>
      <c r="E6860" s="9" t="s">
        <v>8322</v>
      </c>
      <c r="F6860" s="9" t="str">
        <f>TEXT(gdp_capita_rank__2[[#This Row],[year]],0)&amp;"-"&amp;gdp_capita_rank__2[[#This Row],[WB_country_code]]</f>
        <v>2011-COL</v>
      </c>
      <c r="G6860" s="9" t="s">
        <v>8347</v>
      </c>
    </row>
    <row r="6861" spans="1:7" x14ac:dyDescent="0.2">
      <c r="A6861" s="9" t="s">
        <v>55</v>
      </c>
      <c r="B6861" s="9" t="s">
        <v>56</v>
      </c>
      <c r="C6861" s="9" t="s">
        <v>2803</v>
      </c>
      <c r="D6861" s="9" t="s">
        <v>2804</v>
      </c>
      <c r="E6861" s="9" t="s">
        <v>8322</v>
      </c>
      <c r="F6861" s="9" t="str">
        <f>TEXT(gdp_capita_rank__2[[#This Row],[year]],0)&amp;"-"&amp;gdp_capita_rank__2[[#This Row],[WB_country_code]]</f>
        <v>2011-CRI</v>
      </c>
      <c r="G6861" s="9" t="s">
        <v>8348</v>
      </c>
    </row>
    <row r="6862" spans="1:7" x14ac:dyDescent="0.2">
      <c r="A6862" s="9" t="s">
        <v>57</v>
      </c>
      <c r="B6862" s="9" t="s">
        <v>58</v>
      </c>
      <c r="C6862" s="9" t="s">
        <v>2806</v>
      </c>
      <c r="D6862" s="9" t="s">
        <v>2807</v>
      </c>
      <c r="E6862" s="9" t="s">
        <v>8322</v>
      </c>
      <c r="F6862" s="9" t="str">
        <f>TEXT(gdp_capita_rank__2[[#This Row],[year]],0)&amp;"-"&amp;gdp_capita_rank__2[[#This Row],[WB_country_code]]</f>
        <v>2011-CUB</v>
      </c>
      <c r="G6862" s="9" t="s">
        <v>8349</v>
      </c>
    </row>
    <row r="6863" spans="1:7" x14ac:dyDescent="0.2">
      <c r="A6863" s="9" t="s">
        <v>59</v>
      </c>
      <c r="B6863" s="9" t="s">
        <v>60</v>
      </c>
      <c r="C6863" s="9" t="s">
        <v>2808</v>
      </c>
      <c r="D6863" s="9" t="s">
        <v>2809</v>
      </c>
      <c r="E6863" s="9" t="s">
        <v>8322</v>
      </c>
      <c r="F6863" s="9" t="str">
        <f>TEXT(gdp_capita_rank__2[[#This Row],[year]],0)&amp;"-"&amp;gdp_capita_rank__2[[#This Row],[WB_country_code]]</f>
        <v>2011-CYP</v>
      </c>
      <c r="G6863" s="9" t="s">
        <v>8350</v>
      </c>
    </row>
    <row r="6864" spans="1:7" x14ac:dyDescent="0.2">
      <c r="A6864" s="9" t="s">
        <v>61</v>
      </c>
      <c r="B6864" s="9" t="s">
        <v>62</v>
      </c>
      <c r="C6864" s="9" t="s">
        <v>2810</v>
      </c>
      <c r="D6864" s="9" t="s">
        <v>2811</v>
      </c>
      <c r="E6864" s="9" t="s">
        <v>8322</v>
      </c>
      <c r="F6864" s="9" t="str">
        <f>TEXT(gdp_capita_rank__2[[#This Row],[year]],0)&amp;"-"&amp;gdp_capita_rank__2[[#This Row],[WB_country_code]]</f>
        <v>2011-CZE</v>
      </c>
      <c r="G6864" s="9" t="s">
        <v>8351</v>
      </c>
    </row>
    <row r="6865" spans="1:7" x14ac:dyDescent="0.2">
      <c r="A6865" s="9" t="s">
        <v>63</v>
      </c>
      <c r="B6865" s="9" t="s">
        <v>64</v>
      </c>
      <c r="C6865" s="9" t="s">
        <v>2812</v>
      </c>
      <c r="D6865" s="9" t="s">
        <v>2813</v>
      </c>
      <c r="E6865" s="9" t="s">
        <v>8322</v>
      </c>
      <c r="F6865" s="9" t="str">
        <f>TEXT(gdp_capita_rank__2[[#This Row],[year]],0)&amp;"-"&amp;gdp_capita_rank__2[[#This Row],[WB_country_code]]</f>
        <v>2011-DEU</v>
      </c>
      <c r="G6865" s="9" t="s">
        <v>8352</v>
      </c>
    </row>
    <row r="6866" spans="1:7" x14ac:dyDescent="0.2">
      <c r="A6866" s="9" t="s">
        <v>65</v>
      </c>
      <c r="B6866" s="9" t="s">
        <v>66</v>
      </c>
      <c r="C6866" s="9" t="s">
        <v>2814</v>
      </c>
      <c r="D6866" s="9" t="s">
        <v>2815</v>
      </c>
      <c r="E6866" s="9" t="s">
        <v>8322</v>
      </c>
      <c r="F6866" s="9" t="str">
        <f>TEXT(gdp_capita_rank__2[[#This Row],[year]],0)&amp;"-"&amp;gdp_capita_rank__2[[#This Row],[WB_country_code]]</f>
        <v>2011-DJI</v>
      </c>
      <c r="G6866" s="9" t="s">
        <v>8353</v>
      </c>
    </row>
    <row r="6867" spans="1:7" x14ac:dyDescent="0.2">
      <c r="A6867" s="9" t="s">
        <v>67</v>
      </c>
      <c r="B6867" s="9" t="s">
        <v>68</v>
      </c>
      <c r="C6867" s="9" t="s">
        <v>2816</v>
      </c>
      <c r="D6867" s="9" t="s">
        <v>2817</v>
      </c>
      <c r="E6867" s="9" t="s">
        <v>8322</v>
      </c>
      <c r="F6867" s="9" t="str">
        <f>TEXT(gdp_capita_rank__2[[#This Row],[year]],0)&amp;"-"&amp;gdp_capita_rank__2[[#This Row],[WB_country_code]]</f>
        <v>2011-DNK</v>
      </c>
      <c r="G6867" s="9" t="s">
        <v>8354</v>
      </c>
    </row>
    <row r="6868" spans="1:7" x14ac:dyDescent="0.2">
      <c r="A6868" s="9" t="s">
        <v>69</v>
      </c>
      <c r="B6868" s="9" t="s">
        <v>70</v>
      </c>
      <c r="C6868" s="9" t="s">
        <v>2818</v>
      </c>
      <c r="D6868" s="9" t="s">
        <v>2819</v>
      </c>
      <c r="E6868" s="9" t="s">
        <v>8322</v>
      </c>
      <c r="F6868" s="9" t="str">
        <f>TEXT(gdp_capita_rank__2[[#This Row],[year]],0)&amp;"-"&amp;gdp_capita_rank__2[[#This Row],[WB_country_code]]</f>
        <v>2011-DOM</v>
      </c>
      <c r="G6868" s="9" t="s">
        <v>8355</v>
      </c>
    </row>
    <row r="6869" spans="1:7" x14ac:dyDescent="0.2">
      <c r="A6869" s="9" t="s">
        <v>71</v>
      </c>
      <c r="B6869" s="9" t="s">
        <v>72</v>
      </c>
      <c r="C6869" s="9" t="s">
        <v>2821</v>
      </c>
      <c r="D6869" s="9" t="s">
        <v>2822</v>
      </c>
      <c r="E6869" s="9" t="s">
        <v>8322</v>
      </c>
      <c r="F6869" s="9" t="str">
        <f>TEXT(gdp_capita_rank__2[[#This Row],[year]],0)&amp;"-"&amp;gdp_capita_rank__2[[#This Row],[WB_country_code]]</f>
        <v>2011-DZA</v>
      </c>
      <c r="G6869" s="9" t="s">
        <v>8356</v>
      </c>
    </row>
    <row r="6870" spans="1:7" x14ac:dyDescent="0.2">
      <c r="A6870" s="9" t="s">
        <v>73</v>
      </c>
      <c r="B6870" s="9" t="s">
        <v>74</v>
      </c>
      <c r="C6870" s="9" t="s">
        <v>2824</v>
      </c>
      <c r="D6870" s="9" t="s">
        <v>2825</v>
      </c>
      <c r="E6870" s="9" t="s">
        <v>8322</v>
      </c>
      <c r="F6870" s="9" t="str">
        <f>TEXT(gdp_capita_rank__2[[#This Row],[year]],0)&amp;"-"&amp;gdp_capita_rank__2[[#This Row],[WB_country_code]]</f>
        <v>2011-ECU</v>
      </c>
      <c r="G6870" s="9" t="s">
        <v>8357</v>
      </c>
    </row>
    <row r="6871" spans="1:7" x14ac:dyDescent="0.2">
      <c r="A6871" s="9" t="s">
        <v>75</v>
      </c>
      <c r="B6871" s="9" t="s">
        <v>76</v>
      </c>
      <c r="C6871" s="9" t="s">
        <v>2827</v>
      </c>
      <c r="D6871" s="9" t="s">
        <v>2828</v>
      </c>
      <c r="E6871" s="9" t="s">
        <v>8322</v>
      </c>
      <c r="F6871" s="9" t="str">
        <f>TEXT(gdp_capita_rank__2[[#This Row],[year]],0)&amp;"-"&amp;gdp_capita_rank__2[[#This Row],[WB_country_code]]</f>
        <v>2011-EGY</v>
      </c>
      <c r="G6871" s="9" t="s">
        <v>8358</v>
      </c>
    </row>
    <row r="6872" spans="1:7" x14ac:dyDescent="0.2">
      <c r="A6872" s="9" t="s">
        <v>77</v>
      </c>
      <c r="B6872" s="9" t="s">
        <v>78</v>
      </c>
      <c r="C6872" s="9" t="s">
        <v>2829</v>
      </c>
      <c r="D6872" s="9" t="s">
        <v>2830</v>
      </c>
      <c r="E6872" s="9" t="s">
        <v>8322</v>
      </c>
      <c r="F6872" s="9" t="str">
        <f>TEXT(gdp_capita_rank__2[[#This Row],[year]],0)&amp;"-"&amp;gdp_capita_rank__2[[#This Row],[WB_country_code]]</f>
        <v>2011-ERI</v>
      </c>
      <c r="G6872" s="9" t="s">
        <v>8359</v>
      </c>
    </row>
    <row r="6873" spans="1:7" x14ac:dyDescent="0.2">
      <c r="A6873" s="9" t="s">
        <v>79</v>
      </c>
      <c r="B6873" s="9" t="s">
        <v>80</v>
      </c>
      <c r="C6873" s="9" t="s">
        <v>2831</v>
      </c>
      <c r="D6873" s="9" t="s">
        <v>2832</v>
      </c>
      <c r="E6873" s="9" t="s">
        <v>8322</v>
      </c>
      <c r="F6873" s="9" t="str">
        <f>TEXT(gdp_capita_rank__2[[#This Row],[year]],0)&amp;"-"&amp;gdp_capita_rank__2[[#This Row],[WB_country_code]]</f>
        <v>2011-ESP</v>
      </c>
      <c r="G6873" s="9" t="s">
        <v>8360</v>
      </c>
    </row>
    <row r="6874" spans="1:7" x14ac:dyDescent="0.2">
      <c r="A6874" s="9" t="s">
        <v>81</v>
      </c>
      <c r="B6874" s="9" t="s">
        <v>82</v>
      </c>
      <c r="C6874" s="9" t="s">
        <v>2834</v>
      </c>
      <c r="D6874" s="9" t="s">
        <v>2835</v>
      </c>
      <c r="E6874" s="9" t="s">
        <v>8322</v>
      </c>
      <c r="F6874" s="9" t="str">
        <f>TEXT(gdp_capita_rank__2[[#This Row],[year]],0)&amp;"-"&amp;gdp_capita_rank__2[[#This Row],[WB_country_code]]</f>
        <v>2011-EST</v>
      </c>
      <c r="G6874" s="9" t="s">
        <v>8361</v>
      </c>
    </row>
    <row r="6875" spans="1:7" x14ac:dyDescent="0.2">
      <c r="A6875" s="9" t="s">
        <v>83</v>
      </c>
      <c r="B6875" s="9" t="s">
        <v>84</v>
      </c>
      <c r="C6875" s="9" t="s">
        <v>2836</v>
      </c>
      <c r="D6875" s="9" t="s">
        <v>2837</v>
      </c>
      <c r="E6875" s="9" t="s">
        <v>8322</v>
      </c>
      <c r="F6875" s="9" t="str">
        <f>TEXT(gdp_capita_rank__2[[#This Row],[year]],0)&amp;"-"&amp;gdp_capita_rank__2[[#This Row],[WB_country_code]]</f>
        <v>2011-ETH</v>
      </c>
      <c r="G6875" s="9" t="s">
        <v>8362</v>
      </c>
    </row>
    <row r="6876" spans="1:7" x14ac:dyDescent="0.2">
      <c r="A6876" s="9" t="s">
        <v>85</v>
      </c>
      <c r="B6876" s="9" t="s">
        <v>86</v>
      </c>
      <c r="C6876" s="9" t="s">
        <v>2838</v>
      </c>
      <c r="D6876" s="9" t="s">
        <v>2839</v>
      </c>
      <c r="E6876" s="9" t="s">
        <v>8322</v>
      </c>
      <c r="F6876" s="9" t="str">
        <f>TEXT(gdp_capita_rank__2[[#This Row],[year]],0)&amp;"-"&amp;gdp_capita_rank__2[[#This Row],[WB_country_code]]</f>
        <v>2011-FIN</v>
      </c>
      <c r="G6876" s="9" t="s">
        <v>8363</v>
      </c>
    </row>
    <row r="6877" spans="1:7" x14ac:dyDescent="0.2">
      <c r="A6877" s="9" t="s">
        <v>87</v>
      </c>
      <c r="B6877" s="9" t="s">
        <v>88</v>
      </c>
      <c r="C6877" s="9" t="s">
        <v>2841</v>
      </c>
      <c r="D6877" s="9" t="s">
        <v>2842</v>
      </c>
      <c r="E6877" s="9" t="s">
        <v>8322</v>
      </c>
      <c r="F6877" s="9" t="str">
        <f>TEXT(gdp_capita_rank__2[[#This Row],[year]],0)&amp;"-"&amp;gdp_capita_rank__2[[#This Row],[WB_country_code]]</f>
        <v>2011-FJI</v>
      </c>
      <c r="G6877" s="9" t="s">
        <v>8364</v>
      </c>
    </row>
    <row r="6878" spans="1:7" x14ac:dyDescent="0.2">
      <c r="A6878" s="9" t="s">
        <v>89</v>
      </c>
      <c r="B6878" s="9" t="s">
        <v>90</v>
      </c>
      <c r="C6878" s="9" t="s">
        <v>2844</v>
      </c>
      <c r="D6878" s="9" t="s">
        <v>2845</v>
      </c>
      <c r="E6878" s="9" t="s">
        <v>8322</v>
      </c>
      <c r="F6878" s="9" t="str">
        <f>TEXT(gdp_capita_rank__2[[#This Row],[year]],0)&amp;"-"&amp;gdp_capita_rank__2[[#This Row],[WB_country_code]]</f>
        <v>2011-FRA</v>
      </c>
      <c r="G6878" s="9" t="s">
        <v>8365</v>
      </c>
    </row>
    <row r="6879" spans="1:7" x14ac:dyDescent="0.2">
      <c r="A6879" s="9" t="s">
        <v>91</v>
      </c>
      <c r="B6879" s="9" t="s">
        <v>92</v>
      </c>
      <c r="C6879" s="9" t="s">
        <v>2847</v>
      </c>
      <c r="D6879" s="9" t="s">
        <v>2848</v>
      </c>
      <c r="E6879" s="9" t="s">
        <v>8322</v>
      </c>
      <c r="F6879" s="9" t="str">
        <f>TEXT(gdp_capita_rank__2[[#This Row],[year]],0)&amp;"-"&amp;gdp_capita_rank__2[[#This Row],[WB_country_code]]</f>
        <v>2011-GAB</v>
      </c>
      <c r="G6879" s="9" t="s">
        <v>8366</v>
      </c>
    </row>
    <row r="6880" spans="1:7" x14ac:dyDescent="0.2">
      <c r="A6880" s="9" t="s">
        <v>93</v>
      </c>
      <c r="B6880" s="9" t="s">
        <v>94</v>
      </c>
      <c r="C6880" s="9" t="s">
        <v>2850</v>
      </c>
      <c r="D6880" s="9" t="s">
        <v>2851</v>
      </c>
      <c r="E6880" s="9" t="s">
        <v>8322</v>
      </c>
      <c r="F6880" s="9" t="str">
        <f>TEXT(gdp_capita_rank__2[[#This Row],[year]],0)&amp;"-"&amp;gdp_capita_rank__2[[#This Row],[WB_country_code]]</f>
        <v>2011-GBR</v>
      </c>
      <c r="G6880" s="9" t="s">
        <v>8367</v>
      </c>
    </row>
    <row r="6881" spans="1:7" x14ac:dyDescent="0.2">
      <c r="A6881" s="9" t="s">
        <v>95</v>
      </c>
      <c r="B6881" s="9" t="s">
        <v>96</v>
      </c>
      <c r="C6881" s="9" t="s">
        <v>2853</v>
      </c>
      <c r="D6881" s="9" t="s">
        <v>2854</v>
      </c>
      <c r="E6881" s="9" t="s">
        <v>8322</v>
      </c>
      <c r="F6881" s="9" t="str">
        <f>TEXT(gdp_capita_rank__2[[#This Row],[year]],0)&amp;"-"&amp;gdp_capita_rank__2[[#This Row],[WB_country_code]]</f>
        <v>2011-GEO</v>
      </c>
      <c r="G6881" s="9" t="s">
        <v>8368</v>
      </c>
    </row>
    <row r="6882" spans="1:7" x14ac:dyDescent="0.2">
      <c r="A6882" s="9" t="s">
        <v>97</v>
      </c>
      <c r="B6882" s="9" t="s">
        <v>98</v>
      </c>
      <c r="C6882" s="9" t="s">
        <v>2855</v>
      </c>
      <c r="D6882" s="9" t="s">
        <v>2824</v>
      </c>
      <c r="E6882" s="9" t="s">
        <v>8322</v>
      </c>
      <c r="F6882" s="9" t="str">
        <f>TEXT(gdp_capita_rank__2[[#This Row],[year]],0)&amp;"-"&amp;gdp_capita_rank__2[[#This Row],[WB_country_code]]</f>
        <v>2011-GHA</v>
      </c>
      <c r="G6882" s="9" t="s">
        <v>8369</v>
      </c>
    </row>
    <row r="6883" spans="1:7" x14ac:dyDescent="0.2">
      <c r="A6883" s="9" t="s">
        <v>99</v>
      </c>
      <c r="B6883" s="9" t="s">
        <v>100</v>
      </c>
      <c r="C6883" s="9" t="s">
        <v>2857</v>
      </c>
      <c r="D6883" s="9" t="s">
        <v>2858</v>
      </c>
      <c r="E6883" s="9" t="s">
        <v>8322</v>
      </c>
      <c r="F6883" s="9" t="str">
        <f>TEXT(gdp_capita_rank__2[[#This Row],[year]],0)&amp;"-"&amp;gdp_capita_rank__2[[#This Row],[WB_country_code]]</f>
        <v>2011-GRC</v>
      </c>
      <c r="G6883" s="9" t="s">
        <v>8370</v>
      </c>
    </row>
    <row r="6884" spans="1:7" x14ac:dyDescent="0.2">
      <c r="A6884" s="9" t="s">
        <v>101</v>
      </c>
      <c r="B6884" s="9" t="s">
        <v>102</v>
      </c>
      <c r="C6884" s="9" t="s">
        <v>2860</v>
      </c>
      <c r="D6884" s="9" t="s">
        <v>2861</v>
      </c>
      <c r="E6884" s="9" t="s">
        <v>8322</v>
      </c>
      <c r="F6884" s="9" t="str">
        <f>TEXT(gdp_capita_rank__2[[#This Row],[year]],0)&amp;"-"&amp;gdp_capita_rank__2[[#This Row],[WB_country_code]]</f>
        <v>2011-GRD</v>
      </c>
      <c r="G6884" s="9" t="s">
        <v>8371</v>
      </c>
    </row>
    <row r="6885" spans="1:7" x14ac:dyDescent="0.2">
      <c r="A6885" s="9" t="s">
        <v>103</v>
      </c>
      <c r="B6885" s="9" t="s">
        <v>104</v>
      </c>
      <c r="C6885" s="9" t="s">
        <v>2862</v>
      </c>
      <c r="D6885" s="9" t="s">
        <v>2863</v>
      </c>
      <c r="E6885" s="9" t="s">
        <v>8322</v>
      </c>
      <c r="F6885" s="9" t="str">
        <f>TEXT(gdp_capita_rank__2[[#This Row],[year]],0)&amp;"-"&amp;gdp_capita_rank__2[[#This Row],[WB_country_code]]</f>
        <v>2011-GTM</v>
      </c>
      <c r="G6885" s="9" t="s">
        <v>8372</v>
      </c>
    </row>
    <row r="6886" spans="1:7" x14ac:dyDescent="0.2">
      <c r="A6886" s="9" t="s">
        <v>105</v>
      </c>
      <c r="B6886" s="9" t="s">
        <v>106</v>
      </c>
      <c r="C6886" s="9" t="s">
        <v>2865</v>
      </c>
      <c r="D6886" s="9" t="s">
        <v>2866</v>
      </c>
      <c r="E6886" s="9" t="s">
        <v>8322</v>
      </c>
      <c r="F6886" s="9" t="str">
        <f>TEXT(gdp_capita_rank__2[[#This Row],[year]],0)&amp;"-"&amp;gdp_capita_rank__2[[#This Row],[WB_country_code]]</f>
        <v>2011-GUY</v>
      </c>
      <c r="G6886" s="9" t="s">
        <v>8373</v>
      </c>
    </row>
    <row r="6887" spans="1:7" x14ac:dyDescent="0.2">
      <c r="A6887" s="9" t="s">
        <v>107</v>
      </c>
      <c r="B6887" s="9" t="s">
        <v>108</v>
      </c>
      <c r="C6887" s="9" t="s">
        <v>2868</v>
      </c>
      <c r="D6887" s="9" t="s">
        <v>2869</v>
      </c>
      <c r="E6887" s="9" t="s">
        <v>8322</v>
      </c>
      <c r="F6887" s="9" t="str">
        <f>TEXT(gdp_capita_rank__2[[#This Row],[year]],0)&amp;"-"&amp;gdp_capita_rank__2[[#This Row],[WB_country_code]]</f>
        <v>2011-HKG</v>
      </c>
      <c r="G6887" s="9" t="s">
        <v>8374</v>
      </c>
    </row>
    <row r="6888" spans="1:7" x14ac:dyDescent="0.2">
      <c r="A6888" s="9" t="s">
        <v>109</v>
      </c>
      <c r="B6888" s="9" t="s">
        <v>110</v>
      </c>
      <c r="C6888" s="9" t="s">
        <v>2871</v>
      </c>
      <c r="D6888" s="9" t="s">
        <v>2872</v>
      </c>
      <c r="E6888" s="9" t="s">
        <v>8322</v>
      </c>
      <c r="F6888" s="9" t="str">
        <f>TEXT(gdp_capita_rank__2[[#This Row],[year]],0)&amp;"-"&amp;gdp_capita_rank__2[[#This Row],[WB_country_code]]</f>
        <v>2011-HRV</v>
      </c>
      <c r="G6888" s="9" t="s">
        <v>8375</v>
      </c>
    </row>
    <row r="6889" spans="1:7" x14ac:dyDescent="0.2">
      <c r="A6889" s="9" t="s">
        <v>111</v>
      </c>
      <c r="B6889" s="9" t="s">
        <v>112</v>
      </c>
      <c r="C6889" s="9" t="s">
        <v>2873</v>
      </c>
      <c r="D6889" s="9" t="s">
        <v>2874</v>
      </c>
      <c r="E6889" s="9" t="s">
        <v>8322</v>
      </c>
      <c r="F6889" s="9" t="str">
        <f>TEXT(gdp_capita_rank__2[[#This Row],[year]],0)&amp;"-"&amp;gdp_capita_rank__2[[#This Row],[WB_country_code]]</f>
        <v>2011-HUN</v>
      </c>
      <c r="G6889" s="9" t="s">
        <v>8376</v>
      </c>
    </row>
    <row r="6890" spans="1:7" x14ac:dyDescent="0.2">
      <c r="A6890" s="9" t="s">
        <v>113</v>
      </c>
      <c r="B6890" s="9" t="s">
        <v>114</v>
      </c>
      <c r="C6890" s="9" t="s">
        <v>2875</v>
      </c>
      <c r="D6890" s="9" t="s">
        <v>2876</v>
      </c>
      <c r="E6890" s="9" t="s">
        <v>8322</v>
      </c>
      <c r="F6890" s="9" t="str">
        <f>TEXT(gdp_capita_rank__2[[#This Row],[year]],0)&amp;"-"&amp;gdp_capita_rank__2[[#This Row],[WB_country_code]]</f>
        <v>2011-IDN</v>
      </c>
      <c r="G6890" s="9" t="s">
        <v>8377</v>
      </c>
    </row>
    <row r="6891" spans="1:7" x14ac:dyDescent="0.2">
      <c r="A6891" s="9" t="s">
        <v>115</v>
      </c>
      <c r="B6891" s="9" t="s">
        <v>116</v>
      </c>
      <c r="C6891" s="9" t="s">
        <v>2877</v>
      </c>
      <c r="D6891" s="9" t="s">
        <v>2878</v>
      </c>
      <c r="E6891" s="9" t="s">
        <v>8322</v>
      </c>
      <c r="F6891" s="9" t="str">
        <f>TEXT(gdp_capita_rank__2[[#This Row],[year]],0)&amp;"-"&amp;gdp_capita_rank__2[[#This Row],[WB_country_code]]</f>
        <v>2011-IND</v>
      </c>
      <c r="G6891" s="9" t="s">
        <v>8378</v>
      </c>
    </row>
    <row r="6892" spans="1:7" x14ac:dyDescent="0.2">
      <c r="A6892" s="9" t="s">
        <v>117</v>
      </c>
      <c r="B6892" s="9" t="s">
        <v>118</v>
      </c>
      <c r="C6892" s="9" t="s">
        <v>2880</v>
      </c>
      <c r="D6892" s="9" t="s">
        <v>2881</v>
      </c>
      <c r="E6892" s="9" t="s">
        <v>8322</v>
      </c>
      <c r="F6892" s="9" t="str">
        <f>TEXT(gdp_capita_rank__2[[#This Row],[year]],0)&amp;"-"&amp;gdp_capita_rank__2[[#This Row],[WB_country_code]]</f>
        <v>2011-IRL</v>
      </c>
      <c r="G6892" s="9" t="s">
        <v>8379</v>
      </c>
    </row>
    <row r="6893" spans="1:7" x14ac:dyDescent="0.2">
      <c r="A6893" s="9" t="s">
        <v>119</v>
      </c>
      <c r="B6893" s="9" t="s">
        <v>120</v>
      </c>
      <c r="C6893" s="9" t="s">
        <v>2883</v>
      </c>
      <c r="D6893" s="9" t="s">
        <v>2884</v>
      </c>
      <c r="E6893" s="9" t="s">
        <v>8322</v>
      </c>
      <c r="F6893" s="9" t="str">
        <f>TEXT(gdp_capita_rank__2[[#This Row],[year]],0)&amp;"-"&amp;gdp_capita_rank__2[[#This Row],[WB_country_code]]</f>
        <v>2011-IRN</v>
      </c>
      <c r="G6893" s="9" t="s">
        <v>8380</v>
      </c>
    </row>
    <row r="6894" spans="1:7" x14ac:dyDescent="0.2">
      <c r="A6894" s="9" t="s">
        <v>121</v>
      </c>
      <c r="B6894" s="9" t="s">
        <v>122</v>
      </c>
      <c r="C6894" s="9" t="s">
        <v>2886</v>
      </c>
      <c r="D6894" s="9" t="s">
        <v>2887</v>
      </c>
      <c r="E6894" s="9" t="s">
        <v>8322</v>
      </c>
      <c r="F6894" s="9" t="str">
        <f>TEXT(gdp_capita_rank__2[[#This Row],[year]],0)&amp;"-"&amp;gdp_capita_rank__2[[#This Row],[WB_country_code]]</f>
        <v>2011-IRQ</v>
      </c>
      <c r="G6894" s="9" t="s">
        <v>8381</v>
      </c>
    </row>
    <row r="6895" spans="1:7" x14ac:dyDescent="0.2">
      <c r="A6895" s="9" t="s">
        <v>123</v>
      </c>
      <c r="B6895" s="9" t="s">
        <v>124</v>
      </c>
      <c r="C6895" s="9" t="s">
        <v>2889</v>
      </c>
      <c r="D6895" s="9" t="s">
        <v>2890</v>
      </c>
      <c r="E6895" s="9" t="s">
        <v>8322</v>
      </c>
      <c r="F6895" s="9" t="str">
        <f>TEXT(gdp_capita_rank__2[[#This Row],[year]],0)&amp;"-"&amp;gdp_capita_rank__2[[#This Row],[WB_country_code]]</f>
        <v>2011-ISL</v>
      </c>
      <c r="G6895" s="9" t="s">
        <v>8382</v>
      </c>
    </row>
    <row r="6896" spans="1:7" x14ac:dyDescent="0.2">
      <c r="A6896" s="9" t="s">
        <v>125</v>
      </c>
      <c r="B6896" s="9" t="s">
        <v>126</v>
      </c>
      <c r="C6896" s="9" t="s">
        <v>2892</v>
      </c>
      <c r="D6896" s="9" t="s">
        <v>2893</v>
      </c>
      <c r="E6896" s="9" t="s">
        <v>8322</v>
      </c>
      <c r="F6896" s="9" t="str">
        <f>TEXT(gdp_capita_rank__2[[#This Row],[year]],0)&amp;"-"&amp;gdp_capita_rank__2[[#This Row],[WB_country_code]]</f>
        <v>2011-ISR</v>
      </c>
      <c r="G6896" s="9" t="s">
        <v>8383</v>
      </c>
    </row>
    <row r="6897" spans="1:7" x14ac:dyDescent="0.2">
      <c r="A6897" s="9" t="s">
        <v>127</v>
      </c>
      <c r="B6897" s="9" t="s">
        <v>128</v>
      </c>
      <c r="C6897" s="9" t="s">
        <v>2895</v>
      </c>
      <c r="D6897" s="9" t="s">
        <v>2896</v>
      </c>
      <c r="E6897" s="9" t="s">
        <v>8322</v>
      </c>
      <c r="F6897" s="9" t="str">
        <f>TEXT(gdp_capita_rank__2[[#This Row],[year]],0)&amp;"-"&amp;gdp_capita_rank__2[[#This Row],[WB_country_code]]</f>
        <v>2011-ITA</v>
      </c>
      <c r="G6897" s="9" t="s">
        <v>8384</v>
      </c>
    </row>
    <row r="6898" spans="1:7" x14ac:dyDescent="0.2">
      <c r="A6898" s="9" t="s">
        <v>129</v>
      </c>
      <c r="B6898" s="9" t="s">
        <v>130</v>
      </c>
      <c r="C6898" s="9" t="s">
        <v>2898</v>
      </c>
      <c r="D6898" s="9" t="s">
        <v>2899</v>
      </c>
      <c r="E6898" s="9" t="s">
        <v>8322</v>
      </c>
      <c r="F6898" s="9" t="str">
        <f>TEXT(gdp_capita_rank__2[[#This Row],[year]],0)&amp;"-"&amp;gdp_capita_rank__2[[#This Row],[WB_country_code]]</f>
        <v>2011-JAM</v>
      </c>
      <c r="G6898" s="9" t="s">
        <v>8385</v>
      </c>
    </row>
    <row r="6899" spans="1:7" x14ac:dyDescent="0.2">
      <c r="A6899" s="9" t="s">
        <v>131</v>
      </c>
      <c r="B6899" s="9" t="s">
        <v>132</v>
      </c>
      <c r="C6899" s="9" t="s">
        <v>2901</v>
      </c>
      <c r="D6899" s="9" t="s">
        <v>2902</v>
      </c>
      <c r="E6899" s="9" t="s">
        <v>8322</v>
      </c>
      <c r="F6899" s="9" t="str">
        <f>TEXT(gdp_capita_rank__2[[#This Row],[year]],0)&amp;"-"&amp;gdp_capita_rank__2[[#This Row],[WB_country_code]]</f>
        <v>2011-JOR</v>
      </c>
      <c r="G6899" s="9" t="s">
        <v>8386</v>
      </c>
    </row>
    <row r="6900" spans="1:7" x14ac:dyDescent="0.2">
      <c r="A6900" s="9" t="s">
        <v>133</v>
      </c>
      <c r="B6900" s="9" t="s">
        <v>134</v>
      </c>
      <c r="C6900" s="9" t="s">
        <v>2903</v>
      </c>
      <c r="D6900" s="9" t="s">
        <v>2904</v>
      </c>
      <c r="E6900" s="9" t="s">
        <v>8322</v>
      </c>
      <c r="F6900" s="9" t="str">
        <f>TEXT(gdp_capita_rank__2[[#This Row],[year]],0)&amp;"-"&amp;gdp_capita_rank__2[[#This Row],[WB_country_code]]</f>
        <v>2011-JPN</v>
      </c>
      <c r="G6900" s="9" t="s">
        <v>8387</v>
      </c>
    </row>
    <row r="6901" spans="1:7" x14ac:dyDescent="0.2">
      <c r="A6901" s="9" t="s">
        <v>135</v>
      </c>
      <c r="B6901" s="9" t="s">
        <v>136</v>
      </c>
      <c r="C6901" s="9" t="s">
        <v>2906</v>
      </c>
      <c r="D6901" s="9" t="s">
        <v>2907</v>
      </c>
      <c r="E6901" s="9" t="s">
        <v>8322</v>
      </c>
      <c r="F6901" s="9" t="str">
        <f>TEXT(gdp_capita_rank__2[[#This Row],[year]],0)&amp;"-"&amp;gdp_capita_rank__2[[#This Row],[WB_country_code]]</f>
        <v>2011-KAZ</v>
      </c>
      <c r="G6901" s="9" t="s">
        <v>8388</v>
      </c>
    </row>
    <row r="6902" spans="1:7" x14ac:dyDescent="0.2">
      <c r="A6902" s="9" t="s">
        <v>137</v>
      </c>
      <c r="B6902" s="9" t="s">
        <v>138</v>
      </c>
      <c r="C6902" s="9" t="s">
        <v>2908</v>
      </c>
      <c r="D6902" s="9" t="s">
        <v>2909</v>
      </c>
      <c r="E6902" s="9" t="s">
        <v>8322</v>
      </c>
      <c r="F6902" s="9" t="str">
        <f>TEXT(gdp_capita_rank__2[[#This Row],[year]],0)&amp;"-"&amp;gdp_capita_rank__2[[#This Row],[WB_country_code]]</f>
        <v>2011-KEN</v>
      </c>
      <c r="G6902" s="9" t="s">
        <v>8389</v>
      </c>
    </row>
    <row r="6903" spans="1:7" x14ac:dyDescent="0.2">
      <c r="A6903" s="9" t="s">
        <v>139</v>
      </c>
      <c r="B6903" s="9" t="s">
        <v>140</v>
      </c>
      <c r="C6903" s="9" t="s">
        <v>2911</v>
      </c>
      <c r="D6903" s="9" t="s">
        <v>2912</v>
      </c>
      <c r="E6903" s="9" t="s">
        <v>8322</v>
      </c>
      <c r="F6903" s="9" t="str">
        <f>TEXT(gdp_capita_rank__2[[#This Row],[year]],0)&amp;"-"&amp;gdp_capita_rank__2[[#This Row],[WB_country_code]]</f>
        <v>2011-KGZ</v>
      </c>
      <c r="G6903" s="9" t="s">
        <v>8390</v>
      </c>
    </row>
    <row r="6904" spans="1:7" x14ac:dyDescent="0.2">
      <c r="A6904" s="9" t="s">
        <v>141</v>
      </c>
      <c r="B6904" s="9" t="s">
        <v>142</v>
      </c>
      <c r="C6904" s="9" t="s">
        <v>2913</v>
      </c>
      <c r="D6904" s="9" t="s">
        <v>2914</v>
      </c>
      <c r="E6904" s="9" t="s">
        <v>8322</v>
      </c>
      <c r="F6904" s="9" t="str">
        <f>TEXT(gdp_capita_rank__2[[#This Row],[year]],0)&amp;"-"&amp;gdp_capita_rank__2[[#This Row],[WB_country_code]]</f>
        <v>2011-KOR</v>
      </c>
      <c r="G6904" s="9" t="s">
        <v>8391</v>
      </c>
    </row>
    <row r="6905" spans="1:7" x14ac:dyDescent="0.2">
      <c r="A6905" s="9" t="s">
        <v>143</v>
      </c>
      <c r="B6905" s="9" t="s">
        <v>144</v>
      </c>
      <c r="C6905" s="9" t="s">
        <v>2916</v>
      </c>
      <c r="D6905" s="9" t="s">
        <v>2917</v>
      </c>
      <c r="E6905" s="9" t="s">
        <v>8322</v>
      </c>
      <c r="F6905" s="9" t="str">
        <f>TEXT(gdp_capita_rank__2[[#This Row],[year]],0)&amp;"-"&amp;gdp_capita_rank__2[[#This Row],[WB_country_code]]</f>
        <v>2011-KWT</v>
      </c>
      <c r="G6905" s="9" t="s">
        <v>8392</v>
      </c>
    </row>
    <row r="6906" spans="1:7" x14ac:dyDescent="0.2">
      <c r="A6906" s="9" t="s">
        <v>145</v>
      </c>
      <c r="B6906" s="9" t="s">
        <v>146</v>
      </c>
      <c r="C6906" s="9" t="s">
        <v>2918</v>
      </c>
      <c r="D6906" s="9" t="s">
        <v>2919</v>
      </c>
      <c r="E6906" s="9" t="s">
        <v>8322</v>
      </c>
      <c r="F6906" s="9" t="str">
        <f>TEXT(gdp_capita_rank__2[[#This Row],[year]],0)&amp;"-"&amp;gdp_capita_rank__2[[#This Row],[WB_country_code]]</f>
        <v>2011-LBN</v>
      </c>
      <c r="G6906" s="9" t="s">
        <v>8393</v>
      </c>
    </row>
    <row r="6907" spans="1:7" x14ac:dyDescent="0.2">
      <c r="A6907" s="9" t="s">
        <v>147</v>
      </c>
      <c r="B6907" s="9" t="s">
        <v>148</v>
      </c>
      <c r="C6907" s="9" t="s">
        <v>2920</v>
      </c>
      <c r="D6907" s="9" t="s">
        <v>2921</v>
      </c>
      <c r="E6907" s="9" t="s">
        <v>8322</v>
      </c>
      <c r="F6907" s="9" t="str">
        <f>TEXT(gdp_capita_rank__2[[#This Row],[year]],0)&amp;"-"&amp;gdp_capita_rank__2[[#This Row],[WB_country_code]]</f>
        <v>2011-LKA</v>
      </c>
      <c r="G6907" s="9" t="s">
        <v>8394</v>
      </c>
    </row>
    <row r="6908" spans="1:7" x14ac:dyDescent="0.2">
      <c r="A6908" s="9" t="s">
        <v>149</v>
      </c>
      <c r="B6908" s="9" t="s">
        <v>150</v>
      </c>
      <c r="C6908" s="9" t="s">
        <v>2923</v>
      </c>
      <c r="D6908" s="9" t="s">
        <v>2924</v>
      </c>
      <c r="E6908" s="9" t="s">
        <v>8322</v>
      </c>
      <c r="F6908" s="9" t="str">
        <f>TEXT(gdp_capita_rank__2[[#This Row],[year]],0)&amp;"-"&amp;gdp_capita_rank__2[[#This Row],[WB_country_code]]</f>
        <v>2011-LTU</v>
      </c>
      <c r="G6908" s="9" t="s">
        <v>8395</v>
      </c>
    </row>
    <row r="6909" spans="1:7" x14ac:dyDescent="0.2">
      <c r="A6909" s="9" t="s">
        <v>151</v>
      </c>
      <c r="B6909" s="9" t="s">
        <v>152</v>
      </c>
      <c r="C6909" s="9" t="s">
        <v>2925</v>
      </c>
      <c r="D6909" s="9" t="s">
        <v>2926</v>
      </c>
      <c r="E6909" s="9" t="s">
        <v>8322</v>
      </c>
      <c r="F6909" s="9" t="str">
        <f>TEXT(gdp_capita_rank__2[[#This Row],[year]],0)&amp;"-"&amp;gdp_capita_rank__2[[#This Row],[WB_country_code]]</f>
        <v>2011-LVA</v>
      </c>
      <c r="G6909" s="9" t="s">
        <v>8396</v>
      </c>
    </row>
    <row r="6910" spans="1:7" x14ac:dyDescent="0.2">
      <c r="A6910" s="9" t="s">
        <v>153</v>
      </c>
      <c r="B6910" s="9" t="s">
        <v>154</v>
      </c>
      <c r="C6910" s="9" t="s">
        <v>2927</v>
      </c>
      <c r="D6910" s="9" t="s">
        <v>2928</v>
      </c>
      <c r="E6910" s="9" t="s">
        <v>8322</v>
      </c>
      <c r="F6910" s="9" t="str">
        <f>TEXT(gdp_capita_rank__2[[#This Row],[year]],0)&amp;"-"&amp;gdp_capita_rank__2[[#This Row],[WB_country_code]]</f>
        <v>2011-MAR</v>
      </c>
      <c r="G6910" s="9" t="s">
        <v>8397</v>
      </c>
    </row>
    <row r="6911" spans="1:7" x14ac:dyDescent="0.2">
      <c r="A6911" s="9" t="s">
        <v>155</v>
      </c>
      <c r="B6911" s="9" t="s">
        <v>156</v>
      </c>
      <c r="C6911" s="9" t="s">
        <v>2930</v>
      </c>
      <c r="D6911" s="9" t="s">
        <v>2931</v>
      </c>
      <c r="E6911" s="9" t="s">
        <v>8322</v>
      </c>
      <c r="F6911" s="9" t="str">
        <f>TEXT(gdp_capita_rank__2[[#This Row],[year]],0)&amp;"-"&amp;gdp_capita_rank__2[[#This Row],[WB_country_code]]</f>
        <v>2011-MDA</v>
      </c>
      <c r="G6911" s="9" t="s">
        <v>8398</v>
      </c>
    </row>
    <row r="6912" spans="1:7" x14ac:dyDescent="0.2">
      <c r="A6912" s="9" t="s">
        <v>157</v>
      </c>
      <c r="B6912" s="9" t="s">
        <v>158</v>
      </c>
      <c r="C6912" s="9" t="s">
        <v>2932</v>
      </c>
      <c r="D6912" s="9" t="s">
        <v>2933</v>
      </c>
      <c r="E6912" s="9" t="s">
        <v>8322</v>
      </c>
      <c r="F6912" s="9" t="str">
        <f>TEXT(gdp_capita_rank__2[[#This Row],[year]],0)&amp;"-"&amp;gdp_capita_rank__2[[#This Row],[WB_country_code]]</f>
        <v>2011-MEX</v>
      </c>
      <c r="G6912" s="9" t="s">
        <v>8399</v>
      </c>
    </row>
    <row r="6913" spans="1:7" x14ac:dyDescent="0.2">
      <c r="A6913" s="9" t="s">
        <v>159</v>
      </c>
      <c r="B6913" s="9" t="s">
        <v>160</v>
      </c>
      <c r="C6913" s="9" t="s">
        <v>2935</v>
      </c>
      <c r="D6913" s="9" t="s">
        <v>2936</v>
      </c>
      <c r="E6913" s="9" t="s">
        <v>8322</v>
      </c>
      <c r="F6913" s="9" t="str">
        <f>TEXT(gdp_capita_rank__2[[#This Row],[year]],0)&amp;"-"&amp;gdp_capita_rank__2[[#This Row],[WB_country_code]]</f>
        <v>2011-MKD</v>
      </c>
      <c r="G6913" s="9" t="s">
        <v>8400</v>
      </c>
    </row>
    <row r="6914" spans="1:7" x14ac:dyDescent="0.2">
      <c r="A6914" s="9" t="s">
        <v>161</v>
      </c>
      <c r="B6914" s="9" t="s">
        <v>162</v>
      </c>
      <c r="C6914" s="9" t="s">
        <v>2937</v>
      </c>
      <c r="D6914" s="9" t="s">
        <v>2938</v>
      </c>
      <c r="E6914" s="9" t="s">
        <v>8322</v>
      </c>
      <c r="F6914" s="9" t="str">
        <f>TEXT(gdp_capita_rank__2[[#This Row],[year]],0)&amp;"-"&amp;gdp_capita_rank__2[[#This Row],[WB_country_code]]</f>
        <v>2011-MNE</v>
      </c>
      <c r="G6914" s="9" t="s">
        <v>8401</v>
      </c>
    </row>
    <row r="6915" spans="1:7" x14ac:dyDescent="0.2">
      <c r="A6915" s="9" t="s">
        <v>163</v>
      </c>
      <c r="B6915" s="9" t="s">
        <v>164</v>
      </c>
      <c r="C6915" s="9" t="s">
        <v>2939</v>
      </c>
      <c r="D6915" s="9" t="s">
        <v>2940</v>
      </c>
      <c r="E6915" s="9" t="s">
        <v>8322</v>
      </c>
      <c r="F6915" s="9" t="str">
        <f>TEXT(gdp_capita_rank__2[[#This Row],[year]],0)&amp;"-"&amp;gdp_capita_rank__2[[#This Row],[WB_country_code]]</f>
        <v>2011-MNG</v>
      </c>
      <c r="G6915" s="9" t="s">
        <v>8402</v>
      </c>
    </row>
    <row r="6916" spans="1:7" x14ac:dyDescent="0.2">
      <c r="A6916" s="9" t="s">
        <v>165</v>
      </c>
      <c r="B6916" s="9" t="s">
        <v>166</v>
      </c>
      <c r="C6916" s="9" t="s">
        <v>2941</v>
      </c>
      <c r="D6916" s="9" t="s">
        <v>2942</v>
      </c>
      <c r="E6916" s="9" t="s">
        <v>8322</v>
      </c>
      <c r="F6916" s="9" t="str">
        <f>TEXT(gdp_capita_rank__2[[#This Row],[year]],0)&amp;"-"&amp;gdp_capita_rank__2[[#This Row],[WB_country_code]]</f>
        <v>2011-MOZ</v>
      </c>
      <c r="G6916" s="9" t="s">
        <v>8403</v>
      </c>
    </row>
    <row r="6917" spans="1:7" x14ac:dyDescent="0.2">
      <c r="A6917" s="9" t="s">
        <v>167</v>
      </c>
      <c r="B6917" s="9" t="s">
        <v>168</v>
      </c>
      <c r="C6917" s="9" t="s">
        <v>2943</v>
      </c>
      <c r="D6917" s="9" t="s">
        <v>2944</v>
      </c>
      <c r="E6917" s="9" t="s">
        <v>8322</v>
      </c>
      <c r="F6917" s="9" t="str">
        <f>TEXT(gdp_capita_rank__2[[#This Row],[year]],0)&amp;"-"&amp;gdp_capita_rank__2[[#This Row],[WB_country_code]]</f>
        <v>2011-MUS</v>
      </c>
      <c r="G6917" s="9" t="s">
        <v>8404</v>
      </c>
    </row>
    <row r="6918" spans="1:7" x14ac:dyDescent="0.2">
      <c r="A6918" s="9" t="s">
        <v>169</v>
      </c>
      <c r="B6918" s="9" t="s">
        <v>170</v>
      </c>
      <c r="C6918" s="9" t="s">
        <v>2945</v>
      </c>
      <c r="D6918" s="9" t="s">
        <v>2946</v>
      </c>
      <c r="E6918" s="9" t="s">
        <v>8322</v>
      </c>
      <c r="F6918" s="9" t="str">
        <f>TEXT(gdp_capita_rank__2[[#This Row],[year]],0)&amp;"-"&amp;gdp_capita_rank__2[[#This Row],[WB_country_code]]</f>
        <v>2011-MYS</v>
      </c>
      <c r="G6918" s="9" t="s">
        <v>8405</v>
      </c>
    </row>
    <row r="6919" spans="1:7" x14ac:dyDescent="0.2">
      <c r="A6919" s="9" t="s">
        <v>171</v>
      </c>
      <c r="B6919" s="9" t="s">
        <v>172</v>
      </c>
      <c r="C6919" s="9" t="s">
        <v>2948</v>
      </c>
      <c r="D6919" s="9" t="s">
        <v>2949</v>
      </c>
      <c r="E6919" s="9" t="s">
        <v>8322</v>
      </c>
      <c r="F6919" s="9" t="str">
        <f>TEXT(gdp_capita_rank__2[[#This Row],[year]],0)&amp;"-"&amp;gdp_capita_rank__2[[#This Row],[WB_country_code]]</f>
        <v>2011-NAM</v>
      </c>
      <c r="G6919" s="9" t="s">
        <v>8406</v>
      </c>
    </row>
    <row r="6920" spans="1:7" x14ac:dyDescent="0.2">
      <c r="A6920" s="9" t="s">
        <v>173</v>
      </c>
      <c r="B6920" s="9" t="s">
        <v>174</v>
      </c>
      <c r="C6920" s="9" t="s">
        <v>2950</v>
      </c>
      <c r="D6920" s="9" t="s">
        <v>2951</v>
      </c>
      <c r="E6920" s="9" t="s">
        <v>8322</v>
      </c>
      <c r="F6920" s="9" t="str">
        <f>TEXT(gdp_capita_rank__2[[#This Row],[year]],0)&amp;"-"&amp;gdp_capita_rank__2[[#This Row],[WB_country_code]]</f>
        <v>2011-NER</v>
      </c>
      <c r="G6920" s="9" t="s">
        <v>8407</v>
      </c>
    </row>
    <row r="6921" spans="1:7" x14ac:dyDescent="0.2">
      <c r="A6921" s="9" t="s">
        <v>175</v>
      </c>
      <c r="B6921" s="9" t="s">
        <v>176</v>
      </c>
      <c r="C6921" s="9" t="s">
        <v>2953</v>
      </c>
      <c r="D6921" s="9" t="s">
        <v>2954</v>
      </c>
      <c r="E6921" s="9" t="s">
        <v>8322</v>
      </c>
      <c r="F6921" s="9" t="str">
        <f>TEXT(gdp_capita_rank__2[[#This Row],[year]],0)&amp;"-"&amp;gdp_capita_rank__2[[#This Row],[WB_country_code]]</f>
        <v>2011-NGA</v>
      </c>
      <c r="G6921" s="9" t="s">
        <v>8408</v>
      </c>
    </row>
    <row r="6922" spans="1:7" x14ac:dyDescent="0.2">
      <c r="A6922" s="9" t="s">
        <v>177</v>
      </c>
      <c r="B6922" s="9" t="s">
        <v>178</v>
      </c>
      <c r="C6922" s="9" t="s">
        <v>2956</v>
      </c>
      <c r="D6922" s="9" t="s">
        <v>2957</v>
      </c>
      <c r="E6922" s="9" t="s">
        <v>8322</v>
      </c>
      <c r="F6922" s="9" t="str">
        <f>TEXT(gdp_capita_rank__2[[#This Row],[year]],0)&amp;"-"&amp;gdp_capita_rank__2[[#This Row],[WB_country_code]]</f>
        <v>2011-NLD</v>
      </c>
      <c r="G6922" s="9" t="s">
        <v>8409</v>
      </c>
    </row>
    <row r="6923" spans="1:7" x14ac:dyDescent="0.2">
      <c r="A6923" s="9" t="s">
        <v>179</v>
      </c>
      <c r="B6923" s="9" t="s">
        <v>180</v>
      </c>
      <c r="C6923" s="9" t="s">
        <v>2959</v>
      </c>
      <c r="D6923" s="9" t="s">
        <v>2960</v>
      </c>
      <c r="E6923" s="9" t="s">
        <v>8322</v>
      </c>
      <c r="F6923" s="9" t="str">
        <f>TEXT(gdp_capita_rank__2[[#This Row],[year]],0)&amp;"-"&amp;gdp_capita_rank__2[[#This Row],[WB_country_code]]</f>
        <v>2011-NOR</v>
      </c>
      <c r="G6923" s="9" t="s">
        <v>8410</v>
      </c>
    </row>
    <row r="6924" spans="1:7" x14ac:dyDescent="0.2">
      <c r="A6924" s="9" t="s">
        <v>181</v>
      </c>
      <c r="B6924" s="9" t="s">
        <v>182</v>
      </c>
      <c r="C6924" s="9" t="s">
        <v>2962</v>
      </c>
      <c r="D6924" s="9" t="s">
        <v>2963</v>
      </c>
      <c r="E6924" s="9" t="s">
        <v>8322</v>
      </c>
      <c r="F6924" s="9" t="str">
        <f>TEXT(gdp_capita_rank__2[[#This Row],[year]],0)&amp;"-"&amp;gdp_capita_rank__2[[#This Row],[WB_country_code]]</f>
        <v>2011-NZL</v>
      </c>
      <c r="G6924" s="9" t="s">
        <v>8411</v>
      </c>
    </row>
    <row r="6925" spans="1:7" x14ac:dyDescent="0.2">
      <c r="A6925" s="9" t="s">
        <v>183</v>
      </c>
      <c r="B6925" s="9" t="s">
        <v>184</v>
      </c>
      <c r="C6925" s="9" t="s">
        <v>2965</v>
      </c>
      <c r="D6925" s="9" t="s">
        <v>2966</v>
      </c>
      <c r="E6925" s="9" t="s">
        <v>8322</v>
      </c>
      <c r="F6925" s="9" t="str">
        <f>TEXT(gdp_capita_rank__2[[#This Row],[year]],0)&amp;"-"&amp;gdp_capita_rank__2[[#This Row],[WB_country_code]]</f>
        <v>2011-PAK</v>
      </c>
      <c r="G6925" s="9" t="s">
        <v>8412</v>
      </c>
    </row>
    <row r="6926" spans="1:7" x14ac:dyDescent="0.2">
      <c r="A6926" s="9" t="s">
        <v>185</v>
      </c>
      <c r="B6926" s="9" t="s">
        <v>186</v>
      </c>
      <c r="C6926" s="9" t="s">
        <v>2968</v>
      </c>
      <c r="D6926" s="9" t="s">
        <v>2969</v>
      </c>
      <c r="E6926" s="9" t="s">
        <v>8322</v>
      </c>
      <c r="F6926" s="9" t="str">
        <f>TEXT(gdp_capita_rank__2[[#This Row],[year]],0)&amp;"-"&amp;gdp_capita_rank__2[[#This Row],[WB_country_code]]</f>
        <v>2011-PAN</v>
      </c>
      <c r="G6926" s="9" t="s">
        <v>8413</v>
      </c>
    </row>
    <row r="6927" spans="1:7" x14ac:dyDescent="0.2">
      <c r="A6927" s="9" t="s">
        <v>187</v>
      </c>
      <c r="B6927" s="9" t="s">
        <v>188</v>
      </c>
      <c r="C6927" s="9" t="s">
        <v>2971</v>
      </c>
      <c r="D6927" s="9" t="s">
        <v>2972</v>
      </c>
      <c r="E6927" s="9" t="s">
        <v>8322</v>
      </c>
      <c r="F6927" s="9" t="str">
        <f>TEXT(gdp_capita_rank__2[[#This Row],[year]],0)&amp;"-"&amp;gdp_capita_rank__2[[#This Row],[WB_country_code]]</f>
        <v>2011-PER</v>
      </c>
      <c r="G6927" s="9" t="s">
        <v>8414</v>
      </c>
    </row>
    <row r="6928" spans="1:7" x14ac:dyDescent="0.2">
      <c r="A6928" s="9" t="s">
        <v>189</v>
      </c>
      <c r="B6928" s="9" t="s">
        <v>190</v>
      </c>
      <c r="C6928" s="9" t="s">
        <v>2973</v>
      </c>
      <c r="D6928" s="9" t="s">
        <v>2974</v>
      </c>
      <c r="E6928" s="9" t="s">
        <v>8322</v>
      </c>
      <c r="F6928" s="9" t="str">
        <f>TEXT(gdp_capita_rank__2[[#This Row],[year]],0)&amp;"-"&amp;gdp_capita_rank__2[[#This Row],[WB_country_code]]</f>
        <v>2011-PHL</v>
      </c>
      <c r="G6928" s="9" t="s">
        <v>8415</v>
      </c>
    </row>
    <row r="6929" spans="1:7" x14ac:dyDescent="0.2">
      <c r="A6929" s="9" t="s">
        <v>191</v>
      </c>
      <c r="B6929" s="9" t="s">
        <v>192</v>
      </c>
      <c r="C6929" s="9" t="s">
        <v>2976</v>
      </c>
      <c r="D6929" s="9" t="s">
        <v>2977</v>
      </c>
      <c r="E6929" s="9" t="s">
        <v>8322</v>
      </c>
      <c r="F6929" s="9" t="str">
        <f>TEXT(gdp_capita_rank__2[[#This Row],[year]],0)&amp;"-"&amp;gdp_capita_rank__2[[#This Row],[WB_country_code]]</f>
        <v>2011-POL</v>
      </c>
      <c r="G6929" s="9" t="s">
        <v>8416</v>
      </c>
    </row>
    <row r="6930" spans="1:7" x14ac:dyDescent="0.2">
      <c r="A6930" s="9" t="s">
        <v>193</v>
      </c>
      <c r="B6930" s="9" t="s">
        <v>194</v>
      </c>
      <c r="C6930" s="9" t="s">
        <v>2818</v>
      </c>
      <c r="D6930" s="9" t="s">
        <v>2978</v>
      </c>
      <c r="E6930" s="9" t="s">
        <v>8322</v>
      </c>
      <c r="F6930" s="9" t="str">
        <f>TEXT(gdp_capita_rank__2[[#This Row],[year]],0)&amp;"-"&amp;gdp_capita_rank__2[[#This Row],[WB_country_code]]</f>
        <v>2011-PRI</v>
      </c>
      <c r="G6930" s="9" t="s">
        <v>8417</v>
      </c>
    </row>
    <row r="6931" spans="1:7" x14ac:dyDescent="0.2">
      <c r="A6931" s="9" t="s">
        <v>195</v>
      </c>
      <c r="B6931" s="9" t="s">
        <v>196</v>
      </c>
      <c r="C6931" s="9" t="s">
        <v>2980</v>
      </c>
      <c r="D6931" s="9" t="s">
        <v>2981</v>
      </c>
      <c r="E6931" s="9" t="s">
        <v>8322</v>
      </c>
      <c r="F6931" s="9" t="str">
        <f>TEXT(gdp_capita_rank__2[[#This Row],[year]],0)&amp;"-"&amp;gdp_capita_rank__2[[#This Row],[WB_country_code]]</f>
        <v>2011-PRK</v>
      </c>
      <c r="G6931" s="9" t="s">
        <v>2741</v>
      </c>
    </row>
    <row r="6932" spans="1:7" x14ac:dyDescent="0.2">
      <c r="A6932" s="9" t="s">
        <v>197</v>
      </c>
      <c r="B6932" s="9" t="s">
        <v>198</v>
      </c>
      <c r="C6932" s="9" t="s">
        <v>2982</v>
      </c>
      <c r="D6932" s="9" t="s">
        <v>2983</v>
      </c>
      <c r="E6932" s="9" t="s">
        <v>8322</v>
      </c>
      <c r="F6932" s="9" t="str">
        <f>TEXT(gdp_capita_rank__2[[#This Row],[year]],0)&amp;"-"&amp;gdp_capita_rank__2[[#This Row],[WB_country_code]]</f>
        <v>2011-PRT</v>
      </c>
      <c r="G6932" s="9" t="s">
        <v>8418</v>
      </c>
    </row>
    <row r="6933" spans="1:7" x14ac:dyDescent="0.2">
      <c r="A6933" s="9" t="s">
        <v>199</v>
      </c>
      <c r="B6933" s="9" t="s">
        <v>200</v>
      </c>
      <c r="C6933" s="9" t="s">
        <v>2985</v>
      </c>
      <c r="D6933" s="9" t="s">
        <v>2986</v>
      </c>
      <c r="E6933" s="9" t="s">
        <v>8322</v>
      </c>
      <c r="F6933" s="9" t="str">
        <f>TEXT(gdp_capita_rank__2[[#This Row],[year]],0)&amp;"-"&amp;gdp_capita_rank__2[[#This Row],[WB_country_code]]</f>
        <v>2011-PRY</v>
      </c>
      <c r="G6933" s="9" t="s">
        <v>8419</v>
      </c>
    </row>
    <row r="6934" spans="1:7" x14ac:dyDescent="0.2">
      <c r="A6934" s="9" t="s">
        <v>201</v>
      </c>
      <c r="B6934" s="9" t="s">
        <v>202</v>
      </c>
      <c r="C6934" s="9" t="s">
        <v>2987</v>
      </c>
      <c r="D6934" s="9" t="s">
        <v>2988</v>
      </c>
      <c r="E6934" s="9" t="s">
        <v>8322</v>
      </c>
      <c r="F6934" s="9" t="str">
        <f>TEXT(gdp_capita_rank__2[[#This Row],[year]],0)&amp;"-"&amp;gdp_capita_rank__2[[#This Row],[WB_country_code]]</f>
        <v>2011-QAT</v>
      </c>
      <c r="G6934" s="9" t="s">
        <v>8420</v>
      </c>
    </row>
    <row r="6935" spans="1:7" x14ac:dyDescent="0.2">
      <c r="A6935" s="9" t="s">
        <v>203</v>
      </c>
      <c r="B6935" s="9" t="s">
        <v>204</v>
      </c>
      <c r="C6935" s="9" t="s">
        <v>2989</v>
      </c>
      <c r="D6935" s="9" t="s">
        <v>2990</v>
      </c>
      <c r="E6935" s="9" t="s">
        <v>8322</v>
      </c>
      <c r="F6935" s="9" t="str">
        <f>TEXT(gdp_capita_rank__2[[#This Row],[year]],0)&amp;"-"&amp;gdp_capita_rank__2[[#This Row],[WB_country_code]]</f>
        <v>2011-ROU</v>
      </c>
      <c r="G6935" s="9" t="s">
        <v>8421</v>
      </c>
    </row>
    <row r="6936" spans="1:7" x14ac:dyDescent="0.2">
      <c r="A6936" s="9" t="s">
        <v>205</v>
      </c>
      <c r="B6936" s="9" t="s">
        <v>206</v>
      </c>
      <c r="C6936" s="9" t="s">
        <v>2991</v>
      </c>
      <c r="D6936" s="9" t="s">
        <v>2992</v>
      </c>
      <c r="E6936" s="9" t="s">
        <v>8322</v>
      </c>
      <c r="F6936" s="9" t="str">
        <f>TEXT(gdp_capita_rank__2[[#This Row],[year]],0)&amp;"-"&amp;gdp_capita_rank__2[[#This Row],[WB_country_code]]</f>
        <v>2011-RUS</v>
      </c>
      <c r="G6936" s="9" t="s">
        <v>8422</v>
      </c>
    </row>
    <row r="6937" spans="1:7" x14ac:dyDescent="0.2">
      <c r="A6937" s="9" t="s">
        <v>207</v>
      </c>
      <c r="B6937" s="9" t="s">
        <v>208</v>
      </c>
      <c r="C6937" s="9" t="s">
        <v>2993</v>
      </c>
      <c r="D6937" s="9" t="s">
        <v>2994</v>
      </c>
      <c r="E6937" s="9" t="s">
        <v>8322</v>
      </c>
      <c r="F6937" s="9" t="str">
        <f>TEXT(gdp_capita_rank__2[[#This Row],[year]],0)&amp;"-"&amp;gdp_capita_rank__2[[#This Row],[WB_country_code]]</f>
        <v>2011-SAU</v>
      </c>
      <c r="G6937" s="9" t="s">
        <v>8423</v>
      </c>
    </row>
    <row r="6938" spans="1:7" x14ac:dyDescent="0.2">
      <c r="A6938" s="9" t="s">
        <v>209</v>
      </c>
      <c r="B6938" s="9" t="s">
        <v>210</v>
      </c>
      <c r="C6938" s="9" t="s">
        <v>2995</v>
      </c>
      <c r="D6938" s="9" t="s">
        <v>2996</v>
      </c>
      <c r="E6938" s="9" t="s">
        <v>8322</v>
      </c>
      <c r="F6938" s="9" t="str">
        <f>TEXT(gdp_capita_rank__2[[#This Row],[year]],0)&amp;"-"&amp;gdp_capita_rank__2[[#This Row],[WB_country_code]]</f>
        <v>2011-SDN</v>
      </c>
      <c r="G6938" s="9" t="s">
        <v>8424</v>
      </c>
    </row>
    <row r="6939" spans="1:7" x14ac:dyDescent="0.2">
      <c r="A6939" s="9" t="s">
        <v>211</v>
      </c>
      <c r="B6939" s="9" t="s">
        <v>212</v>
      </c>
      <c r="C6939" s="9" t="s">
        <v>2998</v>
      </c>
      <c r="D6939" s="9" t="s">
        <v>2999</v>
      </c>
      <c r="E6939" s="9" t="s">
        <v>8322</v>
      </c>
      <c r="F6939" s="9" t="str">
        <f>TEXT(gdp_capita_rank__2[[#This Row],[year]],0)&amp;"-"&amp;gdp_capita_rank__2[[#This Row],[WB_country_code]]</f>
        <v>2011-SEN</v>
      </c>
      <c r="G6939" s="9" t="s">
        <v>8425</v>
      </c>
    </row>
    <row r="6940" spans="1:7" x14ac:dyDescent="0.2">
      <c r="A6940" s="9" t="s">
        <v>213</v>
      </c>
      <c r="B6940" s="9" t="s">
        <v>214</v>
      </c>
      <c r="C6940" s="9" t="s">
        <v>3001</v>
      </c>
      <c r="D6940" s="9" t="s">
        <v>3002</v>
      </c>
      <c r="E6940" s="9" t="s">
        <v>8322</v>
      </c>
      <c r="F6940" s="9" t="str">
        <f>TEXT(gdp_capita_rank__2[[#This Row],[year]],0)&amp;"-"&amp;gdp_capita_rank__2[[#This Row],[WB_country_code]]</f>
        <v>2011-SGP</v>
      </c>
      <c r="G6940" s="9" t="s">
        <v>8426</v>
      </c>
    </row>
    <row r="6941" spans="1:7" x14ac:dyDescent="0.2">
      <c r="A6941" s="9" t="s">
        <v>215</v>
      </c>
      <c r="B6941" s="9" t="s">
        <v>216</v>
      </c>
      <c r="C6941" s="9" t="s">
        <v>3004</v>
      </c>
      <c r="D6941" s="9" t="s">
        <v>3005</v>
      </c>
      <c r="E6941" s="9" t="s">
        <v>8322</v>
      </c>
      <c r="F6941" s="9" t="str">
        <f>TEXT(gdp_capita_rank__2[[#This Row],[year]],0)&amp;"-"&amp;gdp_capita_rank__2[[#This Row],[WB_country_code]]</f>
        <v>2011-SMR</v>
      </c>
      <c r="G6941" s="9" t="s">
        <v>8427</v>
      </c>
    </row>
    <row r="6942" spans="1:7" x14ac:dyDescent="0.2">
      <c r="A6942" s="9" t="s">
        <v>217</v>
      </c>
      <c r="B6942" s="9" t="s">
        <v>218</v>
      </c>
      <c r="C6942" s="9" t="s">
        <v>2854</v>
      </c>
      <c r="D6942" s="9" t="s">
        <v>3006</v>
      </c>
      <c r="E6942" s="9" t="s">
        <v>8322</v>
      </c>
      <c r="F6942" s="9" t="str">
        <f>TEXT(gdp_capita_rank__2[[#This Row],[year]],0)&amp;"-"&amp;gdp_capita_rank__2[[#This Row],[WB_country_code]]</f>
        <v>2011-SRB</v>
      </c>
      <c r="G6942" s="9" t="s">
        <v>8428</v>
      </c>
    </row>
    <row r="6943" spans="1:7" x14ac:dyDescent="0.2">
      <c r="A6943" s="9" t="s">
        <v>219</v>
      </c>
      <c r="B6943" s="9" t="s">
        <v>220</v>
      </c>
      <c r="C6943" s="9" t="s">
        <v>3007</v>
      </c>
      <c r="D6943" s="9" t="s">
        <v>3008</v>
      </c>
      <c r="E6943" s="9" t="s">
        <v>8322</v>
      </c>
      <c r="F6943" s="9" t="str">
        <f>TEXT(gdp_capita_rank__2[[#This Row],[year]],0)&amp;"-"&amp;gdp_capita_rank__2[[#This Row],[WB_country_code]]</f>
        <v>2011-SUR</v>
      </c>
      <c r="G6943" s="9" t="s">
        <v>8429</v>
      </c>
    </row>
    <row r="6944" spans="1:7" x14ac:dyDescent="0.2">
      <c r="A6944" s="9" t="s">
        <v>221</v>
      </c>
      <c r="B6944" s="9" t="s">
        <v>222</v>
      </c>
      <c r="C6944" s="9" t="s">
        <v>3010</v>
      </c>
      <c r="D6944" s="9" t="s">
        <v>3011</v>
      </c>
      <c r="E6944" s="9" t="s">
        <v>8322</v>
      </c>
      <c r="F6944" s="9" t="str">
        <f>TEXT(gdp_capita_rank__2[[#This Row],[year]],0)&amp;"-"&amp;gdp_capita_rank__2[[#This Row],[WB_country_code]]</f>
        <v>2011-SVK</v>
      </c>
      <c r="G6944" s="9" t="s">
        <v>8430</v>
      </c>
    </row>
    <row r="6945" spans="1:7" x14ac:dyDescent="0.2">
      <c r="A6945" s="9" t="s">
        <v>223</v>
      </c>
      <c r="B6945" s="9" t="s">
        <v>224</v>
      </c>
      <c r="C6945" s="9" t="s">
        <v>3012</v>
      </c>
      <c r="D6945" s="9" t="s">
        <v>3013</v>
      </c>
      <c r="E6945" s="9" t="s">
        <v>8322</v>
      </c>
      <c r="F6945" s="9" t="str">
        <f>TEXT(gdp_capita_rank__2[[#This Row],[year]],0)&amp;"-"&amp;gdp_capita_rank__2[[#This Row],[WB_country_code]]</f>
        <v>2011-SVN</v>
      </c>
      <c r="G6945" s="9" t="s">
        <v>8431</v>
      </c>
    </row>
    <row r="6946" spans="1:7" x14ac:dyDescent="0.2">
      <c r="A6946" s="9" t="s">
        <v>225</v>
      </c>
      <c r="B6946" s="9" t="s">
        <v>226</v>
      </c>
      <c r="C6946" s="9" t="s">
        <v>3014</v>
      </c>
      <c r="D6946" s="9" t="s">
        <v>3015</v>
      </c>
      <c r="E6946" s="9" t="s">
        <v>8322</v>
      </c>
      <c r="F6946" s="9" t="str">
        <f>TEXT(gdp_capita_rank__2[[#This Row],[year]],0)&amp;"-"&amp;gdp_capita_rank__2[[#This Row],[WB_country_code]]</f>
        <v>2011-SWE</v>
      </c>
      <c r="G6946" s="9" t="s">
        <v>8432</v>
      </c>
    </row>
    <row r="6947" spans="1:7" x14ac:dyDescent="0.2">
      <c r="A6947" s="9" t="s">
        <v>227</v>
      </c>
      <c r="B6947" s="9" t="s">
        <v>228</v>
      </c>
      <c r="C6947" s="9" t="s">
        <v>3017</v>
      </c>
      <c r="D6947" s="9" t="s">
        <v>3018</v>
      </c>
      <c r="E6947" s="9" t="s">
        <v>8322</v>
      </c>
      <c r="F6947" s="9" t="str">
        <f>TEXT(gdp_capita_rank__2[[#This Row],[year]],0)&amp;"-"&amp;gdp_capita_rank__2[[#This Row],[WB_country_code]]</f>
        <v>2011-SYR</v>
      </c>
      <c r="G6947" s="9" t="s">
        <v>8433</v>
      </c>
    </row>
    <row r="6948" spans="1:7" x14ac:dyDescent="0.2">
      <c r="A6948" s="9" t="s">
        <v>229</v>
      </c>
      <c r="B6948" s="9" t="s">
        <v>230</v>
      </c>
      <c r="C6948" s="9" t="s">
        <v>3020</v>
      </c>
      <c r="D6948" s="9" t="s">
        <v>3021</v>
      </c>
      <c r="E6948" s="9" t="s">
        <v>8322</v>
      </c>
      <c r="F6948" s="9" t="str">
        <f>TEXT(gdp_capita_rank__2[[#This Row],[year]],0)&amp;"-"&amp;gdp_capita_rank__2[[#This Row],[WB_country_code]]</f>
        <v>2011-TGO</v>
      </c>
      <c r="G6948" s="9" t="s">
        <v>8434</v>
      </c>
    </row>
    <row r="6949" spans="1:7" x14ac:dyDescent="0.2">
      <c r="A6949" s="9" t="s">
        <v>231</v>
      </c>
      <c r="B6949" s="9" t="s">
        <v>232</v>
      </c>
      <c r="C6949" s="9" t="s">
        <v>3023</v>
      </c>
      <c r="D6949" s="9" t="s">
        <v>3024</v>
      </c>
      <c r="E6949" s="9" t="s">
        <v>8322</v>
      </c>
      <c r="F6949" s="9" t="str">
        <f>TEXT(gdp_capita_rank__2[[#This Row],[year]],0)&amp;"-"&amp;gdp_capita_rank__2[[#This Row],[WB_country_code]]</f>
        <v>2011-THA</v>
      </c>
      <c r="G6949" s="9" t="s">
        <v>8435</v>
      </c>
    </row>
    <row r="6950" spans="1:7" x14ac:dyDescent="0.2">
      <c r="A6950" s="9" t="s">
        <v>233</v>
      </c>
      <c r="B6950" s="9" t="s">
        <v>234</v>
      </c>
      <c r="C6950" s="9" t="s">
        <v>3026</v>
      </c>
      <c r="D6950" s="9" t="s">
        <v>3027</v>
      </c>
      <c r="E6950" s="9" t="s">
        <v>8322</v>
      </c>
      <c r="F6950" s="9" t="str">
        <f>TEXT(gdp_capita_rank__2[[#This Row],[year]],0)&amp;"-"&amp;gdp_capita_rank__2[[#This Row],[WB_country_code]]</f>
        <v>2011-TJK</v>
      </c>
      <c r="G6950" s="9" t="s">
        <v>8436</v>
      </c>
    </row>
    <row r="6951" spans="1:7" x14ac:dyDescent="0.2">
      <c r="A6951" s="9" t="s">
        <v>235</v>
      </c>
      <c r="B6951" s="9" t="s">
        <v>236</v>
      </c>
      <c r="C6951" s="9" t="s">
        <v>3028</v>
      </c>
      <c r="D6951" s="9" t="s">
        <v>3029</v>
      </c>
      <c r="E6951" s="9" t="s">
        <v>8322</v>
      </c>
      <c r="F6951" s="9" t="str">
        <f>TEXT(gdp_capita_rank__2[[#This Row],[year]],0)&amp;"-"&amp;gdp_capita_rank__2[[#This Row],[WB_country_code]]</f>
        <v>2011-TKM</v>
      </c>
      <c r="G6951" s="9" t="s">
        <v>8437</v>
      </c>
    </row>
    <row r="6952" spans="1:7" x14ac:dyDescent="0.2">
      <c r="A6952" s="9" t="s">
        <v>237</v>
      </c>
      <c r="B6952" s="9" t="s">
        <v>238</v>
      </c>
      <c r="C6952" s="9" t="s">
        <v>3030</v>
      </c>
      <c r="D6952" s="9" t="s">
        <v>3031</v>
      </c>
      <c r="E6952" s="9" t="s">
        <v>8322</v>
      </c>
      <c r="F6952" s="9" t="str">
        <f>TEXT(gdp_capita_rank__2[[#This Row],[year]],0)&amp;"-"&amp;gdp_capita_rank__2[[#This Row],[WB_country_code]]</f>
        <v>2011-TON</v>
      </c>
      <c r="G6952" s="9" t="s">
        <v>8438</v>
      </c>
    </row>
    <row r="6953" spans="1:7" x14ac:dyDescent="0.2">
      <c r="A6953" s="9" t="s">
        <v>239</v>
      </c>
      <c r="B6953" s="9" t="s">
        <v>240</v>
      </c>
      <c r="C6953" s="9" t="s">
        <v>3032</v>
      </c>
      <c r="D6953" s="9" t="s">
        <v>3033</v>
      </c>
      <c r="E6953" s="9" t="s">
        <v>8322</v>
      </c>
      <c r="F6953" s="9" t="str">
        <f>TEXT(gdp_capita_rank__2[[#This Row],[year]],0)&amp;"-"&amp;gdp_capita_rank__2[[#This Row],[WB_country_code]]</f>
        <v>2011-TTO</v>
      </c>
      <c r="G6953" s="9" t="s">
        <v>8439</v>
      </c>
    </row>
    <row r="6954" spans="1:7" x14ac:dyDescent="0.2">
      <c r="A6954" s="9" t="s">
        <v>241</v>
      </c>
      <c r="B6954" s="9" t="s">
        <v>242</v>
      </c>
      <c r="C6954" s="9" t="s">
        <v>3035</v>
      </c>
      <c r="D6954" s="9" t="s">
        <v>3036</v>
      </c>
      <c r="E6954" s="9" t="s">
        <v>8322</v>
      </c>
      <c r="F6954" s="9" t="str">
        <f>TEXT(gdp_capita_rank__2[[#This Row],[year]],0)&amp;"-"&amp;gdp_capita_rank__2[[#This Row],[WB_country_code]]</f>
        <v>2011-TUN</v>
      </c>
      <c r="G6954" s="9" t="s">
        <v>8440</v>
      </c>
    </row>
    <row r="6955" spans="1:7" x14ac:dyDescent="0.2">
      <c r="A6955" s="9" t="s">
        <v>243</v>
      </c>
      <c r="B6955" s="9" t="s">
        <v>244</v>
      </c>
      <c r="C6955" s="9" t="s">
        <v>3037</v>
      </c>
      <c r="D6955" s="9" t="s">
        <v>3038</v>
      </c>
      <c r="E6955" s="9" t="s">
        <v>8322</v>
      </c>
      <c r="F6955" s="9" t="str">
        <f>TEXT(gdp_capita_rank__2[[#This Row],[year]],0)&amp;"-"&amp;gdp_capita_rank__2[[#This Row],[WB_country_code]]</f>
        <v>2011-TUR</v>
      </c>
      <c r="G6955" s="9" t="s">
        <v>8441</v>
      </c>
    </row>
    <row r="6956" spans="1:7" x14ac:dyDescent="0.2">
      <c r="A6956" s="9" t="s">
        <v>245</v>
      </c>
      <c r="B6956" s="9" t="s">
        <v>246</v>
      </c>
      <c r="C6956" s="9" t="s">
        <v>3040</v>
      </c>
      <c r="D6956" s="9" t="s">
        <v>3041</v>
      </c>
      <c r="E6956" s="9" t="s">
        <v>8322</v>
      </c>
      <c r="F6956" s="9" t="str">
        <f>TEXT(gdp_capita_rank__2[[#This Row],[year]],0)&amp;"-"&amp;gdp_capita_rank__2[[#This Row],[WB_country_code]]</f>
        <v>2011-TZA</v>
      </c>
      <c r="G6956" s="9" t="s">
        <v>8442</v>
      </c>
    </row>
    <row r="6957" spans="1:7" x14ac:dyDescent="0.2">
      <c r="A6957" s="9" t="s">
        <v>247</v>
      </c>
      <c r="B6957" s="9" t="s">
        <v>248</v>
      </c>
      <c r="C6957" s="9" t="s">
        <v>3042</v>
      </c>
      <c r="D6957" s="9" t="s">
        <v>3043</v>
      </c>
      <c r="E6957" s="9" t="s">
        <v>8322</v>
      </c>
      <c r="F6957" s="9" t="str">
        <f>TEXT(gdp_capita_rank__2[[#This Row],[year]],0)&amp;"-"&amp;gdp_capita_rank__2[[#This Row],[WB_country_code]]</f>
        <v>2011-UGA</v>
      </c>
      <c r="G6957" s="9" t="s">
        <v>8443</v>
      </c>
    </row>
    <row r="6958" spans="1:7" x14ac:dyDescent="0.2">
      <c r="A6958" s="9" t="s">
        <v>249</v>
      </c>
      <c r="B6958" s="9" t="s">
        <v>250</v>
      </c>
      <c r="C6958" s="9" t="s">
        <v>3045</v>
      </c>
      <c r="D6958" s="9" t="s">
        <v>3046</v>
      </c>
      <c r="E6958" s="9" t="s">
        <v>8322</v>
      </c>
      <c r="F6958" s="9" t="str">
        <f>TEXT(gdp_capita_rank__2[[#This Row],[year]],0)&amp;"-"&amp;gdp_capita_rank__2[[#This Row],[WB_country_code]]</f>
        <v>2011-UKR</v>
      </c>
      <c r="G6958" s="9" t="s">
        <v>8444</v>
      </c>
    </row>
    <row r="6959" spans="1:7" x14ac:dyDescent="0.2">
      <c r="A6959" s="9" t="s">
        <v>251</v>
      </c>
      <c r="B6959" s="9" t="s">
        <v>252</v>
      </c>
      <c r="C6959" s="9" t="s">
        <v>3047</v>
      </c>
      <c r="D6959" s="9" t="s">
        <v>3048</v>
      </c>
      <c r="E6959" s="9" t="s">
        <v>8322</v>
      </c>
      <c r="F6959" s="9" t="str">
        <f>TEXT(gdp_capita_rank__2[[#This Row],[year]],0)&amp;"-"&amp;gdp_capita_rank__2[[#This Row],[WB_country_code]]</f>
        <v>2011-URY</v>
      </c>
      <c r="G6959" s="9" t="s">
        <v>8445</v>
      </c>
    </row>
    <row r="6960" spans="1:7" x14ac:dyDescent="0.2">
      <c r="A6960" s="9" t="s">
        <v>253</v>
      </c>
      <c r="B6960" s="9" t="s">
        <v>254</v>
      </c>
      <c r="C6960" s="9" t="s">
        <v>3050</v>
      </c>
      <c r="D6960" s="9" t="s">
        <v>3051</v>
      </c>
      <c r="E6960" s="9" t="s">
        <v>8322</v>
      </c>
      <c r="F6960" s="9" t="str">
        <f>TEXT(gdp_capita_rank__2[[#This Row],[year]],0)&amp;"-"&amp;gdp_capita_rank__2[[#This Row],[WB_country_code]]</f>
        <v>2011-USA</v>
      </c>
      <c r="G6960" s="9" t="s">
        <v>8446</v>
      </c>
    </row>
    <row r="6961" spans="1:7" x14ac:dyDescent="0.2">
      <c r="A6961" s="9" t="s">
        <v>255</v>
      </c>
      <c r="B6961" s="9" t="s">
        <v>256</v>
      </c>
      <c r="C6961" s="9" t="s">
        <v>3053</v>
      </c>
      <c r="D6961" s="9" t="s">
        <v>3054</v>
      </c>
      <c r="E6961" s="9" t="s">
        <v>8322</v>
      </c>
      <c r="F6961" s="9" t="str">
        <f>TEXT(gdp_capita_rank__2[[#This Row],[year]],0)&amp;"-"&amp;gdp_capita_rank__2[[#This Row],[WB_country_code]]</f>
        <v>2011-UZB</v>
      </c>
      <c r="G6961" s="9" t="s">
        <v>8447</v>
      </c>
    </row>
    <row r="6962" spans="1:7" x14ac:dyDescent="0.2">
      <c r="A6962" s="9" t="s">
        <v>257</v>
      </c>
      <c r="B6962" s="9" t="s">
        <v>258</v>
      </c>
      <c r="C6962" s="9" t="s">
        <v>3055</v>
      </c>
      <c r="D6962" s="9" t="s">
        <v>3056</v>
      </c>
      <c r="E6962" s="9" t="s">
        <v>8322</v>
      </c>
      <c r="F6962" s="9" t="str">
        <f>TEXT(gdp_capita_rank__2[[#This Row],[year]],0)&amp;"-"&amp;gdp_capita_rank__2[[#This Row],[WB_country_code]]</f>
        <v>2011-VEN</v>
      </c>
      <c r="G6962" s="9" t="s">
        <v>8448</v>
      </c>
    </row>
    <row r="6963" spans="1:7" x14ac:dyDescent="0.2">
      <c r="A6963" s="9" t="s">
        <v>259</v>
      </c>
      <c r="B6963" s="9" t="s">
        <v>260</v>
      </c>
      <c r="C6963" s="9" t="s">
        <v>3058</v>
      </c>
      <c r="D6963" s="9" t="s">
        <v>3059</v>
      </c>
      <c r="E6963" s="9" t="s">
        <v>8322</v>
      </c>
      <c r="F6963" s="9" t="str">
        <f>TEXT(gdp_capita_rank__2[[#This Row],[year]],0)&amp;"-"&amp;gdp_capita_rank__2[[#This Row],[WB_country_code]]</f>
        <v>2011-VIR</v>
      </c>
      <c r="G6963" s="9" t="s">
        <v>8449</v>
      </c>
    </row>
    <row r="6964" spans="1:7" x14ac:dyDescent="0.2">
      <c r="A6964" s="9" t="s">
        <v>261</v>
      </c>
      <c r="B6964" s="9" t="s">
        <v>262</v>
      </c>
      <c r="C6964" s="9" t="s">
        <v>3060</v>
      </c>
      <c r="D6964" s="9" t="s">
        <v>3061</v>
      </c>
      <c r="E6964" s="9" t="s">
        <v>8322</v>
      </c>
      <c r="F6964" s="9" t="str">
        <f>TEXT(gdp_capita_rank__2[[#This Row],[year]],0)&amp;"-"&amp;gdp_capita_rank__2[[#This Row],[WB_country_code]]</f>
        <v>2011-VNM</v>
      </c>
      <c r="G6964" s="9" t="s">
        <v>8450</v>
      </c>
    </row>
    <row r="6965" spans="1:7" x14ac:dyDescent="0.2">
      <c r="A6965" s="9" t="s">
        <v>263</v>
      </c>
      <c r="B6965" s="9" t="s">
        <v>264</v>
      </c>
      <c r="C6965" s="9" t="s">
        <v>3062</v>
      </c>
      <c r="D6965" s="9" t="s">
        <v>3063</v>
      </c>
      <c r="E6965" s="9" t="s">
        <v>8322</v>
      </c>
      <c r="F6965" s="9" t="str">
        <f>TEXT(gdp_capita_rank__2[[#This Row],[year]],0)&amp;"-"&amp;gdp_capita_rank__2[[#This Row],[WB_country_code]]</f>
        <v>2011-WSM</v>
      </c>
      <c r="G6965" s="9" t="s">
        <v>8451</v>
      </c>
    </row>
    <row r="6966" spans="1:7" x14ac:dyDescent="0.2">
      <c r="A6966" s="9" t="s">
        <v>265</v>
      </c>
      <c r="B6966" s="9" t="s">
        <v>266</v>
      </c>
      <c r="C6966" s="9" t="s">
        <v>3064</v>
      </c>
      <c r="D6966" s="9" t="s">
        <v>3065</v>
      </c>
      <c r="E6966" s="9" t="s">
        <v>8322</v>
      </c>
      <c r="F6966" s="9" t="str">
        <f>TEXT(gdp_capita_rank__2[[#This Row],[year]],0)&amp;"-"&amp;gdp_capita_rank__2[[#This Row],[WB_country_code]]</f>
        <v>2011-XKX</v>
      </c>
      <c r="G6966" s="9" t="s">
        <v>8452</v>
      </c>
    </row>
    <row r="6967" spans="1:7" x14ac:dyDescent="0.2">
      <c r="A6967" s="9" t="s">
        <v>269</v>
      </c>
      <c r="B6967" s="9" t="s">
        <v>270</v>
      </c>
      <c r="C6967" s="9" t="s">
        <v>3066</v>
      </c>
      <c r="D6967" s="9" t="s">
        <v>3067</v>
      </c>
      <c r="E6967" s="9" t="s">
        <v>8322</v>
      </c>
      <c r="F6967" s="9" t="str">
        <f>TEXT(gdp_capita_rank__2[[#This Row],[year]],0)&amp;"-"&amp;gdp_capita_rank__2[[#This Row],[WB_country_code]]</f>
        <v>2011-ZAF</v>
      </c>
      <c r="G6967" s="9" t="s">
        <v>8453</v>
      </c>
    </row>
    <row r="6968" spans="1:7" x14ac:dyDescent="0.2">
      <c r="A6968" s="9" t="s">
        <v>271</v>
      </c>
      <c r="B6968" s="9" t="s">
        <v>272</v>
      </c>
      <c r="C6968" s="9" t="s">
        <v>3069</v>
      </c>
      <c r="D6968" s="9" t="s">
        <v>3070</v>
      </c>
      <c r="E6968" s="9" t="s">
        <v>8322</v>
      </c>
      <c r="F6968" s="9" t="str">
        <f>TEXT(gdp_capita_rank__2[[#This Row],[year]],0)&amp;"-"&amp;gdp_capita_rank__2[[#This Row],[WB_country_code]]</f>
        <v>2011-ZMB</v>
      </c>
      <c r="G6968" s="9" t="s">
        <v>8454</v>
      </c>
    </row>
    <row r="6969" spans="1:7" x14ac:dyDescent="0.2">
      <c r="A6969" s="9" t="s">
        <v>273</v>
      </c>
      <c r="B6969" s="9" t="s">
        <v>274</v>
      </c>
      <c r="C6969" s="9" t="s">
        <v>3072</v>
      </c>
      <c r="D6969" s="9" t="s">
        <v>3073</v>
      </c>
      <c r="E6969" s="9" t="s">
        <v>8322</v>
      </c>
      <c r="F6969" s="9" t="str">
        <f>TEXT(gdp_capita_rank__2[[#This Row],[year]],0)&amp;"-"&amp;gdp_capita_rank__2[[#This Row],[WB_country_code]]</f>
        <v>2011-ZWE</v>
      </c>
      <c r="G6969" s="9" t="s">
        <v>8455</v>
      </c>
    </row>
    <row r="6970" spans="1:7" x14ac:dyDescent="0.2">
      <c r="A6970" s="9" t="s">
        <v>5</v>
      </c>
      <c r="B6970" s="9" t="s">
        <v>6</v>
      </c>
      <c r="C6970" s="9" t="s">
        <v>2735</v>
      </c>
      <c r="D6970" s="9" t="s">
        <v>2736</v>
      </c>
      <c r="E6970" s="9" t="s">
        <v>8456</v>
      </c>
      <c r="F6970" s="9" t="str">
        <f>TEXT(gdp_capita_rank__2[[#This Row],[year]],0)&amp;"-"&amp;gdp_capita_rank__2[[#This Row],[WB_country_code]]</f>
        <v>2012-AFG</v>
      </c>
      <c r="G6970" s="9" t="s">
        <v>8457</v>
      </c>
    </row>
    <row r="6971" spans="1:7" x14ac:dyDescent="0.2">
      <c r="A6971" s="9" t="s">
        <v>7</v>
      </c>
      <c r="B6971" s="9" t="s">
        <v>8</v>
      </c>
      <c r="C6971" s="9" t="s">
        <v>2739</v>
      </c>
      <c r="D6971" s="9" t="s">
        <v>2740</v>
      </c>
      <c r="E6971" s="9" t="s">
        <v>8456</v>
      </c>
      <c r="F6971" s="9" t="str">
        <f>TEXT(gdp_capita_rank__2[[#This Row],[year]],0)&amp;"-"&amp;gdp_capita_rank__2[[#This Row],[WB_country_code]]</f>
        <v>2012-ARE</v>
      </c>
      <c r="G6971" s="9" t="s">
        <v>8458</v>
      </c>
    </row>
    <row r="6972" spans="1:7" x14ac:dyDescent="0.2">
      <c r="A6972" s="9" t="s">
        <v>9</v>
      </c>
      <c r="B6972" s="9" t="s">
        <v>10</v>
      </c>
      <c r="C6972" s="9" t="s">
        <v>2742</v>
      </c>
      <c r="D6972" s="9" t="s">
        <v>2743</v>
      </c>
      <c r="E6972" s="9" t="s">
        <v>8456</v>
      </c>
      <c r="F6972" s="9" t="str">
        <f>TEXT(gdp_capita_rank__2[[#This Row],[year]],0)&amp;"-"&amp;gdp_capita_rank__2[[#This Row],[WB_country_code]]</f>
        <v>2012-ARG</v>
      </c>
      <c r="G6972" s="9" t="s">
        <v>8459</v>
      </c>
    </row>
    <row r="6973" spans="1:7" x14ac:dyDescent="0.2">
      <c r="A6973" s="9" t="s">
        <v>11</v>
      </c>
      <c r="B6973" s="9" t="s">
        <v>12</v>
      </c>
      <c r="C6973" s="9" t="s">
        <v>2744</v>
      </c>
      <c r="D6973" s="9" t="s">
        <v>2745</v>
      </c>
      <c r="E6973" s="9" t="s">
        <v>8456</v>
      </c>
      <c r="F6973" s="9" t="str">
        <f>TEXT(gdp_capita_rank__2[[#This Row],[year]],0)&amp;"-"&amp;gdp_capita_rank__2[[#This Row],[WB_country_code]]</f>
        <v>2012-ARM</v>
      </c>
      <c r="G6973" s="9" t="s">
        <v>8460</v>
      </c>
    </row>
    <row r="6974" spans="1:7" x14ac:dyDescent="0.2">
      <c r="A6974" s="9" t="s">
        <v>13</v>
      </c>
      <c r="B6974" s="9" t="s">
        <v>14</v>
      </c>
      <c r="C6974" s="9" t="s">
        <v>2746</v>
      </c>
      <c r="D6974" s="9" t="s">
        <v>2747</v>
      </c>
      <c r="E6974" s="9" t="s">
        <v>8456</v>
      </c>
      <c r="F6974" s="9" t="str">
        <f>TEXT(gdp_capita_rank__2[[#This Row],[year]],0)&amp;"-"&amp;gdp_capita_rank__2[[#This Row],[WB_country_code]]</f>
        <v>2012-AUS</v>
      </c>
      <c r="G6974" s="9" t="s">
        <v>8461</v>
      </c>
    </row>
    <row r="6975" spans="1:7" x14ac:dyDescent="0.2">
      <c r="A6975" s="9" t="s">
        <v>15</v>
      </c>
      <c r="B6975" s="9" t="s">
        <v>16</v>
      </c>
      <c r="C6975" s="9" t="s">
        <v>2749</v>
      </c>
      <c r="D6975" s="9" t="s">
        <v>2750</v>
      </c>
      <c r="E6975" s="9" t="s">
        <v>8456</v>
      </c>
      <c r="F6975" s="9" t="str">
        <f>TEXT(gdp_capita_rank__2[[#This Row],[year]],0)&amp;"-"&amp;gdp_capita_rank__2[[#This Row],[WB_country_code]]</f>
        <v>2012-AUT</v>
      </c>
      <c r="G6975" s="9" t="s">
        <v>8462</v>
      </c>
    </row>
    <row r="6976" spans="1:7" x14ac:dyDescent="0.2">
      <c r="A6976" s="9" t="s">
        <v>17</v>
      </c>
      <c r="B6976" s="9" t="s">
        <v>18</v>
      </c>
      <c r="C6976" s="9" t="s">
        <v>2752</v>
      </c>
      <c r="D6976" s="9" t="s">
        <v>2753</v>
      </c>
      <c r="E6976" s="9" t="s">
        <v>8456</v>
      </c>
      <c r="F6976" s="9" t="str">
        <f>TEXT(gdp_capita_rank__2[[#This Row],[year]],0)&amp;"-"&amp;gdp_capita_rank__2[[#This Row],[WB_country_code]]</f>
        <v>2012-AZE</v>
      </c>
      <c r="G6976" s="9" t="s">
        <v>8463</v>
      </c>
    </row>
    <row r="6977" spans="1:7" x14ac:dyDescent="0.2">
      <c r="A6977" s="9" t="s">
        <v>19</v>
      </c>
      <c r="B6977" s="9" t="s">
        <v>20</v>
      </c>
      <c r="C6977" s="9" t="s">
        <v>2754</v>
      </c>
      <c r="D6977" s="9" t="s">
        <v>2755</v>
      </c>
      <c r="E6977" s="9" t="s">
        <v>8456</v>
      </c>
      <c r="F6977" s="9" t="str">
        <f>TEXT(gdp_capita_rank__2[[#This Row],[year]],0)&amp;"-"&amp;gdp_capita_rank__2[[#This Row],[WB_country_code]]</f>
        <v>2012-BDI</v>
      </c>
      <c r="G6977" s="9" t="s">
        <v>8464</v>
      </c>
    </row>
    <row r="6978" spans="1:7" x14ac:dyDescent="0.2">
      <c r="A6978" s="9" t="s">
        <v>21</v>
      </c>
      <c r="B6978" s="9" t="s">
        <v>22</v>
      </c>
      <c r="C6978" s="9" t="s">
        <v>2757</v>
      </c>
      <c r="D6978" s="9" t="s">
        <v>2758</v>
      </c>
      <c r="E6978" s="9" t="s">
        <v>8456</v>
      </c>
      <c r="F6978" s="9" t="str">
        <f>TEXT(gdp_capita_rank__2[[#This Row],[year]],0)&amp;"-"&amp;gdp_capita_rank__2[[#This Row],[WB_country_code]]</f>
        <v>2012-BEL</v>
      </c>
      <c r="G6978" s="9" t="s">
        <v>8465</v>
      </c>
    </row>
    <row r="6979" spans="1:7" x14ac:dyDescent="0.2">
      <c r="A6979" s="9" t="s">
        <v>23</v>
      </c>
      <c r="B6979" s="9" t="s">
        <v>24</v>
      </c>
      <c r="C6979" s="9" t="s">
        <v>2760</v>
      </c>
      <c r="D6979" s="9" t="s">
        <v>2761</v>
      </c>
      <c r="E6979" s="9" t="s">
        <v>8456</v>
      </c>
      <c r="F6979" s="9" t="str">
        <f>TEXT(gdp_capita_rank__2[[#This Row],[year]],0)&amp;"-"&amp;gdp_capita_rank__2[[#This Row],[WB_country_code]]</f>
        <v>2012-BFA</v>
      </c>
      <c r="G6979" s="9" t="s">
        <v>8466</v>
      </c>
    </row>
    <row r="6980" spans="1:7" x14ac:dyDescent="0.2">
      <c r="A6980" s="9" t="s">
        <v>25</v>
      </c>
      <c r="B6980" s="9" t="s">
        <v>26</v>
      </c>
      <c r="C6980" s="9" t="s">
        <v>2763</v>
      </c>
      <c r="D6980" s="9" t="s">
        <v>2764</v>
      </c>
      <c r="E6980" s="9" t="s">
        <v>8456</v>
      </c>
      <c r="F6980" s="9" t="str">
        <f>TEXT(gdp_capita_rank__2[[#This Row],[year]],0)&amp;"-"&amp;gdp_capita_rank__2[[#This Row],[WB_country_code]]</f>
        <v>2012-BGR</v>
      </c>
      <c r="G6980" s="9" t="s">
        <v>8467</v>
      </c>
    </row>
    <row r="6981" spans="1:7" x14ac:dyDescent="0.2">
      <c r="A6981" s="9" t="s">
        <v>27</v>
      </c>
      <c r="B6981" s="9" t="s">
        <v>28</v>
      </c>
      <c r="C6981" s="9" t="s">
        <v>2765</v>
      </c>
      <c r="D6981" s="9" t="s">
        <v>2766</v>
      </c>
      <c r="E6981" s="9" t="s">
        <v>8456</v>
      </c>
      <c r="F6981" s="9" t="str">
        <f>TEXT(gdp_capita_rank__2[[#This Row],[year]],0)&amp;"-"&amp;gdp_capita_rank__2[[#This Row],[WB_country_code]]</f>
        <v>2012-BHR</v>
      </c>
      <c r="G6981" s="9" t="s">
        <v>8468</v>
      </c>
    </row>
    <row r="6982" spans="1:7" x14ac:dyDescent="0.2">
      <c r="A6982" s="9" t="s">
        <v>29</v>
      </c>
      <c r="B6982" s="9" t="s">
        <v>30</v>
      </c>
      <c r="C6982" s="9" t="s">
        <v>2767</v>
      </c>
      <c r="D6982" s="9" t="s">
        <v>2768</v>
      </c>
      <c r="E6982" s="9" t="s">
        <v>8456</v>
      </c>
      <c r="F6982" s="9" t="str">
        <f>TEXT(gdp_capita_rank__2[[#This Row],[year]],0)&amp;"-"&amp;gdp_capita_rank__2[[#This Row],[WB_country_code]]</f>
        <v>2012-BHS</v>
      </c>
      <c r="G6982" s="9" t="s">
        <v>8469</v>
      </c>
    </row>
    <row r="6983" spans="1:7" x14ac:dyDescent="0.2">
      <c r="A6983" s="9" t="s">
        <v>31</v>
      </c>
      <c r="B6983" s="9" t="s">
        <v>32</v>
      </c>
      <c r="C6983" s="9" t="s">
        <v>2770</v>
      </c>
      <c r="D6983" s="9" t="s">
        <v>2771</v>
      </c>
      <c r="E6983" s="9" t="s">
        <v>8456</v>
      </c>
      <c r="F6983" s="9" t="str">
        <f>TEXT(gdp_capita_rank__2[[#This Row],[year]],0)&amp;"-"&amp;gdp_capita_rank__2[[#This Row],[WB_country_code]]</f>
        <v>2012-BLR</v>
      </c>
      <c r="G6983" s="9" t="s">
        <v>8470</v>
      </c>
    </row>
    <row r="6984" spans="1:7" x14ac:dyDescent="0.2">
      <c r="A6984" s="9" t="s">
        <v>33</v>
      </c>
      <c r="B6984" s="9" t="s">
        <v>34</v>
      </c>
      <c r="C6984" s="9" t="s">
        <v>2772</v>
      </c>
      <c r="D6984" s="9" t="s">
        <v>2773</v>
      </c>
      <c r="E6984" s="9" t="s">
        <v>8456</v>
      </c>
      <c r="F6984" s="9" t="str">
        <f>TEXT(gdp_capita_rank__2[[#This Row],[year]],0)&amp;"-"&amp;gdp_capita_rank__2[[#This Row],[WB_country_code]]</f>
        <v>2012-BMU</v>
      </c>
      <c r="G6984" s="9" t="s">
        <v>8471</v>
      </c>
    </row>
    <row r="6985" spans="1:7" x14ac:dyDescent="0.2">
      <c r="A6985" s="9" t="s">
        <v>35</v>
      </c>
      <c r="B6985" s="9" t="s">
        <v>36</v>
      </c>
      <c r="C6985" s="9" t="s">
        <v>2775</v>
      </c>
      <c r="D6985" s="9" t="s">
        <v>2776</v>
      </c>
      <c r="E6985" s="9" t="s">
        <v>8456</v>
      </c>
      <c r="F6985" s="9" t="str">
        <f>TEXT(gdp_capita_rank__2[[#This Row],[year]],0)&amp;"-"&amp;gdp_capita_rank__2[[#This Row],[WB_country_code]]</f>
        <v>2012-BRA</v>
      </c>
      <c r="G6985" s="9" t="s">
        <v>8472</v>
      </c>
    </row>
    <row r="6986" spans="1:7" x14ac:dyDescent="0.2">
      <c r="A6986" s="9" t="s">
        <v>37</v>
      </c>
      <c r="B6986" s="9" t="s">
        <v>38</v>
      </c>
      <c r="C6986" s="9" t="s">
        <v>2777</v>
      </c>
      <c r="D6986" s="9" t="s">
        <v>2778</v>
      </c>
      <c r="E6986" s="9" t="s">
        <v>8456</v>
      </c>
      <c r="F6986" s="9" t="str">
        <f>TEXT(gdp_capita_rank__2[[#This Row],[year]],0)&amp;"-"&amp;gdp_capita_rank__2[[#This Row],[WB_country_code]]</f>
        <v>2012-BRB</v>
      </c>
      <c r="G6986" s="9" t="s">
        <v>8473</v>
      </c>
    </row>
    <row r="6987" spans="1:7" x14ac:dyDescent="0.2">
      <c r="A6987" s="9" t="s">
        <v>39</v>
      </c>
      <c r="B6987" s="9" t="s">
        <v>40</v>
      </c>
      <c r="C6987" s="9" t="s">
        <v>2779</v>
      </c>
      <c r="D6987" s="9" t="s">
        <v>2780</v>
      </c>
      <c r="E6987" s="9" t="s">
        <v>8456</v>
      </c>
      <c r="F6987" s="9" t="str">
        <f>TEXT(gdp_capita_rank__2[[#This Row],[year]],0)&amp;"-"&amp;gdp_capita_rank__2[[#This Row],[WB_country_code]]</f>
        <v>2012-BWA</v>
      </c>
      <c r="G6987" s="9" t="s">
        <v>8474</v>
      </c>
    </row>
    <row r="6988" spans="1:7" x14ac:dyDescent="0.2">
      <c r="A6988" s="9" t="s">
        <v>41</v>
      </c>
      <c r="B6988" s="9" t="s">
        <v>42</v>
      </c>
      <c r="C6988" s="9" t="s">
        <v>2782</v>
      </c>
      <c r="D6988" s="9" t="s">
        <v>2783</v>
      </c>
      <c r="E6988" s="9" t="s">
        <v>8456</v>
      </c>
      <c r="F6988" s="9" t="str">
        <f>TEXT(gdp_capita_rank__2[[#This Row],[year]],0)&amp;"-"&amp;gdp_capita_rank__2[[#This Row],[WB_country_code]]</f>
        <v>2012-CAN</v>
      </c>
      <c r="G6988" s="9" t="s">
        <v>8475</v>
      </c>
    </row>
    <row r="6989" spans="1:7" x14ac:dyDescent="0.2">
      <c r="A6989" s="9" t="s">
        <v>43</v>
      </c>
      <c r="B6989" s="9" t="s">
        <v>44</v>
      </c>
      <c r="C6989" s="9" t="s">
        <v>2785</v>
      </c>
      <c r="D6989" s="9" t="s">
        <v>2786</v>
      </c>
      <c r="E6989" s="9" t="s">
        <v>8456</v>
      </c>
      <c r="F6989" s="9" t="str">
        <f>TEXT(gdp_capita_rank__2[[#This Row],[year]],0)&amp;"-"&amp;gdp_capita_rank__2[[#This Row],[WB_country_code]]</f>
        <v>2012-CHE</v>
      </c>
      <c r="G6989" s="9" t="s">
        <v>8476</v>
      </c>
    </row>
    <row r="6990" spans="1:7" x14ac:dyDescent="0.2">
      <c r="A6990" s="9" t="s">
        <v>45</v>
      </c>
      <c r="B6990" s="9" t="s">
        <v>46</v>
      </c>
      <c r="C6990" s="9" t="s">
        <v>2788</v>
      </c>
      <c r="D6990" s="9" t="s">
        <v>2789</v>
      </c>
      <c r="E6990" s="9" t="s">
        <v>8456</v>
      </c>
      <c r="F6990" s="9" t="str">
        <f>TEXT(gdp_capita_rank__2[[#This Row],[year]],0)&amp;"-"&amp;gdp_capita_rank__2[[#This Row],[WB_country_code]]</f>
        <v>2012-CHL</v>
      </c>
      <c r="G6990" s="9" t="s">
        <v>8477</v>
      </c>
    </row>
    <row r="6991" spans="1:7" x14ac:dyDescent="0.2">
      <c r="A6991" s="9" t="s">
        <v>47</v>
      </c>
      <c r="B6991" s="9" t="s">
        <v>48</v>
      </c>
      <c r="C6991" s="9" t="s">
        <v>2791</v>
      </c>
      <c r="D6991" s="9" t="s">
        <v>2792</v>
      </c>
      <c r="E6991" s="9" t="s">
        <v>8456</v>
      </c>
      <c r="F6991" s="9" t="str">
        <f>TEXT(gdp_capita_rank__2[[#This Row],[year]],0)&amp;"-"&amp;gdp_capita_rank__2[[#This Row],[WB_country_code]]</f>
        <v>2012-CHN</v>
      </c>
      <c r="G6991" s="9" t="s">
        <v>8478</v>
      </c>
    </row>
    <row r="6992" spans="1:7" x14ac:dyDescent="0.2">
      <c r="A6992" s="9" t="s">
        <v>49</v>
      </c>
      <c r="B6992" s="9" t="s">
        <v>50</v>
      </c>
      <c r="C6992" s="9" t="s">
        <v>2794</v>
      </c>
      <c r="D6992" s="9" t="s">
        <v>2795</v>
      </c>
      <c r="E6992" s="9" t="s">
        <v>8456</v>
      </c>
      <c r="F6992" s="9" t="str">
        <f>TEXT(gdp_capita_rank__2[[#This Row],[year]],0)&amp;"-"&amp;gdp_capita_rank__2[[#This Row],[WB_country_code]]</f>
        <v>2012-CIV</v>
      </c>
      <c r="G6992" s="9" t="s">
        <v>8479</v>
      </c>
    </row>
    <row r="6993" spans="1:7" x14ac:dyDescent="0.2">
      <c r="A6993" s="9" t="s">
        <v>51</v>
      </c>
      <c r="B6993" s="9" t="s">
        <v>52</v>
      </c>
      <c r="C6993" s="9" t="s">
        <v>2797</v>
      </c>
      <c r="D6993" s="9" t="s">
        <v>2798</v>
      </c>
      <c r="E6993" s="9" t="s">
        <v>8456</v>
      </c>
      <c r="F6993" s="9" t="str">
        <f>TEXT(gdp_capita_rank__2[[#This Row],[year]],0)&amp;"-"&amp;gdp_capita_rank__2[[#This Row],[WB_country_code]]</f>
        <v>2012-CMR</v>
      </c>
      <c r="G6993" s="9" t="s">
        <v>8480</v>
      </c>
    </row>
    <row r="6994" spans="1:7" x14ac:dyDescent="0.2">
      <c r="A6994" s="9" t="s">
        <v>53</v>
      </c>
      <c r="B6994" s="9" t="s">
        <v>54</v>
      </c>
      <c r="C6994" s="9" t="s">
        <v>2800</v>
      </c>
      <c r="D6994" s="9" t="s">
        <v>2801</v>
      </c>
      <c r="E6994" s="9" t="s">
        <v>8456</v>
      </c>
      <c r="F6994" s="9" t="str">
        <f>TEXT(gdp_capita_rank__2[[#This Row],[year]],0)&amp;"-"&amp;gdp_capita_rank__2[[#This Row],[WB_country_code]]</f>
        <v>2012-COL</v>
      </c>
      <c r="G6994" s="9" t="s">
        <v>8481</v>
      </c>
    </row>
    <row r="6995" spans="1:7" x14ac:dyDescent="0.2">
      <c r="A6995" s="9" t="s">
        <v>55</v>
      </c>
      <c r="B6995" s="9" t="s">
        <v>56</v>
      </c>
      <c r="C6995" s="9" t="s">
        <v>2803</v>
      </c>
      <c r="D6995" s="9" t="s">
        <v>2804</v>
      </c>
      <c r="E6995" s="9" t="s">
        <v>8456</v>
      </c>
      <c r="F6995" s="9" t="str">
        <f>TEXT(gdp_capita_rank__2[[#This Row],[year]],0)&amp;"-"&amp;gdp_capita_rank__2[[#This Row],[WB_country_code]]</f>
        <v>2012-CRI</v>
      </c>
      <c r="G6995" s="9" t="s">
        <v>8482</v>
      </c>
    </row>
    <row r="6996" spans="1:7" x14ac:dyDescent="0.2">
      <c r="A6996" s="9" t="s">
        <v>57</v>
      </c>
      <c r="B6996" s="9" t="s">
        <v>58</v>
      </c>
      <c r="C6996" s="9" t="s">
        <v>2806</v>
      </c>
      <c r="D6996" s="9" t="s">
        <v>2807</v>
      </c>
      <c r="E6996" s="9" t="s">
        <v>8456</v>
      </c>
      <c r="F6996" s="9" t="str">
        <f>TEXT(gdp_capita_rank__2[[#This Row],[year]],0)&amp;"-"&amp;gdp_capita_rank__2[[#This Row],[WB_country_code]]</f>
        <v>2012-CUB</v>
      </c>
      <c r="G6996" s="9" t="s">
        <v>8483</v>
      </c>
    </row>
    <row r="6997" spans="1:7" x14ac:dyDescent="0.2">
      <c r="A6997" s="9" t="s">
        <v>59</v>
      </c>
      <c r="B6997" s="9" t="s">
        <v>60</v>
      </c>
      <c r="C6997" s="9" t="s">
        <v>2808</v>
      </c>
      <c r="D6997" s="9" t="s">
        <v>2809</v>
      </c>
      <c r="E6997" s="9" t="s">
        <v>8456</v>
      </c>
      <c r="F6997" s="9" t="str">
        <f>TEXT(gdp_capita_rank__2[[#This Row],[year]],0)&amp;"-"&amp;gdp_capita_rank__2[[#This Row],[WB_country_code]]</f>
        <v>2012-CYP</v>
      </c>
      <c r="G6997" s="9" t="s">
        <v>8484</v>
      </c>
    </row>
    <row r="6998" spans="1:7" x14ac:dyDescent="0.2">
      <c r="A6998" s="9" t="s">
        <v>61</v>
      </c>
      <c r="B6998" s="9" t="s">
        <v>62</v>
      </c>
      <c r="C6998" s="9" t="s">
        <v>2810</v>
      </c>
      <c r="D6998" s="9" t="s">
        <v>2811</v>
      </c>
      <c r="E6998" s="9" t="s">
        <v>8456</v>
      </c>
      <c r="F6998" s="9" t="str">
        <f>TEXT(gdp_capita_rank__2[[#This Row],[year]],0)&amp;"-"&amp;gdp_capita_rank__2[[#This Row],[WB_country_code]]</f>
        <v>2012-CZE</v>
      </c>
      <c r="G6998" s="9" t="s">
        <v>8485</v>
      </c>
    </row>
    <row r="6999" spans="1:7" x14ac:dyDescent="0.2">
      <c r="A6999" s="9" t="s">
        <v>63</v>
      </c>
      <c r="B6999" s="9" t="s">
        <v>64</v>
      </c>
      <c r="C6999" s="9" t="s">
        <v>2812</v>
      </c>
      <c r="D6999" s="9" t="s">
        <v>2813</v>
      </c>
      <c r="E6999" s="9" t="s">
        <v>8456</v>
      </c>
      <c r="F6999" s="9" t="str">
        <f>TEXT(gdp_capita_rank__2[[#This Row],[year]],0)&amp;"-"&amp;gdp_capita_rank__2[[#This Row],[WB_country_code]]</f>
        <v>2012-DEU</v>
      </c>
      <c r="G6999" s="9" t="s">
        <v>8486</v>
      </c>
    </row>
    <row r="7000" spans="1:7" x14ac:dyDescent="0.2">
      <c r="A7000" s="9" t="s">
        <v>65</v>
      </c>
      <c r="B7000" s="9" t="s">
        <v>66</v>
      </c>
      <c r="C7000" s="9" t="s">
        <v>2814</v>
      </c>
      <c r="D7000" s="9" t="s">
        <v>2815</v>
      </c>
      <c r="E7000" s="9" t="s">
        <v>8456</v>
      </c>
      <c r="F7000" s="9" t="str">
        <f>TEXT(gdp_capita_rank__2[[#This Row],[year]],0)&amp;"-"&amp;gdp_capita_rank__2[[#This Row],[WB_country_code]]</f>
        <v>2012-DJI</v>
      </c>
      <c r="G7000" s="9" t="s">
        <v>8487</v>
      </c>
    </row>
    <row r="7001" spans="1:7" x14ac:dyDescent="0.2">
      <c r="A7001" s="9" t="s">
        <v>67</v>
      </c>
      <c r="B7001" s="9" t="s">
        <v>68</v>
      </c>
      <c r="C7001" s="9" t="s">
        <v>2816</v>
      </c>
      <c r="D7001" s="9" t="s">
        <v>2817</v>
      </c>
      <c r="E7001" s="9" t="s">
        <v>8456</v>
      </c>
      <c r="F7001" s="9" t="str">
        <f>TEXT(gdp_capita_rank__2[[#This Row],[year]],0)&amp;"-"&amp;gdp_capita_rank__2[[#This Row],[WB_country_code]]</f>
        <v>2012-DNK</v>
      </c>
      <c r="G7001" s="9" t="s">
        <v>8488</v>
      </c>
    </row>
    <row r="7002" spans="1:7" x14ac:dyDescent="0.2">
      <c r="A7002" s="9" t="s">
        <v>69</v>
      </c>
      <c r="B7002" s="9" t="s">
        <v>70</v>
      </c>
      <c r="C7002" s="9" t="s">
        <v>2818</v>
      </c>
      <c r="D7002" s="9" t="s">
        <v>2819</v>
      </c>
      <c r="E7002" s="9" t="s">
        <v>8456</v>
      </c>
      <c r="F7002" s="9" t="str">
        <f>TEXT(gdp_capita_rank__2[[#This Row],[year]],0)&amp;"-"&amp;gdp_capita_rank__2[[#This Row],[WB_country_code]]</f>
        <v>2012-DOM</v>
      </c>
      <c r="G7002" s="9" t="s">
        <v>8489</v>
      </c>
    </row>
    <row r="7003" spans="1:7" x14ac:dyDescent="0.2">
      <c r="A7003" s="9" t="s">
        <v>71</v>
      </c>
      <c r="B7003" s="9" t="s">
        <v>72</v>
      </c>
      <c r="C7003" s="9" t="s">
        <v>2821</v>
      </c>
      <c r="D7003" s="9" t="s">
        <v>2822</v>
      </c>
      <c r="E7003" s="9" t="s">
        <v>8456</v>
      </c>
      <c r="F7003" s="9" t="str">
        <f>TEXT(gdp_capita_rank__2[[#This Row],[year]],0)&amp;"-"&amp;gdp_capita_rank__2[[#This Row],[WB_country_code]]</f>
        <v>2012-DZA</v>
      </c>
      <c r="G7003" s="9" t="s">
        <v>8490</v>
      </c>
    </row>
    <row r="7004" spans="1:7" x14ac:dyDescent="0.2">
      <c r="A7004" s="9" t="s">
        <v>73</v>
      </c>
      <c r="B7004" s="9" t="s">
        <v>74</v>
      </c>
      <c r="C7004" s="9" t="s">
        <v>2824</v>
      </c>
      <c r="D7004" s="9" t="s">
        <v>2825</v>
      </c>
      <c r="E7004" s="9" t="s">
        <v>8456</v>
      </c>
      <c r="F7004" s="9" t="str">
        <f>TEXT(gdp_capita_rank__2[[#This Row],[year]],0)&amp;"-"&amp;gdp_capita_rank__2[[#This Row],[WB_country_code]]</f>
        <v>2012-ECU</v>
      </c>
      <c r="G7004" s="9" t="s">
        <v>8491</v>
      </c>
    </row>
    <row r="7005" spans="1:7" x14ac:dyDescent="0.2">
      <c r="A7005" s="9" t="s">
        <v>75</v>
      </c>
      <c r="B7005" s="9" t="s">
        <v>76</v>
      </c>
      <c r="C7005" s="9" t="s">
        <v>2827</v>
      </c>
      <c r="D7005" s="9" t="s">
        <v>2828</v>
      </c>
      <c r="E7005" s="9" t="s">
        <v>8456</v>
      </c>
      <c r="F7005" s="9" t="str">
        <f>TEXT(gdp_capita_rank__2[[#This Row],[year]],0)&amp;"-"&amp;gdp_capita_rank__2[[#This Row],[WB_country_code]]</f>
        <v>2012-EGY</v>
      </c>
      <c r="G7005" s="9" t="s">
        <v>8492</v>
      </c>
    </row>
    <row r="7006" spans="1:7" x14ac:dyDescent="0.2">
      <c r="A7006" s="9" t="s">
        <v>77</v>
      </c>
      <c r="B7006" s="9" t="s">
        <v>78</v>
      </c>
      <c r="C7006" s="9" t="s">
        <v>2829</v>
      </c>
      <c r="D7006" s="9" t="s">
        <v>2830</v>
      </c>
      <c r="E7006" s="9" t="s">
        <v>8456</v>
      </c>
      <c r="F7006" s="9" t="str">
        <f>TEXT(gdp_capita_rank__2[[#This Row],[year]],0)&amp;"-"&amp;gdp_capita_rank__2[[#This Row],[WB_country_code]]</f>
        <v>2012-ERI</v>
      </c>
      <c r="G7006" s="9" t="s">
        <v>2741</v>
      </c>
    </row>
    <row r="7007" spans="1:7" x14ac:dyDescent="0.2">
      <c r="A7007" s="9" t="s">
        <v>79</v>
      </c>
      <c r="B7007" s="9" t="s">
        <v>80</v>
      </c>
      <c r="C7007" s="9" t="s">
        <v>2831</v>
      </c>
      <c r="D7007" s="9" t="s">
        <v>2832</v>
      </c>
      <c r="E7007" s="9" t="s">
        <v>8456</v>
      </c>
      <c r="F7007" s="9" t="str">
        <f>TEXT(gdp_capita_rank__2[[#This Row],[year]],0)&amp;"-"&amp;gdp_capita_rank__2[[#This Row],[WB_country_code]]</f>
        <v>2012-ESP</v>
      </c>
      <c r="G7007" s="9" t="s">
        <v>8493</v>
      </c>
    </row>
    <row r="7008" spans="1:7" x14ac:dyDescent="0.2">
      <c r="A7008" s="9" t="s">
        <v>81</v>
      </c>
      <c r="B7008" s="9" t="s">
        <v>82</v>
      </c>
      <c r="C7008" s="9" t="s">
        <v>2834</v>
      </c>
      <c r="D7008" s="9" t="s">
        <v>2835</v>
      </c>
      <c r="E7008" s="9" t="s">
        <v>8456</v>
      </c>
      <c r="F7008" s="9" t="str">
        <f>TEXT(gdp_capita_rank__2[[#This Row],[year]],0)&amp;"-"&amp;gdp_capita_rank__2[[#This Row],[WB_country_code]]</f>
        <v>2012-EST</v>
      </c>
      <c r="G7008" s="9" t="s">
        <v>8494</v>
      </c>
    </row>
    <row r="7009" spans="1:7" x14ac:dyDescent="0.2">
      <c r="A7009" s="9" t="s">
        <v>83</v>
      </c>
      <c r="B7009" s="9" t="s">
        <v>84</v>
      </c>
      <c r="C7009" s="9" t="s">
        <v>2836</v>
      </c>
      <c r="D7009" s="9" t="s">
        <v>2837</v>
      </c>
      <c r="E7009" s="9" t="s">
        <v>8456</v>
      </c>
      <c r="F7009" s="9" t="str">
        <f>TEXT(gdp_capita_rank__2[[#This Row],[year]],0)&amp;"-"&amp;gdp_capita_rank__2[[#This Row],[WB_country_code]]</f>
        <v>2012-ETH</v>
      </c>
      <c r="G7009" s="9" t="s">
        <v>8495</v>
      </c>
    </row>
    <row r="7010" spans="1:7" x14ac:dyDescent="0.2">
      <c r="A7010" s="9" t="s">
        <v>85</v>
      </c>
      <c r="B7010" s="9" t="s">
        <v>86</v>
      </c>
      <c r="C7010" s="9" t="s">
        <v>2838</v>
      </c>
      <c r="D7010" s="9" t="s">
        <v>2839</v>
      </c>
      <c r="E7010" s="9" t="s">
        <v>8456</v>
      </c>
      <c r="F7010" s="9" t="str">
        <f>TEXT(gdp_capita_rank__2[[#This Row],[year]],0)&amp;"-"&amp;gdp_capita_rank__2[[#This Row],[WB_country_code]]</f>
        <v>2012-FIN</v>
      </c>
      <c r="G7010" s="9" t="s">
        <v>8496</v>
      </c>
    </row>
    <row r="7011" spans="1:7" x14ac:dyDescent="0.2">
      <c r="A7011" s="9" t="s">
        <v>87</v>
      </c>
      <c r="B7011" s="9" t="s">
        <v>88</v>
      </c>
      <c r="C7011" s="9" t="s">
        <v>2841</v>
      </c>
      <c r="D7011" s="9" t="s">
        <v>2842</v>
      </c>
      <c r="E7011" s="9" t="s">
        <v>8456</v>
      </c>
      <c r="F7011" s="9" t="str">
        <f>TEXT(gdp_capita_rank__2[[#This Row],[year]],0)&amp;"-"&amp;gdp_capita_rank__2[[#This Row],[WB_country_code]]</f>
        <v>2012-FJI</v>
      </c>
      <c r="G7011" s="9" t="s">
        <v>8497</v>
      </c>
    </row>
    <row r="7012" spans="1:7" x14ac:dyDescent="0.2">
      <c r="A7012" s="9" t="s">
        <v>89</v>
      </c>
      <c r="B7012" s="9" t="s">
        <v>90</v>
      </c>
      <c r="C7012" s="9" t="s">
        <v>2844</v>
      </c>
      <c r="D7012" s="9" t="s">
        <v>2845</v>
      </c>
      <c r="E7012" s="9" t="s">
        <v>8456</v>
      </c>
      <c r="F7012" s="9" t="str">
        <f>TEXT(gdp_capita_rank__2[[#This Row],[year]],0)&amp;"-"&amp;gdp_capita_rank__2[[#This Row],[WB_country_code]]</f>
        <v>2012-FRA</v>
      </c>
      <c r="G7012" s="9" t="s">
        <v>8498</v>
      </c>
    </row>
    <row r="7013" spans="1:7" x14ac:dyDescent="0.2">
      <c r="A7013" s="9" t="s">
        <v>91</v>
      </c>
      <c r="B7013" s="9" t="s">
        <v>92</v>
      </c>
      <c r="C7013" s="9" t="s">
        <v>2847</v>
      </c>
      <c r="D7013" s="9" t="s">
        <v>2848</v>
      </c>
      <c r="E7013" s="9" t="s">
        <v>8456</v>
      </c>
      <c r="F7013" s="9" t="str">
        <f>TEXT(gdp_capita_rank__2[[#This Row],[year]],0)&amp;"-"&amp;gdp_capita_rank__2[[#This Row],[WB_country_code]]</f>
        <v>2012-GAB</v>
      </c>
      <c r="G7013" s="9" t="s">
        <v>8499</v>
      </c>
    </row>
    <row r="7014" spans="1:7" x14ac:dyDescent="0.2">
      <c r="A7014" s="9" t="s">
        <v>93</v>
      </c>
      <c r="B7014" s="9" t="s">
        <v>94</v>
      </c>
      <c r="C7014" s="9" t="s">
        <v>2850</v>
      </c>
      <c r="D7014" s="9" t="s">
        <v>2851</v>
      </c>
      <c r="E7014" s="9" t="s">
        <v>8456</v>
      </c>
      <c r="F7014" s="9" t="str">
        <f>TEXT(gdp_capita_rank__2[[#This Row],[year]],0)&amp;"-"&amp;gdp_capita_rank__2[[#This Row],[WB_country_code]]</f>
        <v>2012-GBR</v>
      </c>
      <c r="G7014" s="9" t="s">
        <v>8500</v>
      </c>
    </row>
    <row r="7015" spans="1:7" x14ac:dyDescent="0.2">
      <c r="A7015" s="9" t="s">
        <v>95</v>
      </c>
      <c r="B7015" s="9" t="s">
        <v>96</v>
      </c>
      <c r="C7015" s="9" t="s">
        <v>2853</v>
      </c>
      <c r="D7015" s="9" t="s">
        <v>2854</v>
      </c>
      <c r="E7015" s="9" t="s">
        <v>8456</v>
      </c>
      <c r="F7015" s="9" t="str">
        <f>TEXT(gdp_capita_rank__2[[#This Row],[year]],0)&amp;"-"&amp;gdp_capita_rank__2[[#This Row],[WB_country_code]]</f>
        <v>2012-GEO</v>
      </c>
      <c r="G7015" s="9" t="s">
        <v>8501</v>
      </c>
    </row>
    <row r="7016" spans="1:7" x14ac:dyDescent="0.2">
      <c r="A7016" s="9" t="s">
        <v>97</v>
      </c>
      <c r="B7016" s="9" t="s">
        <v>98</v>
      </c>
      <c r="C7016" s="9" t="s">
        <v>2855</v>
      </c>
      <c r="D7016" s="9" t="s">
        <v>2824</v>
      </c>
      <c r="E7016" s="9" t="s">
        <v>8456</v>
      </c>
      <c r="F7016" s="9" t="str">
        <f>TEXT(gdp_capita_rank__2[[#This Row],[year]],0)&amp;"-"&amp;gdp_capita_rank__2[[#This Row],[WB_country_code]]</f>
        <v>2012-GHA</v>
      </c>
      <c r="G7016" s="9" t="s">
        <v>8502</v>
      </c>
    </row>
    <row r="7017" spans="1:7" x14ac:dyDescent="0.2">
      <c r="A7017" s="9" t="s">
        <v>99</v>
      </c>
      <c r="B7017" s="9" t="s">
        <v>100</v>
      </c>
      <c r="C7017" s="9" t="s">
        <v>2857</v>
      </c>
      <c r="D7017" s="9" t="s">
        <v>2858</v>
      </c>
      <c r="E7017" s="9" t="s">
        <v>8456</v>
      </c>
      <c r="F7017" s="9" t="str">
        <f>TEXT(gdp_capita_rank__2[[#This Row],[year]],0)&amp;"-"&amp;gdp_capita_rank__2[[#This Row],[WB_country_code]]</f>
        <v>2012-GRC</v>
      </c>
      <c r="G7017" s="9" t="s">
        <v>8503</v>
      </c>
    </row>
    <row r="7018" spans="1:7" x14ac:dyDescent="0.2">
      <c r="A7018" s="9" t="s">
        <v>101</v>
      </c>
      <c r="B7018" s="9" t="s">
        <v>102</v>
      </c>
      <c r="C7018" s="9" t="s">
        <v>2860</v>
      </c>
      <c r="D7018" s="9" t="s">
        <v>2861</v>
      </c>
      <c r="E7018" s="9" t="s">
        <v>8456</v>
      </c>
      <c r="F7018" s="9" t="str">
        <f>TEXT(gdp_capita_rank__2[[#This Row],[year]],0)&amp;"-"&amp;gdp_capita_rank__2[[#This Row],[WB_country_code]]</f>
        <v>2012-GRD</v>
      </c>
      <c r="G7018" s="9" t="s">
        <v>8504</v>
      </c>
    </row>
    <row r="7019" spans="1:7" x14ac:dyDescent="0.2">
      <c r="A7019" s="9" t="s">
        <v>103</v>
      </c>
      <c r="B7019" s="9" t="s">
        <v>104</v>
      </c>
      <c r="C7019" s="9" t="s">
        <v>2862</v>
      </c>
      <c r="D7019" s="9" t="s">
        <v>2863</v>
      </c>
      <c r="E7019" s="9" t="s">
        <v>8456</v>
      </c>
      <c r="F7019" s="9" t="str">
        <f>TEXT(gdp_capita_rank__2[[#This Row],[year]],0)&amp;"-"&amp;gdp_capita_rank__2[[#This Row],[WB_country_code]]</f>
        <v>2012-GTM</v>
      </c>
      <c r="G7019" s="9" t="s">
        <v>8505</v>
      </c>
    </row>
    <row r="7020" spans="1:7" x14ac:dyDescent="0.2">
      <c r="A7020" s="9" t="s">
        <v>105</v>
      </c>
      <c r="B7020" s="9" t="s">
        <v>106</v>
      </c>
      <c r="C7020" s="9" t="s">
        <v>2865</v>
      </c>
      <c r="D7020" s="9" t="s">
        <v>2866</v>
      </c>
      <c r="E7020" s="9" t="s">
        <v>8456</v>
      </c>
      <c r="F7020" s="9" t="str">
        <f>TEXT(gdp_capita_rank__2[[#This Row],[year]],0)&amp;"-"&amp;gdp_capita_rank__2[[#This Row],[WB_country_code]]</f>
        <v>2012-GUY</v>
      </c>
      <c r="G7020" s="9" t="s">
        <v>8506</v>
      </c>
    </row>
    <row r="7021" spans="1:7" x14ac:dyDescent="0.2">
      <c r="A7021" s="9" t="s">
        <v>107</v>
      </c>
      <c r="B7021" s="9" t="s">
        <v>108</v>
      </c>
      <c r="C7021" s="9" t="s">
        <v>2868</v>
      </c>
      <c r="D7021" s="9" t="s">
        <v>2869</v>
      </c>
      <c r="E7021" s="9" t="s">
        <v>8456</v>
      </c>
      <c r="F7021" s="9" t="str">
        <f>TEXT(gdp_capita_rank__2[[#This Row],[year]],0)&amp;"-"&amp;gdp_capita_rank__2[[#This Row],[WB_country_code]]</f>
        <v>2012-HKG</v>
      </c>
      <c r="G7021" s="9" t="s">
        <v>8507</v>
      </c>
    </row>
    <row r="7022" spans="1:7" x14ac:dyDescent="0.2">
      <c r="A7022" s="9" t="s">
        <v>109</v>
      </c>
      <c r="B7022" s="9" t="s">
        <v>110</v>
      </c>
      <c r="C7022" s="9" t="s">
        <v>2871</v>
      </c>
      <c r="D7022" s="9" t="s">
        <v>2872</v>
      </c>
      <c r="E7022" s="9" t="s">
        <v>8456</v>
      </c>
      <c r="F7022" s="9" t="str">
        <f>TEXT(gdp_capita_rank__2[[#This Row],[year]],0)&amp;"-"&amp;gdp_capita_rank__2[[#This Row],[WB_country_code]]</f>
        <v>2012-HRV</v>
      </c>
      <c r="G7022" s="9" t="s">
        <v>8508</v>
      </c>
    </row>
    <row r="7023" spans="1:7" x14ac:dyDescent="0.2">
      <c r="A7023" s="9" t="s">
        <v>111</v>
      </c>
      <c r="B7023" s="9" t="s">
        <v>112</v>
      </c>
      <c r="C7023" s="9" t="s">
        <v>2873</v>
      </c>
      <c r="D7023" s="9" t="s">
        <v>2874</v>
      </c>
      <c r="E7023" s="9" t="s">
        <v>8456</v>
      </c>
      <c r="F7023" s="9" t="str">
        <f>TEXT(gdp_capita_rank__2[[#This Row],[year]],0)&amp;"-"&amp;gdp_capita_rank__2[[#This Row],[WB_country_code]]</f>
        <v>2012-HUN</v>
      </c>
      <c r="G7023" s="9" t="s">
        <v>8509</v>
      </c>
    </row>
    <row r="7024" spans="1:7" x14ac:dyDescent="0.2">
      <c r="A7024" s="9" t="s">
        <v>113</v>
      </c>
      <c r="B7024" s="9" t="s">
        <v>114</v>
      </c>
      <c r="C7024" s="9" t="s">
        <v>2875</v>
      </c>
      <c r="D7024" s="9" t="s">
        <v>2876</v>
      </c>
      <c r="E7024" s="9" t="s">
        <v>8456</v>
      </c>
      <c r="F7024" s="9" t="str">
        <f>TEXT(gdp_capita_rank__2[[#This Row],[year]],0)&amp;"-"&amp;gdp_capita_rank__2[[#This Row],[WB_country_code]]</f>
        <v>2012-IDN</v>
      </c>
      <c r="G7024" s="9" t="s">
        <v>8510</v>
      </c>
    </row>
    <row r="7025" spans="1:7" x14ac:dyDescent="0.2">
      <c r="A7025" s="9" t="s">
        <v>115</v>
      </c>
      <c r="B7025" s="9" t="s">
        <v>116</v>
      </c>
      <c r="C7025" s="9" t="s">
        <v>2877</v>
      </c>
      <c r="D7025" s="9" t="s">
        <v>2878</v>
      </c>
      <c r="E7025" s="9" t="s">
        <v>8456</v>
      </c>
      <c r="F7025" s="9" t="str">
        <f>TEXT(gdp_capita_rank__2[[#This Row],[year]],0)&amp;"-"&amp;gdp_capita_rank__2[[#This Row],[WB_country_code]]</f>
        <v>2012-IND</v>
      </c>
      <c r="G7025" s="9" t="s">
        <v>8511</v>
      </c>
    </row>
    <row r="7026" spans="1:7" x14ac:dyDescent="0.2">
      <c r="A7026" s="9" t="s">
        <v>117</v>
      </c>
      <c r="B7026" s="9" t="s">
        <v>118</v>
      </c>
      <c r="C7026" s="9" t="s">
        <v>2880</v>
      </c>
      <c r="D7026" s="9" t="s">
        <v>2881</v>
      </c>
      <c r="E7026" s="9" t="s">
        <v>8456</v>
      </c>
      <c r="F7026" s="9" t="str">
        <f>TEXT(gdp_capita_rank__2[[#This Row],[year]],0)&amp;"-"&amp;gdp_capita_rank__2[[#This Row],[WB_country_code]]</f>
        <v>2012-IRL</v>
      </c>
      <c r="G7026" s="9" t="s">
        <v>8512</v>
      </c>
    </row>
    <row r="7027" spans="1:7" x14ac:dyDescent="0.2">
      <c r="A7027" s="9" t="s">
        <v>119</v>
      </c>
      <c r="B7027" s="9" t="s">
        <v>120</v>
      </c>
      <c r="C7027" s="9" t="s">
        <v>2883</v>
      </c>
      <c r="D7027" s="9" t="s">
        <v>2884</v>
      </c>
      <c r="E7027" s="9" t="s">
        <v>8456</v>
      </c>
      <c r="F7027" s="9" t="str">
        <f>TEXT(gdp_capita_rank__2[[#This Row],[year]],0)&amp;"-"&amp;gdp_capita_rank__2[[#This Row],[WB_country_code]]</f>
        <v>2012-IRN</v>
      </c>
      <c r="G7027" s="9" t="s">
        <v>8513</v>
      </c>
    </row>
    <row r="7028" spans="1:7" x14ac:dyDescent="0.2">
      <c r="A7028" s="9" t="s">
        <v>121</v>
      </c>
      <c r="B7028" s="9" t="s">
        <v>122</v>
      </c>
      <c r="C7028" s="9" t="s">
        <v>2886</v>
      </c>
      <c r="D7028" s="9" t="s">
        <v>2887</v>
      </c>
      <c r="E7028" s="9" t="s">
        <v>8456</v>
      </c>
      <c r="F7028" s="9" t="str">
        <f>TEXT(gdp_capita_rank__2[[#This Row],[year]],0)&amp;"-"&amp;gdp_capita_rank__2[[#This Row],[WB_country_code]]</f>
        <v>2012-IRQ</v>
      </c>
      <c r="G7028" s="9" t="s">
        <v>8514</v>
      </c>
    </row>
    <row r="7029" spans="1:7" x14ac:dyDescent="0.2">
      <c r="A7029" s="9" t="s">
        <v>123</v>
      </c>
      <c r="B7029" s="9" t="s">
        <v>124</v>
      </c>
      <c r="C7029" s="9" t="s">
        <v>2889</v>
      </c>
      <c r="D7029" s="9" t="s">
        <v>2890</v>
      </c>
      <c r="E7029" s="9" t="s">
        <v>8456</v>
      </c>
      <c r="F7029" s="9" t="str">
        <f>TEXT(gdp_capita_rank__2[[#This Row],[year]],0)&amp;"-"&amp;gdp_capita_rank__2[[#This Row],[WB_country_code]]</f>
        <v>2012-ISL</v>
      </c>
      <c r="G7029" s="9" t="s">
        <v>8515</v>
      </c>
    </row>
    <row r="7030" spans="1:7" x14ac:dyDescent="0.2">
      <c r="A7030" s="9" t="s">
        <v>125</v>
      </c>
      <c r="B7030" s="9" t="s">
        <v>126</v>
      </c>
      <c r="C7030" s="9" t="s">
        <v>2892</v>
      </c>
      <c r="D7030" s="9" t="s">
        <v>2893</v>
      </c>
      <c r="E7030" s="9" t="s">
        <v>8456</v>
      </c>
      <c r="F7030" s="9" t="str">
        <f>TEXT(gdp_capita_rank__2[[#This Row],[year]],0)&amp;"-"&amp;gdp_capita_rank__2[[#This Row],[WB_country_code]]</f>
        <v>2012-ISR</v>
      </c>
      <c r="G7030" s="9" t="s">
        <v>8516</v>
      </c>
    </row>
    <row r="7031" spans="1:7" x14ac:dyDescent="0.2">
      <c r="A7031" s="9" t="s">
        <v>127</v>
      </c>
      <c r="B7031" s="9" t="s">
        <v>128</v>
      </c>
      <c r="C7031" s="9" t="s">
        <v>2895</v>
      </c>
      <c r="D7031" s="9" t="s">
        <v>2896</v>
      </c>
      <c r="E7031" s="9" t="s">
        <v>8456</v>
      </c>
      <c r="F7031" s="9" t="str">
        <f>TEXT(gdp_capita_rank__2[[#This Row],[year]],0)&amp;"-"&amp;gdp_capita_rank__2[[#This Row],[WB_country_code]]</f>
        <v>2012-ITA</v>
      </c>
      <c r="G7031" s="9" t="s">
        <v>8517</v>
      </c>
    </row>
    <row r="7032" spans="1:7" x14ac:dyDescent="0.2">
      <c r="A7032" s="9" t="s">
        <v>129</v>
      </c>
      <c r="B7032" s="9" t="s">
        <v>130</v>
      </c>
      <c r="C7032" s="9" t="s">
        <v>2898</v>
      </c>
      <c r="D7032" s="9" t="s">
        <v>2899</v>
      </c>
      <c r="E7032" s="9" t="s">
        <v>8456</v>
      </c>
      <c r="F7032" s="9" t="str">
        <f>TEXT(gdp_capita_rank__2[[#This Row],[year]],0)&amp;"-"&amp;gdp_capita_rank__2[[#This Row],[WB_country_code]]</f>
        <v>2012-JAM</v>
      </c>
      <c r="G7032" s="9" t="s">
        <v>8518</v>
      </c>
    </row>
    <row r="7033" spans="1:7" x14ac:dyDescent="0.2">
      <c r="A7033" s="9" t="s">
        <v>131</v>
      </c>
      <c r="B7033" s="9" t="s">
        <v>132</v>
      </c>
      <c r="C7033" s="9" t="s">
        <v>2901</v>
      </c>
      <c r="D7033" s="9" t="s">
        <v>2902</v>
      </c>
      <c r="E7033" s="9" t="s">
        <v>8456</v>
      </c>
      <c r="F7033" s="9" t="str">
        <f>TEXT(gdp_capita_rank__2[[#This Row],[year]],0)&amp;"-"&amp;gdp_capita_rank__2[[#This Row],[WB_country_code]]</f>
        <v>2012-JOR</v>
      </c>
      <c r="G7033" s="9" t="s">
        <v>8519</v>
      </c>
    </row>
    <row r="7034" spans="1:7" x14ac:dyDescent="0.2">
      <c r="A7034" s="9" t="s">
        <v>133</v>
      </c>
      <c r="B7034" s="9" t="s">
        <v>134</v>
      </c>
      <c r="C7034" s="9" t="s">
        <v>2903</v>
      </c>
      <c r="D7034" s="9" t="s">
        <v>2904</v>
      </c>
      <c r="E7034" s="9" t="s">
        <v>8456</v>
      </c>
      <c r="F7034" s="9" t="str">
        <f>TEXT(gdp_capita_rank__2[[#This Row],[year]],0)&amp;"-"&amp;gdp_capita_rank__2[[#This Row],[WB_country_code]]</f>
        <v>2012-JPN</v>
      </c>
      <c r="G7034" s="9" t="s">
        <v>8520</v>
      </c>
    </row>
    <row r="7035" spans="1:7" x14ac:dyDescent="0.2">
      <c r="A7035" s="9" t="s">
        <v>135</v>
      </c>
      <c r="B7035" s="9" t="s">
        <v>136</v>
      </c>
      <c r="C7035" s="9" t="s">
        <v>2906</v>
      </c>
      <c r="D7035" s="9" t="s">
        <v>2907</v>
      </c>
      <c r="E7035" s="9" t="s">
        <v>8456</v>
      </c>
      <c r="F7035" s="9" t="str">
        <f>TEXT(gdp_capita_rank__2[[#This Row],[year]],0)&amp;"-"&amp;gdp_capita_rank__2[[#This Row],[WB_country_code]]</f>
        <v>2012-KAZ</v>
      </c>
      <c r="G7035" s="9" t="s">
        <v>8521</v>
      </c>
    </row>
    <row r="7036" spans="1:7" x14ac:dyDescent="0.2">
      <c r="A7036" s="9" t="s">
        <v>137</v>
      </c>
      <c r="B7036" s="9" t="s">
        <v>138</v>
      </c>
      <c r="C7036" s="9" t="s">
        <v>2908</v>
      </c>
      <c r="D7036" s="9" t="s">
        <v>2909</v>
      </c>
      <c r="E7036" s="9" t="s">
        <v>8456</v>
      </c>
      <c r="F7036" s="9" t="str">
        <f>TEXT(gdp_capita_rank__2[[#This Row],[year]],0)&amp;"-"&amp;gdp_capita_rank__2[[#This Row],[WB_country_code]]</f>
        <v>2012-KEN</v>
      </c>
      <c r="G7036" s="9" t="s">
        <v>8522</v>
      </c>
    </row>
    <row r="7037" spans="1:7" x14ac:dyDescent="0.2">
      <c r="A7037" s="9" t="s">
        <v>139</v>
      </c>
      <c r="B7037" s="9" t="s">
        <v>140</v>
      </c>
      <c r="C7037" s="9" t="s">
        <v>2911</v>
      </c>
      <c r="D7037" s="9" t="s">
        <v>2912</v>
      </c>
      <c r="E7037" s="9" t="s">
        <v>8456</v>
      </c>
      <c r="F7037" s="9" t="str">
        <f>TEXT(gdp_capita_rank__2[[#This Row],[year]],0)&amp;"-"&amp;gdp_capita_rank__2[[#This Row],[WB_country_code]]</f>
        <v>2012-KGZ</v>
      </c>
      <c r="G7037" s="9" t="s">
        <v>8523</v>
      </c>
    </row>
    <row r="7038" spans="1:7" x14ac:dyDescent="0.2">
      <c r="A7038" s="9" t="s">
        <v>141</v>
      </c>
      <c r="B7038" s="9" t="s">
        <v>142</v>
      </c>
      <c r="C7038" s="9" t="s">
        <v>2913</v>
      </c>
      <c r="D7038" s="9" t="s">
        <v>2914</v>
      </c>
      <c r="E7038" s="9" t="s">
        <v>8456</v>
      </c>
      <c r="F7038" s="9" t="str">
        <f>TEXT(gdp_capita_rank__2[[#This Row],[year]],0)&amp;"-"&amp;gdp_capita_rank__2[[#This Row],[WB_country_code]]</f>
        <v>2012-KOR</v>
      </c>
      <c r="G7038" s="9" t="s">
        <v>8524</v>
      </c>
    </row>
    <row r="7039" spans="1:7" x14ac:dyDescent="0.2">
      <c r="A7039" s="9" t="s">
        <v>143</v>
      </c>
      <c r="B7039" s="9" t="s">
        <v>144</v>
      </c>
      <c r="C7039" s="9" t="s">
        <v>2916</v>
      </c>
      <c r="D7039" s="9" t="s">
        <v>2917</v>
      </c>
      <c r="E7039" s="9" t="s">
        <v>8456</v>
      </c>
      <c r="F7039" s="9" t="str">
        <f>TEXT(gdp_capita_rank__2[[#This Row],[year]],0)&amp;"-"&amp;gdp_capita_rank__2[[#This Row],[WB_country_code]]</f>
        <v>2012-KWT</v>
      </c>
      <c r="G7039" s="9" t="s">
        <v>8525</v>
      </c>
    </row>
    <row r="7040" spans="1:7" x14ac:dyDescent="0.2">
      <c r="A7040" s="9" t="s">
        <v>145</v>
      </c>
      <c r="B7040" s="9" t="s">
        <v>146</v>
      </c>
      <c r="C7040" s="9" t="s">
        <v>2918</v>
      </c>
      <c r="D7040" s="9" t="s">
        <v>2919</v>
      </c>
      <c r="E7040" s="9" t="s">
        <v>8456</v>
      </c>
      <c r="F7040" s="9" t="str">
        <f>TEXT(gdp_capita_rank__2[[#This Row],[year]],0)&amp;"-"&amp;gdp_capita_rank__2[[#This Row],[WB_country_code]]</f>
        <v>2012-LBN</v>
      </c>
      <c r="G7040" s="9" t="s">
        <v>8526</v>
      </c>
    </row>
    <row r="7041" spans="1:7" x14ac:dyDescent="0.2">
      <c r="A7041" s="9" t="s">
        <v>147</v>
      </c>
      <c r="B7041" s="9" t="s">
        <v>148</v>
      </c>
      <c r="C7041" s="9" t="s">
        <v>2920</v>
      </c>
      <c r="D7041" s="9" t="s">
        <v>2921</v>
      </c>
      <c r="E7041" s="9" t="s">
        <v>8456</v>
      </c>
      <c r="F7041" s="9" t="str">
        <f>TEXT(gdp_capita_rank__2[[#This Row],[year]],0)&amp;"-"&amp;gdp_capita_rank__2[[#This Row],[WB_country_code]]</f>
        <v>2012-LKA</v>
      </c>
      <c r="G7041" s="9" t="s">
        <v>8527</v>
      </c>
    </row>
    <row r="7042" spans="1:7" x14ac:dyDescent="0.2">
      <c r="A7042" s="9" t="s">
        <v>149</v>
      </c>
      <c r="B7042" s="9" t="s">
        <v>150</v>
      </c>
      <c r="C7042" s="9" t="s">
        <v>2923</v>
      </c>
      <c r="D7042" s="9" t="s">
        <v>2924</v>
      </c>
      <c r="E7042" s="9" t="s">
        <v>8456</v>
      </c>
      <c r="F7042" s="9" t="str">
        <f>TEXT(gdp_capita_rank__2[[#This Row],[year]],0)&amp;"-"&amp;gdp_capita_rank__2[[#This Row],[WB_country_code]]</f>
        <v>2012-LTU</v>
      </c>
      <c r="G7042" s="9" t="s">
        <v>8528</v>
      </c>
    </row>
    <row r="7043" spans="1:7" x14ac:dyDescent="0.2">
      <c r="A7043" s="9" t="s">
        <v>151</v>
      </c>
      <c r="B7043" s="9" t="s">
        <v>152</v>
      </c>
      <c r="C7043" s="9" t="s">
        <v>2925</v>
      </c>
      <c r="D7043" s="9" t="s">
        <v>2926</v>
      </c>
      <c r="E7043" s="9" t="s">
        <v>8456</v>
      </c>
      <c r="F7043" s="9" t="str">
        <f>TEXT(gdp_capita_rank__2[[#This Row],[year]],0)&amp;"-"&amp;gdp_capita_rank__2[[#This Row],[WB_country_code]]</f>
        <v>2012-LVA</v>
      </c>
      <c r="G7043" s="9" t="s">
        <v>8529</v>
      </c>
    </row>
    <row r="7044" spans="1:7" x14ac:dyDescent="0.2">
      <c r="A7044" s="9" t="s">
        <v>153</v>
      </c>
      <c r="B7044" s="9" t="s">
        <v>154</v>
      </c>
      <c r="C7044" s="9" t="s">
        <v>2927</v>
      </c>
      <c r="D7044" s="9" t="s">
        <v>2928</v>
      </c>
      <c r="E7044" s="9" t="s">
        <v>8456</v>
      </c>
      <c r="F7044" s="9" t="str">
        <f>TEXT(gdp_capita_rank__2[[#This Row],[year]],0)&amp;"-"&amp;gdp_capita_rank__2[[#This Row],[WB_country_code]]</f>
        <v>2012-MAR</v>
      </c>
      <c r="G7044" s="9" t="s">
        <v>8530</v>
      </c>
    </row>
    <row r="7045" spans="1:7" x14ac:dyDescent="0.2">
      <c r="A7045" s="9" t="s">
        <v>155</v>
      </c>
      <c r="B7045" s="9" t="s">
        <v>156</v>
      </c>
      <c r="C7045" s="9" t="s">
        <v>2930</v>
      </c>
      <c r="D7045" s="9" t="s">
        <v>2931</v>
      </c>
      <c r="E7045" s="9" t="s">
        <v>8456</v>
      </c>
      <c r="F7045" s="9" t="str">
        <f>TEXT(gdp_capita_rank__2[[#This Row],[year]],0)&amp;"-"&amp;gdp_capita_rank__2[[#This Row],[WB_country_code]]</f>
        <v>2012-MDA</v>
      </c>
      <c r="G7045" s="9" t="s">
        <v>8531</v>
      </c>
    </row>
    <row r="7046" spans="1:7" x14ac:dyDescent="0.2">
      <c r="A7046" s="9" t="s">
        <v>157</v>
      </c>
      <c r="B7046" s="9" t="s">
        <v>158</v>
      </c>
      <c r="C7046" s="9" t="s">
        <v>2932</v>
      </c>
      <c r="D7046" s="9" t="s">
        <v>2933</v>
      </c>
      <c r="E7046" s="9" t="s">
        <v>8456</v>
      </c>
      <c r="F7046" s="9" t="str">
        <f>TEXT(gdp_capita_rank__2[[#This Row],[year]],0)&amp;"-"&amp;gdp_capita_rank__2[[#This Row],[WB_country_code]]</f>
        <v>2012-MEX</v>
      </c>
      <c r="G7046" s="9" t="s">
        <v>8532</v>
      </c>
    </row>
    <row r="7047" spans="1:7" x14ac:dyDescent="0.2">
      <c r="A7047" s="9" t="s">
        <v>159</v>
      </c>
      <c r="B7047" s="9" t="s">
        <v>160</v>
      </c>
      <c r="C7047" s="9" t="s">
        <v>2935</v>
      </c>
      <c r="D7047" s="9" t="s">
        <v>2936</v>
      </c>
      <c r="E7047" s="9" t="s">
        <v>8456</v>
      </c>
      <c r="F7047" s="9" t="str">
        <f>TEXT(gdp_capita_rank__2[[#This Row],[year]],0)&amp;"-"&amp;gdp_capita_rank__2[[#This Row],[WB_country_code]]</f>
        <v>2012-MKD</v>
      </c>
      <c r="G7047" s="9" t="s">
        <v>8533</v>
      </c>
    </row>
    <row r="7048" spans="1:7" x14ac:dyDescent="0.2">
      <c r="A7048" s="9" t="s">
        <v>161</v>
      </c>
      <c r="B7048" s="9" t="s">
        <v>162</v>
      </c>
      <c r="C7048" s="9" t="s">
        <v>2937</v>
      </c>
      <c r="D7048" s="9" t="s">
        <v>2938</v>
      </c>
      <c r="E7048" s="9" t="s">
        <v>8456</v>
      </c>
      <c r="F7048" s="9" t="str">
        <f>TEXT(gdp_capita_rank__2[[#This Row],[year]],0)&amp;"-"&amp;gdp_capita_rank__2[[#This Row],[WB_country_code]]</f>
        <v>2012-MNE</v>
      </c>
      <c r="G7048" s="9" t="s">
        <v>8534</v>
      </c>
    </row>
    <row r="7049" spans="1:7" x14ac:dyDescent="0.2">
      <c r="A7049" s="9" t="s">
        <v>163</v>
      </c>
      <c r="B7049" s="9" t="s">
        <v>164</v>
      </c>
      <c r="C7049" s="9" t="s">
        <v>2939</v>
      </c>
      <c r="D7049" s="9" t="s">
        <v>2940</v>
      </c>
      <c r="E7049" s="9" t="s">
        <v>8456</v>
      </c>
      <c r="F7049" s="9" t="str">
        <f>TEXT(gdp_capita_rank__2[[#This Row],[year]],0)&amp;"-"&amp;gdp_capita_rank__2[[#This Row],[WB_country_code]]</f>
        <v>2012-MNG</v>
      </c>
      <c r="G7049" s="9" t="s">
        <v>8535</v>
      </c>
    </row>
    <row r="7050" spans="1:7" x14ac:dyDescent="0.2">
      <c r="A7050" s="9" t="s">
        <v>165</v>
      </c>
      <c r="B7050" s="9" t="s">
        <v>166</v>
      </c>
      <c r="C7050" s="9" t="s">
        <v>2941</v>
      </c>
      <c r="D7050" s="9" t="s">
        <v>2942</v>
      </c>
      <c r="E7050" s="9" t="s">
        <v>8456</v>
      </c>
      <c r="F7050" s="9" t="str">
        <f>TEXT(gdp_capita_rank__2[[#This Row],[year]],0)&amp;"-"&amp;gdp_capita_rank__2[[#This Row],[WB_country_code]]</f>
        <v>2012-MOZ</v>
      </c>
      <c r="G7050" s="9" t="s">
        <v>8536</v>
      </c>
    </row>
    <row r="7051" spans="1:7" x14ac:dyDescent="0.2">
      <c r="A7051" s="9" t="s">
        <v>167</v>
      </c>
      <c r="B7051" s="9" t="s">
        <v>168</v>
      </c>
      <c r="C7051" s="9" t="s">
        <v>2943</v>
      </c>
      <c r="D7051" s="9" t="s">
        <v>2944</v>
      </c>
      <c r="E7051" s="9" t="s">
        <v>8456</v>
      </c>
      <c r="F7051" s="9" t="str">
        <f>TEXT(gdp_capita_rank__2[[#This Row],[year]],0)&amp;"-"&amp;gdp_capita_rank__2[[#This Row],[WB_country_code]]</f>
        <v>2012-MUS</v>
      </c>
      <c r="G7051" s="9" t="s">
        <v>8537</v>
      </c>
    </row>
    <row r="7052" spans="1:7" x14ac:dyDescent="0.2">
      <c r="A7052" s="9" t="s">
        <v>169</v>
      </c>
      <c r="B7052" s="9" t="s">
        <v>170</v>
      </c>
      <c r="C7052" s="9" t="s">
        <v>2945</v>
      </c>
      <c r="D7052" s="9" t="s">
        <v>2946</v>
      </c>
      <c r="E7052" s="9" t="s">
        <v>8456</v>
      </c>
      <c r="F7052" s="9" t="str">
        <f>TEXT(gdp_capita_rank__2[[#This Row],[year]],0)&amp;"-"&amp;gdp_capita_rank__2[[#This Row],[WB_country_code]]</f>
        <v>2012-MYS</v>
      </c>
      <c r="G7052" s="9" t="s">
        <v>8538</v>
      </c>
    </row>
    <row r="7053" spans="1:7" x14ac:dyDescent="0.2">
      <c r="A7053" s="9" t="s">
        <v>171</v>
      </c>
      <c r="B7053" s="9" t="s">
        <v>172</v>
      </c>
      <c r="C7053" s="9" t="s">
        <v>2948</v>
      </c>
      <c r="D7053" s="9" t="s">
        <v>2949</v>
      </c>
      <c r="E7053" s="9" t="s">
        <v>8456</v>
      </c>
      <c r="F7053" s="9" t="str">
        <f>TEXT(gdp_capita_rank__2[[#This Row],[year]],0)&amp;"-"&amp;gdp_capita_rank__2[[#This Row],[WB_country_code]]</f>
        <v>2012-NAM</v>
      </c>
      <c r="G7053" s="9" t="s">
        <v>8539</v>
      </c>
    </row>
    <row r="7054" spans="1:7" x14ac:dyDescent="0.2">
      <c r="A7054" s="9" t="s">
        <v>173</v>
      </c>
      <c r="B7054" s="9" t="s">
        <v>174</v>
      </c>
      <c r="C7054" s="9" t="s">
        <v>2950</v>
      </c>
      <c r="D7054" s="9" t="s">
        <v>2951</v>
      </c>
      <c r="E7054" s="9" t="s">
        <v>8456</v>
      </c>
      <c r="F7054" s="9" t="str">
        <f>TEXT(gdp_capita_rank__2[[#This Row],[year]],0)&amp;"-"&amp;gdp_capita_rank__2[[#This Row],[WB_country_code]]</f>
        <v>2012-NER</v>
      </c>
      <c r="G7054" s="9" t="s">
        <v>8540</v>
      </c>
    </row>
    <row r="7055" spans="1:7" x14ac:dyDescent="0.2">
      <c r="A7055" s="9" t="s">
        <v>175</v>
      </c>
      <c r="B7055" s="9" t="s">
        <v>176</v>
      </c>
      <c r="C7055" s="9" t="s">
        <v>2953</v>
      </c>
      <c r="D7055" s="9" t="s">
        <v>2954</v>
      </c>
      <c r="E7055" s="9" t="s">
        <v>8456</v>
      </c>
      <c r="F7055" s="9" t="str">
        <f>TEXT(gdp_capita_rank__2[[#This Row],[year]],0)&amp;"-"&amp;gdp_capita_rank__2[[#This Row],[WB_country_code]]</f>
        <v>2012-NGA</v>
      </c>
      <c r="G7055" s="9" t="s">
        <v>8541</v>
      </c>
    </row>
    <row r="7056" spans="1:7" x14ac:dyDescent="0.2">
      <c r="A7056" s="9" t="s">
        <v>177</v>
      </c>
      <c r="B7056" s="9" t="s">
        <v>178</v>
      </c>
      <c r="C7056" s="9" t="s">
        <v>2956</v>
      </c>
      <c r="D7056" s="9" t="s">
        <v>2957</v>
      </c>
      <c r="E7056" s="9" t="s">
        <v>8456</v>
      </c>
      <c r="F7056" s="9" t="str">
        <f>TEXT(gdp_capita_rank__2[[#This Row],[year]],0)&amp;"-"&amp;gdp_capita_rank__2[[#This Row],[WB_country_code]]</f>
        <v>2012-NLD</v>
      </c>
      <c r="G7056" s="9" t="s">
        <v>8542</v>
      </c>
    </row>
    <row r="7057" spans="1:7" x14ac:dyDescent="0.2">
      <c r="A7057" s="9" t="s">
        <v>179</v>
      </c>
      <c r="B7057" s="9" t="s">
        <v>180</v>
      </c>
      <c r="C7057" s="9" t="s">
        <v>2959</v>
      </c>
      <c r="D7057" s="9" t="s">
        <v>2960</v>
      </c>
      <c r="E7057" s="9" t="s">
        <v>8456</v>
      </c>
      <c r="F7057" s="9" t="str">
        <f>TEXT(gdp_capita_rank__2[[#This Row],[year]],0)&amp;"-"&amp;gdp_capita_rank__2[[#This Row],[WB_country_code]]</f>
        <v>2012-NOR</v>
      </c>
      <c r="G7057" s="9" t="s">
        <v>8543</v>
      </c>
    </row>
    <row r="7058" spans="1:7" x14ac:dyDescent="0.2">
      <c r="A7058" s="9" t="s">
        <v>181</v>
      </c>
      <c r="B7058" s="9" t="s">
        <v>182</v>
      </c>
      <c r="C7058" s="9" t="s">
        <v>2962</v>
      </c>
      <c r="D7058" s="9" t="s">
        <v>2963</v>
      </c>
      <c r="E7058" s="9" t="s">
        <v>8456</v>
      </c>
      <c r="F7058" s="9" t="str">
        <f>TEXT(gdp_capita_rank__2[[#This Row],[year]],0)&amp;"-"&amp;gdp_capita_rank__2[[#This Row],[WB_country_code]]</f>
        <v>2012-NZL</v>
      </c>
      <c r="G7058" s="9" t="s">
        <v>8544</v>
      </c>
    </row>
    <row r="7059" spans="1:7" x14ac:dyDescent="0.2">
      <c r="A7059" s="9" t="s">
        <v>183</v>
      </c>
      <c r="B7059" s="9" t="s">
        <v>184</v>
      </c>
      <c r="C7059" s="9" t="s">
        <v>2965</v>
      </c>
      <c r="D7059" s="9" t="s">
        <v>2966</v>
      </c>
      <c r="E7059" s="9" t="s">
        <v>8456</v>
      </c>
      <c r="F7059" s="9" t="str">
        <f>TEXT(gdp_capita_rank__2[[#This Row],[year]],0)&amp;"-"&amp;gdp_capita_rank__2[[#This Row],[WB_country_code]]</f>
        <v>2012-PAK</v>
      </c>
      <c r="G7059" s="9" t="s">
        <v>8545</v>
      </c>
    </row>
    <row r="7060" spans="1:7" x14ac:dyDescent="0.2">
      <c r="A7060" s="9" t="s">
        <v>185</v>
      </c>
      <c r="B7060" s="9" t="s">
        <v>186</v>
      </c>
      <c r="C7060" s="9" t="s">
        <v>2968</v>
      </c>
      <c r="D7060" s="9" t="s">
        <v>2969</v>
      </c>
      <c r="E7060" s="9" t="s">
        <v>8456</v>
      </c>
      <c r="F7060" s="9" t="str">
        <f>TEXT(gdp_capita_rank__2[[#This Row],[year]],0)&amp;"-"&amp;gdp_capita_rank__2[[#This Row],[WB_country_code]]</f>
        <v>2012-PAN</v>
      </c>
      <c r="G7060" s="9" t="s">
        <v>8546</v>
      </c>
    </row>
    <row r="7061" spans="1:7" x14ac:dyDescent="0.2">
      <c r="A7061" s="9" t="s">
        <v>187</v>
      </c>
      <c r="B7061" s="9" t="s">
        <v>188</v>
      </c>
      <c r="C7061" s="9" t="s">
        <v>2971</v>
      </c>
      <c r="D7061" s="9" t="s">
        <v>2972</v>
      </c>
      <c r="E7061" s="9" t="s">
        <v>8456</v>
      </c>
      <c r="F7061" s="9" t="str">
        <f>TEXT(gdp_capita_rank__2[[#This Row],[year]],0)&amp;"-"&amp;gdp_capita_rank__2[[#This Row],[WB_country_code]]</f>
        <v>2012-PER</v>
      </c>
      <c r="G7061" s="9" t="s">
        <v>8547</v>
      </c>
    </row>
    <row r="7062" spans="1:7" x14ac:dyDescent="0.2">
      <c r="A7062" s="9" t="s">
        <v>189</v>
      </c>
      <c r="B7062" s="9" t="s">
        <v>190</v>
      </c>
      <c r="C7062" s="9" t="s">
        <v>2973</v>
      </c>
      <c r="D7062" s="9" t="s">
        <v>2974</v>
      </c>
      <c r="E7062" s="9" t="s">
        <v>8456</v>
      </c>
      <c r="F7062" s="9" t="str">
        <f>TEXT(gdp_capita_rank__2[[#This Row],[year]],0)&amp;"-"&amp;gdp_capita_rank__2[[#This Row],[WB_country_code]]</f>
        <v>2012-PHL</v>
      </c>
      <c r="G7062" s="9" t="s">
        <v>8548</v>
      </c>
    </row>
    <row r="7063" spans="1:7" x14ac:dyDescent="0.2">
      <c r="A7063" s="9" t="s">
        <v>191</v>
      </c>
      <c r="B7063" s="9" t="s">
        <v>192</v>
      </c>
      <c r="C7063" s="9" t="s">
        <v>2976</v>
      </c>
      <c r="D7063" s="9" t="s">
        <v>2977</v>
      </c>
      <c r="E7063" s="9" t="s">
        <v>8456</v>
      </c>
      <c r="F7063" s="9" t="str">
        <f>TEXT(gdp_capita_rank__2[[#This Row],[year]],0)&amp;"-"&amp;gdp_capita_rank__2[[#This Row],[WB_country_code]]</f>
        <v>2012-POL</v>
      </c>
      <c r="G7063" s="9" t="s">
        <v>8549</v>
      </c>
    </row>
    <row r="7064" spans="1:7" x14ac:dyDescent="0.2">
      <c r="A7064" s="9" t="s">
        <v>193</v>
      </c>
      <c r="B7064" s="9" t="s">
        <v>194</v>
      </c>
      <c r="C7064" s="9" t="s">
        <v>2818</v>
      </c>
      <c r="D7064" s="9" t="s">
        <v>2978</v>
      </c>
      <c r="E7064" s="9" t="s">
        <v>8456</v>
      </c>
      <c r="F7064" s="9" t="str">
        <f>TEXT(gdp_capita_rank__2[[#This Row],[year]],0)&amp;"-"&amp;gdp_capita_rank__2[[#This Row],[WB_country_code]]</f>
        <v>2012-PRI</v>
      </c>
      <c r="G7064" s="9" t="s">
        <v>8550</v>
      </c>
    </row>
    <row r="7065" spans="1:7" x14ac:dyDescent="0.2">
      <c r="A7065" s="9" t="s">
        <v>195</v>
      </c>
      <c r="B7065" s="9" t="s">
        <v>196</v>
      </c>
      <c r="C7065" s="9" t="s">
        <v>2980</v>
      </c>
      <c r="D7065" s="9" t="s">
        <v>2981</v>
      </c>
      <c r="E7065" s="9" t="s">
        <v>8456</v>
      </c>
      <c r="F7065" s="9" t="str">
        <f>TEXT(gdp_capita_rank__2[[#This Row],[year]],0)&amp;"-"&amp;gdp_capita_rank__2[[#This Row],[WB_country_code]]</f>
        <v>2012-PRK</v>
      </c>
      <c r="G7065" s="9" t="s">
        <v>2741</v>
      </c>
    </row>
    <row r="7066" spans="1:7" x14ac:dyDescent="0.2">
      <c r="A7066" s="9" t="s">
        <v>197</v>
      </c>
      <c r="B7066" s="9" t="s">
        <v>198</v>
      </c>
      <c r="C7066" s="9" t="s">
        <v>2982</v>
      </c>
      <c r="D7066" s="9" t="s">
        <v>2983</v>
      </c>
      <c r="E7066" s="9" t="s">
        <v>8456</v>
      </c>
      <c r="F7066" s="9" t="str">
        <f>TEXT(gdp_capita_rank__2[[#This Row],[year]],0)&amp;"-"&amp;gdp_capita_rank__2[[#This Row],[WB_country_code]]</f>
        <v>2012-PRT</v>
      </c>
      <c r="G7066" s="9" t="s">
        <v>8551</v>
      </c>
    </row>
    <row r="7067" spans="1:7" x14ac:dyDescent="0.2">
      <c r="A7067" s="9" t="s">
        <v>199</v>
      </c>
      <c r="B7067" s="9" t="s">
        <v>200</v>
      </c>
      <c r="C7067" s="9" t="s">
        <v>2985</v>
      </c>
      <c r="D7067" s="9" t="s">
        <v>2986</v>
      </c>
      <c r="E7067" s="9" t="s">
        <v>8456</v>
      </c>
      <c r="F7067" s="9" t="str">
        <f>TEXT(gdp_capita_rank__2[[#This Row],[year]],0)&amp;"-"&amp;gdp_capita_rank__2[[#This Row],[WB_country_code]]</f>
        <v>2012-PRY</v>
      </c>
      <c r="G7067" s="9" t="s">
        <v>8552</v>
      </c>
    </row>
    <row r="7068" spans="1:7" x14ac:dyDescent="0.2">
      <c r="A7068" s="9" t="s">
        <v>201</v>
      </c>
      <c r="B7068" s="9" t="s">
        <v>202</v>
      </c>
      <c r="C7068" s="9" t="s">
        <v>2987</v>
      </c>
      <c r="D7068" s="9" t="s">
        <v>2988</v>
      </c>
      <c r="E7068" s="9" t="s">
        <v>8456</v>
      </c>
      <c r="F7068" s="9" t="str">
        <f>TEXT(gdp_capita_rank__2[[#This Row],[year]],0)&amp;"-"&amp;gdp_capita_rank__2[[#This Row],[WB_country_code]]</f>
        <v>2012-QAT</v>
      </c>
      <c r="G7068" s="9" t="s">
        <v>8553</v>
      </c>
    </row>
    <row r="7069" spans="1:7" x14ac:dyDescent="0.2">
      <c r="A7069" s="9" t="s">
        <v>203</v>
      </c>
      <c r="B7069" s="9" t="s">
        <v>204</v>
      </c>
      <c r="C7069" s="9" t="s">
        <v>2989</v>
      </c>
      <c r="D7069" s="9" t="s">
        <v>2990</v>
      </c>
      <c r="E7069" s="9" t="s">
        <v>8456</v>
      </c>
      <c r="F7069" s="9" t="str">
        <f>TEXT(gdp_capita_rank__2[[#This Row],[year]],0)&amp;"-"&amp;gdp_capita_rank__2[[#This Row],[WB_country_code]]</f>
        <v>2012-ROU</v>
      </c>
      <c r="G7069" s="9" t="s">
        <v>8554</v>
      </c>
    </row>
    <row r="7070" spans="1:7" x14ac:dyDescent="0.2">
      <c r="A7070" s="9" t="s">
        <v>205</v>
      </c>
      <c r="B7070" s="9" t="s">
        <v>206</v>
      </c>
      <c r="C7070" s="9" t="s">
        <v>2991</v>
      </c>
      <c r="D7070" s="9" t="s">
        <v>2992</v>
      </c>
      <c r="E7070" s="9" t="s">
        <v>8456</v>
      </c>
      <c r="F7070" s="9" t="str">
        <f>TEXT(gdp_capita_rank__2[[#This Row],[year]],0)&amp;"-"&amp;gdp_capita_rank__2[[#This Row],[WB_country_code]]</f>
        <v>2012-RUS</v>
      </c>
      <c r="G7070" s="9" t="s">
        <v>8555</v>
      </c>
    </row>
    <row r="7071" spans="1:7" x14ac:dyDescent="0.2">
      <c r="A7071" s="9" t="s">
        <v>207</v>
      </c>
      <c r="B7071" s="9" t="s">
        <v>208</v>
      </c>
      <c r="C7071" s="9" t="s">
        <v>2993</v>
      </c>
      <c r="D7071" s="9" t="s">
        <v>2994</v>
      </c>
      <c r="E7071" s="9" t="s">
        <v>8456</v>
      </c>
      <c r="F7071" s="9" t="str">
        <f>TEXT(gdp_capita_rank__2[[#This Row],[year]],0)&amp;"-"&amp;gdp_capita_rank__2[[#This Row],[WB_country_code]]</f>
        <v>2012-SAU</v>
      </c>
      <c r="G7071" s="9" t="s">
        <v>8556</v>
      </c>
    </row>
    <row r="7072" spans="1:7" x14ac:dyDescent="0.2">
      <c r="A7072" s="9" t="s">
        <v>209</v>
      </c>
      <c r="B7072" s="9" t="s">
        <v>210</v>
      </c>
      <c r="C7072" s="9" t="s">
        <v>2995</v>
      </c>
      <c r="D7072" s="9" t="s">
        <v>2996</v>
      </c>
      <c r="E7072" s="9" t="s">
        <v>8456</v>
      </c>
      <c r="F7072" s="9" t="str">
        <f>TEXT(gdp_capita_rank__2[[#This Row],[year]],0)&amp;"-"&amp;gdp_capita_rank__2[[#This Row],[WB_country_code]]</f>
        <v>2012-SDN</v>
      </c>
      <c r="G7072" s="9" t="s">
        <v>8557</v>
      </c>
    </row>
    <row r="7073" spans="1:7" x14ac:dyDescent="0.2">
      <c r="A7073" s="9" t="s">
        <v>211</v>
      </c>
      <c r="B7073" s="9" t="s">
        <v>212</v>
      </c>
      <c r="C7073" s="9" t="s">
        <v>2998</v>
      </c>
      <c r="D7073" s="9" t="s">
        <v>2999</v>
      </c>
      <c r="E7073" s="9" t="s">
        <v>8456</v>
      </c>
      <c r="F7073" s="9" t="str">
        <f>TEXT(gdp_capita_rank__2[[#This Row],[year]],0)&amp;"-"&amp;gdp_capita_rank__2[[#This Row],[WB_country_code]]</f>
        <v>2012-SEN</v>
      </c>
      <c r="G7073" s="9" t="s">
        <v>8558</v>
      </c>
    </row>
    <row r="7074" spans="1:7" x14ac:dyDescent="0.2">
      <c r="A7074" s="9" t="s">
        <v>213</v>
      </c>
      <c r="B7074" s="9" t="s">
        <v>214</v>
      </c>
      <c r="C7074" s="9" t="s">
        <v>3001</v>
      </c>
      <c r="D7074" s="9" t="s">
        <v>3002</v>
      </c>
      <c r="E7074" s="9" t="s">
        <v>8456</v>
      </c>
      <c r="F7074" s="9" t="str">
        <f>TEXT(gdp_capita_rank__2[[#This Row],[year]],0)&amp;"-"&amp;gdp_capita_rank__2[[#This Row],[WB_country_code]]</f>
        <v>2012-SGP</v>
      </c>
      <c r="G7074" s="9" t="s">
        <v>8559</v>
      </c>
    </row>
    <row r="7075" spans="1:7" x14ac:dyDescent="0.2">
      <c r="A7075" s="9" t="s">
        <v>215</v>
      </c>
      <c r="B7075" s="9" t="s">
        <v>216</v>
      </c>
      <c r="C7075" s="9" t="s">
        <v>3004</v>
      </c>
      <c r="D7075" s="9" t="s">
        <v>3005</v>
      </c>
      <c r="E7075" s="9" t="s">
        <v>8456</v>
      </c>
      <c r="F7075" s="9" t="str">
        <f>TEXT(gdp_capita_rank__2[[#This Row],[year]],0)&amp;"-"&amp;gdp_capita_rank__2[[#This Row],[WB_country_code]]</f>
        <v>2012-SMR</v>
      </c>
      <c r="G7075" s="9" t="s">
        <v>8560</v>
      </c>
    </row>
    <row r="7076" spans="1:7" x14ac:dyDescent="0.2">
      <c r="A7076" s="9" t="s">
        <v>217</v>
      </c>
      <c r="B7076" s="9" t="s">
        <v>218</v>
      </c>
      <c r="C7076" s="9" t="s">
        <v>2854</v>
      </c>
      <c r="D7076" s="9" t="s">
        <v>3006</v>
      </c>
      <c r="E7076" s="9" t="s">
        <v>8456</v>
      </c>
      <c r="F7076" s="9" t="str">
        <f>TEXT(gdp_capita_rank__2[[#This Row],[year]],0)&amp;"-"&amp;gdp_capita_rank__2[[#This Row],[WB_country_code]]</f>
        <v>2012-SRB</v>
      </c>
      <c r="G7076" s="9" t="s">
        <v>8561</v>
      </c>
    </row>
    <row r="7077" spans="1:7" x14ac:dyDescent="0.2">
      <c r="A7077" s="9" t="s">
        <v>219</v>
      </c>
      <c r="B7077" s="9" t="s">
        <v>220</v>
      </c>
      <c r="C7077" s="9" t="s">
        <v>3007</v>
      </c>
      <c r="D7077" s="9" t="s">
        <v>3008</v>
      </c>
      <c r="E7077" s="9" t="s">
        <v>8456</v>
      </c>
      <c r="F7077" s="9" t="str">
        <f>TEXT(gdp_capita_rank__2[[#This Row],[year]],0)&amp;"-"&amp;gdp_capita_rank__2[[#This Row],[WB_country_code]]</f>
        <v>2012-SUR</v>
      </c>
      <c r="G7077" s="9" t="s">
        <v>8562</v>
      </c>
    </row>
    <row r="7078" spans="1:7" x14ac:dyDescent="0.2">
      <c r="A7078" s="9" t="s">
        <v>221</v>
      </c>
      <c r="B7078" s="9" t="s">
        <v>222</v>
      </c>
      <c r="C7078" s="9" t="s">
        <v>3010</v>
      </c>
      <c r="D7078" s="9" t="s">
        <v>3011</v>
      </c>
      <c r="E7078" s="9" t="s">
        <v>8456</v>
      </c>
      <c r="F7078" s="9" t="str">
        <f>TEXT(gdp_capita_rank__2[[#This Row],[year]],0)&amp;"-"&amp;gdp_capita_rank__2[[#This Row],[WB_country_code]]</f>
        <v>2012-SVK</v>
      </c>
      <c r="G7078" s="9" t="s">
        <v>8563</v>
      </c>
    </row>
    <row r="7079" spans="1:7" x14ac:dyDescent="0.2">
      <c r="A7079" s="9" t="s">
        <v>223</v>
      </c>
      <c r="B7079" s="9" t="s">
        <v>224</v>
      </c>
      <c r="C7079" s="9" t="s">
        <v>3012</v>
      </c>
      <c r="D7079" s="9" t="s">
        <v>3013</v>
      </c>
      <c r="E7079" s="9" t="s">
        <v>8456</v>
      </c>
      <c r="F7079" s="9" t="str">
        <f>TEXT(gdp_capita_rank__2[[#This Row],[year]],0)&amp;"-"&amp;gdp_capita_rank__2[[#This Row],[WB_country_code]]</f>
        <v>2012-SVN</v>
      </c>
      <c r="G7079" s="9" t="s">
        <v>8564</v>
      </c>
    </row>
    <row r="7080" spans="1:7" x14ac:dyDescent="0.2">
      <c r="A7080" s="9" t="s">
        <v>225</v>
      </c>
      <c r="B7080" s="9" t="s">
        <v>226</v>
      </c>
      <c r="C7080" s="9" t="s">
        <v>3014</v>
      </c>
      <c r="D7080" s="9" t="s">
        <v>3015</v>
      </c>
      <c r="E7080" s="9" t="s">
        <v>8456</v>
      </c>
      <c r="F7080" s="9" t="str">
        <f>TEXT(gdp_capita_rank__2[[#This Row],[year]],0)&amp;"-"&amp;gdp_capita_rank__2[[#This Row],[WB_country_code]]</f>
        <v>2012-SWE</v>
      </c>
      <c r="G7080" s="9" t="s">
        <v>8565</v>
      </c>
    </row>
    <row r="7081" spans="1:7" x14ac:dyDescent="0.2">
      <c r="A7081" s="9" t="s">
        <v>227</v>
      </c>
      <c r="B7081" s="9" t="s">
        <v>228</v>
      </c>
      <c r="C7081" s="9" t="s">
        <v>3017</v>
      </c>
      <c r="D7081" s="9" t="s">
        <v>3018</v>
      </c>
      <c r="E7081" s="9" t="s">
        <v>8456</v>
      </c>
      <c r="F7081" s="9" t="str">
        <f>TEXT(gdp_capita_rank__2[[#This Row],[year]],0)&amp;"-"&amp;gdp_capita_rank__2[[#This Row],[WB_country_code]]</f>
        <v>2012-SYR</v>
      </c>
      <c r="G7081" s="9" t="s">
        <v>8566</v>
      </c>
    </row>
    <row r="7082" spans="1:7" x14ac:dyDescent="0.2">
      <c r="A7082" s="9" t="s">
        <v>229</v>
      </c>
      <c r="B7082" s="9" t="s">
        <v>230</v>
      </c>
      <c r="C7082" s="9" t="s">
        <v>3020</v>
      </c>
      <c r="D7082" s="9" t="s">
        <v>3021</v>
      </c>
      <c r="E7082" s="9" t="s">
        <v>8456</v>
      </c>
      <c r="F7082" s="9" t="str">
        <f>TEXT(gdp_capita_rank__2[[#This Row],[year]],0)&amp;"-"&amp;gdp_capita_rank__2[[#This Row],[WB_country_code]]</f>
        <v>2012-TGO</v>
      </c>
      <c r="G7082" s="9" t="s">
        <v>8567</v>
      </c>
    </row>
    <row r="7083" spans="1:7" x14ac:dyDescent="0.2">
      <c r="A7083" s="9" t="s">
        <v>231</v>
      </c>
      <c r="B7083" s="9" t="s">
        <v>232</v>
      </c>
      <c r="C7083" s="9" t="s">
        <v>3023</v>
      </c>
      <c r="D7083" s="9" t="s">
        <v>3024</v>
      </c>
      <c r="E7083" s="9" t="s">
        <v>8456</v>
      </c>
      <c r="F7083" s="9" t="str">
        <f>TEXT(gdp_capita_rank__2[[#This Row],[year]],0)&amp;"-"&amp;gdp_capita_rank__2[[#This Row],[WB_country_code]]</f>
        <v>2012-THA</v>
      </c>
      <c r="G7083" s="9" t="s">
        <v>8568</v>
      </c>
    </row>
    <row r="7084" spans="1:7" x14ac:dyDescent="0.2">
      <c r="A7084" s="9" t="s">
        <v>233</v>
      </c>
      <c r="B7084" s="9" t="s">
        <v>234</v>
      </c>
      <c r="C7084" s="9" t="s">
        <v>3026</v>
      </c>
      <c r="D7084" s="9" t="s">
        <v>3027</v>
      </c>
      <c r="E7084" s="9" t="s">
        <v>8456</v>
      </c>
      <c r="F7084" s="9" t="str">
        <f>TEXT(gdp_capita_rank__2[[#This Row],[year]],0)&amp;"-"&amp;gdp_capita_rank__2[[#This Row],[WB_country_code]]</f>
        <v>2012-TJK</v>
      </c>
      <c r="G7084" s="9" t="s">
        <v>8569</v>
      </c>
    </row>
    <row r="7085" spans="1:7" x14ac:dyDescent="0.2">
      <c r="A7085" s="9" t="s">
        <v>235</v>
      </c>
      <c r="B7085" s="9" t="s">
        <v>236</v>
      </c>
      <c r="C7085" s="9" t="s">
        <v>3028</v>
      </c>
      <c r="D7085" s="9" t="s">
        <v>3029</v>
      </c>
      <c r="E7085" s="9" t="s">
        <v>8456</v>
      </c>
      <c r="F7085" s="9" t="str">
        <f>TEXT(gdp_capita_rank__2[[#This Row],[year]],0)&amp;"-"&amp;gdp_capita_rank__2[[#This Row],[WB_country_code]]</f>
        <v>2012-TKM</v>
      </c>
      <c r="G7085" s="9" t="s">
        <v>8570</v>
      </c>
    </row>
    <row r="7086" spans="1:7" x14ac:dyDescent="0.2">
      <c r="A7086" s="9" t="s">
        <v>237</v>
      </c>
      <c r="B7086" s="9" t="s">
        <v>238</v>
      </c>
      <c r="C7086" s="9" t="s">
        <v>3030</v>
      </c>
      <c r="D7086" s="9" t="s">
        <v>3031</v>
      </c>
      <c r="E7086" s="9" t="s">
        <v>8456</v>
      </c>
      <c r="F7086" s="9" t="str">
        <f>TEXT(gdp_capita_rank__2[[#This Row],[year]],0)&amp;"-"&amp;gdp_capita_rank__2[[#This Row],[WB_country_code]]</f>
        <v>2012-TON</v>
      </c>
      <c r="G7086" s="9" t="s">
        <v>8571</v>
      </c>
    </row>
    <row r="7087" spans="1:7" x14ac:dyDescent="0.2">
      <c r="A7087" s="9" t="s">
        <v>239</v>
      </c>
      <c r="B7087" s="9" t="s">
        <v>240</v>
      </c>
      <c r="C7087" s="9" t="s">
        <v>3032</v>
      </c>
      <c r="D7087" s="9" t="s">
        <v>3033</v>
      </c>
      <c r="E7087" s="9" t="s">
        <v>8456</v>
      </c>
      <c r="F7087" s="9" t="str">
        <f>TEXT(gdp_capita_rank__2[[#This Row],[year]],0)&amp;"-"&amp;gdp_capita_rank__2[[#This Row],[WB_country_code]]</f>
        <v>2012-TTO</v>
      </c>
      <c r="G7087" s="9" t="s">
        <v>8572</v>
      </c>
    </row>
    <row r="7088" spans="1:7" x14ac:dyDescent="0.2">
      <c r="A7088" s="9" t="s">
        <v>241</v>
      </c>
      <c r="B7088" s="9" t="s">
        <v>242</v>
      </c>
      <c r="C7088" s="9" t="s">
        <v>3035</v>
      </c>
      <c r="D7088" s="9" t="s">
        <v>3036</v>
      </c>
      <c r="E7088" s="9" t="s">
        <v>8456</v>
      </c>
      <c r="F7088" s="9" t="str">
        <f>TEXT(gdp_capita_rank__2[[#This Row],[year]],0)&amp;"-"&amp;gdp_capita_rank__2[[#This Row],[WB_country_code]]</f>
        <v>2012-TUN</v>
      </c>
      <c r="G7088" s="9" t="s">
        <v>8573</v>
      </c>
    </row>
    <row r="7089" spans="1:7" x14ac:dyDescent="0.2">
      <c r="A7089" s="9" t="s">
        <v>243</v>
      </c>
      <c r="B7089" s="9" t="s">
        <v>244</v>
      </c>
      <c r="C7089" s="9" t="s">
        <v>3037</v>
      </c>
      <c r="D7089" s="9" t="s">
        <v>3038</v>
      </c>
      <c r="E7089" s="9" t="s">
        <v>8456</v>
      </c>
      <c r="F7089" s="9" t="str">
        <f>TEXT(gdp_capita_rank__2[[#This Row],[year]],0)&amp;"-"&amp;gdp_capita_rank__2[[#This Row],[WB_country_code]]</f>
        <v>2012-TUR</v>
      </c>
      <c r="G7089" s="9" t="s">
        <v>8574</v>
      </c>
    </row>
    <row r="7090" spans="1:7" x14ac:dyDescent="0.2">
      <c r="A7090" s="9" t="s">
        <v>245</v>
      </c>
      <c r="B7090" s="9" t="s">
        <v>246</v>
      </c>
      <c r="C7090" s="9" t="s">
        <v>3040</v>
      </c>
      <c r="D7090" s="9" t="s">
        <v>3041</v>
      </c>
      <c r="E7090" s="9" t="s">
        <v>8456</v>
      </c>
      <c r="F7090" s="9" t="str">
        <f>TEXT(gdp_capita_rank__2[[#This Row],[year]],0)&amp;"-"&amp;gdp_capita_rank__2[[#This Row],[WB_country_code]]</f>
        <v>2012-TZA</v>
      </c>
      <c r="G7090" s="9" t="s">
        <v>8575</v>
      </c>
    </row>
    <row r="7091" spans="1:7" x14ac:dyDescent="0.2">
      <c r="A7091" s="9" t="s">
        <v>247</v>
      </c>
      <c r="B7091" s="9" t="s">
        <v>248</v>
      </c>
      <c r="C7091" s="9" t="s">
        <v>3042</v>
      </c>
      <c r="D7091" s="9" t="s">
        <v>3043</v>
      </c>
      <c r="E7091" s="9" t="s">
        <v>8456</v>
      </c>
      <c r="F7091" s="9" t="str">
        <f>TEXT(gdp_capita_rank__2[[#This Row],[year]],0)&amp;"-"&amp;gdp_capita_rank__2[[#This Row],[WB_country_code]]</f>
        <v>2012-UGA</v>
      </c>
      <c r="G7091" s="9" t="s">
        <v>8576</v>
      </c>
    </row>
    <row r="7092" spans="1:7" x14ac:dyDescent="0.2">
      <c r="A7092" s="9" t="s">
        <v>249</v>
      </c>
      <c r="B7092" s="9" t="s">
        <v>250</v>
      </c>
      <c r="C7092" s="9" t="s">
        <v>3045</v>
      </c>
      <c r="D7092" s="9" t="s">
        <v>3046</v>
      </c>
      <c r="E7092" s="9" t="s">
        <v>8456</v>
      </c>
      <c r="F7092" s="9" t="str">
        <f>TEXT(gdp_capita_rank__2[[#This Row],[year]],0)&amp;"-"&amp;gdp_capita_rank__2[[#This Row],[WB_country_code]]</f>
        <v>2012-UKR</v>
      </c>
      <c r="G7092" s="9" t="s">
        <v>8577</v>
      </c>
    </row>
    <row r="7093" spans="1:7" x14ac:dyDescent="0.2">
      <c r="A7093" s="9" t="s">
        <v>251</v>
      </c>
      <c r="B7093" s="9" t="s">
        <v>252</v>
      </c>
      <c r="C7093" s="9" t="s">
        <v>3047</v>
      </c>
      <c r="D7093" s="9" t="s">
        <v>3048</v>
      </c>
      <c r="E7093" s="9" t="s">
        <v>8456</v>
      </c>
      <c r="F7093" s="9" t="str">
        <f>TEXT(gdp_capita_rank__2[[#This Row],[year]],0)&amp;"-"&amp;gdp_capita_rank__2[[#This Row],[WB_country_code]]</f>
        <v>2012-URY</v>
      </c>
      <c r="G7093" s="9" t="s">
        <v>8578</v>
      </c>
    </row>
    <row r="7094" spans="1:7" x14ac:dyDescent="0.2">
      <c r="A7094" s="9" t="s">
        <v>253</v>
      </c>
      <c r="B7094" s="9" t="s">
        <v>254</v>
      </c>
      <c r="C7094" s="9" t="s">
        <v>3050</v>
      </c>
      <c r="D7094" s="9" t="s">
        <v>3051</v>
      </c>
      <c r="E7094" s="9" t="s">
        <v>8456</v>
      </c>
      <c r="F7094" s="9" t="str">
        <f>TEXT(gdp_capita_rank__2[[#This Row],[year]],0)&amp;"-"&amp;gdp_capita_rank__2[[#This Row],[WB_country_code]]</f>
        <v>2012-USA</v>
      </c>
      <c r="G7094" s="9" t="s">
        <v>8579</v>
      </c>
    </row>
    <row r="7095" spans="1:7" x14ac:dyDescent="0.2">
      <c r="A7095" s="9" t="s">
        <v>255</v>
      </c>
      <c r="B7095" s="9" t="s">
        <v>256</v>
      </c>
      <c r="C7095" s="9" t="s">
        <v>3053</v>
      </c>
      <c r="D7095" s="9" t="s">
        <v>3054</v>
      </c>
      <c r="E7095" s="9" t="s">
        <v>8456</v>
      </c>
      <c r="F7095" s="9" t="str">
        <f>TEXT(gdp_capita_rank__2[[#This Row],[year]],0)&amp;"-"&amp;gdp_capita_rank__2[[#This Row],[WB_country_code]]</f>
        <v>2012-UZB</v>
      </c>
      <c r="G7095" s="9" t="s">
        <v>8580</v>
      </c>
    </row>
    <row r="7096" spans="1:7" x14ac:dyDescent="0.2">
      <c r="A7096" s="9" t="s">
        <v>257</v>
      </c>
      <c r="B7096" s="9" t="s">
        <v>258</v>
      </c>
      <c r="C7096" s="9" t="s">
        <v>3055</v>
      </c>
      <c r="D7096" s="9" t="s">
        <v>3056</v>
      </c>
      <c r="E7096" s="9" t="s">
        <v>8456</v>
      </c>
      <c r="F7096" s="9" t="str">
        <f>TEXT(gdp_capita_rank__2[[#This Row],[year]],0)&amp;"-"&amp;gdp_capita_rank__2[[#This Row],[WB_country_code]]</f>
        <v>2012-VEN</v>
      </c>
      <c r="G7096" s="9" t="s">
        <v>8581</v>
      </c>
    </row>
    <row r="7097" spans="1:7" x14ac:dyDescent="0.2">
      <c r="A7097" s="9" t="s">
        <v>259</v>
      </c>
      <c r="B7097" s="9" t="s">
        <v>260</v>
      </c>
      <c r="C7097" s="9" t="s">
        <v>3058</v>
      </c>
      <c r="D7097" s="9" t="s">
        <v>3059</v>
      </c>
      <c r="E7097" s="9" t="s">
        <v>8456</v>
      </c>
      <c r="F7097" s="9" t="str">
        <f>TEXT(gdp_capita_rank__2[[#This Row],[year]],0)&amp;"-"&amp;gdp_capita_rank__2[[#This Row],[WB_country_code]]</f>
        <v>2012-VIR</v>
      </c>
      <c r="G7097" s="9" t="s">
        <v>8582</v>
      </c>
    </row>
    <row r="7098" spans="1:7" x14ac:dyDescent="0.2">
      <c r="A7098" s="9" t="s">
        <v>261</v>
      </c>
      <c r="B7098" s="9" t="s">
        <v>262</v>
      </c>
      <c r="C7098" s="9" t="s">
        <v>3060</v>
      </c>
      <c r="D7098" s="9" t="s">
        <v>3061</v>
      </c>
      <c r="E7098" s="9" t="s">
        <v>8456</v>
      </c>
      <c r="F7098" s="9" t="str">
        <f>TEXT(gdp_capita_rank__2[[#This Row],[year]],0)&amp;"-"&amp;gdp_capita_rank__2[[#This Row],[WB_country_code]]</f>
        <v>2012-VNM</v>
      </c>
      <c r="G7098" s="9" t="s">
        <v>8583</v>
      </c>
    </row>
    <row r="7099" spans="1:7" x14ac:dyDescent="0.2">
      <c r="A7099" s="9" t="s">
        <v>263</v>
      </c>
      <c r="B7099" s="9" t="s">
        <v>264</v>
      </c>
      <c r="C7099" s="9" t="s">
        <v>3062</v>
      </c>
      <c r="D7099" s="9" t="s">
        <v>3063</v>
      </c>
      <c r="E7099" s="9" t="s">
        <v>8456</v>
      </c>
      <c r="F7099" s="9" t="str">
        <f>TEXT(gdp_capita_rank__2[[#This Row],[year]],0)&amp;"-"&amp;gdp_capita_rank__2[[#This Row],[WB_country_code]]</f>
        <v>2012-WSM</v>
      </c>
      <c r="G7099" s="9" t="s">
        <v>8584</v>
      </c>
    </row>
    <row r="7100" spans="1:7" x14ac:dyDescent="0.2">
      <c r="A7100" s="9" t="s">
        <v>265</v>
      </c>
      <c r="B7100" s="9" t="s">
        <v>266</v>
      </c>
      <c r="C7100" s="9" t="s">
        <v>3064</v>
      </c>
      <c r="D7100" s="9" t="s">
        <v>3065</v>
      </c>
      <c r="E7100" s="9" t="s">
        <v>8456</v>
      </c>
      <c r="F7100" s="9" t="str">
        <f>TEXT(gdp_capita_rank__2[[#This Row],[year]],0)&amp;"-"&amp;gdp_capita_rank__2[[#This Row],[WB_country_code]]</f>
        <v>2012-XKX</v>
      </c>
      <c r="G7100" s="9" t="s">
        <v>8585</v>
      </c>
    </row>
    <row r="7101" spans="1:7" x14ac:dyDescent="0.2">
      <c r="A7101" s="9" t="s">
        <v>269</v>
      </c>
      <c r="B7101" s="9" t="s">
        <v>270</v>
      </c>
      <c r="C7101" s="9" t="s">
        <v>3066</v>
      </c>
      <c r="D7101" s="9" t="s">
        <v>3067</v>
      </c>
      <c r="E7101" s="9" t="s">
        <v>8456</v>
      </c>
      <c r="F7101" s="9" t="str">
        <f>TEXT(gdp_capita_rank__2[[#This Row],[year]],0)&amp;"-"&amp;gdp_capita_rank__2[[#This Row],[WB_country_code]]</f>
        <v>2012-ZAF</v>
      </c>
      <c r="G7101" s="9" t="s">
        <v>8586</v>
      </c>
    </row>
    <row r="7102" spans="1:7" x14ac:dyDescent="0.2">
      <c r="A7102" s="9" t="s">
        <v>271</v>
      </c>
      <c r="B7102" s="9" t="s">
        <v>272</v>
      </c>
      <c r="C7102" s="9" t="s">
        <v>3069</v>
      </c>
      <c r="D7102" s="9" t="s">
        <v>3070</v>
      </c>
      <c r="E7102" s="9" t="s">
        <v>8456</v>
      </c>
      <c r="F7102" s="9" t="str">
        <f>TEXT(gdp_capita_rank__2[[#This Row],[year]],0)&amp;"-"&amp;gdp_capita_rank__2[[#This Row],[WB_country_code]]</f>
        <v>2012-ZMB</v>
      </c>
      <c r="G7102" s="9" t="s">
        <v>8587</v>
      </c>
    </row>
    <row r="7103" spans="1:7" x14ac:dyDescent="0.2">
      <c r="A7103" s="9" t="s">
        <v>273</v>
      </c>
      <c r="B7103" s="9" t="s">
        <v>274</v>
      </c>
      <c r="C7103" s="9" t="s">
        <v>3072</v>
      </c>
      <c r="D7103" s="9" t="s">
        <v>3073</v>
      </c>
      <c r="E7103" s="9" t="s">
        <v>8456</v>
      </c>
      <c r="F7103" s="9" t="str">
        <f>TEXT(gdp_capita_rank__2[[#This Row],[year]],0)&amp;"-"&amp;gdp_capita_rank__2[[#This Row],[WB_country_code]]</f>
        <v>2012-ZWE</v>
      </c>
      <c r="G7103" s="9" t="s">
        <v>8588</v>
      </c>
    </row>
    <row r="7104" spans="1:7" x14ac:dyDescent="0.2">
      <c r="A7104" s="9" t="s">
        <v>5</v>
      </c>
      <c r="B7104" s="9" t="s">
        <v>6</v>
      </c>
      <c r="C7104" s="9" t="s">
        <v>2735</v>
      </c>
      <c r="D7104" s="9" t="s">
        <v>2736</v>
      </c>
      <c r="E7104" s="9" t="s">
        <v>8589</v>
      </c>
      <c r="F7104" s="9" t="str">
        <f>TEXT(gdp_capita_rank__2[[#This Row],[year]],0)&amp;"-"&amp;gdp_capita_rank__2[[#This Row],[WB_country_code]]</f>
        <v>2013-AFG</v>
      </c>
      <c r="G7104" s="9" t="s">
        <v>8590</v>
      </c>
    </row>
    <row r="7105" spans="1:7" x14ac:dyDescent="0.2">
      <c r="A7105" s="9" t="s">
        <v>7</v>
      </c>
      <c r="B7105" s="9" t="s">
        <v>8</v>
      </c>
      <c r="C7105" s="9" t="s">
        <v>2739</v>
      </c>
      <c r="D7105" s="9" t="s">
        <v>2740</v>
      </c>
      <c r="E7105" s="9" t="s">
        <v>8589</v>
      </c>
      <c r="F7105" s="9" t="str">
        <f>TEXT(gdp_capita_rank__2[[#This Row],[year]],0)&amp;"-"&amp;gdp_capita_rank__2[[#This Row],[WB_country_code]]</f>
        <v>2013-ARE</v>
      </c>
      <c r="G7105" s="9" t="s">
        <v>8591</v>
      </c>
    </row>
    <row r="7106" spans="1:7" x14ac:dyDescent="0.2">
      <c r="A7106" s="9" t="s">
        <v>9</v>
      </c>
      <c r="B7106" s="9" t="s">
        <v>10</v>
      </c>
      <c r="C7106" s="9" t="s">
        <v>2742</v>
      </c>
      <c r="D7106" s="9" t="s">
        <v>2743</v>
      </c>
      <c r="E7106" s="9" t="s">
        <v>8589</v>
      </c>
      <c r="F7106" s="9" t="str">
        <f>TEXT(gdp_capita_rank__2[[#This Row],[year]],0)&amp;"-"&amp;gdp_capita_rank__2[[#This Row],[WB_country_code]]</f>
        <v>2013-ARG</v>
      </c>
      <c r="G7106" s="9" t="s">
        <v>8592</v>
      </c>
    </row>
    <row r="7107" spans="1:7" x14ac:dyDescent="0.2">
      <c r="A7107" s="9" t="s">
        <v>11</v>
      </c>
      <c r="B7107" s="9" t="s">
        <v>12</v>
      </c>
      <c r="C7107" s="9" t="s">
        <v>2744</v>
      </c>
      <c r="D7107" s="9" t="s">
        <v>2745</v>
      </c>
      <c r="E7107" s="9" t="s">
        <v>8589</v>
      </c>
      <c r="F7107" s="9" t="str">
        <f>TEXT(gdp_capita_rank__2[[#This Row],[year]],0)&amp;"-"&amp;gdp_capita_rank__2[[#This Row],[WB_country_code]]</f>
        <v>2013-ARM</v>
      </c>
      <c r="G7107" s="9" t="s">
        <v>8593</v>
      </c>
    </row>
    <row r="7108" spans="1:7" x14ac:dyDescent="0.2">
      <c r="A7108" s="9" t="s">
        <v>13</v>
      </c>
      <c r="B7108" s="9" t="s">
        <v>14</v>
      </c>
      <c r="C7108" s="9" t="s">
        <v>2746</v>
      </c>
      <c r="D7108" s="9" t="s">
        <v>2747</v>
      </c>
      <c r="E7108" s="9" t="s">
        <v>8589</v>
      </c>
      <c r="F7108" s="9" t="str">
        <f>TEXT(gdp_capita_rank__2[[#This Row],[year]],0)&amp;"-"&amp;gdp_capita_rank__2[[#This Row],[WB_country_code]]</f>
        <v>2013-AUS</v>
      </c>
      <c r="G7108" s="9" t="s">
        <v>8594</v>
      </c>
    </row>
    <row r="7109" spans="1:7" x14ac:dyDescent="0.2">
      <c r="A7109" s="9" t="s">
        <v>15</v>
      </c>
      <c r="B7109" s="9" t="s">
        <v>16</v>
      </c>
      <c r="C7109" s="9" t="s">
        <v>2749</v>
      </c>
      <c r="D7109" s="9" t="s">
        <v>2750</v>
      </c>
      <c r="E7109" s="9" t="s">
        <v>8589</v>
      </c>
      <c r="F7109" s="9" t="str">
        <f>TEXT(gdp_capita_rank__2[[#This Row],[year]],0)&amp;"-"&amp;gdp_capita_rank__2[[#This Row],[WB_country_code]]</f>
        <v>2013-AUT</v>
      </c>
      <c r="G7109" s="9" t="s">
        <v>8595</v>
      </c>
    </row>
    <row r="7110" spans="1:7" x14ac:dyDescent="0.2">
      <c r="A7110" s="9" t="s">
        <v>17</v>
      </c>
      <c r="B7110" s="9" t="s">
        <v>18</v>
      </c>
      <c r="C7110" s="9" t="s">
        <v>2752</v>
      </c>
      <c r="D7110" s="9" t="s">
        <v>2753</v>
      </c>
      <c r="E7110" s="9" t="s">
        <v>8589</v>
      </c>
      <c r="F7110" s="9" t="str">
        <f>TEXT(gdp_capita_rank__2[[#This Row],[year]],0)&amp;"-"&amp;gdp_capita_rank__2[[#This Row],[WB_country_code]]</f>
        <v>2013-AZE</v>
      </c>
      <c r="G7110" s="9" t="s">
        <v>8596</v>
      </c>
    </row>
    <row r="7111" spans="1:7" x14ac:dyDescent="0.2">
      <c r="A7111" s="9" t="s">
        <v>19</v>
      </c>
      <c r="B7111" s="9" t="s">
        <v>20</v>
      </c>
      <c r="C7111" s="9" t="s">
        <v>2754</v>
      </c>
      <c r="D7111" s="9" t="s">
        <v>2755</v>
      </c>
      <c r="E7111" s="9" t="s">
        <v>8589</v>
      </c>
      <c r="F7111" s="9" t="str">
        <f>TEXT(gdp_capita_rank__2[[#This Row],[year]],0)&amp;"-"&amp;gdp_capita_rank__2[[#This Row],[WB_country_code]]</f>
        <v>2013-BDI</v>
      </c>
      <c r="G7111" s="9" t="s">
        <v>8597</v>
      </c>
    </row>
    <row r="7112" spans="1:7" x14ac:dyDescent="0.2">
      <c r="A7112" s="9" t="s">
        <v>21</v>
      </c>
      <c r="B7112" s="9" t="s">
        <v>22</v>
      </c>
      <c r="C7112" s="9" t="s">
        <v>2757</v>
      </c>
      <c r="D7112" s="9" t="s">
        <v>2758</v>
      </c>
      <c r="E7112" s="9" t="s">
        <v>8589</v>
      </c>
      <c r="F7112" s="9" t="str">
        <f>TEXT(gdp_capita_rank__2[[#This Row],[year]],0)&amp;"-"&amp;gdp_capita_rank__2[[#This Row],[WB_country_code]]</f>
        <v>2013-BEL</v>
      </c>
      <c r="G7112" s="9" t="s">
        <v>8598</v>
      </c>
    </row>
    <row r="7113" spans="1:7" x14ac:dyDescent="0.2">
      <c r="A7113" s="9" t="s">
        <v>23</v>
      </c>
      <c r="B7113" s="9" t="s">
        <v>24</v>
      </c>
      <c r="C7113" s="9" t="s">
        <v>2760</v>
      </c>
      <c r="D7113" s="9" t="s">
        <v>2761</v>
      </c>
      <c r="E7113" s="9" t="s">
        <v>8589</v>
      </c>
      <c r="F7113" s="9" t="str">
        <f>TEXT(gdp_capita_rank__2[[#This Row],[year]],0)&amp;"-"&amp;gdp_capita_rank__2[[#This Row],[WB_country_code]]</f>
        <v>2013-BFA</v>
      </c>
      <c r="G7113" s="9" t="s">
        <v>8599</v>
      </c>
    </row>
    <row r="7114" spans="1:7" x14ac:dyDescent="0.2">
      <c r="A7114" s="9" t="s">
        <v>25</v>
      </c>
      <c r="B7114" s="9" t="s">
        <v>26</v>
      </c>
      <c r="C7114" s="9" t="s">
        <v>2763</v>
      </c>
      <c r="D7114" s="9" t="s">
        <v>2764</v>
      </c>
      <c r="E7114" s="9" t="s">
        <v>8589</v>
      </c>
      <c r="F7114" s="9" t="str">
        <f>TEXT(gdp_capita_rank__2[[#This Row],[year]],0)&amp;"-"&amp;gdp_capita_rank__2[[#This Row],[WB_country_code]]</f>
        <v>2013-BGR</v>
      </c>
      <c r="G7114" s="9" t="s">
        <v>8600</v>
      </c>
    </row>
    <row r="7115" spans="1:7" x14ac:dyDescent="0.2">
      <c r="A7115" s="9" t="s">
        <v>27</v>
      </c>
      <c r="B7115" s="9" t="s">
        <v>28</v>
      </c>
      <c r="C7115" s="9" t="s">
        <v>2765</v>
      </c>
      <c r="D7115" s="9" t="s">
        <v>2766</v>
      </c>
      <c r="E7115" s="9" t="s">
        <v>8589</v>
      </c>
      <c r="F7115" s="9" t="str">
        <f>TEXT(gdp_capita_rank__2[[#This Row],[year]],0)&amp;"-"&amp;gdp_capita_rank__2[[#This Row],[WB_country_code]]</f>
        <v>2013-BHR</v>
      </c>
      <c r="G7115" s="9" t="s">
        <v>8601</v>
      </c>
    </row>
    <row r="7116" spans="1:7" x14ac:dyDescent="0.2">
      <c r="A7116" s="9" t="s">
        <v>29</v>
      </c>
      <c r="B7116" s="9" t="s">
        <v>30</v>
      </c>
      <c r="C7116" s="9" t="s">
        <v>2767</v>
      </c>
      <c r="D7116" s="9" t="s">
        <v>2768</v>
      </c>
      <c r="E7116" s="9" t="s">
        <v>8589</v>
      </c>
      <c r="F7116" s="9" t="str">
        <f>TEXT(gdp_capita_rank__2[[#This Row],[year]],0)&amp;"-"&amp;gdp_capita_rank__2[[#This Row],[WB_country_code]]</f>
        <v>2013-BHS</v>
      </c>
      <c r="G7116" s="9" t="s">
        <v>8602</v>
      </c>
    </row>
    <row r="7117" spans="1:7" x14ac:dyDescent="0.2">
      <c r="A7117" s="9" t="s">
        <v>31</v>
      </c>
      <c r="B7117" s="9" t="s">
        <v>32</v>
      </c>
      <c r="C7117" s="9" t="s">
        <v>2770</v>
      </c>
      <c r="D7117" s="9" t="s">
        <v>2771</v>
      </c>
      <c r="E7117" s="9" t="s">
        <v>8589</v>
      </c>
      <c r="F7117" s="9" t="str">
        <f>TEXT(gdp_capita_rank__2[[#This Row],[year]],0)&amp;"-"&amp;gdp_capita_rank__2[[#This Row],[WB_country_code]]</f>
        <v>2013-BLR</v>
      </c>
      <c r="G7117" s="9" t="s">
        <v>8603</v>
      </c>
    </row>
    <row r="7118" spans="1:7" x14ac:dyDescent="0.2">
      <c r="A7118" s="9" t="s">
        <v>33</v>
      </c>
      <c r="B7118" s="9" t="s">
        <v>34</v>
      </c>
      <c r="C7118" s="9" t="s">
        <v>2772</v>
      </c>
      <c r="D7118" s="9" t="s">
        <v>2773</v>
      </c>
      <c r="E7118" s="9" t="s">
        <v>8589</v>
      </c>
      <c r="F7118" s="9" t="str">
        <f>TEXT(gdp_capita_rank__2[[#This Row],[year]],0)&amp;"-"&amp;gdp_capita_rank__2[[#This Row],[WB_country_code]]</f>
        <v>2013-BMU</v>
      </c>
      <c r="G7118" s="9" t="s">
        <v>8604</v>
      </c>
    </row>
    <row r="7119" spans="1:7" x14ac:dyDescent="0.2">
      <c r="A7119" s="9" t="s">
        <v>35</v>
      </c>
      <c r="B7119" s="9" t="s">
        <v>36</v>
      </c>
      <c r="C7119" s="9" t="s">
        <v>2775</v>
      </c>
      <c r="D7119" s="9" t="s">
        <v>2776</v>
      </c>
      <c r="E7119" s="9" t="s">
        <v>8589</v>
      </c>
      <c r="F7119" s="9" t="str">
        <f>TEXT(gdp_capita_rank__2[[#This Row],[year]],0)&amp;"-"&amp;gdp_capita_rank__2[[#This Row],[WB_country_code]]</f>
        <v>2013-BRA</v>
      </c>
      <c r="G7119" s="9" t="s">
        <v>8605</v>
      </c>
    </row>
    <row r="7120" spans="1:7" x14ac:dyDescent="0.2">
      <c r="A7120" s="9" t="s">
        <v>37</v>
      </c>
      <c r="B7120" s="9" t="s">
        <v>38</v>
      </c>
      <c r="C7120" s="9" t="s">
        <v>2777</v>
      </c>
      <c r="D7120" s="9" t="s">
        <v>2778</v>
      </c>
      <c r="E7120" s="9" t="s">
        <v>8589</v>
      </c>
      <c r="F7120" s="9" t="str">
        <f>TEXT(gdp_capita_rank__2[[#This Row],[year]],0)&amp;"-"&amp;gdp_capita_rank__2[[#This Row],[WB_country_code]]</f>
        <v>2013-BRB</v>
      </c>
      <c r="G7120" s="9" t="s">
        <v>8606</v>
      </c>
    </row>
    <row r="7121" spans="1:7" x14ac:dyDescent="0.2">
      <c r="A7121" s="9" t="s">
        <v>39</v>
      </c>
      <c r="B7121" s="9" t="s">
        <v>40</v>
      </c>
      <c r="C7121" s="9" t="s">
        <v>2779</v>
      </c>
      <c r="D7121" s="9" t="s">
        <v>2780</v>
      </c>
      <c r="E7121" s="9" t="s">
        <v>8589</v>
      </c>
      <c r="F7121" s="9" t="str">
        <f>TEXT(gdp_capita_rank__2[[#This Row],[year]],0)&amp;"-"&amp;gdp_capita_rank__2[[#This Row],[WB_country_code]]</f>
        <v>2013-BWA</v>
      </c>
      <c r="G7121" s="9" t="s">
        <v>8607</v>
      </c>
    </row>
    <row r="7122" spans="1:7" x14ac:dyDescent="0.2">
      <c r="A7122" s="9" t="s">
        <v>41</v>
      </c>
      <c r="B7122" s="9" t="s">
        <v>42</v>
      </c>
      <c r="C7122" s="9" t="s">
        <v>2782</v>
      </c>
      <c r="D7122" s="9" t="s">
        <v>2783</v>
      </c>
      <c r="E7122" s="9" t="s">
        <v>8589</v>
      </c>
      <c r="F7122" s="9" t="str">
        <f>TEXT(gdp_capita_rank__2[[#This Row],[year]],0)&amp;"-"&amp;gdp_capita_rank__2[[#This Row],[WB_country_code]]</f>
        <v>2013-CAN</v>
      </c>
      <c r="G7122" s="9" t="s">
        <v>8608</v>
      </c>
    </row>
    <row r="7123" spans="1:7" x14ac:dyDescent="0.2">
      <c r="A7123" s="9" t="s">
        <v>43</v>
      </c>
      <c r="B7123" s="9" t="s">
        <v>44</v>
      </c>
      <c r="C7123" s="9" t="s">
        <v>2785</v>
      </c>
      <c r="D7123" s="9" t="s">
        <v>2786</v>
      </c>
      <c r="E7123" s="9" t="s">
        <v>8589</v>
      </c>
      <c r="F7123" s="9" t="str">
        <f>TEXT(gdp_capita_rank__2[[#This Row],[year]],0)&amp;"-"&amp;gdp_capita_rank__2[[#This Row],[WB_country_code]]</f>
        <v>2013-CHE</v>
      </c>
      <c r="G7123" s="9" t="s">
        <v>8609</v>
      </c>
    </row>
    <row r="7124" spans="1:7" x14ac:dyDescent="0.2">
      <c r="A7124" s="9" t="s">
        <v>45</v>
      </c>
      <c r="B7124" s="9" t="s">
        <v>46</v>
      </c>
      <c r="C7124" s="9" t="s">
        <v>2788</v>
      </c>
      <c r="D7124" s="9" t="s">
        <v>2789</v>
      </c>
      <c r="E7124" s="9" t="s">
        <v>8589</v>
      </c>
      <c r="F7124" s="9" t="str">
        <f>TEXT(gdp_capita_rank__2[[#This Row],[year]],0)&amp;"-"&amp;gdp_capita_rank__2[[#This Row],[WB_country_code]]</f>
        <v>2013-CHL</v>
      </c>
      <c r="G7124" s="9" t="s">
        <v>8610</v>
      </c>
    </row>
    <row r="7125" spans="1:7" x14ac:dyDescent="0.2">
      <c r="A7125" s="9" t="s">
        <v>47</v>
      </c>
      <c r="B7125" s="9" t="s">
        <v>48</v>
      </c>
      <c r="C7125" s="9" t="s">
        <v>2791</v>
      </c>
      <c r="D7125" s="9" t="s">
        <v>2792</v>
      </c>
      <c r="E7125" s="9" t="s">
        <v>8589</v>
      </c>
      <c r="F7125" s="9" t="str">
        <f>TEXT(gdp_capita_rank__2[[#This Row],[year]],0)&amp;"-"&amp;gdp_capita_rank__2[[#This Row],[WB_country_code]]</f>
        <v>2013-CHN</v>
      </c>
      <c r="G7125" s="9" t="s">
        <v>8611</v>
      </c>
    </row>
    <row r="7126" spans="1:7" x14ac:dyDescent="0.2">
      <c r="A7126" s="9" t="s">
        <v>49</v>
      </c>
      <c r="B7126" s="9" t="s">
        <v>50</v>
      </c>
      <c r="C7126" s="9" t="s">
        <v>2794</v>
      </c>
      <c r="D7126" s="9" t="s">
        <v>2795</v>
      </c>
      <c r="E7126" s="9" t="s">
        <v>8589</v>
      </c>
      <c r="F7126" s="9" t="str">
        <f>TEXT(gdp_capita_rank__2[[#This Row],[year]],0)&amp;"-"&amp;gdp_capita_rank__2[[#This Row],[WB_country_code]]</f>
        <v>2013-CIV</v>
      </c>
      <c r="G7126" s="9" t="s">
        <v>8612</v>
      </c>
    </row>
    <row r="7127" spans="1:7" x14ac:dyDescent="0.2">
      <c r="A7127" s="9" t="s">
        <v>51</v>
      </c>
      <c r="B7127" s="9" t="s">
        <v>52</v>
      </c>
      <c r="C7127" s="9" t="s">
        <v>2797</v>
      </c>
      <c r="D7127" s="9" t="s">
        <v>2798</v>
      </c>
      <c r="E7127" s="9" t="s">
        <v>8589</v>
      </c>
      <c r="F7127" s="9" t="str">
        <f>TEXT(gdp_capita_rank__2[[#This Row],[year]],0)&amp;"-"&amp;gdp_capita_rank__2[[#This Row],[WB_country_code]]</f>
        <v>2013-CMR</v>
      </c>
      <c r="G7127" s="9" t="s">
        <v>8613</v>
      </c>
    </row>
    <row r="7128" spans="1:7" x14ac:dyDescent="0.2">
      <c r="A7128" s="9" t="s">
        <v>53</v>
      </c>
      <c r="B7128" s="9" t="s">
        <v>54</v>
      </c>
      <c r="C7128" s="9" t="s">
        <v>2800</v>
      </c>
      <c r="D7128" s="9" t="s">
        <v>2801</v>
      </c>
      <c r="E7128" s="9" t="s">
        <v>8589</v>
      </c>
      <c r="F7128" s="9" t="str">
        <f>TEXT(gdp_capita_rank__2[[#This Row],[year]],0)&amp;"-"&amp;gdp_capita_rank__2[[#This Row],[WB_country_code]]</f>
        <v>2013-COL</v>
      </c>
      <c r="G7128" s="9" t="s">
        <v>8614</v>
      </c>
    </row>
    <row r="7129" spans="1:7" x14ac:dyDescent="0.2">
      <c r="A7129" s="9" t="s">
        <v>55</v>
      </c>
      <c r="B7129" s="9" t="s">
        <v>56</v>
      </c>
      <c r="C7129" s="9" t="s">
        <v>2803</v>
      </c>
      <c r="D7129" s="9" t="s">
        <v>2804</v>
      </c>
      <c r="E7129" s="9" t="s">
        <v>8589</v>
      </c>
      <c r="F7129" s="9" t="str">
        <f>TEXT(gdp_capita_rank__2[[#This Row],[year]],0)&amp;"-"&amp;gdp_capita_rank__2[[#This Row],[WB_country_code]]</f>
        <v>2013-CRI</v>
      </c>
      <c r="G7129" s="9" t="s">
        <v>8615</v>
      </c>
    </row>
    <row r="7130" spans="1:7" x14ac:dyDescent="0.2">
      <c r="A7130" s="9" t="s">
        <v>57</v>
      </c>
      <c r="B7130" s="9" t="s">
        <v>58</v>
      </c>
      <c r="C7130" s="9" t="s">
        <v>2806</v>
      </c>
      <c r="D7130" s="9" t="s">
        <v>2807</v>
      </c>
      <c r="E7130" s="9" t="s">
        <v>8589</v>
      </c>
      <c r="F7130" s="9" t="str">
        <f>TEXT(gdp_capita_rank__2[[#This Row],[year]],0)&amp;"-"&amp;gdp_capita_rank__2[[#This Row],[WB_country_code]]</f>
        <v>2013-CUB</v>
      </c>
      <c r="G7130" s="9" t="s">
        <v>8616</v>
      </c>
    </row>
    <row r="7131" spans="1:7" x14ac:dyDescent="0.2">
      <c r="A7131" s="9" t="s">
        <v>59</v>
      </c>
      <c r="B7131" s="9" t="s">
        <v>60</v>
      </c>
      <c r="C7131" s="9" t="s">
        <v>2808</v>
      </c>
      <c r="D7131" s="9" t="s">
        <v>2809</v>
      </c>
      <c r="E7131" s="9" t="s">
        <v>8589</v>
      </c>
      <c r="F7131" s="9" t="str">
        <f>TEXT(gdp_capita_rank__2[[#This Row],[year]],0)&amp;"-"&amp;gdp_capita_rank__2[[#This Row],[WB_country_code]]</f>
        <v>2013-CYP</v>
      </c>
      <c r="G7131" s="9" t="s">
        <v>8617</v>
      </c>
    </row>
    <row r="7132" spans="1:7" x14ac:dyDescent="0.2">
      <c r="A7132" s="9" t="s">
        <v>61</v>
      </c>
      <c r="B7132" s="9" t="s">
        <v>62</v>
      </c>
      <c r="C7132" s="9" t="s">
        <v>2810</v>
      </c>
      <c r="D7132" s="9" t="s">
        <v>2811</v>
      </c>
      <c r="E7132" s="9" t="s">
        <v>8589</v>
      </c>
      <c r="F7132" s="9" t="str">
        <f>TEXT(gdp_capita_rank__2[[#This Row],[year]],0)&amp;"-"&amp;gdp_capita_rank__2[[#This Row],[WB_country_code]]</f>
        <v>2013-CZE</v>
      </c>
      <c r="G7132" s="9" t="s">
        <v>8618</v>
      </c>
    </row>
    <row r="7133" spans="1:7" x14ac:dyDescent="0.2">
      <c r="A7133" s="9" t="s">
        <v>63</v>
      </c>
      <c r="B7133" s="9" t="s">
        <v>64</v>
      </c>
      <c r="C7133" s="9" t="s">
        <v>2812</v>
      </c>
      <c r="D7133" s="9" t="s">
        <v>2813</v>
      </c>
      <c r="E7133" s="9" t="s">
        <v>8589</v>
      </c>
      <c r="F7133" s="9" t="str">
        <f>TEXT(gdp_capita_rank__2[[#This Row],[year]],0)&amp;"-"&amp;gdp_capita_rank__2[[#This Row],[WB_country_code]]</f>
        <v>2013-DEU</v>
      </c>
      <c r="G7133" s="9" t="s">
        <v>8619</v>
      </c>
    </row>
    <row r="7134" spans="1:7" x14ac:dyDescent="0.2">
      <c r="A7134" s="9" t="s">
        <v>65</v>
      </c>
      <c r="B7134" s="9" t="s">
        <v>66</v>
      </c>
      <c r="C7134" s="9" t="s">
        <v>2814</v>
      </c>
      <c r="D7134" s="9" t="s">
        <v>2815</v>
      </c>
      <c r="E7134" s="9" t="s">
        <v>8589</v>
      </c>
      <c r="F7134" s="9" t="str">
        <f>TEXT(gdp_capita_rank__2[[#This Row],[year]],0)&amp;"-"&amp;gdp_capita_rank__2[[#This Row],[WB_country_code]]</f>
        <v>2013-DJI</v>
      </c>
      <c r="G7134" s="9" t="s">
        <v>8620</v>
      </c>
    </row>
    <row r="7135" spans="1:7" x14ac:dyDescent="0.2">
      <c r="A7135" s="9" t="s">
        <v>67</v>
      </c>
      <c r="B7135" s="9" t="s">
        <v>68</v>
      </c>
      <c r="C7135" s="9" t="s">
        <v>2816</v>
      </c>
      <c r="D7135" s="9" t="s">
        <v>2817</v>
      </c>
      <c r="E7135" s="9" t="s">
        <v>8589</v>
      </c>
      <c r="F7135" s="9" t="str">
        <f>TEXT(gdp_capita_rank__2[[#This Row],[year]],0)&amp;"-"&amp;gdp_capita_rank__2[[#This Row],[WB_country_code]]</f>
        <v>2013-DNK</v>
      </c>
      <c r="G7135" s="9" t="s">
        <v>8621</v>
      </c>
    </row>
    <row r="7136" spans="1:7" x14ac:dyDescent="0.2">
      <c r="A7136" s="9" t="s">
        <v>69</v>
      </c>
      <c r="B7136" s="9" t="s">
        <v>70</v>
      </c>
      <c r="C7136" s="9" t="s">
        <v>2818</v>
      </c>
      <c r="D7136" s="9" t="s">
        <v>2819</v>
      </c>
      <c r="E7136" s="9" t="s">
        <v>8589</v>
      </c>
      <c r="F7136" s="9" t="str">
        <f>TEXT(gdp_capita_rank__2[[#This Row],[year]],0)&amp;"-"&amp;gdp_capita_rank__2[[#This Row],[WB_country_code]]</f>
        <v>2013-DOM</v>
      </c>
      <c r="G7136" s="9" t="s">
        <v>8622</v>
      </c>
    </row>
    <row r="7137" spans="1:7" x14ac:dyDescent="0.2">
      <c r="A7137" s="9" t="s">
        <v>71</v>
      </c>
      <c r="B7137" s="9" t="s">
        <v>72</v>
      </c>
      <c r="C7137" s="9" t="s">
        <v>2821</v>
      </c>
      <c r="D7137" s="9" t="s">
        <v>2822</v>
      </c>
      <c r="E7137" s="9" t="s">
        <v>8589</v>
      </c>
      <c r="F7137" s="9" t="str">
        <f>TEXT(gdp_capita_rank__2[[#This Row],[year]],0)&amp;"-"&amp;gdp_capita_rank__2[[#This Row],[WB_country_code]]</f>
        <v>2013-DZA</v>
      </c>
      <c r="G7137" s="9" t="s">
        <v>8623</v>
      </c>
    </row>
    <row r="7138" spans="1:7" x14ac:dyDescent="0.2">
      <c r="A7138" s="9" t="s">
        <v>73</v>
      </c>
      <c r="B7138" s="9" t="s">
        <v>74</v>
      </c>
      <c r="C7138" s="9" t="s">
        <v>2824</v>
      </c>
      <c r="D7138" s="9" t="s">
        <v>2825</v>
      </c>
      <c r="E7138" s="9" t="s">
        <v>8589</v>
      </c>
      <c r="F7138" s="9" t="str">
        <f>TEXT(gdp_capita_rank__2[[#This Row],[year]],0)&amp;"-"&amp;gdp_capita_rank__2[[#This Row],[WB_country_code]]</f>
        <v>2013-ECU</v>
      </c>
      <c r="G7138" s="9" t="s">
        <v>8624</v>
      </c>
    </row>
    <row r="7139" spans="1:7" x14ac:dyDescent="0.2">
      <c r="A7139" s="9" t="s">
        <v>75</v>
      </c>
      <c r="B7139" s="9" t="s">
        <v>76</v>
      </c>
      <c r="C7139" s="9" t="s">
        <v>2827</v>
      </c>
      <c r="D7139" s="9" t="s">
        <v>2828</v>
      </c>
      <c r="E7139" s="9" t="s">
        <v>8589</v>
      </c>
      <c r="F7139" s="9" t="str">
        <f>TEXT(gdp_capita_rank__2[[#This Row],[year]],0)&amp;"-"&amp;gdp_capita_rank__2[[#This Row],[WB_country_code]]</f>
        <v>2013-EGY</v>
      </c>
      <c r="G7139" s="9" t="s">
        <v>8625</v>
      </c>
    </row>
    <row r="7140" spans="1:7" x14ac:dyDescent="0.2">
      <c r="A7140" s="9" t="s">
        <v>77</v>
      </c>
      <c r="B7140" s="9" t="s">
        <v>78</v>
      </c>
      <c r="C7140" s="9" t="s">
        <v>2829</v>
      </c>
      <c r="D7140" s="9" t="s">
        <v>2830</v>
      </c>
      <c r="E7140" s="9" t="s">
        <v>8589</v>
      </c>
      <c r="F7140" s="9" t="str">
        <f>TEXT(gdp_capita_rank__2[[#This Row],[year]],0)&amp;"-"&amp;gdp_capita_rank__2[[#This Row],[WB_country_code]]</f>
        <v>2013-ERI</v>
      </c>
      <c r="G7140" s="9" t="s">
        <v>2741</v>
      </c>
    </row>
    <row r="7141" spans="1:7" x14ac:dyDescent="0.2">
      <c r="A7141" s="9" t="s">
        <v>79</v>
      </c>
      <c r="B7141" s="9" t="s">
        <v>80</v>
      </c>
      <c r="C7141" s="9" t="s">
        <v>2831</v>
      </c>
      <c r="D7141" s="9" t="s">
        <v>2832</v>
      </c>
      <c r="E7141" s="9" t="s">
        <v>8589</v>
      </c>
      <c r="F7141" s="9" t="str">
        <f>TEXT(gdp_capita_rank__2[[#This Row],[year]],0)&amp;"-"&amp;gdp_capita_rank__2[[#This Row],[WB_country_code]]</f>
        <v>2013-ESP</v>
      </c>
      <c r="G7141" s="9" t="s">
        <v>8626</v>
      </c>
    </row>
    <row r="7142" spans="1:7" x14ac:dyDescent="0.2">
      <c r="A7142" s="9" t="s">
        <v>81</v>
      </c>
      <c r="B7142" s="9" t="s">
        <v>82</v>
      </c>
      <c r="C7142" s="9" t="s">
        <v>2834</v>
      </c>
      <c r="D7142" s="9" t="s">
        <v>2835</v>
      </c>
      <c r="E7142" s="9" t="s">
        <v>8589</v>
      </c>
      <c r="F7142" s="9" t="str">
        <f>TEXT(gdp_capita_rank__2[[#This Row],[year]],0)&amp;"-"&amp;gdp_capita_rank__2[[#This Row],[WB_country_code]]</f>
        <v>2013-EST</v>
      </c>
      <c r="G7142" s="9" t="s">
        <v>8627</v>
      </c>
    </row>
    <row r="7143" spans="1:7" x14ac:dyDescent="0.2">
      <c r="A7143" s="9" t="s">
        <v>83</v>
      </c>
      <c r="B7143" s="9" t="s">
        <v>84</v>
      </c>
      <c r="C7143" s="9" t="s">
        <v>2836</v>
      </c>
      <c r="D7143" s="9" t="s">
        <v>2837</v>
      </c>
      <c r="E7143" s="9" t="s">
        <v>8589</v>
      </c>
      <c r="F7143" s="9" t="str">
        <f>TEXT(gdp_capita_rank__2[[#This Row],[year]],0)&amp;"-"&amp;gdp_capita_rank__2[[#This Row],[WB_country_code]]</f>
        <v>2013-ETH</v>
      </c>
      <c r="G7143" s="9" t="s">
        <v>8628</v>
      </c>
    </row>
    <row r="7144" spans="1:7" x14ac:dyDescent="0.2">
      <c r="A7144" s="9" t="s">
        <v>85</v>
      </c>
      <c r="B7144" s="9" t="s">
        <v>86</v>
      </c>
      <c r="C7144" s="9" t="s">
        <v>2838</v>
      </c>
      <c r="D7144" s="9" t="s">
        <v>2839</v>
      </c>
      <c r="E7144" s="9" t="s">
        <v>8589</v>
      </c>
      <c r="F7144" s="9" t="str">
        <f>TEXT(gdp_capita_rank__2[[#This Row],[year]],0)&amp;"-"&amp;gdp_capita_rank__2[[#This Row],[WB_country_code]]</f>
        <v>2013-FIN</v>
      </c>
      <c r="G7144" s="9" t="s">
        <v>8629</v>
      </c>
    </row>
    <row r="7145" spans="1:7" x14ac:dyDescent="0.2">
      <c r="A7145" s="9" t="s">
        <v>87</v>
      </c>
      <c r="B7145" s="9" t="s">
        <v>88</v>
      </c>
      <c r="C7145" s="9" t="s">
        <v>2841</v>
      </c>
      <c r="D7145" s="9" t="s">
        <v>2842</v>
      </c>
      <c r="E7145" s="9" t="s">
        <v>8589</v>
      </c>
      <c r="F7145" s="9" t="str">
        <f>TEXT(gdp_capita_rank__2[[#This Row],[year]],0)&amp;"-"&amp;gdp_capita_rank__2[[#This Row],[WB_country_code]]</f>
        <v>2013-FJI</v>
      </c>
      <c r="G7145" s="9" t="s">
        <v>8630</v>
      </c>
    </row>
    <row r="7146" spans="1:7" x14ac:dyDescent="0.2">
      <c r="A7146" s="9" t="s">
        <v>89</v>
      </c>
      <c r="B7146" s="9" t="s">
        <v>90</v>
      </c>
      <c r="C7146" s="9" t="s">
        <v>2844</v>
      </c>
      <c r="D7146" s="9" t="s">
        <v>2845</v>
      </c>
      <c r="E7146" s="9" t="s">
        <v>8589</v>
      </c>
      <c r="F7146" s="9" t="str">
        <f>TEXT(gdp_capita_rank__2[[#This Row],[year]],0)&amp;"-"&amp;gdp_capita_rank__2[[#This Row],[WB_country_code]]</f>
        <v>2013-FRA</v>
      </c>
      <c r="G7146" s="9" t="s">
        <v>8631</v>
      </c>
    </row>
    <row r="7147" spans="1:7" x14ac:dyDescent="0.2">
      <c r="A7147" s="9" t="s">
        <v>91</v>
      </c>
      <c r="B7147" s="9" t="s">
        <v>92</v>
      </c>
      <c r="C7147" s="9" t="s">
        <v>2847</v>
      </c>
      <c r="D7147" s="9" t="s">
        <v>2848</v>
      </c>
      <c r="E7147" s="9" t="s">
        <v>8589</v>
      </c>
      <c r="F7147" s="9" t="str">
        <f>TEXT(gdp_capita_rank__2[[#This Row],[year]],0)&amp;"-"&amp;gdp_capita_rank__2[[#This Row],[WB_country_code]]</f>
        <v>2013-GAB</v>
      </c>
      <c r="G7147" s="9" t="s">
        <v>8632</v>
      </c>
    </row>
    <row r="7148" spans="1:7" x14ac:dyDescent="0.2">
      <c r="A7148" s="9" t="s">
        <v>93</v>
      </c>
      <c r="B7148" s="9" t="s">
        <v>94</v>
      </c>
      <c r="C7148" s="9" t="s">
        <v>2850</v>
      </c>
      <c r="D7148" s="9" t="s">
        <v>2851</v>
      </c>
      <c r="E7148" s="9" t="s">
        <v>8589</v>
      </c>
      <c r="F7148" s="9" t="str">
        <f>TEXT(gdp_capita_rank__2[[#This Row],[year]],0)&amp;"-"&amp;gdp_capita_rank__2[[#This Row],[WB_country_code]]</f>
        <v>2013-GBR</v>
      </c>
      <c r="G7148" s="9" t="s">
        <v>8633</v>
      </c>
    </row>
    <row r="7149" spans="1:7" x14ac:dyDescent="0.2">
      <c r="A7149" s="9" t="s">
        <v>95</v>
      </c>
      <c r="B7149" s="9" t="s">
        <v>96</v>
      </c>
      <c r="C7149" s="9" t="s">
        <v>2853</v>
      </c>
      <c r="D7149" s="9" t="s">
        <v>2854</v>
      </c>
      <c r="E7149" s="9" t="s">
        <v>8589</v>
      </c>
      <c r="F7149" s="9" t="str">
        <f>TEXT(gdp_capita_rank__2[[#This Row],[year]],0)&amp;"-"&amp;gdp_capita_rank__2[[#This Row],[WB_country_code]]</f>
        <v>2013-GEO</v>
      </c>
      <c r="G7149" s="9" t="s">
        <v>8634</v>
      </c>
    </row>
    <row r="7150" spans="1:7" x14ac:dyDescent="0.2">
      <c r="A7150" s="9" t="s">
        <v>97</v>
      </c>
      <c r="B7150" s="9" t="s">
        <v>98</v>
      </c>
      <c r="C7150" s="9" t="s">
        <v>2855</v>
      </c>
      <c r="D7150" s="9" t="s">
        <v>2824</v>
      </c>
      <c r="E7150" s="9" t="s">
        <v>8589</v>
      </c>
      <c r="F7150" s="9" t="str">
        <f>TEXT(gdp_capita_rank__2[[#This Row],[year]],0)&amp;"-"&amp;gdp_capita_rank__2[[#This Row],[WB_country_code]]</f>
        <v>2013-GHA</v>
      </c>
      <c r="G7150" s="9" t="s">
        <v>8635</v>
      </c>
    </row>
    <row r="7151" spans="1:7" x14ac:dyDescent="0.2">
      <c r="A7151" s="9" t="s">
        <v>99</v>
      </c>
      <c r="B7151" s="9" t="s">
        <v>100</v>
      </c>
      <c r="C7151" s="9" t="s">
        <v>2857</v>
      </c>
      <c r="D7151" s="9" t="s">
        <v>2858</v>
      </c>
      <c r="E7151" s="9" t="s">
        <v>8589</v>
      </c>
      <c r="F7151" s="9" t="str">
        <f>TEXT(gdp_capita_rank__2[[#This Row],[year]],0)&amp;"-"&amp;gdp_capita_rank__2[[#This Row],[WB_country_code]]</f>
        <v>2013-GRC</v>
      </c>
      <c r="G7151" s="9" t="s">
        <v>8636</v>
      </c>
    </row>
    <row r="7152" spans="1:7" x14ac:dyDescent="0.2">
      <c r="A7152" s="9" t="s">
        <v>101</v>
      </c>
      <c r="B7152" s="9" t="s">
        <v>102</v>
      </c>
      <c r="C7152" s="9" t="s">
        <v>2860</v>
      </c>
      <c r="D7152" s="9" t="s">
        <v>2861</v>
      </c>
      <c r="E7152" s="9" t="s">
        <v>8589</v>
      </c>
      <c r="F7152" s="9" t="str">
        <f>TEXT(gdp_capita_rank__2[[#This Row],[year]],0)&amp;"-"&amp;gdp_capita_rank__2[[#This Row],[WB_country_code]]</f>
        <v>2013-GRD</v>
      </c>
      <c r="G7152" s="9" t="s">
        <v>8637</v>
      </c>
    </row>
    <row r="7153" spans="1:7" x14ac:dyDescent="0.2">
      <c r="A7153" s="9" t="s">
        <v>103</v>
      </c>
      <c r="B7153" s="9" t="s">
        <v>104</v>
      </c>
      <c r="C7153" s="9" t="s">
        <v>2862</v>
      </c>
      <c r="D7153" s="9" t="s">
        <v>2863</v>
      </c>
      <c r="E7153" s="9" t="s">
        <v>8589</v>
      </c>
      <c r="F7153" s="9" t="str">
        <f>TEXT(gdp_capita_rank__2[[#This Row],[year]],0)&amp;"-"&amp;gdp_capita_rank__2[[#This Row],[WB_country_code]]</f>
        <v>2013-GTM</v>
      </c>
      <c r="G7153" s="9" t="s">
        <v>8638</v>
      </c>
    </row>
    <row r="7154" spans="1:7" x14ac:dyDescent="0.2">
      <c r="A7154" s="9" t="s">
        <v>105</v>
      </c>
      <c r="B7154" s="9" t="s">
        <v>106</v>
      </c>
      <c r="C7154" s="9" t="s">
        <v>2865</v>
      </c>
      <c r="D7154" s="9" t="s">
        <v>2866</v>
      </c>
      <c r="E7154" s="9" t="s">
        <v>8589</v>
      </c>
      <c r="F7154" s="9" t="str">
        <f>TEXT(gdp_capita_rank__2[[#This Row],[year]],0)&amp;"-"&amp;gdp_capita_rank__2[[#This Row],[WB_country_code]]</f>
        <v>2013-GUY</v>
      </c>
      <c r="G7154" s="9" t="s">
        <v>8639</v>
      </c>
    </row>
    <row r="7155" spans="1:7" x14ac:dyDescent="0.2">
      <c r="A7155" s="9" t="s">
        <v>107</v>
      </c>
      <c r="B7155" s="9" t="s">
        <v>108</v>
      </c>
      <c r="C7155" s="9" t="s">
        <v>2868</v>
      </c>
      <c r="D7155" s="9" t="s">
        <v>2869</v>
      </c>
      <c r="E7155" s="9" t="s">
        <v>8589</v>
      </c>
      <c r="F7155" s="9" t="str">
        <f>TEXT(gdp_capita_rank__2[[#This Row],[year]],0)&amp;"-"&amp;gdp_capita_rank__2[[#This Row],[WB_country_code]]</f>
        <v>2013-HKG</v>
      </c>
      <c r="G7155" s="9" t="s">
        <v>8640</v>
      </c>
    </row>
    <row r="7156" spans="1:7" x14ac:dyDescent="0.2">
      <c r="A7156" s="9" t="s">
        <v>109</v>
      </c>
      <c r="B7156" s="9" t="s">
        <v>110</v>
      </c>
      <c r="C7156" s="9" t="s">
        <v>2871</v>
      </c>
      <c r="D7156" s="9" t="s">
        <v>2872</v>
      </c>
      <c r="E7156" s="9" t="s">
        <v>8589</v>
      </c>
      <c r="F7156" s="9" t="str">
        <f>TEXT(gdp_capita_rank__2[[#This Row],[year]],0)&amp;"-"&amp;gdp_capita_rank__2[[#This Row],[WB_country_code]]</f>
        <v>2013-HRV</v>
      </c>
      <c r="G7156" s="9" t="s">
        <v>8641</v>
      </c>
    </row>
    <row r="7157" spans="1:7" x14ac:dyDescent="0.2">
      <c r="A7157" s="9" t="s">
        <v>111</v>
      </c>
      <c r="B7157" s="9" t="s">
        <v>112</v>
      </c>
      <c r="C7157" s="9" t="s">
        <v>2873</v>
      </c>
      <c r="D7157" s="9" t="s">
        <v>2874</v>
      </c>
      <c r="E7157" s="9" t="s">
        <v>8589</v>
      </c>
      <c r="F7157" s="9" t="str">
        <f>TEXT(gdp_capita_rank__2[[#This Row],[year]],0)&amp;"-"&amp;gdp_capita_rank__2[[#This Row],[WB_country_code]]</f>
        <v>2013-HUN</v>
      </c>
      <c r="G7157" s="9" t="s">
        <v>8642</v>
      </c>
    </row>
    <row r="7158" spans="1:7" x14ac:dyDescent="0.2">
      <c r="A7158" s="9" t="s">
        <v>113</v>
      </c>
      <c r="B7158" s="9" t="s">
        <v>114</v>
      </c>
      <c r="C7158" s="9" t="s">
        <v>2875</v>
      </c>
      <c r="D7158" s="9" t="s">
        <v>2876</v>
      </c>
      <c r="E7158" s="9" t="s">
        <v>8589</v>
      </c>
      <c r="F7158" s="9" t="str">
        <f>TEXT(gdp_capita_rank__2[[#This Row],[year]],0)&amp;"-"&amp;gdp_capita_rank__2[[#This Row],[WB_country_code]]</f>
        <v>2013-IDN</v>
      </c>
      <c r="G7158" s="9" t="s">
        <v>8643</v>
      </c>
    </row>
    <row r="7159" spans="1:7" x14ac:dyDescent="0.2">
      <c r="A7159" s="9" t="s">
        <v>115</v>
      </c>
      <c r="B7159" s="9" t="s">
        <v>116</v>
      </c>
      <c r="C7159" s="9" t="s">
        <v>2877</v>
      </c>
      <c r="D7159" s="9" t="s">
        <v>2878</v>
      </c>
      <c r="E7159" s="9" t="s">
        <v>8589</v>
      </c>
      <c r="F7159" s="9" t="str">
        <f>TEXT(gdp_capita_rank__2[[#This Row],[year]],0)&amp;"-"&amp;gdp_capita_rank__2[[#This Row],[WB_country_code]]</f>
        <v>2013-IND</v>
      </c>
      <c r="G7159" s="9" t="s">
        <v>8644</v>
      </c>
    </row>
    <row r="7160" spans="1:7" x14ac:dyDescent="0.2">
      <c r="A7160" s="9" t="s">
        <v>117</v>
      </c>
      <c r="B7160" s="9" t="s">
        <v>118</v>
      </c>
      <c r="C7160" s="9" t="s">
        <v>2880</v>
      </c>
      <c r="D7160" s="9" t="s">
        <v>2881</v>
      </c>
      <c r="E7160" s="9" t="s">
        <v>8589</v>
      </c>
      <c r="F7160" s="9" t="str">
        <f>TEXT(gdp_capita_rank__2[[#This Row],[year]],0)&amp;"-"&amp;gdp_capita_rank__2[[#This Row],[WB_country_code]]</f>
        <v>2013-IRL</v>
      </c>
      <c r="G7160" s="9" t="s">
        <v>8645</v>
      </c>
    </row>
    <row r="7161" spans="1:7" x14ac:dyDescent="0.2">
      <c r="A7161" s="9" t="s">
        <v>119</v>
      </c>
      <c r="B7161" s="9" t="s">
        <v>120</v>
      </c>
      <c r="C7161" s="9" t="s">
        <v>2883</v>
      </c>
      <c r="D7161" s="9" t="s">
        <v>2884</v>
      </c>
      <c r="E7161" s="9" t="s">
        <v>8589</v>
      </c>
      <c r="F7161" s="9" t="str">
        <f>TEXT(gdp_capita_rank__2[[#This Row],[year]],0)&amp;"-"&amp;gdp_capita_rank__2[[#This Row],[WB_country_code]]</f>
        <v>2013-IRN</v>
      </c>
      <c r="G7161" s="9" t="s">
        <v>8646</v>
      </c>
    </row>
    <row r="7162" spans="1:7" x14ac:dyDescent="0.2">
      <c r="A7162" s="9" t="s">
        <v>121</v>
      </c>
      <c r="B7162" s="9" t="s">
        <v>122</v>
      </c>
      <c r="C7162" s="9" t="s">
        <v>2886</v>
      </c>
      <c r="D7162" s="9" t="s">
        <v>2887</v>
      </c>
      <c r="E7162" s="9" t="s">
        <v>8589</v>
      </c>
      <c r="F7162" s="9" t="str">
        <f>TEXT(gdp_capita_rank__2[[#This Row],[year]],0)&amp;"-"&amp;gdp_capita_rank__2[[#This Row],[WB_country_code]]</f>
        <v>2013-IRQ</v>
      </c>
      <c r="G7162" s="9" t="s">
        <v>8647</v>
      </c>
    </row>
    <row r="7163" spans="1:7" x14ac:dyDescent="0.2">
      <c r="A7163" s="9" t="s">
        <v>123</v>
      </c>
      <c r="B7163" s="9" t="s">
        <v>124</v>
      </c>
      <c r="C7163" s="9" t="s">
        <v>2889</v>
      </c>
      <c r="D7163" s="9" t="s">
        <v>2890</v>
      </c>
      <c r="E7163" s="9" t="s">
        <v>8589</v>
      </c>
      <c r="F7163" s="9" t="str">
        <f>TEXT(gdp_capita_rank__2[[#This Row],[year]],0)&amp;"-"&amp;gdp_capita_rank__2[[#This Row],[WB_country_code]]</f>
        <v>2013-ISL</v>
      </c>
      <c r="G7163" s="9" t="s">
        <v>8648</v>
      </c>
    </row>
    <row r="7164" spans="1:7" x14ac:dyDescent="0.2">
      <c r="A7164" s="9" t="s">
        <v>125</v>
      </c>
      <c r="B7164" s="9" t="s">
        <v>126</v>
      </c>
      <c r="C7164" s="9" t="s">
        <v>2892</v>
      </c>
      <c r="D7164" s="9" t="s">
        <v>2893</v>
      </c>
      <c r="E7164" s="9" t="s">
        <v>8589</v>
      </c>
      <c r="F7164" s="9" t="str">
        <f>TEXT(gdp_capita_rank__2[[#This Row],[year]],0)&amp;"-"&amp;gdp_capita_rank__2[[#This Row],[WB_country_code]]</f>
        <v>2013-ISR</v>
      </c>
      <c r="G7164" s="9" t="s">
        <v>8649</v>
      </c>
    </row>
    <row r="7165" spans="1:7" x14ac:dyDescent="0.2">
      <c r="A7165" s="9" t="s">
        <v>127</v>
      </c>
      <c r="B7165" s="9" t="s">
        <v>128</v>
      </c>
      <c r="C7165" s="9" t="s">
        <v>2895</v>
      </c>
      <c r="D7165" s="9" t="s">
        <v>2896</v>
      </c>
      <c r="E7165" s="9" t="s">
        <v>8589</v>
      </c>
      <c r="F7165" s="9" t="str">
        <f>TEXT(gdp_capita_rank__2[[#This Row],[year]],0)&amp;"-"&amp;gdp_capita_rank__2[[#This Row],[WB_country_code]]</f>
        <v>2013-ITA</v>
      </c>
      <c r="G7165" s="9" t="s">
        <v>8650</v>
      </c>
    </row>
    <row r="7166" spans="1:7" x14ac:dyDescent="0.2">
      <c r="A7166" s="9" t="s">
        <v>129</v>
      </c>
      <c r="B7166" s="9" t="s">
        <v>130</v>
      </c>
      <c r="C7166" s="9" t="s">
        <v>2898</v>
      </c>
      <c r="D7166" s="9" t="s">
        <v>2899</v>
      </c>
      <c r="E7166" s="9" t="s">
        <v>8589</v>
      </c>
      <c r="F7166" s="9" t="str">
        <f>TEXT(gdp_capita_rank__2[[#This Row],[year]],0)&amp;"-"&amp;gdp_capita_rank__2[[#This Row],[WB_country_code]]</f>
        <v>2013-JAM</v>
      </c>
      <c r="G7166" s="9" t="s">
        <v>8651</v>
      </c>
    </row>
    <row r="7167" spans="1:7" x14ac:dyDescent="0.2">
      <c r="A7167" s="9" t="s">
        <v>131</v>
      </c>
      <c r="B7167" s="9" t="s">
        <v>132</v>
      </c>
      <c r="C7167" s="9" t="s">
        <v>2901</v>
      </c>
      <c r="D7167" s="9" t="s">
        <v>2902</v>
      </c>
      <c r="E7167" s="9" t="s">
        <v>8589</v>
      </c>
      <c r="F7167" s="9" t="str">
        <f>TEXT(gdp_capita_rank__2[[#This Row],[year]],0)&amp;"-"&amp;gdp_capita_rank__2[[#This Row],[WB_country_code]]</f>
        <v>2013-JOR</v>
      </c>
      <c r="G7167" s="9" t="s">
        <v>8652</v>
      </c>
    </row>
    <row r="7168" spans="1:7" x14ac:dyDescent="0.2">
      <c r="A7168" s="9" t="s">
        <v>133</v>
      </c>
      <c r="B7168" s="9" t="s">
        <v>134</v>
      </c>
      <c r="C7168" s="9" t="s">
        <v>2903</v>
      </c>
      <c r="D7168" s="9" t="s">
        <v>2904</v>
      </c>
      <c r="E7168" s="9" t="s">
        <v>8589</v>
      </c>
      <c r="F7168" s="9" t="str">
        <f>TEXT(gdp_capita_rank__2[[#This Row],[year]],0)&amp;"-"&amp;gdp_capita_rank__2[[#This Row],[WB_country_code]]</f>
        <v>2013-JPN</v>
      </c>
      <c r="G7168" s="9" t="s">
        <v>8653</v>
      </c>
    </row>
    <row r="7169" spans="1:7" x14ac:dyDescent="0.2">
      <c r="A7169" s="9" t="s">
        <v>135</v>
      </c>
      <c r="B7169" s="9" t="s">
        <v>136</v>
      </c>
      <c r="C7169" s="9" t="s">
        <v>2906</v>
      </c>
      <c r="D7169" s="9" t="s">
        <v>2907</v>
      </c>
      <c r="E7169" s="9" t="s">
        <v>8589</v>
      </c>
      <c r="F7169" s="9" t="str">
        <f>TEXT(gdp_capita_rank__2[[#This Row],[year]],0)&amp;"-"&amp;gdp_capita_rank__2[[#This Row],[WB_country_code]]</f>
        <v>2013-KAZ</v>
      </c>
      <c r="G7169" s="9" t="s">
        <v>8654</v>
      </c>
    </row>
    <row r="7170" spans="1:7" x14ac:dyDescent="0.2">
      <c r="A7170" s="9" t="s">
        <v>137</v>
      </c>
      <c r="B7170" s="9" t="s">
        <v>138</v>
      </c>
      <c r="C7170" s="9" t="s">
        <v>2908</v>
      </c>
      <c r="D7170" s="9" t="s">
        <v>2909</v>
      </c>
      <c r="E7170" s="9" t="s">
        <v>8589</v>
      </c>
      <c r="F7170" s="9" t="str">
        <f>TEXT(gdp_capita_rank__2[[#This Row],[year]],0)&amp;"-"&amp;gdp_capita_rank__2[[#This Row],[WB_country_code]]</f>
        <v>2013-KEN</v>
      </c>
      <c r="G7170" s="9" t="s">
        <v>8655</v>
      </c>
    </row>
    <row r="7171" spans="1:7" x14ac:dyDescent="0.2">
      <c r="A7171" s="9" t="s">
        <v>139</v>
      </c>
      <c r="B7171" s="9" t="s">
        <v>140</v>
      </c>
      <c r="C7171" s="9" t="s">
        <v>2911</v>
      </c>
      <c r="D7171" s="9" t="s">
        <v>2912</v>
      </c>
      <c r="E7171" s="9" t="s">
        <v>8589</v>
      </c>
      <c r="F7171" s="9" t="str">
        <f>TEXT(gdp_capita_rank__2[[#This Row],[year]],0)&amp;"-"&amp;gdp_capita_rank__2[[#This Row],[WB_country_code]]</f>
        <v>2013-KGZ</v>
      </c>
      <c r="G7171" s="9" t="s">
        <v>8656</v>
      </c>
    </row>
    <row r="7172" spans="1:7" x14ac:dyDescent="0.2">
      <c r="A7172" s="9" t="s">
        <v>141</v>
      </c>
      <c r="B7172" s="9" t="s">
        <v>142</v>
      </c>
      <c r="C7172" s="9" t="s">
        <v>2913</v>
      </c>
      <c r="D7172" s="9" t="s">
        <v>2914</v>
      </c>
      <c r="E7172" s="9" t="s">
        <v>8589</v>
      </c>
      <c r="F7172" s="9" t="str">
        <f>TEXT(gdp_capita_rank__2[[#This Row],[year]],0)&amp;"-"&amp;gdp_capita_rank__2[[#This Row],[WB_country_code]]</f>
        <v>2013-KOR</v>
      </c>
      <c r="G7172" s="9" t="s">
        <v>8657</v>
      </c>
    </row>
    <row r="7173" spans="1:7" x14ac:dyDescent="0.2">
      <c r="A7173" s="9" t="s">
        <v>143</v>
      </c>
      <c r="B7173" s="9" t="s">
        <v>144</v>
      </c>
      <c r="C7173" s="9" t="s">
        <v>2916</v>
      </c>
      <c r="D7173" s="9" t="s">
        <v>2917</v>
      </c>
      <c r="E7173" s="9" t="s">
        <v>8589</v>
      </c>
      <c r="F7173" s="9" t="str">
        <f>TEXT(gdp_capita_rank__2[[#This Row],[year]],0)&amp;"-"&amp;gdp_capita_rank__2[[#This Row],[WB_country_code]]</f>
        <v>2013-KWT</v>
      </c>
      <c r="G7173" s="9" t="s">
        <v>8658</v>
      </c>
    </row>
    <row r="7174" spans="1:7" x14ac:dyDescent="0.2">
      <c r="A7174" s="9" t="s">
        <v>145</v>
      </c>
      <c r="B7174" s="9" t="s">
        <v>146</v>
      </c>
      <c r="C7174" s="9" t="s">
        <v>2918</v>
      </c>
      <c r="D7174" s="9" t="s">
        <v>2919</v>
      </c>
      <c r="E7174" s="9" t="s">
        <v>8589</v>
      </c>
      <c r="F7174" s="9" t="str">
        <f>TEXT(gdp_capita_rank__2[[#This Row],[year]],0)&amp;"-"&amp;gdp_capita_rank__2[[#This Row],[WB_country_code]]</f>
        <v>2013-LBN</v>
      </c>
      <c r="G7174" s="9" t="s">
        <v>8659</v>
      </c>
    </row>
    <row r="7175" spans="1:7" x14ac:dyDescent="0.2">
      <c r="A7175" s="9" t="s">
        <v>147</v>
      </c>
      <c r="B7175" s="9" t="s">
        <v>148</v>
      </c>
      <c r="C7175" s="9" t="s">
        <v>2920</v>
      </c>
      <c r="D7175" s="9" t="s">
        <v>2921</v>
      </c>
      <c r="E7175" s="9" t="s">
        <v>8589</v>
      </c>
      <c r="F7175" s="9" t="str">
        <f>TEXT(gdp_capita_rank__2[[#This Row],[year]],0)&amp;"-"&amp;gdp_capita_rank__2[[#This Row],[WB_country_code]]</f>
        <v>2013-LKA</v>
      </c>
      <c r="G7175" s="9" t="s">
        <v>8660</v>
      </c>
    </row>
    <row r="7176" spans="1:7" x14ac:dyDescent="0.2">
      <c r="A7176" s="9" t="s">
        <v>149</v>
      </c>
      <c r="B7176" s="9" t="s">
        <v>150</v>
      </c>
      <c r="C7176" s="9" t="s">
        <v>2923</v>
      </c>
      <c r="D7176" s="9" t="s">
        <v>2924</v>
      </c>
      <c r="E7176" s="9" t="s">
        <v>8589</v>
      </c>
      <c r="F7176" s="9" t="str">
        <f>TEXT(gdp_capita_rank__2[[#This Row],[year]],0)&amp;"-"&amp;gdp_capita_rank__2[[#This Row],[WB_country_code]]</f>
        <v>2013-LTU</v>
      </c>
      <c r="G7176" s="9" t="s">
        <v>8661</v>
      </c>
    </row>
    <row r="7177" spans="1:7" x14ac:dyDescent="0.2">
      <c r="A7177" s="9" t="s">
        <v>151</v>
      </c>
      <c r="B7177" s="9" t="s">
        <v>152</v>
      </c>
      <c r="C7177" s="9" t="s">
        <v>2925</v>
      </c>
      <c r="D7177" s="9" t="s">
        <v>2926</v>
      </c>
      <c r="E7177" s="9" t="s">
        <v>8589</v>
      </c>
      <c r="F7177" s="9" t="str">
        <f>TEXT(gdp_capita_rank__2[[#This Row],[year]],0)&amp;"-"&amp;gdp_capita_rank__2[[#This Row],[WB_country_code]]</f>
        <v>2013-LVA</v>
      </c>
      <c r="G7177" s="9" t="s">
        <v>8662</v>
      </c>
    </row>
    <row r="7178" spans="1:7" x14ac:dyDescent="0.2">
      <c r="A7178" s="9" t="s">
        <v>153</v>
      </c>
      <c r="B7178" s="9" t="s">
        <v>154</v>
      </c>
      <c r="C7178" s="9" t="s">
        <v>2927</v>
      </c>
      <c r="D7178" s="9" t="s">
        <v>2928</v>
      </c>
      <c r="E7178" s="9" t="s">
        <v>8589</v>
      </c>
      <c r="F7178" s="9" t="str">
        <f>TEXT(gdp_capita_rank__2[[#This Row],[year]],0)&amp;"-"&amp;gdp_capita_rank__2[[#This Row],[WB_country_code]]</f>
        <v>2013-MAR</v>
      </c>
      <c r="G7178" s="9" t="s">
        <v>8663</v>
      </c>
    </row>
    <row r="7179" spans="1:7" x14ac:dyDescent="0.2">
      <c r="A7179" s="9" t="s">
        <v>155</v>
      </c>
      <c r="B7179" s="9" t="s">
        <v>156</v>
      </c>
      <c r="C7179" s="9" t="s">
        <v>2930</v>
      </c>
      <c r="D7179" s="9" t="s">
        <v>2931</v>
      </c>
      <c r="E7179" s="9" t="s">
        <v>8589</v>
      </c>
      <c r="F7179" s="9" t="str">
        <f>TEXT(gdp_capita_rank__2[[#This Row],[year]],0)&amp;"-"&amp;gdp_capita_rank__2[[#This Row],[WB_country_code]]</f>
        <v>2013-MDA</v>
      </c>
      <c r="G7179" s="9" t="s">
        <v>8664</v>
      </c>
    </row>
    <row r="7180" spans="1:7" x14ac:dyDescent="0.2">
      <c r="A7180" s="9" t="s">
        <v>157</v>
      </c>
      <c r="B7180" s="9" t="s">
        <v>158</v>
      </c>
      <c r="C7180" s="9" t="s">
        <v>2932</v>
      </c>
      <c r="D7180" s="9" t="s">
        <v>2933</v>
      </c>
      <c r="E7180" s="9" t="s">
        <v>8589</v>
      </c>
      <c r="F7180" s="9" t="str">
        <f>TEXT(gdp_capita_rank__2[[#This Row],[year]],0)&amp;"-"&amp;gdp_capita_rank__2[[#This Row],[WB_country_code]]</f>
        <v>2013-MEX</v>
      </c>
      <c r="G7180" s="9" t="s">
        <v>8665</v>
      </c>
    </row>
    <row r="7181" spans="1:7" x14ac:dyDescent="0.2">
      <c r="A7181" s="9" t="s">
        <v>159</v>
      </c>
      <c r="B7181" s="9" t="s">
        <v>160</v>
      </c>
      <c r="C7181" s="9" t="s">
        <v>2935</v>
      </c>
      <c r="D7181" s="9" t="s">
        <v>2936</v>
      </c>
      <c r="E7181" s="9" t="s">
        <v>8589</v>
      </c>
      <c r="F7181" s="9" t="str">
        <f>TEXT(gdp_capita_rank__2[[#This Row],[year]],0)&amp;"-"&amp;gdp_capita_rank__2[[#This Row],[WB_country_code]]</f>
        <v>2013-MKD</v>
      </c>
      <c r="G7181" s="9" t="s">
        <v>8666</v>
      </c>
    </row>
    <row r="7182" spans="1:7" x14ac:dyDescent="0.2">
      <c r="A7182" s="9" t="s">
        <v>161</v>
      </c>
      <c r="B7182" s="9" t="s">
        <v>162</v>
      </c>
      <c r="C7182" s="9" t="s">
        <v>2937</v>
      </c>
      <c r="D7182" s="9" t="s">
        <v>2938</v>
      </c>
      <c r="E7182" s="9" t="s">
        <v>8589</v>
      </c>
      <c r="F7182" s="9" t="str">
        <f>TEXT(gdp_capita_rank__2[[#This Row],[year]],0)&amp;"-"&amp;gdp_capita_rank__2[[#This Row],[WB_country_code]]</f>
        <v>2013-MNE</v>
      </c>
      <c r="G7182" s="9" t="s">
        <v>8667</v>
      </c>
    </row>
    <row r="7183" spans="1:7" x14ac:dyDescent="0.2">
      <c r="A7183" s="9" t="s">
        <v>163</v>
      </c>
      <c r="B7183" s="9" t="s">
        <v>164</v>
      </c>
      <c r="C7183" s="9" t="s">
        <v>2939</v>
      </c>
      <c r="D7183" s="9" t="s">
        <v>2940</v>
      </c>
      <c r="E7183" s="9" t="s">
        <v>8589</v>
      </c>
      <c r="F7183" s="9" t="str">
        <f>TEXT(gdp_capita_rank__2[[#This Row],[year]],0)&amp;"-"&amp;gdp_capita_rank__2[[#This Row],[WB_country_code]]</f>
        <v>2013-MNG</v>
      </c>
      <c r="G7183" s="9" t="s">
        <v>8668</v>
      </c>
    </row>
    <row r="7184" spans="1:7" x14ac:dyDescent="0.2">
      <c r="A7184" s="9" t="s">
        <v>165</v>
      </c>
      <c r="B7184" s="9" t="s">
        <v>166</v>
      </c>
      <c r="C7184" s="9" t="s">
        <v>2941</v>
      </c>
      <c r="D7184" s="9" t="s">
        <v>2942</v>
      </c>
      <c r="E7184" s="9" t="s">
        <v>8589</v>
      </c>
      <c r="F7184" s="9" t="str">
        <f>TEXT(gdp_capita_rank__2[[#This Row],[year]],0)&amp;"-"&amp;gdp_capita_rank__2[[#This Row],[WB_country_code]]</f>
        <v>2013-MOZ</v>
      </c>
      <c r="G7184" s="9" t="s">
        <v>8669</v>
      </c>
    </row>
    <row r="7185" spans="1:7" x14ac:dyDescent="0.2">
      <c r="A7185" s="9" t="s">
        <v>167</v>
      </c>
      <c r="B7185" s="9" t="s">
        <v>168</v>
      </c>
      <c r="C7185" s="9" t="s">
        <v>2943</v>
      </c>
      <c r="D7185" s="9" t="s">
        <v>2944</v>
      </c>
      <c r="E7185" s="9" t="s">
        <v>8589</v>
      </c>
      <c r="F7185" s="9" t="str">
        <f>TEXT(gdp_capita_rank__2[[#This Row],[year]],0)&amp;"-"&amp;gdp_capita_rank__2[[#This Row],[WB_country_code]]</f>
        <v>2013-MUS</v>
      </c>
      <c r="G7185" s="9" t="s">
        <v>8670</v>
      </c>
    </row>
    <row r="7186" spans="1:7" x14ac:dyDescent="0.2">
      <c r="A7186" s="9" t="s">
        <v>169</v>
      </c>
      <c r="B7186" s="9" t="s">
        <v>170</v>
      </c>
      <c r="C7186" s="9" t="s">
        <v>2945</v>
      </c>
      <c r="D7186" s="9" t="s">
        <v>2946</v>
      </c>
      <c r="E7186" s="9" t="s">
        <v>8589</v>
      </c>
      <c r="F7186" s="9" t="str">
        <f>TEXT(gdp_capita_rank__2[[#This Row],[year]],0)&amp;"-"&amp;gdp_capita_rank__2[[#This Row],[WB_country_code]]</f>
        <v>2013-MYS</v>
      </c>
      <c r="G7186" s="9" t="s">
        <v>8671</v>
      </c>
    </row>
    <row r="7187" spans="1:7" x14ac:dyDescent="0.2">
      <c r="A7187" s="9" t="s">
        <v>171</v>
      </c>
      <c r="B7187" s="9" t="s">
        <v>172</v>
      </c>
      <c r="C7187" s="9" t="s">
        <v>2948</v>
      </c>
      <c r="D7187" s="9" t="s">
        <v>2949</v>
      </c>
      <c r="E7187" s="9" t="s">
        <v>8589</v>
      </c>
      <c r="F7187" s="9" t="str">
        <f>TEXT(gdp_capita_rank__2[[#This Row],[year]],0)&amp;"-"&amp;gdp_capita_rank__2[[#This Row],[WB_country_code]]</f>
        <v>2013-NAM</v>
      </c>
      <c r="G7187" s="9" t="s">
        <v>8672</v>
      </c>
    </row>
    <row r="7188" spans="1:7" x14ac:dyDescent="0.2">
      <c r="A7188" s="9" t="s">
        <v>173</v>
      </c>
      <c r="B7188" s="9" t="s">
        <v>174</v>
      </c>
      <c r="C7188" s="9" t="s">
        <v>2950</v>
      </c>
      <c r="D7188" s="9" t="s">
        <v>2951</v>
      </c>
      <c r="E7188" s="9" t="s">
        <v>8589</v>
      </c>
      <c r="F7188" s="9" t="str">
        <f>TEXT(gdp_capita_rank__2[[#This Row],[year]],0)&amp;"-"&amp;gdp_capita_rank__2[[#This Row],[WB_country_code]]</f>
        <v>2013-NER</v>
      </c>
      <c r="G7188" s="9" t="s">
        <v>8673</v>
      </c>
    </row>
    <row r="7189" spans="1:7" x14ac:dyDescent="0.2">
      <c r="A7189" s="9" t="s">
        <v>175</v>
      </c>
      <c r="B7189" s="9" t="s">
        <v>176</v>
      </c>
      <c r="C7189" s="9" t="s">
        <v>2953</v>
      </c>
      <c r="D7189" s="9" t="s">
        <v>2954</v>
      </c>
      <c r="E7189" s="9" t="s">
        <v>8589</v>
      </c>
      <c r="F7189" s="9" t="str">
        <f>TEXT(gdp_capita_rank__2[[#This Row],[year]],0)&amp;"-"&amp;gdp_capita_rank__2[[#This Row],[WB_country_code]]</f>
        <v>2013-NGA</v>
      </c>
      <c r="G7189" s="9" t="s">
        <v>8674</v>
      </c>
    </row>
    <row r="7190" spans="1:7" x14ac:dyDescent="0.2">
      <c r="A7190" s="9" t="s">
        <v>177</v>
      </c>
      <c r="B7190" s="9" t="s">
        <v>178</v>
      </c>
      <c r="C7190" s="9" t="s">
        <v>2956</v>
      </c>
      <c r="D7190" s="9" t="s">
        <v>2957</v>
      </c>
      <c r="E7190" s="9" t="s">
        <v>8589</v>
      </c>
      <c r="F7190" s="9" t="str">
        <f>TEXT(gdp_capita_rank__2[[#This Row],[year]],0)&amp;"-"&amp;gdp_capita_rank__2[[#This Row],[WB_country_code]]</f>
        <v>2013-NLD</v>
      </c>
      <c r="G7190" s="9" t="s">
        <v>8675</v>
      </c>
    </row>
    <row r="7191" spans="1:7" x14ac:dyDescent="0.2">
      <c r="A7191" s="9" t="s">
        <v>179</v>
      </c>
      <c r="B7191" s="9" t="s">
        <v>180</v>
      </c>
      <c r="C7191" s="9" t="s">
        <v>2959</v>
      </c>
      <c r="D7191" s="9" t="s">
        <v>2960</v>
      </c>
      <c r="E7191" s="9" t="s">
        <v>8589</v>
      </c>
      <c r="F7191" s="9" t="str">
        <f>TEXT(gdp_capita_rank__2[[#This Row],[year]],0)&amp;"-"&amp;gdp_capita_rank__2[[#This Row],[WB_country_code]]</f>
        <v>2013-NOR</v>
      </c>
      <c r="G7191" s="9" t="s">
        <v>8676</v>
      </c>
    </row>
    <row r="7192" spans="1:7" x14ac:dyDescent="0.2">
      <c r="A7192" s="9" t="s">
        <v>181</v>
      </c>
      <c r="B7192" s="9" t="s">
        <v>182</v>
      </c>
      <c r="C7192" s="9" t="s">
        <v>2962</v>
      </c>
      <c r="D7192" s="9" t="s">
        <v>2963</v>
      </c>
      <c r="E7192" s="9" t="s">
        <v>8589</v>
      </c>
      <c r="F7192" s="9" t="str">
        <f>TEXT(gdp_capita_rank__2[[#This Row],[year]],0)&amp;"-"&amp;gdp_capita_rank__2[[#This Row],[WB_country_code]]</f>
        <v>2013-NZL</v>
      </c>
      <c r="G7192" s="9" t="s">
        <v>8677</v>
      </c>
    </row>
    <row r="7193" spans="1:7" x14ac:dyDescent="0.2">
      <c r="A7193" s="9" t="s">
        <v>183</v>
      </c>
      <c r="B7193" s="9" t="s">
        <v>184</v>
      </c>
      <c r="C7193" s="9" t="s">
        <v>2965</v>
      </c>
      <c r="D7193" s="9" t="s">
        <v>2966</v>
      </c>
      <c r="E7193" s="9" t="s">
        <v>8589</v>
      </c>
      <c r="F7193" s="9" t="str">
        <f>TEXT(gdp_capita_rank__2[[#This Row],[year]],0)&amp;"-"&amp;gdp_capita_rank__2[[#This Row],[WB_country_code]]</f>
        <v>2013-PAK</v>
      </c>
      <c r="G7193" s="9" t="s">
        <v>8678</v>
      </c>
    </row>
    <row r="7194" spans="1:7" x14ac:dyDescent="0.2">
      <c r="A7194" s="9" t="s">
        <v>185</v>
      </c>
      <c r="B7194" s="9" t="s">
        <v>186</v>
      </c>
      <c r="C7194" s="9" t="s">
        <v>2968</v>
      </c>
      <c r="D7194" s="9" t="s">
        <v>2969</v>
      </c>
      <c r="E7194" s="9" t="s">
        <v>8589</v>
      </c>
      <c r="F7194" s="9" t="str">
        <f>TEXT(gdp_capita_rank__2[[#This Row],[year]],0)&amp;"-"&amp;gdp_capita_rank__2[[#This Row],[WB_country_code]]</f>
        <v>2013-PAN</v>
      </c>
      <c r="G7194" s="9" t="s">
        <v>8679</v>
      </c>
    </row>
    <row r="7195" spans="1:7" x14ac:dyDescent="0.2">
      <c r="A7195" s="9" t="s">
        <v>187</v>
      </c>
      <c r="B7195" s="9" t="s">
        <v>188</v>
      </c>
      <c r="C7195" s="9" t="s">
        <v>2971</v>
      </c>
      <c r="D7195" s="9" t="s">
        <v>2972</v>
      </c>
      <c r="E7195" s="9" t="s">
        <v>8589</v>
      </c>
      <c r="F7195" s="9" t="str">
        <f>TEXT(gdp_capita_rank__2[[#This Row],[year]],0)&amp;"-"&amp;gdp_capita_rank__2[[#This Row],[WB_country_code]]</f>
        <v>2013-PER</v>
      </c>
      <c r="G7195" s="9" t="s">
        <v>8680</v>
      </c>
    </row>
    <row r="7196" spans="1:7" x14ac:dyDescent="0.2">
      <c r="A7196" s="9" t="s">
        <v>189</v>
      </c>
      <c r="B7196" s="9" t="s">
        <v>190</v>
      </c>
      <c r="C7196" s="9" t="s">
        <v>2973</v>
      </c>
      <c r="D7196" s="9" t="s">
        <v>2974</v>
      </c>
      <c r="E7196" s="9" t="s">
        <v>8589</v>
      </c>
      <c r="F7196" s="9" t="str">
        <f>TEXT(gdp_capita_rank__2[[#This Row],[year]],0)&amp;"-"&amp;gdp_capita_rank__2[[#This Row],[WB_country_code]]</f>
        <v>2013-PHL</v>
      </c>
      <c r="G7196" s="9" t="s">
        <v>8681</v>
      </c>
    </row>
    <row r="7197" spans="1:7" x14ac:dyDescent="0.2">
      <c r="A7197" s="9" t="s">
        <v>191</v>
      </c>
      <c r="B7197" s="9" t="s">
        <v>192</v>
      </c>
      <c r="C7197" s="9" t="s">
        <v>2976</v>
      </c>
      <c r="D7197" s="9" t="s">
        <v>2977</v>
      </c>
      <c r="E7197" s="9" t="s">
        <v>8589</v>
      </c>
      <c r="F7197" s="9" t="str">
        <f>TEXT(gdp_capita_rank__2[[#This Row],[year]],0)&amp;"-"&amp;gdp_capita_rank__2[[#This Row],[WB_country_code]]</f>
        <v>2013-POL</v>
      </c>
      <c r="G7197" s="9" t="s">
        <v>8682</v>
      </c>
    </row>
    <row r="7198" spans="1:7" x14ac:dyDescent="0.2">
      <c r="A7198" s="9" t="s">
        <v>193</v>
      </c>
      <c r="B7198" s="9" t="s">
        <v>194</v>
      </c>
      <c r="C7198" s="9" t="s">
        <v>2818</v>
      </c>
      <c r="D7198" s="9" t="s">
        <v>2978</v>
      </c>
      <c r="E7198" s="9" t="s">
        <v>8589</v>
      </c>
      <c r="F7198" s="9" t="str">
        <f>TEXT(gdp_capita_rank__2[[#This Row],[year]],0)&amp;"-"&amp;gdp_capita_rank__2[[#This Row],[WB_country_code]]</f>
        <v>2013-PRI</v>
      </c>
      <c r="G7198" s="9" t="s">
        <v>8683</v>
      </c>
    </row>
    <row r="7199" spans="1:7" x14ac:dyDescent="0.2">
      <c r="A7199" s="9" t="s">
        <v>195</v>
      </c>
      <c r="B7199" s="9" t="s">
        <v>196</v>
      </c>
      <c r="C7199" s="9" t="s">
        <v>2980</v>
      </c>
      <c r="D7199" s="9" t="s">
        <v>2981</v>
      </c>
      <c r="E7199" s="9" t="s">
        <v>8589</v>
      </c>
      <c r="F7199" s="9" t="str">
        <f>TEXT(gdp_capita_rank__2[[#This Row],[year]],0)&amp;"-"&amp;gdp_capita_rank__2[[#This Row],[WB_country_code]]</f>
        <v>2013-PRK</v>
      </c>
      <c r="G7199" s="9" t="s">
        <v>2741</v>
      </c>
    </row>
    <row r="7200" spans="1:7" x14ac:dyDescent="0.2">
      <c r="A7200" s="9" t="s">
        <v>197</v>
      </c>
      <c r="B7200" s="9" t="s">
        <v>198</v>
      </c>
      <c r="C7200" s="9" t="s">
        <v>2982</v>
      </c>
      <c r="D7200" s="9" t="s">
        <v>2983</v>
      </c>
      <c r="E7200" s="9" t="s">
        <v>8589</v>
      </c>
      <c r="F7200" s="9" t="str">
        <f>TEXT(gdp_capita_rank__2[[#This Row],[year]],0)&amp;"-"&amp;gdp_capita_rank__2[[#This Row],[WB_country_code]]</f>
        <v>2013-PRT</v>
      </c>
      <c r="G7200" s="9" t="s">
        <v>8684</v>
      </c>
    </row>
    <row r="7201" spans="1:7" x14ac:dyDescent="0.2">
      <c r="A7201" s="9" t="s">
        <v>199</v>
      </c>
      <c r="B7201" s="9" t="s">
        <v>200</v>
      </c>
      <c r="C7201" s="9" t="s">
        <v>2985</v>
      </c>
      <c r="D7201" s="9" t="s">
        <v>2986</v>
      </c>
      <c r="E7201" s="9" t="s">
        <v>8589</v>
      </c>
      <c r="F7201" s="9" t="str">
        <f>TEXT(gdp_capita_rank__2[[#This Row],[year]],0)&amp;"-"&amp;gdp_capita_rank__2[[#This Row],[WB_country_code]]</f>
        <v>2013-PRY</v>
      </c>
      <c r="G7201" s="9" t="s">
        <v>8685</v>
      </c>
    </row>
    <row r="7202" spans="1:7" x14ac:dyDescent="0.2">
      <c r="A7202" s="9" t="s">
        <v>201</v>
      </c>
      <c r="B7202" s="9" t="s">
        <v>202</v>
      </c>
      <c r="C7202" s="9" t="s">
        <v>2987</v>
      </c>
      <c r="D7202" s="9" t="s">
        <v>2988</v>
      </c>
      <c r="E7202" s="9" t="s">
        <v>8589</v>
      </c>
      <c r="F7202" s="9" t="str">
        <f>TEXT(gdp_capita_rank__2[[#This Row],[year]],0)&amp;"-"&amp;gdp_capita_rank__2[[#This Row],[WB_country_code]]</f>
        <v>2013-QAT</v>
      </c>
      <c r="G7202" s="9" t="s">
        <v>8686</v>
      </c>
    </row>
    <row r="7203" spans="1:7" x14ac:dyDescent="0.2">
      <c r="A7203" s="9" t="s">
        <v>203</v>
      </c>
      <c r="B7203" s="9" t="s">
        <v>204</v>
      </c>
      <c r="C7203" s="9" t="s">
        <v>2989</v>
      </c>
      <c r="D7203" s="9" t="s">
        <v>2990</v>
      </c>
      <c r="E7203" s="9" t="s">
        <v>8589</v>
      </c>
      <c r="F7203" s="9" t="str">
        <f>TEXT(gdp_capita_rank__2[[#This Row],[year]],0)&amp;"-"&amp;gdp_capita_rank__2[[#This Row],[WB_country_code]]</f>
        <v>2013-ROU</v>
      </c>
      <c r="G7203" s="9" t="s">
        <v>8687</v>
      </c>
    </row>
    <row r="7204" spans="1:7" x14ac:dyDescent="0.2">
      <c r="A7204" s="9" t="s">
        <v>205</v>
      </c>
      <c r="B7204" s="9" t="s">
        <v>206</v>
      </c>
      <c r="C7204" s="9" t="s">
        <v>2991</v>
      </c>
      <c r="D7204" s="9" t="s">
        <v>2992</v>
      </c>
      <c r="E7204" s="9" t="s">
        <v>8589</v>
      </c>
      <c r="F7204" s="9" t="str">
        <f>TEXT(gdp_capita_rank__2[[#This Row],[year]],0)&amp;"-"&amp;gdp_capita_rank__2[[#This Row],[WB_country_code]]</f>
        <v>2013-RUS</v>
      </c>
      <c r="G7204" s="9" t="s">
        <v>8688</v>
      </c>
    </row>
    <row r="7205" spans="1:7" x14ac:dyDescent="0.2">
      <c r="A7205" s="9" t="s">
        <v>207</v>
      </c>
      <c r="B7205" s="9" t="s">
        <v>208</v>
      </c>
      <c r="C7205" s="9" t="s">
        <v>2993</v>
      </c>
      <c r="D7205" s="9" t="s">
        <v>2994</v>
      </c>
      <c r="E7205" s="9" t="s">
        <v>8589</v>
      </c>
      <c r="F7205" s="9" t="str">
        <f>TEXT(gdp_capita_rank__2[[#This Row],[year]],0)&amp;"-"&amp;gdp_capita_rank__2[[#This Row],[WB_country_code]]</f>
        <v>2013-SAU</v>
      </c>
      <c r="G7205" s="9" t="s">
        <v>8689</v>
      </c>
    </row>
    <row r="7206" spans="1:7" x14ac:dyDescent="0.2">
      <c r="A7206" s="9" t="s">
        <v>209</v>
      </c>
      <c r="B7206" s="9" t="s">
        <v>210</v>
      </c>
      <c r="C7206" s="9" t="s">
        <v>2995</v>
      </c>
      <c r="D7206" s="9" t="s">
        <v>2996</v>
      </c>
      <c r="E7206" s="9" t="s">
        <v>8589</v>
      </c>
      <c r="F7206" s="9" t="str">
        <f>TEXT(gdp_capita_rank__2[[#This Row],[year]],0)&amp;"-"&amp;gdp_capita_rank__2[[#This Row],[WB_country_code]]</f>
        <v>2013-SDN</v>
      </c>
      <c r="G7206" s="9" t="s">
        <v>8690</v>
      </c>
    </row>
    <row r="7207" spans="1:7" x14ac:dyDescent="0.2">
      <c r="A7207" s="9" t="s">
        <v>211</v>
      </c>
      <c r="B7207" s="9" t="s">
        <v>212</v>
      </c>
      <c r="C7207" s="9" t="s">
        <v>2998</v>
      </c>
      <c r="D7207" s="9" t="s">
        <v>2999</v>
      </c>
      <c r="E7207" s="9" t="s">
        <v>8589</v>
      </c>
      <c r="F7207" s="9" t="str">
        <f>TEXT(gdp_capita_rank__2[[#This Row],[year]],0)&amp;"-"&amp;gdp_capita_rank__2[[#This Row],[WB_country_code]]</f>
        <v>2013-SEN</v>
      </c>
      <c r="G7207" s="9" t="s">
        <v>8691</v>
      </c>
    </row>
    <row r="7208" spans="1:7" x14ac:dyDescent="0.2">
      <c r="A7208" s="9" t="s">
        <v>213</v>
      </c>
      <c r="B7208" s="9" t="s">
        <v>214</v>
      </c>
      <c r="C7208" s="9" t="s">
        <v>3001</v>
      </c>
      <c r="D7208" s="9" t="s">
        <v>3002</v>
      </c>
      <c r="E7208" s="9" t="s">
        <v>8589</v>
      </c>
      <c r="F7208" s="9" t="str">
        <f>TEXT(gdp_capita_rank__2[[#This Row],[year]],0)&amp;"-"&amp;gdp_capita_rank__2[[#This Row],[WB_country_code]]</f>
        <v>2013-SGP</v>
      </c>
      <c r="G7208" s="9" t="s">
        <v>8692</v>
      </c>
    </row>
    <row r="7209" spans="1:7" x14ac:dyDescent="0.2">
      <c r="A7209" s="9" t="s">
        <v>215</v>
      </c>
      <c r="B7209" s="9" t="s">
        <v>216</v>
      </c>
      <c r="C7209" s="9" t="s">
        <v>3004</v>
      </c>
      <c r="D7209" s="9" t="s">
        <v>3005</v>
      </c>
      <c r="E7209" s="9" t="s">
        <v>8589</v>
      </c>
      <c r="F7209" s="9" t="str">
        <f>TEXT(gdp_capita_rank__2[[#This Row],[year]],0)&amp;"-"&amp;gdp_capita_rank__2[[#This Row],[WB_country_code]]</f>
        <v>2013-SMR</v>
      </c>
      <c r="G7209" s="9" t="s">
        <v>8693</v>
      </c>
    </row>
    <row r="7210" spans="1:7" x14ac:dyDescent="0.2">
      <c r="A7210" s="9" t="s">
        <v>217</v>
      </c>
      <c r="B7210" s="9" t="s">
        <v>218</v>
      </c>
      <c r="C7210" s="9" t="s">
        <v>2854</v>
      </c>
      <c r="D7210" s="9" t="s">
        <v>3006</v>
      </c>
      <c r="E7210" s="9" t="s">
        <v>8589</v>
      </c>
      <c r="F7210" s="9" t="str">
        <f>TEXT(gdp_capita_rank__2[[#This Row],[year]],0)&amp;"-"&amp;gdp_capita_rank__2[[#This Row],[WB_country_code]]</f>
        <v>2013-SRB</v>
      </c>
      <c r="G7210" s="9" t="s">
        <v>8694</v>
      </c>
    </row>
    <row r="7211" spans="1:7" x14ac:dyDescent="0.2">
      <c r="A7211" s="9" t="s">
        <v>219</v>
      </c>
      <c r="B7211" s="9" t="s">
        <v>220</v>
      </c>
      <c r="C7211" s="9" t="s">
        <v>3007</v>
      </c>
      <c r="D7211" s="9" t="s">
        <v>3008</v>
      </c>
      <c r="E7211" s="9" t="s">
        <v>8589</v>
      </c>
      <c r="F7211" s="9" t="str">
        <f>TEXT(gdp_capita_rank__2[[#This Row],[year]],0)&amp;"-"&amp;gdp_capita_rank__2[[#This Row],[WB_country_code]]</f>
        <v>2013-SUR</v>
      </c>
      <c r="G7211" s="9" t="s">
        <v>8695</v>
      </c>
    </row>
    <row r="7212" spans="1:7" x14ac:dyDescent="0.2">
      <c r="A7212" s="9" t="s">
        <v>221</v>
      </c>
      <c r="B7212" s="9" t="s">
        <v>222</v>
      </c>
      <c r="C7212" s="9" t="s">
        <v>3010</v>
      </c>
      <c r="D7212" s="9" t="s">
        <v>3011</v>
      </c>
      <c r="E7212" s="9" t="s">
        <v>8589</v>
      </c>
      <c r="F7212" s="9" t="str">
        <f>TEXT(gdp_capita_rank__2[[#This Row],[year]],0)&amp;"-"&amp;gdp_capita_rank__2[[#This Row],[WB_country_code]]</f>
        <v>2013-SVK</v>
      </c>
      <c r="G7212" s="9" t="s">
        <v>8696</v>
      </c>
    </row>
    <row r="7213" spans="1:7" x14ac:dyDescent="0.2">
      <c r="A7213" s="9" t="s">
        <v>223</v>
      </c>
      <c r="B7213" s="9" t="s">
        <v>224</v>
      </c>
      <c r="C7213" s="9" t="s">
        <v>3012</v>
      </c>
      <c r="D7213" s="9" t="s">
        <v>3013</v>
      </c>
      <c r="E7213" s="9" t="s">
        <v>8589</v>
      </c>
      <c r="F7213" s="9" t="str">
        <f>TEXT(gdp_capita_rank__2[[#This Row],[year]],0)&amp;"-"&amp;gdp_capita_rank__2[[#This Row],[WB_country_code]]</f>
        <v>2013-SVN</v>
      </c>
      <c r="G7213" s="9" t="s">
        <v>8697</v>
      </c>
    </row>
    <row r="7214" spans="1:7" x14ac:dyDescent="0.2">
      <c r="A7214" s="9" t="s">
        <v>225</v>
      </c>
      <c r="B7214" s="9" t="s">
        <v>226</v>
      </c>
      <c r="C7214" s="9" t="s">
        <v>3014</v>
      </c>
      <c r="D7214" s="9" t="s">
        <v>3015</v>
      </c>
      <c r="E7214" s="9" t="s">
        <v>8589</v>
      </c>
      <c r="F7214" s="9" t="str">
        <f>TEXT(gdp_capita_rank__2[[#This Row],[year]],0)&amp;"-"&amp;gdp_capita_rank__2[[#This Row],[WB_country_code]]</f>
        <v>2013-SWE</v>
      </c>
      <c r="G7214" s="9" t="s">
        <v>8698</v>
      </c>
    </row>
    <row r="7215" spans="1:7" x14ac:dyDescent="0.2">
      <c r="A7215" s="9" t="s">
        <v>227</v>
      </c>
      <c r="B7215" s="9" t="s">
        <v>228</v>
      </c>
      <c r="C7215" s="9" t="s">
        <v>3017</v>
      </c>
      <c r="D7215" s="9" t="s">
        <v>3018</v>
      </c>
      <c r="E7215" s="9" t="s">
        <v>8589</v>
      </c>
      <c r="F7215" s="9" t="str">
        <f>TEXT(gdp_capita_rank__2[[#This Row],[year]],0)&amp;"-"&amp;gdp_capita_rank__2[[#This Row],[WB_country_code]]</f>
        <v>2013-SYR</v>
      </c>
      <c r="G7215" s="9" t="s">
        <v>8699</v>
      </c>
    </row>
    <row r="7216" spans="1:7" x14ac:dyDescent="0.2">
      <c r="A7216" s="9" t="s">
        <v>229</v>
      </c>
      <c r="B7216" s="9" t="s">
        <v>230</v>
      </c>
      <c r="C7216" s="9" t="s">
        <v>3020</v>
      </c>
      <c r="D7216" s="9" t="s">
        <v>3021</v>
      </c>
      <c r="E7216" s="9" t="s">
        <v>8589</v>
      </c>
      <c r="F7216" s="9" t="str">
        <f>TEXT(gdp_capita_rank__2[[#This Row],[year]],0)&amp;"-"&amp;gdp_capita_rank__2[[#This Row],[WB_country_code]]</f>
        <v>2013-TGO</v>
      </c>
      <c r="G7216" s="9" t="s">
        <v>8700</v>
      </c>
    </row>
    <row r="7217" spans="1:7" x14ac:dyDescent="0.2">
      <c r="A7217" s="9" t="s">
        <v>231</v>
      </c>
      <c r="B7217" s="9" t="s">
        <v>232</v>
      </c>
      <c r="C7217" s="9" t="s">
        <v>3023</v>
      </c>
      <c r="D7217" s="9" t="s">
        <v>3024</v>
      </c>
      <c r="E7217" s="9" t="s">
        <v>8589</v>
      </c>
      <c r="F7217" s="9" t="str">
        <f>TEXT(gdp_capita_rank__2[[#This Row],[year]],0)&amp;"-"&amp;gdp_capita_rank__2[[#This Row],[WB_country_code]]</f>
        <v>2013-THA</v>
      </c>
      <c r="G7217" s="9" t="s">
        <v>8701</v>
      </c>
    </row>
    <row r="7218" spans="1:7" x14ac:dyDescent="0.2">
      <c r="A7218" s="9" t="s">
        <v>233</v>
      </c>
      <c r="B7218" s="9" t="s">
        <v>234</v>
      </c>
      <c r="C7218" s="9" t="s">
        <v>3026</v>
      </c>
      <c r="D7218" s="9" t="s">
        <v>3027</v>
      </c>
      <c r="E7218" s="9" t="s">
        <v>8589</v>
      </c>
      <c r="F7218" s="9" t="str">
        <f>TEXT(gdp_capita_rank__2[[#This Row],[year]],0)&amp;"-"&amp;gdp_capita_rank__2[[#This Row],[WB_country_code]]</f>
        <v>2013-TJK</v>
      </c>
      <c r="G7218" s="9" t="s">
        <v>8702</v>
      </c>
    </row>
    <row r="7219" spans="1:7" x14ac:dyDescent="0.2">
      <c r="A7219" s="9" t="s">
        <v>235</v>
      </c>
      <c r="B7219" s="9" t="s">
        <v>236</v>
      </c>
      <c r="C7219" s="9" t="s">
        <v>3028</v>
      </c>
      <c r="D7219" s="9" t="s">
        <v>3029</v>
      </c>
      <c r="E7219" s="9" t="s">
        <v>8589</v>
      </c>
      <c r="F7219" s="9" t="str">
        <f>TEXT(gdp_capita_rank__2[[#This Row],[year]],0)&amp;"-"&amp;gdp_capita_rank__2[[#This Row],[WB_country_code]]</f>
        <v>2013-TKM</v>
      </c>
      <c r="G7219" s="9" t="s">
        <v>8703</v>
      </c>
    </row>
    <row r="7220" spans="1:7" x14ac:dyDescent="0.2">
      <c r="A7220" s="9" t="s">
        <v>237</v>
      </c>
      <c r="B7220" s="9" t="s">
        <v>238</v>
      </c>
      <c r="C7220" s="9" t="s">
        <v>3030</v>
      </c>
      <c r="D7220" s="9" t="s">
        <v>3031</v>
      </c>
      <c r="E7220" s="9" t="s">
        <v>8589</v>
      </c>
      <c r="F7220" s="9" t="str">
        <f>TEXT(gdp_capita_rank__2[[#This Row],[year]],0)&amp;"-"&amp;gdp_capita_rank__2[[#This Row],[WB_country_code]]</f>
        <v>2013-TON</v>
      </c>
      <c r="G7220" s="9" t="s">
        <v>8704</v>
      </c>
    </row>
    <row r="7221" spans="1:7" x14ac:dyDescent="0.2">
      <c r="A7221" s="9" t="s">
        <v>239</v>
      </c>
      <c r="B7221" s="9" t="s">
        <v>240</v>
      </c>
      <c r="C7221" s="9" t="s">
        <v>3032</v>
      </c>
      <c r="D7221" s="9" t="s">
        <v>3033</v>
      </c>
      <c r="E7221" s="9" t="s">
        <v>8589</v>
      </c>
      <c r="F7221" s="9" t="str">
        <f>TEXT(gdp_capita_rank__2[[#This Row],[year]],0)&amp;"-"&amp;gdp_capita_rank__2[[#This Row],[WB_country_code]]</f>
        <v>2013-TTO</v>
      </c>
      <c r="G7221" s="9" t="s">
        <v>8705</v>
      </c>
    </row>
    <row r="7222" spans="1:7" x14ac:dyDescent="0.2">
      <c r="A7222" s="9" t="s">
        <v>241</v>
      </c>
      <c r="B7222" s="9" t="s">
        <v>242</v>
      </c>
      <c r="C7222" s="9" t="s">
        <v>3035</v>
      </c>
      <c r="D7222" s="9" t="s">
        <v>3036</v>
      </c>
      <c r="E7222" s="9" t="s">
        <v>8589</v>
      </c>
      <c r="F7222" s="9" t="str">
        <f>TEXT(gdp_capita_rank__2[[#This Row],[year]],0)&amp;"-"&amp;gdp_capita_rank__2[[#This Row],[WB_country_code]]</f>
        <v>2013-TUN</v>
      </c>
      <c r="G7222" s="9" t="s">
        <v>8706</v>
      </c>
    </row>
    <row r="7223" spans="1:7" x14ac:dyDescent="0.2">
      <c r="A7223" s="9" t="s">
        <v>243</v>
      </c>
      <c r="B7223" s="9" t="s">
        <v>244</v>
      </c>
      <c r="C7223" s="9" t="s">
        <v>3037</v>
      </c>
      <c r="D7223" s="9" t="s">
        <v>3038</v>
      </c>
      <c r="E7223" s="9" t="s">
        <v>8589</v>
      </c>
      <c r="F7223" s="9" t="str">
        <f>TEXT(gdp_capita_rank__2[[#This Row],[year]],0)&amp;"-"&amp;gdp_capita_rank__2[[#This Row],[WB_country_code]]</f>
        <v>2013-TUR</v>
      </c>
      <c r="G7223" s="9" t="s">
        <v>8707</v>
      </c>
    </row>
    <row r="7224" spans="1:7" x14ac:dyDescent="0.2">
      <c r="A7224" s="9" t="s">
        <v>245</v>
      </c>
      <c r="B7224" s="9" t="s">
        <v>246</v>
      </c>
      <c r="C7224" s="9" t="s">
        <v>3040</v>
      </c>
      <c r="D7224" s="9" t="s">
        <v>3041</v>
      </c>
      <c r="E7224" s="9" t="s">
        <v>8589</v>
      </c>
      <c r="F7224" s="9" t="str">
        <f>TEXT(gdp_capita_rank__2[[#This Row],[year]],0)&amp;"-"&amp;gdp_capita_rank__2[[#This Row],[WB_country_code]]</f>
        <v>2013-TZA</v>
      </c>
      <c r="G7224" s="9" t="s">
        <v>8708</v>
      </c>
    </row>
    <row r="7225" spans="1:7" x14ac:dyDescent="0.2">
      <c r="A7225" s="9" t="s">
        <v>247</v>
      </c>
      <c r="B7225" s="9" t="s">
        <v>248</v>
      </c>
      <c r="C7225" s="9" t="s">
        <v>3042</v>
      </c>
      <c r="D7225" s="9" t="s">
        <v>3043</v>
      </c>
      <c r="E7225" s="9" t="s">
        <v>8589</v>
      </c>
      <c r="F7225" s="9" t="str">
        <f>TEXT(gdp_capita_rank__2[[#This Row],[year]],0)&amp;"-"&amp;gdp_capita_rank__2[[#This Row],[WB_country_code]]</f>
        <v>2013-UGA</v>
      </c>
      <c r="G7225" s="9" t="s">
        <v>8709</v>
      </c>
    </row>
    <row r="7226" spans="1:7" x14ac:dyDescent="0.2">
      <c r="A7226" s="9" t="s">
        <v>249</v>
      </c>
      <c r="B7226" s="9" t="s">
        <v>250</v>
      </c>
      <c r="C7226" s="9" t="s">
        <v>3045</v>
      </c>
      <c r="D7226" s="9" t="s">
        <v>3046</v>
      </c>
      <c r="E7226" s="9" t="s">
        <v>8589</v>
      </c>
      <c r="F7226" s="9" t="str">
        <f>TEXT(gdp_capita_rank__2[[#This Row],[year]],0)&amp;"-"&amp;gdp_capita_rank__2[[#This Row],[WB_country_code]]</f>
        <v>2013-UKR</v>
      </c>
      <c r="G7226" s="9" t="s">
        <v>8710</v>
      </c>
    </row>
    <row r="7227" spans="1:7" x14ac:dyDescent="0.2">
      <c r="A7227" s="9" t="s">
        <v>251</v>
      </c>
      <c r="B7227" s="9" t="s">
        <v>252</v>
      </c>
      <c r="C7227" s="9" t="s">
        <v>3047</v>
      </c>
      <c r="D7227" s="9" t="s">
        <v>3048</v>
      </c>
      <c r="E7227" s="9" t="s">
        <v>8589</v>
      </c>
      <c r="F7227" s="9" t="str">
        <f>TEXT(gdp_capita_rank__2[[#This Row],[year]],0)&amp;"-"&amp;gdp_capita_rank__2[[#This Row],[WB_country_code]]</f>
        <v>2013-URY</v>
      </c>
      <c r="G7227" s="9" t="s">
        <v>8711</v>
      </c>
    </row>
    <row r="7228" spans="1:7" x14ac:dyDescent="0.2">
      <c r="A7228" s="9" t="s">
        <v>253</v>
      </c>
      <c r="B7228" s="9" t="s">
        <v>254</v>
      </c>
      <c r="C7228" s="9" t="s">
        <v>3050</v>
      </c>
      <c r="D7228" s="9" t="s">
        <v>3051</v>
      </c>
      <c r="E7228" s="9" t="s">
        <v>8589</v>
      </c>
      <c r="F7228" s="9" t="str">
        <f>TEXT(gdp_capita_rank__2[[#This Row],[year]],0)&amp;"-"&amp;gdp_capita_rank__2[[#This Row],[WB_country_code]]</f>
        <v>2013-USA</v>
      </c>
      <c r="G7228" s="9" t="s">
        <v>8712</v>
      </c>
    </row>
    <row r="7229" spans="1:7" x14ac:dyDescent="0.2">
      <c r="A7229" s="9" t="s">
        <v>255</v>
      </c>
      <c r="B7229" s="9" t="s">
        <v>256</v>
      </c>
      <c r="C7229" s="9" t="s">
        <v>3053</v>
      </c>
      <c r="D7229" s="9" t="s">
        <v>3054</v>
      </c>
      <c r="E7229" s="9" t="s">
        <v>8589</v>
      </c>
      <c r="F7229" s="9" t="str">
        <f>TEXT(gdp_capita_rank__2[[#This Row],[year]],0)&amp;"-"&amp;gdp_capita_rank__2[[#This Row],[WB_country_code]]</f>
        <v>2013-UZB</v>
      </c>
      <c r="G7229" s="9" t="s">
        <v>8713</v>
      </c>
    </row>
    <row r="7230" spans="1:7" x14ac:dyDescent="0.2">
      <c r="A7230" s="9" t="s">
        <v>257</v>
      </c>
      <c r="B7230" s="9" t="s">
        <v>258</v>
      </c>
      <c r="C7230" s="9" t="s">
        <v>3055</v>
      </c>
      <c r="D7230" s="9" t="s">
        <v>3056</v>
      </c>
      <c r="E7230" s="9" t="s">
        <v>8589</v>
      </c>
      <c r="F7230" s="9" t="str">
        <f>TEXT(gdp_capita_rank__2[[#This Row],[year]],0)&amp;"-"&amp;gdp_capita_rank__2[[#This Row],[WB_country_code]]</f>
        <v>2013-VEN</v>
      </c>
      <c r="G7230" s="9" t="s">
        <v>8714</v>
      </c>
    </row>
    <row r="7231" spans="1:7" x14ac:dyDescent="0.2">
      <c r="A7231" s="9" t="s">
        <v>259</v>
      </c>
      <c r="B7231" s="9" t="s">
        <v>260</v>
      </c>
      <c r="C7231" s="9" t="s">
        <v>3058</v>
      </c>
      <c r="D7231" s="9" t="s">
        <v>3059</v>
      </c>
      <c r="E7231" s="9" t="s">
        <v>8589</v>
      </c>
      <c r="F7231" s="9" t="str">
        <f>TEXT(gdp_capita_rank__2[[#This Row],[year]],0)&amp;"-"&amp;gdp_capita_rank__2[[#This Row],[WB_country_code]]</f>
        <v>2013-VIR</v>
      </c>
      <c r="G7231" s="9" t="s">
        <v>8715</v>
      </c>
    </row>
    <row r="7232" spans="1:7" x14ac:dyDescent="0.2">
      <c r="A7232" s="9" t="s">
        <v>261</v>
      </c>
      <c r="B7232" s="9" t="s">
        <v>262</v>
      </c>
      <c r="C7232" s="9" t="s">
        <v>3060</v>
      </c>
      <c r="D7232" s="9" t="s">
        <v>3061</v>
      </c>
      <c r="E7232" s="9" t="s">
        <v>8589</v>
      </c>
      <c r="F7232" s="9" t="str">
        <f>TEXT(gdp_capita_rank__2[[#This Row],[year]],0)&amp;"-"&amp;gdp_capita_rank__2[[#This Row],[WB_country_code]]</f>
        <v>2013-VNM</v>
      </c>
      <c r="G7232" s="9" t="s">
        <v>8716</v>
      </c>
    </row>
    <row r="7233" spans="1:7" x14ac:dyDescent="0.2">
      <c r="A7233" s="9" t="s">
        <v>263</v>
      </c>
      <c r="B7233" s="9" t="s">
        <v>264</v>
      </c>
      <c r="C7233" s="9" t="s">
        <v>3062</v>
      </c>
      <c r="D7233" s="9" t="s">
        <v>3063</v>
      </c>
      <c r="E7233" s="9" t="s">
        <v>8589</v>
      </c>
      <c r="F7233" s="9" t="str">
        <f>TEXT(gdp_capita_rank__2[[#This Row],[year]],0)&amp;"-"&amp;gdp_capita_rank__2[[#This Row],[WB_country_code]]</f>
        <v>2013-WSM</v>
      </c>
      <c r="G7233" s="9" t="s">
        <v>8717</v>
      </c>
    </row>
    <row r="7234" spans="1:7" x14ac:dyDescent="0.2">
      <c r="A7234" s="9" t="s">
        <v>265</v>
      </c>
      <c r="B7234" s="9" t="s">
        <v>266</v>
      </c>
      <c r="C7234" s="9" t="s">
        <v>3064</v>
      </c>
      <c r="D7234" s="9" t="s">
        <v>3065</v>
      </c>
      <c r="E7234" s="9" t="s">
        <v>8589</v>
      </c>
      <c r="F7234" s="9" t="str">
        <f>TEXT(gdp_capita_rank__2[[#This Row],[year]],0)&amp;"-"&amp;gdp_capita_rank__2[[#This Row],[WB_country_code]]</f>
        <v>2013-XKX</v>
      </c>
      <c r="G7234" s="9" t="s">
        <v>8718</v>
      </c>
    </row>
    <row r="7235" spans="1:7" x14ac:dyDescent="0.2">
      <c r="A7235" s="9" t="s">
        <v>269</v>
      </c>
      <c r="B7235" s="9" t="s">
        <v>270</v>
      </c>
      <c r="C7235" s="9" t="s">
        <v>3066</v>
      </c>
      <c r="D7235" s="9" t="s">
        <v>3067</v>
      </c>
      <c r="E7235" s="9" t="s">
        <v>8589</v>
      </c>
      <c r="F7235" s="9" t="str">
        <f>TEXT(gdp_capita_rank__2[[#This Row],[year]],0)&amp;"-"&amp;gdp_capita_rank__2[[#This Row],[WB_country_code]]</f>
        <v>2013-ZAF</v>
      </c>
      <c r="G7235" s="9" t="s">
        <v>8719</v>
      </c>
    </row>
    <row r="7236" spans="1:7" x14ac:dyDescent="0.2">
      <c r="A7236" s="9" t="s">
        <v>271</v>
      </c>
      <c r="B7236" s="9" t="s">
        <v>272</v>
      </c>
      <c r="C7236" s="9" t="s">
        <v>3069</v>
      </c>
      <c r="D7236" s="9" t="s">
        <v>3070</v>
      </c>
      <c r="E7236" s="9" t="s">
        <v>8589</v>
      </c>
      <c r="F7236" s="9" t="str">
        <f>TEXT(gdp_capita_rank__2[[#This Row],[year]],0)&amp;"-"&amp;gdp_capita_rank__2[[#This Row],[WB_country_code]]</f>
        <v>2013-ZMB</v>
      </c>
      <c r="G7236" s="9" t="s">
        <v>8720</v>
      </c>
    </row>
    <row r="7237" spans="1:7" x14ac:dyDescent="0.2">
      <c r="A7237" s="9" t="s">
        <v>273</v>
      </c>
      <c r="B7237" s="9" t="s">
        <v>274</v>
      </c>
      <c r="C7237" s="9" t="s">
        <v>3072</v>
      </c>
      <c r="D7237" s="9" t="s">
        <v>3073</v>
      </c>
      <c r="E7237" s="9" t="s">
        <v>8589</v>
      </c>
      <c r="F7237" s="9" t="str">
        <f>TEXT(gdp_capita_rank__2[[#This Row],[year]],0)&amp;"-"&amp;gdp_capita_rank__2[[#This Row],[WB_country_code]]</f>
        <v>2013-ZWE</v>
      </c>
      <c r="G7237" s="9" t="s">
        <v>8721</v>
      </c>
    </row>
    <row r="7238" spans="1:7" x14ac:dyDescent="0.2">
      <c r="A7238" s="9" t="s">
        <v>5</v>
      </c>
      <c r="B7238" s="9" t="s">
        <v>6</v>
      </c>
      <c r="C7238" s="9" t="s">
        <v>2735</v>
      </c>
      <c r="D7238" s="9" t="s">
        <v>2736</v>
      </c>
      <c r="E7238" s="9" t="s">
        <v>8722</v>
      </c>
      <c r="F7238" s="9" t="str">
        <f>TEXT(gdp_capita_rank__2[[#This Row],[year]],0)&amp;"-"&amp;gdp_capita_rank__2[[#This Row],[WB_country_code]]</f>
        <v>2014-AFG</v>
      </c>
      <c r="G7238" s="9" t="s">
        <v>8723</v>
      </c>
    </row>
    <row r="7239" spans="1:7" x14ac:dyDescent="0.2">
      <c r="A7239" s="9" t="s">
        <v>7</v>
      </c>
      <c r="B7239" s="9" t="s">
        <v>8</v>
      </c>
      <c r="C7239" s="9" t="s">
        <v>2739</v>
      </c>
      <c r="D7239" s="9" t="s">
        <v>2740</v>
      </c>
      <c r="E7239" s="9" t="s">
        <v>8722</v>
      </c>
      <c r="F7239" s="9" t="str">
        <f>TEXT(gdp_capita_rank__2[[#This Row],[year]],0)&amp;"-"&amp;gdp_capita_rank__2[[#This Row],[WB_country_code]]</f>
        <v>2014-ARE</v>
      </c>
      <c r="G7239" s="9" t="s">
        <v>8724</v>
      </c>
    </row>
    <row r="7240" spans="1:7" x14ac:dyDescent="0.2">
      <c r="A7240" s="9" t="s">
        <v>9</v>
      </c>
      <c r="B7240" s="9" t="s">
        <v>10</v>
      </c>
      <c r="C7240" s="9" t="s">
        <v>2742</v>
      </c>
      <c r="D7240" s="9" t="s">
        <v>2743</v>
      </c>
      <c r="E7240" s="9" t="s">
        <v>8722</v>
      </c>
      <c r="F7240" s="9" t="str">
        <f>TEXT(gdp_capita_rank__2[[#This Row],[year]],0)&amp;"-"&amp;gdp_capita_rank__2[[#This Row],[WB_country_code]]</f>
        <v>2014-ARG</v>
      </c>
      <c r="G7240" s="9" t="s">
        <v>8725</v>
      </c>
    </row>
    <row r="7241" spans="1:7" x14ac:dyDescent="0.2">
      <c r="A7241" s="9" t="s">
        <v>11</v>
      </c>
      <c r="B7241" s="9" t="s">
        <v>12</v>
      </c>
      <c r="C7241" s="9" t="s">
        <v>2744</v>
      </c>
      <c r="D7241" s="9" t="s">
        <v>2745</v>
      </c>
      <c r="E7241" s="9" t="s">
        <v>8722</v>
      </c>
      <c r="F7241" s="9" t="str">
        <f>TEXT(gdp_capita_rank__2[[#This Row],[year]],0)&amp;"-"&amp;gdp_capita_rank__2[[#This Row],[WB_country_code]]</f>
        <v>2014-ARM</v>
      </c>
      <c r="G7241" s="9" t="s">
        <v>8726</v>
      </c>
    </row>
    <row r="7242" spans="1:7" x14ac:dyDescent="0.2">
      <c r="A7242" s="9" t="s">
        <v>13</v>
      </c>
      <c r="B7242" s="9" t="s">
        <v>14</v>
      </c>
      <c r="C7242" s="9" t="s">
        <v>2746</v>
      </c>
      <c r="D7242" s="9" t="s">
        <v>2747</v>
      </c>
      <c r="E7242" s="9" t="s">
        <v>8722</v>
      </c>
      <c r="F7242" s="9" t="str">
        <f>TEXT(gdp_capita_rank__2[[#This Row],[year]],0)&amp;"-"&amp;gdp_capita_rank__2[[#This Row],[WB_country_code]]</f>
        <v>2014-AUS</v>
      </c>
      <c r="G7242" s="9" t="s">
        <v>8727</v>
      </c>
    </row>
    <row r="7243" spans="1:7" x14ac:dyDescent="0.2">
      <c r="A7243" s="9" t="s">
        <v>15</v>
      </c>
      <c r="B7243" s="9" t="s">
        <v>16</v>
      </c>
      <c r="C7243" s="9" t="s">
        <v>2749</v>
      </c>
      <c r="D7243" s="9" t="s">
        <v>2750</v>
      </c>
      <c r="E7243" s="9" t="s">
        <v>8722</v>
      </c>
      <c r="F7243" s="9" t="str">
        <f>TEXT(gdp_capita_rank__2[[#This Row],[year]],0)&amp;"-"&amp;gdp_capita_rank__2[[#This Row],[WB_country_code]]</f>
        <v>2014-AUT</v>
      </c>
      <c r="G7243" s="9" t="s">
        <v>8728</v>
      </c>
    </row>
    <row r="7244" spans="1:7" x14ac:dyDescent="0.2">
      <c r="A7244" s="9" t="s">
        <v>17</v>
      </c>
      <c r="B7244" s="9" t="s">
        <v>18</v>
      </c>
      <c r="C7244" s="9" t="s">
        <v>2752</v>
      </c>
      <c r="D7244" s="9" t="s">
        <v>2753</v>
      </c>
      <c r="E7244" s="9" t="s">
        <v>8722</v>
      </c>
      <c r="F7244" s="9" t="str">
        <f>TEXT(gdp_capita_rank__2[[#This Row],[year]],0)&amp;"-"&amp;gdp_capita_rank__2[[#This Row],[WB_country_code]]</f>
        <v>2014-AZE</v>
      </c>
      <c r="G7244" s="9" t="s">
        <v>8729</v>
      </c>
    </row>
    <row r="7245" spans="1:7" x14ac:dyDescent="0.2">
      <c r="A7245" s="9" t="s">
        <v>19</v>
      </c>
      <c r="B7245" s="9" t="s">
        <v>20</v>
      </c>
      <c r="C7245" s="9" t="s">
        <v>2754</v>
      </c>
      <c r="D7245" s="9" t="s">
        <v>2755</v>
      </c>
      <c r="E7245" s="9" t="s">
        <v>8722</v>
      </c>
      <c r="F7245" s="9" t="str">
        <f>TEXT(gdp_capita_rank__2[[#This Row],[year]],0)&amp;"-"&amp;gdp_capita_rank__2[[#This Row],[WB_country_code]]</f>
        <v>2014-BDI</v>
      </c>
      <c r="G7245" s="9" t="s">
        <v>8730</v>
      </c>
    </row>
    <row r="7246" spans="1:7" x14ac:dyDescent="0.2">
      <c r="A7246" s="9" t="s">
        <v>21</v>
      </c>
      <c r="B7246" s="9" t="s">
        <v>22</v>
      </c>
      <c r="C7246" s="9" t="s">
        <v>2757</v>
      </c>
      <c r="D7246" s="9" t="s">
        <v>2758</v>
      </c>
      <c r="E7246" s="9" t="s">
        <v>8722</v>
      </c>
      <c r="F7246" s="9" t="str">
        <f>TEXT(gdp_capita_rank__2[[#This Row],[year]],0)&amp;"-"&amp;gdp_capita_rank__2[[#This Row],[WB_country_code]]</f>
        <v>2014-BEL</v>
      </c>
      <c r="G7246" s="9" t="s">
        <v>8731</v>
      </c>
    </row>
    <row r="7247" spans="1:7" x14ac:dyDescent="0.2">
      <c r="A7247" s="9" t="s">
        <v>23</v>
      </c>
      <c r="B7247" s="9" t="s">
        <v>24</v>
      </c>
      <c r="C7247" s="9" t="s">
        <v>2760</v>
      </c>
      <c r="D7247" s="9" t="s">
        <v>2761</v>
      </c>
      <c r="E7247" s="9" t="s">
        <v>8722</v>
      </c>
      <c r="F7247" s="9" t="str">
        <f>TEXT(gdp_capita_rank__2[[#This Row],[year]],0)&amp;"-"&amp;gdp_capita_rank__2[[#This Row],[WB_country_code]]</f>
        <v>2014-BFA</v>
      </c>
      <c r="G7247" s="9" t="s">
        <v>8732</v>
      </c>
    </row>
    <row r="7248" spans="1:7" x14ac:dyDescent="0.2">
      <c r="A7248" s="9" t="s">
        <v>25</v>
      </c>
      <c r="B7248" s="9" t="s">
        <v>26</v>
      </c>
      <c r="C7248" s="9" t="s">
        <v>2763</v>
      </c>
      <c r="D7248" s="9" t="s">
        <v>2764</v>
      </c>
      <c r="E7248" s="9" t="s">
        <v>8722</v>
      </c>
      <c r="F7248" s="9" t="str">
        <f>TEXT(gdp_capita_rank__2[[#This Row],[year]],0)&amp;"-"&amp;gdp_capita_rank__2[[#This Row],[WB_country_code]]</f>
        <v>2014-BGR</v>
      </c>
      <c r="G7248" s="9" t="s">
        <v>8733</v>
      </c>
    </row>
    <row r="7249" spans="1:7" x14ac:dyDescent="0.2">
      <c r="A7249" s="9" t="s">
        <v>27</v>
      </c>
      <c r="B7249" s="9" t="s">
        <v>28</v>
      </c>
      <c r="C7249" s="9" t="s">
        <v>2765</v>
      </c>
      <c r="D7249" s="9" t="s">
        <v>2766</v>
      </c>
      <c r="E7249" s="9" t="s">
        <v>8722</v>
      </c>
      <c r="F7249" s="9" t="str">
        <f>TEXT(gdp_capita_rank__2[[#This Row],[year]],0)&amp;"-"&amp;gdp_capita_rank__2[[#This Row],[WB_country_code]]</f>
        <v>2014-BHR</v>
      </c>
      <c r="G7249" s="9" t="s">
        <v>8734</v>
      </c>
    </row>
    <row r="7250" spans="1:7" x14ac:dyDescent="0.2">
      <c r="A7250" s="9" t="s">
        <v>29</v>
      </c>
      <c r="B7250" s="9" t="s">
        <v>30</v>
      </c>
      <c r="C7250" s="9" t="s">
        <v>2767</v>
      </c>
      <c r="D7250" s="9" t="s">
        <v>2768</v>
      </c>
      <c r="E7250" s="9" t="s">
        <v>8722</v>
      </c>
      <c r="F7250" s="9" t="str">
        <f>TEXT(gdp_capita_rank__2[[#This Row],[year]],0)&amp;"-"&amp;gdp_capita_rank__2[[#This Row],[WB_country_code]]</f>
        <v>2014-BHS</v>
      </c>
      <c r="G7250" s="9" t="s">
        <v>8735</v>
      </c>
    </row>
    <row r="7251" spans="1:7" x14ac:dyDescent="0.2">
      <c r="A7251" s="9" t="s">
        <v>31</v>
      </c>
      <c r="B7251" s="9" t="s">
        <v>32</v>
      </c>
      <c r="C7251" s="9" t="s">
        <v>2770</v>
      </c>
      <c r="D7251" s="9" t="s">
        <v>2771</v>
      </c>
      <c r="E7251" s="9" t="s">
        <v>8722</v>
      </c>
      <c r="F7251" s="9" t="str">
        <f>TEXT(gdp_capita_rank__2[[#This Row],[year]],0)&amp;"-"&amp;gdp_capita_rank__2[[#This Row],[WB_country_code]]</f>
        <v>2014-BLR</v>
      </c>
      <c r="G7251" s="9" t="s">
        <v>8736</v>
      </c>
    </row>
    <row r="7252" spans="1:7" x14ac:dyDescent="0.2">
      <c r="A7252" s="9" t="s">
        <v>33</v>
      </c>
      <c r="B7252" s="9" t="s">
        <v>34</v>
      </c>
      <c r="C7252" s="9" t="s">
        <v>2772</v>
      </c>
      <c r="D7252" s="9" t="s">
        <v>2773</v>
      </c>
      <c r="E7252" s="9" t="s">
        <v>8722</v>
      </c>
      <c r="F7252" s="9" t="str">
        <f>TEXT(gdp_capita_rank__2[[#This Row],[year]],0)&amp;"-"&amp;gdp_capita_rank__2[[#This Row],[WB_country_code]]</f>
        <v>2014-BMU</v>
      </c>
      <c r="G7252" s="9" t="s">
        <v>8737</v>
      </c>
    </row>
    <row r="7253" spans="1:7" x14ac:dyDescent="0.2">
      <c r="A7253" s="9" t="s">
        <v>35</v>
      </c>
      <c r="B7253" s="9" t="s">
        <v>36</v>
      </c>
      <c r="C7253" s="9" t="s">
        <v>2775</v>
      </c>
      <c r="D7253" s="9" t="s">
        <v>2776</v>
      </c>
      <c r="E7253" s="9" t="s">
        <v>8722</v>
      </c>
      <c r="F7253" s="9" t="str">
        <f>TEXT(gdp_capita_rank__2[[#This Row],[year]],0)&amp;"-"&amp;gdp_capita_rank__2[[#This Row],[WB_country_code]]</f>
        <v>2014-BRA</v>
      </c>
      <c r="G7253" s="9" t="s">
        <v>8738</v>
      </c>
    </row>
    <row r="7254" spans="1:7" x14ac:dyDescent="0.2">
      <c r="A7254" s="9" t="s">
        <v>37</v>
      </c>
      <c r="B7254" s="9" t="s">
        <v>38</v>
      </c>
      <c r="C7254" s="9" t="s">
        <v>2777</v>
      </c>
      <c r="D7254" s="9" t="s">
        <v>2778</v>
      </c>
      <c r="E7254" s="9" t="s">
        <v>8722</v>
      </c>
      <c r="F7254" s="9" t="str">
        <f>TEXT(gdp_capita_rank__2[[#This Row],[year]],0)&amp;"-"&amp;gdp_capita_rank__2[[#This Row],[WB_country_code]]</f>
        <v>2014-BRB</v>
      </c>
      <c r="G7254" s="9" t="s">
        <v>8739</v>
      </c>
    </row>
    <row r="7255" spans="1:7" x14ac:dyDescent="0.2">
      <c r="A7255" s="9" t="s">
        <v>39</v>
      </c>
      <c r="B7255" s="9" t="s">
        <v>40</v>
      </c>
      <c r="C7255" s="9" t="s">
        <v>2779</v>
      </c>
      <c r="D7255" s="9" t="s">
        <v>2780</v>
      </c>
      <c r="E7255" s="9" t="s">
        <v>8722</v>
      </c>
      <c r="F7255" s="9" t="str">
        <f>TEXT(gdp_capita_rank__2[[#This Row],[year]],0)&amp;"-"&amp;gdp_capita_rank__2[[#This Row],[WB_country_code]]</f>
        <v>2014-BWA</v>
      </c>
      <c r="G7255" s="9" t="s">
        <v>8740</v>
      </c>
    </row>
    <row r="7256" spans="1:7" x14ac:dyDescent="0.2">
      <c r="A7256" s="9" t="s">
        <v>41</v>
      </c>
      <c r="B7256" s="9" t="s">
        <v>42</v>
      </c>
      <c r="C7256" s="9" t="s">
        <v>2782</v>
      </c>
      <c r="D7256" s="9" t="s">
        <v>2783</v>
      </c>
      <c r="E7256" s="9" t="s">
        <v>8722</v>
      </c>
      <c r="F7256" s="9" t="str">
        <f>TEXT(gdp_capita_rank__2[[#This Row],[year]],0)&amp;"-"&amp;gdp_capita_rank__2[[#This Row],[WB_country_code]]</f>
        <v>2014-CAN</v>
      </c>
      <c r="G7256" s="9" t="s">
        <v>8741</v>
      </c>
    </row>
    <row r="7257" spans="1:7" x14ac:dyDescent="0.2">
      <c r="A7257" s="9" t="s">
        <v>43</v>
      </c>
      <c r="B7257" s="9" t="s">
        <v>44</v>
      </c>
      <c r="C7257" s="9" t="s">
        <v>2785</v>
      </c>
      <c r="D7257" s="9" t="s">
        <v>2786</v>
      </c>
      <c r="E7257" s="9" t="s">
        <v>8722</v>
      </c>
      <c r="F7257" s="9" t="str">
        <f>TEXT(gdp_capita_rank__2[[#This Row],[year]],0)&amp;"-"&amp;gdp_capita_rank__2[[#This Row],[WB_country_code]]</f>
        <v>2014-CHE</v>
      </c>
      <c r="G7257" s="9" t="s">
        <v>8742</v>
      </c>
    </row>
    <row r="7258" spans="1:7" x14ac:dyDescent="0.2">
      <c r="A7258" s="9" t="s">
        <v>45</v>
      </c>
      <c r="B7258" s="9" t="s">
        <v>46</v>
      </c>
      <c r="C7258" s="9" t="s">
        <v>2788</v>
      </c>
      <c r="D7258" s="9" t="s">
        <v>2789</v>
      </c>
      <c r="E7258" s="9" t="s">
        <v>8722</v>
      </c>
      <c r="F7258" s="9" t="str">
        <f>TEXT(gdp_capita_rank__2[[#This Row],[year]],0)&amp;"-"&amp;gdp_capita_rank__2[[#This Row],[WB_country_code]]</f>
        <v>2014-CHL</v>
      </c>
      <c r="G7258" s="9" t="s">
        <v>8743</v>
      </c>
    </row>
    <row r="7259" spans="1:7" x14ac:dyDescent="0.2">
      <c r="A7259" s="9" t="s">
        <v>47</v>
      </c>
      <c r="B7259" s="9" t="s">
        <v>48</v>
      </c>
      <c r="C7259" s="9" t="s">
        <v>2791</v>
      </c>
      <c r="D7259" s="9" t="s">
        <v>2792</v>
      </c>
      <c r="E7259" s="9" t="s">
        <v>8722</v>
      </c>
      <c r="F7259" s="9" t="str">
        <f>TEXT(gdp_capita_rank__2[[#This Row],[year]],0)&amp;"-"&amp;gdp_capita_rank__2[[#This Row],[WB_country_code]]</f>
        <v>2014-CHN</v>
      </c>
      <c r="G7259" s="9" t="s">
        <v>8744</v>
      </c>
    </row>
    <row r="7260" spans="1:7" x14ac:dyDescent="0.2">
      <c r="A7260" s="9" t="s">
        <v>49</v>
      </c>
      <c r="B7260" s="9" t="s">
        <v>50</v>
      </c>
      <c r="C7260" s="9" t="s">
        <v>2794</v>
      </c>
      <c r="D7260" s="9" t="s">
        <v>2795</v>
      </c>
      <c r="E7260" s="9" t="s">
        <v>8722</v>
      </c>
      <c r="F7260" s="9" t="str">
        <f>TEXT(gdp_capita_rank__2[[#This Row],[year]],0)&amp;"-"&amp;gdp_capita_rank__2[[#This Row],[WB_country_code]]</f>
        <v>2014-CIV</v>
      </c>
      <c r="G7260" s="9" t="s">
        <v>8745</v>
      </c>
    </row>
    <row r="7261" spans="1:7" x14ac:dyDescent="0.2">
      <c r="A7261" s="9" t="s">
        <v>51</v>
      </c>
      <c r="B7261" s="9" t="s">
        <v>52</v>
      </c>
      <c r="C7261" s="9" t="s">
        <v>2797</v>
      </c>
      <c r="D7261" s="9" t="s">
        <v>2798</v>
      </c>
      <c r="E7261" s="9" t="s">
        <v>8722</v>
      </c>
      <c r="F7261" s="9" t="str">
        <f>TEXT(gdp_capita_rank__2[[#This Row],[year]],0)&amp;"-"&amp;gdp_capita_rank__2[[#This Row],[WB_country_code]]</f>
        <v>2014-CMR</v>
      </c>
      <c r="G7261" s="9" t="s">
        <v>8746</v>
      </c>
    </row>
    <row r="7262" spans="1:7" x14ac:dyDescent="0.2">
      <c r="A7262" s="9" t="s">
        <v>53</v>
      </c>
      <c r="B7262" s="9" t="s">
        <v>54</v>
      </c>
      <c r="C7262" s="9" t="s">
        <v>2800</v>
      </c>
      <c r="D7262" s="9" t="s">
        <v>2801</v>
      </c>
      <c r="E7262" s="9" t="s">
        <v>8722</v>
      </c>
      <c r="F7262" s="9" t="str">
        <f>TEXT(gdp_capita_rank__2[[#This Row],[year]],0)&amp;"-"&amp;gdp_capita_rank__2[[#This Row],[WB_country_code]]</f>
        <v>2014-COL</v>
      </c>
      <c r="G7262" s="9" t="s">
        <v>8747</v>
      </c>
    </row>
    <row r="7263" spans="1:7" x14ac:dyDescent="0.2">
      <c r="A7263" s="9" t="s">
        <v>55</v>
      </c>
      <c r="B7263" s="9" t="s">
        <v>56</v>
      </c>
      <c r="C7263" s="9" t="s">
        <v>2803</v>
      </c>
      <c r="D7263" s="9" t="s">
        <v>2804</v>
      </c>
      <c r="E7263" s="9" t="s">
        <v>8722</v>
      </c>
      <c r="F7263" s="9" t="str">
        <f>TEXT(gdp_capita_rank__2[[#This Row],[year]],0)&amp;"-"&amp;gdp_capita_rank__2[[#This Row],[WB_country_code]]</f>
        <v>2014-CRI</v>
      </c>
      <c r="G7263" s="9" t="s">
        <v>8748</v>
      </c>
    </row>
    <row r="7264" spans="1:7" x14ac:dyDescent="0.2">
      <c r="A7264" s="9" t="s">
        <v>57</v>
      </c>
      <c r="B7264" s="9" t="s">
        <v>58</v>
      </c>
      <c r="C7264" s="9" t="s">
        <v>2806</v>
      </c>
      <c r="D7264" s="9" t="s">
        <v>2807</v>
      </c>
      <c r="E7264" s="9" t="s">
        <v>8722</v>
      </c>
      <c r="F7264" s="9" t="str">
        <f>TEXT(gdp_capita_rank__2[[#This Row],[year]],0)&amp;"-"&amp;gdp_capita_rank__2[[#This Row],[WB_country_code]]</f>
        <v>2014-CUB</v>
      </c>
      <c r="G7264" s="9" t="s">
        <v>8749</v>
      </c>
    </row>
    <row r="7265" spans="1:7" x14ac:dyDescent="0.2">
      <c r="A7265" s="9" t="s">
        <v>59</v>
      </c>
      <c r="B7265" s="9" t="s">
        <v>60</v>
      </c>
      <c r="C7265" s="9" t="s">
        <v>2808</v>
      </c>
      <c r="D7265" s="9" t="s">
        <v>2809</v>
      </c>
      <c r="E7265" s="9" t="s">
        <v>8722</v>
      </c>
      <c r="F7265" s="9" t="str">
        <f>TEXT(gdp_capita_rank__2[[#This Row],[year]],0)&amp;"-"&amp;gdp_capita_rank__2[[#This Row],[WB_country_code]]</f>
        <v>2014-CYP</v>
      </c>
      <c r="G7265" s="9" t="s">
        <v>8750</v>
      </c>
    </row>
    <row r="7266" spans="1:7" x14ac:dyDescent="0.2">
      <c r="A7266" s="9" t="s">
        <v>61</v>
      </c>
      <c r="B7266" s="9" t="s">
        <v>62</v>
      </c>
      <c r="C7266" s="9" t="s">
        <v>2810</v>
      </c>
      <c r="D7266" s="9" t="s">
        <v>2811</v>
      </c>
      <c r="E7266" s="9" t="s">
        <v>8722</v>
      </c>
      <c r="F7266" s="9" t="str">
        <f>TEXT(gdp_capita_rank__2[[#This Row],[year]],0)&amp;"-"&amp;gdp_capita_rank__2[[#This Row],[WB_country_code]]</f>
        <v>2014-CZE</v>
      </c>
      <c r="G7266" s="9" t="s">
        <v>8751</v>
      </c>
    </row>
    <row r="7267" spans="1:7" x14ac:dyDescent="0.2">
      <c r="A7267" s="9" t="s">
        <v>63</v>
      </c>
      <c r="B7267" s="9" t="s">
        <v>64</v>
      </c>
      <c r="C7267" s="9" t="s">
        <v>2812</v>
      </c>
      <c r="D7267" s="9" t="s">
        <v>2813</v>
      </c>
      <c r="E7267" s="9" t="s">
        <v>8722</v>
      </c>
      <c r="F7267" s="9" t="str">
        <f>TEXT(gdp_capita_rank__2[[#This Row],[year]],0)&amp;"-"&amp;gdp_capita_rank__2[[#This Row],[WB_country_code]]</f>
        <v>2014-DEU</v>
      </c>
      <c r="G7267" s="9" t="s">
        <v>8752</v>
      </c>
    </row>
    <row r="7268" spans="1:7" x14ac:dyDescent="0.2">
      <c r="A7268" s="9" t="s">
        <v>65</v>
      </c>
      <c r="B7268" s="9" t="s">
        <v>66</v>
      </c>
      <c r="C7268" s="9" t="s">
        <v>2814</v>
      </c>
      <c r="D7268" s="9" t="s">
        <v>2815</v>
      </c>
      <c r="E7268" s="9" t="s">
        <v>8722</v>
      </c>
      <c r="F7268" s="9" t="str">
        <f>TEXT(gdp_capita_rank__2[[#This Row],[year]],0)&amp;"-"&amp;gdp_capita_rank__2[[#This Row],[WB_country_code]]</f>
        <v>2014-DJI</v>
      </c>
      <c r="G7268" s="9" t="s">
        <v>8753</v>
      </c>
    </row>
    <row r="7269" spans="1:7" x14ac:dyDescent="0.2">
      <c r="A7269" s="9" t="s">
        <v>67</v>
      </c>
      <c r="B7269" s="9" t="s">
        <v>68</v>
      </c>
      <c r="C7269" s="9" t="s">
        <v>2816</v>
      </c>
      <c r="D7269" s="9" t="s">
        <v>2817</v>
      </c>
      <c r="E7269" s="9" t="s">
        <v>8722</v>
      </c>
      <c r="F7269" s="9" t="str">
        <f>TEXT(gdp_capita_rank__2[[#This Row],[year]],0)&amp;"-"&amp;gdp_capita_rank__2[[#This Row],[WB_country_code]]</f>
        <v>2014-DNK</v>
      </c>
      <c r="G7269" s="9" t="s">
        <v>8754</v>
      </c>
    </row>
    <row r="7270" spans="1:7" x14ac:dyDescent="0.2">
      <c r="A7270" s="9" t="s">
        <v>69</v>
      </c>
      <c r="B7270" s="9" t="s">
        <v>70</v>
      </c>
      <c r="C7270" s="9" t="s">
        <v>2818</v>
      </c>
      <c r="D7270" s="9" t="s">
        <v>2819</v>
      </c>
      <c r="E7270" s="9" t="s">
        <v>8722</v>
      </c>
      <c r="F7270" s="9" t="str">
        <f>TEXT(gdp_capita_rank__2[[#This Row],[year]],0)&amp;"-"&amp;gdp_capita_rank__2[[#This Row],[WB_country_code]]</f>
        <v>2014-DOM</v>
      </c>
      <c r="G7270" s="9" t="s">
        <v>8755</v>
      </c>
    </row>
    <row r="7271" spans="1:7" x14ac:dyDescent="0.2">
      <c r="A7271" s="9" t="s">
        <v>71</v>
      </c>
      <c r="B7271" s="9" t="s">
        <v>72</v>
      </c>
      <c r="C7271" s="9" t="s">
        <v>2821</v>
      </c>
      <c r="D7271" s="9" t="s">
        <v>2822</v>
      </c>
      <c r="E7271" s="9" t="s">
        <v>8722</v>
      </c>
      <c r="F7271" s="9" t="str">
        <f>TEXT(gdp_capita_rank__2[[#This Row],[year]],0)&amp;"-"&amp;gdp_capita_rank__2[[#This Row],[WB_country_code]]</f>
        <v>2014-DZA</v>
      </c>
      <c r="G7271" s="9" t="s">
        <v>8756</v>
      </c>
    </row>
    <row r="7272" spans="1:7" x14ac:dyDescent="0.2">
      <c r="A7272" s="9" t="s">
        <v>73</v>
      </c>
      <c r="B7272" s="9" t="s">
        <v>74</v>
      </c>
      <c r="C7272" s="9" t="s">
        <v>2824</v>
      </c>
      <c r="D7272" s="9" t="s">
        <v>2825</v>
      </c>
      <c r="E7272" s="9" t="s">
        <v>8722</v>
      </c>
      <c r="F7272" s="9" t="str">
        <f>TEXT(gdp_capita_rank__2[[#This Row],[year]],0)&amp;"-"&amp;gdp_capita_rank__2[[#This Row],[WB_country_code]]</f>
        <v>2014-ECU</v>
      </c>
      <c r="G7272" s="9" t="s">
        <v>8757</v>
      </c>
    </row>
    <row r="7273" spans="1:7" x14ac:dyDescent="0.2">
      <c r="A7273" s="9" t="s">
        <v>75</v>
      </c>
      <c r="B7273" s="9" t="s">
        <v>76</v>
      </c>
      <c r="C7273" s="9" t="s">
        <v>2827</v>
      </c>
      <c r="D7273" s="9" t="s">
        <v>2828</v>
      </c>
      <c r="E7273" s="9" t="s">
        <v>8722</v>
      </c>
      <c r="F7273" s="9" t="str">
        <f>TEXT(gdp_capita_rank__2[[#This Row],[year]],0)&amp;"-"&amp;gdp_capita_rank__2[[#This Row],[WB_country_code]]</f>
        <v>2014-EGY</v>
      </c>
      <c r="G7273" s="9" t="s">
        <v>8758</v>
      </c>
    </row>
    <row r="7274" spans="1:7" x14ac:dyDescent="0.2">
      <c r="A7274" s="9" t="s">
        <v>77</v>
      </c>
      <c r="B7274" s="9" t="s">
        <v>78</v>
      </c>
      <c r="C7274" s="9" t="s">
        <v>2829</v>
      </c>
      <c r="D7274" s="9" t="s">
        <v>2830</v>
      </c>
      <c r="E7274" s="9" t="s">
        <v>8722</v>
      </c>
      <c r="F7274" s="9" t="str">
        <f>TEXT(gdp_capita_rank__2[[#This Row],[year]],0)&amp;"-"&amp;gdp_capita_rank__2[[#This Row],[WB_country_code]]</f>
        <v>2014-ERI</v>
      </c>
      <c r="G7274" s="9" t="s">
        <v>2741</v>
      </c>
    </row>
    <row r="7275" spans="1:7" x14ac:dyDescent="0.2">
      <c r="A7275" s="9" t="s">
        <v>79</v>
      </c>
      <c r="B7275" s="9" t="s">
        <v>80</v>
      </c>
      <c r="C7275" s="9" t="s">
        <v>2831</v>
      </c>
      <c r="D7275" s="9" t="s">
        <v>2832</v>
      </c>
      <c r="E7275" s="9" t="s">
        <v>8722</v>
      </c>
      <c r="F7275" s="9" t="str">
        <f>TEXT(gdp_capita_rank__2[[#This Row],[year]],0)&amp;"-"&amp;gdp_capita_rank__2[[#This Row],[WB_country_code]]</f>
        <v>2014-ESP</v>
      </c>
      <c r="G7275" s="9" t="s">
        <v>8759</v>
      </c>
    </row>
    <row r="7276" spans="1:7" x14ac:dyDescent="0.2">
      <c r="A7276" s="9" t="s">
        <v>81</v>
      </c>
      <c r="B7276" s="9" t="s">
        <v>82</v>
      </c>
      <c r="C7276" s="9" t="s">
        <v>2834</v>
      </c>
      <c r="D7276" s="9" t="s">
        <v>2835</v>
      </c>
      <c r="E7276" s="9" t="s">
        <v>8722</v>
      </c>
      <c r="F7276" s="9" t="str">
        <f>TEXT(gdp_capita_rank__2[[#This Row],[year]],0)&amp;"-"&amp;gdp_capita_rank__2[[#This Row],[WB_country_code]]</f>
        <v>2014-EST</v>
      </c>
      <c r="G7276" s="9" t="s">
        <v>8760</v>
      </c>
    </row>
    <row r="7277" spans="1:7" x14ac:dyDescent="0.2">
      <c r="A7277" s="9" t="s">
        <v>83</v>
      </c>
      <c r="B7277" s="9" t="s">
        <v>84</v>
      </c>
      <c r="C7277" s="9" t="s">
        <v>2836</v>
      </c>
      <c r="D7277" s="9" t="s">
        <v>2837</v>
      </c>
      <c r="E7277" s="9" t="s">
        <v>8722</v>
      </c>
      <c r="F7277" s="9" t="str">
        <f>TEXT(gdp_capita_rank__2[[#This Row],[year]],0)&amp;"-"&amp;gdp_capita_rank__2[[#This Row],[WB_country_code]]</f>
        <v>2014-ETH</v>
      </c>
      <c r="G7277" s="9" t="s">
        <v>8761</v>
      </c>
    </row>
    <row r="7278" spans="1:7" x14ac:dyDescent="0.2">
      <c r="A7278" s="9" t="s">
        <v>85</v>
      </c>
      <c r="B7278" s="9" t="s">
        <v>86</v>
      </c>
      <c r="C7278" s="9" t="s">
        <v>2838</v>
      </c>
      <c r="D7278" s="9" t="s">
        <v>2839</v>
      </c>
      <c r="E7278" s="9" t="s">
        <v>8722</v>
      </c>
      <c r="F7278" s="9" t="str">
        <f>TEXT(gdp_capita_rank__2[[#This Row],[year]],0)&amp;"-"&amp;gdp_capita_rank__2[[#This Row],[WB_country_code]]</f>
        <v>2014-FIN</v>
      </c>
      <c r="G7278" s="9" t="s">
        <v>8762</v>
      </c>
    </row>
    <row r="7279" spans="1:7" x14ac:dyDescent="0.2">
      <c r="A7279" s="9" t="s">
        <v>87</v>
      </c>
      <c r="B7279" s="9" t="s">
        <v>88</v>
      </c>
      <c r="C7279" s="9" t="s">
        <v>2841</v>
      </c>
      <c r="D7279" s="9" t="s">
        <v>2842</v>
      </c>
      <c r="E7279" s="9" t="s">
        <v>8722</v>
      </c>
      <c r="F7279" s="9" t="str">
        <f>TEXT(gdp_capita_rank__2[[#This Row],[year]],0)&amp;"-"&amp;gdp_capita_rank__2[[#This Row],[WB_country_code]]</f>
        <v>2014-FJI</v>
      </c>
      <c r="G7279" s="9" t="s">
        <v>8763</v>
      </c>
    </row>
    <row r="7280" spans="1:7" x14ac:dyDescent="0.2">
      <c r="A7280" s="9" t="s">
        <v>89</v>
      </c>
      <c r="B7280" s="9" t="s">
        <v>90</v>
      </c>
      <c r="C7280" s="9" t="s">
        <v>2844</v>
      </c>
      <c r="D7280" s="9" t="s">
        <v>2845</v>
      </c>
      <c r="E7280" s="9" t="s">
        <v>8722</v>
      </c>
      <c r="F7280" s="9" t="str">
        <f>TEXT(gdp_capita_rank__2[[#This Row],[year]],0)&amp;"-"&amp;gdp_capita_rank__2[[#This Row],[WB_country_code]]</f>
        <v>2014-FRA</v>
      </c>
      <c r="G7280" s="9" t="s">
        <v>8764</v>
      </c>
    </row>
    <row r="7281" spans="1:7" x14ac:dyDescent="0.2">
      <c r="A7281" s="9" t="s">
        <v>91</v>
      </c>
      <c r="B7281" s="9" t="s">
        <v>92</v>
      </c>
      <c r="C7281" s="9" t="s">
        <v>2847</v>
      </c>
      <c r="D7281" s="9" t="s">
        <v>2848</v>
      </c>
      <c r="E7281" s="9" t="s">
        <v>8722</v>
      </c>
      <c r="F7281" s="9" t="str">
        <f>TEXT(gdp_capita_rank__2[[#This Row],[year]],0)&amp;"-"&amp;gdp_capita_rank__2[[#This Row],[WB_country_code]]</f>
        <v>2014-GAB</v>
      </c>
      <c r="G7281" s="9" t="s">
        <v>8765</v>
      </c>
    </row>
    <row r="7282" spans="1:7" x14ac:dyDescent="0.2">
      <c r="A7282" s="9" t="s">
        <v>93</v>
      </c>
      <c r="B7282" s="9" t="s">
        <v>94</v>
      </c>
      <c r="C7282" s="9" t="s">
        <v>2850</v>
      </c>
      <c r="D7282" s="9" t="s">
        <v>2851</v>
      </c>
      <c r="E7282" s="9" t="s">
        <v>8722</v>
      </c>
      <c r="F7282" s="9" t="str">
        <f>TEXT(gdp_capita_rank__2[[#This Row],[year]],0)&amp;"-"&amp;gdp_capita_rank__2[[#This Row],[WB_country_code]]</f>
        <v>2014-GBR</v>
      </c>
      <c r="G7282" s="9" t="s">
        <v>8766</v>
      </c>
    </row>
    <row r="7283" spans="1:7" x14ac:dyDescent="0.2">
      <c r="A7283" s="9" t="s">
        <v>95</v>
      </c>
      <c r="B7283" s="9" t="s">
        <v>96</v>
      </c>
      <c r="C7283" s="9" t="s">
        <v>2853</v>
      </c>
      <c r="D7283" s="9" t="s">
        <v>2854</v>
      </c>
      <c r="E7283" s="9" t="s">
        <v>8722</v>
      </c>
      <c r="F7283" s="9" t="str">
        <f>TEXT(gdp_capita_rank__2[[#This Row],[year]],0)&amp;"-"&amp;gdp_capita_rank__2[[#This Row],[WB_country_code]]</f>
        <v>2014-GEO</v>
      </c>
      <c r="G7283" s="9" t="s">
        <v>8767</v>
      </c>
    </row>
    <row r="7284" spans="1:7" x14ac:dyDescent="0.2">
      <c r="A7284" s="9" t="s">
        <v>97</v>
      </c>
      <c r="B7284" s="9" t="s">
        <v>98</v>
      </c>
      <c r="C7284" s="9" t="s">
        <v>2855</v>
      </c>
      <c r="D7284" s="9" t="s">
        <v>2824</v>
      </c>
      <c r="E7284" s="9" t="s">
        <v>8722</v>
      </c>
      <c r="F7284" s="9" t="str">
        <f>TEXT(gdp_capita_rank__2[[#This Row],[year]],0)&amp;"-"&amp;gdp_capita_rank__2[[#This Row],[WB_country_code]]</f>
        <v>2014-GHA</v>
      </c>
      <c r="G7284" s="9" t="s">
        <v>8768</v>
      </c>
    </row>
    <row r="7285" spans="1:7" x14ac:dyDescent="0.2">
      <c r="A7285" s="9" t="s">
        <v>99</v>
      </c>
      <c r="B7285" s="9" t="s">
        <v>100</v>
      </c>
      <c r="C7285" s="9" t="s">
        <v>2857</v>
      </c>
      <c r="D7285" s="9" t="s">
        <v>2858</v>
      </c>
      <c r="E7285" s="9" t="s">
        <v>8722</v>
      </c>
      <c r="F7285" s="9" t="str">
        <f>TEXT(gdp_capita_rank__2[[#This Row],[year]],0)&amp;"-"&amp;gdp_capita_rank__2[[#This Row],[WB_country_code]]</f>
        <v>2014-GRC</v>
      </c>
      <c r="G7285" s="9" t="s">
        <v>8769</v>
      </c>
    </row>
    <row r="7286" spans="1:7" x14ac:dyDescent="0.2">
      <c r="A7286" s="9" t="s">
        <v>101</v>
      </c>
      <c r="B7286" s="9" t="s">
        <v>102</v>
      </c>
      <c r="C7286" s="9" t="s">
        <v>2860</v>
      </c>
      <c r="D7286" s="9" t="s">
        <v>2861</v>
      </c>
      <c r="E7286" s="9" t="s">
        <v>8722</v>
      </c>
      <c r="F7286" s="9" t="str">
        <f>TEXT(gdp_capita_rank__2[[#This Row],[year]],0)&amp;"-"&amp;gdp_capita_rank__2[[#This Row],[WB_country_code]]</f>
        <v>2014-GRD</v>
      </c>
      <c r="G7286" s="9" t="s">
        <v>8770</v>
      </c>
    </row>
    <row r="7287" spans="1:7" x14ac:dyDescent="0.2">
      <c r="A7287" s="9" t="s">
        <v>103</v>
      </c>
      <c r="B7287" s="9" t="s">
        <v>104</v>
      </c>
      <c r="C7287" s="9" t="s">
        <v>2862</v>
      </c>
      <c r="D7287" s="9" t="s">
        <v>2863</v>
      </c>
      <c r="E7287" s="9" t="s">
        <v>8722</v>
      </c>
      <c r="F7287" s="9" t="str">
        <f>TEXT(gdp_capita_rank__2[[#This Row],[year]],0)&amp;"-"&amp;gdp_capita_rank__2[[#This Row],[WB_country_code]]</f>
        <v>2014-GTM</v>
      </c>
      <c r="G7287" s="9" t="s">
        <v>8771</v>
      </c>
    </row>
    <row r="7288" spans="1:7" x14ac:dyDescent="0.2">
      <c r="A7288" s="9" t="s">
        <v>105</v>
      </c>
      <c r="B7288" s="9" t="s">
        <v>106</v>
      </c>
      <c r="C7288" s="9" t="s">
        <v>2865</v>
      </c>
      <c r="D7288" s="9" t="s">
        <v>2866</v>
      </c>
      <c r="E7288" s="9" t="s">
        <v>8722</v>
      </c>
      <c r="F7288" s="9" t="str">
        <f>TEXT(gdp_capita_rank__2[[#This Row],[year]],0)&amp;"-"&amp;gdp_capita_rank__2[[#This Row],[WB_country_code]]</f>
        <v>2014-GUY</v>
      </c>
      <c r="G7288" s="9" t="s">
        <v>8772</v>
      </c>
    </row>
    <row r="7289" spans="1:7" x14ac:dyDescent="0.2">
      <c r="A7289" s="9" t="s">
        <v>107</v>
      </c>
      <c r="B7289" s="9" t="s">
        <v>108</v>
      </c>
      <c r="C7289" s="9" t="s">
        <v>2868</v>
      </c>
      <c r="D7289" s="9" t="s">
        <v>2869</v>
      </c>
      <c r="E7289" s="9" t="s">
        <v>8722</v>
      </c>
      <c r="F7289" s="9" t="str">
        <f>TEXT(gdp_capita_rank__2[[#This Row],[year]],0)&amp;"-"&amp;gdp_capita_rank__2[[#This Row],[WB_country_code]]</f>
        <v>2014-HKG</v>
      </c>
      <c r="G7289" s="9" t="s">
        <v>8773</v>
      </c>
    </row>
    <row r="7290" spans="1:7" x14ac:dyDescent="0.2">
      <c r="A7290" s="9" t="s">
        <v>109</v>
      </c>
      <c r="B7290" s="9" t="s">
        <v>110</v>
      </c>
      <c r="C7290" s="9" t="s">
        <v>2871</v>
      </c>
      <c r="D7290" s="9" t="s">
        <v>2872</v>
      </c>
      <c r="E7290" s="9" t="s">
        <v>8722</v>
      </c>
      <c r="F7290" s="9" t="str">
        <f>TEXT(gdp_capita_rank__2[[#This Row],[year]],0)&amp;"-"&amp;gdp_capita_rank__2[[#This Row],[WB_country_code]]</f>
        <v>2014-HRV</v>
      </c>
      <c r="G7290" s="9" t="s">
        <v>8774</v>
      </c>
    </row>
    <row r="7291" spans="1:7" x14ac:dyDescent="0.2">
      <c r="A7291" s="9" t="s">
        <v>111</v>
      </c>
      <c r="B7291" s="9" t="s">
        <v>112</v>
      </c>
      <c r="C7291" s="9" t="s">
        <v>2873</v>
      </c>
      <c r="D7291" s="9" t="s">
        <v>2874</v>
      </c>
      <c r="E7291" s="9" t="s">
        <v>8722</v>
      </c>
      <c r="F7291" s="9" t="str">
        <f>TEXT(gdp_capita_rank__2[[#This Row],[year]],0)&amp;"-"&amp;gdp_capita_rank__2[[#This Row],[WB_country_code]]</f>
        <v>2014-HUN</v>
      </c>
      <c r="G7291" s="9" t="s">
        <v>8775</v>
      </c>
    </row>
    <row r="7292" spans="1:7" x14ac:dyDescent="0.2">
      <c r="A7292" s="9" t="s">
        <v>113</v>
      </c>
      <c r="B7292" s="9" t="s">
        <v>114</v>
      </c>
      <c r="C7292" s="9" t="s">
        <v>2875</v>
      </c>
      <c r="D7292" s="9" t="s">
        <v>2876</v>
      </c>
      <c r="E7292" s="9" t="s">
        <v>8722</v>
      </c>
      <c r="F7292" s="9" t="str">
        <f>TEXT(gdp_capita_rank__2[[#This Row],[year]],0)&amp;"-"&amp;gdp_capita_rank__2[[#This Row],[WB_country_code]]</f>
        <v>2014-IDN</v>
      </c>
      <c r="G7292" s="9" t="s">
        <v>8776</v>
      </c>
    </row>
    <row r="7293" spans="1:7" x14ac:dyDescent="0.2">
      <c r="A7293" s="9" t="s">
        <v>115</v>
      </c>
      <c r="B7293" s="9" t="s">
        <v>116</v>
      </c>
      <c r="C7293" s="9" t="s">
        <v>2877</v>
      </c>
      <c r="D7293" s="9" t="s">
        <v>2878</v>
      </c>
      <c r="E7293" s="9" t="s">
        <v>8722</v>
      </c>
      <c r="F7293" s="9" t="str">
        <f>TEXT(gdp_capita_rank__2[[#This Row],[year]],0)&amp;"-"&amp;gdp_capita_rank__2[[#This Row],[WB_country_code]]</f>
        <v>2014-IND</v>
      </c>
      <c r="G7293" s="9" t="s">
        <v>8777</v>
      </c>
    </row>
    <row r="7294" spans="1:7" x14ac:dyDescent="0.2">
      <c r="A7294" s="9" t="s">
        <v>117</v>
      </c>
      <c r="B7294" s="9" t="s">
        <v>118</v>
      </c>
      <c r="C7294" s="9" t="s">
        <v>2880</v>
      </c>
      <c r="D7294" s="9" t="s">
        <v>2881</v>
      </c>
      <c r="E7294" s="9" t="s">
        <v>8722</v>
      </c>
      <c r="F7294" s="9" t="str">
        <f>TEXT(gdp_capita_rank__2[[#This Row],[year]],0)&amp;"-"&amp;gdp_capita_rank__2[[#This Row],[WB_country_code]]</f>
        <v>2014-IRL</v>
      </c>
      <c r="G7294" s="9" t="s">
        <v>8778</v>
      </c>
    </row>
    <row r="7295" spans="1:7" x14ac:dyDescent="0.2">
      <c r="A7295" s="9" t="s">
        <v>119</v>
      </c>
      <c r="B7295" s="9" t="s">
        <v>120</v>
      </c>
      <c r="C7295" s="9" t="s">
        <v>2883</v>
      </c>
      <c r="D7295" s="9" t="s">
        <v>2884</v>
      </c>
      <c r="E7295" s="9" t="s">
        <v>8722</v>
      </c>
      <c r="F7295" s="9" t="str">
        <f>TEXT(gdp_capita_rank__2[[#This Row],[year]],0)&amp;"-"&amp;gdp_capita_rank__2[[#This Row],[WB_country_code]]</f>
        <v>2014-IRN</v>
      </c>
      <c r="G7295" s="9" t="s">
        <v>8779</v>
      </c>
    </row>
    <row r="7296" spans="1:7" x14ac:dyDescent="0.2">
      <c r="A7296" s="9" t="s">
        <v>121</v>
      </c>
      <c r="B7296" s="9" t="s">
        <v>122</v>
      </c>
      <c r="C7296" s="9" t="s">
        <v>2886</v>
      </c>
      <c r="D7296" s="9" t="s">
        <v>2887</v>
      </c>
      <c r="E7296" s="9" t="s">
        <v>8722</v>
      </c>
      <c r="F7296" s="9" t="str">
        <f>TEXT(gdp_capita_rank__2[[#This Row],[year]],0)&amp;"-"&amp;gdp_capita_rank__2[[#This Row],[WB_country_code]]</f>
        <v>2014-IRQ</v>
      </c>
      <c r="G7296" s="9" t="s">
        <v>8780</v>
      </c>
    </row>
    <row r="7297" spans="1:7" x14ac:dyDescent="0.2">
      <c r="A7297" s="9" t="s">
        <v>123</v>
      </c>
      <c r="B7297" s="9" t="s">
        <v>124</v>
      </c>
      <c r="C7297" s="9" t="s">
        <v>2889</v>
      </c>
      <c r="D7297" s="9" t="s">
        <v>2890</v>
      </c>
      <c r="E7297" s="9" t="s">
        <v>8722</v>
      </c>
      <c r="F7297" s="9" t="str">
        <f>TEXT(gdp_capita_rank__2[[#This Row],[year]],0)&amp;"-"&amp;gdp_capita_rank__2[[#This Row],[WB_country_code]]</f>
        <v>2014-ISL</v>
      </c>
      <c r="G7297" s="9" t="s">
        <v>8781</v>
      </c>
    </row>
    <row r="7298" spans="1:7" x14ac:dyDescent="0.2">
      <c r="A7298" s="9" t="s">
        <v>125</v>
      </c>
      <c r="B7298" s="9" t="s">
        <v>126</v>
      </c>
      <c r="C7298" s="9" t="s">
        <v>2892</v>
      </c>
      <c r="D7298" s="9" t="s">
        <v>2893</v>
      </c>
      <c r="E7298" s="9" t="s">
        <v>8722</v>
      </c>
      <c r="F7298" s="9" t="str">
        <f>TEXT(gdp_capita_rank__2[[#This Row],[year]],0)&amp;"-"&amp;gdp_capita_rank__2[[#This Row],[WB_country_code]]</f>
        <v>2014-ISR</v>
      </c>
      <c r="G7298" s="9" t="s">
        <v>8782</v>
      </c>
    </row>
    <row r="7299" spans="1:7" x14ac:dyDescent="0.2">
      <c r="A7299" s="9" t="s">
        <v>127</v>
      </c>
      <c r="B7299" s="9" t="s">
        <v>128</v>
      </c>
      <c r="C7299" s="9" t="s">
        <v>2895</v>
      </c>
      <c r="D7299" s="9" t="s">
        <v>2896</v>
      </c>
      <c r="E7299" s="9" t="s">
        <v>8722</v>
      </c>
      <c r="F7299" s="9" t="str">
        <f>TEXT(gdp_capita_rank__2[[#This Row],[year]],0)&amp;"-"&amp;gdp_capita_rank__2[[#This Row],[WB_country_code]]</f>
        <v>2014-ITA</v>
      </c>
      <c r="G7299" s="9" t="s">
        <v>8783</v>
      </c>
    </row>
    <row r="7300" spans="1:7" x14ac:dyDescent="0.2">
      <c r="A7300" s="9" t="s">
        <v>129</v>
      </c>
      <c r="B7300" s="9" t="s">
        <v>130</v>
      </c>
      <c r="C7300" s="9" t="s">
        <v>2898</v>
      </c>
      <c r="D7300" s="9" t="s">
        <v>2899</v>
      </c>
      <c r="E7300" s="9" t="s">
        <v>8722</v>
      </c>
      <c r="F7300" s="9" t="str">
        <f>TEXT(gdp_capita_rank__2[[#This Row],[year]],0)&amp;"-"&amp;gdp_capita_rank__2[[#This Row],[WB_country_code]]</f>
        <v>2014-JAM</v>
      </c>
      <c r="G7300" s="9" t="s">
        <v>8784</v>
      </c>
    </row>
    <row r="7301" spans="1:7" x14ac:dyDescent="0.2">
      <c r="A7301" s="9" t="s">
        <v>131</v>
      </c>
      <c r="B7301" s="9" t="s">
        <v>132</v>
      </c>
      <c r="C7301" s="9" t="s">
        <v>2901</v>
      </c>
      <c r="D7301" s="9" t="s">
        <v>2902</v>
      </c>
      <c r="E7301" s="9" t="s">
        <v>8722</v>
      </c>
      <c r="F7301" s="9" t="str">
        <f>TEXT(gdp_capita_rank__2[[#This Row],[year]],0)&amp;"-"&amp;gdp_capita_rank__2[[#This Row],[WB_country_code]]</f>
        <v>2014-JOR</v>
      </c>
      <c r="G7301" s="9" t="s">
        <v>8785</v>
      </c>
    </row>
    <row r="7302" spans="1:7" x14ac:dyDescent="0.2">
      <c r="A7302" s="9" t="s">
        <v>133</v>
      </c>
      <c r="B7302" s="9" t="s">
        <v>134</v>
      </c>
      <c r="C7302" s="9" t="s">
        <v>2903</v>
      </c>
      <c r="D7302" s="9" t="s">
        <v>2904</v>
      </c>
      <c r="E7302" s="9" t="s">
        <v>8722</v>
      </c>
      <c r="F7302" s="9" t="str">
        <f>TEXT(gdp_capita_rank__2[[#This Row],[year]],0)&amp;"-"&amp;gdp_capita_rank__2[[#This Row],[WB_country_code]]</f>
        <v>2014-JPN</v>
      </c>
      <c r="G7302" s="9" t="s">
        <v>8786</v>
      </c>
    </row>
    <row r="7303" spans="1:7" x14ac:dyDescent="0.2">
      <c r="A7303" s="9" t="s">
        <v>135</v>
      </c>
      <c r="B7303" s="9" t="s">
        <v>136</v>
      </c>
      <c r="C7303" s="9" t="s">
        <v>2906</v>
      </c>
      <c r="D7303" s="9" t="s">
        <v>2907</v>
      </c>
      <c r="E7303" s="9" t="s">
        <v>8722</v>
      </c>
      <c r="F7303" s="9" t="str">
        <f>TEXT(gdp_capita_rank__2[[#This Row],[year]],0)&amp;"-"&amp;gdp_capita_rank__2[[#This Row],[WB_country_code]]</f>
        <v>2014-KAZ</v>
      </c>
      <c r="G7303" s="9" t="s">
        <v>8787</v>
      </c>
    </row>
    <row r="7304" spans="1:7" x14ac:dyDescent="0.2">
      <c r="A7304" s="9" t="s">
        <v>137</v>
      </c>
      <c r="B7304" s="9" t="s">
        <v>138</v>
      </c>
      <c r="C7304" s="9" t="s">
        <v>2908</v>
      </c>
      <c r="D7304" s="9" t="s">
        <v>2909</v>
      </c>
      <c r="E7304" s="9" t="s">
        <v>8722</v>
      </c>
      <c r="F7304" s="9" t="str">
        <f>TEXT(gdp_capita_rank__2[[#This Row],[year]],0)&amp;"-"&amp;gdp_capita_rank__2[[#This Row],[WB_country_code]]</f>
        <v>2014-KEN</v>
      </c>
      <c r="G7304" s="9" t="s">
        <v>8788</v>
      </c>
    </row>
    <row r="7305" spans="1:7" x14ac:dyDescent="0.2">
      <c r="A7305" s="9" t="s">
        <v>139</v>
      </c>
      <c r="B7305" s="9" t="s">
        <v>140</v>
      </c>
      <c r="C7305" s="9" t="s">
        <v>2911</v>
      </c>
      <c r="D7305" s="9" t="s">
        <v>2912</v>
      </c>
      <c r="E7305" s="9" t="s">
        <v>8722</v>
      </c>
      <c r="F7305" s="9" t="str">
        <f>TEXT(gdp_capita_rank__2[[#This Row],[year]],0)&amp;"-"&amp;gdp_capita_rank__2[[#This Row],[WB_country_code]]</f>
        <v>2014-KGZ</v>
      </c>
      <c r="G7305" s="9" t="s">
        <v>8789</v>
      </c>
    </row>
    <row r="7306" spans="1:7" x14ac:dyDescent="0.2">
      <c r="A7306" s="9" t="s">
        <v>141</v>
      </c>
      <c r="B7306" s="9" t="s">
        <v>142</v>
      </c>
      <c r="C7306" s="9" t="s">
        <v>2913</v>
      </c>
      <c r="D7306" s="9" t="s">
        <v>2914</v>
      </c>
      <c r="E7306" s="9" t="s">
        <v>8722</v>
      </c>
      <c r="F7306" s="9" t="str">
        <f>TEXT(gdp_capita_rank__2[[#This Row],[year]],0)&amp;"-"&amp;gdp_capita_rank__2[[#This Row],[WB_country_code]]</f>
        <v>2014-KOR</v>
      </c>
      <c r="G7306" s="9" t="s">
        <v>8790</v>
      </c>
    </row>
    <row r="7307" spans="1:7" x14ac:dyDescent="0.2">
      <c r="A7307" s="9" t="s">
        <v>143</v>
      </c>
      <c r="B7307" s="9" t="s">
        <v>144</v>
      </c>
      <c r="C7307" s="9" t="s">
        <v>2916</v>
      </c>
      <c r="D7307" s="9" t="s">
        <v>2917</v>
      </c>
      <c r="E7307" s="9" t="s">
        <v>8722</v>
      </c>
      <c r="F7307" s="9" t="str">
        <f>TEXT(gdp_capita_rank__2[[#This Row],[year]],0)&amp;"-"&amp;gdp_capita_rank__2[[#This Row],[WB_country_code]]</f>
        <v>2014-KWT</v>
      </c>
      <c r="G7307" s="9" t="s">
        <v>8791</v>
      </c>
    </row>
    <row r="7308" spans="1:7" x14ac:dyDescent="0.2">
      <c r="A7308" s="9" t="s">
        <v>145</v>
      </c>
      <c r="B7308" s="9" t="s">
        <v>146</v>
      </c>
      <c r="C7308" s="9" t="s">
        <v>2918</v>
      </c>
      <c r="D7308" s="9" t="s">
        <v>2919</v>
      </c>
      <c r="E7308" s="9" t="s">
        <v>8722</v>
      </c>
      <c r="F7308" s="9" t="str">
        <f>TEXT(gdp_capita_rank__2[[#This Row],[year]],0)&amp;"-"&amp;gdp_capita_rank__2[[#This Row],[WB_country_code]]</f>
        <v>2014-LBN</v>
      </c>
      <c r="G7308" s="9" t="s">
        <v>8792</v>
      </c>
    </row>
    <row r="7309" spans="1:7" x14ac:dyDescent="0.2">
      <c r="A7309" s="9" t="s">
        <v>147</v>
      </c>
      <c r="B7309" s="9" t="s">
        <v>148</v>
      </c>
      <c r="C7309" s="9" t="s">
        <v>2920</v>
      </c>
      <c r="D7309" s="9" t="s">
        <v>2921</v>
      </c>
      <c r="E7309" s="9" t="s">
        <v>8722</v>
      </c>
      <c r="F7309" s="9" t="str">
        <f>TEXT(gdp_capita_rank__2[[#This Row],[year]],0)&amp;"-"&amp;gdp_capita_rank__2[[#This Row],[WB_country_code]]</f>
        <v>2014-LKA</v>
      </c>
      <c r="G7309" s="9" t="s">
        <v>8793</v>
      </c>
    </row>
    <row r="7310" spans="1:7" x14ac:dyDescent="0.2">
      <c r="A7310" s="9" t="s">
        <v>149</v>
      </c>
      <c r="B7310" s="9" t="s">
        <v>150</v>
      </c>
      <c r="C7310" s="9" t="s">
        <v>2923</v>
      </c>
      <c r="D7310" s="9" t="s">
        <v>2924</v>
      </c>
      <c r="E7310" s="9" t="s">
        <v>8722</v>
      </c>
      <c r="F7310" s="9" t="str">
        <f>TEXT(gdp_capita_rank__2[[#This Row],[year]],0)&amp;"-"&amp;gdp_capita_rank__2[[#This Row],[WB_country_code]]</f>
        <v>2014-LTU</v>
      </c>
      <c r="G7310" s="9" t="s">
        <v>8794</v>
      </c>
    </row>
    <row r="7311" spans="1:7" x14ac:dyDescent="0.2">
      <c r="A7311" s="9" t="s">
        <v>151</v>
      </c>
      <c r="B7311" s="9" t="s">
        <v>152</v>
      </c>
      <c r="C7311" s="9" t="s">
        <v>2925</v>
      </c>
      <c r="D7311" s="9" t="s">
        <v>2926</v>
      </c>
      <c r="E7311" s="9" t="s">
        <v>8722</v>
      </c>
      <c r="F7311" s="9" t="str">
        <f>TEXT(gdp_capita_rank__2[[#This Row],[year]],0)&amp;"-"&amp;gdp_capita_rank__2[[#This Row],[WB_country_code]]</f>
        <v>2014-LVA</v>
      </c>
      <c r="G7311" s="9" t="s">
        <v>8795</v>
      </c>
    </row>
    <row r="7312" spans="1:7" x14ac:dyDescent="0.2">
      <c r="A7312" s="9" t="s">
        <v>153</v>
      </c>
      <c r="B7312" s="9" t="s">
        <v>154</v>
      </c>
      <c r="C7312" s="9" t="s">
        <v>2927</v>
      </c>
      <c r="D7312" s="9" t="s">
        <v>2928</v>
      </c>
      <c r="E7312" s="9" t="s">
        <v>8722</v>
      </c>
      <c r="F7312" s="9" t="str">
        <f>TEXT(gdp_capita_rank__2[[#This Row],[year]],0)&amp;"-"&amp;gdp_capita_rank__2[[#This Row],[WB_country_code]]</f>
        <v>2014-MAR</v>
      </c>
      <c r="G7312" s="9" t="s">
        <v>8796</v>
      </c>
    </row>
    <row r="7313" spans="1:7" x14ac:dyDescent="0.2">
      <c r="A7313" s="9" t="s">
        <v>155</v>
      </c>
      <c r="B7313" s="9" t="s">
        <v>156</v>
      </c>
      <c r="C7313" s="9" t="s">
        <v>2930</v>
      </c>
      <c r="D7313" s="9" t="s">
        <v>2931</v>
      </c>
      <c r="E7313" s="9" t="s">
        <v>8722</v>
      </c>
      <c r="F7313" s="9" t="str">
        <f>TEXT(gdp_capita_rank__2[[#This Row],[year]],0)&amp;"-"&amp;gdp_capita_rank__2[[#This Row],[WB_country_code]]</f>
        <v>2014-MDA</v>
      </c>
      <c r="G7313" s="9" t="s">
        <v>8797</v>
      </c>
    </row>
    <row r="7314" spans="1:7" x14ac:dyDescent="0.2">
      <c r="A7314" s="9" t="s">
        <v>157</v>
      </c>
      <c r="B7314" s="9" t="s">
        <v>158</v>
      </c>
      <c r="C7314" s="9" t="s">
        <v>2932</v>
      </c>
      <c r="D7314" s="9" t="s">
        <v>2933</v>
      </c>
      <c r="E7314" s="9" t="s">
        <v>8722</v>
      </c>
      <c r="F7314" s="9" t="str">
        <f>TEXT(gdp_capita_rank__2[[#This Row],[year]],0)&amp;"-"&amp;gdp_capita_rank__2[[#This Row],[WB_country_code]]</f>
        <v>2014-MEX</v>
      </c>
      <c r="G7314" s="9" t="s">
        <v>8798</v>
      </c>
    </row>
    <row r="7315" spans="1:7" x14ac:dyDescent="0.2">
      <c r="A7315" s="9" t="s">
        <v>159</v>
      </c>
      <c r="B7315" s="9" t="s">
        <v>160</v>
      </c>
      <c r="C7315" s="9" t="s">
        <v>2935</v>
      </c>
      <c r="D7315" s="9" t="s">
        <v>2936</v>
      </c>
      <c r="E7315" s="9" t="s">
        <v>8722</v>
      </c>
      <c r="F7315" s="9" t="str">
        <f>TEXT(gdp_capita_rank__2[[#This Row],[year]],0)&amp;"-"&amp;gdp_capita_rank__2[[#This Row],[WB_country_code]]</f>
        <v>2014-MKD</v>
      </c>
      <c r="G7315" s="9" t="s">
        <v>8799</v>
      </c>
    </row>
    <row r="7316" spans="1:7" x14ac:dyDescent="0.2">
      <c r="A7316" s="9" t="s">
        <v>161</v>
      </c>
      <c r="B7316" s="9" t="s">
        <v>162</v>
      </c>
      <c r="C7316" s="9" t="s">
        <v>2937</v>
      </c>
      <c r="D7316" s="9" t="s">
        <v>2938</v>
      </c>
      <c r="E7316" s="9" t="s">
        <v>8722</v>
      </c>
      <c r="F7316" s="9" t="str">
        <f>TEXT(gdp_capita_rank__2[[#This Row],[year]],0)&amp;"-"&amp;gdp_capita_rank__2[[#This Row],[WB_country_code]]</f>
        <v>2014-MNE</v>
      </c>
      <c r="G7316" s="9" t="s">
        <v>8800</v>
      </c>
    </row>
    <row r="7317" spans="1:7" x14ac:dyDescent="0.2">
      <c r="A7317" s="9" t="s">
        <v>163</v>
      </c>
      <c r="B7317" s="9" t="s">
        <v>164</v>
      </c>
      <c r="C7317" s="9" t="s">
        <v>2939</v>
      </c>
      <c r="D7317" s="9" t="s">
        <v>2940</v>
      </c>
      <c r="E7317" s="9" t="s">
        <v>8722</v>
      </c>
      <c r="F7317" s="9" t="str">
        <f>TEXT(gdp_capita_rank__2[[#This Row],[year]],0)&amp;"-"&amp;gdp_capita_rank__2[[#This Row],[WB_country_code]]</f>
        <v>2014-MNG</v>
      </c>
      <c r="G7317" s="9" t="s">
        <v>8801</v>
      </c>
    </row>
    <row r="7318" spans="1:7" x14ac:dyDescent="0.2">
      <c r="A7318" s="9" t="s">
        <v>165</v>
      </c>
      <c r="B7318" s="9" t="s">
        <v>166</v>
      </c>
      <c r="C7318" s="9" t="s">
        <v>2941</v>
      </c>
      <c r="D7318" s="9" t="s">
        <v>2942</v>
      </c>
      <c r="E7318" s="9" t="s">
        <v>8722</v>
      </c>
      <c r="F7318" s="9" t="str">
        <f>TEXT(gdp_capita_rank__2[[#This Row],[year]],0)&amp;"-"&amp;gdp_capita_rank__2[[#This Row],[WB_country_code]]</f>
        <v>2014-MOZ</v>
      </c>
      <c r="G7318" s="9" t="s">
        <v>8802</v>
      </c>
    </row>
    <row r="7319" spans="1:7" x14ac:dyDescent="0.2">
      <c r="A7319" s="9" t="s">
        <v>167</v>
      </c>
      <c r="B7319" s="9" t="s">
        <v>168</v>
      </c>
      <c r="C7319" s="9" t="s">
        <v>2943</v>
      </c>
      <c r="D7319" s="9" t="s">
        <v>2944</v>
      </c>
      <c r="E7319" s="9" t="s">
        <v>8722</v>
      </c>
      <c r="F7319" s="9" t="str">
        <f>TEXT(gdp_capita_rank__2[[#This Row],[year]],0)&amp;"-"&amp;gdp_capita_rank__2[[#This Row],[WB_country_code]]</f>
        <v>2014-MUS</v>
      </c>
      <c r="G7319" s="9" t="s">
        <v>8803</v>
      </c>
    </row>
    <row r="7320" spans="1:7" x14ac:dyDescent="0.2">
      <c r="A7320" s="9" t="s">
        <v>169</v>
      </c>
      <c r="B7320" s="9" t="s">
        <v>170</v>
      </c>
      <c r="C7320" s="9" t="s">
        <v>2945</v>
      </c>
      <c r="D7320" s="9" t="s">
        <v>2946</v>
      </c>
      <c r="E7320" s="9" t="s">
        <v>8722</v>
      </c>
      <c r="F7320" s="9" t="str">
        <f>TEXT(gdp_capita_rank__2[[#This Row],[year]],0)&amp;"-"&amp;gdp_capita_rank__2[[#This Row],[WB_country_code]]</f>
        <v>2014-MYS</v>
      </c>
      <c r="G7320" s="9" t="s">
        <v>8804</v>
      </c>
    </row>
    <row r="7321" spans="1:7" x14ac:dyDescent="0.2">
      <c r="A7321" s="9" t="s">
        <v>171</v>
      </c>
      <c r="B7321" s="9" t="s">
        <v>172</v>
      </c>
      <c r="C7321" s="9" t="s">
        <v>2948</v>
      </c>
      <c r="D7321" s="9" t="s">
        <v>2949</v>
      </c>
      <c r="E7321" s="9" t="s">
        <v>8722</v>
      </c>
      <c r="F7321" s="9" t="str">
        <f>TEXT(gdp_capita_rank__2[[#This Row],[year]],0)&amp;"-"&amp;gdp_capita_rank__2[[#This Row],[WB_country_code]]</f>
        <v>2014-NAM</v>
      </c>
      <c r="G7321" s="9" t="s">
        <v>8805</v>
      </c>
    </row>
    <row r="7322" spans="1:7" x14ac:dyDescent="0.2">
      <c r="A7322" s="9" t="s">
        <v>173</v>
      </c>
      <c r="B7322" s="9" t="s">
        <v>174</v>
      </c>
      <c r="C7322" s="9" t="s">
        <v>2950</v>
      </c>
      <c r="D7322" s="9" t="s">
        <v>2951</v>
      </c>
      <c r="E7322" s="9" t="s">
        <v>8722</v>
      </c>
      <c r="F7322" s="9" t="str">
        <f>TEXT(gdp_capita_rank__2[[#This Row],[year]],0)&amp;"-"&amp;gdp_capita_rank__2[[#This Row],[WB_country_code]]</f>
        <v>2014-NER</v>
      </c>
      <c r="G7322" s="9" t="s">
        <v>8806</v>
      </c>
    </row>
    <row r="7323" spans="1:7" x14ac:dyDescent="0.2">
      <c r="A7323" s="9" t="s">
        <v>175</v>
      </c>
      <c r="B7323" s="9" t="s">
        <v>176</v>
      </c>
      <c r="C7323" s="9" t="s">
        <v>2953</v>
      </c>
      <c r="D7323" s="9" t="s">
        <v>2954</v>
      </c>
      <c r="E7323" s="9" t="s">
        <v>8722</v>
      </c>
      <c r="F7323" s="9" t="str">
        <f>TEXT(gdp_capita_rank__2[[#This Row],[year]],0)&amp;"-"&amp;gdp_capita_rank__2[[#This Row],[WB_country_code]]</f>
        <v>2014-NGA</v>
      </c>
      <c r="G7323" s="9" t="s">
        <v>8807</v>
      </c>
    </row>
    <row r="7324" spans="1:7" x14ac:dyDescent="0.2">
      <c r="A7324" s="9" t="s">
        <v>177</v>
      </c>
      <c r="B7324" s="9" t="s">
        <v>178</v>
      </c>
      <c r="C7324" s="9" t="s">
        <v>2956</v>
      </c>
      <c r="D7324" s="9" t="s">
        <v>2957</v>
      </c>
      <c r="E7324" s="9" t="s">
        <v>8722</v>
      </c>
      <c r="F7324" s="9" t="str">
        <f>TEXT(gdp_capita_rank__2[[#This Row],[year]],0)&amp;"-"&amp;gdp_capita_rank__2[[#This Row],[WB_country_code]]</f>
        <v>2014-NLD</v>
      </c>
      <c r="G7324" s="9" t="s">
        <v>8808</v>
      </c>
    </row>
    <row r="7325" spans="1:7" x14ac:dyDescent="0.2">
      <c r="A7325" s="9" t="s">
        <v>179</v>
      </c>
      <c r="B7325" s="9" t="s">
        <v>180</v>
      </c>
      <c r="C7325" s="9" t="s">
        <v>2959</v>
      </c>
      <c r="D7325" s="9" t="s">
        <v>2960</v>
      </c>
      <c r="E7325" s="9" t="s">
        <v>8722</v>
      </c>
      <c r="F7325" s="9" t="str">
        <f>TEXT(gdp_capita_rank__2[[#This Row],[year]],0)&amp;"-"&amp;gdp_capita_rank__2[[#This Row],[WB_country_code]]</f>
        <v>2014-NOR</v>
      </c>
      <c r="G7325" s="9" t="s">
        <v>8809</v>
      </c>
    </row>
    <row r="7326" spans="1:7" x14ac:dyDescent="0.2">
      <c r="A7326" s="9" t="s">
        <v>181</v>
      </c>
      <c r="B7326" s="9" t="s">
        <v>182</v>
      </c>
      <c r="C7326" s="9" t="s">
        <v>2962</v>
      </c>
      <c r="D7326" s="9" t="s">
        <v>2963</v>
      </c>
      <c r="E7326" s="9" t="s">
        <v>8722</v>
      </c>
      <c r="F7326" s="9" t="str">
        <f>TEXT(gdp_capita_rank__2[[#This Row],[year]],0)&amp;"-"&amp;gdp_capita_rank__2[[#This Row],[WB_country_code]]</f>
        <v>2014-NZL</v>
      </c>
      <c r="G7326" s="9" t="s">
        <v>8810</v>
      </c>
    </row>
    <row r="7327" spans="1:7" x14ac:dyDescent="0.2">
      <c r="A7327" s="9" t="s">
        <v>183</v>
      </c>
      <c r="B7327" s="9" t="s">
        <v>184</v>
      </c>
      <c r="C7327" s="9" t="s">
        <v>2965</v>
      </c>
      <c r="D7327" s="9" t="s">
        <v>2966</v>
      </c>
      <c r="E7327" s="9" t="s">
        <v>8722</v>
      </c>
      <c r="F7327" s="9" t="str">
        <f>TEXT(gdp_capita_rank__2[[#This Row],[year]],0)&amp;"-"&amp;gdp_capita_rank__2[[#This Row],[WB_country_code]]</f>
        <v>2014-PAK</v>
      </c>
      <c r="G7327" s="9" t="s">
        <v>8811</v>
      </c>
    </row>
    <row r="7328" spans="1:7" x14ac:dyDescent="0.2">
      <c r="A7328" s="9" t="s">
        <v>185</v>
      </c>
      <c r="B7328" s="9" t="s">
        <v>186</v>
      </c>
      <c r="C7328" s="9" t="s">
        <v>2968</v>
      </c>
      <c r="D7328" s="9" t="s">
        <v>2969</v>
      </c>
      <c r="E7328" s="9" t="s">
        <v>8722</v>
      </c>
      <c r="F7328" s="9" t="str">
        <f>TEXT(gdp_capita_rank__2[[#This Row],[year]],0)&amp;"-"&amp;gdp_capita_rank__2[[#This Row],[WB_country_code]]</f>
        <v>2014-PAN</v>
      </c>
      <c r="G7328" s="9" t="s">
        <v>8812</v>
      </c>
    </row>
    <row r="7329" spans="1:7" x14ac:dyDescent="0.2">
      <c r="A7329" s="9" t="s">
        <v>187</v>
      </c>
      <c r="B7329" s="9" t="s">
        <v>188</v>
      </c>
      <c r="C7329" s="9" t="s">
        <v>2971</v>
      </c>
      <c r="D7329" s="9" t="s">
        <v>2972</v>
      </c>
      <c r="E7329" s="9" t="s">
        <v>8722</v>
      </c>
      <c r="F7329" s="9" t="str">
        <f>TEXT(gdp_capita_rank__2[[#This Row],[year]],0)&amp;"-"&amp;gdp_capita_rank__2[[#This Row],[WB_country_code]]</f>
        <v>2014-PER</v>
      </c>
      <c r="G7329" s="9" t="s">
        <v>8813</v>
      </c>
    </row>
    <row r="7330" spans="1:7" x14ac:dyDescent="0.2">
      <c r="A7330" s="9" t="s">
        <v>189</v>
      </c>
      <c r="B7330" s="9" t="s">
        <v>190</v>
      </c>
      <c r="C7330" s="9" t="s">
        <v>2973</v>
      </c>
      <c r="D7330" s="9" t="s">
        <v>2974</v>
      </c>
      <c r="E7330" s="9" t="s">
        <v>8722</v>
      </c>
      <c r="F7330" s="9" t="str">
        <f>TEXT(gdp_capita_rank__2[[#This Row],[year]],0)&amp;"-"&amp;gdp_capita_rank__2[[#This Row],[WB_country_code]]</f>
        <v>2014-PHL</v>
      </c>
      <c r="G7330" s="9" t="s">
        <v>8814</v>
      </c>
    </row>
    <row r="7331" spans="1:7" x14ac:dyDescent="0.2">
      <c r="A7331" s="9" t="s">
        <v>191</v>
      </c>
      <c r="B7331" s="9" t="s">
        <v>192</v>
      </c>
      <c r="C7331" s="9" t="s">
        <v>2976</v>
      </c>
      <c r="D7331" s="9" t="s">
        <v>2977</v>
      </c>
      <c r="E7331" s="9" t="s">
        <v>8722</v>
      </c>
      <c r="F7331" s="9" t="str">
        <f>TEXT(gdp_capita_rank__2[[#This Row],[year]],0)&amp;"-"&amp;gdp_capita_rank__2[[#This Row],[WB_country_code]]</f>
        <v>2014-POL</v>
      </c>
      <c r="G7331" s="9" t="s">
        <v>8815</v>
      </c>
    </row>
    <row r="7332" spans="1:7" x14ac:dyDescent="0.2">
      <c r="A7332" s="9" t="s">
        <v>193</v>
      </c>
      <c r="B7332" s="9" t="s">
        <v>194</v>
      </c>
      <c r="C7332" s="9" t="s">
        <v>2818</v>
      </c>
      <c r="D7332" s="9" t="s">
        <v>2978</v>
      </c>
      <c r="E7332" s="9" t="s">
        <v>8722</v>
      </c>
      <c r="F7332" s="9" t="str">
        <f>TEXT(gdp_capita_rank__2[[#This Row],[year]],0)&amp;"-"&amp;gdp_capita_rank__2[[#This Row],[WB_country_code]]</f>
        <v>2014-PRI</v>
      </c>
      <c r="G7332" s="9" t="s">
        <v>8816</v>
      </c>
    </row>
    <row r="7333" spans="1:7" x14ac:dyDescent="0.2">
      <c r="A7333" s="9" t="s">
        <v>195</v>
      </c>
      <c r="B7333" s="9" t="s">
        <v>196</v>
      </c>
      <c r="C7333" s="9" t="s">
        <v>2980</v>
      </c>
      <c r="D7333" s="9" t="s">
        <v>2981</v>
      </c>
      <c r="E7333" s="9" t="s">
        <v>8722</v>
      </c>
      <c r="F7333" s="9" t="str">
        <f>TEXT(gdp_capita_rank__2[[#This Row],[year]],0)&amp;"-"&amp;gdp_capita_rank__2[[#This Row],[WB_country_code]]</f>
        <v>2014-PRK</v>
      </c>
      <c r="G7333" s="9" t="s">
        <v>2741</v>
      </c>
    </row>
    <row r="7334" spans="1:7" x14ac:dyDescent="0.2">
      <c r="A7334" s="9" t="s">
        <v>197</v>
      </c>
      <c r="B7334" s="9" t="s">
        <v>198</v>
      </c>
      <c r="C7334" s="9" t="s">
        <v>2982</v>
      </c>
      <c r="D7334" s="9" t="s">
        <v>2983</v>
      </c>
      <c r="E7334" s="9" t="s">
        <v>8722</v>
      </c>
      <c r="F7334" s="9" t="str">
        <f>TEXT(gdp_capita_rank__2[[#This Row],[year]],0)&amp;"-"&amp;gdp_capita_rank__2[[#This Row],[WB_country_code]]</f>
        <v>2014-PRT</v>
      </c>
      <c r="G7334" s="9" t="s">
        <v>8817</v>
      </c>
    </row>
    <row r="7335" spans="1:7" x14ac:dyDescent="0.2">
      <c r="A7335" s="9" t="s">
        <v>199</v>
      </c>
      <c r="B7335" s="9" t="s">
        <v>200</v>
      </c>
      <c r="C7335" s="9" t="s">
        <v>2985</v>
      </c>
      <c r="D7335" s="9" t="s">
        <v>2986</v>
      </c>
      <c r="E7335" s="9" t="s">
        <v>8722</v>
      </c>
      <c r="F7335" s="9" t="str">
        <f>TEXT(gdp_capita_rank__2[[#This Row],[year]],0)&amp;"-"&amp;gdp_capita_rank__2[[#This Row],[WB_country_code]]</f>
        <v>2014-PRY</v>
      </c>
      <c r="G7335" s="9" t="s">
        <v>8818</v>
      </c>
    </row>
    <row r="7336" spans="1:7" x14ac:dyDescent="0.2">
      <c r="A7336" s="9" t="s">
        <v>201</v>
      </c>
      <c r="B7336" s="9" t="s">
        <v>202</v>
      </c>
      <c r="C7336" s="9" t="s">
        <v>2987</v>
      </c>
      <c r="D7336" s="9" t="s">
        <v>2988</v>
      </c>
      <c r="E7336" s="9" t="s">
        <v>8722</v>
      </c>
      <c r="F7336" s="9" t="str">
        <f>TEXT(gdp_capita_rank__2[[#This Row],[year]],0)&amp;"-"&amp;gdp_capita_rank__2[[#This Row],[WB_country_code]]</f>
        <v>2014-QAT</v>
      </c>
      <c r="G7336" s="9" t="s">
        <v>8819</v>
      </c>
    </row>
    <row r="7337" spans="1:7" x14ac:dyDescent="0.2">
      <c r="A7337" s="9" t="s">
        <v>203</v>
      </c>
      <c r="B7337" s="9" t="s">
        <v>204</v>
      </c>
      <c r="C7337" s="9" t="s">
        <v>2989</v>
      </c>
      <c r="D7337" s="9" t="s">
        <v>2990</v>
      </c>
      <c r="E7337" s="9" t="s">
        <v>8722</v>
      </c>
      <c r="F7337" s="9" t="str">
        <f>TEXT(gdp_capita_rank__2[[#This Row],[year]],0)&amp;"-"&amp;gdp_capita_rank__2[[#This Row],[WB_country_code]]</f>
        <v>2014-ROU</v>
      </c>
      <c r="G7337" s="9" t="s">
        <v>8820</v>
      </c>
    </row>
    <row r="7338" spans="1:7" x14ac:dyDescent="0.2">
      <c r="A7338" s="9" t="s">
        <v>205</v>
      </c>
      <c r="B7338" s="9" t="s">
        <v>206</v>
      </c>
      <c r="C7338" s="9" t="s">
        <v>2991</v>
      </c>
      <c r="D7338" s="9" t="s">
        <v>2992</v>
      </c>
      <c r="E7338" s="9" t="s">
        <v>8722</v>
      </c>
      <c r="F7338" s="9" t="str">
        <f>TEXT(gdp_capita_rank__2[[#This Row],[year]],0)&amp;"-"&amp;gdp_capita_rank__2[[#This Row],[WB_country_code]]</f>
        <v>2014-RUS</v>
      </c>
      <c r="G7338" s="9" t="s">
        <v>8821</v>
      </c>
    </row>
    <row r="7339" spans="1:7" x14ac:dyDescent="0.2">
      <c r="A7339" s="9" t="s">
        <v>207</v>
      </c>
      <c r="B7339" s="9" t="s">
        <v>208</v>
      </c>
      <c r="C7339" s="9" t="s">
        <v>2993</v>
      </c>
      <c r="D7339" s="9" t="s">
        <v>2994</v>
      </c>
      <c r="E7339" s="9" t="s">
        <v>8722</v>
      </c>
      <c r="F7339" s="9" t="str">
        <f>TEXT(gdp_capita_rank__2[[#This Row],[year]],0)&amp;"-"&amp;gdp_capita_rank__2[[#This Row],[WB_country_code]]</f>
        <v>2014-SAU</v>
      </c>
      <c r="G7339" s="9" t="s">
        <v>8822</v>
      </c>
    </row>
    <row r="7340" spans="1:7" x14ac:dyDescent="0.2">
      <c r="A7340" s="9" t="s">
        <v>209</v>
      </c>
      <c r="B7340" s="9" t="s">
        <v>210</v>
      </c>
      <c r="C7340" s="9" t="s">
        <v>2995</v>
      </c>
      <c r="D7340" s="9" t="s">
        <v>2996</v>
      </c>
      <c r="E7340" s="9" t="s">
        <v>8722</v>
      </c>
      <c r="F7340" s="9" t="str">
        <f>TEXT(gdp_capita_rank__2[[#This Row],[year]],0)&amp;"-"&amp;gdp_capita_rank__2[[#This Row],[WB_country_code]]</f>
        <v>2014-SDN</v>
      </c>
      <c r="G7340" s="9" t="s">
        <v>8823</v>
      </c>
    </row>
    <row r="7341" spans="1:7" x14ac:dyDescent="0.2">
      <c r="A7341" s="9" t="s">
        <v>211</v>
      </c>
      <c r="B7341" s="9" t="s">
        <v>212</v>
      </c>
      <c r="C7341" s="9" t="s">
        <v>2998</v>
      </c>
      <c r="D7341" s="9" t="s">
        <v>2999</v>
      </c>
      <c r="E7341" s="9" t="s">
        <v>8722</v>
      </c>
      <c r="F7341" s="9" t="str">
        <f>TEXT(gdp_capita_rank__2[[#This Row],[year]],0)&amp;"-"&amp;gdp_capita_rank__2[[#This Row],[WB_country_code]]</f>
        <v>2014-SEN</v>
      </c>
      <c r="G7341" s="9" t="s">
        <v>8824</v>
      </c>
    </row>
    <row r="7342" spans="1:7" x14ac:dyDescent="0.2">
      <c r="A7342" s="9" t="s">
        <v>213</v>
      </c>
      <c r="B7342" s="9" t="s">
        <v>214</v>
      </c>
      <c r="C7342" s="9" t="s">
        <v>3001</v>
      </c>
      <c r="D7342" s="9" t="s">
        <v>3002</v>
      </c>
      <c r="E7342" s="9" t="s">
        <v>8722</v>
      </c>
      <c r="F7342" s="9" t="str">
        <f>TEXT(gdp_capita_rank__2[[#This Row],[year]],0)&amp;"-"&amp;gdp_capita_rank__2[[#This Row],[WB_country_code]]</f>
        <v>2014-SGP</v>
      </c>
      <c r="G7342" s="9" t="s">
        <v>8825</v>
      </c>
    </row>
    <row r="7343" spans="1:7" x14ac:dyDescent="0.2">
      <c r="A7343" s="9" t="s">
        <v>215</v>
      </c>
      <c r="B7343" s="9" t="s">
        <v>216</v>
      </c>
      <c r="C7343" s="9" t="s">
        <v>3004</v>
      </c>
      <c r="D7343" s="9" t="s">
        <v>3005</v>
      </c>
      <c r="E7343" s="9" t="s">
        <v>8722</v>
      </c>
      <c r="F7343" s="9" t="str">
        <f>TEXT(gdp_capita_rank__2[[#This Row],[year]],0)&amp;"-"&amp;gdp_capita_rank__2[[#This Row],[WB_country_code]]</f>
        <v>2014-SMR</v>
      </c>
      <c r="G7343" s="9" t="s">
        <v>8826</v>
      </c>
    </row>
    <row r="7344" spans="1:7" x14ac:dyDescent="0.2">
      <c r="A7344" s="9" t="s">
        <v>217</v>
      </c>
      <c r="B7344" s="9" t="s">
        <v>218</v>
      </c>
      <c r="C7344" s="9" t="s">
        <v>2854</v>
      </c>
      <c r="D7344" s="9" t="s">
        <v>3006</v>
      </c>
      <c r="E7344" s="9" t="s">
        <v>8722</v>
      </c>
      <c r="F7344" s="9" t="str">
        <f>TEXT(gdp_capita_rank__2[[#This Row],[year]],0)&amp;"-"&amp;gdp_capita_rank__2[[#This Row],[WB_country_code]]</f>
        <v>2014-SRB</v>
      </c>
      <c r="G7344" s="9" t="s">
        <v>8827</v>
      </c>
    </row>
    <row r="7345" spans="1:7" x14ac:dyDescent="0.2">
      <c r="A7345" s="9" t="s">
        <v>219</v>
      </c>
      <c r="B7345" s="9" t="s">
        <v>220</v>
      </c>
      <c r="C7345" s="9" t="s">
        <v>3007</v>
      </c>
      <c r="D7345" s="9" t="s">
        <v>3008</v>
      </c>
      <c r="E7345" s="9" t="s">
        <v>8722</v>
      </c>
      <c r="F7345" s="9" t="str">
        <f>TEXT(gdp_capita_rank__2[[#This Row],[year]],0)&amp;"-"&amp;gdp_capita_rank__2[[#This Row],[WB_country_code]]</f>
        <v>2014-SUR</v>
      </c>
      <c r="G7345" s="9" t="s">
        <v>8828</v>
      </c>
    </row>
    <row r="7346" spans="1:7" x14ac:dyDescent="0.2">
      <c r="A7346" s="9" t="s">
        <v>221</v>
      </c>
      <c r="B7346" s="9" t="s">
        <v>222</v>
      </c>
      <c r="C7346" s="9" t="s">
        <v>3010</v>
      </c>
      <c r="D7346" s="9" t="s">
        <v>3011</v>
      </c>
      <c r="E7346" s="9" t="s">
        <v>8722</v>
      </c>
      <c r="F7346" s="9" t="str">
        <f>TEXT(gdp_capita_rank__2[[#This Row],[year]],0)&amp;"-"&amp;gdp_capita_rank__2[[#This Row],[WB_country_code]]</f>
        <v>2014-SVK</v>
      </c>
      <c r="G7346" s="9" t="s">
        <v>8829</v>
      </c>
    </row>
    <row r="7347" spans="1:7" x14ac:dyDescent="0.2">
      <c r="A7347" s="9" t="s">
        <v>223</v>
      </c>
      <c r="B7347" s="9" t="s">
        <v>224</v>
      </c>
      <c r="C7347" s="9" t="s">
        <v>3012</v>
      </c>
      <c r="D7347" s="9" t="s">
        <v>3013</v>
      </c>
      <c r="E7347" s="9" t="s">
        <v>8722</v>
      </c>
      <c r="F7347" s="9" t="str">
        <f>TEXT(gdp_capita_rank__2[[#This Row],[year]],0)&amp;"-"&amp;gdp_capita_rank__2[[#This Row],[WB_country_code]]</f>
        <v>2014-SVN</v>
      </c>
      <c r="G7347" s="9" t="s">
        <v>8830</v>
      </c>
    </row>
    <row r="7348" spans="1:7" x14ac:dyDescent="0.2">
      <c r="A7348" s="9" t="s">
        <v>225</v>
      </c>
      <c r="B7348" s="9" t="s">
        <v>226</v>
      </c>
      <c r="C7348" s="9" t="s">
        <v>3014</v>
      </c>
      <c r="D7348" s="9" t="s">
        <v>3015</v>
      </c>
      <c r="E7348" s="9" t="s">
        <v>8722</v>
      </c>
      <c r="F7348" s="9" t="str">
        <f>TEXT(gdp_capita_rank__2[[#This Row],[year]],0)&amp;"-"&amp;gdp_capita_rank__2[[#This Row],[WB_country_code]]</f>
        <v>2014-SWE</v>
      </c>
      <c r="G7348" s="9" t="s">
        <v>8831</v>
      </c>
    </row>
    <row r="7349" spans="1:7" x14ac:dyDescent="0.2">
      <c r="A7349" s="9" t="s">
        <v>227</v>
      </c>
      <c r="B7349" s="9" t="s">
        <v>228</v>
      </c>
      <c r="C7349" s="9" t="s">
        <v>3017</v>
      </c>
      <c r="D7349" s="9" t="s">
        <v>3018</v>
      </c>
      <c r="E7349" s="9" t="s">
        <v>8722</v>
      </c>
      <c r="F7349" s="9" t="str">
        <f>TEXT(gdp_capita_rank__2[[#This Row],[year]],0)&amp;"-"&amp;gdp_capita_rank__2[[#This Row],[WB_country_code]]</f>
        <v>2014-SYR</v>
      </c>
      <c r="G7349" s="9" t="s">
        <v>8832</v>
      </c>
    </row>
    <row r="7350" spans="1:7" x14ac:dyDescent="0.2">
      <c r="A7350" s="9" t="s">
        <v>229</v>
      </c>
      <c r="B7350" s="9" t="s">
        <v>230</v>
      </c>
      <c r="C7350" s="9" t="s">
        <v>3020</v>
      </c>
      <c r="D7350" s="9" t="s">
        <v>3021</v>
      </c>
      <c r="E7350" s="9" t="s">
        <v>8722</v>
      </c>
      <c r="F7350" s="9" t="str">
        <f>TEXT(gdp_capita_rank__2[[#This Row],[year]],0)&amp;"-"&amp;gdp_capita_rank__2[[#This Row],[WB_country_code]]</f>
        <v>2014-TGO</v>
      </c>
      <c r="G7350" s="9" t="s">
        <v>8833</v>
      </c>
    </row>
    <row r="7351" spans="1:7" x14ac:dyDescent="0.2">
      <c r="A7351" s="9" t="s">
        <v>231</v>
      </c>
      <c r="B7351" s="9" t="s">
        <v>232</v>
      </c>
      <c r="C7351" s="9" t="s">
        <v>3023</v>
      </c>
      <c r="D7351" s="9" t="s">
        <v>3024</v>
      </c>
      <c r="E7351" s="9" t="s">
        <v>8722</v>
      </c>
      <c r="F7351" s="9" t="str">
        <f>TEXT(gdp_capita_rank__2[[#This Row],[year]],0)&amp;"-"&amp;gdp_capita_rank__2[[#This Row],[WB_country_code]]</f>
        <v>2014-THA</v>
      </c>
      <c r="G7351" s="9" t="s">
        <v>8834</v>
      </c>
    </row>
    <row r="7352" spans="1:7" x14ac:dyDescent="0.2">
      <c r="A7352" s="9" t="s">
        <v>233</v>
      </c>
      <c r="B7352" s="9" t="s">
        <v>234</v>
      </c>
      <c r="C7352" s="9" t="s">
        <v>3026</v>
      </c>
      <c r="D7352" s="9" t="s">
        <v>3027</v>
      </c>
      <c r="E7352" s="9" t="s">
        <v>8722</v>
      </c>
      <c r="F7352" s="9" t="str">
        <f>TEXT(gdp_capita_rank__2[[#This Row],[year]],0)&amp;"-"&amp;gdp_capita_rank__2[[#This Row],[WB_country_code]]</f>
        <v>2014-TJK</v>
      </c>
      <c r="G7352" s="9" t="s">
        <v>8835</v>
      </c>
    </row>
    <row r="7353" spans="1:7" x14ac:dyDescent="0.2">
      <c r="A7353" s="9" t="s">
        <v>235</v>
      </c>
      <c r="B7353" s="9" t="s">
        <v>236</v>
      </c>
      <c r="C7353" s="9" t="s">
        <v>3028</v>
      </c>
      <c r="D7353" s="9" t="s">
        <v>3029</v>
      </c>
      <c r="E7353" s="9" t="s">
        <v>8722</v>
      </c>
      <c r="F7353" s="9" t="str">
        <f>TEXT(gdp_capita_rank__2[[#This Row],[year]],0)&amp;"-"&amp;gdp_capita_rank__2[[#This Row],[WB_country_code]]</f>
        <v>2014-TKM</v>
      </c>
      <c r="G7353" s="9" t="s">
        <v>8836</v>
      </c>
    </row>
    <row r="7354" spans="1:7" x14ac:dyDescent="0.2">
      <c r="A7354" s="9" t="s">
        <v>237</v>
      </c>
      <c r="B7354" s="9" t="s">
        <v>238</v>
      </c>
      <c r="C7354" s="9" t="s">
        <v>3030</v>
      </c>
      <c r="D7354" s="9" t="s">
        <v>3031</v>
      </c>
      <c r="E7354" s="9" t="s">
        <v>8722</v>
      </c>
      <c r="F7354" s="9" t="str">
        <f>TEXT(gdp_capita_rank__2[[#This Row],[year]],0)&amp;"-"&amp;gdp_capita_rank__2[[#This Row],[WB_country_code]]</f>
        <v>2014-TON</v>
      </c>
      <c r="G7354" s="9" t="s">
        <v>8837</v>
      </c>
    </row>
    <row r="7355" spans="1:7" x14ac:dyDescent="0.2">
      <c r="A7355" s="9" t="s">
        <v>239</v>
      </c>
      <c r="B7355" s="9" t="s">
        <v>240</v>
      </c>
      <c r="C7355" s="9" t="s">
        <v>3032</v>
      </c>
      <c r="D7355" s="9" t="s">
        <v>3033</v>
      </c>
      <c r="E7355" s="9" t="s">
        <v>8722</v>
      </c>
      <c r="F7355" s="9" t="str">
        <f>TEXT(gdp_capita_rank__2[[#This Row],[year]],0)&amp;"-"&amp;gdp_capita_rank__2[[#This Row],[WB_country_code]]</f>
        <v>2014-TTO</v>
      </c>
      <c r="G7355" s="9" t="s">
        <v>8838</v>
      </c>
    </row>
    <row r="7356" spans="1:7" x14ac:dyDescent="0.2">
      <c r="A7356" s="9" t="s">
        <v>241</v>
      </c>
      <c r="B7356" s="9" t="s">
        <v>242</v>
      </c>
      <c r="C7356" s="9" t="s">
        <v>3035</v>
      </c>
      <c r="D7356" s="9" t="s">
        <v>3036</v>
      </c>
      <c r="E7356" s="9" t="s">
        <v>8722</v>
      </c>
      <c r="F7356" s="9" t="str">
        <f>TEXT(gdp_capita_rank__2[[#This Row],[year]],0)&amp;"-"&amp;gdp_capita_rank__2[[#This Row],[WB_country_code]]</f>
        <v>2014-TUN</v>
      </c>
      <c r="G7356" s="9" t="s">
        <v>8839</v>
      </c>
    </row>
    <row r="7357" spans="1:7" x14ac:dyDescent="0.2">
      <c r="A7357" s="9" t="s">
        <v>243</v>
      </c>
      <c r="B7357" s="9" t="s">
        <v>244</v>
      </c>
      <c r="C7357" s="9" t="s">
        <v>3037</v>
      </c>
      <c r="D7357" s="9" t="s">
        <v>3038</v>
      </c>
      <c r="E7357" s="9" t="s">
        <v>8722</v>
      </c>
      <c r="F7357" s="9" t="str">
        <f>TEXT(gdp_capita_rank__2[[#This Row],[year]],0)&amp;"-"&amp;gdp_capita_rank__2[[#This Row],[WB_country_code]]</f>
        <v>2014-TUR</v>
      </c>
      <c r="G7357" s="9" t="s">
        <v>8840</v>
      </c>
    </row>
    <row r="7358" spans="1:7" x14ac:dyDescent="0.2">
      <c r="A7358" s="9" t="s">
        <v>245</v>
      </c>
      <c r="B7358" s="9" t="s">
        <v>246</v>
      </c>
      <c r="C7358" s="9" t="s">
        <v>3040</v>
      </c>
      <c r="D7358" s="9" t="s">
        <v>3041</v>
      </c>
      <c r="E7358" s="9" t="s">
        <v>8722</v>
      </c>
      <c r="F7358" s="9" t="str">
        <f>TEXT(gdp_capita_rank__2[[#This Row],[year]],0)&amp;"-"&amp;gdp_capita_rank__2[[#This Row],[WB_country_code]]</f>
        <v>2014-TZA</v>
      </c>
      <c r="G7358" s="9" t="s">
        <v>8841</v>
      </c>
    </row>
    <row r="7359" spans="1:7" x14ac:dyDescent="0.2">
      <c r="A7359" s="9" t="s">
        <v>247</v>
      </c>
      <c r="B7359" s="9" t="s">
        <v>248</v>
      </c>
      <c r="C7359" s="9" t="s">
        <v>3042</v>
      </c>
      <c r="D7359" s="9" t="s">
        <v>3043</v>
      </c>
      <c r="E7359" s="9" t="s">
        <v>8722</v>
      </c>
      <c r="F7359" s="9" t="str">
        <f>TEXT(gdp_capita_rank__2[[#This Row],[year]],0)&amp;"-"&amp;gdp_capita_rank__2[[#This Row],[WB_country_code]]</f>
        <v>2014-UGA</v>
      </c>
      <c r="G7359" s="9" t="s">
        <v>8842</v>
      </c>
    </row>
    <row r="7360" spans="1:7" x14ac:dyDescent="0.2">
      <c r="A7360" s="9" t="s">
        <v>249</v>
      </c>
      <c r="B7360" s="9" t="s">
        <v>250</v>
      </c>
      <c r="C7360" s="9" t="s">
        <v>3045</v>
      </c>
      <c r="D7360" s="9" t="s">
        <v>3046</v>
      </c>
      <c r="E7360" s="9" t="s">
        <v>8722</v>
      </c>
      <c r="F7360" s="9" t="str">
        <f>TEXT(gdp_capita_rank__2[[#This Row],[year]],0)&amp;"-"&amp;gdp_capita_rank__2[[#This Row],[WB_country_code]]</f>
        <v>2014-UKR</v>
      </c>
      <c r="G7360" s="9" t="s">
        <v>8843</v>
      </c>
    </row>
    <row r="7361" spans="1:7" x14ac:dyDescent="0.2">
      <c r="A7361" s="9" t="s">
        <v>251</v>
      </c>
      <c r="B7361" s="9" t="s">
        <v>252</v>
      </c>
      <c r="C7361" s="9" t="s">
        <v>3047</v>
      </c>
      <c r="D7361" s="9" t="s">
        <v>3048</v>
      </c>
      <c r="E7361" s="9" t="s">
        <v>8722</v>
      </c>
      <c r="F7361" s="9" t="str">
        <f>TEXT(gdp_capita_rank__2[[#This Row],[year]],0)&amp;"-"&amp;gdp_capita_rank__2[[#This Row],[WB_country_code]]</f>
        <v>2014-URY</v>
      </c>
      <c r="G7361" s="9" t="s">
        <v>8844</v>
      </c>
    </row>
    <row r="7362" spans="1:7" x14ac:dyDescent="0.2">
      <c r="A7362" s="9" t="s">
        <v>253</v>
      </c>
      <c r="B7362" s="9" t="s">
        <v>254</v>
      </c>
      <c r="C7362" s="9" t="s">
        <v>3050</v>
      </c>
      <c r="D7362" s="9" t="s">
        <v>3051</v>
      </c>
      <c r="E7362" s="9" t="s">
        <v>8722</v>
      </c>
      <c r="F7362" s="9" t="str">
        <f>TEXT(gdp_capita_rank__2[[#This Row],[year]],0)&amp;"-"&amp;gdp_capita_rank__2[[#This Row],[WB_country_code]]</f>
        <v>2014-USA</v>
      </c>
      <c r="G7362" s="9" t="s">
        <v>8845</v>
      </c>
    </row>
    <row r="7363" spans="1:7" x14ac:dyDescent="0.2">
      <c r="A7363" s="9" t="s">
        <v>255</v>
      </c>
      <c r="B7363" s="9" t="s">
        <v>256</v>
      </c>
      <c r="C7363" s="9" t="s">
        <v>3053</v>
      </c>
      <c r="D7363" s="9" t="s">
        <v>3054</v>
      </c>
      <c r="E7363" s="9" t="s">
        <v>8722</v>
      </c>
      <c r="F7363" s="9" t="str">
        <f>TEXT(gdp_capita_rank__2[[#This Row],[year]],0)&amp;"-"&amp;gdp_capita_rank__2[[#This Row],[WB_country_code]]</f>
        <v>2014-UZB</v>
      </c>
      <c r="G7363" s="9" t="s">
        <v>8846</v>
      </c>
    </row>
    <row r="7364" spans="1:7" x14ac:dyDescent="0.2">
      <c r="A7364" s="9" t="s">
        <v>257</v>
      </c>
      <c r="B7364" s="9" t="s">
        <v>258</v>
      </c>
      <c r="C7364" s="9" t="s">
        <v>3055</v>
      </c>
      <c r="D7364" s="9" t="s">
        <v>3056</v>
      </c>
      <c r="E7364" s="9" t="s">
        <v>8722</v>
      </c>
      <c r="F7364" s="9" t="str">
        <f>TEXT(gdp_capita_rank__2[[#This Row],[year]],0)&amp;"-"&amp;gdp_capita_rank__2[[#This Row],[WB_country_code]]</f>
        <v>2014-VEN</v>
      </c>
      <c r="G7364" s="9" t="s">
        <v>8847</v>
      </c>
    </row>
    <row r="7365" spans="1:7" x14ac:dyDescent="0.2">
      <c r="A7365" s="9" t="s">
        <v>259</v>
      </c>
      <c r="B7365" s="9" t="s">
        <v>260</v>
      </c>
      <c r="C7365" s="9" t="s">
        <v>3058</v>
      </c>
      <c r="D7365" s="9" t="s">
        <v>3059</v>
      </c>
      <c r="E7365" s="9" t="s">
        <v>8722</v>
      </c>
      <c r="F7365" s="9" t="str">
        <f>TEXT(gdp_capita_rank__2[[#This Row],[year]],0)&amp;"-"&amp;gdp_capita_rank__2[[#This Row],[WB_country_code]]</f>
        <v>2014-VIR</v>
      </c>
      <c r="G7365" s="9" t="s">
        <v>8848</v>
      </c>
    </row>
    <row r="7366" spans="1:7" x14ac:dyDescent="0.2">
      <c r="A7366" s="9" t="s">
        <v>261</v>
      </c>
      <c r="B7366" s="9" t="s">
        <v>262</v>
      </c>
      <c r="C7366" s="9" t="s">
        <v>3060</v>
      </c>
      <c r="D7366" s="9" t="s">
        <v>3061</v>
      </c>
      <c r="E7366" s="9" t="s">
        <v>8722</v>
      </c>
      <c r="F7366" s="9" t="str">
        <f>TEXT(gdp_capita_rank__2[[#This Row],[year]],0)&amp;"-"&amp;gdp_capita_rank__2[[#This Row],[WB_country_code]]</f>
        <v>2014-VNM</v>
      </c>
      <c r="G7366" s="9" t="s">
        <v>8849</v>
      </c>
    </row>
    <row r="7367" spans="1:7" x14ac:dyDescent="0.2">
      <c r="A7367" s="9" t="s">
        <v>263</v>
      </c>
      <c r="B7367" s="9" t="s">
        <v>264</v>
      </c>
      <c r="C7367" s="9" t="s">
        <v>3062</v>
      </c>
      <c r="D7367" s="9" t="s">
        <v>3063</v>
      </c>
      <c r="E7367" s="9" t="s">
        <v>8722</v>
      </c>
      <c r="F7367" s="9" t="str">
        <f>TEXT(gdp_capita_rank__2[[#This Row],[year]],0)&amp;"-"&amp;gdp_capita_rank__2[[#This Row],[WB_country_code]]</f>
        <v>2014-WSM</v>
      </c>
      <c r="G7367" s="9" t="s">
        <v>8850</v>
      </c>
    </row>
    <row r="7368" spans="1:7" x14ac:dyDescent="0.2">
      <c r="A7368" s="9" t="s">
        <v>265</v>
      </c>
      <c r="B7368" s="9" t="s">
        <v>266</v>
      </c>
      <c r="C7368" s="9" t="s">
        <v>3064</v>
      </c>
      <c r="D7368" s="9" t="s">
        <v>3065</v>
      </c>
      <c r="E7368" s="9" t="s">
        <v>8722</v>
      </c>
      <c r="F7368" s="9" t="str">
        <f>TEXT(gdp_capita_rank__2[[#This Row],[year]],0)&amp;"-"&amp;gdp_capita_rank__2[[#This Row],[WB_country_code]]</f>
        <v>2014-XKX</v>
      </c>
      <c r="G7368" s="9" t="s">
        <v>8851</v>
      </c>
    </row>
    <row r="7369" spans="1:7" x14ac:dyDescent="0.2">
      <c r="A7369" s="9" t="s">
        <v>269</v>
      </c>
      <c r="B7369" s="9" t="s">
        <v>270</v>
      </c>
      <c r="C7369" s="9" t="s">
        <v>3066</v>
      </c>
      <c r="D7369" s="9" t="s">
        <v>3067</v>
      </c>
      <c r="E7369" s="9" t="s">
        <v>8722</v>
      </c>
      <c r="F7369" s="9" t="str">
        <f>TEXT(gdp_capita_rank__2[[#This Row],[year]],0)&amp;"-"&amp;gdp_capita_rank__2[[#This Row],[WB_country_code]]</f>
        <v>2014-ZAF</v>
      </c>
      <c r="G7369" s="9" t="s">
        <v>8852</v>
      </c>
    </row>
    <row r="7370" spans="1:7" x14ac:dyDescent="0.2">
      <c r="A7370" s="9" t="s">
        <v>271</v>
      </c>
      <c r="B7370" s="9" t="s">
        <v>272</v>
      </c>
      <c r="C7370" s="9" t="s">
        <v>3069</v>
      </c>
      <c r="D7370" s="9" t="s">
        <v>3070</v>
      </c>
      <c r="E7370" s="9" t="s">
        <v>8722</v>
      </c>
      <c r="F7370" s="9" t="str">
        <f>TEXT(gdp_capita_rank__2[[#This Row],[year]],0)&amp;"-"&amp;gdp_capita_rank__2[[#This Row],[WB_country_code]]</f>
        <v>2014-ZMB</v>
      </c>
      <c r="G7370" s="9" t="s">
        <v>8853</v>
      </c>
    </row>
    <row r="7371" spans="1:7" x14ac:dyDescent="0.2">
      <c r="A7371" s="9" t="s">
        <v>273</v>
      </c>
      <c r="B7371" s="9" t="s">
        <v>274</v>
      </c>
      <c r="C7371" s="9" t="s">
        <v>3072</v>
      </c>
      <c r="D7371" s="9" t="s">
        <v>3073</v>
      </c>
      <c r="E7371" s="9" t="s">
        <v>8722</v>
      </c>
      <c r="F7371" s="9" t="str">
        <f>TEXT(gdp_capita_rank__2[[#This Row],[year]],0)&amp;"-"&amp;gdp_capita_rank__2[[#This Row],[WB_country_code]]</f>
        <v>2014-ZWE</v>
      </c>
      <c r="G7371" s="9" t="s">
        <v>8854</v>
      </c>
    </row>
    <row r="7372" spans="1:7" x14ac:dyDescent="0.2">
      <c r="A7372" s="9" t="s">
        <v>5</v>
      </c>
      <c r="B7372" s="9" t="s">
        <v>6</v>
      </c>
      <c r="C7372" s="9" t="s">
        <v>2735</v>
      </c>
      <c r="D7372" s="9" t="s">
        <v>2736</v>
      </c>
      <c r="E7372" s="9" t="s">
        <v>8855</v>
      </c>
      <c r="F7372" s="9" t="str">
        <f>TEXT(gdp_capita_rank__2[[#This Row],[year]],0)&amp;"-"&amp;gdp_capita_rank__2[[#This Row],[WB_country_code]]</f>
        <v>2015-AFG</v>
      </c>
      <c r="G7372" s="9" t="s">
        <v>8856</v>
      </c>
    </row>
    <row r="7373" spans="1:7" x14ac:dyDescent="0.2">
      <c r="A7373" s="9" t="s">
        <v>7</v>
      </c>
      <c r="B7373" s="9" t="s">
        <v>8</v>
      </c>
      <c r="C7373" s="9" t="s">
        <v>2739</v>
      </c>
      <c r="D7373" s="9" t="s">
        <v>2740</v>
      </c>
      <c r="E7373" s="9" t="s">
        <v>8855</v>
      </c>
      <c r="F7373" s="9" t="str">
        <f>TEXT(gdp_capita_rank__2[[#This Row],[year]],0)&amp;"-"&amp;gdp_capita_rank__2[[#This Row],[WB_country_code]]</f>
        <v>2015-ARE</v>
      </c>
      <c r="G7373" s="9" t="s">
        <v>8857</v>
      </c>
    </row>
    <row r="7374" spans="1:7" x14ac:dyDescent="0.2">
      <c r="A7374" s="9" t="s">
        <v>9</v>
      </c>
      <c r="B7374" s="9" t="s">
        <v>10</v>
      </c>
      <c r="C7374" s="9" t="s">
        <v>2742</v>
      </c>
      <c r="D7374" s="9" t="s">
        <v>2743</v>
      </c>
      <c r="E7374" s="9" t="s">
        <v>8855</v>
      </c>
      <c r="F7374" s="9" t="str">
        <f>TEXT(gdp_capita_rank__2[[#This Row],[year]],0)&amp;"-"&amp;gdp_capita_rank__2[[#This Row],[WB_country_code]]</f>
        <v>2015-ARG</v>
      </c>
      <c r="G7374" s="9" t="s">
        <v>8858</v>
      </c>
    </row>
    <row r="7375" spans="1:7" x14ac:dyDescent="0.2">
      <c r="A7375" s="9" t="s">
        <v>11</v>
      </c>
      <c r="B7375" s="9" t="s">
        <v>12</v>
      </c>
      <c r="C7375" s="9" t="s">
        <v>2744</v>
      </c>
      <c r="D7375" s="9" t="s">
        <v>2745</v>
      </c>
      <c r="E7375" s="9" t="s">
        <v>8855</v>
      </c>
      <c r="F7375" s="9" t="str">
        <f>TEXT(gdp_capita_rank__2[[#This Row],[year]],0)&amp;"-"&amp;gdp_capita_rank__2[[#This Row],[WB_country_code]]</f>
        <v>2015-ARM</v>
      </c>
      <c r="G7375" s="9" t="s">
        <v>8859</v>
      </c>
    </row>
    <row r="7376" spans="1:7" x14ac:dyDescent="0.2">
      <c r="A7376" s="9" t="s">
        <v>13</v>
      </c>
      <c r="B7376" s="9" t="s">
        <v>14</v>
      </c>
      <c r="C7376" s="9" t="s">
        <v>2746</v>
      </c>
      <c r="D7376" s="9" t="s">
        <v>2747</v>
      </c>
      <c r="E7376" s="9" t="s">
        <v>8855</v>
      </c>
      <c r="F7376" s="9" t="str">
        <f>TEXT(gdp_capita_rank__2[[#This Row],[year]],0)&amp;"-"&amp;gdp_capita_rank__2[[#This Row],[WB_country_code]]</f>
        <v>2015-AUS</v>
      </c>
      <c r="G7376" s="9" t="s">
        <v>8860</v>
      </c>
    </row>
    <row r="7377" spans="1:7" x14ac:dyDescent="0.2">
      <c r="A7377" s="9" t="s">
        <v>15</v>
      </c>
      <c r="B7377" s="9" t="s">
        <v>16</v>
      </c>
      <c r="C7377" s="9" t="s">
        <v>2749</v>
      </c>
      <c r="D7377" s="9" t="s">
        <v>2750</v>
      </c>
      <c r="E7377" s="9" t="s">
        <v>8855</v>
      </c>
      <c r="F7377" s="9" t="str">
        <f>TEXT(gdp_capita_rank__2[[#This Row],[year]],0)&amp;"-"&amp;gdp_capita_rank__2[[#This Row],[WB_country_code]]</f>
        <v>2015-AUT</v>
      </c>
      <c r="G7377" s="9" t="s">
        <v>8861</v>
      </c>
    </row>
    <row r="7378" spans="1:7" x14ac:dyDescent="0.2">
      <c r="A7378" s="9" t="s">
        <v>17</v>
      </c>
      <c r="B7378" s="9" t="s">
        <v>18</v>
      </c>
      <c r="C7378" s="9" t="s">
        <v>2752</v>
      </c>
      <c r="D7378" s="9" t="s">
        <v>2753</v>
      </c>
      <c r="E7378" s="9" t="s">
        <v>8855</v>
      </c>
      <c r="F7378" s="9" t="str">
        <f>TEXT(gdp_capita_rank__2[[#This Row],[year]],0)&amp;"-"&amp;gdp_capita_rank__2[[#This Row],[WB_country_code]]</f>
        <v>2015-AZE</v>
      </c>
      <c r="G7378" s="9" t="s">
        <v>8862</v>
      </c>
    </row>
    <row r="7379" spans="1:7" x14ac:dyDescent="0.2">
      <c r="A7379" s="9" t="s">
        <v>19</v>
      </c>
      <c r="B7379" s="9" t="s">
        <v>20</v>
      </c>
      <c r="C7379" s="9" t="s">
        <v>2754</v>
      </c>
      <c r="D7379" s="9" t="s">
        <v>2755</v>
      </c>
      <c r="E7379" s="9" t="s">
        <v>8855</v>
      </c>
      <c r="F7379" s="9" t="str">
        <f>TEXT(gdp_capita_rank__2[[#This Row],[year]],0)&amp;"-"&amp;gdp_capita_rank__2[[#This Row],[WB_country_code]]</f>
        <v>2015-BDI</v>
      </c>
      <c r="G7379" s="9" t="s">
        <v>8863</v>
      </c>
    </row>
    <row r="7380" spans="1:7" x14ac:dyDescent="0.2">
      <c r="A7380" s="9" t="s">
        <v>21</v>
      </c>
      <c r="B7380" s="9" t="s">
        <v>22</v>
      </c>
      <c r="C7380" s="9" t="s">
        <v>2757</v>
      </c>
      <c r="D7380" s="9" t="s">
        <v>2758</v>
      </c>
      <c r="E7380" s="9" t="s">
        <v>8855</v>
      </c>
      <c r="F7380" s="9" t="str">
        <f>TEXT(gdp_capita_rank__2[[#This Row],[year]],0)&amp;"-"&amp;gdp_capita_rank__2[[#This Row],[WB_country_code]]</f>
        <v>2015-BEL</v>
      </c>
      <c r="G7380" s="9" t="s">
        <v>8864</v>
      </c>
    </row>
    <row r="7381" spans="1:7" x14ac:dyDescent="0.2">
      <c r="A7381" s="9" t="s">
        <v>23</v>
      </c>
      <c r="B7381" s="9" t="s">
        <v>24</v>
      </c>
      <c r="C7381" s="9" t="s">
        <v>2760</v>
      </c>
      <c r="D7381" s="9" t="s">
        <v>2761</v>
      </c>
      <c r="E7381" s="9" t="s">
        <v>8855</v>
      </c>
      <c r="F7381" s="9" t="str">
        <f>TEXT(gdp_capita_rank__2[[#This Row],[year]],0)&amp;"-"&amp;gdp_capita_rank__2[[#This Row],[WB_country_code]]</f>
        <v>2015-BFA</v>
      </c>
      <c r="G7381" s="9" t="s">
        <v>8865</v>
      </c>
    </row>
    <row r="7382" spans="1:7" x14ac:dyDescent="0.2">
      <c r="A7382" s="9" t="s">
        <v>25</v>
      </c>
      <c r="B7382" s="9" t="s">
        <v>26</v>
      </c>
      <c r="C7382" s="9" t="s">
        <v>2763</v>
      </c>
      <c r="D7382" s="9" t="s">
        <v>2764</v>
      </c>
      <c r="E7382" s="9" t="s">
        <v>8855</v>
      </c>
      <c r="F7382" s="9" t="str">
        <f>TEXT(gdp_capita_rank__2[[#This Row],[year]],0)&amp;"-"&amp;gdp_capita_rank__2[[#This Row],[WB_country_code]]</f>
        <v>2015-BGR</v>
      </c>
      <c r="G7382" s="9" t="s">
        <v>8866</v>
      </c>
    </row>
    <row r="7383" spans="1:7" x14ac:dyDescent="0.2">
      <c r="A7383" s="9" t="s">
        <v>27</v>
      </c>
      <c r="B7383" s="9" t="s">
        <v>28</v>
      </c>
      <c r="C7383" s="9" t="s">
        <v>2765</v>
      </c>
      <c r="D7383" s="9" t="s">
        <v>2766</v>
      </c>
      <c r="E7383" s="9" t="s">
        <v>8855</v>
      </c>
      <c r="F7383" s="9" t="str">
        <f>TEXT(gdp_capita_rank__2[[#This Row],[year]],0)&amp;"-"&amp;gdp_capita_rank__2[[#This Row],[WB_country_code]]</f>
        <v>2015-BHR</v>
      </c>
      <c r="G7383" s="9" t="s">
        <v>8867</v>
      </c>
    </row>
    <row r="7384" spans="1:7" x14ac:dyDescent="0.2">
      <c r="A7384" s="9" t="s">
        <v>29</v>
      </c>
      <c r="B7384" s="9" t="s">
        <v>30</v>
      </c>
      <c r="C7384" s="9" t="s">
        <v>2767</v>
      </c>
      <c r="D7384" s="9" t="s">
        <v>2768</v>
      </c>
      <c r="E7384" s="9" t="s">
        <v>8855</v>
      </c>
      <c r="F7384" s="9" t="str">
        <f>TEXT(gdp_capita_rank__2[[#This Row],[year]],0)&amp;"-"&amp;gdp_capita_rank__2[[#This Row],[WB_country_code]]</f>
        <v>2015-BHS</v>
      </c>
      <c r="G7384" s="9" t="s">
        <v>8868</v>
      </c>
    </row>
    <row r="7385" spans="1:7" x14ac:dyDescent="0.2">
      <c r="A7385" s="9" t="s">
        <v>31</v>
      </c>
      <c r="B7385" s="9" t="s">
        <v>32</v>
      </c>
      <c r="C7385" s="9" t="s">
        <v>2770</v>
      </c>
      <c r="D7385" s="9" t="s">
        <v>2771</v>
      </c>
      <c r="E7385" s="9" t="s">
        <v>8855</v>
      </c>
      <c r="F7385" s="9" t="str">
        <f>TEXT(gdp_capita_rank__2[[#This Row],[year]],0)&amp;"-"&amp;gdp_capita_rank__2[[#This Row],[WB_country_code]]</f>
        <v>2015-BLR</v>
      </c>
      <c r="G7385" s="9" t="s">
        <v>8869</v>
      </c>
    </row>
    <row r="7386" spans="1:7" x14ac:dyDescent="0.2">
      <c r="A7386" s="9" t="s">
        <v>33</v>
      </c>
      <c r="B7386" s="9" t="s">
        <v>34</v>
      </c>
      <c r="C7386" s="9" t="s">
        <v>2772</v>
      </c>
      <c r="D7386" s="9" t="s">
        <v>2773</v>
      </c>
      <c r="E7386" s="9" t="s">
        <v>8855</v>
      </c>
      <c r="F7386" s="9" t="str">
        <f>TEXT(gdp_capita_rank__2[[#This Row],[year]],0)&amp;"-"&amp;gdp_capita_rank__2[[#This Row],[WB_country_code]]</f>
        <v>2015-BMU</v>
      </c>
      <c r="G7386" s="9" t="s">
        <v>8870</v>
      </c>
    </row>
    <row r="7387" spans="1:7" x14ac:dyDescent="0.2">
      <c r="A7387" s="9" t="s">
        <v>35</v>
      </c>
      <c r="B7387" s="9" t="s">
        <v>36</v>
      </c>
      <c r="C7387" s="9" t="s">
        <v>2775</v>
      </c>
      <c r="D7387" s="9" t="s">
        <v>2776</v>
      </c>
      <c r="E7387" s="9" t="s">
        <v>8855</v>
      </c>
      <c r="F7387" s="9" t="str">
        <f>TEXT(gdp_capita_rank__2[[#This Row],[year]],0)&amp;"-"&amp;gdp_capita_rank__2[[#This Row],[WB_country_code]]</f>
        <v>2015-BRA</v>
      </c>
      <c r="G7387" s="9" t="s">
        <v>8871</v>
      </c>
    </row>
    <row r="7388" spans="1:7" x14ac:dyDescent="0.2">
      <c r="A7388" s="9" t="s">
        <v>37</v>
      </c>
      <c r="B7388" s="9" t="s">
        <v>38</v>
      </c>
      <c r="C7388" s="9" t="s">
        <v>2777</v>
      </c>
      <c r="D7388" s="9" t="s">
        <v>2778</v>
      </c>
      <c r="E7388" s="9" t="s">
        <v>8855</v>
      </c>
      <c r="F7388" s="9" t="str">
        <f>TEXT(gdp_capita_rank__2[[#This Row],[year]],0)&amp;"-"&amp;gdp_capita_rank__2[[#This Row],[WB_country_code]]</f>
        <v>2015-BRB</v>
      </c>
      <c r="G7388" s="9" t="s">
        <v>8872</v>
      </c>
    </row>
    <row r="7389" spans="1:7" x14ac:dyDescent="0.2">
      <c r="A7389" s="9" t="s">
        <v>39</v>
      </c>
      <c r="B7389" s="9" t="s">
        <v>40</v>
      </c>
      <c r="C7389" s="9" t="s">
        <v>2779</v>
      </c>
      <c r="D7389" s="9" t="s">
        <v>2780</v>
      </c>
      <c r="E7389" s="9" t="s">
        <v>8855</v>
      </c>
      <c r="F7389" s="9" t="str">
        <f>TEXT(gdp_capita_rank__2[[#This Row],[year]],0)&amp;"-"&amp;gdp_capita_rank__2[[#This Row],[WB_country_code]]</f>
        <v>2015-BWA</v>
      </c>
      <c r="G7389" s="9" t="s">
        <v>8873</v>
      </c>
    </row>
    <row r="7390" spans="1:7" x14ac:dyDescent="0.2">
      <c r="A7390" s="9" t="s">
        <v>41</v>
      </c>
      <c r="B7390" s="9" t="s">
        <v>42</v>
      </c>
      <c r="C7390" s="9" t="s">
        <v>2782</v>
      </c>
      <c r="D7390" s="9" t="s">
        <v>2783</v>
      </c>
      <c r="E7390" s="9" t="s">
        <v>8855</v>
      </c>
      <c r="F7390" s="9" t="str">
        <f>TEXT(gdp_capita_rank__2[[#This Row],[year]],0)&amp;"-"&amp;gdp_capita_rank__2[[#This Row],[WB_country_code]]</f>
        <v>2015-CAN</v>
      </c>
      <c r="G7390" s="9" t="s">
        <v>8874</v>
      </c>
    </row>
    <row r="7391" spans="1:7" x14ac:dyDescent="0.2">
      <c r="A7391" s="9" t="s">
        <v>43</v>
      </c>
      <c r="B7391" s="9" t="s">
        <v>44</v>
      </c>
      <c r="C7391" s="9" t="s">
        <v>2785</v>
      </c>
      <c r="D7391" s="9" t="s">
        <v>2786</v>
      </c>
      <c r="E7391" s="9" t="s">
        <v>8855</v>
      </c>
      <c r="F7391" s="9" t="str">
        <f>TEXT(gdp_capita_rank__2[[#This Row],[year]],0)&amp;"-"&amp;gdp_capita_rank__2[[#This Row],[WB_country_code]]</f>
        <v>2015-CHE</v>
      </c>
      <c r="G7391" s="9" t="s">
        <v>8875</v>
      </c>
    </row>
    <row r="7392" spans="1:7" x14ac:dyDescent="0.2">
      <c r="A7392" s="9" t="s">
        <v>45</v>
      </c>
      <c r="B7392" s="9" t="s">
        <v>46</v>
      </c>
      <c r="C7392" s="9" t="s">
        <v>2788</v>
      </c>
      <c r="D7392" s="9" t="s">
        <v>2789</v>
      </c>
      <c r="E7392" s="9" t="s">
        <v>8855</v>
      </c>
      <c r="F7392" s="9" t="str">
        <f>TEXT(gdp_capita_rank__2[[#This Row],[year]],0)&amp;"-"&amp;gdp_capita_rank__2[[#This Row],[WB_country_code]]</f>
        <v>2015-CHL</v>
      </c>
      <c r="G7392" s="9" t="s">
        <v>8876</v>
      </c>
    </row>
    <row r="7393" spans="1:7" x14ac:dyDescent="0.2">
      <c r="A7393" s="9" t="s">
        <v>47</v>
      </c>
      <c r="B7393" s="9" t="s">
        <v>48</v>
      </c>
      <c r="C7393" s="9" t="s">
        <v>2791</v>
      </c>
      <c r="D7393" s="9" t="s">
        <v>2792</v>
      </c>
      <c r="E7393" s="9" t="s">
        <v>8855</v>
      </c>
      <c r="F7393" s="9" t="str">
        <f>TEXT(gdp_capita_rank__2[[#This Row],[year]],0)&amp;"-"&amp;gdp_capita_rank__2[[#This Row],[WB_country_code]]</f>
        <v>2015-CHN</v>
      </c>
      <c r="G7393" s="9" t="s">
        <v>8877</v>
      </c>
    </row>
    <row r="7394" spans="1:7" x14ac:dyDescent="0.2">
      <c r="A7394" s="9" t="s">
        <v>49</v>
      </c>
      <c r="B7394" s="9" t="s">
        <v>50</v>
      </c>
      <c r="C7394" s="9" t="s">
        <v>2794</v>
      </c>
      <c r="D7394" s="9" t="s">
        <v>2795</v>
      </c>
      <c r="E7394" s="9" t="s">
        <v>8855</v>
      </c>
      <c r="F7394" s="9" t="str">
        <f>TEXT(gdp_capita_rank__2[[#This Row],[year]],0)&amp;"-"&amp;gdp_capita_rank__2[[#This Row],[WB_country_code]]</f>
        <v>2015-CIV</v>
      </c>
      <c r="G7394" s="9" t="s">
        <v>8878</v>
      </c>
    </row>
    <row r="7395" spans="1:7" x14ac:dyDescent="0.2">
      <c r="A7395" s="9" t="s">
        <v>51</v>
      </c>
      <c r="B7395" s="9" t="s">
        <v>52</v>
      </c>
      <c r="C7395" s="9" t="s">
        <v>2797</v>
      </c>
      <c r="D7395" s="9" t="s">
        <v>2798</v>
      </c>
      <c r="E7395" s="9" t="s">
        <v>8855</v>
      </c>
      <c r="F7395" s="9" t="str">
        <f>TEXT(gdp_capita_rank__2[[#This Row],[year]],0)&amp;"-"&amp;gdp_capita_rank__2[[#This Row],[WB_country_code]]</f>
        <v>2015-CMR</v>
      </c>
      <c r="G7395" s="9" t="s">
        <v>8879</v>
      </c>
    </row>
    <row r="7396" spans="1:7" x14ac:dyDescent="0.2">
      <c r="A7396" s="9" t="s">
        <v>53</v>
      </c>
      <c r="B7396" s="9" t="s">
        <v>54</v>
      </c>
      <c r="C7396" s="9" t="s">
        <v>2800</v>
      </c>
      <c r="D7396" s="9" t="s">
        <v>2801</v>
      </c>
      <c r="E7396" s="9" t="s">
        <v>8855</v>
      </c>
      <c r="F7396" s="9" t="str">
        <f>TEXT(gdp_capita_rank__2[[#This Row],[year]],0)&amp;"-"&amp;gdp_capita_rank__2[[#This Row],[WB_country_code]]</f>
        <v>2015-COL</v>
      </c>
      <c r="G7396" s="9" t="s">
        <v>8880</v>
      </c>
    </row>
    <row r="7397" spans="1:7" x14ac:dyDescent="0.2">
      <c r="A7397" s="9" t="s">
        <v>55</v>
      </c>
      <c r="B7397" s="9" t="s">
        <v>56</v>
      </c>
      <c r="C7397" s="9" t="s">
        <v>2803</v>
      </c>
      <c r="D7397" s="9" t="s">
        <v>2804</v>
      </c>
      <c r="E7397" s="9" t="s">
        <v>8855</v>
      </c>
      <c r="F7397" s="9" t="str">
        <f>TEXT(gdp_capita_rank__2[[#This Row],[year]],0)&amp;"-"&amp;gdp_capita_rank__2[[#This Row],[WB_country_code]]</f>
        <v>2015-CRI</v>
      </c>
      <c r="G7397" s="9" t="s">
        <v>8881</v>
      </c>
    </row>
    <row r="7398" spans="1:7" x14ac:dyDescent="0.2">
      <c r="A7398" s="9" t="s">
        <v>57</v>
      </c>
      <c r="B7398" s="9" t="s">
        <v>58</v>
      </c>
      <c r="C7398" s="9" t="s">
        <v>2806</v>
      </c>
      <c r="D7398" s="9" t="s">
        <v>2807</v>
      </c>
      <c r="E7398" s="9" t="s">
        <v>8855</v>
      </c>
      <c r="F7398" s="9" t="str">
        <f>TEXT(gdp_capita_rank__2[[#This Row],[year]],0)&amp;"-"&amp;gdp_capita_rank__2[[#This Row],[WB_country_code]]</f>
        <v>2015-CUB</v>
      </c>
      <c r="G7398" s="9" t="s">
        <v>8882</v>
      </c>
    </row>
    <row r="7399" spans="1:7" x14ac:dyDescent="0.2">
      <c r="A7399" s="9" t="s">
        <v>59</v>
      </c>
      <c r="B7399" s="9" t="s">
        <v>60</v>
      </c>
      <c r="C7399" s="9" t="s">
        <v>2808</v>
      </c>
      <c r="D7399" s="9" t="s">
        <v>2809</v>
      </c>
      <c r="E7399" s="9" t="s">
        <v>8855</v>
      </c>
      <c r="F7399" s="9" t="str">
        <f>TEXT(gdp_capita_rank__2[[#This Row],[year]],0)&amp;"-"&amp;gdp_capita_rank__2[[#This Row],[WB_country_code]]</f>
        <v>2015-CYP</v>
      </c>
      <c r="G7399" s="9" t="s">
        <v>8883</v>
      </c>
    </row>
    <row r="7400" spans="1:7" x14ac:dyDescent="0.2">
      <c r="A7400" s="9" t="s">
        <v>61</v>
      </c>
      <c r="B7400" s="9" t="s">
        <v>62</v>
      </c>
      <c r="C7400" s="9" t="s">
        <v>2810</v>
      </c>
      <c r="D7400" s="9" t="s">
        <v>2811</v>
      </c>
      <c r="E7400" s="9" t="s">
        <v>8855</v>
      </c>
      <c r="F7400" s="9" t="str">
        <f>TEXT(gdp_capita_rank__2[[#This Row],[year]],0)&amp;"-"&amp;gdp_capita_rank__2[[#This Row],[WB_country_code]]</f>
        <v>2015-CZE</v>
      </c>
      <c r="G7400" s="9" t="s">
        <v>8884</v>
      </c>
    </row>
    <row r="7401" spans="1:7" x14ac:dyDescent="0.2">
      <c r="A7401" s="9" t="s">
        <v>63</v>
      </c>
      <c r="B7401" s="9" t="s">
        <v>64</v>
      </c>
      <c r="C7401" s="9" t="s">
        <v>2812</v>
      </c>
      <c r="D7401" s="9" t="s">
        <v>2813</v>
      </c>
      <c r="E7401" s="9" t="s">
        <v>8855</v>
      </c>
      <c r="F7401" s="9" t="str">
        <f>TEXT(gdp_capita_rank__2[[#This Row],[year]],0)&amp;"-"&amp;gdp_capita_rank__2[[#This Row],[WB_country_code]]</f>
        <v>2015-DEU</v>
      </c>
      <c r="G7401" s="9" t="s">
        <v>8885</v>
      </c>
    </row>
    <row r="7402" spans="1:7" x14ac:dyDescent="0.2">
      <c r="A7402" s="9" t="s">
        <v>65</v>
      </c>
      <c r="B7402" s="9" t="s">
        <v>66</v>
      </c>
      <c r="C7402" s="9" t="s">
        <v>2814</v>
      </c>
      <c r="D7402" s="9" t="s">
        <v>2815</v>
      </c>
      <c r="E7402" s="9" t="s">
        <v>8855</v>
      </c>
      <c r="F7402" s="9" t="str">
        <f>TEXT(gdp_capita_rank__2[[#This Row],[year]],0)&amp;"-"&amp;gdp_capita_rank__2[[#This Row],[WB_country_code]]</f>
        <v>2015-DJI</v>
      </c>
      <c r="G7402" s="9" t="s">
        <v>8886</v>
      </c>
    </row>
    <row r="7403" spans="1:7" x14ac:dyDescent="0.2">
      <c r="A7403" s="9" t="s">
        <v>67</v>
      </c>
      <c r="B7403" s="9" t="s">
        <v>68</v>
      </c>
      <c r="C7403" s="9" t="s">
        <v>2816</v>
      </c>
      <c r="D7403" s="9" t="s">
        <v>2817</v>
      </c>
      <c r="E7403" s="9" t="s">
        <v>8855</v>
      </c>
      <c r="F7403" s="9" t="str">
        <f>TEXT(gdp_capita_rank__2[[#This Row],[year]],0)&amp;"-"&amp;gdp_capita_rank__2[[#This Row],[WB_country_code]]</f>
        <v>2015-DNK</v>
      </c>
      <c r="G7403" s="9" t="s">
        <v>8887</v>
      </c>
    </row>
    <row r="7404" spans="1:7" x14ac:dyDescent="0.2">
      <c r="A7404" s="9" t="s">
        <v>69</v>
      </c>
      <c r="B7404" s="9" t="s">
        <v>70</v>
      </c>
      <c r="C7404" s="9" t="s">
        <v>2818</v>
      </c>
      <c r="D7404" s="9" t="s">
        <v>2819</v>
      </c>
      <c r="E7404" s="9" t="s">
        <v>8855</v>
      </c>
      <c r="F7404" s="9" t="str">
        <f>TEXT(gdp_capita_rank__2[[#This Row],[year]],0)&amp;"-"&amp;gdp_capita_rank__2[[#This Row],[WB_country_code]]</f>
        <v>2015-DOM</v>
      </c>
      <c r="G7404" s="9" t="s">
        <v>8888</v>
      </c>
    </row>
    <row r="7405" spans="1:7" x14ac:dyDescent="0.2">
      <c r="A7405" s="9" t="s">
        <v>71</v>
      </c>
      <c r="B7405" s="9" t="s">
        <v>72</v>
      </c>
      <c r="C7405" s="9" t="s">
        <v>2821</v>
      </c>
      <c r="D7405" s="9" t="s">
        <v>2822</v>
      </c>
      <c r="E7405" s="9" t="s">
        <v>8855</v>
      </c>
      <c r="F7405" s="9" t="str">
        <f>TEXT(gdp_capita_rank__2[[#This Row],[year]],0)&amp;"-"&amp;gdp_capita_rank__2[[#This Row],[WB_country_code]]</f>
        <v>2015-DZA</v>
      </c>
      <c r="G7405" s="9" t="s">
        <v>8889</v>
      </c>
    </row>
    <row r="7406" spans="1:7" x14ac:dyDescent="0.2">
      <c r="A7406" s="9" t="s">
        <v>73</v>
      </c>
      <c r="B7406" s="9" t="s">
        <v>74</v>
      </c>
      <c r="C7406" s="9" t="s">
        <v>2824</v>
      </c>
      <c r="D7406" s="9" t="s">
        <v>2825</v>
      </c>
      <c r="E7406" s="9" t="s">
        <v>8855</v>
      </c>
      <c r="F7406" s="9" t="str">
        <f>TEXT(gdp_capita_rank__2[[#This Row],[year]],0)&amp;"-"&amp;gdp_capita_rank__2[[#This Row],[WB_country_code]]</f>
        <v>2015-ECU</v>
      </c>
      <c r="G7406" s="9" t="s">
        <v>8890</v>
      </c>
    </row>
    <row r="7407" spans="1:7" x14ac:dyDescent="0.2">
      <c r="A7407" s="9" t="s">
        <v>75</v>
      </c>
      <c r="B7407" s="9" t="s">
        <v>76</v>
      </c>
      <c r="C7407" s="9" t="s">
        <v>2827</v>
      </c>
      <c r="D7407" s="9" t="s">
        <v>2828</v>
      </c>
      <c r="E7407" s="9" t="s">
        <v>8855</v>
      </c>
      <c r="F7407" s="9" t="str">
        <f>TEXT(gdp_capita_rank__2[[#This Row],[year]],0)&amp;"-"&amp;gdp_capita_rank__2[[#This Row],[WB_country_code]]</f>
        <v>2015-EGY</v>
      </c>
      <c r="G7407" s="9" t="s">
        <v>8891</v>
      </c>
    </row>
    <row r="7408" spans="1:7" x14ac:dyDescent="0.2">
      <c r="A7408" s="9" t="s">
        <v>77</v>
      </c>
      <c r="B7408" s="9" t="s">
        <v>78</v>
      </c>
      <c r="C7408" s="9" t="s">
        <v>2829</v>
      </c>
      <c r="D7408" s="9" t="s">
        <v>2830</v>
      </c>
      <c r="E7408" s="9" t="s">
        <v>8855</v>
      </c>
      <c r="F7408" s="9" t="str">
        <f>TEXT(gdp_capita_rank__2[[#This Row],[year]],0)&amp;"-"&amp;gdp_capita_rank__2[[#This Row],[WB_country_code]]</f>
        <v>2015-ERI</v>
      </c>
      <c r="G7408" s="9" t="s">
        <v>2741</v>
      </c>
    </row>
    <row r="7409" spans="1:7" x14ac:dyDescent="0.2">
      <c r="A7409" s="9" t="s">
        <v>79</v>
      </c>
      <c r="B7409" s="9" t="s">
        <v>80</v>
      </c>
      <c r="C7409" s="9" t="s">
        <v>2831</v>
      </c>
      <c r="D7409" s="9" t="s">
        <v>2832</v>
      </c>
      <c r="E7409" s="9" t="s">
        <v>8855</v>
      </c>
      <c r="F7409" s="9" t="str">
        <f>TEXT(gdp_capita_rank__2[[#This Row],[year]],0)&amp;"-"&amp;gdp_capita_rank__2[[#This Row],[WB_country_code]]</f>
        <v>2015-ESP</v>
      </c>
      <c r="G7409" s="9" t="s">
        <v>8892</v>
      </c>
    </row>
    <row r="7410" spans="1:7" x14ac:dyDescent="0.2">
      <c r="A7410" s="9" t="s">
        <v>81</v>
      </c>
      <c r="B7410" s="9" t="s">
        <v>82</v>
      </c>
      <c r="C7410" s="9" t="s">
        <v>2834</v>
      </c>
      <c r="D7410" s="9" t="s">
        <v>2835</v>
      </c>
      <c r="E7410" s="9" t="s">
        <v>8855</v>
      </c>
      <c r="F7410" s="9" t="str">
        <f>TEXT(gdp_capita_rank__2[[#This Row],[year]],0)&amp;"-"&amp;gdp_capita_rank__2[[#This Row],[WB_country_code]]</f>
        <v>2015-EST</v>
      </c>
      <c r="G7410" s="9" t="s">
        <v>8893</v>
      </c>
    </row>
    <row r="7411" spans="1:7" x14ac:dyDescent="0.2">
      <c r="A7411" s="9" t="s">
        <v>83</v>
      </c>
      <c r="B7411" s="9" t="s">
        <v>84</v>
      </c>
      <c r="C7411" s="9" t="s">
        <v>2836</v>
      </c>
      <c r="D7411" s="9" t="s">
        <v>2837</v>
      </c>
      <c r="E7411" s="9" t="s">
        <v>8855</v>
      </c>
      <c r="F7411" s="9" t="str">
        <f>TEXT(gdp_capita_rank__2[[#This Row],[year]],0)&amp;"-"&amp;gdp_capita_rank__2[[#This Row],[WB_country_code]]</f>
        <v>2015-ETH</v>
      </c>
      <c r="G7411" s="9" t="s">
        <v>8894</v>
      </c>
    </row>
    <row r="7412" spans="1:7" x14ac:dyDescent="0.2">
      <c r="A7412" s="9" t="s">
        <v>85</v>
      </c>
      <c r="B7412" s="9" t="s">
        <v>86</v>
      </c>
      <c r="C7412" s="9" t="s">
        <v>2838</v>
      </c>
      <c r="D7412" s="9" t="s">
        <v>2839</v>
      </c>
      <c r="E7412" s="9" t="s">
        <v>8855</v>
      </c>
      <c r="F7412" s="9" t="str">
        <f>TEXT(gdp_capita_rank__2[[#This Row],[year]],0)&amp;"-"&amp;gdp_capita_rank__2[[#This Row],[WB_country_code]]</f>
        <v>2015-FIN</v>
      </c>
      <c r="G7412" s="9" t="s">
        <v>8895</v>
      </c>
    </row>
    <row r="7413" spans="1:7" x14ac:dyDescent="0.2">
      <c r="A7413" s="9" t="s">
        <v>87</v>
      </c>
      <c r="B7413" s="9" t="s">
        <v>88</v>
      </c>
      <c r="C7413" s="9" t="s">
        <v>2841</v>
      </c>
      <c r="D7413" s="9" t="s">
        <v>2842</v>
      </c>
      <c r="E7413" s="9" t="s">
        <v>8855</v>
      </c>
      <c r="F7413" s="9" t="str">
        <f>TEXT(gdp_capita_rank__2[[#This Row],[year]],0)&amp;"-"&amp;gdp_capita_rank__2[[#This Row],[WB_country_code]]</f>
        <v>2015-FJI</v>
      </c>
      <c r="G7413" s="9" t="s">
        <v>8896</v>
      </c>
    </row>
    <row r="7414" spans="1:7" x14ac:dyDescent="0.2">
      <c r="A7414" s="9" t="s">
        <v>89</v>
      </c>
      <c r="B7414" s="9" t="s">
        <v>90</v>
      </c>
      <c r="C7414" s="9" t="s">
        <v>2844</v>
      </c>
      <c r="D7414" s="9" t="s">
        <v>2845</v>
      </c>
      <c r="E7414" s="9" t="s">
        <v>8855</v>
      </c>
      <c r="F7414" s="9" t="str">
        <f>TEXT(gdp_capita_rank__2[[#This Row],[year]],0)&amp;"-"&amp;gdp_capita_rank__2[[#This Row],[WB_country_code]]</f>
        <v>2015-FRA</v>
      </c>
      <c r="G7414" s="9" t="s">
        <v>8897</v>
      </c>
    </row>
    <row r="7415" spans="1:7" x14ac:dyDescent="0.2">
      <c r="A7415" s="9" t="s">
        <v>91</v>
      </c>
      <c r="B7415" s="9" t="s">
        <v>92</v>
      </c>
      <c r="C7415" s="9" t="s">
        <v>2847</v>
      </c>
      <c r="D7415" s="9" t="s">
        <v>2848</v>
      </c>
      <c r="E7415" s="9" t="s">
        <v>8855</v>
      </c>
      <c r="F7415" s="9" t="str">
        <f>TEXT(gdp_capita_rank__2[[#This Row],[year]],0)&amp;"-"&amp;gdp_capita_rank__2[[#This Row],[WB_country_code]]</f>
        <v>2015-GAB</v>
      </c>
      <c r="G7415" s="9" t="s">
        <v>8898</v>
      </c>
    </row>
    <row r="7416" spans="1:7" x14ac:dyDescent="0.2">
      <c r="A7416" s="9" t="s">
        <v>93</v>
      </c>
      <c r="B7416" s="9" t="s">
        <v>94</v>
      </c>
      <c r="C7416" s="9" t="s">
        <v>2850</v>
      </c>
      <c r="D7416" s="9" t="s">
        <v>2851</v>
      </c>
      <c r="E7416" s="9" t="s">
        <v>8855</v>
      </c>
      <c r="F7416" s="9" t="str">
        <f>TEXT(gdp_capita_rank__2[[#This Row],[year]],0)&amp;"-"&amp;gdp_capita_rank__2[[#This Row],[WB_country_code]]</f>
        <v>2015-GBR</v>
      </c>
      <c r="G7416" s="9" t="s">
        <v>8899</v>
      </c>
    </row>
    <row r="7417" spans="1:7" x14ac:dyDescent="0.2">
      <c r="A7417" s="9" t="s">
        <v>95</v>
      </c>
      <c r="B7417" s="9" t="s">
        <v>96</v>
      </c>
      <c r="C7417" s="9" t="s">
        <v>2853</v>
      </c>
      <c r="D7417" s="9" t="s">
        <v>2854</v>
      </c>
      <c r="E7417" s="9" t="s">
        <v>8855</v>
      </c>
      <c r="F7417" s="9" t="str">
        <f>TEXT(gdp_capita_rank__2[[#This Row],[year]],0)&amp;"-"&amp;gdp_capita_rank__2[[#This Row],[WB_country_code]]</f>
        <v>2015-GEO</v>
      </c>
      <c r="G7417" s="9" t="s">
        <v>8900</v>
      </c>
    </row>
    <row r="7418" spans="1:7" x14ac:dyDescent="0.2">
      <c r="A7418" s="9" t="s">
        <v>97</v>
      </c>
      <c r="B7418" s="9" t="s">
        <v>98</v>
      </c>
      <c r="C7418" s="9" t="s">
        <v>2855</v>
      </c>
      <c r="D7418" s="9" t="s">
        <v>2824</v>
      </c>
      <c r="E7418" s="9" t="s">
        <v>8855</v>
      </c>
      <c r="F7418" s="9" t="str">
        <f>TEXT(gdp_capita_rank__2[[#This Row],[year]],0)&amp;"-"&amp;gdp_capita_rank__2[[#This Row],[WB_country_code]]</f>
        <v>2015-GHA</v>
      </c>
      <c r="G7418" s="9" t="s">
        <v>8901</v>
      </c>
    </row>
    <row r="7419" spans="1:7" x14ac:dyDescent="0.2">
      <c r="A7419" s="9" t="s">
        <v>99</v>
      </c>
      <c r="B7419" s="9" t="s">
        <v>100</v>
      </c>
      <c r="C7419" s="9" t="s">
        <v>2857</v>
      </c>
      <c r="D7419" s="9" t="s">
        <v>2858</v>
      </c>
      <c r="E7419" s="9" t="s">
        <v>8855</v>
      </c>
      <c r="F7419" s="9" t="str">
        <f>TEXT(gdp_capita_rank__2[[#This Row],[year]],0)&amp;"-"&amp;gdp_capita_rank__2[[#This Row],[WB_country_code]]</f>
        <v>2015-GRC</v>
      </c>
      <c r="G7419" s="9" t="s">
        <v>8902</v>
      </c>
    </row>
    <row r="7420" spans="1:7" x14ac:dyDescent="0.2">
      <c r="A7420" s="9" t="s">
        <v>101</v>
      </c>
      <c r="B7420" s="9" t="s">
        <v>102</v>
      </c>
      <c r="C7420" s="9" t="s">
        <v>2860</v>
      </c>
      <c r="D7420" s="9" t="s">
        <v>2861</v>
      </c>
      <c r="E7420" s="9" t="s">
        <v>8855</v>
      </c>
      <c r="F7420" s="9" t="str">
        <f>TEXT(gdp_capita_rank__2[[#This Row],[year]],0)&amp;"-"&amp;gdp_capita_rank__2[[#This Row],[WB_country_code]]</f>
        <v>2015-GRD</v>
      </c>
      <c r="G7420" s="9" t="s">
        <v>8903</v>
      </c>
    </row>
    <row r="7421" spans="1:7" x14ac:dyDescent="0.2">
      <c r="A7421" s="9" t="s">
        <v>103</v>
      </c>
      <c r="B7421" s="9" t="s">
        <v>104</v>
      </c>
      <c r="C7421" s="9" t="s">
        <v>2862</v>
      </c>
      <c r="D7421" s="9" t="s">
        <v>2863</v>
      </c>
      <c r="E7421" s="9" t="s">
        <v>8855</v>
      </c>
      <c r="F7421" s="9" t="str">
        <f>TEXT(gdp_capita_rank__2[[#This Row],[year]],0)&amp;"-"&amp;gdp_capita_rank__2[[#This Row],[WB_country_code]]</f>
        <v>2015-GTM</v>
      </c>
      <c r="G7421" s="9" t="s">
        <v>8904</v>
      </c>
    </row>
    <row r="7422" spans="1:7" x14ac:dyDescent="0.2">
      <c r="A7422" s="9" t="s">
        <v>105</v>
      </c>
      <c r="B7422" s="9" t="s">
        <v>106</v>
      </c>
      <c r="C7422" s="9" t="s">
        <v>2865</v>
      </c>
      <c r="D7422" s="9" t="s">
        <v>2866</v>
      </c>
      <c r="E7422" s="9" t="s">
        <v>8855</v>
      </c>
      <c r="F7422" s="9" t="str">
        <f>TEXT(gdp_capita_rank__2[[#This Row],[year]],0)&amp;"-"&amp;gdp_capita_rank__2[[#This Row],[WB_country_code]]</f>
        <v>2015-GUY</v>
      </c>
      <c r="G7422" s="9" t="s">
        <v>8905</v>
      </c>
    </row>
    <row r="7423" spans="1:7" x14ac:dyDescent="0.2">
      <c r="A7423" s="9" t="s">
        <v>107</v>
      </c>
      <c r="B7423" s="9" t="s">
        <v>108</v>
      </c>
      <c r="C7423" s="9" t="s">
        <v>2868</v>
      </c>
      <c r="D7423" s="9" t="s">
        <v>2869</v>
      </c>
      <c r="E7423" s="9" t="s">
        <v>8855</v>
      </c>
      <c r="F7423" s="9" t="str">
        <f>TEXT(gdp_capita_rank__2[[#This Row],[year]],0)&amp;"-"&amp;gdp_capita_rank__2[[#This Row],[WB_country_code]]</f>
        <v>2015-HKG</v>
      </c>
      <c r="G7423" s="9" t="s">
        <v>8906</v>
      </c>
    </row>
    <row r="7424" spans="1:7" x14ac:dyDescent="0.2">
      <c r="A7424" s="9" t="s">
        <v>109</v>
      </c>
      <c r="B7424" s="9" t="s">
        <v>110</v>
      </c>
      <c r="C7424" s="9" t="s">
        <v>2871</v>
      </c>
      <c r="D7424" s="9" t="s">
        <v>2872</v>
      </c>
      <c r="E7424" s="9" t="s">
        <v>8855</v>
      </c>
      <c r="F7424" s="9" t="str">
        <f>TEXT(gdp_capita_rank__2[[#This Row],[year]],0)&amp;"-"&amp;gdp_capita_rank__2[[#This Row],[WB_country_code]]</f>
        <v>2015-HRV</v>
      </c>
      <c r="G7424" s="9" t="s">
        <v>8907</v>
      </c>
    </row>
    <row r="7425" spans="1:7" x14ac:dyDescent="0.2">
      <c r="A7425" s="9" t="s">
        <v>111</v>
      </c>
      <c r="B7425" s="9" t="s">
        <v>112</v>
      </c>
      <c r="C7425" s="9" t="s">
        <v>2873</v>
      </c>
      <c r="D7425" s="9" t="s">
        <v>2874</v>
      </c>
      <c r="E7425" s="9" t="s">
        <v>8855</v>
      </c>
      <c r="F7425" s="9" t="str">
        <f>TEXT(gdp_capita_rank__2[[#This Row],[year]],0)&amp;"-"&amp;gdp_capita_rank__2[[#This Row],[WB_country_code]]</f>
        <v>2015-HUN</v>
      </c>
      <c r="G7425" s="9" t="s">
        <v>8908</v>
      </c>
    </row>
    <row r="7426" spans="1:7" x14ac:dyDescent="0.2">
      <c r="A7426" s="9" t="s">
        <v>113</v>
      </c>
      <c r="B7426" s="9" t="s">
        <v>114</v>
      </c>
      <c r="C7426" s="9" t="s">
        <v>2875</v>
      </c>
      <c r="D7426" s="9" t="s">
        <v>2876</v>
      </c>
      <c r="E7426" s="9" t="s">
        <v>8855</v>
      </c>
      <c r="F7426" s="9" t="str">
        <f>TEXT(gdp_capita_rank__2[[#This Row],[year]],0)&amp;"-"&amp;gdp_capita_rank__2[[#This Row],[WB_country_code]]</f>
        <v>2015-IDN</v>
      </c>
      <c r="G7426" s="9" t="s">
        <v>8909</v>
      </c>
    </row>
    <row r="7427" spans="1:7" x14ac:dyDescent="0.2">
      <c r="A7427" s="9" t="s">
        <v>115</v>
      </c>
      <c r="B7427" s="9" t="s">
        <v>116</v>
      </c>
      <c r="C7427" s="9" t="s">
        <v>2877</v>
      </c>
      <c r="D7427" s="9" t="s">
        <v>2878</v>
      </c>
      <c r="E7427" s="9" t="s">
        <v>8855</v>
      </c>
      <c r="F7427" s="9" t="str">
        <f>TEXT(gdp_capita_rank__2[[#This Row],[year]],0)&amp;"-"&amp;gdp_capita_rank__2[[#This Row],[WB_country_code]]</f>
        <v>2015-IND</v>
      </c>
      <c r="G7427" s="9" t="s">
        <v>8910</v>
      </c>
    </row>
    <row r="7428" spans="1:7" x14ac:dyDescent="0.2">
      <c r="A7428" s="9" t="s">
        <v>117</v>
      </c>
      <c r="B7428" s="9" t="s">
        <v>118</v>
      </c>
      <c r="C7428" s="9" t="s">
        <v>2880</v>
      </c>
      <c r="D7428" s="9" t="s">
        <v>2881</v>
      </c>
      <c r="E7428" s="9" t="s">
        <v>8855</v>
      </c>
      <c r="F7428" s="9" t="str">
        <f>TEXT(gdp_capita_rank__2[[#This Row],[year]],0)&amp;"-"&amp;gdp_capita_rank__2[[#This Row],[WB_country_code]]</f>
        <v>2015-IRL</v>
      </c>
      <c r="G7428" s="9" t="s">
        <v>8911</v>
      </c>
    </row>
    <row r="7429" spans="1:7" x14ac:dyDescent="0.2">
      <c r="A7429" s="9" t="s">
        <v>119</v>
      </c>
      <c r="B7429" s="9" t="s">
        <v>120</v>
      </c>
      <c r="C7429" s="9" t="s">
        <v>2883</v>
      </c>
      <c r="D7429" s="9" t="s">
        <v>2884</v>
      </c>
      <c r="E7429" s="9" t="s">
        <v>8855</v>
      </c>
      <c r="F7429" s="9" t="str">
        <f>TEXT(gdp_capita_rank__2[[#This Row],[year]],0)&amp;"-"&amp;gdp_capita_rank__2[[#This Row],[WB_country_code]]</f>
        <v>2015-IRN</v>
      </c>
      <c r="G7429" s="9" t="s">
        <v>8912</v>
      </c>
    </row>
    <row r="7430" spans="1:7" x14ac:dyDescent="0.2">
      <c r="A7430" s="9" t="s">
        <v>121</v>
      </c>
      <c r="B7430" s="9" t="s">
        <v>122</v>
      </c>
      <c r="C7430" s="9" t="s">
        <v>2886</v>
      </c>
      <c r="D7430" s="9" t="s">
        <v>2887</v>
      </c>
      <c r="E7430" s="9" t="s">
        <v>8855</v>
      </c>
      <c r="F7430" s="9" t="str">
        <f>TEXT(gdp_capita_rank__2[[#This Row],[year]],0)&amp;"-"&amp;gdp_capita_rank__2[[#This Row],[WB_country_code]]</f>
        <v>2015-IRQ</v>
      </c>
      <c r="G7430" s="9" t="s">
        <v>8913</v>
      </c>
    </row>
    <row r="7431" spans="1:7" x14ac:dyDescent="0.2">
      <c r="A7431" s="9" t="s">
        <v>123</v>
      </c>
      <c r="B7431" s="9" t="s">
        <v>124</v>
      </c>
      <c r="C7431" s="9" t="s">
        <v>2889</v>
      </c>
      <c r="D7431" s="9" t="s">
        <v>2890</v>
      </c>
      <c r="E7431" s="9" t="s">
        <v>8855</v>
      </c>
      <c r="F7431" s="9" t="str">
        <f>TEXT(gdp_capita_rank__2[[#This Row],[year]],0)&amp;"-"&amp;gdp_capita_rank__2[[#This Row],[WB_country_code]]</f>
        <v>2015-ISL</v>
      </c>
      <c r="G7431" s="9" t="s">
        <v>8914</v>
      </c>
    </row>
    <row r="7432" spans="1:7" x14ac:dyDescent="0.2">
      <c r="A7432" s="9" t="s">
        <v>125</v>
      </c>
      <c r="B7432" s="9" t="s">
        <v>126</v>
      </c>
      <c r="C7432" s="9" t="s">
        <v>2892</v>
      </c>
      <c r="D7432" s="9" t="s">
        <v>2893</v>
      </c>
      <c r="E7432" s="9" t="s">
        <v>8855</v>
      </c>
      <c r="F7432" s="9" t="str">
        <f>TEXT(gdp_capita_rank__2[[#This Row],[year]],0)&amp;"-"&amp;gdp_capita_rank__2[[#This Row],[WB_country_code]]</f>
        <v>2015-ISR</v>
      </c>
      <c r="G7432" s="9" t="s">
        <v>8915</v>
      </c>
    </row>
    <row r="7433" spans="1:7" x14ac:dyDescent="0.2">
      <c r="A7433" s="9" t="s">
        <v>127</v>
      </c>
      <c r="B7433" s="9" t="s">
        <v>128</v>
      </c>
      <c r="C7433" s="9" t="s">
        <v>2895</v>
      </c>
      <c r="D7433" s="9" t="s">
        <v>2896</v>
      </c>
      <c r="E7433" s="9" t="s">
        <v>8855</v>
      </c>
      <c r="F7433" s="9" t="str">
        <f>TEXT(gdp_capita_rank__2[[#This Row],[year]],0)&amp;"-"&amp;gdp_capita_rank__2[[#This Row],[WB_country_code]]</f>
        <v>2015-ITA</v>
      </c>
      <c r="G7433" s="9" t="s">
        <v>8916</v>
      </c>
    </row>
    <row r="7434" spans="1:7" x14ac:dyDescent="0.2">
      <c r="A7434" s="9" t="s">
        <v>129</v>
      </c>
      <c r="B7434" s="9" t="s">
        <v>130</v>
      </c>
      <c r="C7434" s="9" t="s">
        <v>2898</v>
      </c>
      <c r="D7434" s="9" t="s">
        <v>2899</v>
      </c>
      <c r="E7434" s="9" t="s">
        <v>8855</v>
      </c>
      <c r="F7434" s="9" t="str">
        <f>TEXT(gdp_capita_rank__2[[#This Row],[year]],0)&amp;"-"&amp;gdp_capita_rank__2[[#This Row],[WB_country_code]]</f>
        <v>2015-JAM</v>
      </c>
      <c r="G7434" s="9" t="s">
        <v>8917</v>
      </c>
    </row>
    <row r="7435" spans="1:7" x14ac:dyDescent="0.2">
      <c r="A7435" s="9" t="s">
        <v>131</v>
      </c>
      <c r="B7435" s="9" t="s">
        <v>132</v>
      </c>
      <c r="C7435" s="9" t="s">
        <v>2901</v>
      </c>
      <c r="D7435" s="9" t="s">
        <v>2902</v>
      </c>
      <c r="E7435" s="9" t="s">
        <v>8855</v>
      </c>
      <c r="F7435" s="9" t="str">
        <f>TEXT(gdp_capita_rank__2[[#This Row],[year]],0)&amp;"-"&amp;gdp_capita_rank__2[[#This Row],[WB_country_code]]</f>
        <v>2015-JOR</v>
      </c>
      <c r="G7435" s="9" t="s">
        <v>8918</v>
      </c>
    </row>
    <row r="7436" spans="1:7" x14ac:dyDescent="0.2">
      <c r="A7436" s="9" t="s">
        <v>133</v>
      </c>
      <c r="B7436" s="9" t="s">
        <v>134</v>
      </c>
      <c r="C7436" s="9" t="s">
        <v>2903</v>
      </c>
      <c r="D7436" s="9" t="s">
        <v>2904</v>
      </c>
      <c r="E7436" s="9" t="s">
        <v>8855</v>
      </c>
      <c r="F7436" s="9" t="str">
        <f>TEXT(gdp_capita_rank__2[[#This Row],[year]],0)&amp;"-"&amp;gdp_capita_rank__2[[#This Row],[WB_country_code]]</f>
        <v>2015-JPN</v>
      </c>
      <c r="G7436" s="9" t="s">
        <v>8919</v>
      </c>
    </row>
    <row r="7437" spans="1:7" x14ac:dyDescent="0.2">
      <c r="A7437" s="9" t="s">
        <v>135</v>
      </c>
      <c r="B7437" s="9" t="s">
        <v>136</v>
      </c>
      <c r="C7437" s="9" t="s">
        <v>2906</v>
      </c>
      <c r="D7437" s="9" t="s">
        <v>2907</v>
      </c>
      <c r="E7437" s="9" t="s">
        <v>8855</v>
      </c>
      <c r="F7437" s="9" t="str">
        <f>TEXT(gdp_capita_rank__2[[#This Row],[year]],0)&amp;"-"&amp;gdp_capita_rank__2[[#This Row],[WB_country_code]]</f>
        <v>2015-KAZ</v>
      </c>
      <c r="G7437" s="9" t="s">
        <v>8920</v>
      </c>
    </row>
    <row r="7438" spans="1:7" x14ac:dyDescent="0.2">
      <c r="A7438" s="9" t="s">
        <v>137</v>
      </c>
      <c r="B7438" s="9" t="s">
        <v>138</v>
      </c>
      <c r="C7438" s="9" t="s">
        <v>2908</v>
      </c>
      <c r="D7438" s="9" t="s">
        <v>2909</v>
      </c>
      <c r="E7438" s="9" t="s">
        <v>8855</v>
      </c>
      <c r="F7438" s="9" t="str">
        <f>TEXT(gdp_capita_rank__2[[#This Row],[year]],0)&amp;"-"&amp;gdp_capita_rank__2[[#This Row],[WB_country_code]]</f>
        <v>2015-KEN</v>
      </c>
      <c r="G7438" s="9" t="s">
        <v>8921</v>
      </c>
    </row>
    <row r="7439" spans="1:7" x14ac:dyDescent="0.2">
      <c r="A7439" s="9" t="s">
        <v>139</v>
      </c>
      <c r="B7439" s="9" t="s">
        <v>140</v>
      </c>
      <c r="C7439" s="9" t="s">
        <v>2911</v>
      </c>
      <c r="D7439" s="9" t="s">
        <v>2912</v>
      </c>
      <c r="E7439" s="9" t="s">
        <v>8855</v>
      </c>
      <c r="F7439" s="9" t="str">
        <f>TEXT(gdp_capita_rank__2[[#This Row],[year]],0)&amp;"-"&amp;gdp_capita_rank__2[[#This Row],[WB_country_code]]</f>
        <v>2015-KGZ</v>
      </c>
      <c r="G7439" s="9" t="s">
        <v>8922</v>
      </c>
    </row>
    <row r="7440" spans="1:7" x14ac:dyDescent="0.2">
      <c r="A7440" s="9" t="s">
        <v>141</v>
      </c>
      <c r="B7440" s="9" t="s">
        <v>142</v>
      </c>
      <c r="C7440" s="9" t="s">
        <v>2913</v>
      </c>
      <c r="D7440" s="9" t="s">
        <v>2914</v>
      </c>
      <c r="E7440" s="9" t="s">
        <v>8855</v>
      </c>
      <c r="F7440" s="9" t="str">
        <f>TEXT(gdp_capita_rank__2[[#This Row],[year]],0)&amp;"-"&amp;gdp_capita_rank__2[[#This Row],[WB_country_code]]</f>
        <v>2015-KOR</v>
      </c>
      <c r="G7440" s="9" t="s">
        <v>8923</v>
      </c>
    </row>
    <row r="7441" spans="1:7" x14ac:dyDescent="0.2">
      <c r="A7441" s="9" t="s">
        <v>143</v>
      </c>
      <c r="B7441" s="9" t="s">
        <v>144</v>
      </c>
      <c r="C7441" s="9" t="s">
        <v>2916</v>
      </c>
      <c r="D7441" s="9" t="s">
        <v>2917</v>
      </c>
      <c r="E7441" s="9" t="s">
        <v>8855</v>
      </c>
      <c r="F7441" s="9" t="str">
        <f>TEXT(gdp_capita_rank__2[[#This Row],[year]],0)&amp;"-"&amp;gdp_capita_rank__2[[#This Row],[WB_country_code]]</f>
        <v>2015-KWT</v>
      </c>
      <c r="G7441" s="9" t="s">
        <v>8924</v>
      </c>
    </row>
    <row r="7442" spans="1:7" x14ac:dyDescent="0.2">
      <c r="A7442" s="9" t="s">
        <v>145</v>
      </c>
      <c r="B7442" s="9" t="s">
        <v>146</v>
      </c>
      <c r="C7442" s="9" t="s">
        <v>2918</v>
      </c>
      <c r="D7442" s="9" t="s">
        <v>2919</v>
      </c>
      <c r="E7442" s="9" t="s">
        <v>8855</v>
      </c>
      <c r="F7442" s="9" t="str">
        <f>TEXT(gdp_capita_rank__2[[#This Row],[year]],0)&amp;"-"&amp;gdp_capita_rank__2[[#This Row],[WB_country_code]]</f>
        <v>2015-LBN</v>
      </c>
      <c r="G7442" s="9" t="s">
        <v>8925</v>
      </c>
    </row>
    <row r="7443" spans="1:7" x14ac:dyDescent="0.2">
      <c r="A7443" s="9" t="s">
        <v>147</v>
      </c>
      <c r="B7443" s="9" t="s">
        <v>148</v>
      </c>
      <c r="C7443" s="9" t="s">
        <v>2920</v>
      </c>
      <c r="D7443" s="9" t="s">
        <v>2921</v>
      </c>
      <c r="E7443" s="9" t="s">
        <v>8855</v>
      </c>
      <c r="F7443" s="9" t="str">
        <f>TEXT(gdp_capita_rank__2[[#This Row],[year]],0)&amp;"-"&amp;gdp_capita_rank__2[[#This Row],[WB_country_code]]</f>
        <v>2015-LKA</v>
      </c>
      <c r="G7443" s="9" t="s">
        <v>8926</v>
      </c>
    </row>
    <row r="7444" spans="1:7" x14ac:dyDescent="0.2">
      <c r="A7444" s="9" t="s">
        <v>149</v>
      </c>
      <c r="B7444" s="9" t="s">
        <v>150</v>
      </c>
      <c r="C7444" s="9" t="s">
        <v>2923</v>
      </c>
      <c r="D7444" s="9" t="s">
        <v>2924</v>
      </c>
      <c r="E7444" s="9" t="s">
        <v>8855</v>
      </c>
      <c r="F7444" s="9" t="str">
        <f>TEXT(gdp_capita_rank__2[[#This Row],[year]],0)&amp;"-"&amp;gdp_capita_rank__2[[#This Row],[WB_country_code]]</f>
        <v>2015-LTU</v>
      </c>
      <c r="G7444" s="9" t="s">
        <v>8927</v>
      </c>
    </row>
    <row r="7445" spans="1:7" x14ac:dyDescent="0.2">
      <c r="A7445" s="9" t="s">
        <v>151</v>
      </c>
      <c r="B7445" s="9" t="s">
        <v>152</v>
      </c>
      <c r="C7445" s="9" t="s">
        <v>2925</v>
      </c>
      <c r="D7445" s="9" t="s">
        <v>2926</v>
      </c>
      <c r="E7445" s="9" t="s">
        <v>8855</v>
      </c>
      <c r="F7445" s="9" t="str">
        <f>TEXT(gdp_capita_rank__2[[#This Row],[year]],0)&amp;"-"&amp;gdp_capita_rank__2[[#This Row],[WB_country_code]]</f>
        <v>2015-LVA</v>
      </c>
      <c r="G7445" s="9" t="s">
        <v>8928</v>
      </c>
    </row>
    <row r="7446" spans="1:7" x14ac:dyDescent="0.2">
      <c r="A7446" s="9" t="s">
        <v>153</v>
      </c>
      <c r="B7446" s="9" t="s">
        <v>154</v>
      </c>
      <c r="C7446" s="9" t="s">
        <v>2927</v>
      </c>
      <c r="D7446" s="9" t="s">
        <v>2928</v>
      </c>
      <c r="E7446" s="9" t="s">
        <v>8855</v>
      </c>
      <c r="F7446" s="9" t="str">
        <f>TEXT(gdp_capita_rank__2[[#This Row],[year]],0)&amp;"-"&amp;gdp_capita_rank__2[[#This Row],[WB_country_code]]</f>
        <v>2015-MAR</v>
      </c>
      <c r="G7446" s="9" t="s">
        <v>8929</v>
      </c>
    </row>
    <row r="7447" spans="1:7" x14ac:dyDescent="0.2">
      <c r="A7447" s="9" t="s">
        <v>155</v>
      </c>
      <c r="B7447" s="9" t="s">
        <v>156</v>
      </c>
      <c r="C7447" s="9" t="s">
        <v>2930</v>
      </c>
      <c r="D7447" s="9" t="s">
        <v>2931</v>
      </c>
      <c r="E7447" s="9" t="s">
        <v>8855</v>
      </c>
      <c r="F7447" s="9" t="str">
        <f>TEXT(gdp_capita_rank__2[[#This Row],[year]],0)&amp;"-"&amp;gdp_capita_rank__2[[#This Row],[WB_country_code]]</f>
        <v>2015-MDA</v>
      </c>
      <c r="G7447" s="9" t="s">
        <v>8930</v>
      </c>
    </row>
    <row r="7448" spans="1:7" x14ac:dyDescent="0.2">
      <c r="A7448" s="9" t="s">
        <v>157</v>
      </c>
      <c r="B7448" s="9" t="s">
        <v>158</v>
      </c>
      <c r="C7448" s="9" t="s">
        <v>2932</v>
      </c>
      <c r="D7448" s="9" t="s">
        <v>2933</v>
      </c>
      <c r="E7448" s="9" t="s">
        <v>8855</v>
      </c>
      <c r="F7448" s="9" t="str">
        <f>TEXT(gdp_capita_rank__2[[#This Row],[year]],0)&amp;"-"&amp;gdp_capita_rank__2[[#This Row],[WB_country_code]]</f>
        <v>2015-MEX</v>
      </c>
      <c r="G7448" s="9" t="s">
        <v>8931</v>
      </c>
    </row>
    <row r="7449" spans="1:7" x14ac:dyDescent="0.2">
      <c r="A7449" s="9" t="s">
        <v>159</v>
      </c>
      <c r="B7449" s="9" t="s">
        <v>160</v>
      </c>
      <c r="C7449" s="9" t="s">
        <v>2935</v>
      </c>
      <c r="D7449" s="9" t="s">
        <v>2936</v>
      </c>
      <c r="E7449" s="9" t="s">
        <v>8855</v>
      </c>
      <c r="F7449" s="9" t="str">
        <f>TEXT(gdp_capita_rank__2[[#This Row],[year]],0)&amp;"-"&amp;gdp_capita_rank__2[[#This Row],[WB_country_code]]</f>
        <v>2015-MKD</v>
      </c>
      <c r="G7449" s="9" t="s">
        <v>8932</v>
      </c>
    </row>
    <row r="7450" spans="1:7" x14ac:dyDescent="0.2">
      <c r="A7450" s="9" t="s">
        <v>161</v>
      </c>
      <c r="B7450" s="9" t="s">
        <v>162</v>
      </c>
      <c r="C7450" s="9" t="s">
        <v>2937</v>
      </c>
      <c r="D7450" s="9" t="s">
        <v>2938</v>
      </c>
      <c r="E7450" s="9" t="s">
        <v>8855</v>
      </c>
      <c r="F7450" s="9" t="str">
        <f>TEXT(gdp_capita_rank__2[[#This Row],[year]],0)&amp;"-"&amp;gdp_capita_rank__2[[#This Row],[WB_country_code]]</f>
        <v>2015-MNE</v>
      </c>
      <c r="G7450" s="9" t="s">
        <v>8933</v>
      </c>
    </row>
    <row r="7451" spans="1:7" x14ac:dyDescent="0.2">
      <c r="A7451" s="9" t="s">
        <v>163</v>
      </c>
      <c r="B7451" s="9" t="s">
        <v>164</v>
      </c>
      <c r="C7451" s="9" t="s">
        <v>2939</v>
      </c>
      <c r="D7451" s="9" t="s">
        <v>2940</v>
      </c>
      <c r="E7451" s="9" t="s">
        <v>8855</v>
      </c>
      <c r="F7451" s="9" t="str">
        <f>TEXT(gdp_capita_rank__2[[#This Row],[year]],0)&amp;"-"&amp;gdp_capita_rank__2[[#This Row],[WB_country_code]]</f>
        <v>2015-MNG</v>
      </c>
      <c r="G7451" s="9" t="s">
        <v>8934</v>
      </c>
    </row>
    <row r="7452" spans="1:7" x14ac:dyDescent="0.2">
      <c r="A7452" s="9" t="s">
        <v>165</v>
      </c>
      <c r="B7452" s="9" t="s">
        <v>166</v>
      </c>
      <c r="C7452" s="9" t="s">
        <v>2941</v>
      </c>
      <c r="D7452" s="9" t="s">
        <v>2942</v>
      </c>
      <c r="E7452" s="9" t="s">
        <v>8855</v>
      </c>
      <c r="F7452" s="9" t="str">
        <f>TEXT(gdp_capita_rank__2[[#This Row],[year]],0)&amp;"-"&amp;gdp_capita_rank__2[[#This Row],[WB_country_code]]</f>
        <v>2015-MOZ</v>
      </c>
      <c r="G7452" s="9" t="s">
        <v>8935</v>
      </c>
    </row>
    <row r="7453" spans="1:7" x14ac:dyDescent="0.2">
      <c r="A7453" s="9" t="s">
        <v>167</v>
      </c>
      <c r="B7453" s="9" t="s">
        <v>168</v>
      </c>
      <c r="C7453" s="9" t="s">
        <v>2943</v>
      </c>
      <c r="D7453" s="9" t="s">
        <v>2944</v>
      </c>
      <c r="E7453" s="9" t="s">
        <v>8855</v>
      </c>
      <c r="F7453" s="9" t="str">
        <f>TEXT(gdp_capita_rank__2[[#This Row],[year]],0)&amp;"-"&amp;gdp_capita_rank__2[[#This Row],[WB_country_code]]</f>
        <v>2015-MUS</v>
      </c>
      <c r="G7453" s="9" t="s">
        <v>8936</v>
      </c>
    </row>
    <row r="7454" spans="1:7" x14ac:dyDescent="0.2">
      <c r="A7454" s="9" t="s">
        <v>169</v>
      </c>
      <c r="B7454" s="9" t="s">
        <v>170</v>
      </c>
      <c r="C7454" s="9" t="s">
        <v>2945</v>
      </c>
      <c r="D7454" s="9" t="s">
        <v>2946</v>
      </c>
      <c r="E7454" s="9" t="s">
        <v>8855</v>
      </c>
      <c r="F7454" s="9" t="str">
        <f>TEXT(gdp_capita_rank__2[[#This Row],[year]],0)&amp;"-"&amp;gdp_capita_rank__2[[#This Row],[WB_country_code]]</f>
        <v>2015-MYS</v>
      </c>
      <c r="G7454" s="9" t="s">
        <v>8937</v>
      </c>
    </row>
    <row r="7455" spans="1:7" x14ac:dyDescent="0.2">
      <c r="A7455" s="9" t="s">
        <v>171</v>
      </c>
      <c r="B7455" s="9" t="s">
        <v>172</v>
      </c>
      <c r="C7455" s="9" t="s">
        <v>2948</v>
      </c>
      <c r="D7455" s="9" t="s">
        <v>2949</v>
      </c>
      <c r="E7455" s="9" t="s">
        <v>8855</v>
      </c>
      <c r="F7455" s="9" t="str">
        <f>TEXT(gdp_capita_rank__2[[#This Row],[year]],0)&amp;"-"&amp;gdp_capita_rank__2[[#This Row],[WB_country_code]]</f>
        <v>2015-NAM</v>
      </c>
      <c r="G7455" s="9" t="s">
        <v>8938</v>
      </c>
    </row>
    <row r="7456" spans="1:7" x14ac:dyDescent="0.2">
      <c r="A7456" s="9" t="s">
        <v>173</v>
      </c>
      <c r="B7456" s="9" t="s">
        <v>174</v>
      </c>
      <c r="C7456" s="9" t="s">
        <v>2950</v>
      </c>
      <c r="D7456" s="9" t="s">
        <v>2951</v>
      </c>
      <c r="E7456" s="9" t="s">
        <v>8855</v>
      </c>
      <c r="F7456" s="9" t="str">
        <f>TEXT(gdp_capita_rank__2[[#This Row],[year]],0)&amp;"-"&amp;gdp_capita_rank__2[[#This Row],[WB_country_code]]</f>
        <v>2015-NER</v>
      </c>
      <c r="G7456" s="9" t="s">
        <v>8939</v>
      </c>
    </row>
    <row r="7457" spans="1:7" x14ac:dyDescent="0.2">
      <c r="A7457" s="9" t="s">
        <v>175</v>
      </c>
      <c r="B7457" s="9" t="s">
        <v>176</v>
      </c>
      <c r="C7457" s="9" t="s">
        <v>2953</v>
      </c>
      <c r="D7457" s="9" t="s">
        <v>2954</v>
      </c>
      <c r="E7457" s="9" t="s">
        <v>8855</v>
      </c>
      <c r="F7457" s="9" t="str">
        <f>TEXT(gdp_capita_rank__2[[#This Row],[year]],0)&amp;"-"&amp;gdp_capita_rank__2[[#This Row],[WB_country_code]]</f>
        <v>2015-NGA</v>
      </c>
      <c r="G7457" s="9" t="s">
        <v>8940</v>
      </c>
    </row>
    <row r="7458" spans="1:7" x14ac:dyDescent="0.2">
      <c r="A7458" s="9" t="s">
        <v>177</v>
      </c>
      <c r="B7458" s="9" t="s">
        <v>178</v>
      </c>
      <c r="C7458" s="9" t="s">
        <v>2956</v>
      </c>
      <c r="D7458" s="9" t="s">
        <v>2957</v>
      </c>
      <c r="E7458" s="9" t="s">
        <v>8855</v>
      </c>
      <c r="F7458" s="9" t="str">
        <f>TEXT(gdp_capita_rank__2[[#This Row],[year]],0)&amp;"-"&amp;gdp_capita_rank__2[[#This Row],[WB_country_code]]</f>
        <v>2015-NLD</v>
      </c>
      <c r="G7458" s="9" t="s">
        <v>8941</v>
      </c>
    </row>
    <row r="7459" spans="1:7" x14ac:dyDescent="0.2">
      <c r="A7459" s="9" t="s">
        <v>179</v>
      </c>
      <c r="B7459" s="9" t="s">
        <v>180</v>
      </c>
      <c r="C7459" s="9" t="s">
        <v>2959</v>
      </c>
      <c r="D7459" s="9" t="s">
        <v>2960</v>
      </c>
      <c r="E7459" s="9" t="s">
        <v>8855</v>
      </c>
      <c r="F7459" s="9" t="str">
        <f>TEXT(gdp_capita_rank__2[[#This Row],[year]],0)&amp;"-"&amp;gdp_capita_rank__2[[#This Row],[WB_country_code]]</f>
        <v>2015-NOR</v>
      </c>
      <c r="G7459" s="9" t="s">
        <v>8942</v>
      </c>
    </row>
    <row r="7460" spans="1:7" x14ac:dyDescent="0.2">
      <c r="A7460" s="9" t="s">
        <v>181</v>
      </c>
      <c r="B7460" s="9" t="s">
        <v>182</v>
      </c>
      <c r="C7460" s="9" t="s">
        <v>2962</v>
      </c>
      <c r="D7460" s="9" t="s">
        <v>2963</v>
      </c>
      <c r="E7460" s="9" t="s">
        <v>8855</v>
      </c>
      <c r="F7460" s="9" t="str">
        <f>TEXT(gdp_capita_rank__2[[#This Row],[year]],0)&amp;"-"&amp;gdp_capita_rank__2[[#This Row],[WB_country_code]]</f>
        <v>2015-NZL</v>
      </c>
      <c r="G7460" s="9" t="s">
        <v>8943</v>
      </c>
    </row>
    <row r="7461" spans="1:7" x14ac:dyDescent="0.2">
      <c r="A7461" s="9" t="s">
        <v>183</v>
      </c>
      <c r="B7461" s="9" t="s">
        <v>184</v>
      </c>
      <c r="C7461" s="9" t="s">
        <v>2965</v>
      </c>
      <c r="D7461" s="9" t="s">
        <v>2966</v>
      </c>
      <c r="E7461" s="9" t="s">
        <v>8855</v>
      </c>
      <c r="F7461" s="9" t="str">
        <f>TEXT(gdp_capita_rank__2[[#This Row],[year]],0)&amp;"-"&amp;gdp_capita_rank__2[[#This Row],[WB_country_code]]</f>
        <v>2015-PAK</v>
      </c>
      <c r="G7461" s="9" t="s">
        <v>8944</v>
      </c>
    </row>
    <row r="7462" spans="1:7" x14ac:dyDescent="0.2">
      <c r="A7462" s="9" t="s">
        <v>185</v>
      </c>
      <c r="B7462" s="9" t="s">
        <v>186</v>
      </c>
      <c r="C7462" s="9" t="s">
        <v>2968</v>
      </c>
      <c r="D7462" s="9" t="s">
        <v>2969</v>
      </c>
      <c r="E7462" s="9" t="s">
        <v>8855</v>
      </c>
      <c r="F7462" s="9" t="str">
        <f>TEXT(gdp_capita_rank__2[[#This Row],[year]],0)&amp;"-"&amp;gdp_capita_rank__2[[#This Row],[WB_country_code]]</f>
        <v>2015-PAN</v>
      </c>
      <c r="G7462" s="9" t="s">
        <v>8945</v>
      </c>
    </row>
    <row r="7463" spans="1:7" x14ac:dyDescent="0.2">
      <c r="A7463" s="9" t="s">
        <v>187</v>
      </c>
      <c r="B7463" s="9" t="s">
        <v>188</v>
      </c>
      <c r="C7463" s="9" t="s">
        <v>2971</v>
      </c>
      <c r="D7463" s="9" t="s">
        <v>2972</v>
      </c>
      <c r="E7463" s="9" t="s">
        <v>8855</v>
      </c>
      <c r="F7463" s="9" t="str">
        <f>TEXT(gdp_capita_rank__2[[#This Row],[year]],0)&amp;"-"&amp;gdp_capita_rank__2[[#This Row],[WB_country_code]]</f>
        <v>2015-PER</v>
      </c>
      <c r="G7463" s="9" t="s">
        <v>8946</v>
      </c>
    </row>
    <row r="7464" spans="1:7" x14ac:dyDescent="0.2">
      <c r="A7464" s="9" t="s">
        <v>189</v>
      </c>
      <c r="B7464" s="9" t="s">
        <v>190</v>
      </c>
      <c r="C7464" s="9" t="s">
        <v>2973</v>
      </c>
      <c r="D7464" s="9" t="s">
        <v>2974</v>
      </c>
      <c r="E7464" s="9" t="s">
        <v>8855</v>
      </c>
      <c r="F7464" s="9" t="str">
        <f>TEXT(gdp_capita_rank__2[[#This Row],[year]],0)&amp;"-"&amp;gdp_capita_rank__2[[#This Row],[WB_country_code]]</f>
        <v>2015-PHL</v>
      </c>
      <c r="G7464" s="9" t="s">
        <v>8947</v>
      </c>
    </row>
    <row r="7465" spans="1:7" x14ac:dyDescent="0.2">
      <c r="A7465" s="9" t="s">
        <v>191</v>
      </c>
      <c r="B7465" s="9" t="s">
        <v>192</v>
      </c>
      <c r="C7465" s="9" t="s">
        <v>2976</v>
      </c>
      <c r="D7465" s="9" t="s">
        <v>2977</v>
      </c>
      <c r="E7465" s="9" t="s">
        <v>8855</v>
      </c>
      <c r="F7465" s="9" t="str">
        <f>TEXT(gdp_capita_rank__2[[#This Row],[year]],0)&amp;"-"&amp;gdp_capita_rank__2[[#This Row],[WB_country_code]]</f>
        <v>2015-POL</v>
      </c>
      <c r="G7465" s="9" t="s">
        <v>8948</v>
      </c>
    </row>
    <row r="7466" spans="1:7" x14ac:dyDescent="0.2">
      <c r="A7466" s="9" t="s">
        <v>193</v>
      </c>
      <c r="B7466" s="9" t="s">
        <v>194</v>
      </c>
      <c r="C7466" s="9" t="s">
        <v>2818</v>
      </c>
      <c r="D7466" s="9" t="s">
        <v>2978</v>
      </c>
      <c r="E7466" s="9" t="s">
        <v>8855</v>
      </c>
      <c r="F7466" s="9" t="str">
        <f>TEXT(gdp_capita_rank__2[[#This Row],[year]],0)&amp;"-"&amp;gdp_capita_rank__2[[#This Row],[WB_country_code]]</f>
        <v>2015-PRI</v>
      </c>
      <c r="G7466" s="9" t="s">
        <v>8949</v>
      </c>
    </row>
    <row r="7467" spans="1:7" x14ac:dyDescent="0.2">
      <c r="A7467" s="9" t="s">
        <v>195</v>
      </c>
      <c r="B7467" s="9" t="s">
        <v>196</v>
      </c>
      <c r="C7467" s="9" t="s">
        <v>2980</v>
      </c>
      <c r="D7467" s="9" t="s">
        <v>2981</v>
      </c>
      <c r="E7467" s="9" t="s">
        <v>8855</v>
      </c>
      <c r="F7467" s="9" t="str">
        <f>TEXT(gdp_capita_rank__2[[#This Row],[year]],0)&amp;"-"&amp;gdp_capita_rank__2[[#This Row],[WB_country_code]]</f>
        <v>2015-PRK</v>
      </c>
      <c r="G7467" s="9" t="s">
        <v>2741</v>
      </c>
    </row>
    <row r="7468" spans="1:7" x14ac:dyDescent="0.2">
      <c r="A7468" s="9" t="s">
        <v>197</v>
      </c>
      <c r="B7468" s="9" t="s">
        <v>198</v>
      </c>
      <c r="C7468" s="9" t="s">
        <v>2982</v>
      </c>
      <c r="D7468" s="9" t="s">
        <v>2983</v>
      </c>
      <c r="E7468" s="9" t="s">
        <v>8855</v>
      </c>
      <c r="F7468" s="9" t="str">
        <f>TEXT(gdp_capita_rank__2[[#This Row],[year]],0)&amp;"-"&amp;gdp_capita_rank__2[[#This Row],[WB_country_code]]</f>
        <v>2015-PRT</v>
      </c>
      <c r="G7468" s="9" t="s">
        <v>8950</v>
      </c>
    </row>
    <row r="7469" spans="1:7" x14ac:dyDescent="0.2">
      <c r="A7469" s="9" t="s">
        <v>199</v>
      </c>
      <c r="B7469" s="9" t="s">
        <v>200</v>
      </c>
      <c r="C7469" s="9" t="s">
        <v>2985</v>
      </c>
      <c r="D7469" s="9" t="s">
        <v>2986</v>
      </c>
      <c r="E7469" s="9" t="s">
        <v>8855</v>
      </c>
      <c r="F7469" s="9" t="str">
        <f>TEXT(gdp_capita_rank__2[[#This Row],[year]],0)&amp;"-"&amp;gdp_capita_rank__2[[#This Row],[WB_country_code]]</f>
        <v>2015-PRY</v>
      </c>
      <c r="G7469" s="9" t="s">
        <v>8951</v>
      </c>
    </row>
    <row r="7470" spans="1:7" x14ac:dyDescent="0.2">
      <c r="A7470" s="9" t="s">
        <v>201</v>
      </c>
      <c r="B7470" s="9" t="s">
        <v>202</v>
      </c>
      <c r="C7470" s="9" t="s">
        <v>2987</v>
      </c>
      <c r="D7470" s="9" t="s">
        <v>2988</v>
      </c>
      <c r="E7470" s="9" t="s">
        <v>8855</v>
      </c>
      <c r="F7470" s="9" t="str">
        <f>TEXT(gdp_capita_rank__2[[#This Row],[year]],0)&amp;"-"&amp;gdp_capita_rank__2[[#This Row],[WB_country_code]]</f>
        <v>2015-QAT</v>
      </c>
      <c r="G7470" s="9" t="s">
        <v>8952</v>
      </c>
    </row>
    <row r="7471" spans="1:7" x14ac:dyDescent="0.2">
      <c r="A7471" s="9" t="s">
        <v>203</v>
      </c>
      <c r="B7471" s="9" t="s">
        <v>204</v>
      </c>
      <c r="C7471" s="9" t="s">
        <v>2989</v>
      </c>
      <c r="D7471" s="9" t="s">
        <v>2990</v>
      </c>
      <c r="E7471" s="9" t="s">
        <v>8855</v>
      </c>
      <c r="F7471" s="9" t="str">
        <f>TEXT(gdp_capita_rank__2[[#This Row],[year]],0)&amp;"-"&amp;gdp_capita_rank__2[[#This Row],[WB_country_code]]</f>
        <v>2015-ROU</v>
      </c>
      <c r="G7471" s="9" t="s">
        <v>8953</v>
      </c>
    </row>
    <row r="7472" spans="1:7" x14ac:dyDescent="0.2">
      <c r="A7472" s="9" t="s">
        <v>205</v>
      </c>
      <c r="B7472" s="9" t="s">
        <v>206</v>
      </c>
      <c r="C7472" s="9" t="s">
        <v>2991</v>
      </c>
      <c r="D7472" s="9" t="s">
        <v>2992</v>
      </c>
      <c r="E7472" s="9" t="s">
        <v>8855</v>
      </c>
      <c r="F7472" s="9" t="str">
        <f>TEXT(gdp_capita_rank__2[[#This Row],[year]],0)&amp;"-"&amp;gdp_capita_rank__2[[#This Row],[WB_country_code]]</f>
        <v>2015-RUS</v>
      </c>
      <c r="G7472" s="9" t="s">
        <v>8954</v>
      </c>
    </row>
    <row r="7473" spans="1:7" x14ac:dyDescent="0.2">
      <c r="A7473" s="9" t="s">
        <v>207</v>
      </c>
      <c r="B7473" s="9" t="s">
        <v>208</v>
      </c>
      <c r="C7473" s="9" t="s">
        <v>2993</v>
      </c>
      <c r="D7473" s="9" t="s">
        <v>2994</v>
      </c>
      <c r="E7473" s="9" t="s">
        <v>8855</v>
      </c>
      <c r="F7473" s="9" t="str">
        <f>TEXT(gdp_capita_rank__2[[#This Row],[year]],0)&amp;"-"&amp;gdp_capita_rank__2[[#This Row],[WB_country_code]]</f>
        <v>2015-SAU</v>
      </c>
      <c r="G7473" s="9" t="s">
        <v>8955</v>
      </c>
    </row>
    <row r="7474" spans="1:7" x14ac:dyDescent="0.2">
      <c r="A7474" s="9" t="s">
        <v>209</v>
      </c>
      <c r="B7474" s="9" t="s">
        <v>210</v>
      </c>
      <c r="C7474" s="9" t="s">
        <v>2995</v>
      </c>
      <c r="D7474" s="9" t="s">
        <v>2996</v>
      </c>
      <c r="E7474" s="9" t="s">
        <v>8855</v>
      </c>
      <c r="F7474" s="9" t="str">
        <f>TEXT(gdp_capita_rank__2[[#This Row],[year]],0)&amp;"-"&amp;gdp_capita_rank__2[[#This Row],[WB_country_code]]</f>
        <v>2015-SDN</v>
      </c>
      <c r="G7474" s="9" t="s">
        <v>8956</v>
      </c>
    </row>
    <row r="7475" spans="1:7" x14ac:dyDescent="0.2">
      <c r="A7475" s="9" t="s">
        <v>211</v>
      </c>
      <c r="B7475" s="9" t="s">
        <v>212</v>
      </c>
      <c r="C7475" s="9" t="s">
        <v>2998</v>
      </c>
      <c r="D7475" s="9" t="s">
        <v>2999</v>
      </c>
      <c r="E7475" s="9" t="s">
        <v>8855</v>
      </c>
      <c r="F7475" s="9" t="str">
        <f>TEXT(gdp_capita_rank__2[[#This Row],[year]],0)&amp;"-"&amp;gdp_capita_rank__2[[#This Row],[WB_country_code]]</f>
        <v>2015-SEN</v>
      </c>
      <c r="G7475" s="9" t="s">
        <v>8957</v>
      </c>
    </row>
    <row r="7476" spans="1:7" x14ac:dyDescent="0.2">
      <c r="A7476" s="9" t="s">
        <v>213</v>
      </c>
      <c r="B7476" s="9" t="s">
        <v>214</v>
      </c>
      <c r="C7476" s="9" t="s">
        <v>3001</v>
      </c>
      <c r="D7476" s="9" t="s">
        <v>3002</v>
      </c>
      <c r="E7476" s="9" t="s">
        <v>8855</v>
      </c>
      <c r="F7476" s="9" t="str">
        <f>TEXT(gdp_capita_rank__2[[#This Row],[year]],0)&amp;"-"&amp;gdp_capita_rank__2[[#This Row],[WB_country_code]]</f>
        <v>2015-SGP</v>
      </c>
      <c r="G7476" s="9" t="s">
        <v>8958</v>
      </c>
    </row>
    <row r="7477" spans="1:7" x14ac:dyDescent="0.2">
      <c r="A7477" s="9" t="s">
        <v>215</v>
      </c>
      <c r="B7477" s="9" t="s">
        <v>216</v>
      </c>
      <c r="C7477" s="9" t="s">
        <v>3004</v>
      </c>
      <c r="D7477" s="9" t="s">
        <v>3005</v>
      </c>
      <c r="E7477" s="9" t="s">
        <v>8855</v>
      </c>
      <c r="F7477" s="9" t="str">
        <f>TEXT(gdp_capita_rank__2[[#This Row],[year]],0)&amp;"-"&amp;gdp_capita_rank__2[[#This Row],[WB_country_code]]</f>
        <v>2015-SMR</v>
      </c>
      <c r="G7477" s="9" t="s">
        <v>8959</v>
      </c>
    </row>
    <row r="7478" spans="1:7" x14ac:dyDescent="0.2">
      <c r="A7478" s="9" t="s">
        <v>217</v>
      </c>
      <c r="B7478" s="9" t="s">
        <v>218</v>
      </c>
      <c r="C7478" s="9" t="s">
        <v>2854</v>
      </c>
      <c r="D7478" s="9" t="s">
        <v>3006</v>
      </c>
      <c r="E7478" s="9" t="s">
        <v>8855</v>
      </c>
      <c r="F7478" s="9" t="str">
        <f>TEXT(gdp_capita_rank__2[[#This Row],[year]],0)&amp;"-"&amp;gdp_capita_rank__2[[#This Row],[WB_country_code]]</f>
        <v>2015-SRB</v>
      </c>
      <c r="G7478" s="9" t="s">
        <v>8960</v>
      </c>
    </row>
    <row r="7479" spans="1:7" x14ac:dyDescent="0.2">
      <c r="A7479" s="9" t="s">
        <v>219</v>
      </c>
      <c r="B7479" s="9" t="s">
        <v>220</v>
      </c>
      <c r="C7479" s="9" t="s">
        <v>3007</v>
      </c>
      <c r="D7479" s="9" t="s">
        <v>3008</v>
      </c>
      <c r="E7479" s="9" t="s">
        <v>8855</v>
      </c>
      <c r="F7479" s="9" t="str">
        <f>TEXT(gdp_capita_rank__2[[#This Row],[year]],0)&amp;"-"&amp;gdp_capita_rank__2[[#This Row],[WB_country_code]]</f>
        <v>2015-SUR</v>
      </c>
      <c r="G7479" s="9" t="s">
        <v>8961</v>
      </c>
    </row>
    <row r="7480" spans="1:7" x14ac:dyDescent="0.2">
      <c r="A7480" s="9" t="s">
        <v>221</v>
      </c>
      <c r="B7480" s="9" t="s">
        <v>222</v>
      </c>
      <c r="C7480" s="9" t="s">
        <v>3010</v>
      </c>
      <c r="D7480" s="9" t="s">
        <v>3011</v>
      </c>
      <c r="E7480" s="9" t="s">
        <v>8855</v>
      </c>
      <c r="F7480" s="9" t="str">
        <f>TEXT(gdp_capita_rank__2[[#This Row],[year]],0)&amp;"-"&amp;gdp_capita_rank__2[[#This Row],[WB_country_code]]</f>
        <v>2015-SVK</v>
      </c>
      <c r="G7480" s="9" t="s">
        <v>8962</v>
      </c>
    </row>
    <row r="7481" spans="1:7" x14ac:dyDescent="0.2">
      <c r="A7481" s="9" t="s">
        <v>223</v>
      </c>
      <c r="B7481" s="9" t="s">
        <v>224</v>
      </c>
      <c r="C7481" s="9" t="s">
        <v>3012</v>
      </c>
      <c r="D7481" s="9" t="s">
        <v>3013</v>
      </c>
      <c r="E7481" s="9" t="s">
        <v>8855</v>
      </c>
      <c r="F7481" s="9" t="str">
        <f>TEXT(gdp_capita_rank__2[[#This Row],[year]],0)&amp;"-"&amp;gdp_capita_rank__2[[#This Row],[WB_country_code]]</f>
        <v>2015-SVN</v>
      </c>
      <c r="G7481" s="9" t="s">
        <v>8963</v>
      </c>
    </row>
    <row r="7482" spans="1:7" x14ac:dyDescent="0.2">
      <c r="A7482" s="9" t="s">
        <v>225</v>
      </c>
      <c r="B7482" s="9" t="s">
        <v>226</v>
      </c>
      <c r="C7482" s="9" t="s">
        <v>3014</v>
      </c>
      <c r="D7482" s="9" t="s">
        <v>3015</v>
      </c>
      <c r="E7482" s="9" t="s">
        <v>8855</v>
      </c>
      <c r="F7482" s="9" t="str">
        <f>TEXT(gdp_capita_rank__2[[#This Row],[year]],0)&amp;"-"&amp;gdp_capita_rank__2[[#This Row],[WB_country_code]]</f>
        <v>2015-SWE</v>
      </c>
      <c r="G7482" s="9" t="s">
        <v>8964</v>
      </c>
    </row>
    <row r="7483" spans="1:7" x14ac:dyDescent="0.2">
      <c r="A7483" s="9" t="s">
        <v>227</v>
      </c>
      <c r="B7483" s="9" t="s">
        <v>228</v>
      </c>
      <c r="C7483" s="9" t="s">
        <v>3017</v>
      </c>
      <c r="D7483" s="9" t="s">
        <v>3018</v>
      </c>
      <c r="E7483" s="9" t="s">
        <v>8855</v>
      </c>
      <c r="F7483" s="9" t="str">
        <f>TEXT(gdp_capita_rank__2[[#This Row],[year]],0)&amp;"-"&amp;gdp_capita_rank__2[[#This Row],[WB_country_code]]</f>
        <v>2015-SYR</v>
      </c>
      <c r="G7483" s="9" t="s">
        <v>8965</v>
      </c>
    </row>
    <row r="7484" spans="1:7" x14ac:dyDescent="0.2">
      <c r="A7484" s="9" t="s">
        <v>229</v>
      </c>
      <c r="B7484" s="9" t="s">
        <v>230</v>
      </c>
      <c r="C7484" s="9" t="s">
        <v>3020</v>
      </c>
      <c r="D7484" s="9" t="s">
        <v>3021</v>
      </c>
      <c r="E7484" s="9" t="s">
        <v>8855</v>
      </c>
      <c r="F7484" s="9" t="str">
        <f>TEXT(gdp_capita_rank__2[[#This Row],[year]],0)&amp;"-"&amp;gdp_capita_rank__2[[#This Row],[WB_country_code]]</f>
        <v>2015-TGO</v>
      </c>
      <c r="G7484" s="9" t="s">
        <v>8966</v>
      </c>
    </row>
    <row r="7485" spans="1:7" x14ac:dyDescent="0.2">
      <c r="A7485" s="9" t="s">
        <v>231</v>
      </c>
      <c r="B7485" s="9" t="s">
        <v>232</v>
      </c>
      <c r="C7485" s="9" t="s">
        <v>3023</v>
      </c>
      <c r="D7485" s="9" t="s">
        <v>3024</v>
      </c>
      <c r="E7485" s="9" t="s">
        <v>8855</v>
      </c>
      <c r="F7485" s="9" t="str">
        <f>TEXT(gdp_capita_rank__2[[#This Row],[year]],0)&amp;"-"&amp;gdp_capita_rank__2[[#This Row],[WB_country_code]]</f>
        <v>2015-THA</v>
      </c>
      <c r="G7485" s="9" t="s">
        <v>8967</v>
      </c>
    </row>
    <row r="7486" spans="1:7" x14ac:dyDescent="0.2">
      <c r="A7486" s="9" t="s">
        <v>233</v>
      </c>
      <c r="B7486" s="9" t="s">
        <v>234</v>
      </c>
      <c r="C7486" s="9" t="s">
        <v>3026</v>
      </c>
      <c r="D7486" s="9" t="s">
        <v>3027</v>
      </c>
      <c r="E7486" s="9" t="s">
        <v>8855</v>
      </c>
      <c r="F7486" s="9" t="str">
        <f>TEXT(gdp_capita_rank__2[[#This Row],[year]],0)&amp;"-"&amp;gdp_capita_rank__2[[#This Row],[WB_country_code]]</f>
        <v>2015-TJK</v>
      </c>
      <c r="G7486" s="9" t="s">
        <v>8968</v>
      </c>
    </row>
    <row r="7487" spans="1:7" x14ac:dyDescent="0.2">
      <c r="A7487" s="9" t="s">
        <v>235</v>
      </c>
      <c r="B7487" s="9" t="s">
        <v>236</v>
      </c>
      <c r="C7487" s="9" t="s">
        <v>3028</v>
      </c>
      <c r="D7487" s="9" t="s">
        <v>3029</v>
      </c>
      <c r="E7487" s="9" t="s">
        <v>8855</v>
      </c>
      <c r="F7487" s="9" t="str">
        <f>TEXT(gdp_capita_rank__2[[#This Row],[year]],0)&amp;"-"&amp;gdp_capita_rank__2[[#This Row],[WB_country_code]]</f>
        <v>2015-TKM</v>
      </c>
      <c r="G7487" s="9" t="s">
        <v>8969</v>
      </c>
    </row>
    <row r="7488" spans="1:7" x14ac:dyDescent="0.2">
      <c r="A7488" s="9" t="s">
        <v>237</v>
      </c>
      <c r="B7488" s="9" t="s">
        <v>238</v>
      </c>
      <c r="C7488" s="9" t="s">
        <v>3030</v>
      </c>
      <c r="D7488" s="9" t="s">
        <v>3031</v>
      </c>
      <c r="E7488" s="9" t="s">
        <v>8855</v>
      </c>
      <c r="F7488" s="9" t="str">
        <f>TEXT(gdp_capita_rank__2[[#This Row],[year]],0)&amp;"-"&amp;gdp_capita_rank__2[[#This Row],[WB_country_code]]</f>
        <v>2015-TON</v>
      </c>
      <c r="G7488" s="9" t="s">
        <v>8970</v>
      </c>
    </row>
    <row r="7489" spans="1:7" x14ac:dyDescent="0.2">
      <c r="A7489" s="9" t="s">
        <v>239</v>
      </c>
      <c r="B7489" s="9" t="s">
        <v>240</v>
      </c>
      <c r="C7489" s="9" t="s">
        <v>3032</v>
      </c>
      <c r="D7489" s="9" t="s">
        <v>3033</v>
      </c>
      <c r="E7489" s="9" t="s">
        <v>8855</v>
      </c>
      <c r="F7489" s="9" t="str">
        <f>TEXT(gdp_capita_rank__2[[#This Row],[year]],0)&amp;"-"&amp;gdp_capita_rank__2[[#This Row],[WB_country_code]]</f>
        <v>2015-TTO</v>
      </c>
      <c r="G7489" s="9" t="s">
        <v>8971</v>
      </c>
    </row>
    <row r="7490" spans="1:7" x14ac:dyDescent="0.2">
      <c r="A7490" s="9" t="s">
        <v>241</v>
      </c>
      <c r="B7490" s="9" t="s">
        <v>242</v>
      </c>
      <c r="C7490" s="9" t="s">
        <v>3035</v>
      </c>
      <c r="D7490" s="9" t="s">
        <v>3036</v>
      </c>
      <c r="E7490" s="9" t="s">
        <v>8855</v>
      </c>
      <c r="F7490" s="9" t="str">
        <f>TEXT(gdp_capita_rank__2[[#This Row],[year]],0)&amp;"-"&amp;gdp_capita_rank__2[[#This Row],[WB_country_code]]</f>
        <v>2015-TUN</v>
      </c>
      <c r="G7490" s="9" t="s">
        <v>8972</v>
      </c>
    </row>
    <row r="7491" spans="1:7" x14ac:dyDescent="0.2">
      <c r="A7491" s="9" t="s">
        <v>243</v>
      </c>
      <c r="B7491" s="9" t="s">
        <v>244</v>
      </c>
      <c r="C7491" s="9" t="s">
        <v>3037</v>
      </c>
      <c r="D7491" s="9" t="s">
        <v>3038</v>
      </c>
      <c r="E7491" s="9" t="s">
        <v>8855</v>
      </c>
      <c r="F7491" s="9" t="str">
        <f>TEXT(gdp_capita_rank__2[[#This Row],[year]],0)&amp;"-"&amp;gdp_capita_rank__2[[#This Row],[WB_country_code]]</f>
        <v>2015-TUR</v>
      </c>
      <c r="G7491" s="9" t="s">
        <v>8973</v>
      </c>
    </row>
    <row r="7492" spans="1:7" x14ac:dyDescent="0.2">
      <c r="A7492" s="9" t="s">
        <v>245</v>
      </c>
      <c r="B7492" s="9" t="s">
        <v>246</v>
      </c>
      <c r="C7492" s="9" t="s">
        <v>3040</v>
      </c>
      <c r="D7492" s="9" t="s">
        <v>3041</v>
      </c>
      <c r="E7492" s="9" t="s">
        <v>8855</v>
      </c>
      <c r="F7492" s="9" t="str">
        <f>TEXT(gdp_capita_rank__2[[#This Row],[year]],0)&amp;"-"&amp;gdp_capita_rank__2[[#This Row],[WB_country_code]]</f>
        <v>2015-TZA</v>
      </c>
      <c r="G7492" s="9" t="s">
        <v>8974</v>
      </c>
    </row>
    <row r="7493" spans="1:7" x14ac:dyDescent="0.2">
      <c r="A7493" s="9" t="s">
        <v>247</v>
      </c>
      <c r="B7493" s="9" t="s">
        <v>248</v>
      </c>
      <c r="C7493" s="9" t="s">
        <v>3042</v>
      </c>
      <c r="D7493" s="9" t="s">
        <v>3043</v>
      </c>
      <c r="E7493" s="9" t="s">
        <v>8855</v>
      </c>
      <c r="F7493" s="9" t="str">
        <f>TEXT(gdp_capita_rank__2[[#This Row],[year]],0)&amp;"-"&amp;gdp_capita_rank__2[[#This Row],[WB_country_code]]</f>
        <v>2015-UGA</v>
      </c>
      <c r="G7493" s="9" t="s">
        <v>8975</v>
      </c>
    </row>
    <row r="7494" spans="1:7" x14ac:dyDescent="0.2">
      <c r="A7494" s="9" t="s">
        <v>249</v>
      </c>
      <c r="B7494" s="9" t="s">
        <v>250</v>
      </c>
      <c r="C7494" s="9" t="s">
        <v>3045</v>
      </c>
      <c r="D7494" s="9" t="s">
        <v>3046</v>
      </c>
      <c r="E7494" s="9" t="s">
        <v>8855</v>
      </c>
      <c r="F7494" s="9" t="str">
        <f>TEXT(gdp_capita_rank__2[[#This Row],[year]],0)&amp;"-"&amp;gdp_capita_rank__2[[#This Row],[WB_country_code]]</f>
        <v>2015-UKR</v>
      </c>
      <c r="G7494" s="9" t="s">
        <v>8976</v>
      </c>
    </row>
    <row r="7495" spans="1:7" x14ac:dyDescent="0.2">
      <c r="A7495" s="9" t="s">
        <v>251</v>
      </c>
      <c r="B7495" s="9" t="s">
        <v>252</v>
      </c>
      <c r="C7495" s="9" t="s">
        <v>3047</v>
      </c>
      <c r="D7495" s="9" t="s">
        <v>3048</v>
      </c>
      <c r="E7495" s="9" t="s">
        <v>8855</v>
      </c>
      <c r="F7495" s="9" t="str">
        <f>TEXT(gdp_capita_rank__2[[#This Row],[year]],0)&amp;"-"&amp;gdp_capita_rank__2[[#This Row],[WB_country_code]]</f>
        <v>2015-URY</v>
      </c>
      <c r="G7495" s="9" t="s">
        <v>8977</v>
      </c>
    </row>
    <row r="7496" spans="1:7" x14ac:dyDescent="0.2">
      <c r="A7496" s="9" t="s">
        <v>253</v>
      </c>
      <c r="B7496" s="9" t="s">
        <v>254</v>
      </c>
      <c r="C7496" s="9" t="s">
        <v>3050</v>
      </c>
      <c r="D7496" s="9" t="s">
        <v>3051</v>
      </c>
      <c r="E7496" s="9" t="s">
        <v>8855</v>
      </c>
      <c r="F7496" s="9" t="str">
        <f>TEXT(gdp_capita_rank__2[[#This Row],[year]],0)&amp;"-"&amp;gdp_capita_rank__2[[#This Row],[WB_country_code]]</f>
        <v>2015-USA</v>
      </c>
      <c r="G7496" s="9" t="s">
        <v>8978</v>
      </c>
    </row>
    <row r="7497" spans="1:7" x14ac:dyDescent="0.2">
      <c r="A7497" s="9" t="s">
        <v>255</v>
      </c>
      <c r="B7497" s="9" t="s">
        <v>256</v>
      </c>
      <c r="C7497" s="9" t="s">
        <v>3053</v>
      </c>
      <c r="D7497" s="9" t="s">
        <v>3054</v>
      </c>
      <c r="E7497" s="9" t="s">
        <v>8855</v>
      </c>
      <c r="F7497" s="9" t="str">
        <f>TEXT(gdp_capita_rank__2[[#This Row],[year]],0)&amp;"-"&amp;gdp_capita_rank__2[[#This Row],[WB_country_code]]</f>
        <v>2015-UZB</v>
      </c>
      <c r="G7497" s="9" t="s">
        <v>8979</v>
      </c>
    </row>
    <row r="7498" spans="1:7" x14ac:dyDescent="0.2">
      <c r="A7498" s="9" t="s">
        <v>257</v>
      </c>
      <c r="B7498" s="9" t="s">
        <v>258</v>
      </c>
      <c r="C7498" s="9" t="s">
        <v>3055</v>
      </c>
      <c r="D7498" s="9" t="s">
        <v>3056</v>
      </c>
      <c r="E7498" s="9" t="s">
        <v>8855</v>
      </c>
      <c r="F7498" s="9" t="str">
        <f>TEXT(gdp_capita_rank__2[[#This Row],[year]],0)&amp;"-"&amp;gdp_capita_rank__2[[#This Row],[WB_country_code]]</f>
        <v>2015-VEN</v>
      </c>
      <c r="G7498" s="9" t="s">
        <v>2741</v>
      </c>
    </row>
    <row r="7499" spans="1:7" x14ac:dyDescent="0.2">
      <c r="A7499" s="9" t="s">
        <v>259</v>
      </c>
      <c r="B7499" s="9" t="s">
        <v>260</v>
      </c>
      <c r="C7499" s="9" t="s">
        <v>3058</v>
      </c>
      <c r="D7499" s="9" t="s">
        <v>3059</v>
      </c>
      <c r="E7499" s="9" t="s">
        <v>8855</v>
      </c>
      <c r="F7499" s="9" t="str">
        <f>TEXT(gdp_capita_rank__2[[#This Row],[year]],0)&amp;"-"&amp;gdp_capita_rank__2[[#This Row],[WB_country_code]]</f>
        <v>2015-VIR</v>
      </c>
      <c r="G7499" s="9" t="s">
        <v>8980</v>
      </c>
    </row>
    <row r="7500" spans="1:7" x14ac:dyDescent="0.2">
      <c r="A7500" s="9" t="s">
        <v>261</v>
      </c>
      <c r="B7500" s="9" t="s">
        <v>262</v>
      </c>
      <c r="C7500" s="9" t="s">
        <v>3060</v>
      </c>
      <c r="D7500" s="9" t="s">
        <v>3061</v>
      </c>
      <c r="E7500" s="9" t="s">
        <v>8855</v>
      </c>
      <c r="F7500" s="9" t="str">
        <f>TEXT(gdp_capita_rank__2[[#This Row],[year]],0)&amp;"-"&amp;gdp_capita_rank__2[[#This Row],[WB_country_code]]</f>
        <v>2015-VNM</v>
      </c>
      <c r="G7500" s="9" t="s">
        <v>8981</v>
      </c>
    </row>
    <row r="7501" spans="1:7" x14ac:dyDescent="0.2">
      <c r="A7501" s="9" t="s">
        <v>263</v>
      </c>
      <c r="B7501" s="9" t="s">
        <v>264</v>
      </c>
      <c r="C7501" s="9" t="s">
        <v>3062</v>
      </c>
      <c r="D7501" s="9" t="s">
        <v>3063</v>
      </c>
      <c r="E7501" s="9" t="s">
        <v>8855</v>
      </c>
      <c r="F7501" s="9" t="str">
        <f>TEXT(gdp_capita_rank__2[[#This Row],[year]],0)&amp;"-"&amp;gdp_capita_rank__2[[#This Row],[WB_country_code]]</f>
        <v>2015-WSM</v>
      </c>
      <c r="G7501" s="9" t="s">
        <v>8982</v>
      </c>
    </row>
    <row r="7502" spans="1:7" x14ac:dyDescent="0.2">
      <c r="A7502" s="9" t="s">
        <v>265</v>
      </c>
      <c r="B7502" s="9" t="s">
        <v>266</v>
      </c>
      <c r="C7502" s="9" t="s">
        <v>3064</v>
      </c>
      <c r="D7502" s="9" t="s">
        <v>3065</v>
      </c>
      <c r="E7502" s="9" t="s">
        <v>8855</v>
      </c>
      <c r="F7502" s="9" t="str">
        <f>TEXT(gdp_capita_rank__2[[#This Row],[year]],0)&amp;"-"&amp;gdp_capita_rank__2[[#This Row],[WB_country_code]]</f>
        <v>2015-XKX</v>
      </c>
      <c r="G7502" s="9" t="s">
        <v>8983</v>
      </c>
    </row>
    <row r="7503" spans="1:7" x14ac:dyDescent="0.2">
      <c r="A7503" s="9" t="s">
        <v>269</v>
      </c>
      <c r="B7503" s="9" t="s">
        <v>270</v>
      </c>
      <c r="C7503" s="9" t="s">
        <v>3066</v>
      </c>
      <c r="D7503" s="9" t="s">
        <v>3067</v>
      </c>
      <c r="E7503" s="9" t="s">
        <v>8855</v>
      </c>
      <c r="F7503" s="9" t="str">
        <f>TEXT(gdp_capita_rank__2[[#This Row],[year]],0)&amp;"-"&amp;gdp_capita_rank__2[[#This Row],[WB_country_code]]</f>
        <v>2015-ZAF</v>
      </c>
      <c r="G7503" s="9" t="s">
        <v>8984</v>
      </c>
    </row>
    <row r="7504" spans="1:7" x14ac:dyDescent="0.2">
      <c r="A7504" s="9" t="s">
        <v>271</v>
      </c>
      <c r="B7504" s="9" t="s">
        <v>272</v>
      </c>
      <c r="C7504" s="9" t="s">
        <v>3069</v>
      </c>
      <c r="D7504" s="9" t="s">
        <v>3070</v>
      </c>
      <c r="E7504" s="9" t="s">
        <v>8855</v>
      </c>
      <c r="F7504" s="9" t="str">
        <f>TEXT(gdp_capita_rank__2[[#This Row],[year]],0)&amp;"-"&amp;gdp_capita_rank__2[[#This Row],[WB_country_code]]</f>
        <v>2015-ZMB</v>
      </c>
      <c r="G7504" s="9" t="s">
        <v>8985</v>
      </c>
    </row>
    <row r="7505" spans="1:7" x14ac:dyDescent="0.2">
      <c r="A7505" s="9" t="s">
        <v>273</v>
      </c>
      <c r="B7505" s="9" t="s">
        <v>274</v>
      </c>
      <c r="C7505" s="9" t="s">
        <v>3072</v>
      </c>
      <c r="D7505" s="9" t="s">
        <v>3073</v>
      </c>
      <c r="E7505" s="9" t="s">
        <v>8855</v>
      </c>
      <c r="F7505" s="9" t="str">
        <f>TEXT(gdp_capita_rank__2[[#This Row],[year]],0)&amp;"-"&amp;gdp_capita_rank__2[[#This Row],[WB_country_code]]</f>
        <v>2015-ZWE</v>
      </c>
      <c r="G7505" s="9" t="s">
        <v>8986</v>
      </c>
    </row>
    <row r="7506" spans="1:7" x14ac:dyDescent="0.2">
      <c r="A7506" s="9" t="s">
        <v>5</v>
      </c>
      <c r="B7506" s="9" t="s">
        <v>6</v>
      </c>
      <c r="C7506" s="9" t="s">
        <v>2735</v>
      </c>
      <c r="D7506" s="9" t="s">
        <v>2736</v>
      </c>
      <c r="E7506" s="9" t="s">
        <v>8987</v>
      </c>
      <c r="F7506" s="9" t="str">
        <f>TEXT(gdp_capita_rank__2[[#This Row],[year]],0)&amp;"-"&amp;gdp_capita_rank__2[[#This Row],[WB_country_code]]</f>
        <v>2016-AFG</v>
      </c>
      <c r="G7506" s="9" t="s">
        <v>8988</v>
      </c>
    </row>
    <row r="7507" spans="1:7" x14ac:dyDescent="0.2">
      <c r="A7507" s="9" t="s">
        <v>7</v>
      </c>
      <c r="B7507" s="9" t="s">
        <v>8</v>
      </c>
      <c r="C7507" s="9" t="s">
        <v>2739</v>
      </c>
      <c r="D7507" s="9" t="s">
        <v>2740</v>
      </c>
      <c r="E7507" s="9" t="s">
        <v>8987</v>
      </c>
      <c r="F7507" s="9" t="str">
        <f>TEXT(gdp_capita_rank__2[[#This Row],[year]],0)&amp;"-"&amp;gdp_capita_rank__2[[#This Row],[WB_country_code]]</f>
        <v>2016-ARE</v>
      </c>
      <c r="G7507" s="9" t="s">
        <v>8989</v>
      </c>
    </row>
    <row r="7508" spans="1:7" x14ac:dyDescent="0.2">
      <c r="A7508" s="9" t="s">
        <v>9</v>
      </c>
      <c r="B7508" s="9" t="s">
        <v>10</v>
      </c>
      <c r="C7508" s="9" t="s">
        <v>2742</v>
      </c>
      <c r="D7508" s="9" t="s">
        <v>2743</v>
      </c>
      <c r="E7508" s="9" t="s">
        <v>8987</v>
      </c>
      <c r="F7508" s="9" t="str">
        <f>TEXT(gdp_capita_rank__2[[#This Row],[year]],0)&amp;"-"&amp;gdp_capita_rank__2[[#This Row],[WB_country_code]]</f>
        <v>2016-ARG</v>
      </c>
      <c r="G7508" s="9" t="s">
        <v>8990</v>
      </c>
    </row>
    <row r="7509" spans="1:7" x14ac:dyDescent="0.2">
      <c r="A7509" s="9" t="s">
        <v>11</v>
      </c>
      <c r="B7509" s="9" t="s">
        <v>12</v>
      </c>
      <c r="C7509" s="9" t="s">
        <v>2744</v>
      </c>
      <c r="D7509" s="9" t="s">
        <v>2745</v>
      </c>
      <c r="E7509" s="9" t="s">
        <v>8987</v>
      </c>
      <c r="F7509" s="9" t="str">
        <f>TEXT(gdp_capita_rank__2[[#This Row],[year]],0)&amp;"-"&amp;gdp_capita_rank__2[[#This Row],[WB_country_code]]</f>
        <v>2016-ARM</v>
      </c>
      <c r="G7509" s="9" t="s">
        <v>8991</v>
      </c>
    </row>
    <row r="7510" spans="1:7" x14ac:dyDescent="0.2">
      <c r="A7510" s="9" t="s">
        <v>13</v>
      </c>
      <c r="B7510" s="9" t="s">
        <v>14</v>
      </c>
      <c r="C7510" s="9" t="s">
        <v>2746</v>
      </c>
      <c r="D7510" s="9" t="s">
        <v>2747</v>
      </c>
      <c r="E7510" s="9" t="s">
        <v>8987</v>
      </c>
      <c r="F7510" s="9" t="str">
        <f>TEXT(gdp_capita_rank__2[[#This Row],[year]],0)&amp;"-"&amp;gdp_capita_rank__2[[#This Row],[WB_country_code]]</f>
        <v>2016-AUS</v>
      </c>
      <c r="G7510" s="9" t="s">
        <v>8992</v>
      </c>
    </row>
    <row r="7511" spans="1:7" x14ac:dyDescent="0.2">
      <c r="A7511" s="9" t="s">
        <v>15</v>
      </c>
      <c r="B7511" s="9" t="s">
        <v>16</v>
      </c>
      <c r="C7511" s="9" t="s">
        <v>2749</v>
      </c>
      <c r="D7511" s="9" t="s">
        <v>2750</v>
      </c>
      <c r="E7511" s="9" t="s">
        <v>8987</v>
      </c>
      <c r="F7511" s="9" t="str">
        <f>TEXT(gdp_capita_rank__2[[#This Row],[year]],0)&amp;"-"&amp;gdp_capita_rank__2[[#This Row],[WB_country_code]]</f>
        <v>2016-AUT</v>
      </c>
      <c r="G7511" s="9" t="s">
        <v>8993</v>
      </c>
    </row>
    <row r="7512" spans="1:7" x14ac:dyDescent="0.2">
      <c r="A7512" s="9" t="s">
        <v>17</v>
      </c>
      <c r="B7512" s="9" t="s">
        <v>18</v>
      </c>
      <c r="C7512" s="9" t="s">
        <v>2752</v>
      </c>
      <c r="D7512" s="9" t="s">
        <v>2753</v>
      </c>
      <c r="E7512" s="9" t="s">
        <v>8987</v>
      </c>
      <c r="F7512" s="9" t="str">
        <f>TEXT(gdp_capita_rank__2[[#This Row],[year]],0)&amp;"-"&amp;gdp_capita_rank__2[[#This Row],[WB_country_code]]</f>
        <v>2016-AZE</v>
      </c>
      <c r="G7512" s="9" t="s">
        <v>8994</v>
      </c>
    </row>
    <row r="7513" spans="1:7" x14ac:dyDescent="0.2">
      <c r="A7513" s="9" t="s">
        <v>19</v>
      </c>
      <c r="B7513" s="9" t="s">
        <v>20</v>
      </c>
      <c r="C7513" s="9" t="s">
        <v>2754</v>
      </c>
      <c r="D7513" s="9" t="s">
        <v>2755</v>
      </c>
      <c r="E7513" s="9" t="s">
        <v>8987</v>
      </c>
      <c r="F7513" s="9" t="str">
        <f>TEXT(gdp_capita_rank__2[[#This Row],[year]],0)&amp;"-"&amp;gdp_capita_rank__2[[#This Row],[WB_country_code]]</f>
        <v>2016-BDI</v>
      </c>
      <c r="G7513" s="9" t="s">
        <v>8995</v>
      </c>
    </row>
    <row r="7514" spans="1:7" x14ac:dyDescent="0.2">
      <c r="A7514" s="9" t="s">
        <v>21</v>
      </c>
      <c r="B7514" s="9" t="s">
        <v>22</v>
      </c>
      <c r="C7514" s="9" t="s">
        <v>2757</v>
      </c>
      <c r="D7514" s="9" t="s">
        <v>2758</v>
      </c>
      <c r="E7514" s="9" t="s">
        <v>8987</v>
      </c>
      <c r="F7514" s="9" t="str">
        <f>TEXT(gdp_capita_rank__2[[#This Row],[year]],0)&amp;"-"&amp;gdp_capita_rank__2[[#This Row],[WB_country_code]]</f>
        <v>2016-BEL</v>
      </c>
      <c r="G7514" s="9" t="s">
        <v>8996</v>
      </c>
    </row>
    <row r="7515" spans="1:7" x14ac:dyDescent="0.2">
      <c r="A7515" s="9" t="s">
        <v>23</v>
      </c>
      <c r="B7515" s="9" t="s">
        <v>24</v>
      </c>
      <c r="C7515" s="9" t="s">
        <v>2760</v>
      </c>
      <c r="D7515" s="9" t="s">
        <v>2761</v>
      </c>
      <c r="E7515" s="9" t="s">
        <v>8987</v>
      </c>
      <c r="F7515" s="9" t="str">
        <f>TEXT(gdp_capita_rank__2[[#This Row],[year]],0)&amp;"-"&amp;gdp_capita_rank__2[[#This Row],[WB_country_code]]</f>
        <v>2016-BFA</v>
      </c>
      <c r="G7515" s="9" t="s">
        <v>8997</v>
      </c>
    </row>
    <row r="7516" spans="1:7" x14ac:dyDescent="0.2">
      <c r="A7516" s="9" t="s">
        <v>25</v>
      </c>
      <c r="B7516" s="9" t="s">
        <v>26</v>
      </c>
      <c r="C7516" s="9" t="s">
        <v>2763</v>
      </c>
      <c r="D7516" s="9" t="s">
        <v>2764</v>
      </c>
      <c r="E7516" s="9" t="s">
        <v>8987</v>
      </c>
      <c r="F7516" s="9" t="str">
        <f>TEXT(gdp_capita_rank__2[[#This Row],[year]],0)&amp;"-"&amp;gdp_capita_rank__2[[#This Row],[WB_country_code]]</f>
        <v>2016-BGR</v>
      </c>
      <c r="G7516" s="9" t="s">
        <v>8998</v>
      </c>
    </row>
    <row r="7517" spans="1:7" x14ac:dyDescent="0.2">
      <c r="A7517" s="9" t="s">
        <v>27</v>
      </c>
      <c r="B7517" s="9" t="s">
        <v>28</v>
      </c>
      <c r="C7517" s="9" t="s">
        <v>2765</v>
      </c>
      <c r="D7517" s="9" t="s">
        <v>2766</v>
      </c>
      <c r="E7517" s="9" t="s">
        <v>8987</v>
      </c>
      <c r="F7517" s="9" t="str">
        <f>TEXT(gdp_capita_rank__2[[#This Row],[year]],0)&amp;"-"&amp;gdp_capita_rank__2[[#This Row],[WB_country_code]]</f>
        <v>2016-BHR</v>
      </c>
      <c r="G7517" s="9" t="s">
        <v>8999</v>
      </c>
    </row>
    <row r="7518" spans="1:7" x14ac:dyDescent="0.2">
      <c r="A7518" s="9" t="s">
        <v>29</v>
      </c>
      <c r="B7518" s="9" t="s">
        <v>30</v>
      </c>
      <c r="C7518" s="9" t="s">
        <v>2767</v>
      </c>
      <c r="D7518" s="9" t="s">
        <v>2768</v>
      </c>
      <c r="E7518" s="9" t="s">
        <v>8987</v>
      </c>
      <c r="F7518" s="9" t="str">
        <f>TEXT(gdp_capita_rank__2[[#This Row],[year]],0)&amp;"-"&amp;gdp_capita_rank__2[[#This Row],[WB_country_code]]</f>
        <v>2016-BHS</v>
      </c>
      <c r="G7518" s="9" t="s">
        <v>9000</v>
      </c>
    </row>
    <row r="7519" spans="1:7" x14ac:dyDescent="0.2">
      <c r="A7519" s="9" t="s">
        <v>31</v>
      </c>
      <c r="B7519" s="9" t="s">
        <v>32</v>
      </c>
      <c r="C7519" s="9" t="s">
        <v>2770</v>
      </c>
      <c r="D7519" s="9" t="s">
        <v>2771</v>
      </c>
      <c r="E7519" s="9" t="s">
        <v>8987</v>
      </c>
      <c r="F7519" s="9" t="str">
        <f>TEXT(gdp_capita_rank__2[[#This Row],[year]],0)&amp;"-"&amp;gdp_capita_rank__2[[#This Row],[WB_country_code]]</f>
        <v>2016-BLR</v>
      </c>
      <c r="G7519" s="9" t="s">
        <v>9001</v>
      </c>
    </row>
    <row r="7520" spans="1:7" x14ac:dyDescent="0.2">
      <c r="A7520" s="9" t="s">
        <v>33</v>
      </c>
      <c r="B7520" s="9" t="s">
        <v>34</v>
      </c>
      <c r="C7520" s="9" t="s">
        <v>2772</v>
      </c>
      <c r="D7520" s="9" t="s">
        <v>2773</v>
      </c>
      <c r="E7520" s="9" t="s">
        <v>8987</v>
      </c>
      <c r="F7520" s="9" t="str">
        <f>TEXT(gdp_capita_rank__2[[#This Row],[year]],0)&amp;"-"&amp;gdp_capita_rank__2[[#This Row],[WB_country_code]]</f>
        <v>2016-BMU</v>
      </c>
      <c r="G7520" s="9" t="s">
        <v>9002</v>
      </c>
    </row>
    <row r="7521" spans="1:7" x14ac:dyDescent="0.2">
      <c r="A7521" s="9" t="s">
        <v>35</v>
      </c>
      <c r="B7521" s="9" t="s">
        <v>36</v>
      </c>
      <c r="C7521" s="9" t="s">
        <v>2775</v>
      </c>
      <c r="D7521" s="9" t="s">
        <v>2776</v>
      </c>
      <c r="E7521" s="9" t="s">
        <v>8987</v>
      </c>
      <c r="F7521" s="9" t="str">
        <f>TEXT(gdp_capita_rank__2[[#This Row],[year]],0)&amp;"-"&amp;gdp_capita_rank__2[[#This Row],[WB_country_code]]</f>
        <v>2016-BRA</v>
      </c>
      <c r="G7521" s="9" t="s">
        <v>9003</v>
      </c>
    </row>
    <row r="7522" spans="1:7" x14ac:dyDescent="0.2">
      <c r="A7522" s="9" t="s">
        <v>37</v>
      </c>
      <c r="B7522" s="9" t="s">
        <v>38</v>
      </c>
      <c r="C7522" s="9" t="s">
        <v>2777</v>
      </c>
      <c r="D7522" s="9" t="s">
        <v>2778</v>
      </c>
      <c r="E7522" s="9" t="s">
        <v>8987</v>
      </c>
      <c r="F7522" s="9" t="str">
        <f>TEXT(gdp_capita_rank__2[[#This Row],[year]],0)&amp;"-"&amp;gdp_capita_rank__2[[#This Row],[WB_country_code]]</f>
        <v>2016-BRB</v>
      </c>
      <c r="G7522" s="9" t="s">
        <v>9004</v>
      </c>
    </row>
    <row r="7523" spans="1:7" x14ac:dyDescent="0.2">
      <c r="A7523" s="9" t="s">
        <v>39</v>
      </c>
      <c r="B7523" s="9" t="s">
        <v>40</v>
      </c>
      <c r="C7523" s="9" t="s">
        <v>2779</v>
      </c>
      <c r="D7523" s="9" t="s">
        <v>2780</v>
      </c>
      <c r="E7523" s="9" t="s">
        <v>8987</v>
      </c>
      <c r="F7523" s="9" t="str">
        <f>TEXT(gdp_capita_rank__2[[#This Row],[year]],0)&amp;"-"&amp;gdp_capita_rank__2[[#This Row],[WB_country_code]]</f>
        <v>2016-BWA</v>
      </c>
      <c r="G7523" s="9" t="s">
        <v>9005</v>
      </c>
    </row>
    <row r="7524" spans="1:7" x14ac:dyDescent="0.2">
      <c r="A7524" s="9" t="s">
        <v>41</v>
      </c>
      <c r="B7524" s="9" t="s">
        <v>42</v>
      </c>
      <c r="C7524" s="9" t="s">
        <v>2782</v>
      </c>
      <c r="D7524" s="9" t="s">
        <v>2783</v>
      </c>
      <c r="E7524" s="9" t="s">
        <v>8987</v>
      </c>
      <c r="F7524" s="9" t="str">
        <f>TEXT(gdp_capita_rank__2[[#This Row],[year]],0)&amp;"-"&amp;gdp_capita_rank__2[[#This Row],[WB_country_code]]</f>
        <v>2016-CAN</v>
      </c>
      <c r="G7524" s="9" t="s">
        <v>9006</v>
      </c>
    </row>
    <row r="7525" spans="1:7" x14ac:dyDescent="0.2">
      <c r="A7525" s="9" t="s">
        <v>43</v>
      </c>
      <c r="B7525" s="9" t="s">
        <v>44</v>
      </c>
      <c r="C7525" s="9" t="s">
        <v>2785</v>
      </c>
      <c r="D7525" s="9" t="s">
        <v>2786</v>
      </c>
      <c r="E7525" s="9" t="s">
        <v>8987</v>
      </c>
      <c r="F7525" s="9" t="str">
        <f>TEXT(gdp_capita_rank__2[[#This Row],[year]],0)&amp;"-"&amp;gdp_capita_rank__2[[#This Row],[WB_country_code]]</f>
        <v>2016-CHE</v>
      </c>
      <c r="G7525" s="9" t="s">
        <v>9007</v>
      </c>
    </row>
    <row r="7526" spans="1:7" x14ac:dyDescent="0.2">
      <c r="A7526" s="9" t="s">
        <v>45</v>
      </c>
      <c r="B7526" s="9" t="s">
        <v>46</v>
      </c>
      <c r="C7526" s="9" t="s">
        <v>2788</v>
      </c>
      <c r="D7526" s="9" t="s">
        <v>2789</v>
      </c>
      <c r="E7526" s="9" t="s">
        <v>8987</v>
      </c>
      <c r="F7526" s="9" t="str">
        <f>TEXT(gdp_capita_rank__2[[#This Row],[year]],0)&amp;"-"&amp;gdp_capita_rank__2[[#This Row],[WB_country_code]]</f>
        <v>2016-CHL</v>
      </c>
      <c r="G7526" s="9" t="s">
        <v>9008</v>
      </c>
    </row>
    <row r="7527" spans="1:7" x14ac:dyDescent="0.2">
      <c r="A7527" s="9" t="s">
        <v>47</v>
      </c>
      <c r="B7527" s="9" t="s">
        <v>48</v>
      </c>
      <c r="C7527" s="9" t="s">
        <v>2791</v>
      </c>
      <c r="D7527" s="9" t="s">
        <v>2792</v>
      </c>
      <c r="E7527" s="9" t="s">
        <v>8987</v>
      </c>
      <c r="F7527" s="9" t="str">
        <f>TEXT(gdp_capita_rank__2[[#This Row],[year]],0)&amp;"-"&amp;gdp_capita_rank__2[[#This Row],[WB_country_code]]</f>
        <v>2016-CHN</v>
      </c>
      <c r="G7527" s="9" t="s">
        <v>9009</v>
      </c>
    </row>
    <row r="7528" spans="1:7" x14ac:dyDescent="0.2">
      <c r="A7528" s="9" t="s">
        <v>49</v>
      </c>
      <c r="B7528" s="9" t="s">
        <v>50</v>
      </c>
      <c r="C7528" s="9" t="s">
        <v>2794</v>
      </c>
      <c r="D7528" s="9" t="s">
        <v>2795</v>
      </c>
      <c r="E7528" s="9" t="s">
        <v>8987</v>
      </c>
      <c r="F7528" s="9" t="str">
        <f>TEXT(gdp_capita_rank__2[[#This Row],[year]],0)&amp;"-"&amp;gdp_capita_rank__2[[#This Row],[WB_country_code]]</f>
        <v>2016-CIV</v>
      </c>
      <c r="G7528" s="9" t="s">
        <v>9010</v>
      </c>
    </row>
    <row r="7529" spans="1:7" x14ac:dyDescent="0.2">
      <c r="A7529" s="9" t="s">
        <v>51</v>
      </c>
      <c r="B7529" s="9" t="s">
        <v>52</v>
      </c>
      <c r="C7529" s="9" t="s">
        <v>2797</v>
      </c>
      <c r="D7529" s="9" t="s">
        <v>2798</v>
      </c>
      <c r="E7529" s="9" t="s">
        <v>8987</v>
      </c>
      <c r="F7529" s="9" t="str">
        <f>TEXT(gdp_capita_rank__2[[#This Row],[year]],0)&amp;"-"&amp;gdp_capita_rank__2[[#This Row],[WB_country_code]]</f>
        <v>2016-CMR</v>
      </c>
      <c r="G7529" s="9" t="s">
        <v>9011</v>
      </c>
    </row>
    <row r="7530" spans="1:7" x14ac:dyDescent="0.2">
      <c r="A7530" s="9" t="s">
        <v>53</v>
      </c>
      <c r="B7530" s="9" t="s">
        <v>54</v>
      </c>
      <c r="C7530" s="9" t="s">
        <v>2800</v>
      </c>
      <c r="D7530" s="9" t="s">
        <v>2801</v>
      </c>
      <c r="E7530" s="9" t="s">
        <v>8987</v>
      </c>
      <c r="F7530" s="9" t="str">
        <f>TEXT(gdp_capita_rank__2[[#This Row],[year]],0)&amp;"-"&amp;gdp_capita_rank__2[[#This Row],[WB_country_code]]</f>
        <v>2016-COL</v>
      </c>
      <c r="G7530" s="9" t="s">
        <v>9012</v>
      </c>
    </row>
    <row r="7531" spans="1:7" x14ac:dyDescent="0.2">
      <c r="A7531" s="9" t="s">
        <v>55</v>
      </c>
      <c r="B7531" s="9" t="s">
        <v>56</v>
      </c>
      <c r="C7531" s="9" t="s">
        <v>2803</v>
      </c>
      <c r="D7531" s="9" t="s">
        <v>2804</v>
      </c>
      <c r="E7531" s="9" t="s">
        <v>8987</v>
      </c>
      <c r="F7531" s="9" t="str">
        <f>TEXT(gdp_capita_rank__2[[#This Row],[year]],0)&amp;"-"&amp;gdp_capita_rank__2[[#This Row],[WB_country_code]]</f>
        <v>2016-CRI</v>
      </c>
      <c r="G7531" s="9" t="s">
        <v>9013</v>
      </c>
    </row>
    <row r="7532" spans="1:7" x14ac:dyDescent="0.2">
      <c r="A7532" s="9" t="s">
        <v>57</v>
      </c>
      <c r="B7532" s="9" t="s">
        <v>58</v>
      </c>
      <c r="C7532" s="9" t="s">
        <v>2806</v>
      </c>
      <c r="D7532" s="9" t="s">
        <v>2807</v>
      </c>
      <c r="E7532" s="9" t="s">
        <v>8987</v>
      </c>
      <c r="F7532" s="9" t="str">
        <f>TEXT(gdp_capita_rank__2[[#This Row],[year]],0)&amp;"-"&amp;gdp_capita_rank__2[[#This Row],[WB_country_code]]</f>
        <v>2016-CUB</v>
      </c>
      <c r="G7532" s="9" t="s">
        <v>9014</v>
      </c>
    </row>
    <row r="7533" spans="1:7" x14ac:dyDescent="0.2">
      <c r="A7533" s="9" t="s">
        <v>59</v>
      </c>
      <c r="B7533" s="9" t="s">
        <v>60</v>
      </c>
      <c r="C7533" s="9" t="s">
        <v>2808</v>
      </c>
      <c r="D7533" s="9" t="s">
        <v>2809</v>
      </c>
      <c r="E7533" s="9" t="s">
        <v>8987</v>
      </c>
      <c r="F7533" s="9" t="str">
        <f>TEXT(gdp_capita_rank__2[[#This Row],[year]],0)&amp;"-"&amp;gdp_capita_rank__2[[#This Row],[WB_country_code]]</f>
        <v>2016-CYP</v>
      </c>
      <c r="G7533" s="9" t="s">
        <v>9015</v>
      </c>
    </row>
    <row r="7534" spans="1:7" x14ac:dyDescent="0.2">
      <c r="A7534" s="9" t="s">
        <v>61</v>
      </c>
      <c r="B7534" s="9" t="s">
        <v>62</v>
      </c>
      <c r="C7534" s="9" t="s">
        <v>2810</v>
      </c>
      <c r="D7534" s="9" t="s">
        <v>2811</v>
      </c>
      <c r="E7534" s="9" t="s">
        <v>8987</v>
      </c>
      <c r="F7534" s="9" t="str">
        <f>TEXT(gdp_capita_rank__2[[#This Row],[year]],0)&amp;"-"&amp;gdp_capita_rank__2[[#This Row],[WB_country_code]]</f>
        <v>2016-CZE</v>
      </c>
      <c r="G7534" s="9" t="s">
        <v>9016</v>
      </c>
    </row>
    <row r="7535" spans="1:7" x14ac:dyDescent="0.2">
      <c r="A7535" s="9" t="s">
        <v>63</v>
      </c>
      <c r="B7535" s="9" t="s">
        <v>64</v>
      </c>
      <c r="C7535" s="9" t="s">
        <v>2812</v>
      </c>
      <c r="D7535" s="9" t="s">
        <v>2813</v>
      </c>
      <c r="E7535" s="9" t="s">
        <v>8987</v>
      </c>
      <c r="F7535" s="9" t="str">
        <f>TEXT(gdp_capita_rank__2[[#This Row],[year]],0)&amp;"-"&amp;gdp_capita_rank__2[[#This Row],[WB_country_code]]</f>
        <v>2016-DEU</v>
      </c>
      <c r="G7535" s="9" t="s">
        <v>9017</v>
      </c>
    </row>
    <row r="7536" spans="1:7" x14ac:dyDescent="0.2">
      <c r="A7536" s="9" t="s">
        <v>65</v>
      </c>
      <c r="B7536" s="9" t="s">
        <v>66</v>
      </c>
      <c r="C7536" s="9" t="s">
        <v>2814</v>
      </c>
      <c r="D7536" s="9" t="s">
        <v>2815</v>
      </c>
      <c r="E7536" s="9" t="s">
        <v>8987</v>
      </c>
      <c r="F7536" s="9" t="str">
        <f>TEXT(gdp_capita_rank__2[[#This Row],[year]],0)&amp;"-"&amp;gdp_capita_rank__2[[#This Row],[WB_country_code]]</f>
        <v>2016-DJI</v>
      </c>
      <c r="G7536" s="9" t="s">
        <v>9018</v>
      </c>
    </row>
    <row r="7537" spans="1:7" x14ac:dyDescent="0.2">
      <c r="A7537" s="9" t="s">
        <v>67</v>
      </c>
      <c r="B7537" s="9" t="s">
        <v>68</v>
      </c>
      <c r="C7537" s="9" t="s">
        <v>2816</v>
      </c>
      <c r="D7537" s="9" t="s">
        <v>2817</v>
      </c>
      <c r="E7537" s="9" t="s">
        <v>8987</v>
      </c>
      <c r="F7537" s="9" t="str">
        <f>TEXT(gdp_capita_rank__2[[#This Row],[year]],0)&amp;"-"&amp;gdp_capita_rank__2[[#This Row],[WB_country_code]]</f>
        <v>2016-DNK</v>
      </c>
      <c r="G7537" s="9" t="s">
        <v>9019</v>
      </c>
    </row>
    <row r="7538" spans="1:7" x14ac:dyDescent="0.2">
      <c r="A7538" s="9" t="s">
        <v>69</v>
      </c>
      <c r="B7538" s="9" t="s">
        <v>70</v>
      </c>
      <c r="C7538" s="9" t="s">
        <v>2818</v>
      </c>
      <c r="D7538" s="9" t="s">
        <v>2819</v>
      </c>
      <c r="E7538" s="9" t="s">
        <v>8987</v>
      </c>
      <c r="F7538" s="9" t="str">
        <f>TEXT(gdp_capita_rank__2[[#This Row],[year]],0)&amp;"-"&amp;gdp_capita_rank__2[[#This Row],[WB_country_code]]</f>
        <v>2016-DOM</v>
      </c>
      <c r="G7538" s="9" t="s">
        <v>9020</v>
      </c>
    </row>
    <row r="7539" spans="1:7" x14ac:dyDescent="0.2">
      <c r="A7539" s="9" t="s">
        <v>71</v>
      </c>
      <c r="B7539" s="9" t="s">
        <v>72</v>
      </c>
      <c r="C7539" s="9" t="s">
        <v>2821</v>
      </c>
      <c r="D7539" s="9" t="s">
        <v>2822</v>
      </c>
      <c r="E7539" s="9" t="s">
        <v>8987</v>
      </c>
      <c r="F7539" s="9" t="str">
        <f>TEXT(gdp_capita_rank__2[[#This Row],[year]],0)&amp;"-"&amp;gdp_capita_rank__2[[#This Row],[WB_country_code]]</f>
        <v>2016-DZA</v>
      </c>
      <c r="G7539" s="9" t="s">
        <v>9021</v>
      </c>
    </row>
    <row r="7540" spans="1:7" x14ac:dyDescent="0.2">
      <c r="A7540" s="9" t="s">
        <v>73</v>
      </c>
      <c r="B7540" s="9" t="s">
        <v>74</v>
      </c>
      <c r="C7540" s="9" t="s">
        <v>2824</v>
      </c>
      <c r="D7540" s="9" t="s">
        <v>2825</v>
      </c>
      <c r="E7540" s="9" t="s">
        <v>8987</v>
      </c>
      <c r="F7540" s="9" t="str">
        <f>TEXT(gdp_capita_rank__2[[#This Row],[year]],0)&amp;"-"&amp;gdp_capita_rank__2[[#This Row],[WB_country_code]]</f>
        <v>2016-ECU</v>
      </c>
      <c r="G7540" s="9" t="s">
        <v>9022</v>
      </c>
    </row>
    <row r="7541" spans="1:7" x14ac:dyDescent="0.2">
      <c r="A7541" s="9" t="s">
        <v>75</v>
      </c>
      <c r="B7541" s="9" t="s">
        <v>76</v>
      </c>
      <c r="C7541" s="9" t="s">
        <v>2827</v>
      </c>
      <c r="D7541" s="9" t="s">
        <v>2828</v>
      </c>
      <c r="E7541" s="9" t="s">
        <v>8987</v>
      </c>
      <c r="F7541" s="9" t="str">
        <f>TEXT(gdp_capita_rank__2[[#This Row],[year]],0)&amp;"-"&amp;gdp_capita_rank__2[[#This Row],[WB_country_code]]</f>
        <v>2016-EGY</v>
      </c>
      <c r="G7541" s="9" t="s">
        <v>9023</v>
      </c>
    </row>
    <row r="7542" spans="1:7" x14ac:dyDescent="0.2">
      <c r="A7542" s="9" t="s">
        <v>77</v>
      </c>
      <c r="B7542" s="9" t="s">
        <v>78</v>
      </c>
      <c r="C7542" s="9" t="s">
        <v>2829</v>
      </c>
      <c r="D7542" s="9" t="s">
        <v>2830</v>
      </c>
      <c r="E7542" s="9" t="s">
        <v>8987</v>
      </c>
      <c r="F7542" s="9" t="str">
        <f>TEXT(gdp_capita_rank__2[[#This Row],[year]],0)&amp;"-"&amp;gdp_capita_rank__2[[#This Row],[WB_country_code]]</f>
        <v>2016-ERI</v>
      </c>
      <c r="G7542" s="9" t="s">
        <v>2741</v>
      </c>
    </row>
    <row r="7543" spans="1:7" x14ac:dyDescent="0.2">
      <c r="A7543" s="9" t="s">
        <v>79</v>
      </c>
      <c r="B7543" s="9" t="s">
        <v>80</v>
      </c>
      <c r="C7543" s="9" t="s">
        <v>2831</v>
      </c>
      <c r="D7543" s="9" t="s">
        <v>2832</v>
      </c>
      <c r="E7543" s="9" t="s">
        <v>8987</v>
      </c>
      <c r="F7543" s="9" t="str">
        <f>TEXT(gdp_capita_rank__2[[#This Row],[year]],0)&amp;"-"&amp;gdp_capita_rank__2[[#This Row],[WB_country_code]]</f>
        <v>2016-ESP</v>
      </c>
      <c r="G7543" s="9" t="s">
        <v>9024</v>
      </c>
    </row>
    <row r="7544" spans="1:7" x14ac:dyDescent="0.2">
      <c r="A7544" s="9" t="s">
        <v>81</v>
      </c>
      <c r="B7544" s="9" t="s">
        <v>82</v>
      </c>
      <c r="C7544" s="9" t="s">
        <v>2834</v>
      </c>
      <c r="D7544" s="9" t="s">
        <v>2835</v>
      </c>
      <c r="E7544" s="9" t="s">
        <v>8987</v>
      </c>
      <c r="F7544" s="9" t="str">
        <f>TEXT(gdp_capita_rank__2[[#This Row],[year]],0)&amp;"-"&amp;gdp_capita_rank__2[[#This Row],[WB_country_code]]</f>
        <v>2016-EST</v>
      </c>
      <c r="G7544" s="9" t="s">
        <v>9025</v>
      </c>
    </row>
    <row r="7545" spans="1:7" x14ac:dyDescent="0.2">
      <c r="A7545" s="9" t="s">
        <v>83</v>
      </c>
      <c r="B7545" s="9" t="s">
        <v>84</v>
      </c>
      <c r="C7545" s="9" t="s">
        <v>2836</v>
      </c>
      <c r="D7545" s="9" t="s">
        <v>2837</v>
      </c>
      <c r="E7545" s="9" t="s">
        <v>8987</v>
      </c>
      <c r="F7545" s="9" t="str">
        <f>TEXT(gdp_capita_rank__2[[#This Row],[year]],0)&amp;"-"&amp;gdp_capita_rank__2[[#This Row],[WB_country_code]]</f>
        <v>2016-ETH</v>
      </c>
      <c r="G7545" s="9" t="s">
        <v>9026</v>
      </c>
    </row>
    <row r="7546" spans="1:7" x14ac:dyDescent="0.2">
      <c r="A7546" s="9" t="s">
        <v>85</v>
      </c>
      <c r="B7546" s="9" t="s">
        <v>86</v>
      </c>
      <c r="C7546" s="9" t="s">
        <v>2838</v>
      </c>
      <c r="D7546" s="9" t="s">
        <v>2839</v>
      </c>
      <c r="E7546" s="9" t="s">
        <v>8987</v>
      </c>
      <c r="F7546" s="9" t="str">
        <f>TEXT(gdp_capita_rank__2[[#This Row],[year]],0)&amp;"-"&amp;gdp_capita_rank__2[[#This Row],[WB_country_code]]</f>
        <v>2016-FIN</v>
      </c>
      <c r="G7546" s="9" t="s">
        <v>9027</v>
      </c>
    </row>
    <row r="7547" spans="1:7" x14ac:dyDescent="0.2">
      <c r="A7547" s="9" t="s">
        <v>87</v>
      </c>
      <c r="B7547" s="9" t="s">
        <v>88</v>
      </c>
      <c r="C7547" s="9" t="s">
        <v>2841</v>
      </c>
      <c r="D7547" s="9" t="s">
        <v>2842</v>
      </c>
      <c r="E7547" s="9" t="s">
        <v>8987</v>
      </c>
      <c r="F7547" s="9" t="str">
        <f>TEXT(gdp_capita_rank__2[[#This Row],[year]],0)&amp;"-"&amp;gdp_capita_rank__2[[#This Row],[WB_country_code]]</f>
        <v>2016-FJI</v>
      </c>
      <c r="G7547" s="9" t="s">
        <v>9028</v>
      </c>
    </row>
    <row r="7548" spans="1:7" x14ac:dyDescent="0.2">
      <c r="A7548" s="9" t="s">
        <v>89</v>
      </c>
      <c r="B7548" s="9" t="s">
        <v>90</v>
      </c>
      <c r="C7548" s="9" t="s">
        <v>2844</v>
      </c>
      <c r="D7548" s="9" t="s">
        <v>2845</v>
      </c>
      <c r="E7548" s="9" t="s">
        <v>8987</v>
      </c>
      <c r="F7548" s="9" t="str">
        <f>TEXT(gdp_capita_rank__2[[#This Row],[year]],0)&amp;"-"&amp;gdp_capita_rank__2[[#This Row],[WB_country_code]]</f>
        <v>2016-FRA</v>
      </c>
      <c r="G7548" s="9" t="s">
        <v>9029</v>
      </c>
    </row>
    <row r="7549" spans="1:7" x14ac:dyDescent="0.2">
      <c r="A7549" s="9" t="s">
        <v>91</v>
      </c>
      <c r="B7549" s="9" t="s">
        <v>92</v>
      </c>
      <c r="C7549" s="9" t="s">
        <v>2847</v>
      </c>
      <c r="D7549" s="9" t="s">
        <v>2848</v>
      </c>
      <c r="E7549" s="9" t="s">
        <v>8987</v>
      </c>
      <c r="F7549" s="9" t="str">
        <f>TEXT(gdp_capita_rank__2[[#This Row],[year]],0)&amp;"-"&amp;gdp_capita_rank__2[[#This Row],[WB_country_code]]</f>
        <v>2016-GAB</v>
      </c>
      <c r="G7549" s="9" t="s">
        <v>9030</v>
      </c>
    </row>
    <row r="7550" spans="1:7" x14ac:dyDescent="0.2">
      <c r="A7550" s="9" t="s">
        <v>93</v>
      </c>
      <c r="B7550" s="9" t="s">
        <v>94</v>
      </c>
      <c r="C7550" s="9" t="s">
        <v>2850</v>
      </c>
      <c r="D7550" s="9" t="s">
        <v>2851</v>
      </c>
      <c r="E7550" s="9" t="s">
        <v>8987</v>
      </c>
      <c r="F7550" s="9" t="str">
        <f>TEXT(gdp_capita_rank__2[[#This Row],[year]],0)&amp;"-"&amp;gdp_capita_rank__2[[#This Row],[WB_country_code]]</f>
        <v>2016-GBR</v>
      </c>
      <c r="G7550" s="9" t="s">
        <v>9031</v>
      </c>
    </row>
    <row r="7551" spans="1:7" x14ac:dyDescent="0.2">
      <c r="A7551" s="9" t="s">
        <v>95</v>
      </c>
      <c r="B7551" s="9" t="s">
        <v>96</v>
      </c>
      <c r="C7551" s="9" t="s">
        <v>2853</v>
      </c>
      <c r="D7551" s="9" t="s">
        <v>2854</v>
      </c>
      <c r="E7551" s="9" t="s">
        <v>8987</v>
      </c>
      <c r="F7551" s="9" t="str">
        <f>TEXT(gdp_capita_rank__2[[#This Row],[year]],0)&amp;"-"&amp;gdp_capita_rank__2[[#This Row],[WB_country_code]]</f>
        <v>2016-GEO</v>
      </c>
      <c r="G7551" s="9" t="s">
        <v>9032</v>
      </c>
    </row>
    <row r="7552" spans="1:7" x14ac:dyDescent="0.2">
      <c r="A7552" s="9" t="s">
        <v>97</v>
      </c>
      <c r="B7552" s="9" t="s">
        <v>98</v>
      </c>
      <c r="C7552" s="9" t="s">
        <v>2855</v>
      </c>
      <c r="D7552" s="9" t="s">
        <v>2824</v>
      </c>
      <c r="E7552" s="9" t="s">
        <v>8987</v>
      </c>
      <c r="F7552" s="9" t="str">
        <f>TEXT(gdp_capita_rank__2[[#This Row],[year]],0)&amp;"-"&amp;gdp_capita_rank__2[[#This Row],[WB_country_code]]</f>
        <v>2016-GHA</v>
      </c>
      <c r="G7552" s="9" t="s">
        <v>9033</v>
      </c>
    </row>
    <row r="7553" spans="1:7" x14ac:dyDescent="0.2">
      <c r="A7553" s="9" t="s">
        <v>99</v>
      </c>
      <c r="B7553" s="9" t="s">
        <v>100</v>
      </c>
      <c r="C7553" s="9" t="s">
        <v>2857</v>
      </c>
      <c r="D7553" s="9" t="s">
        <v>2858</v>
      </c>
      <c r="E7553" s="9" t="s">
        <v>8987</v>
      </c>
      <c r="F7553" s="9" t="str">
        <f>TEXT(gdp_capita_rank__2[[#This Row],[year]],0)&amp;"-"&amp;gdp_capita_rank__2[[#This Row],[WB_country_code]]</f>
        <v>2016-GRC</v>
      </c>
      <c r="G7553" s="9" t="s">
        <v>9034</v>
      </c>
    </row>
    <row r="7554" spans="1:7" x14ac:dyDescent="0.2">
      <c r="A7554" s="9" t="s">
        <v>101</v>
      </c>
      <c r="B7554" s="9" t="s">
        <v>102</v>
      </c>
      <c r="C7554" s="9" t="s">
        <v>2860</v>
      </c>
      <c r="D7554" s="9" t="s">
        <v>2861</v>
      </c>
      <c r="E7554" s="9" t="s">
        <v>8987</v>
      </c>
      <c r="F7554" s="9" t="str">
        <f>TEXT(gdp_capita_rank__2[[#This Row],[year]],0)&amp;"-"&amp;gdp_capita_rank__2[[#This Row],[WB_country_code]]</f>
        <v>2016-GRD</v>
      </c>
      <c r="G7554" s="9" t="s">
        <v>9035</v>
      </c>
    </row>
    <row r="7555" spans="1:7" x14ac:dyDescent="0.2">
      <c r="A7555" s="9" t="s">
        <v>103</v>
      </c>
      <c r="B7555" s="9" t="s">
        <v>104</v>
      </c>
      <c r="C7555" s="9" t="s">
        <v>2862</v>
      </c>
      <c r="D7555" s="9" t="s">
        <v>2863</v>
      </c>
      <c r="E7555" s="9" t="s">
        <v>8987</v>
      </c>
      <c r="F7555" s="9" t="str">
        <f>TEXT(gdp_capita_rank__2[[#This Row],[year]],0)&amp;"-"&amp;gdp_capita_rank__2[[#This Row],[WB_country_code]]</f>
        <v>2016-GTM</v>
      </c>
      <c r="G7555" s="9" t="s">
        <v>9036</v>
      </c>
    </row>
    <row r="7556" spans="1:7" x14ac:dyDescent="0.2">
      <c r="A7556" s="9" t="s">
        <v>105</v>
      </c>
      <c r="B7556" s="9" t="s">
        <v>106</v>
      </c>
      <c r="C7556" s="9" t="s">
        <v>2865</v>
      </c>
      <c r="D7556" s="9" t="s">
        <v>2866</v>
      </c>
      <c r="E7556" s="9" t="s">
        <v>8987</v>
      </c>
      <c r="F7556" s="9" t="str">
        <f>TEXT(gdp_capita_rank__2[[#This Row],[year]],0)&amp;"-"&amp;gdp_capita_rank__2[[#This Row],[WB_country_code]]</f>
        <v>2016-GUY</v>
      </c>
      <c r="G7556" s="9" t="s">
        <v>9037</v>
      </c>
    </row>
    <row r="7557" spans="1:7" x14ac:dyDescent="0.2">
      <c r="A7557" s="9" t="s">
        <v>107</v>
      </c>
      <c r="B7557" s="9" t="s">
        <v>108</v>
      </c>
      <c r="C7557" s="9" t="s">
        <v>2868</v>
      </c>
      <c r="D7557" s="9" t="s">
        <v>2869</v>
      </c>
      <c r="E7557" s="9" t="s">
        <v>8987</v>
      </c>
      <c r="F7557" s="9" t="str">
        <f>TEXT(gdp_capita_rank__2[[#This Row],[year]],0)&amp;"-"&amp;gdp_capita_rank__2[[#This Row],[WB_country_code]]</f>
        <v>2016-HKG</v>
      </c>
      <c r="G7557" s="9" t="s">
        <v>9038</v>
      </c>
    </row>
    <row r="7558" spans="1:7" x14ac:dyDescent="0.2">
      <c r="A7558" s="9" t="s">
        <v>109</v>
      </c>
      <c r="B7558" s="9" t="s">
        <v>110</v>
      </c>
      <c r="C7558" s="9" t="s">
        <v>2871</v>
      </c>
      <c r="D7558" s="9" t="s">
        <v>2872</v>
      </c>
      <c r="E7558" s="9" t="s">
        <v>8987</v>
      </c>
      <c r="F7558" s="9" t="str">
        <f>TEXT(gdp_capita_rank__2[[#This Row],[year]],0)&amp;"-"&amp;gdp_capita_rank__2[[#This Row],[WB_country_code]]</f>
        <v>2016-HRV</v>
      </c>
      <c r="G7558" s="9" t="s">
        <v>9039</v>
      </c>
    </row>
    <row r="7559" spans="1:7" x14ac:dyDescent="0.2">
      <c r="A7559" s="9" t="s">
        <v>111</v>
      </c>
      <c r="B7559" s="9" t="s">
        <v>112</v>
      </c>
      <c r="C7559" s="9" t="s">
        <v>2873</v>
      </c>
      <c r="D7559" s="9" t="s">
        <v>2874</v>
      </c>
      <c r="E7559" s="9" t="s">
        <v>8987</v>
      </c>
      <c r="F7559" s="9" t="str">
        <f>TEXT(gdp_capita_rank__2[[#This Row],[year]],0)&amp;"-"&amp;gdp_capita_rank__2[[#This Row],[WB_country_code]]</f>
        <v>2016-HUN</v>
      </c>
      <c r="G7559" s="9" t="s">
        <v>9040</v>
      </c>
    </row>
    <row r="7560" spans="1:7" x14ac:dyDescent="0.2">
      <c r="A7560" s="9" t="s">
        <v>113</v>
      </c>
      <c r="B7560" s="9" t="s">
        <v>114</v>
      </c>
      <c r="C7560" s="9" t="s">
        <v>2875</v>
      </c>
      <c r="D7560" s="9" t="s">
        <v>2876</v>
      </c>
      <c r="E7560" s="9" t="s">
        <v>8987</v>
      </c>
      <c r="F7560" s="9" t="str">
        <f>TEXT(gdp_capita_rank__2[[#This Row],[year]],0)&amp;"-"&amp;gdp_capita_rank__2[[#This Row],[WB_country_code]]</f>
        <v>2016-IDN</v>
      </c>
      <c r="G7560" s="9" t="s">
        <v>9041</v>
      </c>
    </row>
    <row r="7561" spans="1:7" x14ac:dyDescent="0.2">
      <c r="A7561" s="9" t="s">
        <v>115</v>
      </c>
      <c r="B7561" s="9" t="s">
        <v>116</v>
      </c>
      <c r="C7561" s="9" t="s">
        <v>2877</v>
      </c>
      <c r="D7561" s="9" t="s">
        <v>2878</v>
      </c>
      <c r="E7561" s="9" t="s">
        <v>8987</v>
      </c>
      <c r="F7561" s="9" t="str">
        <f>TEXT(gdp_capita_rank__2[[#This Row],[year]],0)&amp;"-"&amp;gdp_capita_rank__2[[#This Row],[WB_country_code]]</f>
        <v>2016-IND</v>
      </c>
      <c r="G7561" s="9" t="s">
        <v>9042</v>
      </c>
    </row>
    <row r="7562" spans="1:7" x14ac:dyDescent="0.2">
      <c r="A7562" s="9" t="s">
        <v>117</v>
      </c>
      <c r="B7562" s="9" t="s">
        <v>118</v>
      </c>
      <c r="C7562" s="9" t="s">
        <v>2880</v>
      </c>
      <c r="D7562" s="9" t="s">
        <v>2881</v>
      </c>
      <c r="E7562" s="9" t="s">
        <v>8987</v>
      </c>
      <c r="F7562" s="9" t="str">
        <f>TEXT(gdp_capita_rank__2[[#This Row],[year]],0)&amp;"-"&amp;gdp_capita_rank__2[[#This Row],[WB_country_code]]</f>
        <v>2016-IRL</v>
      </c>
      <c r="G7562" s="9" t="s">
        <v>9043</v>
      </c>
    </row>
    <row r="7563" spans="1:7" x14ac:dyDescent="0.2">
      <c r="A7563" s="9" t="s">
        <v>119</v>
      </c>
      <c r="B7563" s="9" t="s">
        <v>120</v>
      </c>
      <c r="C7563" s="9" t="s">
        <v>2883</v>
      </c>
      <c r="D7563" s="9" t="s">
        <v>2884</v>
      </c>
      <c r="E7563" s="9" t="s">
        <v>8987</v>
      </c>
      <c r="F7563" s="9" t="str">
        <f>TEXT(gdp_capita_rank__2[[#This Row],[year]],0)&amp;"-"&amp;gdp_capita_rank__2[[#This Row],[WB_country_code]]</f>
        <v>2016-IRN</v>
      </c>
      <c r="G7563" s="9" t="s">
        <v>9044</v>
      </c>
    </row>
    <row r="7564" spans="1:7" x14ac:dyDescent="0.2">
      <c r="A7564" s="9" t="s">
        <v>121</v>
      </c>
      <c r="B7564" s="9" t="s">
        <v>122</v>
      </c>
      <c r="C7564" s="9" t="s">
        <v>2886</v>
      </c>
      <c r="D7564" s="9" t="s">
        <v>2887</v>
      </c>
      <c r="E7564" s="9" t="s">
        <v>8987</v>
      </c>
      <c r="F7564" s="9" t="str">
        <f>TEXT(gdp_capita_rank__2[[#This Row],[year]],0)&amp;"-"&amp;gdp_capita_rank__2[[#This Row],[WB_country_code]]</f>
        <v>2016-IRQ</v>
      </c>
      <c r="G7564" s="9" t="s">
        <v>9045</v>
      </c>
    </row>
    <row r="7565" spans="1:7" x14ac:dyDescent="0.2">
      <c r="A7565" s="9" t="s">
        <v>123</v>
      </c>
      <c r="B7565" s="9" t="s">
        <v>124</v>
      </c>
      <c r="C7565" s="9" t="s">
        <v>2889</v>
      </c>
      <c r="D7565" s="9" t="s">
        <v>2890</v>
      </c>
      <c r="E7565" s="9" t="s">
        <v>8987</v>
      </c>
      <c r="F7565" s="9" t="str">
        <f>TEXT(gdp_capita_rank__2[[#This Row],[year]],0)&amp;"-"&amp;gdp_capita_rank__2[[#This Row],[WB_country_code]]</f>
        <v>2016-ISL</v>
      </c>
      <c r="G7565" s="9" t="s">
        <v>9046</v>
      </c>
    </row>
    <row r="7566" spans="1:7" x14ac:dyDescent="0.2">
      <c r="A7566" s="9" t="s">
        <v>125</v>
      </c>
      <c r="B7566" s="9" t="s">
        <v>126</v>
      </c>
      <c r="C7566" s="9" t="s">
        <v>2892</v>
      </c>
      <c r="D7566" s="9" t="s">
        <v>2893</v>
      </c>
      <c r="E7566" s="9" t="s">
        <v>8987</v>
      </c>
      <c r="F7566" s="9" t="str">
        <f>TEXT(gdp_capita_rank__2[[#This Row],[year]],0)&amp;"-"&amp;gdp_capita_rank__2[[#This Row],[WB_country_code]]</f>
        <v>2016-ISR</v>
      </c>
      <c r="G7566" s="9" t="s">
        <v>9047</v>
      </c>
    </row>
    <row r="7567" spans="1:7" x14ac:dyDescent="0.2">
      <c r="A7567" s="9" t="s">
        <v>127</v>
      </c>
      <c r="B7567" s="9" t="s">
        <v>128</v>
      </c>
      <c r="C7567" s="9" t="s">
        <v>2895</v>
      </c>
      <c r="D7567" s="9" t="s">
        <v>2896</v>
      </c>
      <c r="E7567" s="9" t="s">
        <v>8987</v>
      </c>
      <c r="F7567" s="9" t="str">
        <f>TEXT(gdp_capita_rank__2[[#This Row],[year]],0)&amp;"-"&amp;gdp_capita_rank__2[[#This Row],[WB_country_code]]</f>
        <v>2016-ITA</v>
      </c>
      <c r="G7567" s="9" t="s">
        <v>9048</v>
      </c>
    </row>
    <row r="7568" spans="1:7" x14ac:dyDescent="0.2">
      <c r="A7568" s="9" t="s">
        <v>129</v>
      </c>
      <c r="B7568" s="9" t="s">
        <v>130</v>
      </c>
      <c r="C7568" s="9" t="s">
        <v>2898</v>
      </c>
      <c r="D7568" s="9" t="s">
        <v>2899</v>
      </c>
      <c r="E7568" s="9" t="s">
        <v>8987</v>
      </c>
      <c r="F7568" s="9" t="str">
        <f>TEXT(gdp_capita_rank__2[[#This Row],[year]],0)&amp;"-"&amp;gdp_capita_rank__2[[#This Row],[WB_country_code]]</f>
        <v>2016-JAM</v>
      </c>
      <c r="G7568" s="9" t="s">
        <v>9049</v>
      </c>
    </row>
    <row r="7569" spans="1:7" x14ac:dyDescent="0.2">
      <c r="A7569" s="9" t="s">
        <v>131</v>
      </c>
      <c r="B7569" s="9" t="s">
        <v>132</v>
      </c>
      <c r="C7569" s="9" t="s">
        <v>2901</v>
      </c>
      <c r="D7569" s="9" t="s">
        <v>2902</v>
      </c>
      <c r="E7569" s="9" t="s">
        <v>8987</v>
      </c>
      <c r="F7569" s="9" t="str">
        <f>TEXT(gdp_capita_rank__2[[#This Row],[year]],0)&amp;"-"&amp;gdp_capita_rank__2[[#This Row],[WB_country_code]]</f>
        <v>2016-JOR</v>
      </c>
      <c r="G7569" s="9" t="s">
        <v>9050</v>
      </c>
    </row>
    <row r="7570" spans="1:7" x14ac:dyDescent="0.2">
      <c r="A7570" s="9" t="s">
        <v>133</v>
      </c>
      <c r="B7570" s="9" t="s">
        <v>134</v>
      </c>
      <c r="C7570" s="9" t="s">
        <v>2903</v>
      </c>
      <c r="D7570" s="9" t="s">
        <v>2904</v>
      </c>
      <c r="E7570" s="9" t="s">
        <v>8987</v>
      </c>
      <c r="F7570" s="9" t="str">
        <f>TEXT(gdp_capita_rank__2[[#This Row],[year]],0)&amp;"-"&amp;gdp_capita_rank__2[[#This Row],[WB_country_code]]</f>
        <v>2016-JPN</v>
      </c>
      <c r="G7570" s="9" t="s">
        <v>9051</v>
      </c>
    </row>
    <row r="7571" spans="1:7" x14ac:dyDescent="0.2">
      <c r="A7571" s="9" t="s">
        <v>135</v>
      </c>
      <c r="B7571" s="9" t="s">
        <v>136</v>
      </c>
      <c r="C7571" s="9" t="s">
        <v>2906</v>
      </c>
      <c r="D7571" s="9" t="s">
        <v>2907</v>
      </c>
      <c r="E7571" s="9" t="s">
        <v>8987</v>
      </c>
      <c r="F7571" s="9" t="str">
        <f>TEXT(gdp_capita_rank__2[[#This Row],[year]],0)&amp;"-"&amp;gdp_capita_rank__2[[#This Row],[WB_country_code]]</f>
        <v>2016-KAZ</v>
      </c>
      <c r="G7571" s="9" t="s">
        <v>9052</v>
      </c>
    </row>
    <row r="7572" spans="1:7" x14ac:dyDescent="0.2">
      <c r="A7572" s="9" t="s">
        <v>137</v>
      </c>
      <c r="B7572" s="9" t="s">
        <v>138</v>
      </c>
      <c r="C7572" s="9" t="s">
        <v>2908</v>
      </c>
      <c r="D7572" s="9" t="s">
        <v>2909</v>
      </c>
      <c r="E7572" s="9" t="s">
        <v>8987</v>
      </c>
      <c r="F7572" s="9" t="str">
        <f>TEXT(gdp_capita_rank__2[[#This Row],[year]],0)&amp;"-"&amp;gdp_capita_rank__2[[#This Row],[WB_country_code]]</f>
        <v>2016-KEN</v>
      </c>
      <c r="G7572" s="9" t="s">
        <v>9053</v>
      </c>
    </row>
    <row r="7573" spans="1:7" x14ac:dyDescent="0.2">
      <c r="A7573" s="9" t="s">
        <v>139</v>
      </c>
      <c r="B7573" s="9" t="s">
        <v>140</v>
      </c>
      <c r="C7573" s="9" t="s">
        <v>2911</v>
      </c>
      <c r="D7573" s="9" t="s">
        <v>2912</v>
      </c>
      <c r="E7573" s="9" t="s">
        <v>8987</v>
      </c>
      <c r="F7573" s="9" t="str">
        <f>TEXT(gdp_capita_rank__2[[#This Row],[year]],0)&amp;"-"&amp;gdp_capita_rank__2[[#This Row],[WB_country_code]]</f>
        <v>2016-KGZ</v>
      </c>
      <c r="G7573" s="9" t="s">
        <v>9054</v>
      </c>
    </row>
    <row r="7574" spans="1:7" x14ac:dyDescent="0.2">
      <c r="A7574" s="9" t="s">
        <v>141</v>
      </c>
      <c r="B7574" s="9" t="s">
        <v>142</v>
      </c>
      <c r="C7574" s="9" t="s">
        <v>2913</v>
      </c>
      <c r="D7574" s="9" t="s">
        <v>2914</v>
      </c>
      <c r="E7574" s="9" t="s">
        <v>8987</v>
      </c>
      <c r="F7574" s="9" t="str">
        <f>TEXT(gdp_capita_rank__2[[#This Row],[year]],0)&amp;"-"&amp;gdp_capita_rank__2[[#This Row],[WB_country_code]]</f>
        <v>2016-KOR</v>
      </c>
      <c r="G7574" s="9" t="s">
        <v>9055</v>
      </c>
    </row>
    <row r="7575" spans="1:7" x14ac:dyDescent="0.2">
      <c r="A7575" s="9" t="s">
        <v>143</v>
      </c>
      <c r="B7575" s="9" t="s">
        <v>144</v>
      </c>
      <c r="C7575" s="9" t="s">
        <v>2916</v>
      </c>
      <c r="D7575" s="9" t="s">
        <v>2917</v>
      </c>
      <c r="E7575" s="9" t="s">
        <v>8987</v>
      </c>
      <c r="F7575" s="9" t="str">
        <f>TEXT(gdp_capita_rank__2[[#This Row],[year]],0)&amp;"-"&amp;gdp_capita_rank__2[[#This Row],[WB_country_code]]</f>
        <v>2016-KWT</v>
      </c>
      <c r="G7575" s="9" t="s">
        <v>9056</v>
      </c>
    </row>
    <row r="7576" spans="1:7" x14ac:dyDescent="0.2">
      <c r="A7576" s="9" t="s">
        <v>145</v>
      </c>
      <c r="B7576" s="9" t="s">
        <v>146</v>
      </c>
      <c r="C7576" s="9" t="s">
        <v>2918</v>
      </c>
      <c r="D7576" s="9" t="s">
        <v>2919</v>
      </c>
      <c r="E7576" s="9" t="s">
        <v>8987</v>
      </c>
      <c r="F7576" s="9" t="str">
        <f>TEXT(gdp_capita_rank__2[[#This Row],[year]],0)&amp;"-"&amp;gdp_capita_rank__2[[#This Row],[WB_country_code]]</f>
        <v>2016-LBN</v>
      </c>
      <c r="G7576" s="9" t="s">
        <v>9057</v>
      </c>
    </row>
    <row r="7577" spans="1:7" x14ac:dyDescent="0.2">
      <c r="A7577" s="9" t="s">
        <v>147</v>
      </c>
      <c r="B7577" s="9" t="s">
        <v>148</v>
      </c>
      <c r="C7577" s="9" t="s">
        <v>2920</v>
      </c>
      <c r="D7577" s="9" t="s">
        <v>2921</v>
      </c>
      <c r="E7577" s="9" t="s">
        <v>8987</v>
      </c>
      <c r="F7577" s="9" t="str">
        <f>TEXT(gdp_capita_rank__2[[#This Row],[year]],0)&amp;"-"&amp;gdp_capita_rank__2[[#This Row],[WB_country_code]]</f>
        <v>2016-LKA</v>
      </c>
      <c r="G7577" s="9" t="s">
        <v>9058</v>
      </c>
    </row>
    <row r="7578" spans="1:7" x14ac:dyDescent="0.2">
      <c r="A7578" s="9" t="s">
        <v>149</v>
      </c>
      <c r="B7578" s="9" t="s">
        <v>150</v>
      </c>
      <c r="C7578" s="9" t="s">
        <v>2923</v>
      </c>
      <c r="D7578" s="9" t="s">
        <v>2924</v>
      </c>
      <c r="E7578" s="9" t="s">
        <v>8987</v>
      </c>
      <c r="F7578" s="9" t="str">
        <f>TEXT(gdp_capita_rank__2[[#This Row],[year]],0)&amp;"-"&amp;gdp_capita_rank__2[[#This Row],[WB_country_code]]</f>
        <v>2016-LTU</v>
      </c>
      <c r="G7578" s="9" t="s">
        <v>9059</v>
      </c>
    </row>
    <row r="7579" spans="1:7" x14ac:dyDescent="0.2">
      <c r="A7579" s="9" t="s">
        <v>151</v>
      </c>
      <c r="B7579" s="9" t="s">
        <v>152</v>
      </c>
      <c r="C7579" s="9" t="s">
        <v>2925</v>
      </c>
      <c r="D7579" s="9" t="s">
        <v>2926</v>
      </c>
      <c r="E7579" s="9" t="s">
        <v>8987</v>
      </c>
      <c r="F7579" s="9" t="str">
        <f>TEXT(gdp_capita_rank__2[[#This Row],[year]],0)&amp;"-"&amp;gdp_capita_rank__2[[#This Row],[WB_country_code]]</f>
        <v>2016-LVA</v>
      </c>
      <c r="G7579" s="9" t="s">
        <v>9060</v>
      </c>
    </row>
    <row r="7580" spans="1:7" x14ac:dyDescent="0.2">
      <c r="A7580" s="9" t="s">
        <v>153</v>
      </c>
      <c r="B7580" s="9" t="s">
        <v>154</v>
      </c>
      <c r="C7580" s="9" t="s">
        <v>2927</v>
      </c>
      <c r="D7580" s="9" t="s">
        <v>2928</v>
      </c>
      <c r="E7580" s="9" t="s">
        <v>8987</v>
      </c>
      <c r="F7580" s="9" t="str">
        <f>TEXT(gdp_capita_rank__2[[#This Row],[year]],0)&amp;"-"&amp;gdp_capita_rank__2[[#This Row],[WB_country_code]]</f>
        <v>2016-MAR</v>
      </c>
      <c r="G7580" s="9" t="s">
        <v>9061</v>
      </c>
    </row>
    <row r="7581" spans="1:7" x14ac:dyDescent="0.2">
      <c r="A7581" s="9" t="s">
        <v>155</v>
      </c>
      <c r="B7581" s="9" t="s">
        <v>156</v>
      </c>
      <c r="C7581" s="9" t="s">
        <v>2930</v>
      </c>
      <c r="D7581" s="9" t="s">
        <v>2931</v>
      </c>
      <c r="E7581" s="9" t="s">
        <v>8987</v>
      </c>
      <c r="F7581" s="9" t="str">
        <f>TEXT(gdp_capita_rank__2[[#This Row],[year]],0)&amp;"-"&amp;gdp_capita_rank__2[[#This Row],[WB_country_code]]</f>
        <v>2016-MDA</v>
      </c>
      <c r="G7581" s="9" t="s">
        <v>9062</v>
      </c>
    </row>
    <row r="7582" spans="1:7" x14ac:dyDescent="0.2">
      <c r="A7582" s="9" t="s">
        <v>157</v>
      </c>
      <c r="B7582" s="9" t="s">
        <v>158</v>
      </c>
      <c r="C7582" s="9" t="s">
        <v>2932</v>
      </c>
      <c r="D7582" s="9" t="s">
        <v>2933</v>
      </c>
      <c r="E7582" s="9" t="s">
        <v>8987</v>
      </c>
      <c r="F7582" s="9" t="str">
        <f>TEXT(gdp_capita_rank__2[[#This Row],[year]],0)&amp;"-"&amp;gdp_capita_rank__2[[#This Row],[WB_country_code]]</f>
        <v>2016-MEX</v>
      </c>
      <c r="G7582" s="9" t="s">
        <v>9063</v>
      </c>
    </row>
    <row r="7583" spans="1:7" x14ac:dyDescent="0.2">
      <c r="A7583" s="9" t="s">
        <v>159</v>
      </c>
      <c r="B7583" s="9" t="s">
        <v>160</v>
      </c>
      <c r="C7583" s="9" t="s">
        <v>2935</v>
      </c>
      <c r="D7583" s="9" t="s">
        <v>2936</v>
      </c>
      <c r="E7583" s="9" t="s">
        <v>8987</v>
      </c>
      <c r="F7583" s="9" t="str">
        <f>TEXT(gdp_capita_rank__2[[#This Row],[year]],0)&amp;"-"&amp;gdp_capita_rank__2[[#This Row],[WB_country_code]]</f>
        <v>2016-MKD</v>
      </c>
      <c r="G7583" s="9" t="s">
        <v>9064</v>
      </c>
    </row>
    <row r="7584" spans="1:7" x14ac:dyDescent="0.2">
      <c r="A7584" s="9" t="s">
        <v>161</v>
      </c>
      <c r="B7584" s="9" t="s">
        <v>162</v>
      </c>
      <c r="C7584" s="9" t="s">
        <v>2937</v>
      </c>
      <c r="D7584" s="9" t="s">
        <v>2938</v>
      </c>
      <c r="E7584" s="9" t="s">
        <v>8987</v>
      </c>
      <c r="F7584" s="9" t="str">
        <f>TEXT(gdp_capita_rank__2[[#This Row],[year]],0)&amp;"-"&amp;gdp_capita_rank__2[[#This Row],[WB_country_code]]</f>
        <v>2016-MNE</v>
      </c>
      <c r="G7584" s="9" t="s">
        <v>9065</v>
      </c>
    </row>
    <row r="7585" spans="1:7" x14ac:dyDescent="0.2">
      <c r="A7585" s="9" t="s">
        <v>163</v>
      </c>
      <c r="B7585" s="9" t="s">
        <v>164</v>
      </c>
      <c r="C7585" s="9" t="s">
        <v>2939</v>
      </c>
      <c r="D7585" s="9" t="s">
        <v>2940</v>
      </c>
      <c r="E7585" s="9" t="s">
        <v>8987</v>
      </c>
      <c r="F7585" s="9" t="str">
        <f>TEXT(gdp_capita_rank__2[[#This Row],[year]],0)&amp;"-"&amp;gdp_capita_rank__2[[#This Row],[WB_country_code]]</f>
        <v>2016-MNG</v>
      </c>
      <c r="G7585" s="9" t="s">
        <v>9066</v>
      </c>
    </row>
    <row r="7586" spans="1:7" x14ac:dyDescent="0.2">
      <c r="A7586" s="9" t="s">
        <v>165</v>
      </c>
      <c r="B7586" s="9" t="s">
        <v>166</v>
      </c>
      <c r="C7586" s="9" t="s">
        <v>2941</v>
      </c>
      <c r="D7586" s="9" t="s">
        <v>2942</v>
      </c>
      <c r="E7586" s="9" t="s">
        <v>8987</v>
      </c>
      <c r="F7586" s="9" t="str">
        <f>TEXT(gdp_capita_rank__2[[#This Row],[year]],0)&amp;"-"&amp;gdp_capita_rank__2[[#This Row],[WB_country_code]]</f>
        <v>2016-MOZ</v>
      </c>
      <c r="G7586" s="9" t="s">
        <v>9067</v>
      </c>
    </row>
    <row r="7587" spans="1:7" x14ac:dyDescent="0.2">
      <c r="A7587" s="9" t="s">
        <v>167</v>
      </c>
      <c r="B7587" s="9" t="s">
        <v>168</v>
      </c>
      <c r="C7587" s="9" t="s">
        <v>2943</v>
      </c>
      <c r="D7587" s="9" t="s">
        <v>2944</v>
      </c>
      <c r="E7587" s="9" t="s">
        <v>8987</v>
      </c>
      <c r="F7587" s="9" t="str">
        <f>TEXT(gdp_capita_rank__2[[#This Row],[year]],0)&amp;"-"&amp;gdp_capita_rank__2[[#This Row],[WB_country_code]]</f>
        <v>2016-MUS</v>
      </c>
      <c r="G7587" s="9" t="s">
        <v>9068</v>
      </c>
    </row>
    <row r="7588" spans="1:7" x14ac:dyDescent="0.2">
      <c r="A7588" s="9" t="s">
        <v>169</v>
      </c>
      <c r="B7588" s="9" t="s">
        <v>170</v>
      </c>
      <c r="C7588" s="9" t="s">
        <v>2945</v>
      </c>
      <c r="D7588" s="9" t="s">
        <v>2946</v>
      </c>
      <c r="E7588" s="9" t="s">
        <v>8987</v>
      </c>
      <c r="F7588" s="9" t="str">
        <f>TEXT(gdp_capita_rank__2[[#This Row],[year]],0)&amp;"-"&amp;gdp_capita_rank__2[[#This Row],[WB_country_code]]</f>
        <v>2016-MYS</v>
      </c>
      <c r="G7588" s="9" t="s">
        <v>9069</v>
      </c>
    </row>
    <row r="7589" spans="1:7" x14ac:dyDescent="0.2">
      <c r="A7589" s="9" t="s">
        <v>171</v>
      </c>
      <c r="B7589" s="9" t="s">
        <v>172</v>
      </c>
      <c r="C7589" s="9" t="s">
        <v>2948</v>
      </c>
      <c r="D7589" s="9" t="s">
        <v>2949</v>
      </c>
      <c r="E7589" s="9" t="s">
        <v>8987</v>
      </c>
      <c r="F7589" s="9" t="str">
        <f>TEXT(gdp_capita_rank__2[[#This Row],[year]],0)&amp;"-"&amp;gdp_capita_rank__2[[#This Row],[WB_country_code]]</f>
        <v>2016-NAM</v>
      </c>
      <c r="G7589" s="9" t="s">
        <v>9070</v>
      </c>
    </row>
    <row r="7590" spans="1:7" x14ac:dyDescent="0.2">
      <c r="A7590" s="9" t="s">
        <v>173</v>
      </c>
      <c r="B7590" s="9" t="s">
        <v>174</v>
      </c>
      <c r="C7590" s="9" t="s">
        <v>2950</v>
      </c>
      <c r="D7590" s="9" t="s">
        <v>2951</v>
      </c>
      <c r="E7590" s="9" t="s">
        <v>8987</v>
      </c>
      <c r="F7590" s="9" t="str">
        <f>TEXT(gdp_capita_rank__2[[#This Row],[year]],0)&amp;"-"&amp;gdp_capita_rank__2[[#This Row],[WB_country_code]]</f>
        <v>2016-NER</v>
      </c>
      <c r="G7590" s="9" t="s">
        <v>9071</v>
      </c>
    </row>
    <row r="7591" spans="1:7" x14ac:dyDescent="0.2">
      <c r="A7591" s="9" t="s">
        <v>175</v>
      </c>
      <c r="B7591" s="9" t="s">
        <v>176</v>
      </c>
      <c r="C7591" s="9" t="s">
        <v>2953</v>
      </c>
      <c r="D7591" s="9" t="s">
        <v>2954</v>
      </c>
      <c r="E7591" s="9" t="s">
        <v>8987</v>
      </c>
      <c r="F7591" s="9" t="str">
        <f>TEXT(gdp_capita_rank__2[[#This Row],[year]],0)&amp;"-"&amp;gdp_capita_rank__2[[#This Row],[WB_country_code]]</f>
        <v>2016-NGA</v>
      </c>
      <c r="G7591" s="9" t="s">
        <v>9072</v>
      </c>
    </row>
    <row r="7592" spans="1:7" x14ac:dyDescent="0.2">
      <c r="A7592" s="9" t="s">
        <v>177</v>
      </c>
      <c r="B7592" s="9" t="s">
        <v>178</v>
      </c>
      <c r="C7592" s="9" t="s">
        <v>2956</v>
      </c>
      <c r="D7592" s="9" t="s">
        <v>2957</v>
      </c>
      <c r="E7592" s="9" t="s">
        <v>8987</v>
      </c>
      <c r="F7592" s="9" t="str">
        <f>TEXT(gdp_capita_rank__2[[#This Row],[year]],0)&amp;"-"&amp;gdp_capita_rank__2[[#This Row],[WB_country_code]]</f>
        <v>2016-NLD</v>
      </c>
      <c r="G7592" s="9" t="s">
        <v>9073</v>
      </c>
    </row>
    <row r="7593" spans="1:7" x14ac:dyDescent="0.2">
      <c r="A7593" s="9" t="s">
        <v>179</v>
      </c>
      <c r="B7593" s="9" t="s">
        <v>180</v>
      </c>
      <c r="C7593" s="9" t="s">
        <v>2959</v>
      </c>
      <c r="D7593" s="9" t="s">
        <v>2960</v>
      </c>
      <c r="E7593" s="9" t="s">
        <v>8987</v>
      </c>
      <c r="F7593" s="9" t="str">
        <f>TEXT(gdp_capita_rank__2[[#This Row],[year]],0)&amp;"-"&amp;gdp_capita_rank__2[[#This Row],[WB_country_code]]</f>
        <v>2016-NOR</v>
      </c>
      <c r="G7593" s="9" t="s">
        <v>9074</v>
      </c>
    </row>
    <row r="7594" spans="1:7" x14ac:dyDescent="0.2">
      <c r="A7594" s="9" t="s">
        <v>181</v>
      </c>
      <c r="B7594" s="9" t="s">
        <v>182</v>
      </c>
      <c r="C7594" s="9" t="s">
        <v>2962</v>
      </c>
      <c r="D7594" s="9" t="s">
        <v>2963</v>
      </c>
      <c r="E7594" s="9" t="s">
        <v>8987</v>
      </c>
      <c r="F7594" s="9" t="str">
        <f>TEXT(gdp_capita_rank__2[[#This Row],[year]],0)&amp;"-"&amp;gdp_capita_rank__2[[#This Row],[WB_country_code]]</f>
        <v>2016-NZL</v>
      </c>
      <c r="G7594" s="9" t="s">
        <v>9075</v>
      </c>
    </row>
    <row r="7595" spans="1:7" x14ac:dyDescent="0.2">
      <c r="A7595" s="9" t="s">
        <v>183</v>
      </c>
      <c r="B7595" s="9" t="s">
        <v>184</v>
      </c>
      <c r="C7595" s="9" t="s">
        <v>2965</v>
      </c>
      <c r="D7595" s="9" t="s">
        <v>2966</v>
      </c>
      <c r="E7595" s="9" t="s">
        <v>8987</v>
      </c>
      <c r="F7595" s="9" t="str">
        <f>TEXT(gdp_capita_rank__2[[#This Row],[year]],0)&amp;"-"&amp;gdp_capita_rank__2[[#This Row],[WB_country_code]]</f>
        <v>2016-PAK</v>
      </c>
      <c r="G7595" s="9" t="s">
        <v>9076</v>
      </c>
    </row>
    <row r="7596" spans="1:7" x14ac:dyDescent="0.2">
      <c r="A7596" s="9" t="s">
        <v>185</v>
      </c>
      <c r="B7596" s="9" t="s">
        <v>186</v>
      </c>
      <c r="C7596" s="9" t="s">
        <v>2968</v>
      </c>
      <c r="D7596" s="9" t="s">
        <v>2969</v>
      </c>
      <c r="E7596" s="9" t="s">
        <v>8987</v>
      </c>
      <c r="F7596" s="9" t="str">
        <f>TEXT(gdp_capita_rank__2[[#This Row],[year]],0)&amp;"-"&amp;gdp_capita_rank__2[[#This Row],[WB_country_code]]</f>
        <v>2016-PAN</v>
      </c>
      <c r="G7596" s="9" t="s">
        <v>9077</v>
      </c>
    </row>
    <row r="7597" spans="1:7" x14ac:dyDescent="0.2">
      <c r="A7597" s="9" t="s">
        <v>187</v>
      </c>
      <c r="B7597" s="9" t="s">
        <v>188</v>
      </c>
      <c r="C7597" s="9" t="s">
        <v>2971</v>
      </c>
      <c r="D7597" s="9" t="s">
        <v>2972</v>
      </c>
      <c r="E7597" s="9" t="s">
        <v>8987</v>
      </c>
      <c r="F7597" s="9" t="str">
        <f>TEXT(gdp_capita_rank__2[[#This Row],[year]],0)&amp;"-"&amp;gdp_capita_rank__2[[#This Row],[WB_country_code]]</f>
        <v>2016-PER</v>
      </c>
      <c r="G7597" s="9" t="s">
        <v>9078</v>
      </c>
    </row>
    <row r="7598" spans="1:7" x14ac:dyDescent="0.2">
      <c r="A7598" s="9" t="s">
        <v>189</v>
      </c>
      <c r="B7598" s="9" t="s">
        <v>190</v>
      </c>
      <c r="C7598" s="9" t="s">
        <v>2973</v>
      </c>
      <c r="D7598" s="9" t="s">
        <v>2974</v>
      </c>
      <c r="E7598" s="9" t="s">
        <v>8987</v>
      </c>
      <c r="F7598" s="9" t="str">
        <f>TEXT(gdp_capita_rank__2[[#This Row],[year]],0)&amp;"-"&amp;gdp_capita_rank__2[[#This Row],[WB_country_code]]</f>
        <v>2016-PHL</v>
      </c>
      <c r="G7598" s="9" t="s">
        <v>9079</v>
      </c>
    </row>
    <row r="7599" spans="1:7" x14ac:dyDescent="0.2">
      <c r="A7599" s="9" t="s">
        <v>191</v>
      </c>
      <c r="B7599" s="9" t="s">
        <v>192</v>
      </c>
      <c r="C7599" s="9" t="s">
        <v>2976</v>
      </c>
      <c r="D7599" s="9" t="s">
        <v>2977</v>
      </c>
      <c r="E7599" s="9" t="s">
        <v>8987</v>
      </c>
      <c r="F7599" s="9" t="str">
        <f>TEXT(gdp_capita_rank__2[[#This Row],[year]],0)&amp;"-"&amp;gdp_capita_rank__2[[#This Row],[WB_country_code]]</f>
        <v>2016-POL</v>
      </c>
      <c r="G7599" s="9" t="s">
        <v>9080</v>
      </c>
    </row>
    <row r="7600" spans="1:7" x14ac:dyDescent="0.2">
      <c r="A7600" s="9" t="s">
        <v>193</v>
      </c>
      <c r="B7600" s="9" t="s">
        <v>194</v>
      </c>
      <c r="C7600" s="9" t="s">
        <v>2818</v>
      </c>
      <c r="D7600" s="9" t="s">
        <v>2978</v>
      </c>
      <c r="E7600" s="9" t="s">
        <v>8987</v>
      </c>
      <c r="F7600" s="9" t="str">
        <f>TEXT(gdp_capita_rank__2[[#This Row],[year]],0)&amp;"-"&amp;gdp_capita_rank__2[[#This Row],[WB_country_code]]</f>
        <v>2016-PRI</v>
      </c>
      <c r="G7600" s="9" t="s">
        <v>9081</v>
      </c>
    </row>
    <row r="7601" spans="1:7" x14ac:dyDescent="0.2">
      <c r="A7601" s="9" t="s">
        <v>195</v>
      </c>
      <c r="B7601" s="9" t="s">
        <v>196</v>
      </c>
      <c r="C7601" s="9" t="s">
        <v>2980</v>
      </c>
      <c r="D7601" s="9" t="s">
        <v>2981</v>
      </c>
      <c r="E7601" s="9" t="s">
        <v>8987</v>
      </c>
      <c r="F7601" s="9" t="str">
        <f>TEXT(gdp_capita_rank__2[[#This Row],[year]],0)&amp;"-"&amp;gdp_capita_rank__2[[#This Row],[WB_country_code]]</f>
        <v>2016-PRK</v>
      </c>
      <c r="G7601" s="9" t="s">
        <v>2741</v>
      </c>
    </row>
    <row r="7602" spans="1:7" x14ac:dyDescent="0.2">
      <c r="A7602" s="9" t="s">
        <v>197</v>
      </c>
      <c r="B7602" s="9" t="s">
        <v>198</v>
      </c>
      <c r="C7602" s="9" t="s">
        <v>2982</v>
      </c>
      <c r="D7602" s="9" t="s">
        <v>2983</v>
      </c>
      <c r="E7602" s="9" t="s">
        <v>8987</v>
      </c>
      <c r="F7602" s="9" t="str">
        <f>TEXT(gdp_capita_rank__2[[#This Row],[year]],0)&amp;"-"&amp;gdp_capita_rank__2[[#This Row],[WB_country_code]]</f>
        <v>2016-PRT</v>
      </c>
      <c r="G7602" s="9" t="s">
        <v>9082</v>
      </c>
    </row>
    <row r="7603" spans="1:7" x14ac:dyDescent="0.2">
      <c r="A7603" s="9" t="s">
        <v>199</v>
      </c>
      <c r="B7603" s="9" t="s">
        <v>200</v>
      </c>
      <c r="C7603" s="9" t="s">
        <v>2985</v>
      </c>
      <c r="D7603" s="9" t="s">
        <v>2986</v>
      </c>
      <c r="E7603" s="9" t="s">
        <v>8987</v>
      </c>
      <c r="F7603" s="9" t="str">
        <f>TEXT(gdp_capita_rank__2[[#This Row],[year]],0)&amp;"-"&amp;gdp_capita_rank__2[[#This Row],[WB_country_code]]</f>
        <v>2016-PRY</v>
      </c>
      <c r="G7603" s="9" t="s">
        <v>9083</v>
      </c>
    </row>
    <row r="7604" spans="1:7" x14ac:dyDescent="0.2">
      <c r="A7604" s="9" t="s">
        <v>201</v>
      </c>
      <c r="B7604" s="9" t="s">
        <v>202</v>
      </c>
      <c r="C7604" s="9" t="s">
        <v>2987</v>
      </c>
      <c r="D7604" s="9" t="s">
        <v>2988</v>
      </c>
      <c r="E7604" s="9" t="s">
        <v>8987</v>
      </c>
      <c r="F7604" s="9" t="str">
        <f>TEXT(gdp_capita_rank__2[[#This Row],[year]],0)&amp;"-"&amp;gdp_capita_rank__2[[#This Row],[WB_country_code]]</f>
        <v>2016-QAT</v>
      </c>
      <c r="G7604" s="9" t="s">
        <v>9084</v>
      </c>
    </row>
    <row r="7605" spans="1:7" x14ac:dyDescent="0.2">
      <c r="A7605" s="9" t="s">
        <v>203</v>
      </c>
      <c r="B7605" s="9" t="s">
        <v>204</v>
      </c>
      <c r="C7605" s="9" t="s">
        <v>2989</v>
      </c>
      <c r="D7605" s="9" t="s">
        <v>2990</v>
      </c>
      <c r="E7605" s="9" t="s">
        <v>8987</v>
      </c>
      <c r="F7605" s="9" t="str">
        <f>TEXT(gdp_capita_rank__2[[#This Row],[year]],0)&amp;"-"&amp;gdp_capita_rank__2[[#This Row],[WB_country_code]]</f>
        <v>2016-ROU</v>
      </c>
      <c r="G7605" s="9" t="s">
        <v>9085</v>
      </c>
    </row>
    <row r="7606" spans="1:7" x14ac:dyDescent="0.2">
      <c r="A7606" s="9" t="s">
        <v>205</v>
      </c>
      <c r="B7606" s="9" t="s">
        <v>206</v>
      </c>
      <c r="C7606" s="9" t="s">
        <v>2991</v>
      </c>
      <c r="D7606" s="9" t="s">
        <v>2992</v>
      </c>
      <c r="E7606" s="9" t="s">
        <v>8987</v>
      </c>
      <c r="F7606" s="9" t="str">
        <f>TEXT(gdp_capita_rank__2[[#This Row],[year]],0)&amp;"-"&amp;gdp_capita_rank__2[[#This Row],[WB_country_code]]</f>
        <v>2016-RUS</v>
      </c>
      <c r="G7606" s="9" t="s">
        <v>9086</v>
      </c>
    </row>
    <row r="7607" spans="1:7" x14ac:dyDescent="0.2">
      <c r="A7607" s="9" t="s">
        <v>207</v>
      </c>
      <c r="B7607" s="9" t="s">
        <v>208</v>
      </c>
      <c r="C7607" s="9" t="s">
        <v>2993</v>
      </c>
      <c r="D7607" s="9" t="s">
        <v>2994</v>
      </c>
      <c r="E7607" s="9" t="s">
        <v>8987</v>
      </c>
      <c r="F7607" s="9" t="str">
        <f>TEXT(gdp_capita_rank__2[[#This Row],[year]],0)&amp;"-"&amp;gdp_capita_rank__2[[#This Row],[WB_country_code]]</f>
        <v>2016-SAU</v>
      </c>
      <c r="G7607" s="9" t="s">
        <v>9087</v>
      </c>
    </row>
    <row r="7608" spans="1:7" x14ac:dyDescent="0.2">
      <c r="A7608" s="9" t="s">
        <v>209</v>
      </c>
      <c r="B7608" s="9" t="s">
        <v>210</v>
      </c>
      <c r="C7608" s="9" t="s">
        <v>2995</v>
      </c>
      <c r="D7608" s="9" t="s">
        <v>2996</v>
      </c>
      <c r="E7608" s="9" t="s">
        <v>8987</v>
      </c>
      <c r="F7608" s="9" t="str">
        <f>TEXT(gdp_capita_rank__2[[#This Row],[year]],0)&amp;"-"&amp;gdp_capita_rank__2[[#This Row],[WB_country_code]]</f>
        <v>2016-SDN</v>
      </c>
      <c r="G7608" s="9" t="s">
        <v>9088</v>
      </c>
    </row>
    <row r="7609" spans="1:7" x14ac:dyDescent="0.2">
      <c r="A7609" s="9" t="s">
        <v>211</v>
      </c>
      <c r="B7609" s="9" t="s">
        <v>212</v>
      </c>
      <c r="C7609" s="9" t="s">
        <v>2998</v>
      </c>
      <c r="D7609" s="9" t="s">
        <v>2999</v>
      </c>
      <c r="E7609" s="9" t="s">
        <v>8987</v>
      </c>
      <c r="F7609" s="9" t="str">
        <f>TEXT(gdp_capita_rank__2[[#This Row],[year]],0)&amp;"-"&amp;gdp_capita_rank__2[[#This Row],[WB_country_code]]</f>
        <v>2016-SEN</v>
      </c>
      <c r="G7609" s="9" t="s">
        <v>9089</v>
      </c>
    </row>
    <row r="7610" spans="1:7" x14ac:dyDescent="0.2">
      <c r="A7610" s="9" t="s">
        <v>213</v>
      </c>
      <c r="B7610" s="9" t="s">
        <v>214</v>
      </c>
      <c r="C7610" s="9" t="s">
        <v>3001</v>
      </c>
      <c r="D7610" s="9" t="s">
        <v>3002</v>
      </c>
      <c r="E7610" s="9" t="s">
        <v>8987</v>
      </c>
      <c r="F7610" s="9" t="str">
        <f>TEXT(gdp_capita_rank__2[[#This Row],[year]],0)&amp;"-"&amp;gdp_capita_rank__2[[#This Row],[WB_country_code]]</f>
        <v>2016-SGP</v>
      </c>
      <c r="G7610" s="9" t="s">
        <v>9090</v>
      </c>
    </row>
    <row r="7611" spans="1:7" x14ac:dyDescent="0.2">
      <c r="A7611" s="9" t="s">
        <v>215</v>
      </c>
      <c r="B7611" s="9" t="s">
        <v>216</v>
      </c>
      <c r="C7611" s="9" t="s">
        <v>3004</v>
      </c>
      <c r="D7611" s="9" t="s">
        <v>3005</v>
      </c>
      <c r="E7611" s="9" t="s">
        <v>8987</v>
      </c>
      <c r="F7611" s="9" t="str">
        <f>TEXT(gdp_capita_rank__2[[#This Row],[year]],0)&amp;"-"&amp;gdp_capita_rank__2[[#This Row],[WB_country_code]]</f>
        <v>2016-SMR</v>
      </c>
      <c r="G7611" s="9" t="s">
        <v>9091</v>
      </c>
    </row>
    <row r="7612" spans="1:7" x14ac:dyDescent="0.2">
      <c r="A7612" s="9" t="s">
        <v>217</v>
      </c>
      <c r="B7612" s="9" t="s">
        <v>218</v>
      </c>
      <c r="C7612" s="9" t="s">
        <v>2854</v>
      </c>
      <c r="D7612" s="9" t="s">
        <v>3006</v>
      </c>
      <c r="E7612" s="9" t="s">
        <v>8987</v>
      </c>
      <c r="F7612" s="9" t="str">
        <f>TEXT(gdp_capita_rank__2[[#This Row],[year]],0)&amp;"-"&amp;gdp_capita_rank__2[[#This Row],[WB_country_code]]</f>
        <v>2016-SRB</v>
      </c>
      <c r="G7612" s="9" t="s">
        <v>9092</v>
      </c>
    </row>
    <row r="7613" spans="1:7" x14ac:dyDescent="0.2">
      <c r="A7613" s="9" t="s">
        <v>219</v>
      </c>
      <c r="B7613" s="9" t="s">
        <v>220</v>
      </c>
      <c r="C7613" s="9" t="s">
        <v>3007</v>
      </c>
      <c r="D7613" s="9" t="s">
        <v>3008</v>
      </c>
      <c r="E7613" s="9" t="s">
        <v>8987</v>
      </c>
      <c r="F7613" s="9" t="str">
        <f>TEXT(gdp_capita_rank__2[[#This Row],[year]],0)&amp;"-"&amp;gdp_capita_rank__2[[#This Row],[WB_country_code]]</f>
        <v>2016-SUR</v>
      </c>
      <c r="G7613" s="9" t="s">
        <v>9093</v>
      </c>
    </row>
    <row r="7614" spans="1:7" x14ac:dyDescent="0.2">
      <c r="A7614" s="9" t="s">
        <v>221</v>
      </c>
      <c r="B7614" s="9" t="s">
        <v>222</v>
      </c>
      <c r="C7614" s="9" t="s">
        <v>3010</v>
      </c>
      <c r="D7614" s="9" t="s">
        <v>3011</v>
      </c>
      <c r="E7614" s="9" t="s">
        <v>8987</v>
      </c>
      <c r="F7614" s="9" t="str">
        <f>TEXT(gdp_capita_rank__2[[#This Row],[year]],0)&amp;"-"&amp;gdp_capita_rank__2[[#This Row],[WB_country_code]]</f>
        <v>2016-SVK</v>
      </c>
      <c r="G7614" s="9" t="s">
        <v>9094</v>
      </c>
    </row>
    <row r="7615" spans="1:7" x14ac:dyDescent="0.2">
      <c r="A7615" s="9" t="s">
        <v>223</v>
      </c>
      <c r="B7615" s="9" t="s">
        <v>224</v>
      </c>
      <c r="C7615" s="9" t="s">
        <v>3012</v>
      </c>
      <c r="D7615" s="9" t="s">
        <v>3013</v>
      </c>
      <c r="E7615" s="9" t="s">
        <v>8987</v>
      </c>
      <c r="F7615" s="9" t="str">
        <f>TEXT(gdp_capita_rank__2[[#This Row],[year]],0)&amp;"-"&amp;gdp_capita_rank__2[[#This Row],[WB_country_code]]</f>
        <v>2016-SVN</v>
      </c>
      <c r="G7615" s="9" t="s">
        <v>9095</v>
      </c>
    </row>
    <row r="7616" spans="1:7" x14ac:dyDescent="0.2">
      <c r="A7616" s="9" t="s">
        <v>225</v>
      </c>
      <c r="B7616" s="9" t="s">
        <v>226</v>
      </c>
      <c r="C7616" s="9" t="s">
        <v>3014</v>
      </c>
      <c r="D7616" s="9" t="s">
        <v>3015</v>
      </c>
      <c r="E7616" s="9" t="s">
        <v>8987</v>
      </c>
      <c r="F7616" s="9" t="str">
        <f>TEXT(gdp_capita_rank__2[[#This Row],[year]],0)&amp;"-"&amp;gdp_capita_rank__2[[#This Row],[WB_country_code]]</f>
        <v>2016-SWE</v>
      </c>
      <c r="G7616" s="9" t="s">
        <v>9096</v>
      </c>
    </row>
    <row r="7617" spans="1:7" x14ac:dyDescent="0.2">
      <c r="A7617" s="9" t="s">
        <v>227</v>
      </c>
      <c r="B7617" s="9" t="s">
        <v>228</v>
      </c>
      <c r="C7617" s="9" t="s">
        <v>3017</v>
      </c>
      <c r="D7617" s="9" t="s">
        <v>3018</v>
      </c>
      <c r="E7617" s="9" t="s">
        <v>8987</v>
      </c>
      <c r="F7617" s="9" t="str">
        <f>TEXT(gdp_capita_rank__2[[#This Row],[year]],0)&amp;"-"&amp;gdp_capita_rank__2[[#This Row],[WB_country_code]]</f>
        <v>2016-SYR</v>
      </c>
      <c r="G7617" s="9" t="s">
        <v>9097</v>
      </c>
    </row>
    <row r="7618" spans="1:7" x14ac:dyDescent="0.2">
      <c r="A7618" s="9" t="s">
        <v>229</v>
      </c>
      <c r="B7618" s="9" t="s">
        <v>230</v>
      </c>
      <c r="C7618" s="9" t="s">
        <v>3020</v>
      </c>
      <c r="D7618" s="9" t="s">
        <v>3021</v>
      </c>
      <c r="E7618" s="9" t="s">
        <v>8987</v>
      </c>
      <c r="F7618" s="9" t="str">
        <f>TEXT(gdp_capita_rank__2[[#This Row],[year]],0)&amp;"-"&amp;gdp_capita_rank__2[[#This Row],[WB_country_code]]</f>
        <v>2016-TGO</v>
      </c>
      <c r="G7618" s="9" t="s">
        <v>9098</v>
      </c>
    </row>
    <row r="7619" spans="1:7" x14ac:dyDescent="0.2">
      <c r="A7619" s="9" t="s">
        <v>231</v>
      </c>
      <c r="B7619" s="9" t="s">
        <v>232</v>
      </c>
      <c r="C7619" s="9" t="s">
        <v>3023</v>
      </c>
      <c r="D7619" s="9" t="s">
        <v>3024</v>
      </c>
      <c r="E7619" s="9" t="s">
        <v>8987</v>
      </c>
      <c r="F7619" s="9" t="str">
        <f>TEXT(gdp_capita_rank__2[[#This Row],[year]],0)&amp;"-"&amp;gdp_capita_rank__2[[#This Row],[WB_country_code]]</f>
        <v>2016-THA</v>
      </c>
      <c r="G7619" s="9" t="s">
        <v>9099</v>
      </c>
    </row>
    <row r="7620" spans="1:7" x14ac:dyDescent="0.2">
      <c r="A7620" s="9" t="s">
        <v>233</v>
      </c>
      <c r="B7620" s="9" t="s">
        <v>234</v>
      </c>
      <c r="C7620" s="9" t="s">
        <v>3026</v>
      </c>
      <c r="D7620" s="9" t="s">
        <v>3027</v>
      </c>
      <c r="E7620" s="9" t="s">
        <v>8987</v>
      </c>
      <c r="F7620" s="9" t="str">
        <f>TEXT(gdp_capita_rank__2[[#This Row],[year]],0)&amp;"-"&amp;gdp_capita_rank__2[[#This Row],[WB_country_code]]</f>
        <v>2016-TJK</v>
      </c>
      <c r="G7620" s="9" t="s">
        <v>9100</v>
      </c>
    </row>
    <row r="7621" spans="1:7" x14ac:dyDescent="0.2">
      <c r="A7621" s="9" t="s">
        <v>235</v>
      </c>
      <c r="B7621" s="9" t="s">
        <v>236</v>
      </c>
      <c r="C7621" s="9" t="s">
        <v>3028</v>
      </c>
      <c r="D7621" s="9" t="s">
        <v>3029</v>
      </c>
      <c r="E7621" s="9" t="s">
        <v>8987</v>
      </c>
      <c r="F7621" s="9" t="str">
        <f>TEXT(gdp_capita_rank__2[[#This Row],[year]],0)&amp;"-"&amp;gdp_capita_rank__2[[#This Row],[WB_country_code]]</f>
        <v>2016-TKM</v>
      </c>
      <c r="G7621" s="9" t="s">
        <v>9101</v>
      </c>
    </row>
    <row r="7622" spans="1:7" x14ac:dyDescent="0.2">
      <c r="A7622" s="9" t="s">
        <v>237</v>
      </c>
      <c r="B7622" s="9" t="s">
        <v>238</v>
      </c>
      <c r="C7622" s="9" t="s">
        <v>3030</v>
      </c>
      <c r="D7622" s="9" t="s">
        <v>3031</v>
      </c>
      <c r="E7622" s="9" t="s">
        <v>8987</v>
      </c>
      <c r="F7622" s="9" t="str">
        <f>TEXT(gdp_capita_rank__2[[#This Row],[year]],0)&amp;"-"&amp;gdp_capita_rank__2[[#This Row],[WB_country_code]]</f>
        <v>2016-TON</v>
      </c>
      <c r="G7622" s="9" t="s">
        <v>9102</v>
      </c>
    </row>
    <row r="7623" spans="1:7" x14ac:dyDescent="0.2">
      <c r="A7623" s="9" t="s">
        <v>239</v>
      </c>
      <c r="B7623" s="9" t="s">
        <v>240</v>
      </c>
      <c r="C7623" s="9" t="s">
        <v>3032</v>
      </c>
      <c r="D7623" s="9" t="s">
        <v>3033</v>
      </c>
      <c r="E7623" s="9" t="s">
        <v>8987</v>
      </c>
      <c r="F7623" s="9" t="str">
        <f>TEXT(gdp_capita_rank__2[[#This Row],[year]],0)&amp;"-"&amp;gdp_capita_rank__2[[#This Row],[WB_country_code]]</f>
        <v>2016-TTO</v>
      </c>
      <c r="G7623" s="9" t="s">
        <v>9103</v>
      </c>
    </row>
    <row r="7624" spans="1:7" x14ac:dyDescent="0.2">
      <c r="A7624" s="9" t="s">
        <v>241</v>
      </c>
      <c r="B7624" s="9" t="s">
        <v>242</v>
      </c>
      <c r="C7624" s="9" t="s">
        <v>3035</v>
      </c>
      <c r="D7624" s="9" t="s">
        <v>3036</v>
      </c>
      <c r="E7624" s="9" t="s">
        <v>8987</v>
      </c>
      <c r="F7624" s="9" t="str">
        <f>TEXT(gdp_capita_rank__2[[#This Row],[year]],0)&amp;"-"&amp;gdp_capita_rank__2[[#This Row],[WB_country_code]]</f>
        <v>2016-TUN</v>
      </c>
      <c r="G7624" s="9" t="s">
        <v>9104</v>
      </c>
    </row>
    <row r="7625" spans="1:7" x14ac:dyDescent="0.2">
      <c r="A7625" s="9" t="s">
        <v>243</v>
      </c>
      <c r="B7625" s="9" t="s">
        <v>244</v>
      </c>
      <c r="C7625" s="9" t="s">
        <v>3037</v>
      </c>
      <c r="D7625" s="9" t="s">
        <v>3038</v>
      </c>
      <c r="E7625" s="9" t="s">
        <v>8987</v>
      </c>
      <c r="F7625" s="9" t="str">
        <f>TEXT(gdp_capita_rank__2[[#This Row],[year]],0)&amp;"-"&amp;gdp_capita_rank__2[[#This Row],[WB_country_code]]</f>
        <v>2016-TUR</v>
      </c>
      <c r="G7625" s="9" t="s">
        <v>9105</v>
      </c>
    </row>
    <row r="7626" spans="1:7" x14ac:dyDescent="0.2">
      <c r="A7626" s="9" t="s">
        <v>245</v>
      </c>
      <c r="B7626" s="9" t="s">
        <v>246</v>
      </c>
      <c r="C7626" s="9" t="s">
        <v>3040</v>
      </c>
      <c r="D7626" s="9" t="s">
        <v>3041</v>
      </c>
      <c r="E7626" s="9" t="s">
        <v>8987</v>
      </c>
      <c r="F7626" s="9" t="str">
        <f>TEXT(gdp_capita_rank__2[[#This Row],[year]],0)&amp;"-"&amp;gdp_capita_rank__2[[#This Row],[WB_country_code]]</f>
        <v>2016-TZA</v>
      </c>
      <c r="G7626" s="9" t="s">
        <v>9106</v>
      </c>
    </row>
    <row r="7627" spans="1:7" x14ac:dyDescent="0.2">
      <c r="A7627" s="9" t="s">
        <v>247</v>
      </c>
      <c r="B7627" s="9" t="s">
        <v>248</v>
      </c>
      <c r="C7627" s="9" t="s">
        <v>3042</v>
      </c>
      <c r="D7627" s="9" t="s">
        <v>3043</v>
      </c>
      <c r="E7627" s="9" t="s">
        <v>8987</v>
      </c>
      <c r="F7627" s="9" t="str">
        <f>TEXT(gdp_capita_rank__2[[#This Row],[year]],0)&amp;"-"&amp;gdp_capita_rank__2[[#This Row],[WB_country_code]]</f>
        <v>2016-UGA</v>
      </c>
      <c r="G7627" s="9" t="s">
        <v>9107</v>
      </c>
    </row>
    <row r="7628" spans="1:7" x14ac:dyDescent="0.2">
      <c r="A7628" s="9" t="s">
        <v>249</v>
      </c>
      <c r="B7628" s="9" t="s">
        <v>250</v>
      </c>
      <c r="C7628" s="9" t="s">
        <v>3045</v>
      </c>
      <c r="D7628" s="9" t="s">
        <v>3046</v>
      </c>
      <c r="E7628" s="9" t="s">
        <v>8987</v>
      </c>
      <c r="F7628" s="9" t="str">
        <f>TEXT(gdp_capita_rank__2[[#This Row],[year]],0)&amp;"-"&amp;gdp_capita_rank__2[[#This Row],[WB_country_code]]</f>
        <v>2016-UKR</v>
      </c>
      <c r="G7628" s="9" t="s">
        <v>9108</v>
      </c>
    </row>
    <row r="7629" spans="1:7" x14ac:dyDescent="0.2">
      <c r="A7629" s="9" t="s">
        <v>251</v>
      </c>
      <c r="B7629" s="9" t="s">
        <v>252</v>
      </c>
      <c r="C7629" s="9" t="s">
        <v>3047</v>
      </c>
      <c r="D7629" s="9" t="s">
        <v>3048</v>
      </c>
      <c r="E7629" s="9" t="s">
        <v>8987</v>
      </c>
      <c r="F7629" s="9" t="str">
        <f>TEXT(gdp_capita_rank__2[[#This Row],[year]],0)&amp;"-"&amp;gdp_capita_rank__2[[#This Row],[WB_country_code]]</f>
        <v>2016-URY</v>
      </c>
      <c r="G7629" s="9" t="s">
        <v>9109</v>
      </c>
    </row>
    <row r="7630" spans="1:7" x14ac:dyDescent="0.2">
      <c r="A7630" s="9" t="s">
        <v>253</v>
      </c>
      <c r="B7630" s="9" t="s">
        <v>254</v>
      </c>
      <c r="C7630" s="9" t="s">
        <v>3050</v>
      </c>
      <c r="D7630" s="9" t="s">
        <v>3051</v>
      </c>
      <c r="E7630" s="9" t="s">
        <v>8987</v>
      </c>
      <c r="F7630" s="9" t="str">
        <f>TEXT(gdp_capita_rank__2[[#This Row],[year]],0)&amp;"-"&amp;gdp_capita_rank__2[[#This Row],[WB_country_code]]</f>
        <v>2016-USA</v>
      </c>
      <c r="G7630" s="9" t="s">
        <v>9110</v>
      </c>
    </row>
    <row r="7631" spans="1:7" x14ac:dyDescent="0.2">
      <c r="A7631" s="9" t="s">
        <v>255</v>
      </c>
      <c r="B7631" s="9" t="s">
        <v>256</v>
      </c>
      <c r="C7631" s="9" t="s">
        <v>3053</v>
      </c>
      <c r="D7631" s="9" t="s">
        <v>3054</v>
      </c>
      <c r="E7631" s="9" t="s">
        <v>8987</v>
      </c>
      <c r="F7631" s="9" t="str">
        <f>TEXT(gdp_capita_rank__2[[#This Row],[year]],0)&amp;"-"&amp;gdp_capita_rank__2[[#This Row],[WB_country_code]]</f>
        <v>2016-UZB</v>
      </c>
      <c r="G7631" s="9" t="s">
        <v>9111</v>
      </c>
    </row>
    <row r="7632" spans="1:7" x14ac:dyDescent="0.2">
      <c r="A7632" s="9" t="s">
        <v>257</v>
      </c>
      <c r="B7632" s="9" t="s">
        <v>258</v>
      </c>
      <c r="C7632" s="9" t="s">
        <v>3055</v>
      </c>
      <c r="D7632" s="9" t="s">
        <v>3056</v>
      </c>
      <c r="E7632" s="9" t="s">
        <v>8987</v>
      </c>
      <c r="F7632" s="9" t="str">
        <f>TEXT(gdp_capita_rank__2[[#This Row],[year]],0)&amp;"-"&amp;gdp_capita_rank__2[[#This Row],[WB_country_code]]</f>
        <v>2016-VEN</v>
      </c>
      <c r="G7632" s="9" t="s">
        <v>2741</v>
      </c>
    </row>
    <row r="7633" spans="1:7" x14ac:dyDescent="0.2">
      <c r="A7633" s="9" t="s">
        <v>259</v>
      </c>
      <c r="B7633" s="9" t="s">
        <v>260</v>
      </c>
      <c r="C7633" s="9" t="s">
        <v>3058</v>
      </c>
      <c r="D7633" s="9" t="s">
        <v>3059</v>
      </c>
      <c r="E7633" s="9" t="s">
        <v>8987</v>
      </c>
      <c r="F7633" s="9" t="str">
        <f>TEXT(gdp_capita_rank__2[[#This Row],[year]],0)&amp;"-"&amp;gdp_capita_rank__2[[#This Row],[WB_country_code]]</f>
        <v>2016-VIR</v>
      </c>
      <c r="G7633" s="9" t="s">
        <v>9112</v>
      </c>
    </row>
    <row r="7634" spans="1:7" x14ac:dyDescent="0.2">
      <c r="A7634" s="9" t="s">
        <v>261</v>
      </c>
      <c r="B7634" s="9" t="s">
        <v>262</v>
      </c>
      <c r="C7634" s="9" t="s">
        <v>3060</v>
      </c>
      <c r="D7634" s="9" t="s">
        <v>3061</v>
      </c>
      <c r="E7634" s="9" t="s">
        <v>8987</v>
      </c>
      <c r="F7634" s="9" t="str">
        <f>TEXT(gdp_capita_rank__2[[#This Row],[year]],0)&amp;"-"&amp;gdp_capita_rank__2[[#This Row],[WB_country_code]]</f>
        <v>2016-VNM</v>
      </c>
      <c r="G7634" s="9" t="s">
        <v>9113</v>
      </c>
    </row>
    <row r="7635" spans="1:7" x14ac:dyDescent="0.2">
      <c r="A7635" s="9" t="s">
        <v>263</v>
      </c>
      <c r="B7635" s="9" t="s">
        <v>264</v>
      </c>
      <c r="C7635" s="9" t="s">
        <v>3062</v>
      </c>
      <c r="D7635" s="9" t="s">
        <v>3063</v>
      </c>
      <c r="E7635" s="9" t="s">
        <v>8987</v>
      </c>
      <c r="F7635" s="9" t="str">
        <f>TEXT(gdp_capita_rank__2[[#This Row],[year]],0)&amp;"-"&amp;gdp_capita_rank__2[[#This Row],[WB_country_code]]</f>
        <v>2016-WSM</v>
      </c>
      <c r="G7635" s="9" t="s">
        <v>9114</v>
      </c>
    </row>
    <row r="7636" spans="1:7" x14ac:dyDescent="0.2">
      <c r="A7636" s="9" t="s">
        <v>265</v>
      </c>
      <c r="B7636" s="9" t="s">
        <v>266</v>
      </c>
      <c r="C7636" s="9" t="s">
        <v>3064</v>
      </c>
      <c r="D7636" s="9" t="s">
        <v>3065</v>
      </c>
      <c r="E7636" s="9" t="s">
        <v>8987</v>
      </c>
      <c r="F7636" s="9" t="str">
        <f>TEXT(gdp_capita_rank__2[[#This Row],[year]],0)&amp;"-"&amp;gdp_capita_rank__2[[#This Row],[WB_country_code]]</f>
        <v>2016-XKX</v>
      </c>
      <c r="G7636" s="9" t="s">
        <v>9115</v>
      </c>
    </row>
    <row r="7637" spans="1:7" x14ac:dyDescent="0.2">
      <c r="A7637" s="9" t="s">
        <v>269</v>
      </c>
      <c r="B7637" s="9" t="s">
        <v>270</v>
      </c>
      <c r="C7637" s="9" t="s">
        <v>3066</v>
      </c>
      <c r="D7637" s="9" t="s">
        <v>3067</v>
      </c>
      <c r="E7637" s="9" t="s">
        <v>8987</v>
      </c>
      <c r="F7637" s="9" t="str">
        <f>TEXT(gdp_capita_rank__2[[#This Row],[year]],0)&amp;"-"&amp;gdp_capita_rank__2[[#This Row],[WB_country_code]]</f>
        <v>2016-ZAF</v>
      </c>
      <c r="G7637" s="9" t="s">
        <v>9116</v>
      </c>
    </row>
    <row r="7638" spans="1:7" x14ac:dyDescent="0.2">
      <c r="A7638" s="9" t="s">
        <v>271</v>
      </c>
      <c r="B7638" s="9" t="s">
        <v>272</v>
      </c>
      <c r="C7638" s="9" t="s">
        <v>3069</v>
      </c>
      <c r="D7638" s="9" t="s">
        <v>3070</v>
      </c>
      <c r="E7638" s="9" t="s">
        <v>8987</v>
      </c>
      <c r="F7638" s="9" t="str">
        <f>TEXT(gdp_capita_rank__2[[#This Row],[year]],0)&amp;"-"&amp;gdp_capita_rank__2[[#This Row],[WB_country_code]]</f>
        <v>2016-ZMB</v>
      </c>
      <c r="G7638" s="9" t="s">
        <v>9117</v>
      </c>
    </row>
    <row r="7639" spans="1:7" x14ac:dyDescent="0.2">
      <c r="A7639" s="9" t="s">
        <v>273</v>
      </c>
      <c r="B7639" s="9" t="s">
        <v>274</v>
      </c>
      <c r="C7639" s="9" t="s">
        <v>3072</v>
      </c>
      <c r="D7639" s="9" t="s">
        <v>3073</v>
      </c>
      <c r="E7639" s="9" t="s">
        <v>8987</v>
      </c>
      <c r="F7639" s="9" t="str">
        <f>TEXT(gdp_capita_rank__2[[#This Row],[year]],0)&amp;"-"&amp;gdp_capita_rank__2[[#This Row],[WB_country_code]]</f>
        <v>2016-ZWE</v>
      </c>
      <c r="G7639" s="9" t="s">
        <v>9118</v>
      </c>
    </row>
    <row r="7640" spans="1:7" x14ac:dyDescent="0.2">
      <c r="A7640" s="9" t="s">
        <v>5</v>
      </c>
      <c r="B7640" s="9" t="s">
        <v>6</v>
      </c>
      <c r="C7640" s="9" t="s">
        <v>2735</v>
      </c>
      <c r="D7640" s="9" t="s">
        <v>2736</v>
      </c>
      <c r="E7640" s="9" t="s">
        <v>9119</v>
      </c>
      <c r="F7640" s="9" t="str">
        <f>TEXT(gdp_capita_rank__2[[#This Row],[year]],0)&amp;"-"&amp;gdp_capita_rank__2[[#This Row],[WB_country_code]]</f>
        <v>2017-AFG</v>
      </c>
      <c r="G7640" s="9" t="s">
        <v>9120</v>
      </c>
    </row>
    <row r="7641" spans="1:7" x14ac:dyDescent="0.2">
      <c r="A7641" s="9" t="s">
        <v>7</v>
      </c>
      <c r="B7641" s="9" t="s">
        <v>8</v>
      </c>
      <c r="C7641" s="9" t="s">
        <v>2739</v>
      </c>
      <c r="D7641" s="9" t="s">
        <v>2740</v>
      </c>
      <c r="E7641" s="9" t="s">
        <v>9119</v>
      </c>
      <c r="F7641" s="9" t="str">
        <f>TEXT(gdp_capita_rank__2[[#This Row],[year]],0)&amp;"-"&amp;gdp_capita_rank__2[[#This Row],[WB_country_code]]</f>
        <v>2017-ARE</v>
      </c>
      <c r="G7641" s="9" t="s">
        <v>9121</v>
      </c>
    </row>
    <row r="7642" spans="1:7" x14ac:dyDescent="0.2">
      <c r="A7642" s="9" t="s">
        <v>9</v>
      </c>
      <c r="B7642" s="9" t="s">
        <v>10</v>
      </c>
      <c r="C7642" s="9" t="s">
        <v>2742</v>
      </c>
      <c r="D7642" s="9" t="s">
        <v>2743</v>
      </c>
      <c r="E7642" s="9" t="s">
        <v>9119</v>
      </c>
      <c r="F7642" s="9" t="str">
        <f>TEXT(gdp_capita_rank__2[[#This Row],[year]],0)&amp;"-"&amp;gdp_capita_rank__2[[#This Row],[WB_country_code]]</f>
        <v>2017-ARG</v>
      </c>
      <c r="G7642" s="9" t="s">
        <v>9122</v>
      </c>
    </row>
    <row r="7643" spans="1:7" x14ac:dyDescent="0.2">
      <c r="A7643" s="9" t="s">
        <v>11</v>
      </c>
      <c r="B7643" s="9" t="s">
        <v>12</v>
      </c>
      <c r="C7643" s="9" t="s">
        <v>2744</v>
      </c>
      <c r="D7643" s="9" t="s">
        <v>2745</v>
      </c>
      <c r="E7643" s="9" t="s">
        <v>9119</v>
      </c>
      <c r="F7643" s="9" t="str">
        <f>TEXT(gdp_capita_rank__2[[#This Row],[year]],0)&amp;"-"&amp;gdp_capita_rank__2[[#This Row],[WB_country_code]]</f>
        <v>2017-ARM</v>
      </c>
      <c r="G7643" s="9" t="s">
        <v>9123</v>
      </c>
    </row>
    <row r="7644" spans="1:7" x14ac:dyDescent="0.2">
      <c r="A7644" s="9" t="s">
        <v>13</v>
      </c>
      <c r="B7644" s="9" t="s">
        <v>14</v>
      </c>
      <c r="C7644" s="9" t="s">
        <v>2746</v>
      </c>
      <c r="D7644" s="9" t="s">
        <v>2747</v>
      </c>
      <c r="E7644" s="9" t="s">
        <v>9119</v>
      </c>
      <c r="F7644" s="9" t="str">
        <f>TEXT(gdp_capita_rank__2[[#This Row],[year]],0)&amp;"-"&amp;gdp_capita_rank__2[[#This Row],[WB_country_code]]</f>
        <v>2017-AUS</v>
      </c>
      <c r="G7644" s="9" t="s">
        <v>9124</v>
      </c>
    </row>
    <row r="7645" spans="1:7" x14ac:dyDescent="0.2">
      <c r="A7645" s="9" t="s">
        <v>15</v>
      </c>
      <c r="B7645" s="9" t="s">
        <v>16</v>
      </c>
      <c r="C7645" s="9" t="s">
        <v>2749</v>
      </c>
      <c r="D7645" s="9" t="s">
        <v>2750</v>
      </c>
      <c r="E7645" s="9" t="s">
        <v>9119</v>
      </c>
      <c r="F7645" s="9" t="str">
        <f>TEXT(gdp_capita_rank__2[[#This Row],[year]],0)&amp;"-"&amp;gdp_capita_rank__2[[#This Row],[WB_country_code]]</f>
        <v>2017-AUT</v>
      </c>
      <c r="G7645" s="9" t="s">
        <v>9125</v>
      </c>
    </row>
    <row r="7646" spans="1:7" x14ac:dyDescent="0.2">
      <c r="A7646" s="9" t="s">
        <v>17</v>
      </c>
      <c r="B7646" s="9" t="s">
        <v>18</v>
      </c>
      <c r="C7646" s="9" t="s">
        <v>2752</v>
      </c>
      <c r="D7646" s="9" t="s">
        <v>2753</v>
      </c>
      <c r="E7646" s="9" t="s">
        <v>9119</v>
      </c>
      <c r="F7646" s="9" t="str">
        <f>TEXT(gdp_capita_rank__2[[#This Row],[year]],0)&amp;"-"&amp;gdp_capita_rank__2[[#This Row],[WB_country_code]]</f>
        <v>2017-AZE</v>
      </c>
      <c r="G7646" s="9" t="s">
        <v>9126</v>
      </c>
    </row>
    <row r="7647" spans="1:7" x14ac:dyDescent="0.2">
      <c r="A7647" s="9" t="s">
        <v>19</v>
      </c>
      <c r="B7647" s="9" t="s">
        <v>20</v>
      </c>
      <c r="C7647" s="9" t="s">
        <v>2754</v>
      </c>
      <c r="D7647" s="9" t="s">
        <v>2755</v>
      </c>
      <c r="E7647" s="9" t="s">
        <v>9119</v>
      </c>
      <c r="F7647" s="9" t="str">
        <f>TEXT(gdp_capita_rank__2[[#This Row],[year]],0)&amp;"-"&amp;gdp_capita_rank__2[[#This Row],[WB_country_code]]</f>
        <v>2017-BDI</v>
      </c>
      <c r="G7647" s="9" t="s">
        <v>9127</v>
      </c>
    </row>
    <row r="7648" spans="1:7" x14ac:dyDescent="0.2">
      <c r="A7648" s="9" t="s">
        <v>21</v>
      </c>
      <c r="B7648" s="9" t="s">
        <v>22</v>
      </c>
      <c r="C7648" s="9" t="s">
        <v>2757</v>
      </c>
      <c r="D7648" s="9" t="s">
        <v>2758</v>
      </c>
      <c r="E7648" s="9" t="s">
        <v>9119</v>
      </c>
      <c r="F7648" s="9" t="str">
        <f>TEXT(gdp_capita_rank__2[[#This Row],[year]],0)&amp;"-"&amp;gdp_capita_rank__2[[#This Row],[WB_country_code]]</f>
        <v>2017-BEL</v>
      </c>
      <c r="G7648" s="9" t="s">
        <v>9128</v>
      </c>
    </row>
    <row r="7649" spans="1:7" x14ac:dyDescent="0.2">
      <c r="A7649" s="9" t="s">
        <v>23</v>
      </c>
      <c r="B7649" s="9" t="s">
        <v>24</v>
      </c>
      <c r="C7649" s="9" t="s">
        <v>2760</v>
      </c>
      <c r="D7649" s="9" t="s">
        <v>2761</v>
      </c>
      <c r="E7649" s="9" t="s">
        <v>9119</v>
      </c>
      <c r="F7649" s="9" t="str">
        <f>TEXT(gdp_capita_rank__2[[#This Row],[year]],0)&amp;"-"&amp;gdp_capita_rank__2[[#This Row],[WB_country_code]]</f>
        <v>2017-BFA</v>
      </c>
      <c r="G7649" s="9" t="s">
        <v>9129</v>
      </c>
    </row>
    <row r="7650" spans="1:7" x14ac:dyDescent="0.2">
      <c r="A7650" s="9" t="s">
        <v>25</v>
      </c>
      <c r="B7650" s="9" t="s">
        <v>26</v>
      </c>
      <c r="C7650" s="9" t="s">
        <v>2763</v>
      </c>
      <c r="D7650" s="9" t="s">
        <v>2764</v>
      </c>
      <c r="E7650" s="9" t="s">
        <v>9119</v>
      </c>
      <c r="F7650" s="9" t="str">
        <f>TEXT(gdp_capita_rank__2[[#This Row],[year]],0)&amp;"-"&amp;gdp_capita_rank__2[[#This Row],[WB_country_code]]</f>
        <v>2017-BGR</v>
      </c>
      <c r="G7650" s="9" t="s">
        <v>9130</v>
      </c>
    </row>
    <row r="7651" spans="1:7" x14ac:dyDescent="0.2">
      <c r="A7651" s="9" t="s">
        <v>27</v>
      </c>
      <c r="B7651" s="9" t="s">
        <v>28</v>
      </c>
      <c r="C7651" s="9" t="s">
        <v>2765</v>
      </c>
      <c r="D7651" s="9" t="s">
        <v>2766</v>
      </c>
      <c r="E7651" s="9" t="s">
        <v>9119</v>
      </c>
      <c r="F7651" s="9" t="str">
        <f>TEXT(gdp_capita_rank__2[[#This Row],[year]],0)&amp;"-"&amp;gdp_capita_rank__2[[#This Row],[WB_country_code]]</f>
        <v>2017-BHR</v>
      </c>
      <c r="G7651" s="9" t="s">
        <v>9131</v>
      </c>
    </row>
    <row r="7652" spans="1:7" x14ac:dyDescent="0.2">
      <c r="A7652" s="9" t="s">
        <v>29</v>
      </c>
      <c r="B7652" s="9" t="s">
        <v>30</v>
      </c>
      <c r="C7652" s="9" t="s">
        <v>2767</v>
      </c>
      <c r="D7652" s="9" t="s">
        <v>2768</v>
      </c>
      <c r="E7652" s="9" t="s">
        <v>9119</v>
      </c>
      <c r="F7652" s="9" t="str">
        <f>TEXT(gdp_capita_rank__2[[#This Row],[year]],0)&amp;"-"&amp;gdp_capita_rank__2[[#This Row],[WB_country_code]]</f>
        <v>2017-BHS</v>
      </c>
      <c r="G7652" s="9" t="s">
        <v>9132</v>
      </c>
    </row>
    <row r="7653" spans="1:7" x14ac:dyDescent="0.2">
      <c r="A7653" s="9" t="s">
        <v>31</v>
      </c>
      <c r="B7653" s="9" t="s">
        <v>32</v>
      </c>
      <c r="C7653" s="9" t="s">
        <v>2770</v>
      </c>
      <c r="D7653" s="9" t="s">
        <v>2771</v>
      </c>
      <c r="E7653" s="9" t="s">
        <v>9119</v>
      </c>
      <c r="F7653" s="9" t="str">
        <f>TEXT(gdp_capita_rank__2[[#This Row],[year]],0)&amp;"-"&amp;gdp_capita_rank__2[[#This Row],[WB_country_code]]</f>
        <v>2017-BLR</v>
      </c>
      <c r="G7653" s="9" t="s">
        <v>9133</v>
      </c>
    </row>
    <row r="7654" spans="1:7" x14ac:dyDescent="0.2">
      <c r="A7654" s="9" t="s">
        <v>33</v>
      </c>
      <c r="B7654" s="9" t="s">
        <v>34</v>
      </c>
      <c r="C7654" s="9" t="s">
        <v>2772</v>
      </c>
      <c r="D7654" s="9" t="s">
        <v>2773</v>
      </c>
      <c r="E7654" s="9" t="s">
        <v>9119</v>
      </c>
      <c r="F7654" s="9" t="str">
        <f>TEXT(gdp_capita_rank__2[[#This Row],[year]],0)&amp;"-"&amp;gdp_capita_rank__2[[#This Row],[WB_country_code]]</f>
        <v>2017-BMU</v>
      </c>
      <c r="G7654" s="9" t="s">
        <v>9134</v>
      </c>
    </row>
    <row r="7655" spans="1:7" x14ac:dyDescent="0.2">
      <c r="A7655" s="9" t="s">
        <v>35</v>
      </c>
      <c r="B7655" s="9" t="s">
        <v>36</v>
      </c>
      <c r="C7655" s="9" t="s">
        <v>2775</v>
      </c>
      <c r="D7655" s="9" t="s">
        <v>2776</v>
      </c>
      <c r="E7655" s="9" t="s">
        <v>9119</v>
      </c>
      <c r="F7655" s="9" t="str">
        <f>TEXT(gdp_capita_rank__2[[#This Row],[year]],0)&amp;"-"&amp;gdp_capita_rank__2[[#This Row],[WB_country_code]]</f>
        <v>2017-BRA</v>
      </c>
      <c r="G7655" s="9" t="s">
        <v>9135</v>
      </c>
    </row>
    <row r="7656" spans="1:7" x14ac:dyDescent="0.2">
      <c r="A7656" s="9" t="s">
        <v>37</v>
      </c>
      <c r="B7656" s="9" t="s">
        <v>38</v>
      </c>
      <c r="C7656" s="9" t="s">
        <v>2777</v>
      </c>
      <c r="D7656" s="9" t="s">
        <v>2778</v>
      </c>
      <c r="E7656" s="9" t="s">
        <v>9119</v>
      </c>
      <c r="F7656" s="9" t="str">
        <f>TEXT(gdp_capita_rank__2[[#This Row],[year]],0)&amp;"-"&amp;gdp_capita_rank__2[[#This Row],[WB_country_code]]</f>
        <v>2017-BRB</v>
      </c>
      <c r="G7656" s="9" t="s">
        <v>9136</v>
      </c>
    </row>
    <row r="7657" spans="1:7" x14ac:dyDescent="0.2">
      <c r="A7657" s="9" t="s">
        <v>39</v>
      </c>
      <c r="B7657" s="9" t="s">
        <v>40</v>
      </c>
      <c r="C7657" s="9" t="s">
        <v>2779</v>
      </c>
      <c r="D7657" s="9" t="s">
        <v>2780</v>
      </c>
      <c r="E7657" s="9" t="s">
        <v>9119</v>
      </c>
      <c r="F7657" s="9" t="str">
        <f>TEXT(gdp_capita_rank__2[[#This Row],[year]],0)&amp;"-"&amp;gdp_capita_rank__2[[#This Row],[WB_country_code]]</f>
        <v>2017-BWA</v>
      </c>
      <c r="G7657" s="9" t="s">
        <v>9137</v>
      </c>
    </row>
    <row r="7658" spans="1:7" x14ac:dyDescent="0.2">
      <c r="A7658" s="9" t="s">
        <v>41</v>
      </c>
      <c r="B7658" s="9" t="s">
        <v>42</v>
      </c>
      <c r="C7658" s="9" t="s">
        <v>2782</v>
      </c>
      <c r="D7658" s="9" t="s">
        <v>2783</v>
      </c>
      <c r="E7658" s="9" t="s">
        <v>9119</v>
      </c>
      <c r="F7658" s="9" t="str">
        <f>TEXT(gdp_capita_rank__2[[#This Row],[year]],0)&amp;"-"&amp;gdp_capita_rank__2[[#This Row],[WB_country_code]]</f>
        <v>2017-CAN</v>
      </c>
      <c r="G7658" s="9" t="s">
        <v>9138</v>
      </c>
    </row>
    <row r="7659" spans="1:7" x14ac:dyDescent="0.2">
      <c r="A7659" s="9" t="s">
        <v>43</v>
      </c>
      <c r="B7659" s="9" t="s">
        <v>44</v>
      </c>
      <c r="C7659" s="9" t="s">
        <v>2785</v>
      </c>
      <c r="D7659" s="9" t="s">
        <v>2786</v>
      </c>
      <c r="E7659" s="9" t="s">
        <v>9119</v>
      </c>
      <c r="F7659" s="9" t="str">
        <f>TEXT(gdp_capita_rank__2[[#This Row],[year]],0)&amp;"-"&amp;gdp_capita_rank__2[[#This Row],[WB_country_code]]</f>
        <v>2017-CHE</v>
      </c>
      <c r="G7659" s="9" t="s">
        <v>9139</v>
      </c>
    </row>
    <row r="7660" spans="1:7" x14ac:dyDescent="0.2">
      <c r="A7660" s="9" t="s">
        <v>45</v>
      </c>
      <c r="B7660" s="9" t="s">
        <v>46</v>
      </c>
      <c r="C7660" s="9" t="s">
        <v>2788</v>
      </c>
      <c r="D7660" s="9" t="s">
        <v>2789</v>
      </c>
      <c r="E7660" s="9" t="s">
        <v>9119</v>
      </c>
      <c r="F7660" s="9" t="str">
        <f>TEXT(gdp_capita_rank__2[[#This Row],[year]],0)&amp;"-"&amp;gdp_capita_rank__2[[#This Row],[WB_country_code]]</f>
        <v>2017-CHL</v>
      </c>
      <c r="G7660" s="9" t="s">
        <v>9140</v>
      </c>
    </row>
    <row r="7661" spans="1:7" x14ac:dyDescent="0.2">
      <c r="A7661" s="9" t="s">
        <v>47</v>
      </c>
      <c r="B7661" s="9" t="s">
        <v>48</v>
      </c>
      <c r="C7661" s="9" t="s">
        <v>2791</v>
      </c>
      <c r="D7661" s="9" t="s">
        <v>2792</v>
      </c>
      <c r="E7661" s="9" t="s">
        <v>9119</v>
      </c>
      <c r="F7661" s="9" t="str">
        <f>TEXT(gdp_capita_rank__2[[#This Row],[year]],0)&amp;"-"&amp;gdp_capita_rank__2[[#This Row],[WB_country_code]]</f>
        <v>2017-CHN</v>
      </c>
      <c r="G7661" s="9" t="s">
        <v>9141</v>
      </c>
    </row>
    <row r="7662" spans="1:7" x14ac:dyDescent="0.2">
      <c r="A7662" s="9" t="s">
        <v>49</v>
      </c>
      <c r="B7662" s="9" t="s">
        <v>50</v>
      </c>
      <c r="C7662" s="9" t="s">
        <v>2794</v>
      </c>
      <c r="D7662" s="9" t="s">
        <v>2795</v>
      </c>
      <c r="E7662" s="9" t="s">
        <v>9119</v>
      </c>
      <c r="F7662" s="9" t="str">
        <f>TEXT(gdp_capita_rank__2[[#This Row],[year]],0)&amp;"-"&amp;gdp_capita_rank__2[[#This Row],[WB_country_code]]</f>
        <v>2017-CIV</v>
      </c>
      <c r="G7662" s="9" t="s">
        <v>9142</v>
      </c>
    </row>
    <row r="7663" spans="1:7" x14ac:dyDescent="0.2">
      <c r="A7663" s="9" t="s">
        <v>51</v>
      </c>
      <c r="B7663" s="9" t="s">
        <v>52</v>
      </c>
      <c r="C7663" s="9" t="s">
        <v>2797</v>
      </c>
      <c r="D7663" s="9" t="s">
        <v>2798</v>
      </c>
      <c r="E7663" s="9" t="s">
        <v>9119</v>
      </c>
      <c r="F7663" s="9" t="str">
        <f>TEXT(gdp_capita_rank__2[[#This Row],[year]],0)&amp;"-"&amp;gdp_capita_rank__2[[#This Row],[WB_country_code]]</f>
        <v>2017-CMR</v>
      </c>
      <c r="G7663" s="9" t="s">
        <v>9143</v>
      </c>
    </row>
    <row r="7664" spans="1:7" x14ac:dyDescent="0.2">
      <c r="A7664" s="9" t="s">
        <v>53</v>
      </c>
      <c r="B7664" s="9" t="s">
        <v>54</v>
      </c>
      <c r="C7664" s="9" t="s">
        <v>2800</v>
      </c>
      <c r="D7664" s="9" t="s">
        <v>2801</v>
      </c>
      <c r="E7664" s="9" t="s">
        <v>9119</v>
      </c>
      <c r="F7664" s="9" t="str">
        <f>TEXT(gdp_capita_rank__2[[#This Row],[year]],0)&amp;"-"&amp;gdp_capita_rank__2[[#This Row],[WB_country_code]]</f>
        <v>2017-COL</v>
      </c>
      <c r="G7664" s="9" t="s">
        <v>9144</v>
      </c>
    </row>
    <row r="7665" spans="1:7" x14ac:dyDescent="0.2">
      <c r="A7665" s="9" t="s">
        <v>55</v>
      </c>
      <c r="B7665" s="9" t="s">
        <v>56</v>
      </c>
      <c r="C7665" s="9" t="s">
        <v>2803</v>
      </c>
      <c r="D7665" s="9" t="s">
        <v>2804</v>
      </c>
      <c r="E7665" s="9" t="s">
        <v>9119</v>
      </c>
      <c r="F7665" s="9" t="str">
        <f>TEXT(gdp_capita_rank__2[[#This Row],[year]],0)&amp;"-"&amp;gdp_capita_rank__2[[#This Row],[WB_country_code]]</f>
        <v>2017-CRI</v>
      </c>
      <c r="G7665" s="9" t="s">
        <v>9145</v>
      </c>
    </row>
    <row r="7666" spans="1:7" x14ac:dyDescent="0.2">
      <c r="A7666" s="9" t="s">
        <v>57</v>
      </c>
      <c r="B7666" s="9" t="s">
        <v>58</v>
      </c>
      <c r="C7666" s="9" t="s">
        <v>2806</v>
      </c>
      <c r="D7666" s="9" t="s">
        <v>2807</v>
      </c>
      <c r="E7666" s="9" t="s">
        <v>9119</v>
      </c>
      <c r="F7666" s="9" t="str">
        <f>TEXT(gdp_capita_rank__2[[#This Row],[year]],0)&amp;"-"&amp;gdp_capita_rank__2[[#This Row],[WB_country_code]]</f>
        <v>2017-CUB</v>
      </c>
      <c r="G7666" s="9" t="s">
        <v>9146</v>
      </c>
    </row>
    <row r="7667" spans="1:7" x14ac:dyDescent="0.2">
      <c r="A7667" s="9" t="s">
        <v>59</v>
      </c>
      <c r="B7667" s="9" t="s">
        <v>60</v>
      </c>
      <c r="C7667" s="9" t="s">
        <v>2808</v>
      </c>
      <c r="D7667" s="9" t="s">
        <v>2809</v>
      </c>
      <c r="E7667" s="9" t="s">
        <v>9119</v>
      </c>
      <c r="F7667" s="9" t="str">
        <f>TEXT(gdp_capita_rank__2[[#This Row],[year]],0)&amp;"-"&amp;gdp_capita_rank__2[[#This Row],[WB_country_code]]</f>
        <v>2017-CYP</v>
      </c>
      <c r="G7667" s="9" t="s">
        <v>9147</v>
      </c>
    </row>
    <row r="7668" spans="1:7" x14ac:dyDescent="0.2">
      <c r="A7668" s="9" t="s">
        <v>61</v>
      </c>
      <c r="B7668" s="9" t="s">
        <v>62</v>
      </c>
      <c r="C7668" s="9" t="s">
        <v>2810</v>
      </c>
      <c r="D7668" s="9" t="s">
        <v>2811</v>
      </c>
      <c r="E7668" s="9" t="s">
        <v>9119</v>
      </c>
      <c r="F7668" s="9" t="str">
        <f>TEXT(gdp_capita_rank__2[[#This Row],[year]],0)&amp;"-"&amp;gdp_capita_rank__2[[#This Row],[WB_country_code]]</f>
        <v>2017-CZE</v>
      </c>
      <c r="G7668" s="9" t="s">
        <v>9148</v>
      </c>
    </row>
    <row r="7669" spans="1:7" x14ac:dyDescent="0.2">
      <c r="A7669" s="9" t="s">
        <v>63</v>
      </c>
      <c r="B7669" s="9" t="s">
        <v>64</v>
      </c>
      <c r="C7669" s="9" t="s">
        <v>2812</v>
      </c>
      <c r="D7669" s="9" t="s">
        <v>2813</v>
      </c>
      <c r="E7669" s="9" t="s">
        <v>9119</v>
      </c>
      <c r="F7669" s="9" t="str">
        <f>TEXT(gdp_capita_rank__2[[#This Row],[year]],0)&amp;"-"&amp;gdp_capita_rank__2[[#This Row],[WB_country_code]]</f>
        <v>2017-DEU</v>
      </c>
      <c r="G7669" s="9" t="s">
        <v>9149</v>
      </c>
    </row>
    <row r="7670" spans="1:7" x14ac:dyDescent="0.2">
      <c r="A7670" s="9" t="s">
        <v>65</v>
      </c>
      <c r="B7670" s="9" t="s">
        <v>66</v>
      </c>
      <c r="C7670" s="9" t="s">
        <v>2814</v>
      </c>
      <c r="D7670" s="9" t="s">
        <v>2815</v>
      </c>
      <c r="E7670" s="9" t="s">
        <v>9119</v>
      </c>
      <c r="F7670" s="9" t="str">
        <f>TEXT(gdp_capita_rank__2[[#This Row],[year]],0)&amp;"-"&amp;gdp_capita_rank__2[[#This Row],[WB_country_code]]</f>
        <v>2017-DJI</v>
      </c>
      <c r="G7670" s="9" t="s">
        <v>9150</v>
      </c>
    </row>
    <row r="7671" spans="1:7" x14ac:dyDescent="0.2">
      <c r="A7671" s="9" t="s">
        <v>67</v>
      </c>
      <c r="B7671" s="9" t="s">
        <v>68</v>
      </c>
      <c r="C7671" s="9" t="s">
        <v>2816</v>
      </c>
      <c r="D7671" s="9" t="s">
        <v>2817</v>
      </c>
      <c r="E7671" s="9" t="s">
        <v>9119</v>
      </c>
      <c r="F7671" s="9" t="str">
        <f>TEXT(gdp_capita_rank__2[[#This Row],[year]],0)&amp;"-"&amp;gdp_capita_rank__2[[#This Row],[WB_country_code]]</f>
        <v>2017-DNK</v>
      </c>
      <c r="G7671" s="9" t="s">
        <v>9151</v>
      </c>
    </row>
    <row r="7672" spans="1:7" x14ac:dyDescent="0.2">
      <c r="A7672" s="9" t="s">
        <v>69</v>
      </c>
      <c r="B7672" s="9" t="s">
        <v>70</v>
      </c>
      <c r="C7672" s="9" t="s">
        <v>2818</v>
      </c>
      <c r="D7672" s="9" t="s">
        <v>2819</v>
      </c>
      <c r="E7672" s="9" t="s">
        <v>9119</v>
      </c>
      <c r="F7672" s="9" t="str">
        <f>TEXT(gdp_capita_rank__2[[#This Row],[year]],0)&amp;"-"&amp;gdp_capita_rank__2[[#This Row],[WB_country_code]]</f>
        <v>2017-DOM</v>
      </c>
      <c r="G7672" s="9" t="s">
        <v>9152</v>
      </c>
    </row>
    <row r="7673" spans="1:7" x14ac:dyDescent="0.2">
      <c r="A7673" s="9" t="s">
        <v>71</v>
      </c>
      <c r="B7673" s="9" t="s">
        <v>72</v>
      </c>
      <c r="C7673" s="9" t="s">
        <v>2821</v>
      </c>
      <c r="D7673" s="9" t="s">
        <v>2822</v>
      </c>
      <c r="E7673" s="9" t="s">
        <v>9119</v>
      </c>
      <c r="F7673" s="9" t="str">
        <f>TEXT(gdp_capita_rank__2[[#This Row],[year]],0)&amp;"-"&amp;gdp_capita_rank__2[[#This Row],[WB_country_code]]</f>
        <v>2017-DZA</v>
      </c>
      <c r="G7673" s="9" t="s">
        <v>9153</v>
      </c>
    </row>
    <row r="7674" spans="1:7" x14ac:dyDescent="0.2">
      <c r="A7674" s="9" t="s">
        <v>73</v>
      </c>
      <c r="B7674" s="9" t="s">
        <v>74</v>
      </c>
      <c r="C7674" s="9" t="s">
        <v>2824</v>
      </c>
      <c r="D7674" s="9" t="s">
        <v>2825</v>
      </c>
      <c r="E7674" s="9" t="s">
        <v>9119</v>
      </c>
      <c r="F7674" s="9" t="str">
        <f>TEXT(gdp_capita_rank__2[[#This Row],[year]],0)&amp;"-"&amp;gdp_capita_rank__2[[#This Row],[WB_country_code]]</f>
        <v>2017-ECU</v>
      </c>
      <c r="G7674" s="9" t="s">
        <v>9154</v>
      </c>
    </row>
    <row r="7675" spans="1:7" x14ac:dyDescent="0.2">
      <c r="A7675" s="9" t="s">
        <v>75</v>
      </c>
      <c r="B7675" s="9" t="s">
        <v>76</v>
      </c>
      <c r="C7675" s="9" t="s">
        <v>2827</v>
      </c>
      <c r="D7675" s="9" t="s">
        <v>2828</v>
      </c>
      <c r="E7675" s="9" t="s">
        <v>9119</v>
      </c>
      <c r="F7675" s="9" t="str">
        <f>TEXT(gdp_capita_rank__2[[#This Row],[year]],0)&amp;"-"&amp;gdp_capita_rank__2[[#This Row],[WB_country_code]]</f>
        <v>2017-EGY</v>
      </c>
      <c r="G7675" s="9" t="s">
        <v>9155</v>
      </c>
    </row>
    <row r="7676" spans="1:7" x14ac:dyDescent="0.2">
      <c r="A7676" s="9" t="s">
        <v>77</v>
      </c>
      <c r="B7676" s="9" t="s">
        <v>78</v>
      </c>
      <c r="C7676" s="9" t="s">
        <v>2829</v>
      </c>
      <c r="D7676" s="9" t="s">
        <v>2830</v>
      </c>
      <c r="E7676" s="9" t="s">
        <v>9119</v>
      </c>
      <c r="F7676" s="9" t="str">
        <f>TEXT(gdp_capita_rank__2[[#This Row],[year]],0)&amp;"-"&amp;gdp_capita_rank__2[[#This Row],[WB_country_code]]</f>
        <v>2017-ERI</v>
      </c>
      <c r="G7676" s="9" t="s">
        <v>2741</v>
      </c>
    </row>
    <row r="7677" spans="1:7" x14ac:dyDescent="0.2">
      <c r="A7677" s="9" t="s">
        <v>79</v>
      </c>
      <c r="B7677" s="9" t="s">
        <v>80</v>
      </c>
      <c r="C7677" s="9" t="s">
        <v>2831</v>
      </c>
      <c r="D7677" s="9" t="s">
        <v>2832</v>
      </c>
      <c r="E7677" s="9" t="s">
        <v>9119</v>
      </c>
      <c r="F7677" s="9" t="str">
        <f>TEXT(gdp_capita_rank__2[[#This Row],[year]],0)&amp;"-"&amp;gdp_capita_rank__2[[#This Row],[WB_country_code]]</f>
        <v>2017-ESP</v>
      </c>
      <c r="G7677" s="9" t="s">
        <v>9156</v>
      </c>
    </row>
    <row r="7678" spans="1:7" x14ac:dyDescent="0.2">
      <c r="A7678" s="9" t="s">
        <v>81</v>
      </c>
      <c r="B7678" s="9" t="s">
        <v>82</v>
      </c>
      <c r="C7678" s="9" t="s">
        <v>2834</v>
      </c>
      <c r="D7678" s="9" t="s">
        <v>2835</v>
      </c>
      <c r="E7678" s="9" t="s">
        <v>9119</v>
      </c>
      <c r="F7678" s="9" t="str">
        <f>TEXT(gdp_capita_rank__2[[#This Row],[year]],0)&amp;"-"&amp;gdp_capita_rank__2[[#This Row],[WB_country_code]]</f>
        <v>2017-EST</v>
      </c>
      <c r="G7678" s="9" t="s">
        <v>9157</v>
      </c>
    </row>
    <row r="7679" spans="1:7" x14ac:dyDescent="0.2">
      <c r="A7679" s="9" t="s">
        <v>83</v>
      </c>
      <c r="B7679" s="9" t="s">
        <v>84</v>
      </c>
      <c r="C7679" s="9" t="s">
        <v>2836</v>
      </c>
      <c r="D7679" s="9" t="s">
        <v>2837</v>
      </c>
      <c r="E7679" s="9" t="s">
        <v>9119</v>
      </c>
      <c r="F7679" s="9" t="str">
        <f>TEXT(gdp_capita_rank__2[[#This Row],[year]],0)&amp;"-"&amp;gdp_capita_rank__2[[#This Row],[WB_country_code]]</f>
        <v>2017-ETH</v>
      </c>
      <c r="G7679" s="9" t="s">
        <v>9158</v>
      </c>
    </row>
    <row r="7680" spans="1:7" x14ac:dyDescent="0.2">
      <c r="A7680" s="9" t="s">
        <v>85</v>
      </c>
      <c r="B7680" s="9" t="s">
        <v>86</v>
      </c>
      <c r="C7680" s="9" t="s">
        <v>2838</v>
      </c>
      <c r="D7680" s="9" t="s">
        <v>2839</v>
      </c>
      <c r="E7680" s="9" t="s">
        <v>9119</v>
      </c>
      <c r="F7680" s="9" t="str">
        <f>TEXT(gdp_capita_rank__2[[#This Row],[year]],0)&amp;"-"&amp;gdp_capita_rank__2[[#This Row],[WB_country_code]]</f>
        <v>2017-FIN</v>
      </c>
      <c r="G7680" s="9" t="s">
        <v>9159</v>
      </c>
    </row>
    <row r="7681" spans="1:7" x14ac:dyDescent="0.2">
      <c r="A7681" s="9" t="s">
        <v>87</v>
      </c>
      <c r="B7681" s="9" t="s">
        <v>88</v>
      </c>
      <c r="C7681" s="9" t="s">
        <v>2841</v>
      </c>
      <c r="D7681" s="9" t="s">
        <v>2842</v>
      </c>
      <c r="E7681" s="9" t="s">
        <v>9119</v>
      </c>
      <c r="F7681" s="9" t="str">
        <f>TEXT(gdp_capita_rank__2[[#This Row],[year]],0)&amp;"-"&amp;gdp_capita_rank__2[[#This Row],[WB_country_code]]</f>
        <v>2017-FJI</v>
      </c>
      <c r="G7681" s="9" t="s">
        <v>9160</v>
      </c>
    </row>
    <row r="7682" spans="1:7" x14ac:dyDescent="0.2">
      <c r="A7682" s="9" t="s">
        <v>89</v>
      </c>
      <c r="B7682" s="9" t="s">
        <v>90</v>
      </c>
      <c r="C7682" s="9" t="s">
        <v>2844</v>
      </c>
      <c r="D7682" s="9" t="s">
        <v>2845</v>
      </c>
      <c r="E7682" s="9" t="s">
        <v>9119</v>
      </c>
      <c r="F7682" s="9" t="str">
        <f>TEXT(gdp_capita_rank__2[[#This Row],[year]],0)&amp;"-"&amp;gdp_capita_rank__2[[#This Row],[WB_country_code]]</f>
        <v>2017-FRA</v>
      </c>
      <c r="G7682" s="9" t="s">
        <v>9161</v>
      </c>
    </row>
    <row r="7683" spans="1:7" x14ac:dyDescent="0.2">
      <c r="A7683" s="9" t="s">
        <v>91</v>
      </c>
      <c r="B7683" s="9" t="s">
        <v>92</v>
      </c>
      <c r="C7683" s="9" t="s">
        <v>2847</v>
      </c>
      <c r="D7683" s="9" t="s">
        <v>2848</v>
      </c>
      <c r="E7683" s="9" t="s">
        <v>9119</v>
      </c>
      <c r="F7683" s="9" t="str">
        <f>TEXT(gdp_capita_rank__2[[#This Row],[year]],0)&amp;"-"&amp;gdp_capita_rank__2[[#This Row],[WB_country_code]]</f>
        <v>2017-GAB</v>
      </c>
      <c r="G7683" s="9" t="s">
        <v>9162</v>
      </c>
    </row>
    <row r="7684" spans="1:7" x14ac:dyDescent="0.2">
      <c r="A7684" s="9" t="s">
        <v>93</v>
      </c>
      <c r="B7684" s="9" t="s">
        <v>94</v>
      </c>
      <c r="C7684" s="9" t="s">
        <v>2850</v>
      </c>
      <c r="D7684" s="9" t="s">
        <v>2851</v>
      </c>
      <c r="E7684" s="9" t="s">
        <v>9119</v>
      </c>
      <c r="F7684" s="9" t="str">
        <f>TEXT(gdp_capita_rank__2[[#This Row],[year]],0)&amp;"-"&amp;gdp_capita_rank__2[[#This Row],[WB_country_code]]</f>
        <v>2017-GBR</v>
      </c>
      <c r="G7684" s="9" t="s">
        <v>9163</v>
      </c>
    </row>
    <row r="7685" spans="1:7" x14ac:dyDescent="0.2">
      <c r="A7685" s="9" t="s">
        <v>95</v>
      </c>
      <c r="B7685" s="9" t="s">
        <v>96</v>
      </c>
      <c r="C7685" s="9" t="s">
        <v>2853</v>
      </c>
      <c r="D7685" s="9" t="s">
        <v>2854</v>
      </c>
      <c r="E7685" s="9" t="s">
        <v>9119</v>
      </c>
      <c r="F7685" s="9" t="str">
        <f>TEXT(gdp_capita_rank__2[[#This Row],[year]],0)&amp;"-"&amp;gdp_capita_rank__2[[#This Row],[WB_country_code]]</f>
        <v>2017-GEO</v>
      </c>
      <c r="G7685" s="9" t="s">
        <v>9164</v>
      </c>
    </row>
    <row r="7686" spans="1:7" x14ac:dyDescent="0.2">
      <c r="A7686" s="9" t="s">
        <v>97</v>
      </c>
      <c r="B7686" s="9" t="s">
        <v>98</v>
      </c>
      <c r="C7686" s="9" t="s">
        <v>2855</v>
      </c>
      <c r="D7686" s="9" t="s">
        <v>2824</v>
      </c>
      <c r="E7686" s="9" t="s">
        <v>9119</v>
      </c>
      <c r="F7686" s="9" t="str">
        <f>TEXT(gdp_capita_rank__2[[#This Row],[year]],0)&amp;"-"&amp;gdp_capita_rank__2[[#This Row],[WB_country_code]]</f>
        <v>2017-GHA</v>
      </c>
      <c r="G7686" s="9" t="s">
        <v>9165</v>
      </c>
    </row>
    <row r="7687" spans="1:7" x14ac:dyDescent="0.2">
      <c r="A7687" s="9" t="s">
        <v>99</v>
      </c>
      <c r="B7687" s="9" t="s">
        <v>100</v>
      </c>
      <c r="C7687" s="9" t="s">
        <v>2857</v>
      </c>
      <c r="D7687" s="9" t="s">
        <v>2858</v>
      </c>
      <c r="E7687" s="9" t="s">
        <v>9119</v>
      </c>
      <c r="F7687" s="9" t="str">
        <f>TEXT(gdp_capita_rank__2[[#This Row],[year]],0)&amp;"-"&amp;gdp_capita_rank__2[[#This Row],[WB_country_code]]</f>
        <v>2017-GRC</v>
      </c>
      <c r="G7687" s="9" t="s">
        <v>9166</v>
      </c>
    </row>
    <row r="7688" spans="1:7" x14ac:dyDescent="0.2">
      <c r="A7688" s="9" t="s">
        <v>101</v>
      </c>
      <c r="B7688" s="9" t="s">
        <v>102</v>
      </c>
      <c r="C7688" s="9" t="s">
        <v>2860</v>
      </c>
      <c r="D7688" s="9" t="s">
        <v>2861</v>
      </c>
      <c r="E7688" s="9" t="s">
        <v>9119</v>
      </c>
      <c r="F7688" s="9" t="str">
        <f>TEXT(gdp_capita_rank__2[[#This Row],[year]],0)&amp;"-"&amp;gdp_capita_rank__2[[#This Row],[WB_country_code]]</f>
        <v>2017-GRD</v>
      </c>
      <c r="G7688" s="9" t="s">
        <v>9167</v>
      </c>
    </row>
    <row r="7689" spans="1:7" x14ac:dyDescent="0.2">
      <c r="A7689" s="9" t="s">
        <v>103</v>
      </c>
      <c r="B7689" s="9" t="s">
        <v>104</v>
      </c>
      <c r="C7689" s="9" t="s">
        <v>2862</v>
      </c>
      <c r="D7689" s="9" t="s">
        <v>2863</v>
      </c>
      <c r="E7689" s="9" t="s">
        <v>9119</v>
      </c>
      <c r="F7689" s="9" t="str">
        <f>TEXT(gdp_capita_rank__2[[#This Row],[year]],0)&amp;"-"&amp;gdp_capita_rank__2[[#This Row],[WB_country_code]]</f>
        <v>2017-GTM</v>
      </c>
      <c r="G7689" s="9" t="s">
        <v>9168</v>
      </c>
    </row>
    <row r="7690" spans="1:7" x14ac:dyDescent="0.2">
      <c r="A7690" s="9" t="s">
        <v>105</v>
      </c>
      <c r="B7690" s="9" t="s">
        <v>106</v>
      </c>
      <c r="C7690" s="9" t="s">
        <v>2865</v>
      </c>
      <c r="D7690" s="9" t="s">
        <v>2866</v>
      </c>
      <c r="E7690" s="9" t="s">
        <v>9119</v>
      </c>
      <c r="F7690" s="9" t="str">
        <f>TEXT(gdp_capita_rank__2[[#This Row],[year]],0)&amp;"-"&amp;gdp_capita_rank__2[[#This Row],[WB_country_code]]</f>
        <v>2017-GUY</v>
      </c>
      <c r="G7690" s="9" t="s">
        <v>9169</v>
      </c>
    </row>
    <row r="7691" spans="1:7" x14ac:dyDescent="0.2">
      <c r="A7691" s="9" t="s">
        <v>107</v>
      </c>
      <c r="B7691" s="9" t="s">
        <v>108</v>
      </c>
      <c r="C7691" s="9" t="s">
        <v>2868</v>
      </c>
      <c r="D7691" s="9" t="s">
        <v>2869</v>
      </c>
      <c r="E7691" s="9" t="s">
        <v>9119</v>
      </c>
      <c r="F7691" s="9" t="str">
        <f>TEXT(gdp_capita_rank__2[[#This Row],[year]],0)&amp;"-"&amp;gdp_capita_rank__2[[#This Row],[WB_country_code]]</f>
        <v>2017-HKG</v>
      </c>
      <c r="G7691" s="9" t="s">
        <v>9170</v>
      </c>
    </row>
    <row r="7692" spans="1:7" x14ac:dyDescent="0.2">
      <c r="A7692" s="9" t="s">
        <v>109</v>
      </c>
      <c r="B7692" s="9" t="s">
        <v>110</v>
      </c>
      <c r="C7692" s="9" t="s">
        <v>2871</v>
      </c>
      <c r="D7692" s="9" t="s">
        <v>2872</v>
      </c>
      <c r="E7692" s="9" t="s">
        <v>9119</v>
      </c>
      <c r="F7692" s="9" t="str">
        <f>TEXT(gdp_capita_rank__2[[#This Row],[year]],0)&amp;"-"&amp;gdp_capita_rank__2[[#This Row],[WB_country_code]]</f>
        <v>2017-HRV</v>
      </c>
      <c r="G7692" s="9" t="s">
        <v>9171</v>
      </c>
    </row>
    <row r="7693" spans="1:7" x14ac:dyDescent="0.2">
      <c r="A7693" s="9" t="s">
        <v>111</v>
      </c>
      <c r="B7693" s="9" t="s">
        <v>112</v>
      </c>
      <c r="C7693" s="9" t="s">
        <v>2873</v>
      </c>
      <c r="D7693" s="9" t="s">
        <v>2874</v>
      </c>
      <c r="E7693" s="9" t="s">
        <v>9119</v>
      </c>
      <c r="F7693" s="9" t="str">
        <f>TEXT(gdp_capita_rank__2[[#This Row],[year]],0)&amp;"-"&amp;gdp_capita_rank__2[[#This Row],[WB_country_code]]</f>
        <v>2017-HUN</v>
      </c>
      <c r="G7693" s="9" t="s">
        <v>9172</v>
      </c>
    </row>
    <row r="7694" spans="1:7" x14ac:dyDescent="0.2">
      <c r="A7694" s="9" t="s">
        <v>113</v>
      </c>
      <c r="B7694" s="9" t="s">
        <v>114</v>
      </c>
      <c r="C7694" s="9" t="s">
        <v>2875</v>
      </c>
      <c r="D7694" s="9" t="s">
        <v>2876</v>
      </c>
      <c r="E7694" s="9" t="s">
        <v>9119</v>
      </c>
      <c r="F7694" s="9" t="str">
        <f>TEXT(gdp_capita_rank__2[[#This Row],[year]],0)&amp;"-"&amp;gdp_capita_rank__2[[#This Row],[WB_country_code]]</f>
        <v>2017-IDN</v>
      </c>
      <c r="G7694" s="9" t="s">
        <v>9173</v>
      </c>
    </row>
    <row r="7695" spans="1:7" x14ac:dyDescent="0.2">
      <c r="A7695" s="9" t="s">
        <v>115</v>
      </c>
      <c r="B7695" s="9" t="s">
        <v>116</v>
      </c>
      <c r="C7695" s="9" t="s">
        <v>2877</v>
      </c>
      <c r="D7695" s="9" t="s">
        <v>2878</v>
      </c>
      <c r="E7695" s="9" t="s">
        <v>9119</v>
      </c>
      <c r="F7695" s="9" t="str">
        <f>TEXT(gdp_capita_rank__2[[#This Row],[year]],0)&amp;"-"&amp;gdp_capita_rank__2[[#This Row],[WB_country_code]]</f>
        <v>2017-IND</v>
      </c>
      <c r="G7695" s="9" t="s">
        <v>9174</v>
      </c>
    </row>
    <row r="7696" spans="1:7" x14ac:dyDescent="0.2">
      <c r="A7696" s="9" t="s">
        <v>117</v>
      </c>
      <c r="B7696" s="9" t="s">
        <v>118</v>
      </c>
      <c r="C7696" s="9" t="s">
        <v>2880</v>
      </c>
      <c r="D7696" s="9" t="s">
        <v>2881</v>
      </c>
      <c r="E7696" s="9" t="s">
        <v>9119</v>
      </c>
      <c r="F7696" s="9" t="str">
        <f>TEXT(gdp_capita_rank__2[[#This Row],[year]],0)&amp;"-"&amp;gdp_capita_rank__2[[#This Row],[WB_country_code]]</f>
        <v>2017-IRL</v>
      </c>
      <c r="G7696" s="9" t="s">
        <v>9175</v>
      </c>
    </row>
    <row r="7697" spans="1:7" x14ac:dyDescent="0.2">
      <c r="A7697" s="9" t="s">
        <v>119</v>
      </c>
      <c r="B7697" s="9" t="s">
        <v>120</v>
      </c>
      <c r="C7697" s="9" t="s">
        <v>2883</v>
      </c>
      <c r="D7697" s="9" t="s">
        <v>2884</v>
      </c>
      <c r="E7697" s="9" t="s">
        <v>9119</v>
      </c>
      <c r="F7697" s="9" t="str">
        <f>TEXT(gdp_capita_rank__2[[#This Row],[year]],0)&amp;"-"&amp;gdp_capita_rank__2[[#This Row],[WB_country_code]]</f>
        <v>2017-IRN</v>
      </c>
      <c r="G7697" s="9" t="s">
        <v>9176</v>
      </c>
    </row>
    <row r="7698" spans="1:7" x14ac:dyDescent="0.2">
      <c r="A7698" s="9" t="s">
        <v>121</v>
      </c>
      <c r="B7698" s="9" t="s">
        <v>122</v>
      </c>
      <c r="C7698" s="9" t="s">
        <v>2886</v>
      </c>
      <c r="D7698" s="9" t="s">
        <v>2887</v>
      </c>
      <c r="E7698" s="9" t="s">
        <v>9119</v>
      </c>
      <c r="F7698" s="9" t="str">
        <f>TEXT(gdp_capita_rank__2[[#This Row],[year]],0)&amp;"-"&amp;gdp_capita_rank__2[[#This Row],[WB_country_code]]</f>
        <v>2017-IRQ</v>
      </c>
      <c r="G7698" s="9" t="s">
        <v>9177</v>
      </c>
    </row>
    <row r="7699" spans="1:7" x14ac:dyDescent="0.2">
      <c r="A7699" s="9" t="s">
        <v>123</v>
      </c>
      <c r="B7699" s="9" t="s">
        <v>124</v>
      </c>
      <c r="C7699" s="9" t="s">
        <v>2889</v>
      </c>
      <c r="D7699" s="9" t="s">
        <v>2890</v>
      </c>
      <c r="E7699" s="9" t="s">
        <v>9119</v>
      </c>
      <c r="F7699" s="9" t="str">
        <f>TEXT(gdp_capita_rank__2[[#This Row],[year]],0)&amp;"-"&amp;gdp_capita_rank__2[[#This Row],[WB_country_code]]</f>
        <v>2017-ISL</v>
      </c>
      <c r="G7699" s="9" t="s">
        <v>9178</v>
      </c>
    </row>
    <row r="7700" spans="1:7" x14ac:dyDescent="0.2">
      <c r="A7700" s="9" t="s">
        <v>125</v>
      </c>
      <c r="B7700" s="9" t="s">
        <v>126</v>
      </c>
      <c r="C7700" s="9" t="s">
        <v>2892</v>
      </c>
      <c r="D7700" s="9" t="s">
        <v>2893</v>
      </c>
      <c r="E7700" s="9" t="s">
        <v>9119</v>
      </c>
      <c r="F7700" s="9" t="str">
        <f>TEXT(gdp_capita_rank__2[[#This Row],[year]],0)&amp;"-"&amp;gdp_capita_rank__2[[#This Row],[WB_country_code]]</f>
        <v>2017-ISR</v>
      </c>
      <c r="G7700" s="9" t="s">
        <v>9179</v>
      </c>
    </row>
    <row r="7701" spans="1:7" x14ac:dyDescent="0.2">
      <c r="A7701" s="9" t="s">
        <v>127</v>
      </c>
      <c r="B7701" s="9" t="s">
        <v>128</v>
      </c>
      <c r="C7701" s="9" t="s">
        <v>2895</v>
      </c>
      <c r="D7701" s="9" t="s">
        <v>2896</v>
      </c>
      <c r="E7701" s="9" t="s">
        <v>9119</v>
      </c>
      <c r="F7701" s="9" t="str">
        <f>TEXT(gdp_capita_rank__2[[#This Row],[year]],0)&amp;"-"&amp;gdp_capita_rank__2[[#This Row],[WB_country_code]]</f>
        <v>2017-ITA</v>
      </c>
      <c r="G7701" s="9" t="s">
        <v>9180</v>
      </c>
    </row>
    <row r="7702" spans="1:7" x14ac:dyDescent="0.2">
      <c r="A7702" s="9" t="s">
        <v>129</v>
      </c>
      <c r="B7702" s="9" t="s">
        <v>130</v>
      </c>
      <c r="C7702" s="9" t="s">
        <v>2898</v>
      </c>
      <c r="D7702" s="9" t="s">
        <v>2899</v>
      </c>
      <c r="E7702" s="9" t="s">
        <v>9119</v>
      </c>
      <c r="F7702" s="9" t="str">
        <f>TEXT(gdp_capita_rank__2[[#This Row],[year]],0)&amp;"-"&amp;gdp_capita_rank__2[[#This Row],[WB_country_code]]</f>
        <v>2017-JAM</v>
      </c>
      <c r="G7702" s="9" t="s">
        <v>9181</v>
      </c>
    </row>
    <row r="7703" spans="1:7" x14ac:dyDescent="0.2">
      <c r="A7703" s="9" t="s">
        <v>131</v>
      </c>
      <c r="B7703" s="9" t="s">
        <v>132</v>
      </c>
      <c r="C7703" s="9" t="s">
        <v>2901</v>
      </c>
      <c r="D7703" s="9" t="s">
        <v>2902</v>
      </c>
      <c r="E7703" s="9" t="s">
        <v>9119</v>
      </c>
      <c r="F7703" s="9" t="str">
        <f>TEXT(gdp_capita_rank__2[[#This Row],[year]],0)&amp;"-"&amp;gdp_capita_rank__2[[#This Row],[WB_country_code]]</f>
        <v>2017-JOR</v>
      </c>
      <c r="G7703" s="9" t="s">
        <v>9182</v>
      </c>
    </row>
    <row r="7704" spans="1:7" x14ac:dyDescent="0.2">
      <c r="A7704" s="9" t="s">
        <v>133</v>
      </c>
      <c r="B7704" s="9" t="s">
        <v>134</v>
      </c>
      <c r="C7704" s="9" t="s">
        <v>2903</v>
      </c>
      <c r="D7704" s="9" t="s">
        <v>2904</v>
      </c>
      <c r="E7704" s="9" t="s">
        <v>9119</v>
      </c>
      <c r="F7704" s="9" t="str">
        <f>TEXT(gdp_capita_rank__2[[#This Row],[year]],0)&amp;"-"&amp;gdp_capita_rank__2[[#This Row],[WB_country_code]]</f>
        <v>2017-JPN</v>
      </c>
      <c r="G7704" s="9" t="s">
        <v>9183</v>
      </c>
    </row>
    <row r="7705" spans="1:7" x14ac:dyDescent="0.2">
      <c r="A7705" s="9" t="s">
        <v>135</v>
      </c>
      <c r="B7705" s="9" t="s">
        <v>136</v>
      </c>
      <c r="C7705" s="9" t="s">
        <v>2906</v>
      </c>
      <c r="D7705" s="9" t="s">
        <v>2907</v>
      </c>
      <c r="E7705" s="9" t="s">
        <v>9119</v>
      </c>
      <c r="F7705" s="9" t="str">
        <f>TEXT(gdp_capita_rank__2[[#This Row],[year]],0)&amp;"-"&amp;gdp_capita_rank__2[[#This Row],[WB_country_code]]</f>
        <v>2017-KAZ</v>
      </c>
      <c r="G7705" s="9" t="s">
        <v>9184</v>
      </c>
    </row>
    <row r="7706" spans="1:7" x14ac:dyDescent="0.2">
      <c r="A7706" s="9" t="s">
        <v>137</v>
      </c>
      <c r="B7706" s="9" t="s">
        <v>138</v>
      </c>
      <c r="C7706" s="9" t="s">
        <v>2908</v>
      </c>
      <c r="D7706" s="9" t="s">
        <v>2909</v>
      </c>
      <c r="E7706" s="9" t="s">
        <v>9119</v>
      </c>
      <c r="F7706" s="9" t="str">
        <f>TEXT(gdp_capita_rank__2[[#This Row],[year]],0)&amp;"-"&amp;gdp_capita_rank__2[[#This Row],[WB_country_code]]</f>
        <v>2017-KEN</v>
      </c>
      <c r="G7706" s="9" t="s">
        <v>9185</v>
      </c>
    </row>
    <row r="7707" spans="1:7" x14ac:dyDescent="0.2">
      <c r="A7707" s="9" t="s">
        <v>139</v>
      </c>
      <c r="B7707" s="9" t="s">
        <v>140</v>
      </c>
      <c r="C7707" s="9" t="s">
        <v>2911</v>
      </c>
      <c r="D7707" s="9" t="s">
        <v>2912</v>
      </c>
      <c r="E7707" s="9" t="s">
        <v>9119</v>
      </c>
      <c r="F7707" s="9" t="str">
        <f>TEXT(gdp_capita_rank__2[[#This Row],[year]],0)&amp;"-"&amp;gdp_capita_rank__2[[#This Row],[WB_country_code]]</f>
        <v>2017-KGZ</v>
      </c>
      <c r="G7707" s="9" t="s">
        <v>9186</v>
      </c>
    </row>
    <row r="7708" spans="1:7" x14ac:dyDescent="0.2">
      <c r="A7708" s="9" t="s">
        <v>141</v>
      </c>
      <c r="B7708" s="9" t="s">
        <v>142</v>
      </c>
      <c r="C7708" s="9" t="s">
        <v>2913</v>
      </c>
      <c r="D7708" s="9" t="s">
        <v>2914</v>
      </c>
      <c r="E7708" s="9" t="s">
        <v>9119</v>
      </c>
      <c r="F7708" s="9" t="str">
        <f>TEXT(gdp_capita_rank__2[[#This Row],[year]],0)&amp;"-"&amp;gdp_capita_rank__2[[#This Row],[WB_country_code]]</f>
        <v>2017-KOR</v>
      </c>
      <c r="G7708" s="9" t="s">
        <v>9187</v>
      </c>
    </row>
    <row r="7709" spans="1:7" x14ac:dyDescent="0.2">
      <c r="A7709" s="9" t="s">
        <v>143</v>
      </c>
      <c r="B7709" s="9" t="s">
        <v>144</v>
      </c>
      <c r="C7709" s="9" t="s">
        <v>2916</v>
      </c>
      <c r="D7709" s="9" t="s">
        <v>2917</v>
      </c>
      <c r="E7709" s="9" t="s">
        <v>9119</v>
      </c>
      <c r="F7709" s="9" t="str">
        <f>TEXT(gdp_capita_rank__2[[#This Row],[year]],0)&amp;"-"&amp;gdp_capita_rank__2[[#This Row],[WB_country_code]]</f>
        <v>2017-KWT</v>
      </c>
      <c r="G7709" s="9" t="s">
        <v>9188</v>
      </c>
    </row>
    <row r="7710" spans="1:7" x14ac:dyDescent="0.2">
      <c r="A7710" s="9" t="s">
        <v>145</v>
      </c>
      <c r="B7710" s="9" t="s">
        <v>146</v>
      </c>
      <c r="C7710" s="9" t="s">
        <v>2918</v>
      </c>
      <c r="D7710" s="9" t="s">
        <v>2919</v>
      </c>
      <c r="E7710" s="9" t="s">
        <v>9119</v>
      </c>
      <c r="F7710" s="9" t="str">
        <f>TEXT(gdp_capita_rank__2[[#This Row],[year]],0)&amp;"-"&amp;gdp_capita_rank__2[[#This Row],[WB_country_code]]</f>
        <v>2017-LBN</v>
      </c>
      <c r="G7710" s="9" t="s">
        <v>9189</v>
      </c>
    </row>
    <row r="7711" spans="1:7" x14ac:dyDescent="0.2">
      <c r="A7711" s="9" t="s">
        <v>147</v>
      </c>
      <c r="B7711" s="9" t="s">
        <v>148</v>
      </c>
      <c r="C7711" s="9" t="s">
        <v>2920</v>
      </c>
      <c r="D7711" s="9" t="s">
        <v>2921</v>
      </c>
      <c r="E7711" s="9" t="s">
        <v>9119</v>
      </c>
      <c r="F7711" s="9" t="str">
        <f>TEXT(gdp_capita_rank__2[[#This Row],[year]],0)&amp;"-"&amp;gdp_capita_rank__2[[#This Row],[WB_country_code]]</f>
        <v>2017-LKA</v>
      </c>
      <c r="G7711" s="9" t="s">
        <v>9190</v>
      </c>
    </row>
    <row r="7712" spans="1:7" x14ac:dyDescent="0.2">
      <c r="A7712" s="9" t="s">
        <v>149</v>
      </c>
      <c r="B7712" s="9" t="s">
        <v>150</v>
      </c>
      <c r="C7712" s="9" t="s">
        <v>2923</v>
      </c>
      <c r="D7712" s="9" t="s">
        <v>2924</v>
      </c>
      <c r="E7712" s="9" t="s">
        <v>9119</v>
      </c>
      <c r="F7712" s="9" t="str">
        <f>TEXT(gdp_capita_rank__2[[#This Row],[year]],0)&amp;"-"&amp;gdp_capita_rank__2[[#This Row],[WB_country_code]]</f>
        <v>2017-LTU</v>
      </c>
      <c r="G7712" s="9" t="s">
        <v>9191</v>
      </c>
    </row>
    <row r="7713" spans="1:7" x14ac:dyDescent="0.2">
      <c r="A7713" s="9" t="s">
        <v>151</v>
      </c>
      <c r="B7713" s="9" t="s">
        <v>152</v>
      </c>
      <c r="C7713" s="9" t="s">
        <v>2925</v>
      </c>
      <c r="D7713" s="9" t="s">
        <v>2926</v>
      </c>
      <c r="E7713" s="9" t="s">
        <v>9119</v>
      </c>
      <c r="F7713" s="9" t="str">
        <f>TEXT(gdp_capita_rank__2[[#This Row],[year]],0)&amp;"-"&amp;gdp_capita_rank__2[[#This Row],[WB_country_code]]</f>
        <v>2017-LVA</v>
      </c>
      <c r="G7713" s="9" t="s">
        <v>9192</v>
      </c>
    </row>
    <row r="7714" spans="1:7" x14ac:dyDescent="0.2">
      <c r="A7714" s="9" t="s">
        <v>153</v>
      </c>
      <c r="B7714" s="9" t="s">
        <v>154</v>
      </c>
      <c r="C7714" s="9" t="s">
        <v>2927</v>
      </c>
      <c r="D7714" s="9" t="s">
        <v>2928</v>
      </c>
      <c r="E7714" s="9" t="s">
        <v>9119</v>
      </c>
      <c r="F7714" s="9" t="str">
        <f>TEXT(gdp_capita_rank__2[[#This Row],[year]],0)&amp;"-"&amp;gdp_capita_rank__2[[#This Row],[WB_country_code]]</f>
        <v>2017-MAR</v>
      </c>
      <c r="G7714" s="9" t="s">
        <v>9193</v>
      </c>
    </row>
    <row r="7715" spans="1:7" x14ac:dyDescent="0.2">
      <c r="A7715" s="9" t="s">
        <v>155</v>
      </c>
      <c r="B7715" s="9" t="s">
        <v>156</v>
      </c>
      <c r="C7715" s="9" t="s">
        <v>2930</v>
      </c>
      <c r="D7715" s="9" t="s">
        <v>2931</v>
      </c>
      <c r="E7715" s="9" t="s">
        <v>9119</v>
      </c>
      <c r="F7715" s="9" t="str">
        <f>TEXT(gdp_capita_rank__2[[#This Row],[year]],0)&amp;"-"&amp;gdp_capita_rank__2[[#This Row],[WB_country_code]]</f>
        <v>2017-MDA</v>
      </c>
      <c r="G7715" s="9" t="s">
        <v>9194</v>
      </c>
    </row>
    <row r="7716" spans="1:7" x14ac:dyDescent="0.2">
      <c r="A7716" s="9" t="s">
        <v>157</v>
      </c>
      <c r="B7716" s="9" t="s">
        <v>158</v>
      </c>
      <c r="C7716" s="9" t="s">
        <v>2932</v>
      </c>
      <c r="D7716" s="9" t="s">
        <v>2933</v>
      </c>
      <c r="E7716" s="9" t="s">
        <v>9119</v>
      </c>
      <c r="F7716" s="9" t="str">
        <f>TEXT(gdp_capita_rank__2[[#This Row],[year]],0)&amp;"-"&amp;gdp_capita_rank__2[[#This Row],[WB_country_code]]</f>
        <v>2017-MEX</v>
      </c>
      <c r="G7716" s="9" t="s">
        <v>9195</v>
      </c>
    </row>
    <row r="7717" spans="1:7" x14ac:dyDescent="0.2">
      <c r="A7717" s="9" t="s">
        <v>159</v>
      </c>
      <c r="B7717" s="9" t="s">
        <v>160</v>
      </c>
      <c r="C7717" s="9" t="s">
        <v>2935</v>
      </c>
      <c r="D7717" s="9" t="s">
        <v>2936</v>
      </c>
      <c r="E7717" s="9" t="s">
        <v>9119</v>
      </c>
      <c r="F7717" s="9" t="str">
        <f>TEXT(gdp_capita_rank__2[[#This Row],[year]],0)&amp;"-"&amp;gdp_capita_rank__2[[#This Row],[WB_country_code]]</f>
        <v>2017-MKD</v>
      </c>
      <c r="G7717" s="9" t="s">
        <v>9196</v>
      </c>
    </row>
    <row r="7718" spans="1:7" x14ac:dyDescent="0.2">
      <c r="A7718" s="9" t="s">
        <v>161</v>
      </c>
      <c r="B7718" s="9" t="s">
        <v>162</v>
      </c>
      <c r="C7718" s="9" t="s">
        <v>2937</v>
      </c>
      <c r="D7718" s="9" t="s">
        <v>2938</v>
      </c>
      <c r="E7718" s="9" t="s">
        <v>9119</v>
      </c>
      <c r="F7718" s="9" t="str">
        <f>TEXT(gdp_capita_rank__2[[#This Row],[year]],0)&amp;"-"&amp;gdp_capita_rank__2[[#This Row],[WB_country_code]]</f>
        <v>2017-MNE</v>
      </c>
      <c r="G7718" s="9" t="s">
        <v>9197</v>
      </c>
    </row>
    <row r="7719" spans="1:7" x14ac:dyDescent="0.2">
      <c r="A7719" s="9" t="s">
        <v>163</v>
      </c>
      <c r="B7719" s="9" t="s">
        <v>164</v>
      </c>
      <c r="C7719" s="9" t="s">
        <v>2939</v>
      </c>
      <c r="D7719" s="9" t="s">
        <v>2940</v>
      </c>
      <c r="E7719" s="9" t="s">
        <v>9119</v>
      </c>
      <c r="F7719" s="9" t="str">
        <f>TEXT(gdp_capita_rank__2[[#This Row],[year]],0)&amp;"-"&amp;gdp_capita_rank__2[[#This Row],[WB_country_code]]</f>
        <v>2017-MNG</v>
      </c>
      <c r="G7719" s="9" t="s">
        <v>9198</v>
      </c>
    </row>
    <row r="7720" spans="1:7" x14ac:dyDescent="0.2">
      <c r="A7720" s="9" t="s">
        <v>165</v>
      </c>
      <c r="B7720" s="9" t="s">
        <v>166</v>
      </c>
      <c r="C7720" s="9" t="s">
        <v>2941</v>
      </c>
      <c r="D7720" s="9" t="s">
        <v>2942</v>
      </c>
      <c r="E7720" s="9" t="s">
        <v>9119</v>
      </c>
      <c r="F7720" s="9" t="str">
        <f>TEXT(gdp_capita_rank__2[[#This Row],[year]],0)&amp;"-"&amp;gdp_capita_rank__2[[#This Row],[WB_country_code]]</f>
        <v>2017-MOZ</v>
      </c>
      <c r="G7720" s="9" t="s">
        <v>9199</v>
      </c>
    </row>
    <row r="7721" spans="1:7" x14ac:dyDescent="0.2">
      <c r="A7721" s="9" t="s">
        <v>167</v>
      </c>
      <c r="B7721" s="9" t="s">
        <v>168</v>
      </c>
      <c r="C7721" s="9" t="s">
        <v>2943</v>
      </c>
      <c r="D7721" s="9" t="s">
        <v>2944</v>
      </c>
      <c r="E7721" s="9" t="s">
        <v>9119</v>
      </c>
      <c r="F7721" s="9" t="str">
        <f>TEXT(gdp_capita_rank__2[[#This Row],[year]],0)&amp;"-"&amp;gdp_capita_rank__2[[#This Row],[WB_country_code]]</f>
        <v>2017-MUS</v>
      </c>
      <c r="G7721" s="9" t="s">
        <v>9200</v>
      </c>
    </row>
    <row r="7722" spans="1:7" x14ac:dyDescent="0.2">
      <c r="A7722" s="9" t="s">
        <v>169</v>
      </c>
      <c r="B7722" s="9" t="s">
        <v>170</v>
      </c>
      <c r="C7722" s="9" t="s">
        <v>2945</v>
      </c>
      <c r="D7722" s="9" t="s">
        <v>2946</v>
      </c>
      <c r="E7722" s="9" t="s">
        <v>9119</v>
      </c>
      <c r="F7722" s="9" t="str">
        <f>TEXT(gdp_capita_rank__2[[#This Row],[year]],0)&amp;"-"&amp;gdp_capita_rank__2[[#This Row],[WB_country_code]]</f>
        <v>2017-MYS</v>
      </c>
      <c r="G7722" s="9" t="s">
        <v>9201</v>
      </c>
    </row>
    <row r="7723" spans="1:7" x14ac:dyDescent="0.2">
      <c r="A7723" s="9" t="s">
        <v>171</v>
      </c>
      <c r="B7723" s="9" t="s">
        <v>172</v>
      </c>
      <c r="C7723" s="9" t="s">
        <v>2948</v>
      </c>
      <c r="D7723" s="9" t="s">
        <v>2949</v>
      </c>
      <c r="E7723" s="9" t="s">
        <v>9119</v>
      </c>
      <c r="F7723" s="9" t="str">
        <f>TEXT(gdp_capita_rank__2[[#This Row],[year]],0)&amp;"-"&amp;gdp_capita_rank__2[[#This Row],[WB_country_code]]</f>
        <v>2017-NAM</v>
      </c>
      <c r="G7723" s="9" t="s">
        <v>9202</v>
      </c>
    </row>
    <row r="7724" spans="1:7" x14ac:dyDescent="0.2">
      <c r="A7724" s="9" t="s">
        <v>173</v>
      </c>
      <c r="B7724" s="9" t="s">
        <v>174</v>
      </c>
      <c r="C7724" s="9" t="s">
        <v>2950</v>
      </c>
      <c r="D7724" s="9" t="s">
        <v>2951</v>
      </c>
      <c r="E7724" s="9" t="s">
        <v>9119</v>
      </c>
      <c r="F7724" s="9" t="str">
        <f>TEXT(gdp_capita_rank__2[[#This Row],[year]],0)&amp;"-"&amp;gdp_capita_rank__2[[#This Row],[WB_country_code]]</f>
        <v>2017-NER</v>
      </c>
      <c r="G7724" s="9" t="s">
        <v>9203</v>
      </c>
    </row>
    <row r="7725" spans="1:7" x14ac:dyDescent="0.2">
      <c r="A7725" s="9" t="s">
        <v>175</v>
      </c>
      <c r="B7725" s="9" t="s">
        <v>176</v>
      </c>
      <c r="C7725" s="9" t="s">
        <v>2953</v>
      </c>
      <c r="D7725" s="9" t="s">
        <v>2954</v>
      </c>
      <c r="E7725" s="9" t="s">
        <v>9119</v>
      </c>
      <c r="F7725" s="9" t="str">
        <f>TEXT(gdp_capita_rank__2[[#This Row],[year]],0)&amp;"-"&amp;gdp_capita_rank__2[[#This Row],[WB_country_code]]</f>
        <v>2017-NGA</v>
      </c>
      <c r="G7725" s="9" t="s">
        <v>9204</v>
      </c>
    </row>
    <row r="7726" spans="1:7" x14ac:dyDescent="0.2">
      <c r="A7726" s="9" t="s">
        <v>177</v>
      </c>
      <c r="B7726" s="9" t="s">
        <v>178</v>
      </c>
      <c r="C7726" s="9" t="s">
        <v>2956</v>
      </c>
      <c r="D7726" s="9" t="s">
        <v>2957</v>
      </c>
      <c r="E7726" s="9" t="s">
        <v>9119</v>
      </c>
      <c r="F7726" s="9" t="str">
        <f>TEXT(gdp_capita_rank__2[[#This Row],[year]],0)&amp;"-"&amp;gdp_capita_rank__2[[#This Row],[WB_country_code]]</f>
        <v>2017-NLD</v>
      </c>
      <c r="G7726" s="9" t="s">
        <v>9205</v>
      </c>
    </row>
    <row r="7727" spans="1:7" x14ac:dyDescent="0.2">
      <c r="A7727" s="9" t="s">
        <v>179</v>
      </c>
      <c r="B7727" s="9" t="s">
        <v>180</v>
      </c>
      <c r="C7727" s="9" t="s">
        <v>2959</v>
      </c>
      <c r="D7727" s="9" t="s">
        <v>2960</v>
      </c>
      <c r="E7727" s="9" t="s">
        <v>9119</v>
      </c>
      <c r="F7727" s="9" t="str">
        <f>TEXT(gdp_capita_rank__2[[#This Row],[year]],0)&amp;"-"&amp;gdp_capita_rank__2[[#This Row],[WB_country_code]]</f>
        <v>2017-NOR</v>
      </c>
      <c r="G7727" s="9" t="s">
        <v>9206</v>
      </c>
    </row>
    <row r="7728" spans="1:7" x14ac:dyDescent="0.2">
      <c r="A7728" s="9" t="s">
        <v>181</v>
      </c>
      <c r="B7728" s="9" t="s">
        <v>182</v>
      </c>
      <c r="C7728" s="9" t="s">
        <v>2962</v>
      </c>
      <c r="D7728" s="9" t="s">
        <v>2963</v>
      </c>
      <c r="E7728" s="9" t="s">
        <v>9119</v>
      </c>
      <c r="F7728" s="9" t="str">
        <f>TEXT(gdp_capita_rank__2[[#This Row],[year]],0)&amp;"-"&amp;gdp_capita_rank__2[[#This Row],[WB_country_code]]</f>
        <v>2017-NZL</v>
      </c>
      <c r="G7728" s="9" t="s">
        <v>9207</v>
      </c>
    </row>
    <row r="7729" spans="1:7" x14ac:dyDescent="0.2">
      <c r="A7729" s="9" t="s">
        <v>183</v>
      </c>
      <c r="B7729" s="9" t="s">
        <v>184</v>
      </c>
      <c r="C7729" s="9" t="s">
        <v>2965</v>
      </c>
      <c r="D7729" s="9" t="s">
        <v>2966</v>
      </c>
      <c r="E7729" s="9" t="s">
        <v>9119</v>
      </c>
      <c r="F7729" s="9" t="str">
        <f>TEXT(gdp_capita_rank__2[[#This Row],[year]],0)&amp;"-"&amp;gdp_capita_rank__2[[#This Row],[WB_country_code]]</f>
        <v>2017-PAK</v>
      </c>
      <c r="G7729" s="9" t="s">
        <v>9208</v>
      </c>
    </row>
    <row r="7730" spans="1:7" x14ac:dyDescent="0.2">
      <c r="A7730" s="9" t="s">
        <v>185</v>
      </c>
      <c r="B7730" s="9" t="s">
        <v>186</v>
      </c>
      <c r="C7730" s="9" t="s">
        <v>2968</v>
      </c>
      <c r="D7730" s="9" t="s">
        <v>2969</v>
      </c>
      <c r="E7730" s="9" t="s">
        <v>9119</v>
      </c>
      <c r="F7730" s="9" t="str">
        <f>TEXT(gdp_capita_rank__2[[#This Row],[year]],0)&amp;"-"&amp;gdp_capita_rank__2[[#This Row],[WB_country_code]]</f>
        <v>2017-PAN</v>
      </c>
      <c r="G7730" s="9" t="s">
        <v>9209</v>
      </c>
    </row>
    <row r="7731" spans="1:7" x14ac:dyDescent="0.2">
      <c r="A7731" s="9" t="s">
        <v>187</v>
      </c>
      <c r="B7731" s="9" t="s">
        <v>188</v>
      </c>
      <c r="C7731" s="9" t="s">
        <v>2971</v>
      </c>
      <c r="D7731" s="9" t="s">
        <v>2972</v>
      </c>
      <c r="E7731" s="9" t="s">
        <v>9119</v>
      </c>
      <c r="F7731" s="9" t="str">
        <f>TEXT(gdp_capita_rank__2[[#This Row],[year]],0)&amp;"-"&amp;gdp_capita_rank__2[[#This Row],[WB_country_code]]</f>
        <v>2017-PER</v>
      </c>
      <c r="G7731" s="9" t="s">
        <v>9210</v>
      </c>
    </row>
    <row r="7732" spans="1:7" x14ac:dyDescent="0.2">
      <c r="A7732" s="9" t="s">
        <v>189</v>
      </c>
      <c r="B7732" s="9" t="s">
        <v>190</v>
      </c>
      <c r="C7732" s="9" t="s">
        <v>2973</v>
      </c>
      <c r="D7732" s="9" t="s">
        <v>2974</v>
      </c>
      <c r="E7732" s="9" t="s">
        <v>9119</v>
      </c>
      <c r="F7732" s="9" t="str">
        <f>TEXT(gdp_capita_rank__2[[#This Row],[year]],0)&amp;"-"&amp;gdp_capita_rank__2[[#This Row],[WB_country_code]]</f>
        <v>2017-PHL</v>
      </c>
      <c r="G7732" s="9" t="s">
        <v>9211</v>
      </c>
    </row>
    <row r="7733" spans="1:7" x14ac:dyDescent="0.2">
      <c r="A7733" s="9" t="s">
        <v>191</v>
      </c>
      <c r="B7733" s="9" t="s">
        <v>192</v>
      </c>
      <c r="C7733" s="9" t="s">
        <v>2976</v>
      </c>
      <c r="D7733" s="9" t="s">
        <v>2977</v>
      </c>
      <c r="E7733" s="9" t="s">
        <v>9119</v>
      </c>
      <c r="F7733" s="9" t="str">
        <f>TEXT(gdp_capita_rank__2[[#This Row],[year]],0)&amp;"-"&amp;gdp_capita_rank__2[[#This Row],[WB_country_code]]</f>
        <v>2017-POL</v>
      </c>
      <c r="G7733" s="9" t="s">
        <v>9212</v>
      </c>
    </row>
    <row r="7734" spans="1:7" x14ac:dyDescent="0.2">
      <c r="A7734" s="9" t="s">
        <v>193</v>
      </c>
      <c r="B7734" s="9" t="s">
        <v>194</v>
      </c>
      <c r="C7734" s="9" t="s">
        <v>2818</v>
      </c>
      <c r="D7734" s="9" t="s">
        <v>2978</v>
      </c>
      <c r="E7734" s="9" t="s">
        <v>9119</v>
      </c>
      <c r="F7734" s="9" t="str">
        <f>TEXT(gdp_capita_rank__2[[#This Row],[year]],0)&amp;"-"&amp;gdp_capita_rank__2[[#This Row],[WB_country_code]]</f>
        <v>2017-PRI</v>
      </c>
      <c r="G7734" s="9" t="s">
        <v>9213</v>
      </c>
    </row>
    <row r="7735" spans="1:7" x14ac:dyDescent="0.2">
      <c r="A7735" s="9" t="s">
        <v>195</v>
      </c>
      <c r="B7735" s="9" t="s">
        <v>196</v>
      </c>
      <c r="C7735" s="9" t="s">
        <v>2980</v>
      </c>
      <c r="D7735" s="9" t="s">
        <v>2981</v>
      </c>
      <c r="E7735" s="9" t="s">
        <v>9119</v>
      </c>
      <c r="F7735" s="9" t="str">
        <f>TEXT(gdp_capita_rank__2[[#This Row],[year]],0)&amp;"-"&amp;gdp_capita_rank__2[[#This Row],[WB_country_code]]</f>
        <v>2017-PRK</v>
      </c>
      <c r="G7735" s="9" t="s">
        <v>2741</v>
      </c>
    </row>
    <row r="7736" spans="1:7" x14ac:dyDescent="0.2">
      <c r="A7736" s="9" t="s">
        <v>197</v>
      </c>
      <c r="B7736" s="9" t="s">
        <v>198</v>
      </c>
      <c r="C7736" s="9" t="s">
        <v>2982</v>
      </c>
      <c r="D7736" s="9" t="s">
        <v>2983</v>
      </c>
      <c r="E7736" s="9" t="s">
        <v>9119</v>
      </c>
      <c r="F7736" s="9" t="str">
        <f>TEXT(gdp_capita_rank__2[[#This Row],[year]],0)&amp;"-"&amp;gdp_capita_rank__2[[#This Row],[WB_country_code]]</f>
        <v>2017-PRT</v>
      </c>
      <c r="G7736" s="9" t="s">
        <v>9214</v>
      </c>
    </row>
    <row r="7737" spans="1:7" x14ac:dyDescent="0.2">
      <c r="A7737" s="9" t="s">
        <v>199</v>
      </c>
      <c r="B7737" s="9" t="s">
        <v>200</v>
      </c>
      <c r="C7737" s="9" t="s">
        <v>2985</v>
      </c>
      <c r="D7737" s="9" t="s">
        <v>2986</v>
      </c>
      <c r="E7737" s="9" t="s">
        <v>9119</v>
      </c>
      <c r="F7737" s="9" t="str">
        <f>TEXT(gdp_capita_rank__2[[#This Row],[year]],0)&amp;"-"&amp;gdp_capita_rank__2[[#This Row],[WB_country_code]]</f>
        <v>2017-PRY</v>
      </c>
      <c r="G7737" s="9" t="s">
        <v>9215</v>
      </c>
    </row>
    <row r="7738" spans="1:7" x14ac:dyDescent="0.2">
      <c r="A7738" s="9" t="s">
        <v>201</v>
      </c>
      <c r="B7738" s="9" t="s">
        <v>202</v>
      </c>
      <c r="C7738" s="9" t="s">
        <v>2987</v>
      </c>
      <c r="D7738" s="9" t="s">
        <v>2988</v>
      </c>
      <c r="E7738" s="9" t="s">
        <v>9119</v>
      </c>
      <c r="F7738" s="9" t="str">
        <f>TEXT(gdp_capita_rank__2[[#This Row],[year]],0)&amp;"-"&amp;gdp_capita_rank__2[[#This Row],[WB_country_code]]</f>
        <v>2017-QAT</v>
      </c>
      <c r="G7738" s="9" t="s">
        <v>9216</v>
      </c>
    </row>
    <row r="7739" spans="1:7" x14ac:dyDescent="0.2">
      <c r="A7739" s="9" t="s">
        <v>203</v>
      </c>
      <c r="B7739" s="9" t="s">
        <v>204</v>
      </c>
      <c r="C7739" s="9" t="s">
        <v>2989</v>
      </c>
      <c r="D7739" s="9" t="s">
        <v>2990</v>
      </c>
      <c r="E7739" s="9" t="s">
        <v>9119</v>
      </c>
      <c r="F7739" s="9" t="str">
        <f>TEXT(gdp_capita_rank__2[[#This Row],[year]],0)&amp;"-"&amp;gdp_capita_rank__2[[#This Row],[WB_country_code]]</f>
        <v>2017-ROU</v>
      </c>
      <c r="G7739" s="9" t="s">
        <v>9217</v>
      </c>
    </row>
    <row r="7740" spans="1:7" x14ac:dyDescent="0.2">
      <c r="A7740" s="9" t="s">
        <v>205</v>
      </c>
      <c r="B7740" s="9" t="s">
        <v>206</v>
      </c>
      <c r="C7740" s="9" t="s">
        <v>2991</v>
      </c>
      <c r="D7740" s="9" t="s">
        <v>2992</v>
      </c>
      <c r="E7740" s="9" t="s">
        <v>9119</v>
      </c>
      <c r="F7740" s="9" t="str">
        <f>TEXT(gdp_capita_rank__2[[#This Row],[year]],0)&amp;"-"&amp;gdp_capita_rank__2[[#This Row],[WB_country_code]]</f>
        <v>2017-RUS</v>
      </c>
      <c r="G7740" s="9" t="s">
        <v>9218</v>
      </c>
    </row>
    <row r="7741" spans="1:7" x14ac:dyDescent="0.2">
      <c r="A7741" s="9" t="s">
        <v>207</v>
      </c>
      <c r="B7741" s="9" t="s">
        <v>208</v>
      </c>
      <c r="C7741" s="9" t="s">
        <v>2993</v>
      </c>
      <c r="D7741" s="9" t="s">
        <v>2994</v>
      </c>
      <c r="E7741" s="9" t="s">
        <v>9119</v>
      </c>
      <c r="F7741" s="9" t="str">
        <f>TEXT(gdp_capita_rank__2[[#This Row],[year]],0)&amp;"-"&amp;gdp_capita_rank__2[[#This Row],[WB_country_code]]</f>
        <v>2017-SAU</v>
      </c>
      <c r="G7741" s="9" t="s">
        <v>9219</v>
      </c>
    </row>
    <row r="7742" spans="1:7" x14ac:dyDescent="0.2">
      <c r="A7742" s="9" t="s">
        <v>209</v>
      </c>
      <c r="B7742" s="9" t="s">
        <v>210</v>
      </c>
      <c r="C7742" s="9" t="s">
        <v>2995</v>
      </c>
      <c r="D7742" s="9" t="s">
        <v>2996</v>
      </c>
      <c r="E7742" s="9" t="s">
        <v>9119</v>
      </c>
      <c r="F7742" s="9" t="str">
        <f>TEXT(gdp_capita_rank__2[[#This Row],[year]],0)&amp;"-"&amp;gdp_capita_rank__2[[#This Row],[WB_country_code]]</f>
        <v>2017-SDN</v>
      </c>
      <c r="G7742" s="9" t="s">
        <v>9220</v>
      </c>
    </row>
    <row r="7743" spans="1:7" x14ac:dyDescent="0.2">
      <c r="A7743" s="9" t="s">
        <v>211</v>
      </c>
      <c r="B7743" s="9" t="s">
        <v>212</v>
      </c>
      <c r="C7743" s="9" t="s">
        <v>2998</v>
      </c>
      <c r="D7743" s="9" t="s">
        <v>2999</v>
      </c>
      <c r="E7743" s="9" t="s">
        <v>9119</v>
      </c>
      <c r="F7743" s="9" t="str">
        <f>TEXT(gdp_capita_rank__2[[#This Row],[year]],0)&amp;"-"&amp;gdp_capita_rank__2[[#This Row],[WB_country_code]]</f>
        <v>2017-SEN</v>
      </c>
      <c r="G7743" s="9" t="s">
        <v>9221</v>
      </c>
    </row>
    <row r="7744" spans="1:7" x14ac:dyDescent="0.2">
      <c r="A7744" s="9" t="s">
        <v>213</v>
      </c>
      <c r="B7744" s="9" t="s">
        <v>214</v>
      </c>
      <c r="C7744" s="9" t="s">
        <v>3001</v>
      </c>
      <c r="D7744" s="9" t="s">
        <v>3002</v>
      </c>
      <c r="E7744" s="9" t="s">
        <v>9119</v>
      </c>
      <c r="F7744" s="9" t="str">
        <f>TEXT(gdp_capita_rank__2[[#This Row],[year]],0)&amp;"-"&amp;gdp_capita_rank__2[[#This Row],[WB_country_code]]</f>
        <v>2017-SGP</v>
      </c>
      <c r="G7744" s="9" t="s">
        <v>9222</v>
      </c>
    </row>
    <row r="7745" spans="1:7" x14ac:dyDescent="0.2">
      <c r="A7745" s="9" t="s">
        <v>215</v>
      </c>
      <c r="B7745" s="9" t="s">
        <v>216</v>
      </c>
      <c r="C7745" s="9" t="s">
        <v>3004</v>
      </c>
      <c r="D7745" s="9" t="s">
        <v>3005</v>
      </c>
      <c r="E7745" s="9" t="s">
        <v>9119</v>
      </c>
      <c r="F7745" s="9" t="str">
        <f>TEXT(gdp_capita_rank__2[[#This Row],[year]],0)&amp;"-"&amp;gdp_capita_rank__2[[#This Row],[WB_country_code]]</f>
        <v>2017-SMR</v>
      </c>
      <c r="G7745" s="9" t="s">
        <v>9223</v>
      </c>
    </row>
    <row r="7746" spans="1:7" x14ac:dyDescent="0.2">
      <c r="A7746" s="9" t="s">
        <v>217</v>
      </c>
      <c r="B7746" s="9" t="s">
        <v>218</v>
      </c>
      <c r="C7746" s="9" t="s">
        <v>2854</v>
      </c>
      <c r="D7746" s="9" t="s">
        <v>3006</v>
      </c>
      <c r="E7746" s="9" t="s">
        <v>9119</v>
      </c>
      <c r="F7746" s="9" t="str">
        <f>TEXT(gdp_capita_rank__2[[#This Row],[year]],0)&amp;"-"&amp;gdp_capita_rank__2[[#This Row],[WB_country_code]]</f>
        <v>2017-SRB</v>
      </c>
      <c r="G7746" s="9" t="s">
        <v>9224</v>
      </c>
    </row>
    <row r="7747" spans="1:7" x14ac:dyDescent="0.2">
      <c r="A7747" s="9" t="s">
        <v>219</v>
      </c>
      <c r="B7747" s="9" t="s">
        <v>220</v>
      </c>
      <c r="C7747" s="9" t="s">
        <v>3007</v>
      </c>
      <c r="D7747" s="9" t="s">
        <v>3008</v>
      </c>
      <c r="E7747" s="9" t="s">
        <v>9119</v>
      </c>
      <c r="F7747" s="9" t="str">
        <f>TEXT(gdp_capita_rank__2[[#This Row],[year]],0)&amp;"-"&amp;gdp_capita_rank__2[[#This Row],[WB_country_code]]</f>
        <v>2017-SUR</v>
      </c>
      <c r="G7747" s="9" t="s">
        <v>9225</v>
      </c>
    </row>
    <row r="7748" spans="1:7" x14ac:dyDescent="0.2">
      <c r="A7748" s="9" t="s">
        <v>221</v>
      </c>
      <c r="B7748" s="9" t="s">
        <v>222</v>
      </c>
      <c r="C7748" s="9" t="s">
        <v>3010</v>
      </c>
      <c r="D7748" s="9" t="s">
        <v>3011</v>
      </c>
      <c r="E7748" s="9" t="s">
        <v>9119</v>
      </c>
      <c r="F7748" s="9" t="str">
        <f>TEXT(gdp_capita_rank__2[[#This Row],[year]],0)&amp;"-"&amp;gdp_capita_rank__2[[#This Row],[WB_country_code]]</f>
        <v>2017-SVK</v>
      </c>
      <c r="G7748" s="9" t="s">
        <v>9226</v>
      </c>
    </row>
    <row r="7749" spans="1:7" x14ac:dyDescent="0.2">
      <c r="A7749" s="9" t="s">
        <v>223</v>
      </c>
      <c r="B7749" s="9" t="s">
        <v>224</v>
      </c>
      <c r="C7749" s="9" t="s">
        <v>3012</v>
      </c>
      <c r="D7749" s="9" t="s">
        <v>3013</v>
      </c>
      <c r="E7749" s="9" t="s">
        <v>9119</v>
      </c>
      <c r="F7749" s="9" t="str">
        <f>TEXT(gdp_capita_rank__2[[#This Row],[year]],0)&amp;"-"&amp;gdp_capita_rank__2[[#This Row],[WB_country_code]]</f>
        <v>2017-SVN</v>
      </c>
      <c r="G7749" s="9" t="s">
        <v>9227</v>
      </c>
    </row>
    <row r="7750" spans="1:7" x14ac:dyDescent="0.2">
      <c r="A7750" s="9" t="s">
        <v>225</v>
      </c>
      <c r="B7750" s="9" t="s">
        <v>226</v>
      </c>
      <c r="C7750" s="9" t="s">
        <v>3014</v>
      </c>
      <c r="D7750" s="9" t="s">
        <v>3015</v>
      </c>
      <c r="E7750" s="9" t="s">
        <v>9119</v>
      </c>
      <c r="F7750" s="9" t="str">
        <f>TEXT(gdp_capita_rank__2[[#This Row],[year]],0)&amp;"-"&amp;gdp_capita_rank__2[[#This Row],[WB_country_code]]</f>
        <v>2017-SWE</v>
      </c>
      <c r="G7750" s="9" t="s">
        <v>9228</v>
      </c>
    </row>
    <row r="7751" spans="1:7" x14ac:dyDescent="0.2">
      <c r="A7751" s="9" t="s">
        <v>227</v>
      </c>
      <c r="B7751" s="9" t="s">
        <v>228</v>
      </c>
      <c r="C7751" s="9" t="s">
        <v>3017</v>
      </c>
      <c r="D7751" s="9" t="s">
        <v>3018</v>
      </c>
      <c r="E7751" s="9" t="s">
        <v>9119</v>
      </c>
      <c r="F7751" s="9" t="str">
        <f>TEXT(gdp_capita_rank__2[[#This Row],[year]],0)&amp;"-"&amp;gdp_capita_rank__2[[#This Row],[WB_country_code]]</f>
        <v>2017-SYR</v>
      </c>
      <c r="G7751" s="9" t="s">
        <v>9229</v>
      </c>
    </row>
    <row r="7752" spans="1:7" x14ac:dyDescent="0.2">
      <c r="A7752" s="9" t="s">
        <v>229</v>
      </c>
      <c r="B7752" s="9" t="s">
        <v>230</v>
      </c>
      <c r="C7752" s="9" t="s">
        <v>3020</v>
      </c>
      <c r="D7752" s="9" t="s">
        <v>3021</v>
      </c>
      <c r="E7752" s="9" t="s">
        <v>9119</v>
      </c>
      <c r="F7752" s="9" t="str">
        <f>TEXT(gdp_capita_rank__2[[#This Row],[year]],0)&amp;"-"&amp;gdp_capita_rank__2[[#This Row],[WB_country_code]]</f>
        <v>2017-TGO</v>
      </c>
      <c r="G7752" s="9" t="s">
        <v>9230</v>
      </c>
    </row>
    <row r="7753" spans="1:7" x14ac:dyDescent="0.2">
      <c r="A7753" s="9" t="s">
        <v>231</v>
      </c>
      <c r="B7753" s="9" t="s">
        <v>232</v>
      </c>
      <c r="C7753" s="9" t="s">
        <v>3023</v>
      </c>
      <c r="D7753" s="9" t="s">
        <v>3024</v>
      </c>
      <c r="E7753" s="9" t="s">
        <v>9119</v>
      </c>
      <c r="F7753" s="9" t="str">
        <f>TEXT(gdp_capita_rank__2[[#This Row],[year]],0)&amp;"-"&amp;gdp_capita_rank__2[[#This Row],[WB_country_code]]</f>
        <v>2017-THA</v>
      </c>
      <c r="G7753" s="9" t="s">
        <v>9231</v>
      </c>
    </row>
    <row r="7754" spans="1:7" x14ac:dyDescent="0.2">
      <c r="A7754" s="9" t="s">
        <v>233</v>
      </c>
      <c r="B7754" s="9" t="s">
        <v>234</v>
      </c>
      <c r="C7754" s="9" t="s">
        <v>3026</v>
      </c>
      <c r="D7754" s="9" t="s">
        <v>3027</v>
      </c>
      <c r="E7754" s="9" t="s">
        <v>9119</v>
      </c>
      <c r="F7754" s="9" t="str">
        <f>TEXT(gdp_capita_rank__2[[#This Row],[year]],0)&amp;"-"&amp;gdp_capita_rank__2[[#This Row],[WB_country_code]]</f>
        <v>2017-TJK</v>
      </c>
      <c r="G7754" s="9" t="s">
        <v>9232</v>
      </c>
    </row>
    <row r="7755" spans="1:7" x14ac:dyDescent="0.2">
      <c r="A7755" s="9" t="s">
        <v>235</v>
      </c>
      <c r="B7755" s="9" t="s">
        <v>236</v>
      </c>
      <c r="C7755" s="9" t="s">
        <v>3028</v>
      </c>
      <c r="D7755" s="9" t="s">
        <v>3029</v>
      </c>
      <c r="E7755" s="9" t="s">
        <v>9119</v>
      </c>
      <c r="F7755" s="9" t="str">
        <f>TEXT(gdp_capita_rank__2[[#This Row],[year]],0)&amp;"-"&amp;gdp_capita_rank__2[[#This Row],[WB_country_code]]</f>
        <v>2017-TKM</v>
      </c>
      <c r="G7755" s="9" t="s">
        <v>9233</v>
      </c>
    </row>
    <row r="7756" spans="1:7" x14ac:dyDescent="0.2">
      <c r="A7756" s="9" t="s">
        <v>237</v>
      </c>
      <c r="B7756" s="9" t="s">
        <v>238</v>
      </c>
      <c r="C7756" s="9" t="s">
        <v>3030</v>
      </c>
      <c r="D7756" s="9" t="s">
        <v>3031</v>
      </c>
      <c r="E7756" s="9" t="s">
        <v>9119</v>
      </c>
      <c r="F7756" s="9" t="str">
        <f>TEXT(gdp_capita_rank__2[[#This Row],[year]],0)&amp;"-"&amp;gdp_capita_rank__2[[#This Row],[WB_country_code]]</f>
        <v>2017-TON</v>
      </c>
      <c r="G7756" s="9" t="s">
        <v>9234</v>
      </c>
    </row>
    <row r="7757" spans="1:7" x14ac:dyDescent="0.2">
      <c r="A7757" s="9" t="s">
        <v>239</v>
      </c>
      <c r="B7757" s="9" t="s">
        <v>240</v>
      </c>
      <c r="C7757" s="9" t="s">
        <v>3032</v>
      </c>
      <c r="D7757" s="9" t="s">
        <v>3033</v>
      </c>
      <c r="E7757" s="9" t="s">
        <v>9119</v>
      </c>
      <c r="F7757" s="9" t="str">
        <f>TEXT(gdp_capita_rank__2[[#This Row],[year]],0)&amp;"-"&amp;gdp_capita_rank__2[[#This Row],[WB_country_code]]</f>
        <v>2017-TTO</v>
      </c>
      <c r="G7757" s="9" t="s">
        <v>9235</v>
      </c>
    </row>
    <row r="7758" spans="1:7" x14ac:dyDescent="0.2">
      <c r="A7758" s="9" t="s">
        <v>241</v>
      </c>
      <c r="B7758" s="9" t="s">
        <v>242</v>
      </c>
      <c r="C7758" s="9" t="s">
        <v>3035</v>
      </c>
      <c r="D7758" s="9" t="s">
        <v>3036</v>
      </c>
      <c r="E7758" s="9" t="s">
        <v>9119</v>
      </c>
      <c r="F7758" s="9" t="str">
        <f>TEXT(gdp_capita_rank__2[[#This Row],[year]],0)&amp;"-"&amp;gdp_capita_rank__2[[#This Row],[WB_country_code]]</f>
        <v>2017-TUN</v>
      </c>
      <c r="G7758" s="9" t="s">
        <v>9236</v>
      </c>
    </row>
    <row r="7759" spans="1:7" x14ac:dyDescent="0.2">
      <c r="A7759" s="9" t="s">
        <v>243</v>
      </c>
      <c r="B7759" s="9" t="s">
        <v>244</v>
      </c>
      <c r="C7759" s="9" t="s">
        <v>3037</v>
      </c>
      <c r="D7759" s="9" t="s">
        <v>3038</v>
      </c>
      <c r="E7759" s="9" t="s">
        <v>9119</v>
      </c>
      <c r="F7759" s="9" t="str">
        <f>TEXT(gdp_capita_rank__2[[#This Row],[year]],0)&amp;"-"&amp;gdp_capita_rank__2[[#This Row],[WB_country_code]]</f>
        <v>2017-TUR</v>
      </c>
      <c r="G7759" s="9" t="s">
        <v>9237</v>
      </c>
    </row>
    <row r="7760" spans="1:7" x14ac:dyDescent="0.2">
      <c r="A7760" s="9" t="s">
        <v>245</v>
      </c>
      <c r="B7760" s="9" t="s">
        <v>246</v>
      </c>
      <c r="C7760" s="9" t="s">
        <v>3040</v>
      </c>
      <c r="D7760" s="9" t="s">
        <v>3041</v>
      </c>
      <c r="E7760" s="9" t="s">
        <v>9119</v>
      </c>
      <c r="F7760" s="9" t="str">
        <f>TEXT(gdp_capita_rank__2[[#This Row],[year]],0)&amp;"-"&amp;gdp_capita_rank__2[[#This Row],[WB_country_code]]</f>
        <v>2017-TZA</v>
      </c>
      <c r="G7760" s="9" t="s">
        <v>9238</v>
      </c>
    </row>
    <row r="7761" spans="1:7" x14ac:dyDescent="0.2">
      <c r="A7761" s="9" t="s">
        <v>247</v>
      </c>
      <c r="B7761" s="9" t="s">
        <v>248</v>
      </c>
      <c r="C7761" s="9" t="s">
        <v>3042</v>
      </c>
      <c r="D7761" s="9" t="s">
        <v>3043</v>
      </c>
      <c r="E7761" s="9" t="s">
        <v>9119</v>
      </c>
      <c r="F7761" s="9" t="str">
        <f>TEXT(gdp_capita_rank__2[[#This Row],[year]],0)&amp;"-"&amp;gdp_capita_rank__2[[#This Row],[WB_country_code]]</f>
        <v>2017-UGA</v>
      </c>
      <c r="G7761" s="9" t="s">
        <v>9239</v>
      </c>
    </row>
    <row r="7762" spans="1:7" x14ac:dyDescent="0.2">
      <c r="A7762" s="9" t="s">
        <v>249</v>
      </c>
      <c r="B7762" s="9" t="s">
        <v>250</v>
      </c>
      <c r="C7762" s="9" t="s">
        <v>3045</v>
      </c>
      <c r="D7762" s="9" t="s">
        <v>3046</v>
      </c>
      <c r="E7762" s="9" t="s">
        <v>9119</v>
      </c>
      <c r="F7762" s="9" t="str">
        <f>TEXT(gdp_capita_rank__2[[#This Row],[year]],0)&amp;"-"&amp;gdp_capita_rank__2[[#This Row],[WB_country_code]]</f>
        <v>2017-UKR</v>
      </c>
      <c r="G7762" s="9" t="s">
        <v>9240</v>
      </c>
    </row>
    <row r="7763" spans="1:7" x14ac:dyDescent="0.2">
      <c r="A7763" s="9" t="s">
        <v>251</v>
      </c>
      <c r="B7763" s="9" t="s">
        <v>252</v>
      </c>
      <c r="C7763" s="9" t="s">
        <v>3047</v>
      </c>
      <c r="D7763" s="9" t="s">
        <v>3048</v>
      </c>
      <c r="E7763" s="9" t="s">
        <v>9119</v>
      </c>
      <c r="F7763" s="9" t="str">
        <f>TEXT(gdp_capita_rank__2[[#This Row],[year]],0)&amp;"-"&amp;gdp_capita_rank__2[[#This Row],[WB_country_code]]</f>
        <v>2017-URY</v>
      </c>
      <c r="G7763" s="9" t="s">
        <v>9241</v>
      </c>
    </row>
    <row r="7764" spans="1:7" x14ac:dyDescent="0.2">
      <c r="A7764" s="9" t="s">
        <v>253</v>
      </c>
      <c r="B7764" s="9" t="s">
        <v>254</v>
      </c>
      <c r="C7764" s="9" t="s">
        <v>3050</v>
      </c>
      <c r="D7764" s="9" t="s">
        <v>3051</v>
      </c>
      <c r="E7764" s="9" t="s">
        <v>9119</v>
      </c>
      <c r="F7764" s="9" t="str">
        <f>TEXT(gdp_capita_rank__2[[#This Row],[year]],0)&amp;"-"&amp;gdp_capita_rank__2[[#This Row],[WB_country_code]]</f>
        <v>2017-USA</v>
      </c>
      <c r="G7764" s="9" t="s">
        <v>9242</v>
      </c>
    </row>
    <row r="7765" spans="1:7" x14ac:dyDescent="0.2">
      <c r="A7765" s="9" t="s">
        <v>255</v>
      </c>
      <c r="B7765" s="9" t="s">
        <v>256</v>
      </c>
      <c r="C7765" s="9" t="s">
        <v>3053</v>
      </c>
      <c r="D7765" s="9" t="s">
        <v>3054</v>
      </c>
      <c r="E7765" s="9" t="s">
        <v>9119</v>
      </c>
      <c r="F7765" s="9" t="str">
        <f>TEXT(gdp_capita_rank__2[[#This Row],[year]],0)&amp;"-"&amp;gdp_capita_rank__2[[#This Row],[WB_country_code]]</f>
        <v>2017-UZB</v>
      </c>
      <c r="G7765" s="9" t="s">
        <v>9243</v>
      </c>
    </row>
    <row r="7766" spans="1:7" x14ac:dyDescent="0.2">
      <c r="A7766" s="9" t="s">
        <v>257</v>
      </c>
      <c r="B7766" s="9" t="s">
        <v>258</v>
      </c>
      <c r="C7766" s="9" t="s">
        <v>3055</v>
      </c>
      <c r="D7766" s="9" t="s">
        <v>3056</v>
      </c>
      <c r="E7766" s="9" t="s">
        <v>9119</v>
      </c>
      <c r="F7766" s="9" t="str">
        <f>TEXT(gdp_capita_rank__2[[#This Row],[year]],0)&amp;"-"&amp;gdp_capita_rank__2[[#This Row],[WB_country_code]]</f>
        <v>2017-VEN</v>
      </c>
      <c r="G7766" s="9" t="s">
        <v>2741</v>
      </c>
    </row>
    <row r="7767" spans="1:7" x14ac:dyDescent="0.2">
      <c r="A7767" s="9" t="s">
        <v>259</v>
      </c>
      <c r="B7767" s="9" t="s">
        <v>260</v>
      </c>
      <c r="C7767" s="9" t="s">
        <v>3058</v>
      </c>
      <c r="D7767" s="9" t="s">
        <v>3059</v>
      </c>
      <c r="E7767" s="9" t="s">
        <v>9119</v>
      </c>
      <c r="F7767" s="9" t="str">
        <f>TEXT(gdp_capita_rank__2[[#This Row],[year]],0)&amp;"-"&amp;gdp_capita_rank__2[[#This Row],[WB_country_code]]</f>
        <v>2017-VIR</v>
      </c>
      <c r="G7767" s="9" t="s">
        <v>9244</v>
      </c>
    </row>
    <row r="7768" spans="1:7" x14ac:dyDescent="0.2">
      <c r="A7768" s="9" t="s">
        <v>261</v>
      </c>
      <c r="B7768" s="9" t="s">
        <v>262</v>
      </c>
      <c r="C7768" s="9" t="s">
        <v>3060</v>
      </c>
      <c r="D7768" s="9" t="s">
        <v>3061</v>
      </c>
      <c r="E7768" s="9" t="s">
        <v>9119</v>
      </c>
      <c r="F7768" s="9" t="str">
        <f>TEXT(gdp_capita_rank__2[[#This Row],[year]],0)&amp;"-"&amp;gdp_capita_rank__2[[#This Row],[WB_country_code]]</f>
        <v>2017-VNM</v>
      </c>
      <c r="G7768" s="9" t="s">
        <v>9245</v>
      </c>
    </row>
    <row r="7769" spans="1:7" x14ac:dyDescent="0.2">
      <c r="A7769" s="9" t="s">
        <v>263</v>
      </c>
      <c r="B7769" s="9" t="s">
        <v>264</v>
      </c>
      <c r="C7769" s="9" t="s">
        <v>3062</v>
      </c>
      <c r="D7769" s="9" t="s">
        <v>3063</v>
      </c>
      <c r="E7769" s="9" t="s">
        <v>9119</v>
      </c>
      <c r="F7769" s="9" t="str">
        <f>TEXT(gdp_capita_rank__2[[#This Row],[year]],0)&amp;"-"&amp;gdp_capita_rank__2[[#This Row],[WB_country_code]]</f>
        <v>2017-WSM</v>
      </c>
      <c r="G7769" s="9" t="s">
        <v>9246</v>
      </c>
    </row>
    <row r="7770" spans="1:7" x14ac:dyDescent="0.2">
      <c r="A7770" s="9" t="s">
        <v>265</v>
      </c>
      <c r="B7770" s="9" t="s">
        <v>266</v>
      </c>
      <c r="C7770" s="9" t="s">
        <v>3064</v>
      </c>
      <c r="D7770" s="9" t="s">
        <v>3065</v>
      </c>
      <c r="E7770" s="9" t="s">
        <v>9119</v>
      </c>
      <c r="F7770" s="9" t="str">
        <f>TEXT(gdp_capita_rank__2[[#This Row],[year]],0)&amp;"-"&amp;gdp_capita_rank__2[[#This Row],[WB_country_code]]</f>
        <v>2017-XKX</v>
      </c>
      <c r="G7770" s="9" t="s">
        <v>9247</v>
      </c>
    </row>
    <row r="7771" spans="1:7" x14ac:dyDescent="0.2">
      <c r="A7771" s="9" t="s">
        <v>269</v>
      </c>
      <c r="B7771" s="9" t="s">
        <v>270</v>
      </c>
      <c r="C7771" s="9" t="s">
        <v>3066</v>
      </c>
      <c r="D7771" s="9" t="s">
        <v>3067</v>
      </c>
      <c r="E7771" s="9" t="s">
        <v>9119</v>
      </c>
      <c r="F7771" s="9" t="str">
        <f>TEXT(gdp_capita_rank__2[[#This Row],[year]],0)&amp;"-"&amp;gdp_capita_rank__2[[#This Row],[WB_country_code]]</f>
        <v>2017-ZAF</v>
      </c>
      <c r="G7771" s="9" t="s">
        <v>9248</v>
      </c>
    </row>
    <row r="7772" spans="1:7" x14ac:dyDescent="0.2">
      <c r="A7772" s="9" t="s">
        <v>271</v>
      </c>
      <c r="B7772" s="9" t="s">
        <v>272</v>
      </c>
      <c r="C7772" s="9" t="s">
        <v>3069</v>
      </c>
      <c r="D7772" s="9" t="s">
        <v>3070</v>
      </c>
      <c r="E7772" s="9" t="s">
        <v>9119</v>
      </c>
      <c r="F7772" s="9" t="str">
        <f>TEXT(gdp_capita_rank__2[[#This Row],[year]],0)&amp;"-"&amp;gdp_capita_rank__2[[#This Row],[WB_country_code]]</f>
        <v>2017-ZMB</v>
      </c>
      <c r="G7772" s="9" t="s">
        <v>9249</v>
      </c>
    </row>
    <row r="7773" spans="1:7" x14ac:dyDescent="0.2">
      <c r="A7773" s="9" t="s">
        <v>273</v>
      </c>
      <c r="B7773" s="9" t="s">
        <v>274</v>
      </c>
      <c r="C7773" s="9" t="s">
        <v>3072</v>
      </c>
      <c r="D7773" s="9" t="s">
        <v>3073</v>
      </c>
      <c r="E7773" s="9" t="s">
        <v>9119</v>
      </c>
      <c r="F7773" s="9" t="str">
        <f>TEXT(gdp_capita_rank__2[[#This Row],[year]],0)&amp;"-"&amp;gdp_capita_rank__2[[#This Row],[WB_country_code]]</f>
        <v>2017-ZWE</v>
      </c>
      <c r="G7773" s="9" t="s">
        <v>9250</v>
      </c>
    </row>
    <row r="7774" spans="1:7" x14ac:dyDescent="0.2">
      <c r="A7774" s="9" t="s">
        <v>5</v>
      </c>
      <c r="B7774" s="9" t="s">
        <v>6</v>
      </c>
      <c r="C7774" s="9" t="s">
        <v>2735</v>
      </c>
      <c r="D7774" s="9" t="s">
        <v>2736</v>
      </c>
      <c r="E7774" s="9" t="s">
        <v>9251</v>
      </c>
      <c r="F7774" s="9" t="str">
        <f>TEXT(gdp_capita_rank__2[[#This Row],[year]],0)&amp;"-"&amp;gdp_capita_rank__2[[#This Row],[WB_country_code]]</f>
        <v>2018-AFG</v>
      </c>
      <c r="G7774" s="9" t="s">
        <v>9252</v>
      </c>
    </row>
    <row r="7775" spans="1:7" x14ac:dyDescent="0.2">
      <c r="A7775" s="9" t="s">
        <v>7</v>
      </c>
      <c r="B7775" s="9" t="s">
        <v>8</v>
      </c>
      <c r="C7775" s="9" t="s">
        <v>2739</v>
      </c>
      <c r="D7775" s="9" t="s">
        <v>2740</v>
      </c>
      <c r="E7775" s="9" t="s">
        <v>9251</v>
      </c>
      <c r="F7775" s="9" t="str">
        <f>TEXT(gdp_capita_rank__2[[#This Row],[year]],0)&amp;"-"&amp;gdp_capita_rank__2[[#This Row],[WB_country_code]]</f>
        <v>2018-ARE</v>
      </c>
      <c r="G7775" s="9" t="s">
        <v>9253</v>
      </c>
    </row>
    <row r="7776" spans="1:7" x14ac:dyDescent="0.2">
      <c r="A7776" s="9" t="s">
        <v>9</v>
      </c>
      <c r="B7776" s="9" t="s">
        <v>10</v>
      </c>
      <c r="C7776" s="9" t="s">
        <v>2742</v>
      </c>
      <c r="D7776" s="9" t="s">
        <v>2743</v>
      </c>
      <c r="E7776" s="9" t="s">
        <v>9251</v>
      </c>
      <c r="F7776" s="9" t="str">
        <f>TEXT(gdp_capita_rank__2[[#This Row],[year]],0)&amp;"-"&amp;gdp_capita_rank__2[[#This Row],[WB_country_code]]</f>
        <v>2018-ARG</v>
      </c>
      <c r="G7776" s="9" t="s">
        <v>9254</v>
      </c>
    </row>
    <row r="7777" spans="1:7" x14ac:dyDescent="0.2">
      <c r="A7777" s="9" t="s">
        <v>11</v>
      </c>
      <c r="B7777" s="9" t="s">
        <v>12</v>
      </c>
      <c r="C7777" s="9" t="s">
        <v>2744</v>
      </c>
      <c r="D7777" s="9" t="s">
        <v>2745</v>
      </c>
      <c r="E7777" s="9" t="s">
        <v>9251</v>
      </c>
      <c r="F7777" s="9" t="str">
        <f>TEXT(gdp_capita_rank__2[[#This Row],[year]],0)&amp;"-"&amp;gdp_capita_rank__2[[#This Row],[WB_country_code]]</f>
        <v>2018-ARM</v>
      </c>
      <c r="G7777" s="9" t="s">
        <v>9255</v>
      </c>
    </row>
    <row r="7778" spans="1:7" x14ac:dyDescent="0.2">
      <c r="A7778" s="9" t="s">
        <v>13</v>
      </c>
      <c r="B7778" s="9" t="s">
        <v>14</v>
      </c>
      <c r="C7778" s="9" t="s">
        <v>2746</v>
      </c>
      <c r="D7778" s="9" t="s">
        <v>2747</v>
      </c>
      <c r="E7778" s="9" t="s">
        <v>9251</v>
      </c>
      <c r="F7778" s="9" t="str">
        <f>TEXT(gdp_capita_rank__2[[#This Row],[year]],0)&amp;"-"&amp;gdp_capita_rank__2[[#This Row],[WB_country_code]]</f>
        <v>2018-AUS</v>
      </c>
      <c r="G7778" s="9" t="s">
        <v>9256</v>
      </c>
    </row>
    <row r="7779" spans="1:7" x14ac:dyDescent="0.2">
      <c r="A7779" s="9" t="s">
        <v>15</v>
      </c>
      <c r="B7779" s="9" t="s">
        <v>16</v>
      </c>
      <c r="C7779" s="9" t="s">
        <v>2749</v>
      </c>
      <c r="D7779" s="9" t="s">
        <v>2750</v>
      </c>
      <c r="E7779" s="9" t="s">
        <v>9251</v>
      </c>
      <c r="F7779" s="9" t="str">
        <f>TEXT(gdp_capita_rank__2[[#This Row],[year]],0)&amp;"-"&amp;gdp_capita_rank__2[[#This Row],[WB_country_code]]</f>
        <v>2018-AUT</v>
      </c>
      <c r="G7779" s="9" t="s">
        <v>9257</v>
      </c>
    </row>
    <row r="7780" spans="1:7" x14ac:dyDescent="0.2">
      <c r="A7780" s="9" t="s">
        <v>17</v>
      </c>
      <c r="B7780" s="9" t="s">
        <v>18</v>
      </c>
      <c r="C7780" s="9" t="s">
        <v>2752</v>
      </c>
      <c r="D7780" s="9" t="s">
        <v>2753</v>
      </c>
      <c r="E7780" s="9" t="s">
        <v>9251</v>
      </c>
      <c r="F7780" s="9" t="str">
        <f>TEXT(gdp_capita_rank__2[[#This Row],[year]],0)&amp;"-"&amp;gdp_capita_rank__2[[#This Row],[WB_country_code]]</f>
        <v>2018-AZE</v>
      </c>
      <c r="G7780" s="9" t="s">
        <v>9258</v>
      </c>
    </row>
    <row r="7781" spans="1:7" x14ac:dyDescent="0.2">
      <c r="A7781" s="9" t="s">
        <v>19</v>
      </c>
      <c r="B7781" s="9" t="s">
        <v>20</v>
      </c>
      <c r="C7781" s="9" t="s">
        <v>2754</v>
      </c>
      <c r="D7781" s="9" t="s">
        <v>2755</v>
      </c>
      <c r="E7781" s="9" t="s">
        <v>9251</v>
      </c>
      <c r="F7781" s="9" t="str">
        <f>TEXT(gdp_capita_rank__2[[#This Row],[year]],0)&amp;"-"&amp;gdp_capita_rank__2[[#This Row],[WB_country_code]]</f>
        <v>2018-BDI</v>
      </c>
      <c r="G7781" s="9" t="s">
        <v>9259</v>
      </c>
    </row>
    <row r="7782" spans="1:7" x14ac:dyDescent="0.2">
      <c r="A7782" s="9" t="s">
        <v>21</v>
      </c>
      <c r="B7782" s="9" t="s">
        <v>22</v>
      </c>
      <c r="C7782" s="9" t="s">
        <v>2757</v>
      </c>
      <c r="D7782" s="9" t="s">
        <v>2758</v>
      </c>
      <c r="E7782" s="9" t="s">
        <v>9251</v>
      </c>
      <c r="F7782" s="9" t="str">
        <f>TEXT(gdp_capita_rank__2[[#This Row],[year]],0)&amp;"-"&amp;gdp_capita_rank__2[[#This Row],[WB_country_code]]</f>
        <v>2018-BEL</v>
      </c>
      <c r="G7782" s="9" t="s">
        <v>9260</v>
      </c>
    </row>
    <row r="7783" spans="1:7" x14ac:dyDescent="0.2">
      <c r="A7783" s="9" t="s">
        <v>23</v>
      </c>
      <c r="B7783" s="9" t="s">
        <v>24</v>
      </c>
      <c r="C7783" s="9" t="s">
        <v>2760</v>
      </c>
      <c r="D7783" s="9" t="s">
        <v>2761</v>
      </c>
      <c r="E7783" s="9" t="s">
        <v>9251</v>
      </c>
      <c r="F7783" s="9" t="str">
        <f>TEXT(gdp_capita_rank__2[[#This Row],[year]],0)&amp;"-"&amp;gdp_capita_rank__2[[#This Row],[WB_country_code]]</f>
        <v>2018-BFA</v>
      </c>
      <c r="G7783" s="9" t="s">
        <v>9261</v>
      </c>
    </row>
    <row r="7784" spans="1:7" x14ac:dyDescent="0.2">
      <c r="A7784" s="9" t="s">
        <v>25</v>
      </c>
      <c r="B7784" s="9" t="s">
        <v>26</v>
      </c>
      <c r="C7784" s="9" t="s">
        <v>2763</v>
      </c>
      <c r="D7784" s="9" t="s">
        <v>2764</v>
      </c>
      <c r="E7784" s="9" t="s">
        <v>9251</v>
      </c>
      <c r="F7784" s="9" t="str">
        <f>TEXT(gdp_capita_rank__2[[#This Row],[year]],0)&amp;"-"&amp;gdp_capita_rank__2[[#This Row],[WB_country_code]]</f>
        <v>2018-BGR</v>
      </c>
      <c r="G7784" s="9" t="s">
        <v>9262</v>
      </c>
    </row>
    <row r="7785" spans="1:7" x14ac:dyDescent="0.2">
      <c r="A7785" s="9" t="s">
        <v>27</v>
      </c>
      <c r="B7785" s="9" t="s">
        <v>28</v>
      </c>
      <c r="C7785" s="9" t="s">
        <v>2765</v>
      </c>
      <c r="D7785" s="9" t="s">
        <v>2766</v>
      </c>
      <c r="E7785" s="9" t="s">
        <v>9251</v>
      </c>
      <c r="F7785" s="9" t="str">
        <f>TEXT(gdp_capita_rank__2[[#This Row],[year]],0)&amp;"-"&amp;gdp_capita_rank__2[[#This Row],[WB_country_code]]</f>
        <v>2018-BHR</v>
      </c>
      <c r="G7785" s="9" t="s">
        <v>9263</v>
      </c>
    </row>
    <row r="7786" spans="1:7" x14ac:dyDescent="0.2">
      <c r="A7786" s="9" t="s">
        <v>29</v>
      </c>
      <c r="B7786" s="9" t="s">
        <v>30</v>
      </c>
      <c r="C7786" s="9" t="s">
        <v>2767</v>
      </c>
      <c r="D7786" s="9" t="s">
        <v>2768</v>
      </c>
      <c r="E7786" s="9" t="s">
        <v>9251</v>
      </c>
      <c r="F7786" s="9" t="str">
        <f>TEXT(gdp_capita_rank__2[[#This Row],[year]],0)&amp;"-"&amp;gdp_capita_rank__2[[#This Row],[WB_country_code]]</f>
        <v>2018-BHS</v>
      </c>
      <c r="G7786" s="9" t="s">
        <v>9264</v>
      </c>
    </row>
    <row r="7787" spans="1:7" x14ac:dyDescent="0.2">
      <c r="A7787" s="9" t="s">
        <v>31</v>
      </c>
      <c r="B7787" s="9" t="s">
        <v>32</v>
      </c>
      <c r="C7787" s="9" t="s">
        <v>2770</v>
      </c>
      <c r="D7787" s="9" t="s">
        <v>2771</v>
      </c>
      <c r="E7787" s="9" t="s">
        <v>9251</v>
      </c>
      <c r="F7787" s="9" t="str">
        <f>TEXT(gdp_capita_rank__2[[#This Row],[year]],0)&amp;"-"&amp;gdp_capita_rank__2[[#This Row],[WB_country_code]]</f>
        <v>2018-BLR</v>
      </c>
      <c r="G7787" s="9" t="s">
        <v>9265</v>
      </c>
    </row>
    <row r="7788" spans="1:7" x14ac:dyDescent="0.2">
      <c r="A7788" s="9" t="s">
        <v>33</v>
      </c>
      <c r="B7788" s="9" t="s">
        <v>34</v>
      </c>
      <c r="C7788" s="9" t="s">
        <v>2772</v>
      </c>
      <c r="D7788" s="9" t="s">
        <v>2773</v>
      </c>
      <c r="E7788" s="9" t="s">
        <v>9251</v>
      </c>
      <c r="F7788" s="9" t="str">
        <f>TEXT(gdp_capita_rank__2[[#This Row],[year]],0)&amp;"-"&amp;gdp_capita_rank__2[[#This Row],[WB_country_code]]</f>
        <v>2018-BMU</v>
      </c>
      <c r="G7788" s="9" t="s">
        <v>9266</v>
      </c>
    </row>
    <row r="7789" spans="1:7" x14ac:dyDescent="0.2">
      <c r="A7789" s="9" t="s">
        <v>35</v>
      </c>
      <c r="B7789" s="9" t="s">
        <v>36</v>
      </c>
      <c r="C7789" s="9" t="s">
        <v>2775</v>
      </c>
      <c r="D7789" s="9" t="s">
        <v>2776</v>
      </c>
      <c r="E7789" s="9" t="s">
        <v>9251</v>
      </c>
      <c r="F7789" s="9" t="str">
        <f>TEXT(gdp_capita_rank__2[[#This Row],[year]],0)&amp;"-"&amp;gdp_capita_rank__2[[#This Row],[WB_country_code]]</f>
        <v>2018-BRA</v>
      </c>
      <c r="G7789" s="9" t="s">
        <v>9267</v>
      </c>
    </row>
    <row r="7790" spans="1:7" x14ac:dyDescent="0.2">
      <c r="A7790" s="9" t="s">
        <v>37</v>
      </c>
      <c r="B7790" s="9" t="s">
        <v>38</v>
      </c>
      <c r="C7790" s="9" t="s">
        <v>2777</v>
      </c>
      <c r="D7790" s="9" t="s">
        <v>2778</v>
      </c>
      <c r="E7790" s="9" t="s">
        <v>9251</v>
      </c>
      <c r="F7790" s="9" t="str">
        <f>TEXT(gdp_capita_rank__2[[#This Row],[year]],0)&amp;"-"&amp;gdp_capita_rank__2[[#This Row],[WB_country_code]]</f>
        <v>2018-BRB</v>
      </c>
      <c r="G7790" s="9" t="s">
        <v>9268</v>
      </c>
    </row>
    <row r="7791" spans="1:7" x14ac:dyDescent="0.2">
      <c r="A7791" s="9" t="s">
        <v>39</v>
      </c>
      <c r="B7791" s="9" t="s">
        <v>40</v>
      </c>
      <c r="C7791" s="9" t="s">
        <v>2779</v>
      </c>
      <c r="D7791" s="9" t="s">
        <v>2780</v>
      </c>
      <c r="E7791" s="9" t="s">
        <v>9251</v>
      </c>
      <c r="F7791" s="9" t="str">
        <f>TEXT(gdp_capita_rank__2[[#This Row],[year]],0)&amp;"-"&amp;gdp_capita_rank__2[[#This Row],[WB_country_code]]</f>
        <v>2018-BWA</v>
      </c>
      <c r="G7791" s="9" t="s">
        <v>9269</v>
      </c>
    </row>
    <row r="7792" spans="1:7" x14ac:dyDescent="0.2">
      <c r="A7792" s="9" t="s">
        <v>41</v>
      </c>
      <c r="B7792" s="9" t="s">
        <v>42</v>
      </c>
      <c r="C7792" s="9" t="s">
        <v>2782</v>
      </c>
      <c r="D7792" s="9" t="s">
        <v>2783</v>
      </c>
      <c r="E7792" s="9" t="s">
        <v>9251</v>
      </c>
      <c r="F7792" s="9" t="str">
        <f>TEXT(gdp_capita_rank__2[[#This Row],[year]],0)&amp;"-"&amp;gdp_capita_rank__2[[#This Row],[WB_country_code]]</f>
        <v>2018-CAN</v>
      </c>
      <c r="G7792" s="9" t="s">
        <v>9270</v>
      </c>
    </row>
    <row r="7793" spans="1:7" x14ac:dyDescent="0.2">
      <c r="A7793" s="9" t="s">
        <v>43</v>
      </c>
      <c r="B7793" s="9" t="s">
        <v>44</v>
      </c>
      <c r="C7793" s="9" t="s">
        <v>2785</v>
      </c>
      <c r="D7793" s="9" t="s">
        <v>2786</v>
      </c>
      <c r="E7793" s="9" t="s">
        <v>9251</v>
      </c>
      <c r="F7793" s="9" t="str">
        <f>TEXT(gdp_capita_rank__2[[#This Row],[year]],0)&amp;"-"&amp;gdp_capita_rank__2[[#This Row],[WB_country_code]]</f>
        <v>2018-CHE</v>
      </c>
      <c r="G7793" s="9" t="s">
        <v>9271</v>
      </c>
    </row>
    <row r="7794" spans="1:7" x14ac:dyDescent="0.2">
      <c r="A7794" s="9" t="s">
        <v>45</v>
      </c>
      <c r="B7794" s="9" t="s">
        <v>46</v>
      </c>
      <c r="C7794" s="9" t="s">
        <v>2788</v>
      </c>
      <c r="D7794" s="9" t="s">
        <v>2789</v>
      </c>
      <c r="E7794" s="9" t="s">
        <v>9251</v>
      </c>
      <c r="F7794" s="9" t="str">
        <f>TEXT(gdp_capita_rank__2[[#This Row],[year]],0)&amp;"-"&amp;gdp_capita_rank__2[[#This Row],[WB_country_code]]</f>
        <v>2018-CHL</v>
      </c>
      <c r="G7794" s="9" t="s">
        <v>9272</v>
      </c>
    </row>
    <row r="7795" spans="1:7" x14ac:dyDescent="0.2">
      <c r="A7795" s="9" t="s">
        <v>47</v>
      </c>
      <c r="B7795" s="9" t="s">
        <v>48</v>
      </c>
      <c r="C7795" s="9" t="s">
        <v>2791</v>
      </c>
      <c r="D7795" s="9" t="s">
        <v>2792</v>
      </c>
      <c r="E7795" s="9" t="s">
        <v>9251</v>
      </c>
      <c r="F7795" s="9" t="str">
        <f>TEXT(gdp_capita_rank__2[[#This Row],[year]],0)&amp;"-"&amp;gdp_capita_rank__2[[#This Row],[WB_country_code]]</f>
        <v>2018-CHN</v>
      </c>
      <c r="G7795" s="9" t="s">
        <v>9273</v>
      </c>
    </row>
    <row r="7796" spans="1:7" x14ac:dyDescent="0.2">
      <c r="A7796" s="9" t="s">
        <v>49</v>
      </c>
      <c r="B7796" s="9" t="s">
        <v>50</v>
      </c>
      <c r="C7796" s="9" t="s">
        <v>2794</v>
      </c>
      <c r="D7796" s="9" t="s">
        <v>2795</v>
      </c>
      <c r="E7796" s="9" t="s">
        <v>9251</v>
      </c>
      <c r="F7796" s="9" t="str">
        <f>TEXT(gdp_capita_rank__2[[#This Row],[year]],0)&amp;"-"&amp;gdp_capita_rank__2[[#This Row],[WB_country_code]]</f>
        <v>2018-CIV</v>
      </c>
      <c r="G7796" s="9" t="s">
        <v>9274</v>
      </c>
    </row>
    <row r="7797" spans="1:7" x14ac:dyDescent="0.2">
      <c r="A7797" s="9" t="s">
        <v>51</v>
      </c>
      <c r="B7797" s="9" t="s">
        <v>52</v>
      </c>
      <c r="C7797" s="9" t="s">
        <v>2797</v>
      </c>
      <c r="D7797" s="9" t="s">
        <v>2798</v>
      </c>
      <c r="E7797" s="9" t="s">
        <v>9251</v>
      </c>
      <c r="F7797" s="9" t="str">
        <f>TEXT(gdp_capita_rank__2[[#This Row],[year]],0)&amp;"-"&amp;gdp_capita_rank__2[[#This Row],[WB_country_code]]</f>
        <v>2018-CMR</v>
      </c>
      <c r="G7797" s="9" t="s">
        <v>9275</v>
      </c>
    </row>
    <row r="7798" spans="1:7" x14ac:dyDescent="0.2">
      <c r="A7798" s="9" t="s">
        <v>53</v>
      </c>
      <c r="B7798" s="9" t="s">
        <v>54</v>
      </c>
      <c r="C7798" s="9" t="s">
        <v>2800</v>
      </c>
      <c r="D7798" s="9" t="s">
        <v>2801</v>
      </c>
      <c r="E7798" s="9" t="s">
        <v>9251</v>
      </c>
      <c r="F7798" s="9" t="str">
        <f>TEXT(gdp_capita_rank__2[[#This Row],[year]],0)&amp;"-"&amp;gdp_capita_rank__2[[#This Row],[WB_country_code]]</f>
        <v>2018-COL</v>
      </c>
      <c r="G7798" s="9" t="s">
        <v>9276</v>
      </c>
    </row>
    <row r="7799" spans="1:7" x14ac:dyDescent="0.2">
      <c r="A7799" s="9" t="s">
        <v>55</v>
      </c>
      <c r="B7799" s="9" t="s">
        <v>56</v>
      </c>
      <c r="C7799" s="9" t="s">
        <v>2803</v>
      </c>
      <c r="D7799" s="9" t="s">
        <v>2804</v>
      </c>
      <c r="E7799" s="9" t="s">
        <v>9251</v>
      </c>
      <c r="F7799" s="9" t="str">
        <f>TEXT(gdp_capita_rank__2[[#This Row],[year]],0)&amp;"-"&amp;gdp_capita_rank__2[[#This Row],[WB_country_code]]</f>
        <v>2018-CRI</v>
      </c>
      <c r="G7799" s="9" t="s">
        <v>9277</v>
      </c>
    </row>
    <row r="7800" spans="1:7" x14ac:dyDescent="0.2">
      <c r="A7800" s="9" t="s">
        <v>57</v>
      </c>
      <c r="B7800" s="9" t="s">
        <v>58</v>
      </c>
      <c r="C7800" s="9" t="s">
        <v>2806</v>
      </c>
      <c r="D7800" s="9" t="s">
        <v>2807</v>
      </c>
      <c r="E7800" s="9" t="s">
        <v>9251</v>
      </c>
      <c r="F7800" s="9" t="str">
        <f>TEXT(gdp_capita_rank__2[[#This Row],[year]],0)&amp;"-"&amp;gdp_capita_rank__2[[#This Row],[WB_country_code]]</f>
        <v>2018-CUB</v>
      </c>
      <c r="G7800" s="9" t="s">
        <v>9278</v>
      </c>
    </row>
    <row r="7801" spans="1:7" x14ac:dyDescent="0.2">
      <c r="A7801" s="9" t="s">
        <v>59</v>
      </c>
      <c r="B7801" s="9" t="s">
        <v>60</v>
      </c>
      <c r="C7801" s="9" t="s">
        <v>2808</v>
      </c>
      <c r="D7801" s="9" t="s">
        <v>2809</v>
      </c>
      <c r="E7801" s="9" t="s">
        <v>9251</v>
      </c>
      <c r="F7801" s="9" t="str">
        <f>TEXT(gdp_capita_rank__2[[#This Row],[year]],0)&amp;"-"&amp;gdp_capita_rank__2[[#This Row],[WB_country_code]]</f>
        <v>2018-CYP</v>
      </c>
      <c r="G7801" s="9" t="s">
        <v>9279</v>
      </c>
    </row>
    <row r="7802" spans="1:7" x14ac:dyDescent="0.2">
      <c r="A7802" s="9" t="s">
        <v>61</v>
      </c>
      <c r="B7802" s="9" t="s">
        <v>62</v>
      </c>
      <c r="C7802" s="9" t="s">
        <v>2810</v>
      </c>
      <c r="D7802" s="9" t="s">
        <v>2811</v>
      </c>
      <c r="E7802" s="9" t="s">
        <v>9251</v>
      </c>
      <c r="F7802" s="9" t="str">
        <f>TEXT(gdp_capita_rank__2[[#This Row],[year]],0)&amp;"-"&amp;gdp_capita_rank__2[[#This Row],[WB_country_code]]</f>
        <v>2018-CZE</v>
      </c>
      <c r="G7802" s="9" t="s">
        <v>9280</v>
      </c>
    </row>
    <row r="7803" spans="1:7" x14ac:dyDescent="0.2">
      <c r="A7803" s="9" t="s">
        <v>63</v>
      </c>
      <c r="B7803" s="9" t="s">
        <v>64</v>
      </c>
      <c r="C7803" s="9" t="s">
        <v>2812</v>
      </c>
      <c r="D7803" s="9" t="s">
        <v>2813</v>
      </c>
      <c r="E7803" s="9" t="s">
        <v>9251</v>
      </c>
      <c r="F7803" s="9" t="str">
        <f>TEXT(gdp_capita_rank__2[[#This Row],[year]],0)&amp;"-"&amp;gdp_capita_rank__2[[#This Row],[WB_country_code]]</f>
        <v>2018-DEU</v>
      </c>
      <c r="G7803" s="9" t="s">
        <v>9281</v>
      </c>
    </row>
    <row r="7804" spans="1:7" x14ac:dyDescent="0.2">
      <c r="A7804" s="9" t="s">
        <v>65</v>
      </c>
      <c r="B7804" s="9" t="s">
        <v>66</v>
      </c>
      <c r="C7804" s="9" t="s">
        <v>2814</v>
      </c>
      <c r="D7804" s="9" t="s">
        <v>2815</v>
      </c>
      <c r="E7804" s="9" t="s">
        <v>9251</v>
      </c>
      <c r="F7804" s="9" t="str">
        <f>TEXT(gdp_capita_rank__2[[#This Row],[year]],0)&amp;"-"&amp;gdp_capita_rank__2[[#This Row],[WB_country_code]]</f>
        <v>2018-DJI</v>
      </c>
      <c r="G7804" s="9" t="s">
        <v>9282</v>
      </c>
    </row>
    <row r="7805" spans="1:7" x14ac:dyDescent="0.2">
      <c r="A7805" s="9" t="s">
        <v>67</v>
      </c>
      <c r="B7805" s="9" t="s">
        <v>68</v>
      </c>
      <c r="C7805" s="9" t="s">
        <v>2816</v>
      </c>
      <c r="D7805" s="9" t="s">
        <v>2817</v>
      </c>
      <c r="E7805" s="9" t="s">
        <v>9251</v>
      </c>
      <c r="F7805" s="9" t="str">
        <f>TEXT(gdp_capita_rank__2[[#This Row],[year]],0)&amp;"-"&amp;gdp_capita_rank__2[[#This Row],[WB_country_code]]</f>
        <v>2018-DNK</v>
      </c>
      <c r="G7805" s="9" t="s">
        <v>9283</v>
      </c>
    </row>
    <row r="7806" spans="1:7" x14ac:dyDescent="0.2">
      <c r="A7806" s="9" t="s">
        <v>69</v>
      </c>
      <c r="B7806" s="9" t="s">
        <v>70</v>
      </c>
      <c r="C7806" s="9" t="s">
        <v>2818</v>
      </c>
      <c r="D7806" s="9" t="s">
        <v>2819</v>
      </c>
      <c r="E7806" s="9" t="s">
        <v>9251</v>
      </c>
      <c r="F7806" s="9" t="str">
        <f>TEXT(gdp_capita_rank__2[[#This Row],[year]],0)&amp;"-"&amp;gdp_capita_rank__2[[#This Row],[WB_country_code]]</f>
        <v>2018-DOM</v>
      </c>
      <c r="G7806" s="9" t="s">
        <v>9284</v>
      </c>
    </row>
    <row r="7807" spans="1:7" x14ac:dyDescent="0.2">
      <c r="A7807" s="9" t="s">
        <v>71</v>
      </c>
      <c r="B7807" s="9" t="s">
        <v>72</v>
      </c>
      <c r="C7807" s="9" t="s">
        <v>2821</v>
      </c>
      <c r="D7807" s="9" t="s">
        <v>2822</v>
      </c>
      <c r="E7807" s="9" t="s">
        <v>9251</v>
      </c>
      <c r="F7807" s="9" t="str">
        <f>TEXT(gdp_capita_rank__2[[#This Row],[year]],0)&amp;"-"&amp;gdp_capita_rank__2[[#This Row],[WB_country_code]]</f>
        <v>2018-DZA</v>
      </c>
      <c r="G7807" s="9" t="s">
        <v>9285</v>
      </c>
    </row>
    <row r="7808" spans="1:7" x14ac:dyDescent="0.2">
      <c r="A7808" s="9" t="s">
        <v>73</v>
      </c>
      <c r="B7808" s="9" t="s">
        <v>74</v>
      </c>
      <c r="C7808" s="9" t="s">
        <v>2824</v>
      </c>
      <c r="D7808" s="9" t="s">
        <v>2825</v>
      </c>
      <c r="E7808" s="9" t="s">
        <v>9251</v>
      </c>
      <c r="F7808" s="9" t="str">
        <f>TEXT(gdp_capita_rank__2[[#This Row],[year]],0)&amp;"-"&amp;gdp_capita_rank__2[[#This Row],[WB_country_code]]</f>
        <v>2018-ECU</v>
      </c>
      <c r="G7808" s="9" t="s">
        <v>9286</v>
      </c>
    </row>
    <row r="7809" spans="1:7" x14ac:dyDescent="0.2">
      <c r="A7809" s="9" t="s">
        <v>75</v>
      </c>
      <c r="B7809" s="9" t="s">
        <v>76</v>
      </c>
      <c r="C7809" s="9" t="s">
        <v>2827</v>
      </c>
      <c r="D7809" s="9" t="s">
        <v>2828</v>
      </c>
      <c r="E7809" s="9" t="s">
        <v>9251</v>
      </c>
      <c r="F7809" s="9" t="str">
        <f>TEXT(gdp_capita_rank__2[[#This Row],[year]],0)&amp;"-"&amp;gdp_capita_rank__2[[#This Row],[WB_country_code]]</f>
        <v>2018-EGY</v>
      </c>
      <c r="G7809" s="9" t="s">
        <v>9287</v>
      </c>
    </row>
    <row r="7810" spans="1:7" x14ac:dyDescent="0.2">
      <c r="A7810" s="9" t="s">
        <v>77</v>
      </c>
      <c r="B7810" s="9" t="s">
        <v>78</v>
      </c>
      <c r="C7810" s="9" t="s">
        <v>2829</v>
      </c>
      <c r="D7810" s="9" t="s">
        <v>2830</v>
      </c>
      <c r="E7810" s="9" t="s">
        <v>9251</v>
      </c>
      <c r="F7810" s="9" t="str">
        <f>TEXT(gdp_capita_rank__2[[#This Row],[year]],0)&amp;"-"&amp;gdp_capita_rank__2[[#This Row],[WB_country_code]]</f>
        <v>2018-ERI</v>
      </c>
      <c r="G7810" s="9" t="s">
        <v>2741</v>
      </c>
    </row>
    <row r="7811" spans="1:7" x14ac:dyDescent="0.2">
      <c r="A7811" s="9" t="s">
        <v>79</v>
      </c>
      <c r="B7811" s="9" t="s">
        <v>80</v>
      </c>
      <c r="C7811" s="9" t="s">
        <v>2831</v>
      </c>
      <c r="D7811" s="9" t="s">
        <v>2832</v>
      </c>
      <c r="E7811" s="9" t="s">
        <v>9251</v>
      </c>
      <c r="F7811" s="9" t="str">
        <f>TEXT(gdp_capita_rank__2[[#This Row],[year]],0)&amp;"-"&amp;gdp_capita_rank__2[[#This Row],[WB_country_code]]</f>
        <v>2018-ESP</v>
      </c>
      <c r="G7811" s="9" t="s">
        <v>9288</v>
      </c>
    </row>
    <row r="7812" spans="1:7" x14ac:dyDescent="0.2">
      <c r="A7812" s="9" t="s">
        <v>81</v>
      </c>
      <c r="B7812" s="9" t="s">
        <v>82</v>
      </c>
      <c r="C7812" s="9" t="s">
        <v>2834</v>
      </c>
      <c r="D7812" s="9" t="s">
        <v>2835</v>
      </c>
      <c r="E7812" s="9" t="s">
        <v>9251</v>
      </c>
      <c r="F7812" s="9" t="str">
        <f>TEXT(gdp_capita_rank__2[[#This Row],[year]],0)&amp;"-"&amp;gdp_capita_rank__2[[#This Row],[WB_country_code]]</f>
        <v>2018-EST</v>
      </c>
      <c r="G7812" s="9" t="s">
        <v>9289</v>
      </c>
    </row>
    <row r="7813" spans="1:7" x14ac:dyDescent="0.2">
      <c r="A7813" s="9" t="s">
        <v>83</v>
      </c>
      <c r="B7813" s="9" t="s">
        <v>84</v>
      </c>
      <c r="C7813" s="9" t="s">
        <v>2836</v>
      </c>
      <c r="D7813" s="9" t="s">
        <v>2837</v>
      </c>
      <c r="E7813" s="9" t="s">
        <v>9251</v>
      </c>
      <c r="F7813" s="9" t="str">
        <f>TEXT(gdp_capita_rank__2[[#This Row],[year]],0)&amp;"-"&amp;gdp_capita_rank__2[[#This Row],[WB_country_code]]</f>
        <v>2018-ETH</v>
      </c>
      <c r="G7813" s="9" t="s">
        <v>9290</v>
      </c>
    </row>
    <row r="7814" spans="1:7" x14ac:dyDescent="0.2">
      <c r="A7814" s="9" t="s">
        <v>85</v>
      </c>
      <c r="B7814" s="9" t="s">
        <v>86</v>
      </c>
      <c r="C7814" s="9" t="s">
        <v>2838</v>
      </c>
      <c r="D7814" s="9" t="s">
        <v>2839</v>
      </c>
      <c r="E7814" s="9" t="s">
        <v>9251</v>
      </c>
      <c r="F7814" s="9" t="str">
        <f>TEXT(gdp_capita_rank__2[[#This Row],[year]],0)&amp;"-"&amp;gdp_capita_rank__2[[#This Row],[WB_country_code]]</f>
        <v>2018-FIN</v>
      </c>
      <c r="G7814" s="9" t="s">
        <v>9291</v>
      </c>
    </row>
    <row r="7815" spans="1:7" x14ac:dyDescent="0.2">
      <c r="A7815" s="9" t="s">
        <v>87</v>
      </c>
      <c r="B7815" s="9" t="s">
        <v>88</v>
      </c>
      <c r="C7815" s="9" t="s">
        <v>2841</v>
      </c>
      <c r="D7815" s="9" t="s">
        <v>2842</v>
      </c>
      <c r="E7815" s="9" t="s">
        <v>9251</v>
      </c>
      <c r="F7815" s="9" t="str">
        <f>TEXT(gdp_capita_rank__2[[#This Row],[year]],0)&amp;"-"&amp;gdp_capita_rank__2[[#This Row],[WB_country_code]]</f>
        <v>2018-FJI</v>
      </c>
      <c r="G7815" s="9" t="s">
        <v>9292</v>
      </c>
    </row>
    <row r="7816" spans="1:7" x14ac:dyDescent="0.2">
      <c r="A7816" s="9" t="s">
        <v>89</v>
      </c>
      <c r="B7816" s="9" t="s">
        <v>90</v>
      </c>
      <c r="C7816" s="9" t="s">
        <v>2844</v>
      </c>
      <c r="D7816" s="9" t="s">
        <v>2845</v>
      </c>
      <c r="E7816" s="9" t="s">
        <v>9251</v>
      </c>
      <c r="F7816" s="9" t="str">
        <f>TEXT(gdp_capita_rank__2[[#This Row],[year]],0)&amp;"-"&amp;gdp_capita_rank__2[[#This Row],[WB_country_code]]</f>
        <v>2018-FRA</v>
      </c>
      <c r="G7816" s="9" t="s">
        <v>9293</v>
      </c>
    </row>
    <row r="7817" spans="1:7" x14ac:dyDescent="0.2">
      <c r="A7817" s="9" t="s">
        <v>91</v>
      </c>
      <c r="B7817" s="9" t="s">
        <v>92</v>
      </c>
      <c r="C7817" s="9" t="s">
        <v>2847</v>
      </c>
      <c r="D7817" s="9" t="s">
        <v>2848</v>
      </c>
      <c r="E7817" s="9" t="s">
        <v>9251</v>
      </c>
      <c r="F7817" s="9" t="str">
        <f>TEXT(gdp_capita_rank__2[[#This Row],[year]],0)&amp;"-"&amp;gdp_capita_rank__2[[#This Row],[WB_country_code]]</f>
        <v>2018-GAB</v>
      </c>
      <c r="G7817" s="9" t="s">
        <v>9294</v>
      </c>
    </row>
    <row r="7818" spans="1:7" x14ac:dyDescent="0.2">
      <c r="A7818" s="9" t="s">
        <v>93</v>
      </c>
      <c r="B7818" s="9" t="s">
        <v>94</v>
      </c>
      <c r="C7818" s="9" t="s">
        <v>2850</v>
      </c>
      <c r="D7818" s="9" t="s">
        <v>2851</v>
      </c>
      <c r="E7818" s="9" t="s">
        <v>9251</v>
      </c>
      <c r="F7818" s="9" t="str">
        <f>TEXT(gdp_capita_rank__2[[#This Row],[year]],0)&amp;"-"&amp;gdp_capita_rank__2[[#This Row],[WB_country_code]]</f>
        <v>2018-GBR</v>
      </c>
      <c r="G7818" s="9" t="s">
        <v>9295</v>
      </c>
    </row>
    <row r="7819" spans="1:7" x14ac:dyDescent="0.2">
      <c r="A7819" s="9" t="s">
        <v>95</v>
      </c>
      <c r="B7819" s="9" t="s">
        <v>96</v>
      </c>
      <c r="C7819" s="9" t="s">
        <v>2853</v>
      </c>
      <c r="D7819" s="9" t="s">
        <v>2854</v>
      </c>
      <c r="E7819" s="9" t="s">
        <v>9251</v>
      </c>
      <c r="F7819" s="9" t="str">
        <f>TEXT(gdp_capita_rank__2[[#This Row],[year]],0)&amp;"-"&amp;gdp_capita_rank__2[[#This Row],[WB_country_code]]</f>
        <v>2018-GEO</v>
      </c>
      <c r="G7819" s="9" t="s">
        <v>9296</v>
      </c>
    </row>
    <row r="7820" spans="1:7" x14ac:dyDescent="0.2">
      <c r="A7820" s="9" t="s">
        <v>97</v>
      </c>
      <c r="B7820" s="9" t="s">
        <v>98</v>
      </c>
      <c r="C7820" s="9" t="s">
        <v>2855</v>
      </c>
      <c r="D7820" s="9" t="s">
        <v>2824</v>
      </c>
      <c r="E7820" s="9" t="s">
        <v>9251</v>
      </c>
      <c r="F7820" s="9" t="str">
        <f>TEXT(gdp_capita_rank__2[[#This Row],[year]],0)&amp;"-"&amp;gdp_capita_rank__2[[#This Row],[WB_country_code]]</f>
        <v>2018-GHA</v>
      </c>
      <c r="G7820" s="9" t="s">
        <v>9297</v>
      </c>
    </row>
    <row r="7821" spans="1:7" x14ac:dyDescent="0.2">
      <c r="A7821" s="9" t="s">
        <v>99</v>
      </c>
      <c r="B7821" s="9" t="s">
        <v>100</v>
      </c>
      <c r="C7821" s="9" t="s">
        <v>2857</v>
      </c>
      <c r="D7821" s="9" t="s">
        <v>2858</v>
      </c>
      <c r="E7821" s="9" t="s">
        <v>9251</v>
      </c>
      <c r="F7821" s="9" t="str">
        <f>TEXT(gdp_capita_rank__2[[#This Row],[year]],0)&amp;"-"&amp;gdp_capita_rank__2[[#This Row],[WB_country_code]]</f>
        <v>2018-GRC</v>
      </c>
      <c r="G7821" s="9" t="s">
        <v>9298</v>
      </c>
    </row>
    <row r="7822" spans="1:7" x14ac:dyDescent="0.2">
      <c r="A7822" s="9" t="s">
        <v>101</v>
      </c>
      <c r="B7822" s="9" t="s">
        <v>102</v>
      </c>
      <c r="C7822" s="9" t="s">
        <v>2860</v>
      </c>
      <c r="D7822" s="9" t="s">
        <v>2861</v>
      </c>
      <c r="E7822" s="9" t="s">
        <v>9251</v>
      </c>
      <c r="F7822" s="9" t="str">
        <f>TEXT(gdp_capita_rank__2[[#This Row],[year]],0)&amp;"-"&amp;gdp_capita_rank__2[[#This Row],[WB_country_code]]</f>
        <v>2018-GRD</v>
      </c>
      <c r="G7822" s="9" t="s">
        <v>9299</v>
      </c>
    </row>
    <row r="7823" spans="1:7" x14ac:dyDescent="0.2">
      <c r="A7823" s="9" t="s">
        <v>103</v>
      </c>
      <c r="B7823" s="9" t="s">
        <v>104</v>
      </c>
      <c r="C7823" s="9" t="s">
        <v>2862</v>
      </c>
      <c r="D7823" s="9" t="s">
        <v>2863</v>
      </c>
      <c r="E7823" s="9" t="s">
        <v>9251</v>
      </c>
      <c r="F7823" s="9" t="str">
        <f>TEXT(gdp_capita_rank__2[[#This Row],[year]],0)&amp;"-"&amp;gdp_capita_rank__2[[#This Row],[WB_country_code]]</f>
        <v>2018-GTM</v>
      </c>
      <c r="G7823" s="9" t="s">
        <v>9300</v>
      </c>
    </row>
    <row r="7824" spans="1:7" x14ac:dyDescent="0.2">
      <c r="A7824" s="9" t="s">
        <v>105</v>
      </c>
      <c r="B7824" s="9" t="s">
        <v>106</v>
      </c>
      <c r="C7824" s="9" t="s">
        <v>2865</v>
      </c>
      <c r="D7824" s="9" t="s">
        <v>2866</v>
      </c>
      <c r="E7824" s="9" t="s">
        <v>9251</v>
      </c>
      <c r="F7824" s="9" t="str">
        <f>TEXT(gdp_capita_rank__2[[#This Row],[year]],0)&amp;"-"&amp;gdp_capita_rank__2[[#This Row],[WB_country_code]]</f>
        <v>2018-GUY</v>
      </c>
      <c r="G7824" s="9" t="s">
        <v>9301</v>
      </c>
    </row>
    <row r="7825" spans="1:7" x14ac:dyDescent="0.2">
      <c r="A7825" s="9" t="s">
        <v>107</v>
      </c>
      <c r="B7825" s="9" t="s">
        <v>108</v>
      </c>
      <c r="C7825" s="9" t="s">
        <v>2868</v>
      </c>
      <c r="D7825" s="9" t="s">
        <v>2869</v>
      </c>
      <c r="E7825" s="9" t="s">
        <v>9251</v>
      </c>
      <c r="F7825" s="9" t="str">
        <f>TEXT(gdp_capita_rank__2[[#This Row],[year]],0)&amp;"-"&amp;gdp_capita_rank__2[[#This Row],[WB_country_code]]</f>
        <v>2018-HKG</v>
      </c>
      <c r="G7825" s="9" t="s">
        <v>9302</v>
      </c>
    </row>
    <row r="7826" spans="1:7" x14ac:dyDescent="0.2">
      <c r="A7826" s="9" t="s">
        <v>109</v>
      </c>
      <c r="B7826" s="9" t="s">
        <v>110</v>
      </c>
      <c r="C7826" s="9" t="s">
        <v>2871</v>
      </c>
      <c r="D7826" s="9" t="s">
        <v>2872</v>
      </c>
      <c r="E7826" s="9" t="s">
        <v>9251</v>
      </c>
      <c r="F7826" s="9" t="str">
        <f>TEXT(gdp_capita_rank__2[[#This Row],[year]],0)&amp;"-"&amp;gdp_capita_rank__2[[#This Row],[WB_country_code]]</f>
        <v>2018-HRV</v>
      </c>
      <c r="G7826" s="9" t="s">
        <v>9303</v>
      </c>
    </row>
    <row r="7827" spans="1:7" x14ac:dyDescent="0.2">
      <c r="A7827" s="9" t="s">
        <v>111</v>
      </c>
      <c r="B7827" s="9" t="s">
        <v>112</v>
      </c>
      <c r="C7827" s="9" t="s">
        <v>2873</v>
      </c>
      <c r="D7827" s="9" t="s">
        <v>2874</v>
      </c>
      <c r="E7827" s="9" t="s">
        <v>9251</v>
      </c>
      <c r="F7827" s="9" t="str">
        <f>TEXT(gdp_capita_rank__2[[#This Row],[year]],0)&amp;"-"&amp;gdp_capita_rank__2[[#This Row],[WB_country_code]]</f>
        <v>2018-HUN</v>
      </c>
      <c r="G7827" s="9" t="s">
        <v>9304</v>
      </c>
    </row>
    <row r="7828" spans="1:7" x14ac:dyDescent="0.2">
      <c r="A7828" s="9" t="s">
        <v>113</v>
      </c>
      <c r="B7828" s="9" t="s">
        <v>114</v>
      </c>
      <c r="C7828" s="9" t="s">
        <v>2875</v>
      </c>
      <c r="D7828" s="9" t="s">
        <v>2876</v>
      </c>
      <c r="E7828" s="9" t="s">
        <v>9251</v>
      </c>
      <c r="F7828" s="9" t="str">
        <f>TEXT(gdp_capita_rank__2[[#This Row],[year]],0)&amp;"-"&amp;gdp_capita_rank__2[[#This Row],[WB_country_code]]</f>
        <v>2018-IDN</v>
      </c>
      <c r="G7828" s="9" t="s">
        <v>9305</v>
      </c>
    </row>
    <row r="7829" spans="1:7" x14ac:dyDescent="0.2">
      <c r="A7829" s="9" t="s">
        <v>115</v>
      </c>
      <c r="B7829" s="9" t="s">
        <v>116</v>
      </c>
      <c r="C7829" s="9" t="s">
        <v>2877</v>
      </c>
      <c r="D7829" s="9" t="s">
        <v>2878</v>
      </c>
      <c r="E7829" s="9" t="s">
        <v>9251</v>
      </c>
      <c r="F7829" s="9" t="str">
        <f>TEXT(gdp_capita_rank__2[[#This Row],[year]],0)&amp;"-"&amp;gdp_capita_rank__2[[#This Row],[WB_country_code]]</f>
        <v>2018-IND</v>
      </c>
      <c r="G7829" s="9" t="s">
        <v>9306</v>
      </c>
    </row>
    <row r="7830" spans="1:7" x14ac:dyDescent="0.2">
      <c r="A7830" s="9" t="s">
        <v>117</v>
      </c>
      <c r="B7830" s="9" t="s">
        <v>118</v>
      </c>
      <c r="C7830" s="9" t="s">
        <v>2880</v>
      </c>
      <c r="D7830" s="9" t="s">
        <v>2881</v>
      </c>
      <c r="E7830" s="9" t="s">
        <v>9251</v>
      </c>
      <c r="F7830" s="9" t="str">
        <f>TEXT(gdp_capita_rank__2[[#This Row],[year]],0)&amp;"-"&amp;gdp_capita_rank__2[[#This Row],[WB_country_code]]</f>
        <v>2018-IRL</v>
      </c>
      <c r="G7830" s="9" t="s">
        <v>9307</v>
      </c>
    </row>
    <row r="7831" spans="1:7" x14ac:dyDescent="0.2">
      <c r="A7831" s="9" t="s">
        <v>119</v>
      </c>
      <c r="B7831" s="9" t="s">
        <v>120</v>
      </c>
      <c r="C7831" s="9" t="s">
        <v>2883</v>
      </c>
      <c r="D7831" s="9" t="s">
        <v>2884</v>
      </c>
      <c r="E7831" s="9" t="s">
        <v>9251</v>
      </c>
      <c r="F7831" s="9" t="str">
        <f>TEXT(gdp_capita_rank__2[[#This Row],[year]],0)&amp;"-"&amp;gdp_capita_rank__2[[#This Row],[WB_country_code]]</f>
        <v>2018-IRN</v>
      </c>
      <c r="G7831" s="9" t="s">
        <v>9308</v>
      </c>
    </row>
    <row r="7832" spans="1:7" x14ac:dyDescent="0.2">
      <c r="A7832" s="9" t="s">
        <v>121</v>
      </c>
      <c r="B7832" s="9" t="s">
        <v>122</v>
      </c>
      <c r="C7832" s="9" t="s">
        <v>2886</v>
      </c>
      <c r="D7832" s="9" t="s">
        <v>2887</v>
      </c>
      <c r="E7832" s="9" t="s">
        <v>9251</v>
      </c>
      <c r="F7832" s="9" t="str">
        <f>TEXT(gdp_capita_rank__2[[#This Row],[year]],0)&amp;"-"&amp;gdp_capita_rank__2[[#This Row],[WB_country_code]]</f>
        <v>2018-IRQ</v>
      </c>
      <c r="G7832" s="9" t="s">
        <v>9309</v>
      </c>
    </row>
    <row r="7833" spans="1:7" x14ac:dyDescent="0.2">
      <c r="A7833" s="9" t="s">
        <v>123</v>
      </c>
      <c r="B7833" s="9" t="s">
        <v>124</v>
      </c>
      <c r="C7833" s="9" t="s">
        <v>2889</v>
      </c>
      <c r="D7833" s="9" t="s">
        <v>2890</v>
      </c>
      <c r="E7833" s="9" t="s">
        <v>9251</v>
      </c>
      <c r="F7833" s="9" t="str">
        <f>TEXT(gdp_capita_rank__2[[#This Row],[year]],0)&amp;"-"&amp;gdp_capita_rank__2[[#This Row],[WB_country_code]]</f>
        <v>2018-ISL</v>
      </c>
      <c r="G7833" s="9" t="s">
        <v>9310</v>
      </c>
    </row>
    <row r="7834" spans="1:7" x14ac:dyDescent="0.2">
      <c r="A7834" s="9" t="s">
        <v>125</v>
      </c>
      <c r="B7834" s="9" t="s">
        <v>126</v>
      </c>
      <c r="C7834" s="9" t="s">
        <v>2892</v>
      </c>
      <c r="D7834" s="9" t="s">
        <v>2893</v>
      </c>
      <c r="E7834" s="9" t="s">
        <v>9251</v>
      </c>
      <c r="F7834" s="9" t="str">
        <f>TEXT(gdp_capita_rank__2[[#This Row],[year]],0)&amp;"-"&amp;gdp_capita_rank__2[[#This Row],[WB_country_code]]</f>
        <v>2018-ISR</v>
      </c>
      <c r="G7834" s="9" t="s">
        <v>9311</v>
      </c>
    </row>
    <row r="7835" spans="1:7" x14ac:dyDescent="0.2">
      <c r="A7835" s="9" t="s">
        <v>127</v>
      </c>
      <c r="B7835" s="9" t="s">
        <v>128</v>
      </c>
      <c r="C7835" s="9" t="s">
        <v>2895</v>
      </c>
      <c r="D7835" s="9" t="s">
        <v>2896</v>
      </c>
      <c r="E7835" s="9" t="s">
        <v>9251</v>
      </c>
      <c r="F7835" s="9" t="str">
        <f>TEXT(gdp_capita_rank__2[[#This Row],[year]],0)&amp;"-"&amp;gdp_capita_rank__2[[#This Row],[WB_country_code]]</f>
        <v>2018-ITA</v>
      </c>
      <c r="G7835" s="9" t="s">
        <v>9312</v>
      </c>
    </row>
    <row r="7836" spans="1:7" x14ac:dyDescent="0.2">
      <c r="A7836" s="9" t="s">
        <v>129</v>
      </c>
      <c r="B7836" s="9" t="s">
        <v>130</v>
      </c>
      <c r="C7836" s="9" t="s">
        <v>2898</v>
      </c>
      <c r="D7836" s="9" t="s">
        <v>2899</v>
      </c>
      <c r="E7836" s="9" t="s">
        <v>9251</v>
      </c>
      <c r="F7836" s="9" t="str">
        <f>TEXT(gdp_capita_rank__2[[#This Row],[year]],0)&amp;"-"&amp;gdp_capita_rank__2[[#This Row],[WB_country_code]]</f>
        <v>2018-JAM</v>
      </c>
      <c r="G7836" s="9" t="s">
        <v>9313</v>
      </c>
    </row>
    <row r="7837" spans="1:7" x14ac:dyDescent="0.2">
      <c r="A7837" s="9" t="s">
        <v>131</v>
      </c>
      <c r="B7837" s="9" t="s">
        <v>132</v>
      </c>
      <c r="C7837" s="9" t="s">
        <v>2901</v>
      </c>
      <c r="D7837" s="9" t="s">
        <v>2902</v>
      </c>
      <c r="E7837" s="9" t="s">
        <v>9251</v>
      </c>
      <c r="F7837" s="9" t="str">
        <f>TEXT(gdp_capita_rank__2[[#This Row],[year]],0)&amp;"-"&amp;gdp_capita_rank__2[[#This Row],[WB_country_code]]</f>
        <v>2018-JOR</v>
      </c>
      <c r="G7837" s="9" t="s">
        <v>9314</v>
      </c>
    </row>
    <row r="7838" spans="1:7" x14ac:dyDescent="0.2">
      <c r="A7838" s="9" t="s">
        <v>133</v>
      </c>
      <c r="B7838" s="9" t="s">
        <v>134</v>
      </c>
      <c r="C7838" s="9" t="s">
        <v>2903</v>
      </c>
      <c r="D7838" s="9" t="s">
        <v>2904</v>
      </c>
      <c r="E7838" s="9" t="s">
        <v>9251</v>
      </c>
      <c r="F7838" s="9" t="str">
        <f>TEXT(gdp_capita_rank__2[[#This Row],[year]],0)&amp;"-"&amp;gdp_capita_rank__2[[#This Row],[WB_country_code]]</f>
        <v>2018-JPN</v>
      </c>
      <c r="G7838" s="9" t="s">
        <v>9315</v>
      </c>
    </row>
    <row r="7839" spans="1:7" x14ac:dyDescent="0.2">
      <c r="A7839" s="9" t="s">
        <v>135</v>
      </c>
      <c r="B7839" s="9" t="s">
        <v>136</v>
      </c>
      <c r="C7839" s="9" t="s">
        <v>2906</v>
      </c>
      <c r="D7839" s="9" t="s">
        <v>2907</v>
      </c>
      <c r="E7839" s="9" t="s">
        <v>9251</v>
      </c>
      <c r="F7839" s="9" t="str">
        <f>TEXT(gdp_capita_rank__2[[#This Row],[year]],0)&amp;"-"&amp;gdp_capita_rank__2[[#This Row],[WB_country_code]]</f>
        <v>2018-KAZ</v>
      </c>
      <c r="G7839" s="9" t="s">
        <v>9316</v>
      </c>
    </row>
    <row r="7840" spans="1:7" x14ac:dyDescent="0.2">
      <c r="A7840" s="9" t="s">
        <v>137</v>
      </c>
      <c r="B7840" s="9" t="s">
        <v>138</v>
      </c>
      <c r="C7840" s="9" t="s">
        <v>2908</v>
      </c>
      <c r="D7840" s="9" t="s">
        <v>2909</v>
      </c>
      <c r="E7840" s="9" t="s">
        <v>9251</v>
      </c>
      <c r="F7840" s="9" t="str">
        <f>TEXT(gdp_capita_rank__2[[#This Row],[year]],0)&amp;"-"&amp;gdp_capita_rank__2[[#This Row],[WB_country_code]]</f>
        <v>2018-KEN</v>
      </c>
      <c r="G7840" s="9" t="s">
        <v>9317</v>
      </c>
    </row>
    <row r="7841" spans="1:7" x14ac:dyDescent="0.2">
      <c r="A7841" s="9" t="s">
        <v>139</v>
      </c>
      <c r="B7841" s="9" t="s">
        <v>140</v>
      </c>
      <c r="C7841" s="9" t="s">
        <v>2911</v>
      </c>
      <c r="D7841" s="9" t="s">
        <v>2912</v>
      </c>
      <c r="E7841" s="9" t="s">
        <v>9251</v>
      </c>
      <c r="F7841" s="9" t="str">
        <f>TEXT(gdp_capita_rank__2[[#This Row],[year]],0)&amp;"-"&amp;gdp_capita_rank__2[[#This Row],[WB_country_code]]</f>
        <v>2018-KGZ</v>
      </c>
      <c r="G7841" s="9" t="s">
        <v>9318</v>
      </c>
    </row>
    <row r="7842" spans="1:7" x14ac:dyDescent="0.2">
      <c r="A7842" s="9" t="s">
        <v>141</v>
      </c>
      <c r="B7842" s="9" t="s">
        <v>142</v>
      </c>
      <c r="C7842" s="9" t="s">
        <v>2913</v>
      </c>
      <c r="D7842" s="9" t="s">
        <v>2914</v>
      </c>
      <c r="E7842" s="9" t="s">
        <v>9251</v>
      </c>
      <c r="F7842" s="9" t="str">
        <f>TEXT(gdp_capita_rank__2[[#This Row],[year]],0)&amp;"-"&amp;gdp_capita_rank__2[[#This Row],[WB_country_code]]</f>
        <v>2018-KOR</v>
      </c>
      <c r="G7842" s="9" t="s">
        <v>9319</v>
      </c>
    </row>
    <row r="7843" spans="1:7" x14ac:dyDescent="0.2">
      <c r="A7843" s="9" t="s">
        <v>143</v>
      </c>
      <c r="B7843" s="9" t="s">
        <v>144</v>
      </c>
      <c r="C7843" s="9" t="s">
        <v>2916</v>
      </c>
      <c r="D7843" s="9" t="s">
        <v>2917</v>
      </c>
      <c r="E7843" s="9" t="s">
        <v>9251</v>
      </c>
      <c r="F7843" s="9" t="str">
        <f>TEXT(gdp_capita_rank__2[[#This Row],[year]],0)&amp;"-"&amp;gdp_capita_rank__2[[#This Row],[WB_country_code]]</f>
        <v>2018-KWT</v>
      </c>
      <c r="G7843" s="9" t="s">
        <v>9320</v>
      </c>
    </row>
    <row r="7844" spans="1:7" x14ac:dyDescent="0.2">
      <c r="A7844" s="9" t="s">
        <v>145</v>
      </c>
      <c r="B7844" s="9" t="s">
        <v>146</v>
      </c>
      <c r="C7844" s="9" t="s">
        <v>2918</v>
      </c>
      <c r="D7844" s="9" t="s">
        <v>2919</v>
      </c>
      <c r="E7844" s="9" t="s">
        <v>9251</v>
      </c>
      <c r="F7844" s="9" t="str">
        <f>TEXT(gdp_capita_rank__2[[#This Row],[year]],0)&amp;"-"&amp;gdp_capita_rank__2[[#This Row],[WB_country_code]]</f>
        <v>2018-LBN</v>
      </c>
      <c r="G7844" s="9" t="s">
        <v>9321</v>
      </c>
    </row>
    <row r="7845" spans="1:7" x14ac:dyDescent="0.2">
      <c r="A7845" s="9" t="s">
        <v>147</v>
      </c>
      <c r="B7845" s="9" t="s">
        <v>148</v>
      </c>
      <c r="C7845" s="9" t="s">
        <v>2920</v>
      </c>
      <c r="D7845" s="9" t="s">
        <v>2921</v>
      </c>
      <c r="E7845" s="9" t="s">
        <v>9251</v>
      </c>
      <c r="F7845" s="9" t="str">
        <f>TEXT(gdp_capita_rank__2[[#This Row],[year]],0)&amp;"-"&amp;gdp_capita_rank__2[[#This Row],[WB_country_code]]</f>
        <v>2018-LKA</v>
      </c>
      <c r="G7845" s="9" t="s">
        <v>9322</v>
      </c>
    </row>
    <row r="7846" spans="1:7" x14ac:dyDescent="0.2">
      <c r="A7846" s="9" t="s">
        <v>149</v>
      </c>
      <c r="B7846" s="9" t="s">
        <v>150</v>
      </c>
      <c r="C7846" s="9" t="s">
        <v>2923</v>
      </c>
      <c r="D7846" s="9" t="s">
        <v>2924</v>
      </c>
      <c r="E7846" s="9" t="s">
        <v>9251</v>
      </c>
      <c r="F7846" s="9" t="str">
        <f>TEXT(gdp_capita_rank__2[[#This Row],[year]],0)&amp;"-"&amp;gdp_capita_rank__2[[#This Row],[WB_country_code]]</f>
        <v>2018-LTU</v>
      </c>
      <c r="G7846" s="9" t="s">
        <v>9323</v>
      </c>
    </row>
    <row r="7847" spans="1:7" x14ac:dyDescent="0.2">
      <c r="A7847" s="9" t="s">
        <v>151</v>
      </c>
      <c r="B7847" s="9" t="s">
        <v>152</v>
      </c>
      <c r="C7847" s="9" t="s">
        <v>2925</v>
      </c>
      <c r="D7847" s="9" t="s">
        <v>2926</v>
      </c>
      <c r="E7847" s="9" t="s">
        <v>9251</v>
      </c>
      <c r="F7847" s="9" t="str">
        <f>TEXT(gdp_capita_rank__2[[#This Row],[year]],0)&amp;"-"&amp;gdp_capita_rank__2[[#This Row],[WB_country_code]]</f>
        <v>2018-LVA</v>
      </c>
      <c r="G7847" s="9" t="s">
        <v>9324</v>
      </c>
    </row>
    <row r="7848" spans="1:7" x14ac:dyDescent="0.2">
      <c r="A7848" s="9" t="s">
        <v>153</v>
      </c>
      <c r="B7848" s="9" t="s">
        <v>154</v>
      </c>
      <c r="C7848" s="9" t="s">
        <v>2927</v>
      </c>
      <c r="D7848" s="9" t="s">
        <v>2928</v>
      </c>
      <c r="E7848" s="9" t="s">
        <v>9251</v>
      </c>
      <c r="F7848" s="9" t="str">
        <f>TEXT(gdp_capita_rank__2[[#This Row],[year]],0)&amp;"-"&amp;gdp_capita_rank__2[[#This Row],[WB_country_code]]</f>
        <v>2018-MAR</v>
      </c>
      <c r="G7848" s="9" t="s">
        <v>9325</v>
      </c>
    </row>
    <row r="7849" spans="1:7" x14ac:dyDescent="0.2">
      <c r="A7849" s="9" t="s">
        <v>155</v>
      </c>
      <c r="B7849" s="9" t="s">
        <v>156</v>
      </c>
      <c r="C7849" s="9" t="s">
        <v>2930</v>
      </c>
      <c r="D7849" s="9" t="s">
        <v>2931</v>
      </c>
      <c r="E7849" s="9" t="s">
        <v>9251</v>
      </c>
      <c r="F7849" s="9" t="str">
        <f>TEXT(gdp_capita_rank__2[[#This Row],[year]],0)&amp;"-"&amp;gdp_capita_rank__2[[#This Row],[WB_country_code]]</f>
        <v>2018-MDA</v>
      </c>
      <c r="G7849" s="9" t="s">
        <v>9326</v>
      </c>
    </row>
    <row r="7850" spans="1:7" x14ac:dyDescent="0.2">
      <c r="A7850" s="9" t="s">
        <v>157</v>
      </c>
      <c r="B7850" s="9" t="s">
        <v>158</v>
      </c>
      <c r="C7850" s="9" t="s">
        <v>2932</v>
      </c>
      <c r="D7850" s="9" t="s">
        <v>2933</v>
      </c>
      <c r="E7850" s="9" t="s">
        <v>9251</v>
      </c>
      <c r="F7850" s="9" t="str">
        <f>TEXT(gdp_capita_rank__2[[#This Row],[year]],0)&amp;"-"&amp;gdp_capita_rank__2[[#This Row],[WB_country_code]]</f>
        <v>2018-MEX</v>
      </c>
      <c r="G7850" s="9" t="s">
        <v>9327</v>
      </c>
    </row>
    <row r="7851" spans="1:7" x14ac:dyDescent="0.2">
      <c r="A7851" s="9" t="s">
        <v>159</v>
      </c>
      <c r="B7851" s="9" t="s">
        <v>160</v>
      </c>
      <c r="C7851" s="9" t="s">
        <v>2935</v>
      </c>
      <c r="D7851" s="9" t="s">
        <v>2936</v>
      </c>
      <c r="E7851" s="9" t="s">
        <v>9251</v>
      </c>
      <c r="F7851" s="9" t="str">
        <f>TEXT(gdp_capita_rank__2[[#This Row],[year]],0)&amp;"-"&amp;gdp_capita_rank__2[[#This Row],[WB_country_code]]</f>
        <v>2018-MKD</v>
      </c>
      <c r="G7851" s="9" t="s">
        <v>9328</v>
      </c>
    </row>
    <row r="7852" spans="1:7" x14ac:dyDescent="0.2">
      <c r="A7852" s="9" t="s">
        <v>161</v>
      </c>
      <c r="B7852" s="9" t="s">
        <v>162</v>
      </c>
      <c r="C7852" s="9" t="s">
        <v>2937</v>
      </c>
      <c r="D7852" s="9" t="s">
        <v>2938</v>
      </c>
      <c r="E7852" s="9" t="s">
        <v>9251</v>
      </c>
      <c r="F7852" s="9" t="str">
        <f>TEXT(gdp_capita_rank__2[[#This Row],[year]],0)&amp;"-"&amp;gdp_capita_rank__2[[#This Row],[WB_country_code]]</f>
        <v>2018-MNE</v>
      </c>
      <c r="G7852" s="9" t="s">
        <v>9329</v>
      </c>
    </row>
    <row r="7853" spans="1:7" x14ac:dyDescent="0.2">
      <c r="A7853" s="9" t="s">
        <v>163</v>
      </c>
      <c r="B7853" s="9" t="s">
        <v>164</v>
      </c>
      <c r="C7853" s="9" t="s">
        <v>2939</v>
      </c>
      <c r="D7853" s="9" t="s">
        <v>2940</v>
      </c>
      <c r="E7853" s="9" t="s">
        <v>9251</v>
      </c>
      <c r="F7853" s="9" t="str">
        <f>TEXT(gdp_capita_rank__2[[#This Row],[year]],0)&amp;"-"&amp;gdp_capita_rank__2[[#This Row],[WB_country_code]]</f>
        <v>2018-MNG</v>
      </c>
      <c r="G7853" s="9" t="s">
        <v>9330</v>
      </c>
    </row>
    <row r="7854" spans="1:7" x14ac:dyDescent="0.2">
      <c r="A7854" s="9" t="s">
        <v>165</v>
      </c>
      <c r="B7854" s="9" t="s">
        <v>166</v>
      </c>
      <c r="C7854" s="9" t="s">
        <v>2941</v>
      </c>
      <c r="D7854" s="9" t="s">
        <v>2942</v>
      </c>
      <c r="E7854" s="9" t="s">
        <v>9251</v>
      </c>
      <c r="F7854" s="9" t="str">
        <f>TEXT(gdp_capita_rank__2[[#This Row],[year]],0)&amp;"-"&amp;gdp_capita_rank__2[[#This Row],[WB_country_code]]</f>
        <v>2018-MOZ</v>
      </c>
      <c r="G7854" s="9" t="s">
        <v>9331</v>
      </c>
    </row>
    <row r="7855" spans="1:7" x14ac:dyDescent="0.2">
      <c r="A7855" s="9" t="s">
        <v>167</v>
      </c>
      <c r="B7855" s="9" t="s">
        <v>168</v>
      </c>
      <c r="C7855" s="9" t="s">
        <v>2943</v>
      </c>
      <c r="D7855" s="9" t="s">
        <v>2944</v>
      </c>
      <c r="E7855" s="9" t="s">
        <v>9251</v>
      </c>
      <c r="F7855" s="9" t="str">
        <f>TEXT(gdp_capita_rank__2[[#This Row],[year]],0)&amp;"-"&amp;gdp_capita_rank__2[[#This Row],[WB_country_code]]</f>
        <v>2018-MUS</v>
      </c>
      <c r="G7855" s="9" t="s">
        <v>9332</v>
      </c>
    </row>
    <row r="7856" spans="1:7" x14ac:dyDescent="0.2">
      <c r="A7856" s="9" t="s">
        <v>169</v>
      </c>
      <c r="B7856" s="9" t="s">
        <v>170</v>
      </c>
      <c r="C7856" s="9" t="s">
        <v>2945</v>
      </c>
      <c r="D7856" s="9" t="s">
        <v>2946</v>
      </c>
      <c r="E7856" s="9" t="s">
        <v>9251</v>
      </c>
      <c r="F7856" s="9" t="str">
        <f>TEXT(gdp_capita_rank__2[[#This Row],[year]],0)&amp;"-"&amp;gdp_capita_rank__2[[#This Row],[WB_country_code]]</f>
        <v>2018-MYS</v>
      </c>
      <c r="G7856" s="9" t="s">
        <v>9333</v>
      </c>
    </row>
    <row r="7857" spans="1:7" x14ac:dyDescent="0.2">
      <c r="A7857" s="9" t="s">
        <v>171</v>
      </c>
      <c r="B7857" s="9" t="s">
        <v>172</v>
      </c>
      <c r="C7857" s="9" t="s">
        <v>2948</v>
      </c>
      <c r="D7857" s="9" t="s">
        <v>2949</v>
      </c>
      <c r="E7857" s="9" t="s">
        <v>9251</v>
      </c>
      <c r="F7857" s="9" t="str">
        <f>TEXT(gdp_capita_rank__2[[#This Row],[year]],0)&amp;"-"&amp;gdp_capita_rank__2[[#This Row],[WB_country_code]]</f>
        <v>2018-NAM</v>
      </c>
      <c r="G7857" s="9" t="s">
        <v>9334</v>
      </c>
    </row>
    <row r="7858" spans="1:7" x14ac:dyDescent="0.2">
      <c r="A7858" s="9" t="s">
        <v>173</v>
      </c>
      <c r="B7858" s="9" t="s">
        <v>174</v>
      </c>
      <c r="C7858" s="9" t="s">
        <v>2950</v>
      </c>
      <c r="D7858" s="9" t="s">
        <v>2951</v>
      </c>
      <c r="E7858" s="9" t="s">
        <v>9251</v>
      </c>
      <c r="F7858" s="9" t="str">
        <f>TEXT(gdp_capita_rank__2[[#This Row],[year]],0)&amp;"-"&amp;gdp_capita_rank__2[[#This Row],[WB_country_code]]</f>
        <v>2018-NER</v>
      </c>
      <c r="G7858" s="9" t="s">
        <v>9335</v>
      </c>
    </row>
    <row r="7859" spans="1:7" x14ac:dyDescent="0.2">
      <c r="A7859" s="9" t="s">
        <v>175</v>
      </c>
      <c r="B7859" s="9" t="s">
        <v>176</v>
      </c>
      <c r="C7859" s="9" t="s">
        <v>2953</v>
      </c>
      <c r="D7859" s="9" t="s">
        <v>2954</v>
      </c>
      <c r="E7859" s="9" t="s">
        <v>9251</v>
      </c>
      <c r="F7859" s="9" t="str">
        <f>TEXT(gdp_capita_rank__2[[#This Row],[year]],0)&amp;"-"&amp;gdp_capita_rank__2[[#This Row],[WB_country_code]]</f>
        <v>2018-NGA</v>
      </c>
      <c r="G7859" s="9" t="s">
        <v>9336</v>
      </c>
    </row>
    <row r="7860" spans="1:7" x14ac:dyDescent="0.2">
      <c r="A7860" s="9" t="s">
        <v>177</v>
      </c>
      <c r="B7860" s="9" t="s">
        <v>178</v>
      </c>
      <c r="C7860" s="9" t="s">
        <v>2956</v>
      </c>
      <c r="D7860" s="9" t="s">
        <v>2957</v>
      </c>
      <c r="E7860" s="9" t="s">
        <v>9251</v>
      </c>
      <c r="F7860" s="9" t="str">
        <f>TEXT(gdp_capita_rank__2[[#This Row],[year]],0)&amp;"-"&amp;gdp_capita_rank__2[[#This Row],[WB_country_code]]</f>
        <v>2018-NLD</v>
      </c>
      <c r="G7860" s="9" t="s">
        <v>9337</v>
      </c>
    </row>
    <row r="7861" spans="1:7" x14ac:dyDescent="0.2">
      <c r="A7861" s="9" t="s">
        <v>179</v>
      </c>
      <c r="B7861" s="9" t="s">
        <v>180</v>
      </c>
      <c r="C7861" s="9" t="s">
        <v>2959</v>
      </c>
      <c r="D7861" s="9" t="s">
        <v>2960</v>
      </c>
      <c r="E7861" s="9" t="s">
        <v>9251</v>
      </c>
      <c r="F7861" s="9" t="str">
        <f>TEXT(gdp_capita_rank__2[[#This Row],[year]],0)&amp;"-"&amp;gdp_capita_rank__2[[#This Row],[WB_country_code]]</f>
        <v>2018-NOR</v>
      </c>
      <c r="G7861" s="9" t="s">
        <v>9338</v>
      </c>
    </row>
    <row r="7862" spans="1:7" x14ac:dyDescent="0.2">
      <c r="A7862" s="9" t="s">
        <v>181</v>
      </c>
      <c r="B7862" s="9" t="s">
        <v>182</v>
      </c>
      <c r="C7862" s="9" t="s">
        <v>2962</v>
      </c>
      <c r="D7862" s="9" t="s">
        <v>2963</v>
      </c>
      <c r="E7862" s="9" t="s">
        <v>9251</v>
      </c>
      <c r="F7862" s="9" t="str">
        <f>TEXT(gdp_capita_rank__2[[#This Row],[year]],0)&amp;"-"&amp;gdp_capita_rank__2[[#This Row],[WB_country_code]]</f>
        <v>2018-NZL</v>
      </c>
      <c r="G7862" s="9" t="s">
        <v>9339</v>
      </c>
    </row>
    <row r="7863" spans="1:7" x14ac:dyDescent="0.2">
      <c r="A7863" s="9" t="s">
        <v>183</v>
      </c>
      <c r="B7863" s="9" t="s">
        <v>184</v>
      </c>
      <c r="C7863" s="9" t="s">
        <v>2965</v>
      </c>
      <c r="D7863" s="9" t="s">
        <v>2966</v>
      </c>
      <c r="E7863" s="9" t="s">
        <v>9251</v>
      </c>
      <c r="F7863" s="9" t="str">
        <f>TEXT(gdp_capita_rank__2[[#This Row],[year]],0)&amp;"-"&amp;gdp_capita_rank__2[[#This Row],[WB_country_code]]</f>
        <v>2018-PAK</v>
      </c>
      <c r="G7863" s="9" t="s">
        <v>9340</v>
      </c>
    </row>
    <row r="7864" spans="1:7" x14ac:dyDescent="0.2">
      <c r="A7864" s="9" t="s">
        <v>185</v>
      </c>
      <c r="B7864" s="9" t="s">
        <v>186</v>
      </c>
      <c r="C7864" s="9" t="s">
        <v>2968</v>
      </c>
      <c r="D7864" s="9" t="s">
        <v>2969</v>
      </c>
      <c r="E7864" s="9" t="s">
        <v>9251</v>
      </c>
      <c r="F7864" s="9" t="str">
        <f>TEXT(gdp_capita_rank__2[[#This Row],[year]],0)&amp;"-"&amp;gdp_capita_rank__2[[#This Row],[WB_country_code]]</f>
        <v>2018-PAN</v>
      </c>
      <c r="G7864" s="9" t="s">
        <v>9341</v>
      </c>
    </row>
    <row r="7865" spans="1:7" x14ac:dyDescent="0.2">
      <c r="A7865" s="9" t="s">
        <v>187</v>
      </c>
      <c r="B7865" s="9" t="s">
        <v>188</v>
      </c>
      <c r="C7865" s="9" t="s">
        <v>2971</v>
      </c>
      <c r="D7865" s="9" t="s">
        <v>2972</v>
      </c>
      <c r="E7865" s="9" t="s">
        <v>9251</v>
      </c>
      <c r="F7865" s="9" t="str">
        <f>TEXT(gdp_capita_rank__2[[#This Row],[year]],0)&amp;"-"&amp;gdp_capita_rank__2[[#This Row],[WB_country_code]]</f>
        <v>2018-PER</v>
      </c>
      <c r="G7865" s="9" t="s">
        <v>9342</v>
      </c>
    </row>
    <row r="7866" spans="1:7" x14ac:dyDescent="0.2">
      <c r="A7866" s="9" t="s">
        <v>189</v>
      </c>
      <c r="B7866" s="9" t="s">
        <v>190</v>
      </c>
      <c r="C7866" s="9" t="s">
        <v>2973</v>
      </c>
      <c r="D7866" s="9" t="s">
        <v>2974</v>
      </c>
      <c r="E7866" s="9" t="s">
        <v>9251</v>
      </c>
      <c r="F7866" s="9" t="str">
        <f>TEXT(gdp_capita_rank__2[[#This Row],[year]],0)&amp;"-"&amp;gdp_capita_rank__2[[#This Row],[WB_country_code]]</f>
        <v>2018-PHL</v>
      </c>
      <c r="G7866" s="9" t="s">
        <v>9343</v>
      </c>
    </row>
    <row r="7867" spans="1:7" x14ac:dyDescent="0.2">
      <c r="A7867" s="9" t="s">
        <v>191</v>
      </c>
      <c r="B7867" s="9" t="s">
        <v>192</v>
      </c>
      <c r="C7867" s="9" t="s">
        <v>2976</v>
      </c>
      <c r="D7867" s="9" t="s">
        <v>2977</v>
      </c>
      <c r="E7867" s="9" t="s">
        <v>9251</v>
      </c>
      <c r="F7867" s="9" t="str">
        <f>TEXT(gdp_capita_rank__2[[#This Row],[year]],0)&amp;"-"&amp;gdp_capita_rank__2[[#This Row],[WB_country_code]]</f>
        <v>2018-POL</v>
      </c>
      <c r="G7867" s="9" t="s">
        <v>9344</v>
      </c>
    </row>
    <row r="7868" spans="1:7" x14ac:dyDescent="0.2">
      <c r="A7868" s="9" t="s">
        <v>193</v>
      </c>
      <c r="B7868" s="9" t="s">
        <v>194</v>
      </c>
      <c r="C7868" s="9" t="s">
        <v>2818</v>
      </c>
      <c r="D7868" s="9" t="s">
        <v>2978</v>
      </c>
      <c r="E7868" s="9" t="s">
        <v>9251</v>
      </c>
      <c r="F7868" s="9" t="str">
        <f>TEXT(gdp_capita_rank__2[[#This Row],[year]],0)&amp;"-"&amp;gdp_capita_rank__2[[#This Row],[WB_country_code]]</f>
        <v>2018-PRI</v>
      </c>
      <c r="G7868" s="9" t="s">
        <v>9345</v>
      </c>
    </row>
    <row r="7869" spans="1:7" x14ac:dyDescent="0.2">
      <c r="A7869" s="9" t="s">
        <v>195</v>
      </c>
      <c r="B7869" s="9" t="s">
        <v>196</v>
      </c>
      <c r="C7869" s="9" t="s">
        <v>2980</v>
      </c>
      <c r="D7869" s="9" t="s">
        <v>2981</v>
      </c>
      <c r="E7869" s="9" t="s">
        <v>9251</v>
      </c>
      <c r="F7869" s="9" t="str">
        <f>TEXT(gdp_capita_rank__2[[#This Row],[year]],0)&amp;"-"&amp;gdp_capita_rank__2[[#This Row],[WB_country_code]]</f>
        <v>2018-PRK</v>
      </c>
      <c r="G7869" s="9" t="s">
        <v>2741</v>
      </c>
    </row>
    <row r="7870" spans="1:7" x14ac:dyDescent="0.2">
      <c r="A7870" s="9" t="s">
        <v>197</v>
      </c>
      <c r="B7870" s="9" t="s">
        <v>198</v>
      </c>
      <c r="C7870" s="9" t="s">
        <v>2982</v>
      </c>
      <c r="D7870" s="9" t="s">
        <v>2983</v>
      </c>
      <c r="E7870" s="9" t="s">
        <v>9251</v>
      </c>
      <c r="F7870" s="9" t="str">
        <f>TEXT(gdp_capita_rank__2[[#This Row],[year]],0)&amp;"-"&amp;gdp_capita_rank__2[[#This Row],[WB_country_code]]</f>
        <v>2018-PRT</v>
      </c>
      <c r="G7870" s="9" t="s">
        <v>9346</v>
      </c>
    </row>
    <row r="7871" spans="1:7" x14ac:dyDescent="0.2">
      <c r="A7871" s="9" t="s">
        <v>199</v>
      </c>
      <c r="B7871" s="9" t="s">
        <v>200</v>
      </c>
      <c r="C7871" s="9" t="s">
        <v>2985</v>
      </c>
      <c r="D7871" s="9" t="s">
        <v>2986</v>
      </c>
      <c r="E7871" s="9" t="s">
        <v>9251</v>
      </c>
      <c r="F7871" s="9" t="str">
        <f>TEXT(gdp_capita_rank__2[[#This Row],[year]],0)&amp;"-"&amp;gdp_capita_rank__2[[#This Row],[WB_country_code]]</f>
        <v>2018-PRY</v>
      </c>
      <c r="G7871" s="9" t="s">
        <v>9347</v>
      </c>
    </row>
    <row r="7872" spans="1:7" x14ac:dyDescent="0.2">
      <c r="A7872" s="9" t="s">
        <v>201</v>
      </c>
      <c r="B7872" s="9" t="s">
        <v>202</v>
      </c>
      <c r="C7872" s="9" t="s">
        <v>2987</v>
      </c>
      <c r="D7872" s="9" t="s">
        <v>2988</v>
      </c>
      <c r="E7872" s="9" t="s">
        <v>9251</v>
      </c>
      <c r="F7872" s="9" t="str">
        <f>TEXT(gdp_capita_rank__2[[#This Row],[year]],0)&amp;"-"&amp;gdp_capita_rank__2[[#This Row],[WB_country_code]]</f>
        <v>2018-QAT</v>
      </c>
      <c r="G7872" s="9" t="s">
        <v>9348</v>
      </c>
    </row>
    <row r="7873" spans="1:7" x14ac:dyDescent="0.2">
      <c r="A7873" s="9" t="s">
        <v>203</v>
      </c>
      <c r="B7873" s="9" t="s">
        <v>204</v>
      </c>
      <c r="C7873" s="9" t="s">
        <v>2989</v>
      </c>
      <c r="D7873" s="9" t="s">
        <v>2990</v>
      </c>
      <c r="E7873" s="9" t="s">
        <v>9251</v>
      </c>
      <c r="F7873" s="9" t="str">
        <f>TEXT(gdp_capita_rank__2[[#This Row],[year]],0)&amp;"-"&amp;gdp_capita_rank__2[[#This Row],[WB_country_code]]</f>
        <v>2018-ROU</v>
      </c>
      <c r="G7873" s="9" t="s">
        <v>9349</v>
      </c>
    </row>
    <row r="7874" spans="1:7" x14ac:dyDescent="0.2">
      <c r="A7874" s="9" t="s">
        <v>205</v>
      </c>
      <c r="B7874" s="9" t="s">
        <v>206</v>
      </c>
      <c r="C7874" s="9" t="s">
        <v>2991</v>
      </c>
      <c r="D7874" s="9" t="s">
        <v>2992</v>
      </c>
      <c r="E7874" s="9" t="s">
        <v>9251</v>
      </c>
      <c r="F7874" s="9" t="str">
        <f>TEXT(gdp_capita_rank__2[[#This Row],[year]],0)&amp;"-"&amp;gdp_capita_rank__2[[#This Row],[WB_country_code]]</f>
        <v>2018-RUS</v>
      </c>
      <c r="G7874" s="9" t="s">
        <v>9350</v>
      </c>
    </row>
    <row r="7875" spans="1:7" x14ac:dyDescent="0.2">
      <c r="A7875" s="9" t="s">
        <v>207</v>
      </c>
      <c r="B7875" s="9" t="s">
        <v>208</v>
      </c>
      <c r="C7875" s="9" t="s">
        <v>2993</v>
      </c>
      <c r="D7875" s="9" t="s">
        <v>2994</v>
      </c>
      <c r="E7875" s="9" t="s">
        <v>9251</v>
      </c>
      <c r="F7875" s="9" t="str">
        <f>TEXT(gdp_capita_rank__2[[#This Row],[year]],0)&amp;"-"&amp;gdp_capita_rank__2[[#This Row],[WB_country_code]]</f>
        <v>2018-SAU</v>
      </c>
      <c r="G7875" s="9" t="s">
        <v>9351</v>
      </c>
    </row>
    <row r="7876" spans="1:7" x14ac:dyDescent="0.2">
      <c r="A7876" s="9" t="s">
        <v>209</v>
      </c>
      <c r="B7876" s="9" t="s">
        <v>210</v>
      </c>
      <c r="C7876" s="9" t="s">
        <v>2995</v>
      </c>
      <c r="D7876" s="9" t="s">
        <v>2996</v>
      </c>
      <c r="E7876" s="9" t="s">
        <v>9251</v>
      </c>
      <c r="F7876" s="9" t="str">
        <f>TEXT(gdp_capita_rank__2[[#This Row],[year]],0)&amp;"-"&amp;gdp_capita_rank__2[[#This Row],[WB_country_code]]</f>
        <v>2018-SDN</v>
      </c>
      <c r="G7876" s="9" t="s">
        <v>9352</v>
      </c>
    </row>
    <row r="7877" spans="1:7" x14ac:dyDescent="0.2">
      <c r="A7877" s="9" t="s">
        <v>211</v>
      </c>
      <c r="B7877" s="9" t="s">
        <v>212</v>
      </c>
      <c r="C7877" s="9" t="s">
        <v>2998</v>
      </c>
      <c r="D7877" s="9" t="s">
        <v>2999</v>
      </c>
      <c r="E7877" s="9" t="s">
        <v>9251</v>
      </c>
      <c r="F7877" s="9" t="str">
        <f>TEXT(gdp_capita_rank__2[[#This Row],[year]],0)&amp;"-"&amp;gdp_capita_rank__2[[#This Row],[WB_country_code]]</f>
        <v>2018-SEN</v>
      </c>
      <c r="G7877" s="9" t="s">
        <v>9353</v>
      </c>
    </row>
    <row r="7878" spans="1:7" x14ac:dyDescent="0.2">
      <c r="A7878" s="9" t="s">
        <v>213</v>
      </c>
      <c r="B7878" s="9" t="s">
        <v>214</v>
      </c>
      <c r="C7878" s="9" t="s">
        <v>3001</v>
      </c>
      <c r="D7878" s="9" t="s">
        <v>3002</v>
      </c>
      <c r="E7878" s="9" t="s">
        <v>9251</v>
      </c>
      <c r="F7878" s="9" t="str">
        <f>TEXT(gdp_capita_rank__2[[#This Row],[year]],0)&amp;"-"&amp;gdp_capita_rank__2[[#This Row],[WB_country_code]]</f>
        <v>2018-SGP</v>
      </c>
      <c r="G7878" s="9" t="s">
        <v>9354</v>
      </c>
    </row>
    <row r="7879" spans="1:7" x14ac:dyDescent="0.2">
      <c r="A7879" s="9" t="s">
        <v>215</v>
      </c>
      <c r="B7879" s="9" t="s">
        <v>216</v>
      </c>
      <c r="C7879" s="9" t="s">
        <v>3004</v>
      </c>
      <c r="D7879" s="9" t="s">
        <v>3005</v>
      </c>
      <c r="E7879" s="9" t="s">
        <v>9251</v>
      </c>
      <c r="F7879" s="9" t="str">
        <f>TEXT(gdp_capita_rank__2[[#This Row],[year]],0)&amp;"-"&amp;gdp_capita_rank__2[[#This Row],[WB_country_code]]</f>
        <v>2018-SMR</v>
      </c>
      <c r="G7879" s="9" t="s">
        <v>9355</v>
      </c>
    </row>
    <row r="7880" spans="1:7" x14ac:dyDescent="0.2">
      <c r="A7880" s="9" t="s">
        <v>217</v>
      </c>
      <c r="B7880" s="9" t="s">
        <v>218</v>
      </c>
      <c r="C7880" s="9" t="s">
        <v>2854</v>
      </c>
      <c r="D7880" s="9" t="s">
        <v>3006</v>
      </c>
      <c r="E7880" s="9" t="s">
        <v>9251</v>
      </c>
      <c r="F7880" s="9" t="str">
        <f>TEXT(gdp_capita_rank__2[[#This Row],[year]],0)&amp;"-"&amp;gdp_capita_rank__2[[#This Row],[WB_country_code]]</f>
        <v>2018-SRB</v>
      </c>
      <c r="G7880" s="9" t="s">
        <v>9356</v>
      </c>
    </row>
    <row r="7881" spans="1:7" x14ac:dyDescent="0.2">
      <c r="A7881" s="9" t="s">
        <v>219</v>
      </c>
      <c r="B7881" s="9" t="s">
        <v>220</v>
      </c>
      <c r="C7881" s="9" t="s">
        <v>3007</v>
      </c>
      <c r="D7881" s="9" t="s">
        <v>3008</v>
      </c>
      <c r="E7881" s="9" t="s">
        <v>9251</v>
      </c>
      <c r="F7881" s="9" t="str">
        <f>TEXT(gdp_capita_rank__2[[#This Row],[year]],0)&amp;"-"&amp;gdp_capita_rank__2[[#This Row],[WB_country_code]]</f>
        <v>2018-SUR</v>
      </c>
      <c r="G7881" s="9" t="s">
        <v>9357</v>
      </c>
    </row>
    <row r="7882" spans="1:7" x14ac:dyDescent="0.2">
      <c r="A7882" s="9" t="s">
        <v>221</v>
      </c>
      <c r="B7882" s="9" t="s">
        <v>222</v>
      </c>
      <c r="C7882" s="9" t="s">
        <v>3010</v>
      </c>
      <c r="D7882" s="9" t="s">
        <v>3011</v>
      </c>
      <c r="E7882" s="9" t="s">
        <v>9251</v>
      </c>
      <c r="F7882" s="9" t="str">
        <f>TEXT(gdp_capita_rank__2[[#This Row],[year]],0)&amp;"-"&amp;gdp_capita_rank__2[[#This Row],[WB_country_code]]</f>
        <v>2018-SVK</v>
      </c>
      <c r="G7882" s="9" t="s">
        <v>9358</v>
      </c>
    </row>
    <row r="7883" spans="1:7" x14ac:dyDescent="0.2">
      <c r="A7883" s="9" t="s">
        <v>223</v>
      </c>
      <c r="B7883" s="9" t="s">
        <v>224</v>
      </c>
      <c r="C7883" s="9" t="s">
        <v>3012</v>
      </c>
      <c r="D7883" s="9" t="s">
        <v>3013</v>
      </c>
      <c r="E7883" s="9" t="s">
        <v>9251</v>
      </c>
      <c r="F7883" s="9" t="str">
        <f>TEXT(gdp_capita_rank__2[[#This Row],[year]],0)&amp;"-"&amp;gdp_capita_rank__2[[#This Row],[WB_country_code]]</f>
        <v>2018-SVN</v>
      </c>
      <c r="G7883" s="9" t="s">
        <v>9359</v>
      </c>
    </row>
    <row r="7884" spans="1:7" x14ac:dyDescent="0.2">
      <c r="A7884" s="9" t="s">
        <v>225</v>
      </c>
      <c r="B7884" s="9" t="s">
        <v>226</v>
      </c>
      <c r="C7884" s="9" t="s">
        <v>3014</v>
      </c>
      <c r="D7884" s="9" t="s">
        <v>3015</v>
      </c>
      <c r="E7884" s="9" t="s">
        <v>9251</v>
      </c>
      <c r="F7884" s="9" t="str">
        <f>TEXT(gdp_capita_rank__2[[#This Row],[year]],0)&amp;"-"&amp;gdp_capita_rank__2[[#This Row],[WB_country_code]]</f>
        <v>2018-SWE</v>
      </c>
      <c r="G7884" s="9" t="s">
        <v>9360</v>
      </c>
    </row>
    <row r="7885" spans="1:7" x14ac:dyDescent="0.2">
      <c r="A7885" s="9" t="s">
        <v>227</v>
      </c>
      <c r="B7885" s="9" t="s">
        <v>228</v>
      </c>
      <c r="C7885" s="9" t="s">
        <v>3017</v>
      </c>
      <c r="D7885" s="9" t="s">
        <v>3018</v>
      </c>
      <c r="E7885" s="9" t="s">
        <v>9251</v>
      </c>
      <c r="F7885" s="9" t="str">
        <f>TEXT(gdp_capita_rank__2[[#This Row],[year]],0)&amp;"-"&amp;gdp_capita_rank__2[[#This Row],[WB_country_code]]</f>
        <v>2018-SYR</v>
      </c>
      <c r="G7885" s="9" t="s">
        <v>9361</v>
      </c>
    </row>
    <row r="7886" spans="1:7" x14ac:dyDescent="0.2">
      <c r="A7886" s="9" t="s">
        <v>229</v>
      </c>
      <c r="B7886" s="9" t="s">
        <v>230</v>
      </c>
      <c r="C7886" s="9" t="s">
        <v>3020</v>
      </c>
      <c r="D7886" s="9" t="s">
        <v>3021</v>
      </c>
      <c r="E7886" s="9" t="s">
        <v>9251</v>
      </c>
      <c r="F7886" s="9" t="str">
        <f>TEXT(gdp_capita_rank__2[[#This Row],[year]],0)&amp;"-"&amp;gdp_capita_rank__2[[#This Row],[WB_country_code]]</f>
        <v>2018-TGO</v>
      </c>
      <c r="G7886" s="9" t="s">
        <v>9362</v>
      </c>
    </row>
    <row r="7887" spans="1:7" x14ac:dyDescent="0.2">
      <c r="A7887" s="9" t="s">
        <v>231</v>
      </c>
      <c r="B7887" s="9" t="s">
        <v>232</v>
      </c>
      <c r="C7887" s="9" t="s">
        <v>3023</v>
      </c>
      <c r="D7887" s="9" t="s">
        <v>3024</v>
      </c>
      <c r="E7887" s="9" t="s">
        <v>9251</v>
      </c>
      <c r="F7887" s="9" t="str">
        <f>TEXT(gdp_capita_rank__2[[#This Row],[year]],0)&amp;"-"&amp;gdp_capita_rank__2[[#This Row],[WB_country_code]]</f>
        <v>2018-THA</v>
      </c>
      <c r="G7887" s="9" t="s">
        <v>9363</v>
      </c>
    </row>
    <row r="7888" spans="1:7" x14ac:dyDescent="0.2">
      <c r="A7888" s="9" t="s">
        <v>233</v>
      </c>
      <c r="B7888" s="9" t="s">
        <v>234</v>
      </c>
      <c r="C7888" s="9" t="s">
        <v>3026</v>
      </c>
      <c r="D7888" s="9" t="s">
        <v>3027</v>
      </c>
      <c r="E7888" s="9" t="s">
        <v>9251</v>
      </c>
      <c r="F7888" s="9" t="str">
        <f>TEXT(gdp_capita_rank__2[[#This Row],[year]],0)&amp;"-"&amp;gdp_capita_rank__2[[#This Row],[WB_country_code]]</f>
        <v>2018-TJK</v>
      </c>
      <c r="G7888" s="9" t="s">
        <v>9364</v>
      </c>
    </row>
    <row r="7889" spans="1:7" x14ac:dyDescent="0.2">
      <c r="A7889" s="9" t="s">
        <v>235</v>
      </c>
      <c r="B7889" s="9" t="s">
        <v>236</v>
      </c>
      <c r="C7889" s="9" t="s">
        <v>3028</v>
      </c>
      <c r="D7889" s="9" t="s">
        <v>3029</v>
      </c>
      <c r="E7889" s="9" t="s">
        <v>9251</v>
      </c>
      <c r="F7889" s="9" t="str">
        <f>TEXT(gdp_capita_rank__2[[#This Row],[year]],0)&amp;"-"&amp;gdp_capita_rank__2[[#This Row],[WB_country_code]]</f>
        <v>2018-TKM</v>
      </c>
      <c r="G7889" s="9" t="s">
        <v>9365</v>
      </c>
    </row>
    <row r="7890" spans="1:7" x14ac:dyDescent="0.2">
      <c r="A7890" s="9" t="s">
        <v>237</v>
      </c>
      <c r="B7890" s="9" t="s">
        <v>238</v>
      </c>
      <c r="C7890" s="9" t="s">
        <v>3030</v>
      </c>
      <c r="D7890" s="9" t="s">
        <v>3031</v>
      </c>
      <c r="E7890" s="9" t="s">
        <v>9251</v>
      </c>
      <c r="F7890" s="9" t="str">
        <f>TEXT(gdp_capita_rank__2[[#This Row],[year]],0)&amp;"-"&amp;gdp_capita_rank__2[[#This Row],[WB_country_code]]</f>
        <v>2018-TON</v>
      </c>
      <c r="G7890" s="9" t="s">
        <v>9366</v>
      </c>
    </row>
    <row r="7891" spans="1:7" x14ac:dyDescent="0.2">
      <c r="A7891" s="9" t="s">
        <v>239</v>
      </c>
      <c r="B7891" s="9" t="s">
        <v>240</v>
      </c>
      <c r="C7891" s="9" t="s">
        <v>3032</v>
      </c>
      <c r="D7891" s="9" t="s">
        <v>3033</v>
      </c>
      <c r="E7891" s="9" t="s">
        <v>9251</v>
      </c>
      <c r="F7891" s="9" t="str">
        <f>TEXT(gdp_capita_rank__2[[#This Row],[year]],0)&amp;"-"&amp;gdp_capita_rank__2[[#This Row],[WB_country_code]]</f>
        <v>2018-TTO</v>
      </c>
      <c r="G7891" s="9" t="s">
        <v>9367</v>
      </c>
    </row>
    <row r="7892" spans="1:7" x14ac:dyDescent="0.2">
      <c r="A7892" s="9" t="s">
        <v>241</v>
      </c>
      <c r="B7892" s="9" t="s">
        <v>242</v>
      </c>
      <c r="C7892" s="9" t="s">
        <v>3035</v>
      </c>
      <c r="D7892" s="9" t="s">
        <v>3036</v>
      </c>
      <c r="E7892" s="9" t="s">
        <v>9251</v>
      </c>
      <c r="F7892" s="9" t="str">
        <f>TEXT(gdp_capita_rank__2[[#This Row],[year]],0)&amp;"-"&amp;gdp_capita_rank__2[[#This Row],[WB_country_code]]</f>
        <v>2018-TUN</v>
      </c>
      <c r="G7892" s="9" t="s">
        <v>9368</v>
      </c>
    </row>
    <row r="7893" spans="1:7" x14ac:dyDescent="0.2">
      <c r="A7893" s="9" t="s">
        <v>243</v>
      </c>
      <c r="B7893" s="9" t="s">
        <v>244</v>
      </c>
      <c r="C7893" s="9" t="s">
        <v>3037</v>
      </c>
      <c r="D7893" s="9" t="s">
        <v>3038</v>
      </c>
      <c r="E7893" s="9" t="s">
        <v>9251</v>
      </c>
      <c r="F7893" s="9" t="str">
        <f>TEXT(gdp_capita_rank__2[[#This Row],[year]],0)&amp;"-"&amp;gdp_capita_rank__2[[#This Row],[WB_country_code]]</f>
        <v>2018-TUR</v>
      </c>
      <c r="G7893" s="9" t="s">
        <v>9369</v>
      </c>
    </row>
    <row r="7894" spans="1:7" x14ac:dyDescent="0.2">
      <c r="A7894" s="9" t="s">
        <v>245</v>
      </c>
      <c r="B7894" s="9" t="s">
        <v>246</v>
      </c>
      <c r="C7894" s="9" t="s">
        <v>3040</v>
      </c>
      <c r="D7894" s="9" t="s">
        <v>3041</v>
      </c>
      <c r="E7894" s="9" t="s">
        <v>9251</v>
      </c>
      <c r="F7894" s="9" t="str">
        <f>TEXT(gdp_capita_rank__2[[#This Row],[year]],0)&amp;"-"&amp;gdp_capita_rank__2[[#This Row],[WB_country_code]]</f>
        <v>2018-TZA</v>
      </c>
      <c r="G7894" s="9" t="s">
        <v>9370</v>
      </c>
    </row>
    <row r="7895" spans="1:7" x14ac:dyDescent="0.2">
      <c r="A7895" s="9" t="s">
        <v>247</v>
      </c>
      <c r="B7895" s="9" t="s">
        <v>248</v>
      </c>
      <c r="C7895" s="9" t="s">
        <v>3042</v>
      </c>
      <c r="D7895" s="9" t="s">
        <v>3043</v>
      </c>
      <c r="E7895" s="9" t="s">
        <v>9251</v>
      </c>
      <c r="F7895" s="9" t="str">
        <f>TEXT(gdp_capita_rank__2[[#This Row],[year]],0)&amp;"-"&amp;gdp_capita_rank__2[[#This Row],[WB_country_code]]</f>
        <v>2018-UGA</v>
      </c>
      <c r="G7895" s="9" t="s">
        <v>9371</v>
      </c>
    </row>
    <row r="7896" spans="1:7" x14ac:dyDescent="0.2">
      <c r="A7896" s="9" t="s">
        <v>249</v>
      </c>
      <c r="B7896" s="9" t="s">
        <v>250</v>
      </c>
      <c r="C7896" s="9" t="s">
        <v>3045</v>
      </c>
      <c r="D7896" s="9" t="s">
        <v>3046</v>
      </c>
      <c r="E7896" s="9" t="s">
        <v>9251</v>
      </c>
      <c r="F7896" s="9" t="str">
        <f>TEXT(gdp_capita_rank__2[[#This Row],[year]],0)&amp;"-"&amp;gdp_capita_rank__2[[#This Row],[WB_country_code]]</f>
        <v>2018-UKR</v>
      </c>
      <c r="G7896" s="9" t="s">
        <v>9372</v>
      </c>
    </row>
    <row r="7897" spans="1:7" x14ac:dyDescent="0.2">
      <c r="A7897" s="9" t="s">
        <v>251</v>
      </c>
      <c r="B7897" s="9" t="s">
        <v>252</v>
      </c>
      <c r="C7897" s="9" t="s">
        <v>3047</v>
      </c>
      <c r="D7897" s="9" t="s">
        <v>3048</v>
      </c>
      <c r="E7897" s="9" t="s">
        <v>9251</v>
      </c>
      <c r="F7897" s="9" t="str">
        <f>TEXT(gdp_capita_rank__2[[#This Row],[year]],0)&amp;"-"&amp;gdp_capita_rank__2[[#This Row],[WB_country_code]]</f>
        <v>2018-URY</v>
      </c>
      <c r="G7897" s="9" t="s">
        <v>9373</v>
      </c>
    </row>
    <row r="7898" spans="1:7" x14ac:dyDescent="0.2">
      <c r="A7898" s="9" t="s">
        <v>253</v>
      </c>
      <c r="B7898" s="9" t="s">
        <v>254</v>
      </c>
      <c r="C7898" s="9" t="s">
        <v>3050</v>
      </c>
      <c r="D7898" s="9" t="s">
        <v>3051</v>
      </c>
      <c r="E7898" s="9" t="s">
        <v>9251</v>
      </c>
      <c r="F7898" s="9" t="str">
        <f>TEXT(gdp_capita_rank__2[[#This Row],[year]],0)&amp;"-"&amp;gdp_capita_rank__2[[#This Row],[WB_country_code]]</f>
        <v>2018-USA</v>
      </c>
      <c r="G7898" s="9" t="s">
        <v>9374</v>
      </c>
    </row>
    <row r="7899" spans="1:7" x14ac:dyDescent="0.2">
      <c r="A7899" s="9" t="s">
        <v>255</v>
      </c>
      <c r="B7899" s="9" t="s">
        <v>256</v>
      </c>
      <c r="C7899" s="9" t="s">
        <v>3053</v>
      </c>
      <c r="D7899" s="9" t="s">
        <v>3054</v>
      </c>
      <c r="E7899" s="9" t="s">
        <v>9251</v>
      </c>
      <c r="F7899" s="9" t="str">
        <f>TEXT(gdp_capita_rank__2[[#This Row],[year]],0)&amp;"-"&amp;gdp_capita_rank__2[[#This Row],[WB_country_code]]</f>
        <v>2018-UZB</v>
      </c>
      <c r="G7899" s="9" t="s">
        <v>9375</v>
      </c>
    </row>
    <row r="7900" spans="1:7" x14ac:dyDescent="0.2">
      <c r="A7900" s="9" t="s">
        <v>257</v>
      </c>
      <c r="B7900" s="9" t="s">
        <v>258</v>
      </c>
      <c r="C7900" s="9" t="s">
        <v>3055</v>
      </c>
      <c r="D7900" s="9" t="s">
        <v>3056</v>
      </c>
      <c r="E7900" s="9" t="s">
        <v>9251</v>
      </c>
      <c r="F7900" s="9" t="str">
        <f>TEXT(gdp_capita_rank__2[[#This Row],[year]],0)&amp;"-"&amp;gdp_capita_rank__2[[#This Row],[WB_country_code]]</f>
        <v>2018-VEN</v>
      </c>
      <c r="G7900" s="9" t="s">
        <v>2741</v>
      </c>
    </row>
    <row r="7901" spans="1:7" x14ac:dyDescent="0.2">
      <c r="A7901" s="9" t="s">
        <v>259</v>
      </c>
      <c r="B7901" s="9" t="s">
        <v>260</v>
      </c>
      <c r="C7901" s="9" t="s">
        <v>3058</v>
      </c>
      <c r="D7901" s="9" t="s">
        <v>3059</v>
      </c>
      <c r="E7901" s="9" t="s">
        <v>9251</v>
      </c>
      <c r="F7901" s="9" t="str">
        <f>TEXT(gdp_capita_rank__2[[#This Row],[year]],0)&amp;"-"&amp;gdp_capita_rank__2[[#This Row],[WB_country_code]]</f>
        <v>2018-VIR</v>
      </c>
      <c r="G7901" s="9" t="s">
        <v>9376</v>
      </c>
    </row>
    <row r="7902" spans="1:7" x14ac:dyDescent="0.2">
      <c r="A7902" s="9" t="s">
        <v>261</v>
      </c>
      <c r="B7902" s="9" t="s">
        <v>262</v>
      </c>
      <c r="C7902" s="9" t="s">
        <v>3060</v>
      </c>
      <c r="D7902" s="9" t="s">
        <v>3061</v>
      </c>
      <c r="E7902" s="9" t="s">
        <v>9251</v>
      </c>
      <c r="F7902" s="9" t="str">
        <f>TEXT(gdp_capita_rank__2[[#This Row],[year]],0)&amp;"-"&amp;gdp_capita_rank__2[[#This Row],[WB_country_code]]</f>
        <v>2018-VNM</v>
      </c>
      <c r="G7902" s="9" t="s">
        <v>9377</v>
      </c>
    </row>
    <row r="7903" spans="1:7" x14ac:dyDescent="0.2">
      <c r="A7903" s="9" t="s">
        <v>263</v>
      </c>
      <c r="B7903" s="9" t="s">
        <v>264</v>
      </c>
      <c r="C7903" s="9" t="s">
        <v>3062</v>
      </c>
      <c r="D7903" s="9" t="s">
        <v>3063</v>
      </c>
      <c r="E7903" s="9" t="s">
        <v>9251</v>
      </c>
      <c r="F7903" s="9" t="str">
        <f>TEXT(gdp_capita_rank__2[[#This Row],[year]],0)&amp;"-"&amp;gdp_capita_rank__2[[#This Row],[WB_country_code]]</f>
        <v>2018-WSM</v>
      </c>
      <c r="G7903" s="9" t="s">
        <v>9378</v>
      </c>
    </row>
    <row r="7904" spans="1:7" x14ac:dyDescent="0.2">
      <c r="A7904" s="9" t="s">
        <v>265</v>
      </c>
      <c r="B7904" s="9" t="s">
        <v>266</v>
      </c>
      <c r="C7904" s="9" t="s">
        <v>3064</v>
      </c>
      <c r="D7904" s="9" t="s">
        <v>3065</v>
      </c>
      <c r="E7904" s="9" t="s">
        <v>9251</v>
      </c>
      <c r="F7904" s="9" t="str">
        <f>TEXT(gdp_capita_rank__2[[#This Row],[year]],0)&amp;"-"&amp;gdp_capita_rank__2[[#This Row],[WB_country_code]]</f>
        <v>2018-XKX</v>
      </c>
      <c r="G7904" s="9" t="s">
        <v>9379</v>
      </c>
    </row>
    <row r="7905" spans="1:7" x14ac:dyDescent="0.2">
      <c r="A7905" s="9" t="s">
        <v>269</v>
      </c>
      <c r="B7905" s="9" t="s">
        <v>270</v>
      </c>
      <c r="C7905" s="9" t="s">
        <v>3066</v>
      </c>
      <c r="D7905" s="9" t="s">
        <v>3067</v>
      </c>
      <c r="E7905" s="9" t="s">
        <v>9251</v>
      </c>
      <c r="F7905" s="9" t="str">
        <f>TEXT(gdp_capita_rank__2[[#This Row],[year]],0)&amp;"-"&amp;gdp_capita_rank__2[[#This Row],[WB_country_code]]</f>
        <v>2018-ZAF</v>
      </c>
      <c r="G7905" s="9" t="s">
        <v>9380</v>
      </c>
    </row>
    <row r="7906" spans="1:7" x14ac:dyDescent="0.2">
      <c r="A7906" s="9" t="s">
        <v>271</v>
      </c>
      <c r="B7906" s="9" t="s">
        <v>272</v>
      </c>
      <c r="C7906" s="9" t="s">
        <v>3069</v>
      </c>
      <c r="D7906" s="9" t="s">
        <v>3070</v>
      </c>
      <c r="E7906" s="9" t="s">
        <v>9251</v>
      </c>
      <c r="F7906" s="9" t="str">
        <f>TEXT(gdp_capita_rank__2[[#This Row],[year]],0)&amp;"-"&amp;gdp_capita_rank__2[[#This Row],[WB_country_code]]</f>
        <v>2018-ZMB</v>
      </c>
      <c r="G7906" s="9" t="s">
        <v>9381</v>
      </c>
    </row>
    <row r="7907" spans="1:7" x14ac:dyDescent="0.2">
      <c r="A7907" s="9" t="s">
        <v>273</v>
      </c>
      <c r="B7907" s="9" t="s">
        <v>274</v>
      </c>
      <c r="C7907" s="9" t="s">
        <v>3072</v>
      </c>
      <c r="D7907" s="9" t="s">
        <v>3073</v>
      </c>
      <c r="E7907" s="9" t="s">
        <v>9251</v>
      </c>
      <c r="F7907" s="9" t="str">
        <f>TEXT(gdp_capita_rank__2[[#This Row],[year]],0)&amp;"-"&amp;gdp_capita_rank__2[[#This Row],[WB_country_code]]</f>
        <v>2018-ZWE</v>
      </c>
      <c r="G7907" s="9" t="s">
        <v>9382</v>
      </c>
    </row>
    <row r="7908" spans="1:7" x14ac:dyDescent="0.2">
      <c r="A7908" s="9" t="s">
        <v>5</v>
      </c>
      <c r="B7908" s="9" t="s">
        <v>6</v>
      </c>
      <c r="C7908" s="9" t="s">
        <v>2735</v>
      </c>
      <c r="D7908" s="9" t="s">
        <v>2736</v>
      </c>
      <c r="E7908" s="9" t="s">
        <v>9383</v>
      </c>
      <c r="F7908" s="9" t="str">
        <f>TEXT(gdp_capita_rank__2[[#This Row],[year]],0)&amp;"-"&amp;gdp_capita_rank__2[[#This Row],[WB_country_code]]</f>
        <v>2019-AFG</v>
      </c>
      <c r="G7908" s="9" t="s">
        <v>9384</v>
      </c>
    </row>
    <row r="7909" spans="1:7" x14ac:dyDescent="0.2">
      <c r="A7909" s="9" t="s">
        <v>7</v>
      </c>
      <c r="B7909" s="9" t="s">
        <v>8</v>
      </c>
      <c r="C7909" s="9" t="s">
        <v>2739</v>
      </c>
      <c r="D7909" s="9" t="s">
        <v>2740</v>
      </c>
      <c r="E7909" s="9" t="s">
        <v>9383</v>
      </c>
      <c r="F7909" s="9" t="str">
        <f>TEXT(gdp_capita_rank__2[[#This Row],[year]],0)&amp;"-"&amp;gdp_capita_rank__2[[#This Row],[WB_country_code]]</f>
        <v>2019-ARE</v>
      </c>
      <c r="G7909" s="9" t="s">
        <v>9385</v>
      </c>
    </row>
    <row r="7910" spans="1:7" x14ac:dyDescent="0.2">
      <c r="A7910" s="9" t="s">
        <v>9</v>
      </c>
      <c r="B7910" s="9" t="s">
        <v>10</v>
      </c>
      <c r="C7910" s="9" t="s">
        <v>2742</v>
      </c>
      <c r="D7910" s="9" t="s">
        <v>2743</v>
      </c>
      <c r="E7910" s="9" t="s">
        <v>9383</v>
      </c>
      <c r="F7910" s="9" t="str">
        <f>TEXT(gdp_capita_rank__2[[#This Row],[year]],0)&amp;"-"&amp;gdp_capita_rank__2[[#This Row],[WB_country_code]]</f>
        <v>2019-ARG</v>
      </c>
      <c r="G7910" s="9" t="s">
        <v>9386</v>
      </c>
    </row>
    <row r="7911" spans="1:7" x14ac:dyDescent="0.2">
      <c r="A7911" s="9" t="s">
        <v>11</v>
      </c>
      <c r="B7911" s="9" t="s">
        <v>12</v>
      </c>
      <c r="C7911" s="9" t="s">
        <v>2744</v>
      </c>
      <c r="D7911" s="9" t="s">
        <v>2745</v>
      </c>
      <c r="E7911" s="9" t="s">
        <v>9383</v>
      </c>
      <c r="F7911" s="9" t="str">
        <f>TEXT(gdp_capita_rank__2[[#This Row],[year]],0)&amp;"-"&amp;gdp_capita_rank__2[[#This Row],[WB_country_code]]</f>
        <v>2019-ARM</v>
      </c>
      <c r="G7911" s="9" t="s">
        <v>9387</v>
      </c>
    </row>
    <row r="7912" spans="1:7" x14ac:dyDescent="0.2">
      <c r="A7912" s="9" t="s">
        <v>13</v>
      </c>
      <c r="B7912" s="9" t="s">
        <v>14</v>
      </c>
      <c r="C7912" s="9" t="s">
        <v>2746</v>
      </c>
      <c r="D7912" s="9" t="s">
        <v>2747</v>
      </c>
      <c r="E7912" s="9" t="s">
        <v>9383</v>
      </c>
      <c r="F7912" s="9" t="str">
        <f>TEXT(gdp_capita_rank__2[[#This Row],[year]],0)&amp;"-"&amp;gdp_capita_rank__2[[#This Row],[WB_country_code]]</f>
        <v>2019-AUS</v>
      </c>
      <c r="G7912" s="9" t="s">
        <v>9388</v>
      </c>
    </row>
    <row r="7913" spans="1:7" x14ac:dyDescent="0.2">
      <c r="A7913" s="9" t="s">
        <v>15</v>
      </c>
      <c r="B7913" s="9" t="s">
        <v>16</v>
      </c>
      <c r="C7913" s="9" t="s">
        <v>2749</v>
      </c>
      <c r="D7913" s="9" t="s">
        <v>2750</v>
      </c>
      <c r="E7913" s="9" t="s">
        <v>9383</v>
      </c>
      <c r="F7913" s="9" t="str">
        <f>TEXT(gdp_capita_rank__2[[#This Row],[year]],0)&amp;"-"&amp;gdp_capita_rank__2[[#This Row],[WB_country_code]]</f>
        <v>2019-AUT</v>
      </c>
      <c r="G7913" s="9" t="s">
        <v>9389</v>
      </c>
    </row>
    <row r="7914" spans="1:7" x14ac:dyDescent="0.2">
      <c r="A7914" s="9" t="s">
        <v>17</v>
      </c>
      <c r="B7914" s="9" t="s">
        <v>18</v>
      </c>
      <c r="C7914" s="9" t="s">
        <v>2752</v>
      </c>
      <c r="D7914" s="9" t="s">
        <v>2753</v>
      </c>
      <c r="E7914" s="9" t="s">
        <v>9383</v>
      </c>
      <c r="F7914" s="9" t="str">
        <f>TEXT(gdp_capita_rank__2[[#This Row],[year]],0)&amp;"-"&amp;gdp_capita_rank__2[[#This Row],[WB_country_code]]</f>
        <v>2019-AZE</v>
      </c>
      <c r="G7914" s="9" t="s">
        <v>9390</v>
      </c>
    </row>
    <row r="7915" spans="1:7" x14ac:dyDescent="0.2">
      <c r="A7915" s="9" t="s">
        <v>19</v>
      </c>
      <c r="B7915" s="9" t="s">
        <v>20</v>
      </c>
      <c r="C7915" s="9" t="s">
        <v>2754</v>
      </c>
      <c r="D7915" s="9" t="s">
        <v>2755</v>
      </c>
      <c r="E7915" s="9" t="s">
        <v>9383</v>
      </c>
      <c r="F7915" s="9" t="str">
        <f>TEXT(gdp_capita_rank__2[[#This Row],[year]],0)&amp;"-"&amp;gdp_capita_rank__2[[#This Row],[WB_country_code]]</f>
        <v>2019-BDI</v>
      </c>
      <c r="G7915" s="9" t="s">
        <v>9391</v>
      </c>
    </row>
    <row r="7916" spans="1:7" x14ac:dyDescent="0.2">
      <c r="A7916" s="9" t="s">
        <v>21</v>
      </c>
      <c r="B7916" s="9" t="s">
        <v>22</v>
      </c>
      <c r="C7916" s="9" t="s">
        <v>2757</v>
      </c>
      <c r="D7916" s="9" t="s">
        <v>2758</v>
      </c>
      <c r="E7916" s="9" t="s">
        <v>9383</v>
      </c>
      <c r="F7916" s="9" t="str">
        <f>TEXT(gdp_capita_rank__2[[#This Row],[year]],0)&amp;"-"&amp;gdp_capita_rank__2[[#This Row],[WB_country_code]]</f>
        <v>2019-BEL</v>
      </c>
      <c r="G7916" s="9" t="s">
        <v>9392</v>
      </c>
    </row>
    <row r="7917" spans="1:7" x14ac:dyDescent="0.2">
      <c r="A7917" s="9" t="s">
        <v>23</v>
      </c>
      <c r="B7917" s="9" t="s">
        <v>24</v>
      </c>
      <c r="C7917" s="9" t="s">
        <v>2760</v>
      </c>
      <c r="D7917" s="9" t="s">
        <v>2761</v>
      </c>
      <c r="E7917" s="9" t="s">
        <v>9383</v>
      </c>
      <c r="F7917" s="9" t="str">
        <f>TEXT(gdp_capita_rank__2[[#This Row],[year]],0)&amp;"-"&amp;gdp_capita_rank__2[[#This Row],[WB_country_code]]</f>
        <v>2019-BFA</v>
      </c>
      <c r="G7917" s="9" t="s">
        <v>9393</v>
      </c>
    </row>
    <row r="7918" spans="1:7" x14ac:dyDescent="0.2">
      <c r="A7918" s="9" t="s">
        <v>25</v>
      </c>
      <c r="B7918" s="9" t="s">
        <v>26</v>
      </c>
      <c r="C7918" s="9" t="s">
        <v>2763</v>
      </c>
      <c r="D7918" s="9" t="s">
        <v>2764</v>
      </c>
      <c r="E7918" s="9" t="s">
        <v>9383</v>
      </c>
      <c r="F7918" s="9" t="str">
        <f>TEXT(gdp_capita_rank__2[[#This Row],[year]],0)&amp;"-"&amp;gdp_capita_rank__2[[#This Row],[WB_country_code]]</f>
        <v>2019-BGR</v>
      </c>
      <c r="G7918" s="9" t="s">
        <v>9394</v>
      </c>
    </row>
    <row r="7919" spans="1:7" x14ac:dyDescent="0.2">
      <c r="A7919" s="9" t="s">
        <v>27</v>
      </c>
      <c r="B7919" s="9" t="s">
        <v>28</v>
      </c>
      <c r="C7919" s="9" t="s">
        <v>2765</v>
      </c>
      <c r="D7919" s="9" t="s">
        <v>2766</v>
      </c>
      <c r="E7919" s="9" t="s">
        <v>9383</v>
      </c>
      <c r="F7919" s="9" t="str">
        <f>TEXT(gdp_capita_rank__2[[#This Row],[year]],0)&amp;"-"&amp;gdp_capita_rank__2[[#This Row],[WB_country_code]]</f>
        <v>2019-BHR</v>
      </c>
      <c r="G7919" s="9" t="s">
        <v>9395</v>
      </c>
    </row>
    <row r="7920" spans="1:7" x14ac:dyDescent="0.2">
      <c r="A7920" s="9" t="s">
        <v>29</v>
      </c>
      <c r="B7920" s="9" t="s">
        <v>30</v>
      </c>
      <c r="C7920" s="9" t="s">
        <v>2767</v>
      </c>
      <c r="D7920" s="9" t="s">
        <v>2768</v>
      </c>
      <c r="E7920" s="9" t="s">
        <v>9383</v>
      </c>
      <c r="F7920" s="9" t="str">
        <f>TEXT(gdp_capita_rank__2[[#This Row],[year]],0)&amp;"-"&amp;gdp_capita_rank__2[[#This Row],[WB_country_code]]</f>
        <v>2019-BHS</v>
      </c>
      <c r="G7920" s="9" t="s">
        <v>9396</v>
      </c>
    </row>
    <row r="7921" spans="1:7" x14ac:dyDescent="0.2">
      <c r="A7921" s="9" t="s">
        <v>31</v>
      </c>
      <c r="B7921" s="9" t="s">
        <v>32</v>
      </c>
      <c r="C7921" s="9" t="s">
        <v>2770</v>
      </c>
      <c r="D7921" s="9" t="s">
        <v>2771</v>
      </c>
      <c r="E7921" s="9" t="s">
        <v>9383</v>
      </c>
      <c r="F7921" s="9" t="str">
        <f>TEXT(gdp_capita_rank__2[[#This Row],[year]],0)&amp;"-"&amp;gdp_capita_rank__2[[#This Row],[WB_country_code]]</f>
        <v>2019-BLR</v>
      </c>
      <c r="G7921" s="9" t="s">
        <v>9397</v>
      </c>
    </row>
    <row r="7922" spans="1:7" x14ac:dyDescent="0.2">
      <c r="A7922" s="9" t="s">
        <v>33</v>
      </c>
      <c r="B7922" s="9" t="s">
        <v>34</v>
      </c>
      <c r="C7922" s="9" t="s">
        <v>2772</v>
      </c>
      <c r="D7922" s="9" t="s">
        <v>2773</v>
      </c>
      <c r="E7922" s="9" t="s">
        <v>9383</v>
      </c>
      <c r="F7922" s="9" t="str">
        <f>TEXT(gdp_capita_rank__2[[#This Row],[year]],0)&amp;"-"&amp;gdp_capita_rank__2[[#This Row],[WB_country_code]]</f>
        <v>2019-BMU</v>
      </c>
      <c r="G7922" s="9" t="s">
        <v>9398</v>
      </c>
    </row>
    <row r="7923" spans="1:7" x14ac:dyDescent="0.2">
      <c r="A7923" s="9" t="s">
        <v>35</v>
      </c>
      <c r="B7923" s="9" t="s">
        <v>36</v>
      </c>
      <c r="C7923" s="9" t="s">
        <v>2775</v>
      </c>
      <c r="D7923" s="9" t="s">
        <v>2776</v>
      </c>
      <c r="E7923" s="9" t="s">
        <v>9383</v>
      </c>
      <c r="F7923" s="9" t="str">
        <f>TEXT(gdp_capita_rank__2[[#This Row],[year]],0)&amp;"-"&amp;gdp_capita_rank__2[[#This Row],[WB_country_code]]</f>
        <v>2019-BRA</v>
      </c>
      <c r="G7923" s="9" t="s">
        <v>9399</v>
      </c>
    </row>
    <row r="7924" spans="1:7" x14ac:dyDescent="0.2">
      <c r="A7924" s="9" t="s">
        <v>37</v>
      </c>
      <c r="B7924" s="9" t="s">
        <v>38</v>
      </c>
      <c r="C7924" s="9" t="s">
        <v>2777</v>
      </c>
      <c r="D7924" s="9" t="s">
        <v>2778</v>
      </c>
      <c r="E7924" s="9" t="s">
        <v>9383</v>
      </c>
      <c r="F7924" s="9" t="str">
        <f>TEXT(gdp_capita_rank__2[[#This Row],[year]],0)&amp;"-"&amp;gdp_capita_rank__2[[#This Row],[WB_country_code]]</f>
        <v>2019-BRB</v>
      </c>
      <c r="G7924" s="9" t="s">
        <v>9400</v>
      </c>
    </row>
    <row r="7925" spans="1:7" x14ac:dyDescent="0.2">
      <c r="A7925" s="9" t="s">
        <v>39</v>
      </c>
      <c r="B7925" s="9" t="s">
        <v>40</v>
      </c>
      <c r="C7925" s="9" t="s">
        <v>2779</v>
      </c>
      <c r="D7925" s="9" t="s">
        <v>2780</v>
      </c>
      <c r="E7925" s="9" t="s">
        <v>9383</v>
      </c>
      <c r="F7925" s="9" t="str">
        <f>TEXT(gdp_capita_rank__2[[#This Row],[year]],0)&amp;"-"&amp;gdp_capita_rank__2[[#This Row],[WB_country_code]]</f>
        <v>2019-BWA</v>
      </c>
      <c r="G7925" s="9" t="s">
        <v>9401</v>
      </c>
    </row>
    <row r="7926" spans="1:7" x14ac:dyDescent="0.2">
      <c r="A7926" s="9" t="s">
        <v>41</v>
      </c>
      <c r="B7926" s="9" t="s">
        <v>42</v>
      </c>
      <c r="C7926" s="9" t="s">
        <v>2782</v>
      </c>
      <c r="D7926" s="9" t="s">
        <v>2783</v>
      </c>
      <c r="E7926" s="9" t="s">
        <v>9383</v>
      </c>
      <c r="F7926" s="9" t="str">
        <f>TEXT(gdp_capita_rank__2[[#This Row],[year]],0)&amp;"-"&amp;gdp_capita_rank__2[[#This Row],[WB_country_code]]</f>
        <v>2019-CAN</v>
      </c>
      <c r="G7926" s="9" t="s">
        <v>9402</v>
      </c>
    </row>
    <row r="7927" spans="1:7" x14ac:dyDescent="0.2">
      <c r="A7927" s="9" t="s">
        <v>43</v>
      </c>
      <c r="B7927" s="9" t="s">
        <v>44</v>
      </c>
      <c r="C7927" s="9" t="s">
        <v>2785</v>
      </c>
      <c r="D7927" s="9" t="s">
        <v>2786</v>
      </c>
      <c r="E7927" s="9" t="s">
        <v>9383</v>
      </c>
      <c r="F7927" s="9" t="str">
        <f>TEXT(gdp_capita_rank__2[[#This Row],[year]],0)&amp;"-"&amp;gdp_capita_rank__2[[#This Row],[WB_country_code]]</f>
        <v>2019-CHE</v>
      </c>
      <c r="G7927" s="9" t="s">
        <v>9403</v>
      </c>
    </row>
    <row r="7928" spans="1:7" x14ac:dyDescent="0.2">
      <c r="A7928" s="9" t="s">
        <v>45</v>
      </c>
      <c r="B7928" s="9" t="s">
        <v>46</v>
      </c>
      <c r="C7928" s="9" t="s">
        <v>2788</v>
      </c>
      <c r="D7928" s="9" t="s">
        <v>2789</v>
      </c>
      <c r="E7928" s="9" t="s">
        <v>9383</v>
      </c>
      <c r="F7928" s="9" t="str">
        <f>TEXT(gdp_capita_rank__2[[#This Row],[year]],0)&amp;"-"&amp;gdp_capita_rank__2[[#This Row],[WB_country_code]]</f>
        <v>2019-CHL</v>
      </c>
      <c r="G7928" s="9" t="s">
        <v>9404</v>
      </c>
    </row>
    <row r="7929" spans="1:7" x14ac:dyDescent="0.2">
      <c r="A7929" s="9" t="s">
        <v>47</v>
      </c>
      <c r="B7929" s="9" t="s">
        <v>48</v>
      </c>
      <c r="C7929" s="9" t="s">
        <v>2791</v>
      </c>
      <c r="D7929" s="9" t="s">
        <v>2792</v>
      </c>
      <c r="E7929" s="9" t="s">
        <v>9383</v>
      </c>
      <c r="F7929" s="9" t="str">
        <f>TEXT(gdp_capita_rank__2[[#This Row],[year]],0)&amp;"-"&amp;gdp_capita_rank__2[[#This Row],[WB_country_code]]</f>
        <v>2019-CHN</v>
      </c>
      <c r="G7929" s="9" t="s">
        <v>9405</v>
      </c>
    </row>
    <row r="7930" spans="1:7" x14ac:dyDescent="0.2">
      <c r="A7930" s="9" t="s">
        <v>49</v>
      </c>
      <c r="B7930" s="9" t="s">
        <v>50</v>
      </c>
      <c r="C7930" s="9" t="s">
        <v>2794</v>
      </c>
      <c r="D7930" s="9" t="s">
        <v>2795</v>
      </c>
      <c r="E7930" s="9" t="s">
        <v>9383</v>
      </c>
      <c r="F7930" s="9" t="str">
        <f>TEXT(gdp_capita_rank__2[[#This Row],[year]],0)&amp;"-"&amp;gdp_capita_rank__2[[#This Row],[WB_country_code]]</f>
        <v>2019-CIV</v>
      </c>
      <c r="G7930" s="9" t="s">
        <v>9406</v>
      </c>
    </row>
    <row r="7931" spans="1:7" x14ac:dyDescent="0.2">
      <c r="A7931" s="9" t="s">
        <v>51</v>
      </c>
      <c r="B7931" s="9" t="s">
        <v>52</v>
      </c>
      <c r="C7931" s="9" t="s">
        <v>2797</v>
      </c>
      <c r="D7931" s="9" t="s">
        <v>2798</v>
      </c>
      <c r="E7931" s="9" t="s">
        <v>9383</v>
      </c>
      <c r="F7931" s="9" t="str">
        <f>TEXT(gdp_capita_rank__2[[#This Row],[year]],0)&amp;"-"&amp;gdp_capita_rank__2[[#This Row],[WB_country_code]]</f>
        <v>2019-CMR</v>
      </c>
      <c r="G7931" s="9" t="s">
        <v>9407</v>
      </c>
    </row>
    <row r="7932" spans="1:7" x14ac:dyDescent="0.2">
      <c r="A7932" s="9" t="s">
        <v>53</v>
      </c>
      <c r="B7932" s="9" t="s">
        <v>54</v>
      </c>
      <c r="C7932" s="9" t="s">
        <v>2800</v>
      </c>
      <c r="D7932" s="9" t="s">
        <v>2801</v>
      </c>
      <c r="E7932" s="9" t="s">
        <v>9383</v>
      </c>
      <c r="F7932" s="9" t="str">
        <f>TEXT(gdp_capita_rank__2[[#This Row],[year]],0)&amp;"-"&amp;gdp_capita_rank__2[[#This Row],[WB_country_code]]</f>
        <v>2019-COL</v>
      </c>
      <c r="G7932" s="9" t="s">
        <v>9408</v>
      </c>
    </row>
    <row r="7933" spans="1:7" x14ac:dyDescent="0.2">
      <c r="A7933" s="9" t="s">
        <v>55</v>
      </c>
      <c r="B7933" s="9" t="s">
        <v>56</v>
      </c>
      <c r="C7933" s="9" t="s">
        <v>2803</v>
      </c>
      <c r="D7933" s="9" t="s">
        <v>2804</v>
      </c>
      <c r="E7933" s="9" t="s">
        <v>9383</v>
      </c>
      <c r="F7933" s="9" t="str">
        <f>TEXT(gdp_capita_rank__2[[#This Row],[year]],0)&amp;"-"&amp;gdp_capita_rank__2[[#This Row],[WB_country_code]]</f>
        <v>2019-CRI</v>
      </c>
      <c r="G7933" s="9" t="s">
        <v>9409</v>
      </c>
    </row>
    <row r="7934" spans="1:7" x14ac:dyDescent="0.2">
      <c r="A7934" s="9" t="s">
        <v>57</v>
      </c>
      <c r="B7934" s="9" t="s">
        <v>58</v>
      </c>
      <c r="C7934" s="9" t="s">
        <v>2806</v>
      </c>
      <c r="D7934" s="9" t="s">
        <v>2807</v>
      </c>
      <c r="E7934" s="9" t="s">
        <v>9383</v>
      </c>
      <c r="F7934" s="9" t="str">
        <f>TEXT(gdp_capita_rank__2[[#This Row],[year]],0)&amp;"-"&amp;gdp_capita_rank__2[[#This Row],[WB_country_code]]</f>
        <v>2019-CUB</v>
      </c>
      <c r="G7934" s="9" t="s">
        <v>9410</v>
      </c>
    </row>
    <row r="7935" spans="1:7" x14ac:dyDescent="0.2">
      <c r="A7935" s="9" t="s">
        <v>59</v>
      </c>
      <c r="B7935" s="9" t="s">
        <v>60</v>
      </c>
      <c r="C7935" s="9" t="s">
        <v>2808</v>
      </c>
      <c r="D7935" s="9" t="s">
        <v>2809</v>
      </c>
      <c r="E7935" s="9" t="s">
        <v>9383</v>
      </c>
      <c r="F7935" s="9" t="str">
        <f>TEXT(gdp_capita_rank__2[[#This Row],[year]],0)&amp;"-"&amp;gdp_capita_rank__2[[#This Row],[WB_country_code]]</f>
        <v>2019-CYP</v>
      </c>
      <c r="G7935" s="9" t="s">
        <v>9411</v>
      </c>
    </row>
    <row r="7936" spans="1:7" x14ac:dyDescent="0.2">
      <c r="A7936" s="9" t="s">
        <v>61</v>
      </c>
      <c r="B7936" s="9" t="s">
        <v>62</v>
      </c>
      <c r="C7936" s="9" t="s">
        <v>2810</v>
      </c>
      <c r="D7936" s="9" t="s">
        <v>2811</v>
      </c>
      <c r="E7936" s="9" t="s">
        <v>9383</v>
      </c>
      <c r="F7936" s="9" t="str">
        <f>TEXT(gdp_capita_rank__2[[#This Row],[year]],0)&amp;"-"&amp;gdp_capita_rank__2[[#This Row],[WB_country_code]]</f>
        <v>2019-CZE</v>
      </c>
      <c r="G7936" s="9" t="s">
        <v>9412</v>
      </c>
    </row>
    <row r="7937" spans="1:7" x14ac:dyDescent="0.2">
      <c r="A7937" s="9" t="s">
        <v>63</v>
      </c>
      <c r="B7937" s="9" t="s">
        <v>64</v>
      </c>
      <c r="C7937" s="9" t="s">
        <v>2812</v>
      </c>
      <c r="D7937" s="9" t="s">
        <v>2813</v>
      </c>
      <c r="E7937" s="9" t="s">
        <v>9383</v>
      </c>
      <c r="F7937" s="9" t="str">
        <f>TEXT(gdp_capita_rank__2[[#This Row],[year]],0)&amp;"-"&amp;gdp_capita_rank__2[[#This Row],[WB_country_code]]</f>
        <v>2019-DEU</v>
      </c>
      <c r="G7937" s="9" t="s">
        <v>9413</v>
      </c>
    </row>
    <row r="7938" spans="1:7" x14ac:dyDescent="0.2">
      <c r="A7938" s="9" t="s">
        <v>65</v>
      </c>
      <c r="B7938" s="9" t="s">
        <v>66</v>
      </c>
      <c r="C7938" s="9" t="s">
        <v>2814</v>
      </c>
      <c r="D7938" s="9" t="s">
        <v>2815</v>
      </c>
      <c r="E7938" s="9" t="s">
        <v>9383</v>
      </c>
      <c r="F7938" s="9" t="str">
        <f>TEXT(gdp_capita_rank__2[[#This Row],[year]],0)&amp;"-"&amp;gdp_capita_rank__2[[#This Row],[WB_country_code]]</f>
        <v>2019-DJI</v>
      </c>
      <c r="G7938" s="9" t="s">
        <v>9414</v>
      </c>
    </row>
    <row r="7939" spans="1:7" x14ac:dyDescent="0.2">
      <c r="A7939" s="9" t="s">
        <v>67</v>
      </c>
      <c r="B7939" s="9" t="s">
        <v>68</v>
      </c>
      <c r="C7939" s="9" t="s">
        <v>2816</v>
      </c>
      <c r="D7939" s="9" t="s">
        <v>2817</v>
      </c>
      <c r="E7939" s="9" t="s">
        <v>9383</v>
      </c>
      <c r="F7939" s="9" t="str">
        <f>TEXT(gdp_capita_rank__2[[#This Row],[year]],0)&amp;"-"&amp;gdp_capita_rank__2[[#This Row],[WB_country_code]]</f>
        <v>2019-DNK</v>
      </c>
      <c r="G7939" s="9" t="s">
        <v>9415</v>
      </c>
    </row>
    <row r="7940" spans="1:7" x14ac:dyDescent="0.2">
      <c r="A7940" s="9" t="s">
        <v>69</v>
      </c>
      <c r="B7940" s="9" t="s">
        <v>70</v>
      </c>
      <c r="C7940" s="9" t="s">
        <v>2818</v>
      </c>
      <c r="D7940" s="9" t="s">
        <v>2819</v>
      </c>
      <c r="E7940" s="9" t="s">
        <v>9383</v>
      </c>
      <c r="F7940" s="9" t="str">
        <f>TEXT(gdp_capita_rank__2[[#This Row],[year]],0)&amp;"-"&amp;gdp_capita_rank__2[[#This Row],[WB_country_code]]</f>
        <v>2019-DOM</v>
      </c>
      <c r="G7940" s="9" t="s">
        <v>9416</v>
      </c>
    </row>
    <row r="7941" spans="1:7" x14ac:dyDescent="0.2">
      <c r="A7941" s="9" t="s">
        <v>71</v>
      </c>
      <c r="B7941" s="9" t="s">
        <v>72</v>
      </c>
      <c r="C7941" s="9" t="s">
        <v>2821</v>
      </c>
      <c r="D7941" s="9" t="s">
        <v>2822</v>
      </c>
      <c r="E7941" s="9" t="s">
        <v>9383</v>
      </c>
      <c r="F7941" s="9" t="str">
        <f>TEXT(gdp_capita_rank__2[[#This Row],[year]],0)&amp;"-"&amp;gdp_capita_rank__2[[#This Row],[WB_country_code]]</f>
        <v>2019-DZA</v>
      </c>
      <c r="G7941" s="9" t="s">
        <v>9417</v>
      </c>
    </row>
    <row r="7942" spans="1:7" x14ac:dyDescent="0.2">
      <c r="A7942" s="9" t="s">
        <v>73</v>
      </c>
      <c r="B7942" s="9" t="s">
        <v>74</v>
      </c>
      <c r="C7942" s="9" t="s">
        <v>2824</v>
      </c>
      <c r="D7942" s="9" t="s">
        <v>2825</v>
      </c>
      <c r="E7942" s="9" t="s">
        <v>9383</v>
      </c>
      <c r="F7942" s="9" t="str">
        <f>TEXT(gdp_capita_rank__2[[#This Row],[year]],0)&amp;"-"&amp;gdp_capita_rank__2[[#This Row],[WB_country_code]]</f>
        <v>2019-ECU</v>
      </c>
      <c r="G7942" s="9" t="s">
        <v>9418</v>
      </c>
    </row>
    <row r="7943" spans="1:7" x14ac:dyDescent="0.2">
      <c r="A7943" s="9" t="s">
        <v>75</v>
      </c>
      <c r="B7943" s="9" t="s">
        <v>76</v>
      </c>
      <c r="C7943" s="9" t="s">
        <v>2827</v>
      </c>
      <c r="D7943" s="9" t="s">
        <v>2828</v>
      </c>
      <c r="E7943" s="9" t="s">
        <v>9383</v>
      </c>
      <c r="F7943" s="9" t="str">
        <f>TEXT(gdp_capita_rank__2[[#This Row],[year]],0)&amp;"-"&amp;gdp_capita_rank__2[[#This Row],[WB_country_code]]</f>
        <v>2019-EGY</v>
      </c>
      <c r="G7943" s="9" t="s">
        <v>9419</v>
      </c>
    </row>
    <row r="7944" spans="1:7" x14ac:dyDescent="0.2">
      <c r="A7944" s="9" t="s">
        <v>77</v>
      </c>
      <c r="B7944" s="9" t="s">
        <v>78</v>
      </c>
      <c r="C7944" s="9" t="s">
        <v>2829</v>
      </c>
      <c r="D7944" s="9" t="s">
        <v>2830</v>
      </c>
      <c r="E7944" s="9" t="s">
        <v>9383</v>
      </c>
      <c r="F7944" s="9" t="str">
        <f>TEXT(gdp_capita_rank__2[[#This Row],[year]],0)&amp;"-"&amp;gdp_capita_rank__2[[#This Row],[WB_country_code]]</f>
        <v>2019-ERI</v>
      </c>
      <c r="G7944" s="9" t="s">
        <v>2741</v>
      </c>
    </row>
    <row r="7945" spans="1:7" x14ac:dyDescent="0.2">
      <c r="A7945" s="9" t="s">
        <v>79</v>
      </c>
      <c r="B7945" s="9" t="s">
        <v>80</v>
      </c>
      <c r="C7945" s="9" t="s">
        <v>2831</v>
      </c>
      <c r="D7945" s="9" t="s">
        <v>2832</v>
      </c>
      <c r="E7945" s="9" t="s">
        <v>9383</v>
      </c>
      <c r="F7945" s="9" t="str">
        <f>TEXT(gdp_capita_rank__2[[#This Row],[year]],0)&amp;"-"&amp;gdp_capita_rank__2[[#This Row],[WB_country_code]]</f>
        <v>2019-ESP</v>
      </c>
      <c r="G7945" s="9" t="s">
        <v>9420</v>
      </c>
    </row>
    <row r="7946" spans="1:7" x14ac:dyDescent="0.2">
      <c r="A7946" s="9" t="s">
        <v>81</v>
      </c>
      <c r="B7946" s="9" t="s">
        <v>82</v>
      </c>
      <c r="C7946" s="9" t="s">
        <v>2834</v>
      </c>
      <c r="D7946" s="9" t="s">
        <v>2835</v>
      </c>
      <c r="E7946" s="9" t="s">
        <v>9383</v>
      </c>
      <c r="F7946" s="9" t="str">
        <f>TEXT(gdp_capita_rank__2[[#This Row],[year]],0)&amp;"-"&amp;gdp_capita_rank__2[[#This Row],[WB_country_code]]</f>
        <v>2019-EST</v>
      </c>
      <c r="G7946" s="9" t="s">
        <v>9421</v>
      </c>
    </row>
    <row r="7947" spans="1:7" x14ac:dyDescent="0.2">
      <c r="A7947" s="9" t="s">
        <v>83</v>
      </c>
      <c r="B7947" s="9" t="s">
        <v>84</v>
      </c>
      <c r="C7947" s="9" t="s">
        <v>2836</v>
      </c>
      <c r="D7947" s="9" t="s">
        <v>2837</v>
      </c>
      <c r="E7947" s="9" t="s">
        <v>9383</v>
      </c>
      <c r="F7947" s="9" t="str">
        <f>TEXT(gdp_capita_rank__2[[#This Row],[year]],0)&amp;"-"&amp;gdp_capita_rank__2[[#This Row],[WB_country_code]]</f>
        <v>2019-ETH</v>
      </c>
      <c r="G7947" s="9" t="s">
        <v>9422</v>
      </c>
    </row>
    <row r="7948" spans="1:7" x14ac:dyDescent="0.2">
      <c r="A7948" s="9" t="s">
        <v>85</v>
      </c>
      <c r="B7948" s="9" t="s">
        <v>86</v>
      </c>
      <c r="C7948" s="9" t="s">
        <v>2838</v>
      </c>
      <c r="D7948" s="9" t="s">
        <v>2839</v>
      </c>
      <c r="E7948" s="9" t="s">
        <v>9383</v>
      </c>
      <c r="F7948" s="9" t="str">
        <f>TEXT(gdp_capita_rank__2[[#This Row],[year]],0)&amp;"-"&amp;gdp_capita_rank__2[[#This Row],[WB_country_code]]</f>
        <v>2019-FIN</v>
      </c>
      <c r="G7948" s="9" t="s">
        <v>9423</v>
      </c>
    </row>
    <row r="7949" spans="1:7" x14ac:dyDescent="0.2">
      <c r="A7949" s="9" t="s">
        <v>87</v>
      </c>
      <c r="B7949" s="9" t="s">
        <v>88</v>
      </c>
      <c r="C7949" s="9" t="s">
        <v>2841</v>
      </c>
      <c r="D7949" s="9" t="s">
        <v>2842</v>
      </c>
      <c r="E7949" s="9" t="s">
        <v>9383</v>
      </c>
      <c r="F7949" s="9" t="str">
        <f>TEXT(gdp_capita_rank__2[[#This Row],[year]],0)&amp;"-"&amp;gdp_capita_rank__2[[#This Row],[WB_country_code]]</f>
        <v>2019-FJI</v>
      </c>
      <c r="G7949" s="9" t="s">
        <v>9424</v>
      </c>
    </row>
    <row r="7950" spans="1:7" x14ac:dyDescent="0.2">
      <c r="A7950" s="9" t="s">
        <v>89</v>
      </c>
      <c r="B7950" s="9" t="s">
        <v>90</v>
      </c>
      <c r="C7950" s="9" t="s">
        <v>2844</v>
      </c>
      <c r="D7950" s="9" t="s">
        <v>2845</v>
      </c>
      <c r="E7950" s="9" t="s">
        <v>9383</v>
      </c>
      <c r="F7950" s="9" t="str">
        <f>TEXT(gdp_capita_rank__2[[#This Row],[year]],0)&amp;"-"&amp;gdp_capita_rank__2[[#This Row],[WB_country_code]]</f>
        <v>2019-FRA</v>
      </c>
      <c r="G7950" s="9" t="s">
        <v>9425</v>
      </c>
    </row>
    <row r="7951" spans="1:7" x14ac:dyDescent="0.2">
      <c r="A7951" s="9" t="s">
        <v>91</v>
      </c>
      <c r="B7951" s="9" t="s">
        <v>92</v>
      </c>
      <c r="C7951" s="9" t="s">
        <v>2847</v>
      </c>
      <c r="D7951" s="9" t="s">
        <v>2848</v>
      </c>
      <c r="E7951" s="9" t="s">
        <v>9383</v>
      </c>
      <c r="F7951" s="9" t="str">
        <f>TEXT(gdp_capita_rank__2[[#This Row],[year]],0)&amp;"-"&amp;gdp_capita_rank__2[[#This Row],[WB_country_code]]</f>
        <v>2019-GAB</v>
      </c>
      <c r="G7951" s="9" t="s">
        <v>9426</v>
      </c>
    </row>
    <row r="7952" spans="1:7" x14ac:dyDescent="0.2">
      <c r="A7952" s="9" t="s">
        <v>93</v>
      </c>
      <c r="B7952" s="9" t="s">
        <v>94</v>
      </c>
      <c r="C7952" s="9" t="s">
        <v>2850</v>
      </c>
      <c r="D7952" s="9" t="s">
        <v>2851</v>
      </c>
      <c r="E7952" s="9" t="s">
        <v>9383</v>
      </c>
      <c r="F7952" s="9" t="str">
        <f>TEXT(gdp_capita_rank__2[[#This Row],[year]],0)&amp;"-"&amp;gdp_capita_rank__2[[#This Row],[WB_country_code]]</f>
        <v>2019-GBR</v>
      </c>
      <c r="G7952" s="9" t="s">
        <v>9427</v>
      </c>
    </row>
    <row r="7953" spans="1:7" x14ac:dyDescent="0.2">
      <c r="A7953" s="9" t="s">
        <v>95</v>
      </c>
      <c r="B7953" s="9" t="s">
        <v>96</v>
      </c>
      <c r="C7953" s="9" t="s">
        <v>2853</v>
      </c>
      <c r="D7953" s="9" t="s">
        <v>2854</v>
      </c>
      <c r="E7953" s="9" t="s">
        <v>9383</v>
      </c>
      <c r="F7953" s="9" t="str">
        <f>TEXT(gdp_capita_rank__2[[#This Row],[year]],0)&amp;"-"&amp;gdp_capita_rank__2[[#This Row],[WB_country_code]]</f>
        <v>2019-GEO</v>
      </c>
      <c r="G7953" s="9" t="s">
        <v>9428</v>
      </c>
    </row>
    <row r="7954" spans="1:7" x14ac:dyDescent="0.2">
      <c r="A7954" s="9" t="s">
        <v>97</v>
      </c>
      <c r="B7954" s="9" t="s">
        <v>98</v>
      </c>
      <c r="C7954" s="9" t="s">
        <v>2855</v>
      </c>
      <c r="D7954" s="9" t="s">
        <v>2824</v>
      </c>
      <c r="E7954" s="9" t="s">
        <v>9383</v>
      </c>
      <c r="F7954" s="9" t="str">
        <f>TEXT(gdp_capita_rank__2[[#This Row],[year]],0)&amp;"-"&amp;gdp_capita_rank__2[[#This Row],[WB_country_code]]</f>
        <v>2019-GHA</v>
      </c>
      <c r="G7954" s="9" t="s">
        <v>9429</v>
      </c>
    </row>
    <row r="7955" spans="1:7" x14ac:dyDescent="0.2">
      <c r="A7955" s="9" t="s">
        <v>99</v>
      </c>
      <c r="B7955" s="9" t="s">
        <v>100</v>
      </c>
      <c r="C7955" s="9" t="s">
        <v>2857</v>
      </c>
      <c r="D7955" s="9" t="s">
        <v>2858</v>
      </c>
      <c r="E7955" s="9" t="s">
        <v>9383</v>
      </c>
      <c r="F7955" s="9" t="str">
        <f>TEXT(gdp_capita_rank__2[[#This Row],[year]],0)&amp;"-"&amp;gdp_capita_rank__2[[#This Row],[WB_country_code]]</f>
        <v>2019-GRC</v>
      </c>
      <c r="G7955" s="9" t="s">
        <v>9430</v>
      </c>
    </row>
    <row r="7956" spans="1:7" x14ac:dyDescent="0.2">
      <c r="A7956" s="9" t="s">
        <v>101</v>
      </c>
      <c r="B7956" s="9" t="s">
        <v>102</v>
      </c>
      <c r="C7956" s="9" t="s">
        <v>2860</v>
      </c>
      <c r="D7956" s="9" t="s">
        <v>2861</v>
      </c>
      <c r="E7956" s="9" t="s">
        <v>9383</v>
      </c>
      <c r="F7956" s="9" t="str">
        <f>TEXT(gdp_capita_rank__2[[#This Row],[year]],0)&amp;"-"&amp;gdp_capita_rank__2[[#This Row],[WB_country_code]]</f>
        <v>2019-GRD</v>
      </c>
      <c r="G7956" s="9" t="s">
        <v>9431</v>
      </c>
    </row>
    <row r="7957" spans="1:7" x14ac:dyDescent="0.2">
      <c r="A7957" s="9" t="s">
        <v>103</v>
      </c>
      <c r="B7957" s="9" t="s">
        <v>104</v>
      </c>
      <c r="C7957" s="9" t="s">
        <v>2862</v>
      </c>
      <c r="D7957" s="9" t="s">
        <v>2863</v>
      </c>
      <c r="E7957" s="9" t="s">
        <v>9383</v>
      </c>
      <c r="F7957" s="9" t="str">
        <f>TEXT(gdp_capita_rank__2[[#This Row],[year]],0)&amp;"-"&amp;gdp_capita_rank__2[[#This Row],[WB_country_code]]</f>
        <v>2019-GTM</v>
      </c>
      <c r="G7957" s="9" t="s">
        <v>9432</v>
      </c>
    </row>
    <row r="7958" spans="1:7" x14ac:dyDescent="0.2">
      <c r="A7958" s="9" t="s">
        <v>105</v>
      </c>
      <c r="B7958" s="9" t="s">
        <v>106</v>
      </c>
      <c r="C7958" s="9" t="s">
        <v>2865</v>
      </c>
      <c r="D7958" s="9" t="s">
        <v>2866</v>
      </c>
      <c r="E7958" s="9" t="s">
        <v>9383</v>
      </c>
      <c r="F7958" s="9" t="str">
        <f>TEXT(gdp_capita_rank__2[[#This Row],[year]],0)&amp;"-"&amp;gdp_capita_rank__2[[#This Row],[WB_country_code]]</f>
        <v>2019-GUY</v>
      </c>
      <c r="G7958" s="9" t="s">
        <v>9433</v>
      </c>
    </row>
    <row r="7959" spans="1:7" x14ac:dyDescent="0.2">
      <c r="A7959" s="9" t="s">
        <v>107</v>
      </c>
      <c r="B7959" s="9" t="s">
        <v>108</v>
      </c>
      <c r="C7959" s="9" t="s">
        <v>2868</v>
      </c>
      <c r="D7959" s="9" t="s">
        <v>2869</v>
      </c>
      <c r="E7959" s="9" t="s">
        <v>9383</v>
      </c>
      <c r="F7959" s="9" t="str">
        <f>TEXT(gdp_capita_rank__2[[#This Row],[year]],0)&amp;"-"&amp;gdp_capita_rank__2[[#This Row],[WB_country_code]]</f>
        <v>2019-HKG</v>
      </c>
      <c r="G7959" s="9" t="s">
        <v>9434</v>
      </c>
    </row>
    <row r="7960" spans="1:7" x14ac:dyDescent="0.2">
      <c r="A7960" s="9" t="s">
        <v>109</v>
      </c>
      <c r="B7960" s="9" t="s">
        <v>110</v>
      </c>
      <c r="C7960" s="9" t="s">
        <v>2871</v>
      </c>
      <c r="D7960" s="9" t="s">
        <v>2872</v>
      </c>
      <c r="E7960" s="9" t="s">
        <v>9383</v>
      </c>
      <c r="F7960" s="9" t="str">
        <f>TEXT(gdp_capita_rank__2[[#This Row],[year]],0)&amp;"-"&amp;gdp_capita_rank__2[[#This Row],[WB_country_code]]</f>
        <v>2019-HRV</v>
      </c>
      <c r="G7960" s="9" t="s">
        <v>9435</v>
      </c>
    </row>
    <row r="7961" spans="1:7" x14ac:dyDescent="0.2">
      <c r="A7961" s="9" t="s">
        <v>111</v>
      </c>
      <c r="B7961" s="9" t="s">
        <v>112</v>
      </c>
      <c r="C7961" s="9" t="s">
        <v>2873</v>
      </c>
      <c r="D7961" s="9" t="s">
        <v>2874</v>
      </c>
      <c r="E7961" s="9" t="s">
        <v>9383</v>
      </c>
      <c r="F7961" s="9" t="str">
        <f>TEXT(gdp_capita_rank__2[[#This Row],[year]],0)&amp;"-"&amp;gdp_capita_rank__2[[#This Row],[WB_country_code]]</f>
        <v>2019-HUN</v>
      </c>
      <c r="G7961" s="9" t="s">
        <v>9436</v>
      </c>
    </row>
    <row r="7962" spans="1:7" x14ac:dyDescent="0.2">
      <c r="A7962" s="9" t="s">
        <v>113</v>
      </c>
      <c r="B7962" s="9" t="s">
        <v>114</v>
      </c>
      <c r="C7962" s="9" t="s">
        <v>2875</v>
      </c>
      <c r="D7962" s="9" t="s">
        <v>2876</v>
      </c>
      <c r="E7962" s="9" t="s">
        <v>9383</v>
      </c>
      <c r="F7962" s="9" t="str">
        <f>TEXT(gdp_capita_rank__2[[#This Row],[year]],0)&amp;"-"&amp;gdp_capita_rank__2[[#This Row],[WB_country_code]]</f>
        <v>2019-IDN</v>
      </c>
      <c r="G7962" s="9" t="s">
        <v>9437</v>
      </c>
    </row>
    <row r="7963" spans="1:7" x14ac:dyDescent="0.2">
      <c r="A7963" s="9" t="s">
        <v>115</v>
      </c>
      <c r="B7963" s="9" t="s">
        <v>116</v>
      </c>
      <c r="C7963" s="9" t="s">
        <v>2877</v>
      </c>
      <c r="D7963" s="9" t="s">
        <v>2878</v>
      </c>
      <c r="E7963" s="9" t="s">
        <v>9383</v>
      </c>
      <c r="F7963" s="9" t="str">
        <f>TEXT(gdp_capita_rank__2[[#This Row],[year]],0)&amp;"-"&amp;gdp_capita_rank__2[[#This Row],[WB_country_code]]</f>
        <v>2019-IND</v>
      </c>
      <c r="G7963" s="9" t="s">
        <v>9438</v>
      </c>
    </row>
    <row r="7964" spans="1:7" x14ac:dyDescent="0.2">
      <c r="A7964" s="9" t="s">
        <v>117</v>
      </c>
      <c r="B7964" s="9" t="s">
        <v>118</v>
      </c>
      <c r="C7964" s="9" t="s">
        <v>2880</v>
      </c>
      <c r="D7964" s="9" t="s">
        <v>2881</v>
      </c>
      <c r="E7964" s="9" t="s">
        <v>9383</v>
      </c>
      <c r="F7964" s="9" t="str">
        <f>TEXT(gdp_capita_rank__2[[#This Row],[year]],0)&amp;"-"&amp;gdp_capita_rank__2[[#This Row],[WB_country_code]]</f>
        <v>2019-IRL</v>
      </c>
      <c r="G7964" s="9" t="s">
        <v>9439</v>
      </c>
    </row>
    <row r="7965" spans="1:7" x14ac:dyDescent="0.2">
      <c r="A7965" s="9" t="s">
        <v>119</v>
      </c>
      <c r="B7965" s="9" t="s">
        <v>120</v>
      </c>
      <c r="C7965" s="9" t="s">
        <v>2883</v>
      </c>
      <c r="D7965" s="9" t="s">
        <v>2884</v>
      </c>
      <c r="E7965" s="9" t="s">
        <v>9383</v>
      </c>
      <c r="F7965" s="9" t="str">
        <f>TEXT(gdp_capita_rank__2[[#This Row],[year]],0)&amp;"-"&amp;gdp_capita_rank__2[[#This Row],[WB_country_code]]</f>
        <v>2019-IRN</v>
      </c>
      <c r="G7965" s="9" t="s">
        <v>9440</v>
      </c>
    </row>
    <row r="7966" spans="1:7" x14ac:dyDescent="0.2">
      <c r="A7966" s="9" t="s">
        <v>121</v>
      </c>
      <c r="B7966" s="9" t="s">
        <v>122</v>
      </c>
      <c r="C7966" s="9" t="s">
        <v>2886</v>
      </c>
      <c r="D7966" s="9" t="s">
        <v>2887</v>
      </c>
      <c r="E7966" s="9" t="s">
        <v>9383</v>
      </c>
      <c r="F7966" s="9" t="str">
        <f>TEXT(gdp_capita_rank__2[[#This Row],[year]],0)&amp;"-"&amp;gdp_capita_rank__2[[#This Row],[WB_country_code]]</f>
        <v>2019-IRQ</v>
      </c>
      <c r="G7966" s="9" t="s">
        <v>9441</v>
      </c>
    </row>
    <row r="7967" spans="1:7" x14ac:dyDescent="0.2">
      <c r="A7967" s="9" t="s">
        <v>123</v>
      </c>
      <c r="B7967" s="9" t="s">
        <v>124</v>
      </c>
      <c r="C7967" s="9" t="s">
        <v>2889</v>
      </c>
      <c r="D7967" s="9" t="s">
        <v>2890</v>
      </c>
      <c r="E7967" s="9" t="s">
        <v>9383</v>
      </c>
      <c r="F7967" s="9" t="str">
        <f>TEXT(gdp_capita_rank__2[[#This Row],[year]],0)&amp;"-"&amp;gdp_capita_rank__2[[#This Row],[WB_country_code]]</f>
        <v>2019-ISL</v>
      </c>
      <c r="G7967" s="9" t="s">
        <v>9442</v>
      </c>
    </row>
    <row r="7968" spans="1:7" x14ac:dyDescent="0.2">
      <c r="A7968" s="9" t="s">
        <v>125</v>
      </c>
      <c r="B7968" s="9" t="s">
        <v>126</v>
      </c>
      <c r="C7968" s="9" t="s">
        <v>2892</v>
      </c>
      <c r="D7968" s="9" t="s">
        <v>2893</v>
      </c>
      <c r="E7968" s="9" t="s">
        <v>9383</v>
      </c>
      <c r="F7968" s="9" t="str">
        <f>TEXT(gdp_capita_rank__2[[#This Row],[year]],0)&amp;"-"&amp;gdp_capita_rank__2[[#This Row],[WB_country_code]]</f>
        <v>2019-ISR</v>
      </c>
      <c r="G7968" s="9" t="s">
        <v>9443</v>
      </c>
    </row>
    <row r="7969" spans="1:7" x14ac:dyDescent="0.2">
      <c r="A7969" s="9" t="s">
        <v>127</v>
      </c>
      <c r="B7969" s="9" t="s">
        <v>128</v>
      </c>
      <c r="C7969" s="9" t="s">
        <v>2895</v>
      </c>
      <c r="D7969" s="9" t="s">
        <v>2896</v>
      </c>
      <c r="E7969" s="9" t="s">
        <v>9383</v>
      </c>
      <c r="F7969" s="9" t="str">
        <f>TEXT(gdp_capita_rank__2[[#This Row],[year]],0)&amp;"-"&amp;gdp_capita_rank__2[[#This Row],[WB_country_code]]</f>
        <v>2019-ITA</v>
      </c>
      <c r="G7969" s="9" t="s">
        <v>9444</v>
      </c>
    </row>
    <row r="7970" spans="1:7" x14ac:dyDescent="0.2">
      <c r="A7970" s="9" t="s">
        <v>129</v>
      </c>
      <c r="B7970" s="9" t="s">
        <v>130</v>
      </c>
      <c r="C7970" s="9" t="s">
        <v>2898</v>
      </c>
      <c r="D7970" s="9" t="s">
        <v>2899</v>
      </c>
      <c r="E7970" s="9" t="s">
        <v>9383</v>
      </c>
      <c r="F7970" s="9" t="str">
        <f>TEXT(gdp_capita_rank__2[[#This Row],[year]],0)&amp;"-"&amp;gdp_capita_rank__2[[#This Row],[WB_country_code]]</f>
        <v>2019-JAM</v>
      </c>
      <c r="G7970" s="9" t="s">
        <v>9445</v>
      </c>
    </row>
    <row r="7971" spans="1:7" x14ac:dyDescent="0.2">
      <c r="A7971" s="9" t="s">
        <v>131</v>
      </c>
      <c r="B7971" s="9" t="s">
        <v>132</v>
      </c>
      <c r="C7971" s="9" t="s">
        <v>2901</v>
      </c>
      <c r="D7971" s="9" t="s">
        <v>2902</v>
      </c>
      <c r="E7971" s="9" t="s">
        <v>9383</v>
      </c>
      <c r="F7971" s="9" t="str">
        <f>TEXT(gdp_capita_rank__2[[#This Row],[year]],0)&amp;"-"&amp;gdp_capita_rank__2[[#This Row],[WB_country_code]]</f>
        <v>2019-JOR</v>
      </c>
      <c r="G7971" s="9" t="s">
        <v>9446</v>
      </c>
    </row>
    <row r="7972" spans="1:7" x14ac:dyDescent="0.2">
      <c r="A7972" s="9" t="s">
        <v>133</v>
      </c>
      <c r="B7972" s="9" t="s">
        <v>134</v>
      </c>
      <c r="C7972" s="9" t="s">
        <v>2903</v>
      </c>
      <c r="D7972" s="9" t="s">
        <v>2904</v>
      </c>
      <c r="E7972" s="9" t="s">
        <v>9383</v>
      </c>
      <c r="F7972" s="9" t="str">
        <f>TEXT(gdp_capita_rank__2[[#This Row],[year]],0)&amp;"-"&amp;gdp_capita_rank__2[[#This Row],[WB_country_code]]</f>
        <v>2019-JPN</v>
      </c>
      <c r="G7972" s="9" t="s">
        <v>9447</v>
      </c>
    </row>
    <row r="7973" spans="1:7" x14ac:dyDescent="0.2">
      <c r="A7973" s="9" t="s">
        <v>135</v>
      </c>
      <c r="B7973" s="9" t="s">
        <v>136</v>
      </c>
      <c r="C7973" s="9" t="s">
        <v>2906</v>
      </c>
      <c r="D7973" s="9" t="s">
        <v>2907</v>
      </c>
      <c r="E7973" s="9" t="s">
        <v>9383</v>
      </c>
      <c r="F7973" s="9" t="str">
        <f>TEXT(gdp_capita_rank__2[[#This Row],[year]],0)&amp;"-"&amp;gdp_capita_rank__2[[#This Row],[WB_country_code]]</f>
        <v>2019-KAZ</v>
      </c>
      <c r="G7973" s="9" t="s">
        <v>9448</v>
      </c>
    </row>
    <row r="7974" spans="1:7" x14ac:dyDescent="0.2">
      <c r="A7974" s="9" t="s">
        <v>137</v>
      </c>
      <c r="B7974" s="9" t="s">
        <v>138</v>
      </c>
      <c r="C7974" s="9" t="s">
        <v>2908</v>
      </c>
      <c r="D7974" s="9" t="s">
        <v>2909</v>
      </c>
      <c r="E7974" s="9" t="s">
        <v>9383</v>
      </c>
      <c r="F7974" s="9" t="str">
        <f>TEXT(gdp_capita_rank__2[[#This Row],[year]],0)&amp;"-"&amp;gdp_capita_rank__2[[#This Row],[WB_country_code]]</f>
        <v>2019-KEN</v>
      </c>
      <c r="G7974" s="9" t="s">
        <v>9449</v>
      </c>
    </row>
    <row r="7975" spans="1:7" x14ac:dyDescent="0.2">
      <c r="A7975" s="9" t="s">
        <v>139</v>
      </c>
      <c r="B7975" s="9" t="s">
        <v>140</v>
      </c>
      <c r="C7975" s="9" t="s">
        <v>2911</v>
      </c>
      <c r="D7975" s="9" t="s">
        <v>2912</v>
      </c>
      <c r="E7975" s="9" t="s">
        <v>9383</v>
      </c>
      <c r="F7975" s="9" t="str">
        <f>TEXT(gdp_capita_rank__2[[#This Row],[year]],0)&amp;"-"&amp;gdp_capita_rank__2[[#This Row],[WB_country_code]]</f>
        <v>2019-KGZ</v>
      </c>
      <c r="G7975" s="9" t="s">
        <v>9450</v>
      </c>
    </row>
    <row r="7976" spans="1:7" x14ac:dyDescent="0.2">
      <c r="A7976" s="9" t="s">
        <v>141</v>
      </c>
      <c r="B7976" s="9" t="s">
        <v>142</v>
      </c>
      <c r="C7976" s="9" t="s">
        <v>2913</v>
      </c>
      <c r="D7976" s="9" t="s">
        <v>2914</v>
      </c>
      <c r="E7976" s="9" t="s">
        <v>9383</v>
      </c>
      <c r="F7976" s="9" t="str">
        <f>TEXT(gdp_capita_rank__2[[#This Row],[year]],0)&amp;"-"&amp;gdp_capita_rank__2[[#This Row],[WB_country_code]]</f>
        <v>2019-KOR</v>
      </c>
      <c r="G7976" s="9" t="s">
        <v>9451</v>
      </c>
    </row>
    <row r="7977" spans="1:7" x14ac:dyDescent="0.2">
      <c r="A7977" s="9" t="s">
        <v>143</v>
      </c>
      <c r="B7977" s="9" t="s">
        <v>144</v>
      </c>
      <c r="C7977" s="9" t="s">
        <v>2916</v>
      </c>
      <c r="D7977" s="9" t="s">
        <v>2917</v>
      </c>
      <c r="E7977" s="9" t="s">
        <v>9383</v>
      </c>
      <c r="F7977" s="9" t="str">
        <f>TEXT(gdp_capita_rank__2[[#This Row],[year]],0)&amp;"-"&amp;gdp_capita_rank__2[[#This Row],[WB_country_code]]</f>
        <v>2019-KWT</v>
      </c>
      <c r="G7977" s="9" t="s">
        <v>9452</v>
      </c>
    </row>
    <row r="7978" spans="1:7" x14ac:dyDescent="0.2">
      <c r="A7978" s="9" t="s">
        <v>145</v>
      </c>
      <c r="B7978" s="9" t="s">
        <v>146</v>
      </c>
      <c r="C7978" s="9" t="s">
        <v>2918</v>
      </c>
      <c r="D7978" s="9" t="s">
        <v>2919</v>
      </c>
      <c r="E7978" s="9" t="s">
        <v>9383</v>
      </c>
      <c r="F7978" s="9" t="str">
        <f>TEXT(gdp_capita_rank__2[[#This Row],[year]],0)&amp;"-"&amp;gdp_capita_rank__2[[#This Row],[WB_country_code]]</f>
        <v>2019-LBN</v>
      </c>
      <c r="G7978" s="9" t="s">
        <v>9453</v>
      </c>
    </row>
    <row r="7979" spans="1:7" x14ac:dyDescent="0.2">
      <c r="A7979" s="9" t="s">
        <v>147</v>
      </c>
      <c r="B7979" s="9" t="s">
        <v>148</v>
      </c>
      <c r="C7979" s="9" t="s">
        <v>2920</v>
      </c>
      <c r="D7979" s="9" t="s">
        <v>2921</v>
      </c>
      <c r="E7979" s="9" t="s">
        <v>9383</v>
      </c>
      <c r="F7979" s="9" t="str">
        <f>TEXT(gdp_capita_rank__2[[#This Row],[year]],0)&amp;"-"&amp;gdp_capita_rank__2[[#This Row],[WB_country_code]]</f>
        <v>2019-LKA</v>
      </c>
      <c r="G7979" s="9" t="s">
        <v>9454</v>
      </c>
    </row>
    <row r="7980" spans="1:7" x14ac:dyDescent="0.2">
      <c r="A7980" s="9" t="s">
        <v>149</v>
      </c>
      <c r="B7980" s="9" t="s">
        <v>150</v>
      </c>
      <c r="C7980" s="9" t="s">
        <v>2923</v>
      </c>
      <c r="D7980" s="9" t="s">
        <v>2924</v>
      </c>
      <c r="E7980" s="9" t="s">
        <v>9383</v>
      </c>
      <c r="F7980" s="9" t="str">
        <f>TEXT(gdp_capita_rank__2[[#This Row],[year]],0)&amp;"-"&amp;gdp_capita_rank__2[[#This Row],[WB_country_code]]</f>
        <v>2019-LTU</v>
      </c>
      <c r="G7980" s="9" t="s">
        <v>9455</v>
      </c>
    </row>
    <row r="7981" spans="1:7" x14ac:dyDescent="0.2">
      <c r="A7981" s="9" t="s">
        <v>151</v>
      </c>
      <c r="B7981" s="9" t="s">
        <v>152</v>
      </c>
      <c r="C7981" s="9" t="s">
        <v>2925</v>
      </c>
      <c r="D7981" s="9" t="s">
        <v>2926</v>
      </c>
      <c r="E7981" s="9" t="s">
        <v>9383</v>
      </c>
      <c r="F7981" s="9" t="str">
        <f>TEXT(gdp_capita_rank__2[[#This Row],[year]],0)&amp;"-"&amp;gdp_capita_rank__2[[#This Row],[WB_country_code]]</f>
        <v>2019-LVA</v>
      </c>
      <c r="G7981" s="9" t="s">
        <v>9456</v>
      </c>
    </row>
    <row r="7982" spans="1:7" x14ac:dyDescent="0.2">
      <c r="A7982" s="9" t="s">
        <v>153</v>
      </c>
      <c r="B7982" s="9" t="s">
        <v>154</v>
      </c>
      <c r="C7982" s="9" t="s">
        <v>2927</v>
      </c>
      <c r="D7982" s="9" t="s">
        <v>2928</v>
      </c>
      <c r="E7982" s="9" t="s">
        <v>9383</v>
      </c>
      <c r="F7982" s="9" t="str">
        <f>TEXT(gdp_capita_rank__2[[#This Row],[year]],0)&amp;"-"&amp;gdp_capita_rank__2[[#This Row],[WB_country_code]]</f>
        <v>2019-MAR</v>
      </c>
      <c r="G7982" s="9" t="s">
        <v>9457</v>
      </c>
    </row>
    <row r="7983" spans="1:7" x14ac:dyDescent="0.2">
      <c r="A7983" s="9" t="s">
        <v>155</v>
      </c>
      <c r="B7983" s="9" t="s">
        <v>156</v>
      </c>
      <c r="C7983" s="9" t="s">
        <v>2930</v>
      </c>
      <c r="D7983" s="9" t="s">
        <v>2931</v>
      </c>
      <c r="E7983" s="9" t="s">
        <v>9383</v>
      </c>
      <c r="F7983" s="9" t="str">
        <f>TEXT(gdp_capita_rank__2[[#This Row],[year]],0)&amp;"-"&amp;gdp_capita_rank__2[[#This Row],[WB_country_code]]</f>
        <v>2019-MDA</v>
      </c>
      <c r="G7983" s="9" t="s">
        <v>9458</v>
      </c>
    </row>
    <row r="7984" spans="1:7" x14ac:dyDescent="0.2">
      <c r="A7984" s="9" t="s">
        <v>157</v>
      </c>
      <c r="B7984" s="9" t="s">
        <v>158</v>
      </c>
      <c r="C7984" s="9" t="s">
        <v>2932</v>
      </c>
      <c r="D7984" s="9" t="s">
        <v>2933</v>
      </c>
      <c r="E7984" s="9" t="s">
        <v>9383</v>
      </c>
      <c r="F7984" s="9" t="str">
        <f>TEXT(gdp_capita_rank__2[[#This Row],[year]],0)&amp;"-"&amp;gdp_capita_rank__2[[#This Row],[WB_country_code]]</f>
        <v>2019-MEX</v>
      </c>
      <c r="G7984" s="9" t="s">
        <v>9459</v>
      </c>
    </row>
    <row r="7985" spans="1:7" x14ac:dyDescent="0.2">
      <c r="A7985" s="9" t="s">
        <v>159</v>
      </c>
      <c r="B7985" s="9" t="s">
        <v>160</v>
      </c>
      <c r="C7985" s="9" t="s">
        <v>2935</v>
      </c>
      <c r="D7985" s="9" t="s">
        <v>2936</v>
      </c>
      <c r="E7985" s="9" t="s">
        <v>9383</v>
      </c>
      <c r="F7985" s="9" t="str">
        <f>TEXT(gdp_capita_rank__2[[#This Row],[year]],0)&amp;"-"&amp;gdp_capita_rank__2[[#This Row],[WB_country_code]]</f>
        <v>2019-MKD</v>
      </c>
      <c r="G7985" s="9" t="s">
        <v>9460</v>
      </c>
    </row>
    <row r="7986" spans="1:7" x14ac:dyDescent="0.2">
      <c r="A7986" s="9" t="s">
        <v>161</v>
      </c>
      <c r="B7986" s="9" t="s">
        <v>162</v>
      </c>
      <c r="C7986" s="9" t="s">
        <v>2937</v>
      </c>
      <c r="D7986" s="9" t="s">
        <v>2938</v>
      </c>
      <c r="E7986" s="9" t="s">
        <v>9383</v>
      </c>
      <c r="F7986" s="9" t="str">
        <f>TEXT(gdp_capita_rank__2[[#This Row],[year]],0)&amp;"-"&amp;gdp_capita_rank__2[[#This Row],[WB_country_code]]</f>
        <v>2019-MNE</v>
      </c>
      <c r="G7986" s="9" t="s">
        <v>9461</v>
      </c>
    </row>
    <row r="7987" spans="1:7" x14ac:dyDescent="0.2">
      <c r="A7987" s="9" t="s">
        <v>163</v>
      </c>
      <c r="B7987" s="9" t="s">
        <v>164</v>
      </c>
      <c r="C7987" s="9" t="s">
        <v>2939</v>
      </c>
      <c r="D7987" s="9" t="s">
        <v>2940</v>
      </c>
      <c r="E7987" s="9" t="s">
        <v>9383</v>
      </c>
      <c r="F7987" s="9" t="str">
        <f>TEXT(gdp_capita_rank__2[[#This Row],[year]],0)&amp;"-"&amp;gdp_capita_rank__2[[#This Row],[WB_country_code]]</f>
        <v>2019-MNG</v>
      </c>
      <c r="G7987" s="9" t="s">
        <v>9462</v>
      </c>
    </row>
    <row r="7988" spans="1:7" x14ac:dyDescent="0.2">
      <c r="A7988" s="9" t="s">
        <v>165</v>
      </c>
      <c r="B7988" s="9" t="s">
        <v>166</v>
      </c>
      <c r="C7988" s="9" t="s">
        <v>2941</v>
      </c>
      <c r="D7988" s="9" t="s">
        <v>2942</v>
      </c>
      <c r="E7988" s="9" t="s">
        <v>9383</v>
      </c>
      <c r="F7988" s="9" t="str">
        <f>TEXT(gdp_capita_rank__2[[#This Row],[year]],0)&amp;"-"&amp;gdp_capita_rank__2[[#This Row],[WB_country_code]]</f>
        <v>2019-MOZ</v>
      </c>
      <c r="G7988" s="9" t="s">
        <v>9463</v>
      </c>
    </row>
    <row r="7989" spans="1:7" x14ac:dyDescent="0.2">
      <c r="A7989" s="9" t="s">
        <v>167</v>
      </c>
      <c r="B7989" s="9" t="s">
        <v>168</v>
      </c>
      <c r="C7989" s="9" t="s">
        <v>2943</v>
      </c>
      <c r="D7989" s="9" t="s">
        <v>2944</v>
      </c>
      <c r="E7989" s="9" t="s">
        <v>9383</v>
      </c>
      <c r="F7989" s="9" t="str">
        <f>TEXT(gdp_capita_rank__2[[#This Row],[year]],0)&amp;"-"&amp;gdp_capita_rank__2[[#This Row],[WB_country_code]]</f>
        <v>2019-MUS</v>
      </c>
      <c r="G7989" s="9" t="s">
        <v>9464</v>
      </c>
    </row>
    <row r="7990" spans="1:7" x14ac:dyDescent="0.2">
      <c r="A7990" s="9" t="s">
        <v>169</v>
      </c>
      <c r="B7990" s="9" t="s">
        <v>170</v>
      </c>
      <c r="C7990" s="9" t="s">
        <v>2945</v>
      </c>
      <c r="D7990" s="9" t="s">
        <v>2946</v>
      </c>
      <c r="E7990" s="9" t="s">
        <v>9383</v>
      </c>
      <c r="F7990" s="9" t="str">
        <f>TEXT(gdp_capita_rank__2[[#This Row],[year]],0)&amp;"-"&amp;gdp_capita_rank__2[[#This Row],[WB_country_code]]</f>
        <v>2019-MYS</v>
      </c>
      <c r="G7990" s="9" t="s">
        <v>9465</v>
      </c>
    </row>
    <row r="7991" spans="1:7" x14ac:dyDescent="0.2">
      <c r="A7991" s="9" t="s">
        <v>171</v>
      </c>
      <c r="B7991" s="9" t="s">
        <v>172</v>
      </c>
      <c r="C7991" s="9" t="s">
        <v>2948</v>
      </c>
      <c r="D7991" s="9" t="s">
        <v>2949</v>
      </c>
      <c r="E7991" s="9" t="s">
        <v>9383</v>
      </c>
      <c r="F7991" s="9" t="str">
        <f>TEXT(gdp_capita_rank__2[[#This Row],[year]],0)&amp;"-"&amp;gdp_capita_rank__2[[#This Row],[WB_country_code]]</f>
        <v>2019-NAM</v>
      </c>
      <c r="G7991" s="9" t="s">
        <v>9466</v>
      </c>
    </row>
    <row r="7992" spans="1:7" x14ac:dyDescent="0.2">
      <c r="A7992" s="9" t="s">
        <v>173</v>
      </c>
      <c r="B7992" s="9" t="s">
        <v>174</v>
      </c>
      <c r="C7992" s="9" t="s">
        <v>2950</v>
      </c>
      <c r="D7992" s="9" t="s">
        <v>2951</v>
      </c>
      <c r="E7992" s="9" t="s">
        <v>9383</v>
      </c>
      <c r="F7992" s="9" t="str">
        <f>TEXT(gdp_capita_rank__2[[#This Row],[year]],0)&amp;"-"&amp;gdp_capita_rank__2[[#This Row],[WB_country_code]]</f>
        <v>2019-NER</v>
      </c>
      <c r="G7992" s="9" t="s">
        <v>9467</v>
      </c>
    </row>
    <row r="7993" spans="1:7" x14ac:dyDescent="0.2">
      <c r="A7993" s="9" t="s">
        <v>175</v>
      </c>
      <c r="B7993" s="9" t="s">
        <v>176</v>
      </c>
      <c r="C7993" s="9" t="s">
        <v>2953</v>
      </c>
      <c r="D7993" s="9" t="s">
        <v>2954</v>
      </c>
      <c r="E7993" s="9" t="s">
        <v>9383</v>
      </c>
      <c r="F7993" s="9" t="str">
        <f>TEXT(gdp_capita_rank__2[[#This Row],[year]],0)&amp;"-"&amp;gdp_capita_rank__2[[#This Row],[WB_country_code]]</f>
        <v>2019-NGA</v>
      </c>
      <c r="G7993" s="9" t="s">
        <v>9468</v>
      </c>
    </row>
    <row r="7994" spans="1:7" x14ac:dyDescent="0.2">
      <c r="A7994" s="9" t="s">
        <v>177</v>
      </c>
      <c r="B7994" s="9" t="s">
        <v>178</v>
      </c>
      <c r="C7994" s="9" t="s">
        <v>2956</v>
      </c>
      <c r="D7994" s="9" t="s">
        <v>2957</v>
      </c>
      <c r="E7994" s="9" t="s">
        <v>9383</v>
      </c>
      <c r="F7994" s="9" t="str">
        <f>TEXT(gdp_capita_rank__2[[#This Row],[year]],0)&amp;"-"&amp;gdp_capita_rank__2[[#This Row],[WB_country_code]]</f>
        <v>2019-NLD</v>
      </c>
      <c r="G7994" s="9" t="s">
        <v>9469</v>
      </c>
    </row>
    <row r="7995" spans="1:7" x14ac:dyDescent="0.2">
      <c r="A7995" s="9" t="s">
        <v>179</v>
      </c>
      <c r="B7995" s="9" t="s">
        <v>180</v>
      </c>
      <c r="C7995" s="9" t="s">
        <v>2959</v>
      </c>
      <c r="D7995" s="9" t="s">
        <v>2960</v>
      </c>
      <c r="E7995" s="9" t="s">
        <v>9383</v>
      </c>
      <c r="F7995" s="9" t="str">
        <f>TEXT(gdp_capita_rank__2[[#This Row],[year]],0)&amp;"-"&amp;gdp_capita_rank__2[[#This Row],[WB_country_code]]</f>
        <v>2019-NOR</v>
      </c>
      <c r="G7995" s="9" t="s">
        <v>9470</v>
      </c>
    </row>
    <row r="7996" spans="1:7" x14ac:dyDescent="0.2">
      <c r="A7996" s="9" t="s">
        <v>181</v>
      </c>
      <c r="B7996" s="9" t="s">
        <v>182</v>
      </c>
      <c r="C7996" s="9" t="s">
        <v>2962</v>
      </c>
      <c r="D7996" s="9" t="s">
        <v>2963</v>
      </c>
      <c r="E7996" s="9" t="s">
        <v>9383</v>
      </c>
      <c r="F7996" s="9" t="str">
        <f>TEXT(gdp_capita_rank__2[[#This Row],[year]],0)&amp;"-"&amp;gdp_capita_rank__2[[#This Row],[WB_country_code]]</f>
        <v>2019-NZL</v>
      </c>
      <c r="G7996" s="9" t="s">
        <v>9471</v>
      </c>
    </row>
    <row r="7997" spans="1:7" x14ac:dyDescent="0.2">
      <c r="A7997" s="9" t="s">
        <v>183</v>
      </c>
      <c r="B7997" s="9" t="s">
        <v>184</v>
      </c>
      <c r="C7997" s="9" t="s">
        <v>2965</v>
      </c>
      <c r="D7997" s="9" t="s">
        <v>2966</v>
      </c>
      <c r="E7997" s="9" t="s">
        <v>9383</v>
      </c>
      <c r="F7997" s="9" t="str">
        <f>TEXT(gdp_capita_rank__2[[#This Row],[year]],0)&amp;"-"&amp;gdp_capita_rank__2[[#This Row],[WB_country_code]]</f>
        <v>2019-PAK</v>
      </c>
      <c r="G7997" s="9" t="s">
        <v>9472</v>
      </c>
    </row>
    <row r="7998" spans="1:7" x14ac:dyDescent="0.2">
      <c r="A7998" s="9" t="s">
        <v>185</v>
      </c>
      <c r="B7998" s="9" t="s">
        <v>186</v>
      </c>
      <c r="C7998" s="9" t="s">
        <v>2968</v>
      </c>
      <c r="D7998" s="9" t="s">
        <v>2969</v>
      </c>
      <c r="E7998" s="9" t="s">
        <v>9383</v>
      </c>
      <c r="F7998" s="9" t="str">
        <f>TEXT(gdp_capita_rank__2[[#This Row],[year]],0)&amp;"-"&amp;gdp_capita_rank__2[[#This Row],[WB_country_code]]</f>
        <v>2019-PAN</v>
      </c>
      <c r="G7998" s="9" t="s">
        <v>9473</v>
      </c>
    </row>
    <row r="7999" spans="1:7" x14ac:dyDescent="0.2">
      <c r="A7999" s="9" t="s">
        <v>187</v>
      </c>
      <c r="B7999" s="9" t="s">
        <v>188</v>
      </c>
      <c r="C7999" s="9" t="s">
        <v>2971</v>
      </c>
      <c r="D7999" s="9" t="s">
        <v>2972</v>
      </c>
      <c r="E7999" s="9" t="s">
        <v>9383</v>
      </c>
      <c r="F7999" s="9" t="str">
        <f>TEXT(gdp_capita_rank__2[[#This Row],[year]],0)&amp;"-"&amp;gdp_capita_rank__2[[#This Row],[WB_country_code]]</f>
        <v>2019-PER</v>
      </c>
      <c r="G7999" s="9" t="s">
        <v>9474</v>
      </c>
    </row>
    <row r="8000" spans="1:7" x14ac:dyDescent="0.2">
      <c r="A8000" s="9" t="s">
        <v>189</v>
      </c>
      <c r="B8000" s="9" t="s">
        <v>190</v>
      </c>
      <c r="C8000" s="9" t="s">
        <v>2973</v>
      </c>
      <c r="D8000" s="9" t="s">
        <v>2974</v>
      </c>
      <c r="E8000" s="9" t="s">
        <v>9383</v>
      </c>
      <c r="F8000" s="9" t="str">
        <f>TEXT(gdp_capita_rank__2[[#This Row],[year]],0)&amp;"-"&amp;gdp_capita_rank__2[[#This Row],[WB_country_code]]</f>
        <v>2019-PHL</v>
      </c>
      <c r="G8000" s="9" t="s">
        <v>9475</v>
      </c>
    </row>
    <row r="8001" spans="1:7" x14ac:dyDescent="0.2">
      <c r="A8001" s="9" t="s">
        <v>191</v>
      </c>
      <c r="B8001" s="9" t="s">
        <v>192</v>
      </c>
      <c r="C8001" s="9" t="s">
        <v>2976</v>
      </c>
      <c r="D8001" s="9" t="s">
        <v>2977</v>
      </c>
      <c r="E8001" s="9" t="s">
        <v>9383</v>
      </c>
      <c r="F8001" s="9" t="str">
        <f>TEXT(gdp_capita_rank__2[[#This Row],[year]],0)&amp;"-"&amp;gdp_capita_rank__2[[#This Row],[WB_country_code]]</f>
        <v>2019-POL</v>
      </c>
      <c r="G8001" s="9" t="s">
        <v>9476</v>
      </c>
    </row>
    <row r="8002" spans="1:7" x14ac:dyDescent="0.2">
      <c r="A8002" s="9" t="s">
        <v>193</v>
      </c>
      <c r="B8002" s="9" t="s">
        <v>194</v>
      </c>
      <c r="C8002" s="9" t="s">
        <v>2818</v>
      </c>
      <c r="D8002" s="9" t="s">
        <v>2978</v>
      </c>
      <c r="E8002" s="9" t="s">
        <v>9383</v>
      </c>
      <c r="F8002" s="9" t="str">
        <f>TEXT(gdp_capita_rank__2[[#This Row],[year]],0)&amp;"-"&amp;gdp_capita_rank__2[[#This Row],[WB_country_code]]</f>
        <v>2019-PRI</v>
      </c>
      <c r="G8002" s="9" t="s">
        <v>9477</v>
      </c>
    </row>
    <row r="8003" spans="1:7" x14ac:dyDescent="0.2">
      <c r="A8003" s="9" t="s">
        <v>195</v>
      </c>
      <c r="B8003" s="9" t="s">
        <v>196</v>
      </c>
      <c r="C8003" s="9" t="s">
        <v>2980</v>
      </c>
      <c r="D8003" s="9" t="s">
        <v>2981</v>
      </c>
      <c r="E8003" s="9" t="s">
        <v>9383</v>
      </c>
      <c r="F8003" s="9" t="str">
        <f>TEXT(gdp_capita_rank__2[[#This Row],[year]],0)&amp;"-"&amp;gdp_capita_rank__2[[#This Row],[WB_country_code]]</f>
        <v>2019-PRK</v>
      </c>
      <c r="G8003" s="9" t="s">
        <v>2741</v>
      </c>
    </row>
    <row r="8004" spans="1:7" x14ac:dyDescent="0.2">
      <c r="A8004" s="9" t="s">
        <v>197</v>
      </c>
      <c r="B8004" s="9" t="s">
        <v>198</v>
      </c>
      <c r="C8004" s="9" t="s">
        <v>2982</v>
      </c>
      <c r="D8004" s="9" t="s">
        <v>2983</v>
      </c>
      <c r="E8004" s="9" t="s">
        <v>9383</v>
      </c>
      <c r="F8004" s="9" t="str">
        <f>TEXT(gdp_capita_rank__2[[#This Row],[year]],0)&amp;"-"&amp;gdp_capita_rank__2[[#This Row],[WB_country_code]]</f>
        <v>2019-PRT</v>
      </c>
      <c r="G8004" s="9" t="s">
        <v>9478</v>
      </c>
    </row>
    <row r="8005" spans="1:7" x14ac:dyDescent="0.2">
      <c r="A8005" s="9" t="s">
        <v>199</v>
      </c>
      <c r="B8005" s="9" t="s">
        <v>200</v>
      </c>
      <c r="C8005" s="9" t="s">
        <v>2985</v>
      </c>
      <c r="D8005" s="9" t="s">
        <v>2986</v>
      </c>
      <c r="E8005" s="9" t="s">
        <v>9383</v>
      </c>
      <c r="F8005" s="9" t="str">
        <f>TEXT(gdp_capita_rank__2[[#This Row],[year]],0)&amp;"-"&amp;gdp_capita_rank__2[[#This Row],[WB_country_code]]</f>
        <v>2019-PRY</v>
      </c>
      <c r="G8005" s="9" t="s">
        <v>9479</v>
      </c>
    </row>
    <row r="8006" spans="1:7" x14ac:dyDescent="0.2">
      <c r="A8006" s="9" t="s">
        <v>201</v>
      </c>
      <c r="B8006" s="9" t="s">
        <v>202</v>
      </c>
      <c r="C8006" s="9" t="s">
        <v>2987</v>
      </c>
      <c r="D8006" s="9" t="s">
        <v>2988</v>
      </c>
      <c r="E8006" s="9" t="s">
        <v>9383</v>
      </c>
      <c r="F8006" s="9" t="str">
        <f>TEXT(gdp_capita_rank__2[[#This Row],[year]],0)&amp;"-"&amp;gdp_capita_rank__2[[#This Row],[WB_country_code]]</f>
        <v>2019-QAT</v>
      </c>
      <c r="G8006" s="9" t="s">
        <v>9480</v>
      </c>
    </row>
    <row r="8007" spans="1:7" x14ac:dyDescent="0.2">
      <c r="A8007" s="9" t="s">
        <v>203</v>
      </c>
      <c r="B8007" s="9" t="s">
        <v>204</v>
      </c>
      <c r="C8007" s="9" t="s">
        <v>2989</v>
      </c>
      <c r="D8007" s="9" t="s">
        <v>2990</v>
      </c>
      <c r="E8007" s="9" t="s">
        <v>9383</v>
      </c>
      <c r="F8007" s="9" t="str">
        <f>TEXT(gdp_capita_rank__2[[#This Row],[year]],0)&amp;"-"&amp;gdp_capita_rank__2[[#This Row],[WB_country_code]]</f>
        <v>2019-ROU</v>
      </c>
      <c r="G8007" s="9" t="s">
        <v>9481</v>
      </c>
    </row>
    <row r="8008" spans="1:7" x14ac:dyDescent="0.2">
      <c r="A8008" s="9" t="s">
        <v>205</v>
      </c>
      <c r="B8008" s="9" t="s">
        <v>206</v>
      </c>
      <c r="C8008" s="9" t="s">
        <v>2991</v>
      </c>
      <c r="D8008" s="9" t="s">
        <v>2992</v>
      </c>
      <c r="E8008" s="9" t="s">
        <v>9383</v>
      </c>
      <c r="F8008" s="9" t="str">
        <f>TEXT(gdp_capita_rank__2[[#This Row],[year]],0)&amp;"-"&amp;gdp_capita_rank__2[[#This Row],[WB_country_code]]</f>
        <v>2019-RUS</v>
      </c>
      <c r="G8008" s="9" t="s">
        <v>9482</v>
      </c>
    </row>
    <row r="8009" spans="1:7" x14ac:dyDescent="0.2">
      <c r="A8009" s="9" t="s">
        <v>207</v>
      </c>
      <c r="B8009" s="9" t="s">
        <v>208</v>
      </c>
      <c r="C8009" s="9" t="s">
        <v>2993</v>
      </c>
      <c r="D8009" s="9" t="s">
        <v>2994</v>
      </c>
      <c r="E8009" s="9" t="s">
        <v>9383</v>
      </c>
      <c r="F8009" s="9" t="str">
        <f>TEXT(gdp_capita_rank__2[[#This Row],[year]],0)&amp;"-"&amp;gdp_capita_rank__2[[#This Row],[WB_country_code]]</f>
        <v>2019-SAU</v>
      </c>
      <c r="G8009" s="9" t="s">
        <v>9483</v>
      </c>
    </row>
    <row r="8010" spans="1:7" x14ac:dyDescent="0.2">
      <c r="A8010" s="9" t="s">
        <v>209</v>
      </c>
      <c r="B8010" s="9" t="s">
        <v>210</v>
      </c>
      <c r="C8010" s="9" t="s">
        <v>2995</v>
      </c>
      <c r="D8010" s="9" t="s">
        <v>2996</v>
      </c>
      <c r="E8010" s="9" t="s">
        <v>9383</v>
      </c>
      <c r="F8010" s="9" t="str">
        <f>TEXT(gdp_capita_rank__2[[#This Row],[year]],0)&amp;"-"&amp;gdp_capita_rank__2[[#This Row],[WB_country_code]]</f>
        <v>2019-SDN</v>
      </c>
      <c r="G8010" s="9" t="s">
        <v>9484</v>
      </c>
    </row>
    <row r="8011" spans="1:7" x14ac:dyDescent="0.2">
      <c r="A8011" s="9" t="s">
        <v>211</v>
      </c>
      <c r="B8011" s="9" t="s">
        <v>212</v>
      </c>
      <c r="C8011" s="9" t="s">
        <v>2998</v>
      </c>
      <c r="D8011" s="9" t="s">
        <v>2999</v>
      </c>
      <c r="E8011" s="9" t="s">
        <v>9383</v>
      </c>
      <c r="F8011" s="9" t="str">
        <f>TEXT(gdp_capita_rank__2[[#This Row],[year]],0)&amp;"-"&amp;gdp_capita_rank__2[[#This Row],[WB_country_code]]</f>
        <v>2019-SEN</v>
      </c>
      <c r="G8011" s="9" t="s">
        <v>9485</v>
      </c>
    </row>
    <row r="8012" spans="1:7" x14ac:dyDescent="0.2">
      <c r="A8012" s="9" t="s">
        <v>213</v>
      </c>
      <c r="B8012" s="9" t="s">
        <v>214</v>
      </c>
      <c r="C8012" s="9" t="s">
        <v>3001</v>
      </c>
      <c r="D8012" s="9" t="s">
        <v>3002</v>
      </c>
      <c r="E8012" s="9" t="s">
        <v>9383</v>
      </c>
      <c r="F8012" s="9" t="str">
        <f>TEXT(gdp_capita_rank__2[[#This Row],[year]],0)&amp;"-"&amp;gdp_capita_rank__2[[#This Row],[WB_country_code]]</f>
        <v>2019-SGP</v>
      </c>
      <c r="G8012" s="9" t="s">
        <v>9486</v>
      </c>
    </row>
    <row r="8013" spans="1:7" x14ac:dyDescent="0.2">
      <c r="A8013" s="9" t="s">
        <v>215</v>
      </c>
      <c r="B8013" s="9" t="s">
        <v>216</v>
      </c>
      <c r="C8013" s="9" t="s">
        <v>3004</v>
      </c>
      <c r="D8013" s="9" t="s">
        <v>3005</v>
      </c>
      <c r="E8013" s="9" t="s">
        <v>9383</v>
      </c>
      <c r="F8013" s="9" t="str">
        <f>TEXT(gdp_capita_rank__2[[#This Row],[year]],0)&amp;"-"&amp;gdp_capita_rank__2[[#This Row],[WB_country_code]]</f>
        <v>2019-SMR</v>
      </c>
      <c r="G8013" s="9" t="s">
        <v>9487</v>
      </c>
    </row>
    <row r="8014" spans="1:7" x14ac:dyDescent="0.2">
      <c r="A8014" s="9" t="s">
        <v>217</v>
      </c>
      <c r="B8014" s="9" t="s">
        <v>218</v>
      </c>
      <c r="C8014" s="9" t="s">
        <v>2854</v>
      </c>
      <c r="D8014" s="9" t="s">
        <v>3006</v>
      </c>
      <c r="E8014" s="9" t="s">
        <v>9383</v>
      </c>
      <c r="F8014" s="9" t="str">
        <f>TEXT(gdp_capita_rank__2[[#This Row],[year]],0)&amp;"-"&amp;gdp_capita_rank__2[[#This Row],[WB_country_code]]</f>
        <v>2019-SRB</v>
      </c>
      <c r="G8014" s="9" t="s">
        <v>9488</v>
      </c>
    </row>
    <row r="8015" spans="1:7" x14ac:dyDescent="0.2">
      <c r="A8015" s="9" t="s">
        <v>219</v>
      </c>
      <c r="B8015" s="9" t="s">
        <v>220</v>
      </c>
      <c r="C8015" s="9" t="s">
        <v>3007</v>
      </c>
      <c r="D8015" s="9" t="s">
        <v>3008</v>
      </c>
      <c r="E8015" s="9" t="s">
        <v>9383</v>
      </c>
      <c r="F8015" s="9" t="str">
        <f>TEXT(gdp_capita_rank__2[[#This Row],[year]],0)&amp;"-"&amp;gdp_capita_rank__2[[#This Row],[WB_country_code]]</f>
        <v>2019-SUR</v>
      </c>
      <c r="G8015" s="9" t="s">
        <v>9489</v>
      </c>
    </row>
    <row r="8016" spans="1:7" x14ac:dyDescent="0.2">
      <c r="A8016" s="9" t="s">
        <v>221</v>
      </c>
      <c r="B8016" s="9" t="s">
        <v>222</v>
      </c>
      <c r="C8016" s="9" t="s">
        <v>3010</v>
      </c>
      <c r="D8016" s="9" t="s">
        <v>3011</v>
      </c>
      <c r="E8016" s="9" t="s">
        <v>9383</v>
      </c>
      <c r="F8016" s="9" t="str">
        <f>TEXT(gdp_capita_rank__2[[#This Row],[year]],0)&amp;"-"&amp;gdp_capita_rank__2[[#This Row],[WB_country_code]]</f>
        <v>2019-SVK</v>
      </c>
      <c r="G8016" s="9" t="s">
        <v>9490</v>
      </c>
    </row>
    <row r="8017" spans="1:7" x14ac:dyDescent="0.2">
      <c r="A8017" s="9" t="s">
        <v>223</v>
      </c>
      <c r="B8017" s="9" t="s">
        <v>224</v>
      </c>
      <c r="C8017" s="9" t="s">
        <v>3012</v>
      </c>
      <c r="D8017" s="9" t="s">
        <v>3013</v>
      </c>
      <c r="E8017" s="9" t="s">
        <v>9383</v>
      </c>
      <c r="F8017" s="9" t="str">
        <f>TEXT(gdp_capita_rank__2[[#This Row],[year]],0)&amp;"-"&amp;gdp_capita_rank__2[[#This Row],[WB_country_code]]</f>
        <v>2019-SVN</v>
      </c>
      <c r="G8017" s="9" t="s">
        <v>9491</v>
      </c>
    </row>
    <row r="8018" spans="1:7" x14ac:dyDescent="0.2">
      <c r="A8018" s="9" t="s">
        <v>225</v>
      </c>
      <c r="B8018" s="9" t="s">
        <v>226</v>
      </c>
      <c r="C8018" s="9" t="s">
        <v>3014</v>
      </c>
      <c r="D8018" s="9" t="s">
        <v>3015</v>
      </c>
      <c r="E8018" s="9" t="s">
        <v>9383</v>
      </c>
      <c r="F8018" s="9" t="str">
        <f>TEXT(gdp_capita_rank__2[[#This Row],[year]],0)&amp;"-"&amp;gdp_capita_rank__2[[#This Row],[WB_country_code]]</f>
        <v>2019-SWE</v>
      </c>
      <c r="G8018" s="9" t="s">
        <v>9492</v>
      </c>
    </row>
    <row r="8019" spans="1:7" x14ac:dyDescent="0.2">
      <c r="A8019" s="9" t="s">
        <v>227</v>
      </c>
      <c r="B8019" s="9" t="s">
        <v>228</v>
      </c>
      <c r="C8019" s="9" t="s">
        <v>3017</v>
      </c>
      <c r="D8019" s="9" t="s">
        <v>3018</v>
      </c>
      <c r="E8019" s="9" t="s">
        <v>9383</v>
      </c>
      <c r="F8019" s="9" t="str">
        <f>TEXT(gdp_capita_rank__2[[#This Row],[year]],0)&amp;"-"&amp;gdp_capita_rank__2[[#This Row],[WB_country_code]]</f>
        <v>2019-SYR</v>
      </c>
      <c r="G8019" s="9" t="s">
        <v>9493</v>
      </c>
    </row>
    <row r="8020" spans="1:7" x14ac:dyDescent="0.2">
      <c r="A8020" s="9" t="s">
        <v>229</v>
      </c>
      <c r="B8020" s="9" t="s">
        <v>230</v>
      </c>
      <c r="C8020" s="9" t="s">
        <v>3020</v>
      </c>
      <c r="D8020" s="9" t="s">
        <v>3021</v>
      </c>
      <c r="E8020" s="9" t="s">
        <v>9383</v>
      </c>
      <c r="F8020" s="9" t="str">
        <f>TEXT(gdp_capita_rank__2[[#This Row],[year]],0)&amp;"-"&amp;gdp_capita_rank__2[[#This Row],[WB_country_code]]</f>
        <v>2019-TGO</v>
      </c>
      <c r="G8020" s="9" t="s">
        <v>9494</v>
      </c>
    </row>
    <row r="8021" spans="1:7" x14ac:dyDescent="0.2">
      <c r="A8021" s="9" t="s">
        <v>231</v>
      </c>
      <c r="B8021" s="9" t="s">
        <v>232</v>
      </c>
      <c r="C8021" s="9" t="s">
        <v>3023</v>
      </c>
      <c r="D8021" s="9" t="s">
        <v>3024</v>
      </c>
      <c r="E8021" s="9" t="s">
        <v>9383</v>
      </c>
      <c r="F8021" s="9" t="str">
        <f>TEXT(gdp_capita_rank__2[[#This Row],[year]],0)&amp;"-"&amp;gdp_capita_rank__2[[#This Row],[WB_country_code]]</f>
        <v>2019-THA</v>
      </c>
      <c r="G8021" s="9" t="s">
        <v>9495</v>
      </c>
    </row>
    <row r="8022" spans="1:7" x14ac:dyDescent="0.2">
      <c r="A8022" s="9" t="s">
        <v>233</v>
      </c>
      <c r="B8022" s="9" t="s">
        <v>234</v>
      </c>
      <c r="C8022" s="9" t="s">
        <v>3026</v>
      </c>
      <c r="D8022" s="9" t="s">
        <v>3027</v>
      </c>
      <c r="E8022" s="9" t="s">
        <v>9383</v>
      </c>
      <c r="F8022" s="9" t="str">
        <f>TEXT(gdp_capita_rank__2[[#This Row],[year]],0)&amp;"-"&amp;gdp_capita_rank__2[[#This Row],[WB_country_code]]</f>
        <v>2019-TJK</v>
      </c>
      <c r="G8022" s="9" t="s">
        <v>9496</v>
      </c>
    </row>
    <row r="8023" spans="1:7" x14ac:dyDescent="0.2">
      <c r="A8023" s="9" t="s">
        <v>235</v>
      </c>
      <c r="B8023" s="9" t="s">
        <v>236</v>
      </c>
      <c r="C8023" s="9" t="s">
        <v>3028</v>
      </c>
      <c r="D8023" s="9" t="s">
        <v>3029</v>
      </c>
      <c r="E8023" s="9" t="s">
        <v>9383</v>
      </c>
      <c r="F8023" s="9" t="str">
        <f>TEXT(gdp_capita_rank__2[[#This Row],[year]],0)&amp;"-"&amp;gdp_capita_rank__2[[#This Row],[WB_country_code]]</f>
        <v>2019-TKM</v>
      </c>
      <c r="G8023" s="9" t="s">
        <v>9497</v>
      </c>
    </row>
    <row r="8024" spans="1:7" x14ac:dyDescent="0.2">
      <c r="A8024" s="9" t="s">
        <v>237</v>
      </c>
      <c r="B8024" s="9" t="s">
        <v>238</v>
      </c>
      <c r="C8024" s="9" t="s">
        <v>3030</v>
      </c>
      <c r="D8024" s="9" t="s">
        <v>3031</v>
      </c>
      <c r="E8024" s="9" t="s">
        <v>9383</v>
      </c>
      <c r="F8024" s="9" t="str">
        <f>TEXT(gdp_capita_rank__2[[#This Row],[year]],0)&amp;"-"&amp;gdp_capita_rank__2[[#This Row],[WB_country_code]]</f>
        <v>2019-TON</v>
      </c>
      <c r="G8024" s="9" t="s">
        <v>9498</v>
      </c>
    </row>
    <row r="8025" spans="1:7" x14ac:dyDescent="0.2">
      <c r="A8025" s="9" t="s">
        <v>239</v>
      </c>
      <c r="B8025" s="9" t="s">
        <v>240</v>
      </c>
      <c r="C8025" s="9" t="s">
        <v>3032</v>
      </c>
      <c r="D8025" s="9" t="s">
        <v>3033</v>
      </c>
      <c r="E8025" s="9" t="s">
        <v>9383</v>
      </c>
      <c r="F8025" s="9" t="str">
        <f>TEXT(gdp_capita_rank__2[[#This Row],[year]],0)&amp;"-"&amp;gdp_capita_rank__2[[#This Row],[WB_country_code]]</f>
        <v>2019-TTO</v>
      </c>
      <c r="G8025" s="9" t="s">
        <v>9499</v>
      </c>
    </row>
    <row r="8026" spans="1:7" x14ac:dyDescent="0.2">
      <c r="A8026" s="9" t="s">
        <v>241</v>
      </c>
      <c r="B8026" s="9" t="s">
        <v>242</v>
      </c>
      <c r="C8026" s="9" t="s">
        <v>3035</v>
      </c>
      <c r="D8026" s="9" t="s">
        <v>3036</v>
      </c>
      <c r="E8026" s="9" t="s">
        <v>9383</v>
      </c>
      <c r="F8026" s="9" t="str">
        <f>TEXT(gdp_capita_rank__2[[#This Row],[year]],0)&amp;"-"&amp;gdp_capita_rank__2[[#This Row],[WB_country_code]]</f>
        <v>2019-TUN</v>
      </c>
      <c r="G8026" s="9" t="s">
        <v>9500</v>
      </c>
    </row>
    <row r="8027" spans="1:7" x14ac:dyDescent="0.2">
      <c r="A8027" s="9" t="s">
        <v>243</v>
      </c>
      <c r="B8027" s="9" t="s">
        <v>244</v>
      </c>
      <c r="C8027" s="9" t="s">
        <v>3037</v>
      </c>
      <c r="D8027" s="9" t="s">
        <v>3038</v>
      </c>
      <c r="E8027" s="9" t="s">
        <v>9383</v>
      </c>
      <c r="F8027" s="9" t="str">
        <f>TEXT(gdp_capita_rank__2[[#This Row],[year]],0)&amp;"-"&amp;gdp_capita_rank__2[[#This Row],[WB_country_code]]</f>
        <v>2019-TUR</v>
      </c>
      <c r="G8027" s="9" t="s">
        <v>9501</v>
      </c>
    </row>
    <row r="8028" spans="1:7" x14ac:dyDescent="0.2">
      <c r="A8028" s="9" t="s">
        <v>245</v>
      </c>
      <c r="B8028" s="9" t="s">
        <v>246</v>
      </c>
      <c r="C8028" s="9" t="s">
        <v>3040</v>
      </c>
      <c r="D8028" s="9" t="s">
        <v>3041</v>
      </c>
      <c r="E8028" s="9" t="s">
        <v>9383</v>
      </c>
      <c r="F8028" s="9" t="str">
        <f>TEXT(gdp_capita_rank__2[[#This Row],[year]],0)&amp;"-"&amp;gdp_capita_rank__2[[#This Row],[WB_country_code]]</f>
        <v>2019-TZA</v>
      </c>
      <c r="G8028" s="9" t="s">
        <v>9502</v>
      </c>
    </row>
    <row r="8029" spans="1:7" x14ac:dyDescent="0.2">
      <c r="A8029" s="9" t="s">
        <v>247</v>
      </c>
      <c r="B8029" s="9" t="s">
        <v>248</v>
      </c>
      <c r="C8029" s="9" t="s">
        <v>3042</v>
      </c>
      <c r="D8029" s="9" t="s">
        <v>3043</v>
      </c>
      <c r="E8029" s="9" t="s">
        <v>9383</v>
      </c>
      <c r="F8029" s="9" t="str">
        <f>TEXT(gdp_capita_rank__2[[#This Row],[year]],0)&amp;"-"&amp;gdp_capita_rank__2[[#This Row],[WB_country_code]]</f>
        <v>2019-UGA</v>
      </c>
      <c r="G8029" s="9" t="s">
        <v>9503</v>
      </c>
    </row>
    <row r="8030" spans="1:7" x14ac:dyDescent="0.2">
      <c r="A8030" s="9" t="s">
        <v>249</v>
      </c>
      <c r="B8030" s="9" t="s">
        <v>250</v>
      </c>
      <c r="C8030" s="9" t="s">
        <v>3045</v>
      </c>
      <c r="D8030" s="9" t="s">
        <v>3046</v>
      </c>
      <c r="E8030" s="9" t="s">
        <v>9383</v>
      </c>
      <c r="F8030" s="9" t="str">
        <f>TEXT(gdp_capita_rank__2[[#This Row],[year]],0)&amp;"-"&amp;gdp_capita_rank__2[[#This Row],[WB_country_code]]</f>
        <v>2019-UKR</v>
      </c>
      <c r="G8030" s="9" t="s">
        <v>9504</v>
      </c>
    </row>
    <row r="8031" spans="1:7" x14ac:dyDescent="0.2">
      <c r="A8031" s="9" t="s">
        <v>251</v>
      </c>
      <c r="B8031" s="9" t="s">
        <v>252</v>
      </c>
      <c r="C8031" s="9" t="s">
        <v>3047</v>
      </c>
      <c r="D8031" s="9" t="s">
        <v>3048</v>
      </c>
      <c r="E8031" s="9" t="s">
        <v>9383</v>
      </c>
      <c r="F8031" s="9" t="str">
        <f>TEXT(gdp_capita_rank__2[[#This Row],[year]],0)&amp;"-"&amp;gdp_capita_rank__2[[#This Row],[WB_country_code]]</f>
        <v>2019-URY</v>
      </c>
      <c r="G8031" s="9" t="s">
        <v>9505</v>
      </c>
    </row>
    <row r="8032" spans="1:7" x14ac:dyDescent="0.2">
      <c r="A8032" s="9" t="s">
        <v>253</v>
      </c>
      <c r="B8032" s="9" t="s">
        <v>254</v>
      </c>
      <c r="C8032" s="9" t="s">
        <v>3050</v>
      </c>
      <c r="D8032" s="9" t="s">
        <v>3051</v>
      </c>
      <c r="E8032" s="9" t="s">
        <v>9383</v>
      </c>
      <c r="F8032" s="9" t="str">
        <f>TEXT(gdp_capita_rank__2[[#This Row],[year]],0)&amp;"-"&amp;gdp_capita_rank__2[[#This Row],[WB_country_code]]</f>
        <v>2019-USA</v>
      </c>
      <c r="G8032" s="9" t="s">
        <v>9506</v>
      </c>
    </row>
    <row r="8033" spans="1:7" x14ac:dyDescent="0.2">
      <c r="A8033" s="9" t="s">
        <v>255</v>
      </c>
      <c r="B8033" s="9" t="s">
        <v>256</v>
      </c>
      <c r="C8033" s="9" t="s">
        <v>3053</v>
      </c>
      <c r="D8033" s="9" t="s">
        <v>3054</v>
      </c>
      <c r="E8033" s="9" t="s">
        <v>9383</v>
      </c>
      <c r="F8033" s="9" t="str">
        <f>TEXT(gdp_capita_rank__2[[#This Row],[year]],0)&amp;"-"&amp;gdp_capita_rank__2[[#This Row],[WB_country_code]]</f>
        <v>2019-UZB</v>
      </c>
      <c r="G8033" s="9" t="s">
        <v>9507</v>
      </c>
    </row>
    <row r="8034" spans="1:7" x14ac:dyDescent="0.2">
      <c r="A8034" s="9" t="s">
        <v>257</v>
      </c>
      <c r="B8034" s="9" t="s">
        <v>258</v>
      </c>
      <c r="C8034" s="9" t="s">
        <v>3055</v>
      </c>
      <c r="D8034" s="9" t="s">
        <v>3056</v>
      </c>
      <c r="E8034" s="9" t="s">
        <v>9383</v>
      </c>
      <c r="F8034" s="9" t="str">
        <f>TEXT(gdp_capita_rank__2[[#This Row],[year]],0)&amp;"-"&amp;gdp_capita_rank__2[[#This Row],[WB_country_code]]</f>
        <v>2019-VEN</v>
      </c>
      <c r="G8034" s="9" t="s">
        <v>2741</v>
      </c>
    </row>
    <row r="8035" spans="1:7" x14ac:dyDescent="0.2">
      <c r="A8035" s="9" t="s">
        <v>259</v>
      </c>
      <c r="B8035" s="9" t="s">
        <v>260</v>
      </c>
      <c r="C8035" s="9" t="s">
        <v>3058</v>
      </c>
      <c r="D8035" s="9" t="s">
        <v>3059</v>
      </c>
      <c r="E8035" s="9" t="s">
        <v>9383</v>
      </c>
      <c r="F8035" s="9" t="str">
        <f>TEXT(gdp_capita_rank__2[[#This Row],[year]],0)&amp;"-"&amp;gdp_capita_rank__2[[#This Row],[WB_country_code]]</f>
        <v>2019-VIR</v>
      </c>
      <c r="G8035" s="9" t="s">
        <v>9508</v>
      </c>
    </row>
    <row r="8036" spans="1:7" x14ac:dyDescent="0.2">
      <c r="A8036" s="9" t="s">
        <v>261</v>
      </c>
      <c r="B8036" s="9" t="s">
        <v>262</v>
      </c>
      <c r="C8036" s="9" t="s">
        <v>3060</v>
      </c>
      <c r="D8036" s="9" t="s">
        <v>3061</v>
      </c>
      <c r="E8036" s="9" t="s">
        <v>9383</v>
      </c>
      <c r="F8036" s="9" t="str">
        <f>TEXT(gdp_capita_rank__2[[#This Row],[year]],0)&amp;"-"&amp;gdp_capita_rank__2[[#This Row],[WB_country_code]]</f>
        <v>2019-VNM</v>
      </c>
      <c r="G8036" s="9" t="s">
        <v>9509</v>
      </c>
    </row>
    <row r="8037" spans="1:7" x14ac:dyDescent="0.2">
      <c r="A8037" s="9" t="s">
        <v>263</v>
      </c>
      <c r="B8037" s="9" t="s">
        <v>264</v>
      </c>
      <c r="C8037" s="9" t="s">
        <v>3062</v>
      </c>
      <c r="D8037" s="9" t="s">
        <v>3063</v>
      </c>
      <c r="E8037" s="9" t="s">
        <v>9383</v>
      </c>
      <c r="F8037" s="9" t="str">
        <f>TEXT(gdp_capita_rank__2[[#This Row],[year]],0)&amp;"-"&amp;gdp_capita_rank__2[[#This Row],[WB_country_code]]</f>
        <v>2019-WSM</v>
      </c>
      <c r="G8037" s="9" t="s">
        <v>9510</v>
      </c>
    </row>
    <row r="8038" spans="1:7" x14ac:dyDescent="0.2">
      <c r="A8038" s="9" t="s">
        <v>265</v>
      </c>
      <c r="B8038" s="9" t="s">
        <v>266</v>
      </c>
      <c r="C8038" s="9" t="s">
        <v>3064</v>
      </c>
      <c r="D8038" s="9" t="s">
        <v>3065</v>
      </c>
      <c r="E8038" s="9" t="s">
        <v>9383</v>
      </c>
      <c r="F8038" s="9" t="str">
        <f>TEXT(gdp_capita_rank__2[[#This Row],[year]],0)&amp;"-"&amp;gdp_capita_rank__2[[#This Row],[WB_country_code]]</f>
        <v>2019-XKX</v>
      </c>
      <c r="G8038" s="9" t="s">
        <v>9511</v>
      </c>
    </row>
    <row r="8039" spans="1:7" x14ac:dyDescent="0.2">
      <c r="A8039" s="9" t="s">
        <v>269</v>
      </c>
      <c r="B8039" s="9" t="s">
        <v>270</v>
      </c>
      <c r="C8039" s="9" t="s">
        <v>3066</v>
      </c>
      <c r="D8039" s="9" t="s">
        <v>3067</v>
      </c>
      <c r="E8039" s="9" t="s">
        <v>9383</v>
      </c>
      <c r="F8039" s="9" t="str">
        <f>TEXT(gdp_capita_rank__2[[#This Row],[year]],0)&amp;"-"&amp;gdp_capita_rank__2[[#This Row],[WB_country_code]]</f>
        <v>2019-ZAF</v>
      </c>
      <c r="G8039" s="9" t="s">
        <v>9512</v>
      </c>
    </row>
    <row r="8040" spans="1:7" x14ac:dyDescent="0.2">
      <c r="A8040" s="9" t="s">
        <v>271</v>
      </c>
      <c r="B8040" s="9" t="s">
        <v>272</v>
      </c>
      <c r="C8040" s="9" t="s">
        <v>3069</v>
      </c>
      <c r="D8040" s="9" t="s">
        <v>3070</v>
      </c>
      <c r="E8040" s="9" t="s">
        <v>9383</v>
      </c>
      <c r="F8040" s="9" t="str">
        <f>TEXT(gdp_capita_rank__2[[#This Row],[year]],0)&amp;"-"&amp;gdp_capita_rank__2[[#This Row],[WB_country_code]]</f>
        <v>2019-ZMB</v>
      </c>
      <c r="G8040" s="9" t="s">
        <v>9513</v>
      </c>
    </row>
    <row r="8041" spans="1:7" x14ac:dyDescent="0.2">
      <c r="A8041" s="9" t="s">
        <v>273</v>
      </c>
      <c r="B8041" s="9" t="s">
        <v>274</v>
      </c>
      <c r="C8041" s="9" t="s">
        <v>3072</v>
      </c>
      <c r="D8041" s="9" t="s">
        <v>3073</v>
      </c>
      <c r="E8041" s="9" t="s">
        <v>9383</v>
      </c>
      <c r="F8041" s="9" t="str">
        <f>TEXT(gdp_capita_rank__2[[#This Row],[year]],0)&amp;"-"&amp;gdp_capita_rank__2[[#This Row],[WB_country_code]]</f>
        <v>2019-ZWE</v>
      </c>
      <c r="G8041" s="9" t="s">
        <v>9514</v>
      </c>
    </row>
    <row r="8042" spans="1:7" x14ac:dyDescent="0.2">
      <c r="A8042" s="9" t="s">
        <v>5</v>
      </c>
      <c r="B8042" s="9" t="s">
        <v>6</v>
      </c>
      <c r="C8042" s="9" t="s">
        <v>2735</v>
      </c>
      <c r="D8042" s="9" t="s">
        <v>2736</v>
      </c>
      <c r="E8042" s="9" t="s">
        <v>9515</v>
      </c>
      <c r="F8042" s="9" t="str">
        <f>TEXT(gdp_capita_rank__2[[#This Row],[year]],0)&amp;"-"&amp;gdp_capita_rank__2[[#This Row],[WB_country_code]]</f>
        <v>2020-AFG</v>
      </c>
      <c r="G8042" s="9" t="s">
        <v>9516</v>
      </c>
    </row>
    <row r="8043" spans="1:7" x14ac:dyDescent="0.2">
      <c r="A8043" s="9" t="s">
        <v>7</v>
      </c>
      <c r="B8043" s="9" t="s">
        <v>8</v>
      </c>
      <c r="C8043" s="9" t="s">
        <v>2739</v>
      </c>
      <c r="D8043" s="9" t="s">
        <v>2740</v>
      </c>
      <c r="E8043" s="9" t="s">
        <v>9515</v>
      </c>
      <c r="F8043" s="9" t="str">
        <f>TEXT(gdp_capita_rank__2[[#This Row],[year]],0)&amp;"-"&amp;gdp_capita_rank__2[[#This Row],[WB_country_code]]</f>
        <v>2020-ARE</v>
      </c>
      <c r="G8043" s="9" t="s">
        <v>9517</v>
      </c>
    </row>
    <row r="8044" spans="1:7" x14ac:dyDescent="0.2">
      <c r="A8044" s="9" t="s">
        <v>9</v>
      </c>
      <c r="B8044" s="9" t="s">
        <v>10</v>
      </c>
      <c r="C8044" s="9" t="s">
        <v>2742</v>
      </c>
      <c r="D8044" s="9" t="s">
        <v>2743</v>
      </c>
      <c r="E8044" s="9" t="s">
        <v>9515</v>
      </c>
      <c r="F8044" s="9" t="str">
        <f>TEXT(gdp_capita_rank__2[[#This Row],[year]],0)&amp;"-"&amp;gdp_capita_rank__2[[#This Row],[WB_country_code]]</f>
        <v>2020-ARG</v>
      </c>
      <c r="G8044" s="9" t="s">
        <v>9518</v>
      </c>
    </row>
    <row r="8045" spans="1:7" x14ac:dyDescent="0.2">
      <c r="A8045" s="9" t="s">
        <v>11</v>
      </c>
      <c r="B8045" s="9" t="s">
        <v>12</v>
      </c>
      <c r="C8045" s="9" t="s">
        <v>2744</v>
      </c>
      <c r="D8045" s="9" t="s">
        <v>2745</v>
      </c>
      <c r="E8045" s="9" t="s">
        <v>9515</v>
      </c>
      <c r="F8045" s="9" t="str">
        <f>TEXT(gdp_capita_rank__2[[#This Row],[year]],0)&amp;"-"&amp;gdp_capita_rank__2[[#This Row],[WB_country_code]]</f>
        <v>2020-ARM</v>
      </c>
      <c r="G8045" s="9" t="s">
        <v>9519</v>
      </c>
    </row>
    <row r="8046" spans="1:7" x14ac:dyDescent="0.2">
      <c r="A8046" s="9" t="s">
        <v>13</v>
      </c>
      <c r="B8046" s="9" t="s">
        <v>14</v>
      </c>
      <c r="C8046" s="9" t="s">
        <v>2746</v>
      </c>
      <c r="D8046" s="9" t="s">
        <v>2747</v>
      </c>
      <c r="E8046" s="9" t="s">
        <v>9515</v>
      </c>
      <c r="F8046" s="9" t="str">
        <f>TEXT(gdp_capita_rank__2[[#This Row],[year]],0)&amp;"-"&amp;gdp_capita_rank__2[[#This Row],[WB_country_code]]</f>
        <v>2020-AUS</v>
      </c>
      <c r="G8046" s="9" t="s">
        <v>9520</v>
      </c>
    </row>
    <row r="8047" spans="1:7" x14ac:dyDescent="0.2">
      <c r="A8047" s="9" t="s">
        <v>15</v>
      </c>
      <c r="B8047" s="9" t="s">
        <v>16</v>
      </c>
      <c r="C8047" s="9" t="s">
        <v>2749</v>
      </c>
      <c r="D8047" s="9" t="s">
        <v>2750</v>
      </c>
      <c r="E8047" s="9" t="s">
        <v>9515</v>
      </c>
      <c r="F8047" s="9" t="str">
        <f>TEXT(gdp_capita_rank__2[[#This Row],[year]],0)&amp;"-"&amp;gdp_capita_rank__2[[#This Row],[WB_country_code]]</f>
        <v>2020-AUT</v>
      </c>
      <c r="G8047" s="9" t="s">
        <v>9521</v>
      </c>
    </row>
    <row r="8048" spans="1:7" x14ac:dyDescent="0.2">
      <c r="A8048" s="9" t="s">
        <v>17</v>
      </c>
      <c r="B8048" s="9" t="s">
        <v>18</v>
      </c>
      <c r="C8048" s="9" t="s">
        <v>2752</v>
      </c>
      <c r="D8048" s="9" t="s">
        <v>2753</v>
      </c>
      <c r="E8048" s="9" t="s">
        <v>9515</v>
      </c>
      <c r="F8048" s="9" t="str">
        <f>TEXT(gdp_capita_rank__2[[#This Row],[year]],0)&amp;"-"&amp;gdp_capita_rank__2[[#This Row],[WB_country_code]]</f>
        <v>2020-AZE</v>
      </c>
      <c r="G8048" s="9" t="s">
        <v>9522</v>
      </c>
    </row>
    <row r="8049" spans="1:7" x14ac:dyDescent="0.2">
      <c r="A8049" s="9" t="s">
        <v>19</v>
      </c>
      <c r="B8049" s="9" t="s">
        <v>20</v>
      </c>
      <c r="C8049" s="9" t="s">
        <v>2754</v>
      </c>
      <c r="D8049" s="9" t="s">
        <v>2755</v>
      </c>
      <c r="E8049" s="9" t="s">
        <v>9515</v>
      </c>
      <c r="F8049" s="9" t="str">
        <f>TEXT(gdp_capita_rank__2[[#This Row],[year]],0)&amp;"-"&amp;gdp_capita_rank__2[[#This Row],[WB_country_code]]</f>
        <v>2020-BDI</v>
      </c>
      <c r="G8049" s="9" t="s">
        <v>9523</v>
      </c>
    </row>
    <row r="8050" spans="1:7" x14ac:dyDescent="0.2">
      <c r="A8050" s="9" t="s">
        <v>21</v>
      </c>
      <c r="B8050" s="9" t="s">
        <v>22</v>
      </c>
      <c r="C8050" s="9" t="s">
        <v>2757</v>
      </c>
      <c r="D8050" s="9" t="s">
        <v>2758</v>
      </c>
      <c r="E8050" s="9" t="s">
        <v>9515</v>
      </c>
      <c r="F8050" s="9" t="str">
        <f>TEXT(gdp_capita_rank__2[[#This Row],[year]],0)&amp;"-"&amp;gdp_capita_rank__2[[#This Row],[WB_country_code]]</f>
        <v>2020-BEL</v>
      </c>
      <c r="G8050" s="9" t="s">
        <v>9524</v>
      </c>
    </row>
    <row r="8051" spans="1:7" x14ac:dyDescent="0.2">
      <c r="A8051" s="9" t="s">
        <v>23</v>
      </c>
      <c r="B8051" s="9" t="s">
        <v>24</v>
      </c>
      <c r="C8051" s="9" t="s">
        <v>2760</v>
      </c>
      <c r="D8051" s="9" t="s">
        <v>2761</v>
      </c>
      <c r="E8051" s="9" t="s">
        <v>9515</v>
      </c>
      <c r="F8051" s="9" t="str">
        <f>TEXT(gdp_capita_rank__2[[#This Row],[year]],0)&amp;"-"&amp;gdp_capita_rank__2[[#This Row],[WB_country_code]]</f>
        <v>2020-BFA</v>
      </c>
      <c r="G8051" s="9" t="s">
        <v>9525</v>
      </c>
    </row>
    <row r="8052" spans="1:7" x14ac:dyDescent="0.2">
      <c r="A8052" s="9" t="s">
        <v>25</v>
      </c>
      <c r="B8052" s="9" t="s">
        <v>26</v>
      </c>
      <c r="C8052" s="9" t="s">
        <v>2763</v>
      </c>
      <c r="D8052" s="9" t="s">
        <v>2764</v>
      </c>
      <c r="E8052" s="9" t="s">
        <v>9515</v>
      </c>
      <c r="F8052" s="9" t="str">
        <f>TEXT(gdp_capita_rank__2[[#This Row],[year]],0)&amp;"-"&amp;gdp_capita_rank__2[[#This Row],[WB_country_code]]</f>
        <v>2020-BGR</v>
      </c>
      <c r="G8052" s="9" t="s">
        <v>9526</v>
      </c>
    </row>
    <row r="8053" spans="1:7" x14ac:dyDescent="0.2">
      <c r="A8053" s="9" t="s">
        <v>27</v>
      </c>
      <c r="B8053" s="9" t="s">
        <v>28</v>
      </c>
      <c r="C8053" s="9" t="s">
        <v>2765</v>
      </c>
      <c r="D8053" s="9" t="s">
        <v>2766</v>
      </c>
      <c r="E8053" s="9" t="s">
        <v>9515</v>
      </c>
      <c r="F8053" s="9" t="str">
        <f>TEXT(gdp_capita_rank__2[[#This Row],[year]],0)&amp;"-"&amp;gdp_capita_rank__2[[#This Row],[WB_country_code]]</f>
        <v>2020-BHR</v>
      </c>
      <c r="G8053" s="9" t="s">
        <v>9527</v>
      </c>
    </row>
    <row r="8054" spans="1:7" x14ac:dyDescent="0.2">
      <c r="A8054" s="9" t="s">
        <v>29</v>
      </c>
      <c r="B8054" s="9" t="s">
        <v>30</v>
      </c>
      <c r="C8054" s="9" t="s">
        <v>2767</v>
      </c>
      <c r="D8054" s="9" t="s">
        <v>2768</v>
      </c>
      <c r="E8054" s="9" t="s">
        <v>9515</v>
      </c>
      <c r="F8054" s="9" t="str">
        <f>TEXT(gdp_capita_rank__2[[#This Row],[year]],0)&amp;"-"&amp;gdp_capita_rank__2[[#This Row],[WB_country_code]]</f>
        <v>2020-BHS</v>
      </c>
      <c r="G8054" s="9" t="s">
        <v>9528</v>
      </c>
    </row>
    <row r="8055" spans="1:7" x14ac:dyDescent="0.2">
      <c r="A8055" s="9" t="s">
        <v>31</v>
      </c>
      <c r="B8055" s="9" t="s">
        <v>32</v>
      </c>
      <c r="C8055" s="9" t="s">
        <v>2770</v>
      </c>
      <c r="D8055" s="9" t="s">
        <v>2771</v>
      </c>
      <c r="E8055" s="9" t="s">
        <v>9515</v>
      </c>
      <c r="F8055" s="9" t="str">
        <f>TEXT(gdp_capita_rank__2[[#This Row],[year]],0)&amp;"-"&amp;gdp_capita_rank__2[[#This Row],[WB_country_code]]</f>
        <v>2020-BLR</v>
      </c>
      <c r="G8055" s="9" t="s">
        <v>9529</v>
      </c>
    </row>
    <row r="8056" spans="1:7" x14ac:dyDescent="0.2">
      <c r="A8056" s="9" t="s">
        <v>33</v>
      </c>
      <c r="B8056" s="9" t="s">
        <v>34</v>
      </c>
      <c r="C8056" s="9" t="s">
        <v>2772</v>
      </c>
      <c r="D8056" s="9" t="s">
        <v>2773</v>
      </c>
      <c r="E8056" s="9" t="s">
        <v>9515</v>
      </c>
      <c r="F8056" s="9" t="str">
        <f>TEXT(gdp_capita_rank__2[[#This Row],[year]],0)&amp;"-"&amp;gdp_capita_rank__2[[#This Row],[WB_country_code]]</f>
        <v>2020-BMU</v>
      </c>
      <c r="G8056" s="9" t="s">
        <v>9530</v>
      </c>
    </row>
    <row r="8057" spans="1:7" x14ac:dyDescent="0.2">
      <c r="A8057" s="9" t="s">
        <v>35</v>
      </c>
      <c r="B8057" s="9" t="s">
        <v>36</v>
      </c>
      <c r="C8057" s="9" t="s">
        <v>2775</v>
      </c>
      <c r="D8057" s="9" t="s">
        <v>2776</v>
      </c>
      <c r="E8057" s="9" t="s">
        <v>9515</v>
      </c>
      <c r="F8057" s="9" t="str">
        <f>TEXT(gdp_capita_rank__2[[#This Row],[year]],0)&amp;"-"&amp;gdp_capita_rank__2[[#This Row],[WB_country_code]]</f>
        <v>2020-BRA</v>
      </c>
      <c r="G8057" s="9" t="s">
        <v>9531</v>
      </c>
    </row>
    <row r="8058" spans="1:7" x14ac:dyDescent="0.2">
      <c r="A8058" s="9" t="s">
        <v>37</v>
      </c>
      <c r="B8058" s="9" t="s">
        <v>38</v>
      </c>
      <c r="C8058" s="9" t="s">
        <v>2777</v>
      </c>
      <c r="D8058" s="9" t="s">
        <v>2778</v>
      </c>
      <c r="E8058" s="9" t="s">
        <v>9515</v>
      </c>
      <c r="F8058" s="9" t="str">
        <f>TEXT(gdp_capita_rank__2[[#This Row],[year]],0)&amp;"-"&amp;gdp_capita_rank__2[[#This Row],[WB_country_code]]</f>
        <v>2020-BRB</v>
      </c>
      <c r="G8058" s="9" t="s">
        <v>9532</v>
      </c>
    </row>
    <row r="8059" spans="1:7" x14ac:dyDescent="0.2">
      <c r="A8059" s="9" t="s">
        <v>39</v>
      </c>
      <c r="B8059" s="9" t="s">
        <v>40</v>
      </c>
      <c r="C8059" s="9" t="s">
        <v>2779</v>
      </c>
      <c r="D8059" s="9" t="s">
        <v>2780</v>
      </c>
      <c r="E8059" s="9" t="s">
        <v>9515</v>
      </c>
      <c r="F8059" s="9" t="str">
        <f>TEXT(gdp_capita_rank__2[[#This Row],[year]],0)&amp;"-"&amp;gdp_capita_rank__2[[#This Row],[WB_country_code]]</f>
        <v>2020-BWA</v>
      </c>
      <c r="G8059" s="9" t="s">
        <v>9533</v>
      </c>
    </row>
    <row r="8060" spans="1:7" x14ac:dyDescent="0.2">
      <c r="A8060" s="9" t="s">
        <v>41</v>
      </c>
      <c r="B8060" s="9" t="s">
        <v>42</v>
      </c>
      <c r="C8060" s="9" t="s">
        <v>2782</v>
      </c>
      <c r="D8060" s="9" t="s">
        <v>2783</v>
      </c>
      <c r="E8060" s="9" t="s">
        <v>9515</v>
      </c>
      <c r="F8060" s="9" t="str">
        <f>TEXT(gdp_capita_rank__2[[#This Row],[year]],0)&amp;"-"&amp;gdp_capita_rank__2[[#This Row],[WB_country_code]]</f>
        <v>2020-CAN</v>
      </c>
      <c r="G8060" s="9" t="s">
        <v>9534</v>
      </c>
    </row>
    <row r="8061" spans="1:7" x14ac:dyDescent="0.2">
      <c r="A8061" s="9" t="s">
        <v>43</v>
      </c>
      <c r="B8061" s="9" t="s">
        <v>44</v>
      </c>
      <c r="C8061" s="9" t="s">
        <v>2785</v>
      </c>
      <c r="D8061" s="9" t="s">
        <v>2786</v>
      </c>
      <c r="E8061" s="9" t="s">
        <v>9515</v>
      </c>
      <c r="F8061" s="9" t="str">
        <f>TEXT(gdp_capita_rank__2[[#This Row],[year]],0)&amp;"-"&amp;gdp_capita_rank__2[[#This Row],[WB_country_code]]</f>
        <v>2020-CHE</v>
      </c>
      <c r="G8061" s="9" t="s">
        <v>9535</v>
      </c>
    </row>
    <row r="8062" spans="1:7" x14ac:dyDescent="0.2">
      <c r="A8062" s="9" t="s">
        <v>45</v>
      </c>
      <c r="B8062" s="9" t="s">
        <v>46</v>
      </c>
      <c r="C8062" s="9" t="s">
        <v>2788</v>
      </c>
      <c r="D8062" s="9" t="s">
        <v>2789</v>
      </c>
      <c r="E8062" s="9" t="s">
        <v>9515</v>
      </c>
      <c r="F8062" s="9" t="str">
        <f>TEXT(gdp_capita_rank__2[[#This Row],[year]],0)&amp;"-"&amp;gdp_capita_rank__2[[#This Row],[WB_country_code]]</f>
        <v>2020-CHL</v>
      </c>
      <c r="G8062" s="9" t="s">
        <v>9536</v>
      </c>
    </row>
    <row r="8063" spans="1:7" x14ac:dyDescent="0.2">
      <c r="A8063" s="9" t="s">
        <v>47</v>
      </c>
      <c r="B8063" s="9" t="s">
        <v>48</v>
      </c>
      <c r="C8063" s="9" t="s">
        <v>2791</v>
      </c>
      <c r="D8063" s="9" t="s">
        <v>2792</v>
      </c>
      <c r="E8063" s="9" t="s">
        <v>9515</v>
      </c>
      <c r="F8063" s="9" t="str">
        <f>TEXT(gdp_capita_rank__2[[#This Row],[year]],0)&amp;"-"&amp;gdp_capita_rank__2[[#This Row],[WB_country_code]]</f>
        <v>2020-CHN</v>
      </c>
      <c r="G8063" s="9" t="s">
        <v>9537</v>
      </c>
    </row>
    <row r="8064" spans="1:7" x14ac:dyDescent="0.2">
      <c r="A8064" s="9" t="s">
        <v>49</v>
      </c>
      <c r="B8064" s="9" t="s">
        <v>50</v>
      </c>
      <c r="C8064" s="9" t="s">
        <v>2794</v>
      </c>
      <c r="D8064" s="9" t="s">
        <v>2795</v>
      </c>
      <c r="E8064" s="9" t="s">
        <v>9515</v>
      </c>
      <c r="F8064" s="9" t="str">
        <f>TEXT(gdp_capita_rank__2[[#This Row],[year]],0)&amp;"-"&amp;gdp_capita_rank__2[[#This Row],[WB_country_code]]</f>
        <v>2020-CIV</v>
      </c>
      <c r="G8064" s="9" t="s">
        <v>9538</v>
      </c>
    </row>
    <row r="8065" spans="1:7" x14ac:dyDescent="0.2">
      <c r="A8065" s="9" t="s">
        <v>51</v>
      </c>
      <c r="B8065" s="9" t="s">
        <v>52</v>
      </c>
      <c r="C8065" s="9" t="s">
        <v>2797</v>
      </c>
      <c r="D8065" s="9" t="s">
        <v>2798</v>
      </c>
      <c r="E8065" s="9" t="s">
        <v>9515</v>
      </c>
      <c r="F8065" s="9" t="str">
        <f>TEXT(gdp_capita_rank__2[[#This Row],[year]],0)&amp;"-"&amp;gdp_capita_rank__2[[#This Row],[WB_country_code]]</f>
        <v>2020-CMR</v>
      </c>
      <c r="G8065" s="9" t="s">
        <v>9539</v>
      </c>
    </row>
    <row r="8066" spans="1:7" x14ac:dyDescent="0.2">
      <c r="A8066" s="9" t="s">
        <v>53</v>
      </c>
      <c r="B8066" s="9" t="s">
        <v>54</v>
      </c>
      <c r="C8066" s="9" t="s">
        <v>2800</v>
      </c>
      <c r="D8066" s="9" t="s">
        <v>2801</v>
      </c>
      <c r="E8066" s="9" t="s">
        <v>9515</v>
      </c>
      <c r="F8066" s="9" t="str">
        <f>TEXT(gdp_capita_rank__2[[#This Row],[year]],0)&amp;"-"&amp;gdp_capita_rank__2[[#This Row],[WB_country_code]]</f>
        <v>2020-COL</v>
      </c>
      <c r="G8066" s="9" t="s">
        <v>9540</v>
      </c>
    </row>
    <row r="8067" spans="1:7" x14ac:dyDescent="0.2">
      <c r="A8067" s="9" t="s">
        <v>55</v>
      </c>
      <c r="B8067" s="9" t="s">
        <v>56</v>
      </c>
      <c r="C8067" s="9" t="s">
        <v>2803</v>
      </c>
      <c r="D8067" s="9" t="s">
        <v>2804</v>
      </c>
      <c r="E8067" s="9" t="s">
        <v>9515</v>
      </c>
      <c r="F8067" s="9" t="str">
        <f>TEXT(gdp_capita_rank__2[[#This Row],[year]],0)&amp;"-"&amp;gdp_capita_rank__2[[#This Row],[WB_country_code]]</f>
        <v>2020-CRI</v>
      </c>
      <c r="G8067" s="9" t="s">
        <v>9541</v>
      </c>
    </row>
    <row r="8068" spans="1:7" x14ac:dyDescent="0.2">
      <c r="A8068" s="9" t="s">
        <v>57</v>
      </c>
      <c r="B8068" s="9" t="s">
        <v>58</v>
      </c>
      <c r="C8068" s="9" t="s">
        <v>2806</v>
      </c>
      <c r="D8068" s="9" t="s">
        <v>2807</v>
      </c>
      <c r="E8068" s="9" t="s">
        <v>9515</v>
      </c>
      <c r="F8068" s="9" t="str">
        <f>TEXT(gdp_capita_rank__2[[#This Row],[year]],0)&amp;"-"&amp;gdp_capita_rank__2[[#This Row],[WB_country_code]]</f>
        <v>2020-CUB</v>
      </c>
      <c r="G8068" s="9" t="s">
        <v>9542</v>
      </c>
    </row>
    <row r="8069" spans="1:7" x14ac:dyDescent="0.2">
      <c r="A8069" s="9" t="s">
        <v>59</v>
      </c>
      <c r="B8069" s="9" t="s">
        <v>60</v>
      </c>
      <c r="C8069" s="9" t="s">
        <v>2808</v>
      </c>
      <c r="D8069" s="9" t="s">
        <v>2809</v>
      </c>
      <c r="E8069" s="9" t="s">
        <v>9515</v>
      </c>
      <c r="F8069" s="9" t="str">
        <f>TEXT(gdp_capita_rank__2[[#This Row],[year]],0)&amp;"-"&amp;gdp_capita_rank__2[[#This Row],[WB_country_code]]</f>
        <v>2020-CYP</v>
      </c>
      <c r="G8069" s="9" t="s">
        <v>9543</v>
      </c>
    </row>
    <row r="8070" spans="1:7" x14ac:dyDescent="0.2">
      <c r="A8070" s="9" t="s">
        <v>61</v>
      </c>
      <c r="B8070" s="9" t="s">
        <v>62</v>
      </c>
      <c r="C8070" s="9" t="s">
        <v>2810</v>
      </c>
      <c r="D8070" s="9" t="s">
        <v>2811</v>
      </c>
      <c r="E8070" s="9" t="s">
        <v>9515</v>
      </c>
      <c r="F8070" s="9" t="str">
        <f>TEXT(gdp_capita_rank__2[[#This Row],[year]],0)&amp;"-"&amp;gdp_capita_rank__2[[#This Row],[WB_country_code]]</f>
        <v>2020-CZE</v>
      </c>
      <c r="G8070" s="9" t="s">
        <v>9544</v>
      </c>
    </row>
    <row r="8071" spans="1:7" x14ac:dyDescent="0.2">
      <c r="A8071" s="9" t="s">
        <v>63</v>
      </c>
      <c r="B8071" s="9" t="s">
        <v>64</v>
      </c>
      <c r="C8071" s="9" t="s">
        <v>2812</v>
      </c>
      <c r="D8071" s="9" t="s">
        <v>2813</v>
      </c>
      <c r="E8071" s="9" t="s">
        <v>9515</v>
      </c>
      <c r="F8071" s="9" t="str">
        <f>TEXT(gdp_capita_rank__2[[#This Row],[year]],0)&amp;"-"&amp;gdp_capita_rank__2[[#This Row],[WB_country_code]]</f>
        <v>2020-DEU</v>
      </c>
      <c r="G8071" s="9" t="s">
        <v>9545</v>
      </c>
    </row>
    <row r="8072" spans="1:7" x14ac:dyDescent="0.2">
      <c r="A8072" s="9" t="s">
        <v>65</v>
      </c>
      <c r="B8072" s="9" t="s">
        <v>66</v>
      </c>
      <c r="C8072" s="9" t="s">
        <v>2814</v>
      </c>
      <c r="D8072" s="9" t="s">
        <v>2815</v>
      </c>
      <c r="E8072" s="9" t="s">
        <v>9515</v>
      </c>
      <c r="F8072" s="9" t="str">
        <f>TEXT(gdp_capita_rank__2[[#This Row],[year]],0)&amp;"-"&amp;gdp_capita_rank__2[[#This Row],[WB_country_code]]</f>
        <v>2020-DJI</v>
      </c>
      <c r="G8072" s="9" t="s">
        <v>9546</v>
      </c>
    </row>
    <row r="8073" spans="1:7" x14ac:dyDescent="0.2">
      <c r="A8073" s="9" t="s">
        <v>67</v>
      </c>
      <c r="B8073" s="9" t="s">
        <v>68</v>
      </c>
      <c r="C8073" s="9" t="s">
        <v>2816</v>
      </c>
      <c r="D8073" s="9" t="s">
        <v>2817</v>
      </c>
      <c r="E8073" s="9" t="s">
        <v>9515</v>
      </c>
      <c r="F8073" s="9" t="str">
        <f>TEXT(gdp_capita_rank__2[[#This Row],[year]],0)&amp;"-"&amp;gdp_capita_rank__2[[#This Row],[WB_country_code]]</f>
        <v>2020-DNK</v>
      </c>
      <c r="G8073" s="9" t="s">
        <v>9547</v>
      </c>
    </row>
    <row r="8074" spans="1:7" x14ac:dyDescent="0.2">
      <c r="A8074" s="9" t="s">
        <v>69</v>
      </c>
      <c r="B8074" s="9" t="s">
        <v>70</v>
      </c>
      <c r="C8074" s="9" t="s">
        <v>2818</v>
      </c>
      <c r="D8074" s="9" t="s">
        <v>2819</v>
      </c>
      <c r="E8074" s="9" t="s">
        <v>9515</v>
      </c>
      <c r="F8074" s="9" t="str">
        <f>TEXT(gdp_capita_rank__2[[#This Row],[year]],0)&amp;"-"&amp;gdp_capita_rank__2[[#This Row],[WB_country_code]]</f>
        <v>2020-DOM</v>
      </c>
      <c r="G8074" s="9" t="s">
        <v>9548</v>
      </c>
    </row>
    <row r="8075" spans="1:7" x14ac:dyDescent="0.2">
      <c r="A8075" s="9" t="s">
        <v>71</v>
      </c>
      <c r="B8075" s="9" t="s">
        <v>72</v>
      </c>
      <c r="C8075" s="9" t="s">
        <v>2821</v>
      </c>
      <c r="D8075" s="9" t="s">
        <v>2822</v>
      </c>
      <c r="E8075" s="9" t="s">
        <v>9515</v>
      </c>
      <c r="F8075" s="9" t="str">
        <f>TEXT(gdp_capita_rank__2[[#This Row],[year]],0)&amp;"-"&amp;gdp_capita_rank__2[[#This Row],[WB_country_code]]</f>
        <v>2020-DZA</v>
      </c>
      <c r="G8075" s="9" t="s">
        <v>9549</v>
      </c>
    </row>
    <row r="8076" spans="1:7" x14ac:dyDescent="0.2">
      <c r="A8076" s="9" t="s">
        <v>73</v>
      </c>
      <c r="B8076" s="9" t="s">
        <v>74</v>
      </c>
      <c r="C8076" s="9" t="s">
        <v>2824</v>
      </c>
      <c r="D8076" s="9" t="s">
        <v>2825</v>
      </c>
      <c r="E8076" s="9" t="s">
        <v>9515</v>
      </c>
      <c r="F8076" s="9" t="str">
        <f>TEXT(gdp_capita_rank__2[[#This Row],[year]],0)&amp;"-"&amp;gdp_capita_rank__2[[#This Row],[WB_country_code]]</f>
        <v>2020-ECU</v>
      </c>
      <c r="G8076" s="9" t="s">
        <v>9550</v>
      </c>
    </row>
    <row r="8077" spans="1:7" x14ac:dyDescent="0.2">
      <c r="A8077" s="9" t="s">
        <v>75</v>
      </c>
      <c r="B8077" s="9" t="s">
        <v>76</v>
      </c>
      <c r="C8077" s="9" t="s">
        <v>2827</v>
      </c>
      <c r="D8077" s="9" t="s">
        <v>2828</v>
      </c>
      <c r="E8077" s="9" t="s">
        <v>9515</v>
      </c>
      <c r="F8077" s="9" t="str">
        <f>TEXT(gdp_capita_rank__2[[#This Row],[year]],0)&amp;"-"&amp;gdp_capita_rank__2[[#This Row],[WB_country_code]]</f>
        <v>2020-EGY</v>
      </c>
      <c r="G8077" s="9" t="s">
        <v>9551</v>
      </c>
    </row>
    <row r="8078" spans="1:7" x14ac:dyDescent="0.2">
      <c r="A8078" s="9" t="s">
        <v>77</v>
      </c>
      <c r="B8078" s="9" t="s">
        <v>78</v>
      </c>
      <c r="C8078" s="9" t="s">
        <v>2829</v>
      </c>
      <c r="D8078" s="9" t="s">
        <v>2830</v>
      </c>
      <c r="E8078" s="9" t="s">
        <v>9515</v>
      </c>
      <c r="F8078" s="9" t="str">
        <f>TEXT(gdp_capita_rank__2[[#This Row],[year]],0)&amp;"-"&amp;gdp_capita_rank__2[[#This Row],[WB_country_code]]</f>
        <v>2020-ERI</v>
      </c>
      <c r="G8078" s="9" t="s">
        <v>2741</v>
      </c>
    </row>
    <row r="8079" spans="1:7" x14ac:dyDescent="0.2">
      <c r="A8079" s="9" t="s">
        <v>79</v>
      </c>
      <c r="B8079" s="9" t="s">
        <v>80</v>
      </c>
      <c r="C8079" s="9" t="s">
        <v>2831</v>
      </c>
      <c r="D8079" s="9" t="s">
        <v>2832</v>
      </c>
      <c r="E8079" s="9" t="s">
        <v>9515</v>
      </c>
      <c r="F8079" s="9" t="str">
        <f>TEXT(gdp_capita_rank__2[[#This Row],[year]],0)&amp;"-"&amp;gdp_capita_rank__2[[#This Row],[WB_country_code]]</f>
        <v>2020-ESP</v>
      </c>
      <c r="G8079" s="9" t="s">
        <v>9552</v>
      </c>
    </row>
    <row r="8080" spans="1:7" x14ac:dyDescent="0.2">
      <c r="A8080" s="9" t="s">
        <v>81</v>
      </c>
      <c r="B8080" s="9" t="s">
        <v>82</v>
      </c>
      <c r="C8080" s="9" t="s">
        <v>2834</v>
      </c>
      <c r="D8080" s="9" t="s">
        <v>2835</v>
      </c>
      <c r="E8080" s="9" t="s">
        <v>9515</v>
      </c>
      <c r="F8080" s="9" t="str">
        <f>TEXT(gdp_capita_rank__2[[#This Row],[year]],0)&amp;"-"&amp;gdp_capita_rank__2[[#This Row],[WB_country_code]]</f>
        <v>2020-EST</v>
      </c>
      <c r="G8080" s="9" t="s">
        <v>9553</v>
      </c>
    </row>
    <row r="8081" spans="1:7" x14ac:dyDescent="0.2">
      <c r="A8081" s="9" t="s">
        <v>83</v>
      </c>
      <c r="B8081" s="9" t="s">
        <v>84</v>
      </c>
      <c r="C8081" s="9" t="s">
        <v>2836</v>
      </c>
      <c r="D8081" s="9" t="s">
        <v>2837</v>
      </c>
      <c r="E8081" s="9" t="s">
        <v>9515</v>
      </c>
      <c r="F8081" s="9" t="str">
        <f>TEXT(gdp_capita_rank__2[[#This Row],[year]],0)&amp;"-"&amp;gdp_capita_rank__2[[#This Row],[WB_country_code]]</f>
        <v>2020-ETH</v>
      </c>
      <c r="G8081" s="9" t="s">
        <v>9554</v>
      </c>
    </row>
    <row r="8082" spans="1:7" x14ac:dyDescent="0.2">
      <c r="A8082" s="9" t="s">
        <v>85</v>
      </c>
      <c r="B8082" s="9" t="s">
        <v>86</v>
      </c>
      <c r="C8082" s="9" t="s">
        <v>2838</v>
      </c>
      <c r="D8082" s="9" t="s">
        <v>2839</v>
      </c>
      <c r="E8082" s="9" t="s">
        <v>9515</v>
      </c>
      <c r="F8082" s="9" t="str">
        <f>TEXT(gdp_capita_rank__2[[#This Row],[year]],0)&amp;"-"&amp;gdp_capita_rank__2[[#This Row],[WB_country_code]]</f>
        <v>2020-FIN</v>
      </c>
      <c r="G8082" s="9" t="s">
        <v>9555</v>
      </c>
    </row>
    <row r="8083" spans="1:7" x14ac:dyDescent="0.2">
      <c r="A8083" s="9" t="s">
        <v>87</v>
      </c>
      <c r="B8083" s="9" t="s">
        <v>88</v>
      </c>
      <c r="C8083" s="9" t="s">
        <v>2841</v>
      </c>
      <c r="D8083" s="9" t="s">
        <v>2842</v>
      </c>
      <c r="E8083" s="9" t="s">
        <v>9515</v>
      </c>
      <c r="F8083" s="9" t="str">
        <f>TEXT(gdp_capita_rank__2[[#This Row],[year]],0)&amp;"-"&amp;gdp_capita_rank__2[[#This Row],[WB_country_code]]</f>
        <v>2020-FJI</v>
      </c>
      <c r="G8083" s="9" t="s">
        <v>9556</v>
      </c>
    </row>
    <row r="8084" spans="1:7" x14ac:dyDescent="0.2">
      <c r="A8084" s="9" t="s">
        <v>89</v>
      </c>
      <c r="B8084" s="9" t="s">
        <v>90</v>
      </c>
      <c r="C8084" s="9" t="s">
        <v>2844</v>
      </c>
      <c r="D8084" s="9" t="s">
        <v>2845</v>
      </c>
      <c r="E8084" s="9" t="s">
        <v>9515</v>
      </c>
      <c r="F8084" s="9" t="str">
        <f>TEXT(gdp_capita_rank__2[[#This Row],[year]],0)&amp;"-"&amp;gdp_capita_rank__2[[#This Row],[WB_country_code]]</f>
        <v>2020-FRA</v>
      </c>
      <c r="G8084" s="9" t="s">
        <v>9557</v>
      </c>
    </row>
    <row r="8085" spans="1:7" x14ac:dyDescent="0.2">
      <c r="A8085" s="9" t="s">
        <v>91</v>
      </c>
      <c r="B8085" s="9" t="s">
        <v>92</v>
      </c>
      <c r="C8085" s="9" t="s">
        <v>2847</v>
      </c>
      <c r="D8085" s="9" t="s">
        <v>2848</v>
      </c>
      <c r="E8085" s="9" t="s">
        <v>9515</v>
      </c>
      <c r="F8085" s="9" t="str">
        <f>TEXT(gdp_capita_rank__2[[#This Row],[year]],0)&amp;"-"&amp;gdp_capita_rank__2[[#This Row],[WB_country_code]]</f>
        <v>2020-GAB</v>
      </c>
      <c r="G8085" s="9" t="s">
        <v>9558</v>
      </c>
    </row>
    <row r="8086" spans="1:7" x14ac:dyDescent="0.2">
      <c r="A8086" s="9" t="s">
        <v>93</v>
      </c>
      <c r="B8086" s="9" t="s">
        <v>94</v>
      </c>
      <c r="C8086" s="9" t="s">
        <v>2850</v>
      </c>
      <c r="D8086" s="9" t="s">
        <v>2851</v>
      </c>
      <c r="E8086" s="9" t="s">
        <v>9515</v>
      </c>
      <c r="F8086" s="9" t="str">
        <f>TEXT(gdp_capita_rank__2[[#This Row],[year]],0)&amp;"-"&amp;gdp_capita_rank__2[[#This Row],[WB_country_code]]</f>
        <v>2020-GBR</v>
      </c>
      <c r="G8086" s="9" t="s">
        <v>9559</v>
      </c>
    </row>
    <row r="8087" spans="1:7" x14ac:dyDescent="0.2">
      <c r="A8087" s="9" t="s">
        <v>95</v>
      </c>
      <c r="B8087" s="9" t="s">
        <v>96</v>
      </c>
      <c r="C8087" s="9" t="s">
        <v>2853</v>
      </c>
      <c r="D8087" s="9" t="s">
        <v>2854</v>
      </c>
      <c r="E8087" s="9" t="s">
        <v>9515</v>
      </c>
      <c r="F8087" s="9" t="str">
        <f>TEXT(gdp_capita_rank__2[[#This Row],[year]],0)&amp;"-"&amp;gdp_capita_rank__2[[#This Row],[WB_country_code]]</f>
        <v>2020-GEO</v>
      </c>
      <c r="G8087" s="9" t="s">
        <v>9560</v>
      </c>
    </row>
    <row r="8088" spans="1:7" x14ac:dyDescent="0.2">
      <c r="A8088" s="9" t="s">
        <v>97</v>
      </c>
      <c r="B8088" s="9" t="s">
        <v>98</v>
      </c>
      <c r="C8088" s="9" t="s">
        <v>2855</v>
      </c>
      <c r="D8088" s="9" t="s">
        <v>2824</v>
      </c>
      <c r="E8088" s="9" t="s">
        <v>9515</v>
      </c>
      <c r="F8088" s="9" t="str">
        <f>TEXT(gdp_capita_rank__2[[#This Row],[year]],0)&amp;"-"&amp;gdp_capita_rank__2[[#This Row],[WB_country_code]]</f>
        <v>2020-GHA</v>
      </c>
      <c r="G8088" s="9" t="s">
        <v>9561</v>
      </c>
    </row>
    <row r="8089" spans="1:7" x14ac:dyDescent="0.2">
      <c r="A8089" s="9" t="s">
        <v>99</v>
      </c>
      <c r="B8089" s="9" t="s">
        <v>100</v>
      </c>
      <c r="C8089" s="9" t="s">
        <v>2857</v>
      </c>
      <c r="D8089" s="9" t="s">
        <v>2858</v>
      </c>
      <c r="E8089" s="9" t="s">
        <v>9515</v>
      </c>
      <c r="F8089" s="9" t="str">
        <f>TEXT(gdp_capita_rank__2[[#This Row],[year]],0)&amp;"-"&amp;gdp_capita_rank__2[[#This Row],[WB_country_code]]</f>
        <v>2020-GRC</v>
      </c>
      <c r="G8089" s="9" t="s">
        <v>9562</v>
      </c>
    </row>
    <row r="8090" spans="1:7" x14ac:dyDescent="0.2">
      <c r="A8090" s="9" t="s">
        <v>101</v>
      </c>
      <c r="B8090" s="9" t="s">
        <v>102</v>
      </c>
      <c r="C8090" s="9" t="s">
        <v>2860</v>
      </c>
      <c r="D8090" s="9" t="s">
        <v>2861</v>
      </c>
      <c r="E8090" s="9" t="s">
        <v>9515</v>
      </c>
      <c r="F8090" s="9" t="str">
        <f>TEXT(gdp_capita_rank__2[[#This Row],[year]],0)&amp;"-"&amp;gdp_capita_rank__2[[#This Row],[WB_country_code]]</f>
        <v>2020-GRD</v>
      </c>
      <c r="G8090" s="9" t="s">
        <v>9563</v>
      </c>
    </row>
    <row r="8091" spans="1:7" x14ac:dyDescent="0.2">
      <c r="A8091" s="9" t="s">
        <v>103</v>
      </c>
      <c r="B8091" s="9" t="s">
        <v>104</v>
      </c>
      <c r="C8091" s="9" t="s">
        <v>2862</v>
      </c>
      <c r="D8091" s="9" t="s">
        <v>2863</v>
      </c>
      <c r="E8091" s="9" t="s">
        <v>9515</v>
      </c>
      <c r="F8091" s="9" t="str">
        <f>TEXT(gdp_capita_rank__2[[#This Row],[year]],0)&amp;"-"&amp;gdp_capita_rank__2[[#This Row],[WB_country_code]]</f>
        <v>2020-GTM</v>
      </c>
      <c r="G8091" s="9" t="s">
        <v>9564</v>
      </c>
    </row>
    <row r="8092" spans="1:7" x14ac:dyDescent="0.2">
      <c r="A8092" s="9" t="s">
        <v>105</v>
      </c>
      <c r="B8092" s="9" t="s">
        <v>106</v>
      </c>
      <c r="C8092" s="9" t="s">
        <v>2865</v>
      </c>
      <c r="D8092" s="9" t="s">
        <v>2866</v>
      </c>
      <c r="E8092" s="9" t="s">
        <v>9515</v>
      </c>
      <c r="F8092" s="9" t="str">
        <f>TEXT(gdp_capita_rank__2[[#This Row],[year]],0)&amp;"-"&amp;gdp_capita_rank__2[[#This Row],[WB_country_code]]</f>
        <v>2020-GUY</v>
      </c>
      <c r="G8092" s="9" t="s">
        <v>9565</v>
      </c>
    </row>
    <row r="8093" spans="1:7" x14ac:dyDescent="0.2">
      <c r="A8093" s="9" t="s">
        <v>107</v>
      </c>
      <c r="B8093" s="9" t="s">
        <v>108</v>
      </c>
      <c r="C8093" s="9" t="s">
        <v>2868</v>
      </c>
      <c r="D8093" s="9" t="s">
        <v>2869</v>
      </c>
      <c r="E8093" s="9" t="s">
        <v>9515</v>
      </c>
      <c r="F8093" s="9" t="str">
        <f>TEXT(gdp_capita_rank__2[[#This Row],[year]],0)&amp;"-"&amp;gdp_capita_rank__2[[#This Row],[WB_country_code]]</f>
        <v>2020-HKG</v>
      </c>
      <c r="G8093" s="9" t="s">
        <v>9566</v>
      </c>
    </row>
    <row r="8094" spans="1:7" x14ac:dyDescent="0.2">
      <c r="A8094" s="9" t="s">
        <v>109</v>
      </c>
      <c r="B8094" s="9" t="s">
        <v>110</v>
      </c>
      <c r="C8094" s="9" t="s">
        <v>2871</v>
      </c>
      <c r="D8094" s="9" t="s">
        <v>2872</v>
      </c>
      <c r="E8094" s="9" t="s">
        <v>9515</v>
      </c>
      <c r="F8094" s="9" t="str">
        <f>TEXT(gdp_capita_rank__2[[#This Row],[year]],0)&amp;"-"&amp;gdp_capita_rank__2[[#This Row],[WB_country_code]]</f>
        <v>2020-HRV</v>
      </c>
      <c r="G8094" s="9" t="s">
        <v>9567</v>
      </c>
    </row>
    <row r="8095" spans="1:7" x14ac:dyDescent="0.2">
      <c r="A8095" s="9" t="s">
        <v>111</v>
      </c>
      <c r="B8095" s="9" t="s">
        <v>112</v>
      </c>
      <c r="C8095" s="9" t="s">
        <v>2873</v>
      </c>
      <c r="D8095" s="9" t="s">
        <v>2874</v>
      </c>
      <c r="E8095" s="9" t="s">
        <v>9515</v>
      </c>
      <c r="F8095" s="9" t="str">
        <f>TEXT(gdp_capita_rank__2[[#This Row],[year]],0)&amp;"-"&amp;gdp_capita_rank__2[[#This Row],[WB_country_code]]</f>
        <v>2020-HUN</v>
      </c>
      <c r="G8095" s="9" t="s">
        <v>9568</v>
      </c>
    </row>
    <row r="8096" spans="1:7" x14ac:dyDescent="0.2">
      <c r="A8096" s="9" t="s">
        <v>113</v>
      </c>
      <c r="B8096" s="9" t="s">
        <v>114</v>
      </c>
      <c r="C8096" s="9" t="s">
        <v>2875</v>
      </c>
      <c r="D8096" s="9" t="s">
        <v>2876</v>
      </c>
      <c r="E8096" s="9" t="s">
        <v>9515</v>
      </c>
      <c r="F8096" s="9" t="str">
        <f>TEXT(gdp_capita_rank__2[[#This Row],[year]],0)&amp;"-"&amp;gdp_capita_rank__2[[#This Row],[WB_country_code]]</f>
        <v>2020-IDN</v>
      </c>
      <c r="G8096" s="9" t="s">
        <v>9569</v>
      </c>
    </row>
    <row r="8097" spans="1:7" x14ac:dyDescent="0.2">
      <c r="A8097" s="9" t="s">
        <v>115</v>
      </c>
      <c r="B8097" s="9" t="s">
        <v>116</v>
      </c>
      <c r="C8097" s="9" t="s">
        <v>2877</v>
      </c>
      <c r="D8097" s="9" t="s">
        <v>2878</v>
      </c>
      <c r="E8097" s="9" t="s">
        <v>9515</v>
      </c>
      <c r="F8097" s="9" t="str">
        <f>TEXT(gdp_capita_rank__2[[#This Row],[year]],0)&amp;"-"&amp;gdp_capita_rank__2[[#This Row],[WB_country_code]]</f>
        <v>2020-IND</v>
      </c>
      <c r="G8097" s="9" t="s">
        <v>9570</v>
      </c>
    </row>
    <row r="8098" spans="1:7" x14ac:dyDescent="0.2">
      <c r="A8098" s="9" t="s">
        <v>117</v>
      </c>
      <c r="B8098" s="9" t="s">
        <v>118</v>
      </c>
      <c r="C8098" s="9" t="s">
        <v>2880</v>
      </c>
      <c r="D8098" s="9" t="s">
        <v>2881</v>
      </c>
      <c r="E8098" s="9" t="s">
        <v>9515</v>
      </c>
      <c r="F8098" s="9" t="str">
        <f>TEXT(gdp_capita_rank__2[[#This Row],[year]],0)&amp;"-"&amp;gdp_capita_rank__2[[#This Row],[WB_country_code]]</f>
        <v>2020-IRL</v>
      </c>
      <c r="G8098" s="9" t="s">
        <v>9571</v>
      </c>
    </row>
    <row r="8099" spans="1:7" x14ac:dyDescent="0.2">
      <c r="A8099" s="9" t="s">
        <v>119</v>
      </c>
      <c r="B8099" s="9" t="s">
        <v>120</v>
      </c>
      <c r="C8099" s="9" t="s">
        <v>2883</v>
      </c>
      <c r="D8099" s="9" t="s">
        <v>2884</v>
      </c>
      <c r="E8099" s="9" t="s">
        <v>9515</v>
      </c>
      <c r="F8099" s="9" t="str">
        <f>TEXT(gdp_capita_rank__2[[#This Row],[year]],0)&amp;"-"&amp;gdp_capita_rank__2[[#This Row],[WB_country_code]]</f>
        <v>2020-IRN</v>
      </c>
      <c r="G8099" s="9" t="s">
        <v>9572</v>
      </c>
    </row>
    <row r="8100" spans="1:7" x14ac:dyDescent="0.2">
      <c r="A8100" s="9" t="s">
        <v>121</v>
      </c>
      <c r="B8100" s="9" t="s">
        <v>122</v>
      </c>
      <c r="C8100" s="9" t="s">
        <v>2886</v>
      </c>
      <c r="D8100" s="9" t="s">
        <v>2887</v>
      </c>
      <c r="E8100" s="9" t="s">
        <v>9515</v>
      </c>
      <c r="F8100" s="9" t="str">
        <f>TEXT(gdp_capita_rank__2[[#This Row],[year]],0)&amp;"-"&amp;gdp_capita_rank__2[[#This Row],[WB_country_code]]</f>
        <v>2020-IRQ</v>
      </c>
      <c r="G8100" s="9" t="s">
        <v>9573</v>
      </c>
    </row>
    <row r="8101" spans="1:7" x14ac:dyDescent="0.2">
      <c r="A8101" s="9" t="s">
        <v>123</v>
      </c>
      <c r="B8101" s="9" t="s">
        <v>124</v>
      </c>
      <c r="C8101" s="9" t="s">
        <v>2889</v>
      </c>
      <c r="D8101" s="9" t="s">
        <v>2890</v>
      </c>
      <c r="E8101" s="9" t="s">
        <v>9515</v>
      </c>
      <c r="F8101" s="9" t="str">
        <f>TEXT(gdp_capita_rank__2[[#This Row],[year]],0)&amp;"-"&amp;gdp_capita_rank__2[[#This Row],[WB_country_code]]</f>
        <v>2020-ISL</v>
      </c>
      <c r="G8101" s="9" t="s">
        <v>9574</v>
      </c>
    </row>
    <row r="8102" spans="1:7" x14ac:dyDescent="0.2">
      <c r="A8102" s="9" t="s">
        <v>125</v>
      </c>
      <c r="B8102" s="9" t="s">
        <v>126</v>
      </c>
      <c r="C8102" s="9" t="s">
        <v>2892</v>
      </c>
      <c r="D8102" s="9" t="s">
        <v>2893</v>
      </c>
      <c r="E8102" s="9" t="s">
        <v>9515</v>
      </c>
      <c r="F8102" s="9" t="str">
        <f>TEXT(gdp_capita_rank__2[[#This Row],[year]],0)&amp;"-"&amp;gdp_capita_rank__2[[#This Row],[WB_country_code]]</f>
        <v>2020-ISR</v>
      </c>
      <c r="G8102" s="9" t="s">
        <v>9575</v>
      </c>
    </row>
    <row r="8103" spans="1:7" x14ac:dyDescent="0.2">
      <c r="A8103" s="9" t="s">
        <v>127</v>
      </c>
      <c r="B8103" s="9" t="s">
        <v>128</v>
      </c>
      <c r="C8103" s="9" t="s">
        <v>2895</v>
      </c>
      <c r="D8103" s="9" t="s">
        <v>2896</v>
      </c>
      <c r="E8103" s="9" t="s">
        <v>9515</v>
      </c>
      <c r="F8103" s="9" t="str">
        <f>TEXT(gdp_capita_rank__2[[#This Row],[year]],0)&amp;"-"&amp;gdp_capita_rank__2[[#This Row],[WB_country_code]]</f>
        <v>2020-ITA</v>
      </c>
      <c r="G8103" s="9" t="s">
        <v>9576</v>
      </c>
    </row>
    <row r="8104" spans="1:7" x14ac:dyDescent="0.2">
      <c r="A8104" s="9" t="s">
        <v>129</v>
      </c>
      <c r="B8104" s="9" t="s">
        <v>130</v>
      </c>
      <c r="C8104" s="9" t="s">
        <v>2898</v>
      </c>
      <c r="D8104" s="9" t="s">
        <v>2899</v>
      </c>
      <c r="E8104" s="9" t="s">
        <v>9515</v>
      </c>
      <c r="F8104" s="9" t="str">
        <f>TEXT(gdp_capita_rank__2[[#This Row],[year]],0)&amp;"-"&amp;gdp_capita_rank__2[[#This Row],[WB_country_code]]</f>
        <v>2020-JAM</v>
      </c>
      <c r="G8104" s="9" t="s">
        <v>9577</v>
      </c>
    </row>
    <row r="8105" spans="1:7" x14ac:dyDescent="0.2">
      <c r="A8105" s="9" t="s">
        <v>131</v>
      </c>
      <c r="B8105" s="9" t="s">
        <v>132</v>
      </c>
      <c r="C8105" s="9" t="s">
        <v>2901</v>
      </c>
      <c r="D8105" s="9" t="s">
        <v>2902</v>
      </c>
      <c r="E8105" s="9" t="s">
        <v>9515</v>
      </c>
      <c r="F8105" s="9" t="str">
        <f>TEXT(gdp_capita_rank__2[[#This Row],[year]],0)&amp;"-"&amp;gdp_capita_rank__2[[#This Row],[WB_country_code]]</f>
        <v>2020-JOR</v>
      </c>
      <c r="G8105" s="9" t="s">
        <v>9578</v>
      </c>
    </row>
    <row r="8106" spans="1:7" x14ac:dyDescent="0.2">
      <c r="A8106" s="9" t="s">
        <v>133</v>
      </c>
      <c r="B8106" s="9" t="s">
        <v>134</v>
      </c>
      <c r="C8106" s="9" t="s">
        <v>2903</v>
      </c>
      <c r="D8106" s="9" t="s">
        <v>2904</v>
      </c>
      <c r="E8106" s="9" t="s">
        <v>9515</v>
      </c>
      <c r="F8106" s="9" t="str">
        <f>TEXT(gdp_capita_rank__2[[#This Row],[year]],0)&amp;"-"&amp;gdp_capita_rank__2[[#This Row],[WB_country_code]]</f>
        <v>2020-JPN</v>
      </c>
      <c r="G8106" s="9" t="s">
        <v>9579</v>
      </c>
    </row>
    <row r="8107" spans="1:7" x14ac:dyDescent="0.2">
      <c r="A8107" s="9" t="s">
        <v>135</v>
      </c>
      <c r="B8107" s="9" t="s">
        <v>136</v>
      </c>
      <c r="C8107" s="9" t="s">
        <v>2906</v>
      </c>
      <c r="D8107" s="9" t="s">
        <v>2907</v>
      </c>
      <c r="E8107" s="9" t="s">
        <v>9515</v>
      </c>
      <c r="F8107" s="9" t="str">
        <f>TEXT(gdp_capita_rank__2[[#This Row],[year]],0)&amp;"-"&amp;gdp_capita_rank__2[[#This Row],[WB_country_code]]</f>
        <v>2020-KAZ</v>
      </c>
      <c r="G8107" s="9" t="s">
        <v>9580</v>
      </c>
    </row>
    <row r="8108" spans="1:7" x14ac:dyDescent="0.2">
      <c r="A8108" s="9" t="s">
        <v>137</v>
      </c>
      <c r="B8108" s="9" t="s">
        <v>138</v>
      </c>
      <c r="C8108" s="9" t="s">
        <v>2908</v>
      </c>
      <c r="D8108" s="9" t="s">
        <v>2909</v>
      </c>
      <c r="E8108" s="9" t="s">
        <v>9515</v>
      </c>
      <c r="F8108" s="9" t="str">
        <f>TEXT(gdp_capita_rank__2[[#This Row],[year]],0)&amp;"-"&amp;gdp_capita_rank__2[[#This Row],[WB_country_code]]</f>
        <v>2020-KEN</v>
      </c>
      <c r="G8108" s="9" t="s">
        <v>9581</v>
      </c>
    </row>
    <row r="8109" spans="1:7" x14ac:dyDescent="0.2">
      <c r="A8109" s="9" t="s">
        <v>139</v>
      </c>
      <c r="B8109" s="9" t="s">
        <v>140</v>
      </c>
      <c r="C8109" s="9" t="s">
        <v>2911</v>
      </c>
      <c r="D8109" s="9" t="s">
        <v>2912</v>
      </c>
      <c r="E8109" s="9" t="s">
        <v>9515</v>
      </c>
      <c r="F8109" s="9" t="str">
        <f>TEXT(gdp_capita_rank__2[[#This Row],[year]],0)&amp;"-"&amp;gdp_capita_rank__2[[#This Row],[WB_country_code]]</f>
        <v>2020-KGZ</v>
      </c>
      <c r="G8109" s="9" t="s">
        <v>9582</v>
      </c>
    </row>
    <row r="8110" spans="1:7" x14ac:dyDescent="0.2">
      <c r="A8110" s="9" t="s">
        <v>141</v>
      </c>
      <c r="B8110" s="9" t="s">
        <v>142</v>
      </c>
      <c r="C8110" s="9" t="s">
        <v>2913</v>
      </c>
      <c r="D8110" s="9" t="s">
        <v>2914</v>
      </c>
      <c r="E8110" s="9" t="s">
        <v>9515</v>
      </c>
      <c r="F8110" s="9" t="str">
        <f>TEXT(gdp_capita_rank__2[[#This Row],[year]],0)&amp;"-"&amp;gdp_capita_rank__2[[#This Row],[WB_country_code]]</f>
        <v>2020-KOR</v>
      </c>
      <c r="G8110" s="9" t="s">
        <v>9583</v>
      </c>
    </row>
    <row r="8111" spans="1:7" x14ac:dyDescent="0.2">
      <c r="A8111" s="9" t="s">
        <v>143</v>
      </c>
      <c r="B8111" s="9" t="s">
        <v>144</v>
      </c>
      <c r="C8111" s="9" t="s">
        <v>2916</v>
      </c>
      <c r="D8111" s="9" t="s">
        <v>2917</v>
      </c>
      <c r="E8111" s="9" t="s">
        <v>9515</v>
      </c>
      <c r="F8111" s="9" t="str">
        <f>TEXT(gdp_capita_rank__2[[#This Row],[year]],0)&amp;"-"&amp;gdp_capita_rank__2[[#This Row],[WB_country_code]]</f>
        <v>2020-KWT</v>
      </c>
      <c r="G8111" s="9" t="s">
        <v>9584</v>
      </c>
    </row>
    <row r="8112" spans="1:7" x14ac:dyDescent="0.2">
      <c r="A8112" s="9" t="s">
        <v>145</v>
      </c>
      <c r="B8112" s="9" t="s">
        <v>146</v>
      </c>
      <c r="C8112" s="9" t="s">
        <v>2918</v>
      </c>
      <c r="D8112" s="9" t="s">
        <v>2919</v>
      </c>
      <c r="E8112" s="9" t="s">
        <v>9515</v>
      </c>
      <c r="F8112" s="9" t="str">
        <f>TEXT(gdp_capita_rank__2[[#This Row],[year]],0)&amp;"-"&amp;gdp_capita_rank__2[[#This Row],[WB_country_code]]</f>
        <v>2020-LBN</v>
      </c>
      <c r="G8112" s="9" t="s">
        <v>9585</v>
      </c>
    </row>
    <row r="8113" spans="1:7" x14ac:dyDescent="0.2">
      <c r="A8113" s="9" t="s">
        <v>147</v>
      </c>
      <c r="B8113" s="9" t="s">
        <v>148</v>
      </c>
      <c r="C8113" s="9" t="s">
        <v>2920</v>
      </c>
      <c r="D8113" s="9" t="s">
        <v>2921</v>
      </c>
      <c r="E8113" s="9" t="s">
        <v>9515</v>
      </c>
      <c r="F8113" s="9" t="str">
        <f>TEXT(gdp_capita_rank__2[[#This Row],[year]],0)&amp;"-"&amp;gdp_capita_rank__2[[#This Row],[WB_country_code]]</f>
        <v>2020-LKA</v>
      </c>
      <c r="G8113" s="9" t="s">
        <v>9586</v>
      </c>
    </row>
    <row r="8114" spans="1:7" x14ac:dyDescent="0.2">
      <c r="A8114" s="9" t="s">
        <v>149</v>
      </c>
      <c r="B8114" s="9" t="s">
        <v>150</v>
      </c>
      <c r="C8114" s="9" t="s">
        <v>2923</v>
      </c>
      <c r="D8114" s="9" t="s">
        <v>2924</v>
      </c>
      <c r="E8114" s="9" t="s">
        <v>9515</v>
      </c>
      <c r="F8114" s="9" t="str">
        <f>TEXT(gdp_capita_rank__2[[#This Row],[year]],0)&amp;"-"&amp;gdp_capita_rank__2[[#This Row],[WB_country_code]]</f>
        <v>2020-LTU</v>
      </c>
      <c r="G8114" s="9" t="s">
        <v>9587</v>
      </c>
    </row>
    <row r="8115" spans="1:7" x14ac:dyDescent="0.2">
      <c r="A8115" s="9" t="s">
        <v>151</v>
      </c>
      <c r="B8115" s="9" t="s">
        <v>152</v>
      </c>
      <c r="C8115" s="9" t="s">
        <v>2925</v>
      </c>
      <c r="D8115" s="9" t="s">
        <v>2926</v>
      </c>
      <c r="E8115" s="9" t="s">
        <v>9515</v>
      </c>
      <c r="F8115" s="9" t="str">
        <f>TEXT(gdp_capita_rank__2[[#This Row],[year]],0)&amp;"-"&amp;gdp_capita_rank__2[[#This Row],[WB_country_code]]</f>
        <v>2020-LVA</v>
      </c>
      <c r="G8115" s="9" t="s">
        <v>9588</v>
      </c>
    </row>
    <row r="8116" spans="1:7" x14ac:dyDescent="0.2">
      <c r="A8116" s="9" t="s">
        <v>153</v>
      </c>
      <c r="B8116" s="9" t="s">
        <v>154</v>
      </c>
      <c r="C8116" s="9" t="s">
        <v>2927</v>
      </c>
      <c r="D8116" s="9" t="s">
        <v>2928</v>
      </c>
      <c r="E8116" s="9" t="s">
        <v>9515</v>
      </c>
      <c r="F8116" s="9" t="str">
        <f>TEXT(gdp_capita_rank__2[[#This Row],[year]],0)&amp;"-"&amp;gdp_capita_rank__2[[#This Row],[WB_country_code]]</f>
        <v>2020-MAR</v>
      </c>
      <c r="G8116" s="9" t="s">
        <v>9589</v>
      </c>
    </row>
    <row r="8117" spans="1:7" x14ac:dyDescent="0.2">
      <c r="A8117" s="9" t="s">
        <v>155</v>
      </c>
      <c r="B8117" s="9" t="s">
        <v>156</v>
      </c>
      <c r="C8117" s="9" t="s">
        <v>2930</v>
      </c>
      <c r="D8117" s="9" t="s">
        <v>2931</v>
      </c>
      <c r="E8117" s="9" t="s">
        <v>9515</v>
      </c>
      <c r="F8117" s="9" t="str">
        <f>TEXT(gdp_capita_rank__2[[#This Row],[year]],0)&amp;"-"&amp;gdp_capita_rank__2[[#This Row],[WB_country_code]]</f>
        <v>2020-MDA</v>
      </c>
      <c r="G8117" s="9" t="s">
        <v>9590</v>
      </c>
    </row>
    <row r="8118" spans="1:7" x14ac:dyDescent="0.2">
      <c r="A8118" s="9" t="s">
        <v>157</v>
      </c>
      <c r="B8118" s="9" t="s">
        <v>158</v>
      </c>
      <c r="C8118" s="9" t="s">
        <v>2932</v>
      </c>
      <c r="D8118" s="9" t="s">
        <v>2933</v>
      </c>
      <c r="E8118" s="9" t="s">
        <v>9515</v>
      </c>
      <c r="F8118" s="9" t="str">
        <f>TEXT(gdp_capita_rank__2[[#This Row],[year]],0)&amp;"-"&amp;gdp_capita_rank__2[[#This Row],[WB_country_code]]</f>
        <v>2020-MEX</v>
      </c>
      <c r="G8118" s="9" t="s">
        <v>9591</v>
      </c>
    </row>
    <row r="8119" spans="1:7" x14ac:dyDescent="0.2">
      <c r="A8119" s="9" t="s">
        <v>159</v>
      </c>
      <c r="B8119" s="9" t="s">
        <v>160</v>
      </c>
      <c r="C8119" s="9" t="s">
        <v>2935</v>
      </c>
      <c r="D8119" s="9" t="s">
        <v>2936</v>
      </c>
      <c r="E8119" s="9" t="s">
        <v>9515</v>
      </c>
      <c r="F8119" s="9" t="str">
        <f>TEXT(gdp_capita_rank__2[[#This Row],[year]],0)&amp;"-"&amp;gdp_capita_rank__2[[#This Row],[WB_country_code]]</f>
        <v>2020-MKD</v>
      </c>
      <c r="G8119" s="9" t="s">
        <v>9592</v>
      </c>
    </row>
    <row r="8120" spans="1:7" x14ac:dyDescent="0.2">
      <c r="A8120" s="9" t="s">
        <v>161</v>
      </c>
      <c r="B8120" s="9" t="s">
        <v>162</v>
      </c>
      <c r="C8120" s="9" t="s">
        <v>2937</v>
      </c>
      <c r="D8120" s="9" t="s">
        <v>2938</v>
      </c>
      <c r="E8120" s="9" t="s">
        <v>9515</v>
      </c>
      <c r="F8120" s="9" t="str">
        <f>TEXT(gdp_capita_rank__2[[#This Row],[year]],0)&amp;"-"&amp;gdp_capita_rank__2[[#This Row],[WB_country_code]]</f>
        <v>2020-MNE</v>
      </c>
      <c r="G8120" s="9" t="s">
        <v>9593</v>
      </c>
    </row>
    <row r="8121" spans="1:7" x14ac:dyDescent="0.2">
      <c r="A8121" s="9" t="s">
        <v>163</v>
      </c>
      <c r="B8121" s="9" t="s">
        <v>164</v>
      </c>
      <c r="C8121" s="9" t="s">
        <v>2939</v>
      </c>
      <c r="D8121" s="9" t="s">
        <v>2940</v>
      </c>
      <c r="E8121" s="9" t="s">
        <v>9515</v>
      </c>
      <c r="F8121" s="9" t="str">
        <f>TEXT(gdp_capita_rank__2[[#This Row],[year]],0)&amp;"-"&amp;gdp_capita_rank__2[[#This Row],[WB_country_code]]</f>
        <v>2020-MNG</v>
      </c>
      <c r="G8121" s="9" t="s">
        <v>9594</v>
      </c>
    </row>
    <row r="8122" spans="1:7" x14ac:dyDescent="0.2">
      <c r="A8122" s="9" t="s">
        <v>165</v>
      </c>
      <c r="B8122" s="9" t="s">
        <v>166</v>
      </c>
      <c r="C8122" s="9" t="s">
        <v>2941</v>
      </c>
      <c r="D8122" s="9" t="s">
        <v>2942</v>
      </c>
      <c r="E8122" s="9" t="s">
        <v>9515</v>
      </c>
      <c r="F8122" s="9" t="str">
        <f>TEXT(gdp_capita_rank__2[[#This Row],[year]],0)&amp;"-"&amp;gdp_capita_rank__2[[#This Row],[WB_country_code]]</f>
        <v>2020-MOZ</v>
      </c>
      <c r="G8122" s="9" t="s">
        <v>9595</v>
      </c>
    </row>
    <row r="8123" spans="1:7" x14ac:dyDescent="0.2">
      <c r="A8123" s="9" t="s">
        <v>167</v>
      </c>
      <c r="B8123" s="9" t="s">
        <v>168</v>
      </c>
      <c r="C8123" s="9" t="s">
        <v>2943</v>
      </c>
      <c r="D8123" s="9" t="s">
        <v>2944</v>
      </c>
      <c r="E8123" s="9" t="s">
        <v>9515</v>
      </c>
      <c r="F8123" s="9" t="str">
        <f>TEXT(gdp_capita_rank__2[[#This Row],[year]],0)&amp;"-"&amp;gdp_capita_rank__2[[#This Row],[WB_country_code]]</f>
        <v>2020-MUS</v>
      </c>
      <c r="G8123" s="9" t="s">
        <v>9596</v>
      </c>
    </row>
    <row r="8124" spans="1:7" x14ac:dyDescent="0.2">
      <c r="A8124" s="9" t="s">
        <v>169</v>
      </c>
      <c r="B8124" s="9" t="s">
        <v>170</v>
      </c>
      <c r="C8124" s="9" t="s">
        <v>2945</v>
      </c>
      <c r="D8124" s="9" t="s">
        <v>2946</v>
      </c>
      <c r="E8124" s="9" t="s">
        <v>9515</v>
      </c>
      <c r="F8124" s="9" t="str">
        <f>TEXT(gdp_capita_rank__2[[#This Row],[year]],0)&amp;"-"&amp;gdp_capita_rank__2[[#This Row],[WB_country_code]]</f>
        <v>2020-MYS</v>
      </c>
      <c r="G8124" s="9" t="s">
        <v>9597</v>
      </c>
    </row>
    <row r="8125" spans="1:7" x14ac:dyDescent="0.2">
      <c r="A8125" s="9" t="s">
        <v>171</v>
      </c>
      <c r="B8125" s="9" t="s">
        <v>172</v>
      </c>
      <c r="C8125" s="9" t="s">
        <v>2948</v>
      </c>
      <c r="D8125" s="9" t="s">
        <v>2949</v>
      </c>
      <c r="E8125" s="9" t="s">
        <v>9515</v>
      </c>
      <c r="F8125" s="9" t="str">
        <f>TEXT(gdp_capita_rank__2[[#This Row],[year]],0)&amp;"-"&amp;gdp_capita_rank__2[[#This Row],[WB_country_code]]</f>
        <v>2020-NAM</v>
      </c>
      <c r="G8125" s="9" t="s">
        <v>9598</v>
      </c>
    </row>
    <row r="8126" spans="1:7" x14ac:dyDescent="0.2">
      <c r="A8126" s="9" t="s">
        <v>173</v>
      </c>
      <c r="B8126" s="9" t="s">
        <v>174</v>
      </c>
      <c r="C8126" s="9" t="s">
        <v>2950</v>
      </c>
      <c r="D8126" s="9" t="s">
        <v>2951</v>
      </c>
      <c r="E8126" s="9" t="s">
        <v>9515</v>
      </c>
      <c r="F8126" s="9" t="str">
        <f>TEXT(gdp_capita_rank__2[[#This Row],[year]],0)&amp;"-"&amp;gdp_capita_rank__2[[#This Row],[WB_country_code]]</f>
        <v>2020-NER</v>
      </c>
      <c r="G8126" s="9" t="s">
        <v>9599</v>
      </c>
    </row>
    <row r="8127" spans="1:7" x14ac:dyDescent="0.2">
      <c r="A8127" s="9" t="s">
        <v>175</v>
      </c>
      <c r="B8127" s="9" t="s">
        <v>176</v>
      </c>
      <c r="C8127" s="9" t="s">
        <v>2953</v>
      </c>
      <c r="D8127" s="9" t="s">
        <v>2954</v>
      </c>
      <c r="E8127" s="9" t="s">
        <v>9515</v>
      </c>
      <c r="F8127" s="9" t="str">
        <f>TEXT(gdp_capita_rank__2[[#This Row],[year]],0)&amp;"-"&amp;gdp_capita_rank__2[[#This Row],[WB_country_code]]</f>
        <v>2020-NGA</v>
      </c>
      <c r="G8127" s="9" t="s">
        <v>9600</v>
      </c>
    </row>
    <row r="8128" spans="1:7" x14ac:dyDescent="0.2">
      <c r="A8128" s="9" t="s">
        <v>177</v>
      </c>
      <c r="B8128" s="9" t="s">
        <v>178</v>
      </c>
      <c r="C8128" s="9" t="s">
        <v>2956</v>
      </c>
      <c r="D8128" s="9" t="s">
        <v>2957</v>
      </c>
      <c r="E8128" s="9" t="s">
        <v>9515</v>
      </c>
      <c r="F8128" s="9" t="str">
        <f>TEXT(gdp_capita_rank__2[[#This Row],[year]],0)&amp;"-"&amp;gdp_capita_rank__2[[#This Row],[WB_country_code]]</f>
        <v>2020-NLD</v>
      </c>
      <c r="G8128" s="9" t="s">
        <v>9601</v>
      </c>
    </row>
    <row r="8129" spans="1:7" x14ac:dyDescent="0.2">
      <c r="A8129" s="9" t="s">
        <v>179</v>
      </c>
      <c r="B8129" s="9" t="s">
        <v>180</v>
      </c>
      <c r="C8129" s="9" t="s">
        <v>2959</v>
      </c>
      <c r="D8129" s="9" t="s">
        <v>2960</v>
      </c>
      <c r="E8129" s="9" t="s">
        <v>9515</v>
      </c>
      <c r="F8129" s="9" t="str">
        <f>TEXT(gdp_capita_rank__2[[#This Row],[year]],0)&amp;"-"&amp;gdp_capita_rank__2[[#This Row],[WB_country_code]]</f>
        <v>2020-NOR</v>
      </c>
      <c r="G8129" s="9" t="s">
        <v>9602</v>
      </c>
    </row>
    <row r="8130" spans="1:7" x14ac:dyDescent="0.2">
      <c r="A8130" s="9" t="s">
        <v>181</v>
      </c>
      <c r="B8130" s="9" t="s">
        <v>182</v>
      </c>
      <c r="C8130" s="9" t="s">
        <v>2962</v>
      </c>
      <c r="D8130" s="9" t="s">
        <v>2963</v>
      </c>
      <c r="E8130" s="9" t="s">
        <v>9515</v>
      </c>
      <c r="F8130" s="9" t="str">
        <f>TEXT(gdp_capita_rank__2[[#This Row],[year]],0)&amp;"-"&amp;gdp_capita_rank__2[[#This Row],[WB_country_code]]</f>
        <v>2020-NZL</v>
      </c>
      <c r="G8130" s="9" t="s">
        <v>9603</v>
      </c>
    </row>
    <row r="8131" spans="1:7" x14ac:dyDescent="0.2">
      <c r="A8131" s="9" t="s">
        <v>183</v>
      </c>
      <c r="B8131" s="9" t="s">
        <v>184</v>
      </c>
      <c r="C8131" s="9" t="s">
        <v>2965</v>
      </c>
      <c r="D8131" s="9" t="s">
        <v>2966</v>
      </c>
      <c r="E8131" s="9" t="s">
        <v>9515</v>
      </c>
      <c r="F8131" s="9" t="str">
        <f>TEXT(gdp_capita_rank__2[[#This Row],[year]],0)&amp;"-"&amp;gdp_capita_rank__2[[#This Row],[WB_country_code]]</f>
        <v>2020-PAK</v>
      </c>
      <c r="G8131" s="9" t="s">
        <v>9604</v>
      </c>
    </row>
    <row r="8132" spans="1:7" x14ac:dyDescent="0.2">
      <c r="A8132" s="9" t="s">
        <v>185</v>
      </c>
      <c r="B8132" s="9" t="s">
        <v>186</v>
      </c>
      <c r="C8132" s="9" t="s">
        <v>2968</v>
      </c>
      <c r="D8132" s="9" t="s">
        <v>2969</v>
      </c>
      <c r="E8132" s="9" t="s">
        <v>9515</v>
      </c>
      <c r="F8132" s="9" t="str">
        <f>TEXT(gdp_capita_rank__2[[#This Row],[year]],0)&amp;"-"&amp;gdp_capita_rank__2[[#This Row],[WB_country_code]]</f>
        <v>2020-PAN</v>
      </c>
      <c r="G8132" s="9" t="s">
        <v>9605</v>
      </c>
    </row>
    <row r="8133" spans="1:7" x14ac:dyDescent="0.2">
      <c r="A8133" s="9" t="s">
        <v>187</v>
      </c>
      <c r="B8133" s="9" t="s">
        <v>188</v>
      </c>
      <c r="C8133" s="9" t="s">
        <v>2971</v>
      </c>
      <c r="D8133" s="9" t="s">
        <v>2972</v>
      </c>
      <c r="E8133" s="9" t="s">
        <v>9515</v>
      </c>
      <c r="F8133" s="9" t="str">
        <f>TEXT(gdp_capita_rank__2[[#This Row],[year]],0)&amp;"-"&amp;gdp_capita_rank__2[[#This Row],[WB_country_code]]</f>
        <v>2020-PER</v>
      </c>
      <c r="G8133" s="9" t="s">
        <v>9606</v>
      </c>
    </row>
    <row r="8134" spans="1:7" x14ac:dyDescent="0.2">
      <c r="A8134" s="9" t="s">
        <v>189</v>
      </c>
      <c r="B8134" s="9" t="s">
        <v>190</v>
      </c>
      <c r="C8134" s="9" t="s">
        <v>2973</v>
      </c>
      <c r="D8134" s="9" t="s">
        <v>2974</v>
      </c>
      <c r="E8134" s="9" t="s">
        <v>9515</v>
      </c>
      <c r="F8134" s="9" t="str">
        <f>TEXT(gdp_capita_rank__2[[#This Row],[year]],0)&amp;"-"&amp;gdp_capita_rank__2[[#This Row],[WB_country_code]]</f>
        <v>2020-PHL</v>
      </c>
      <c r="G8134" s="9" t="s">
        <v>9607</v>
      </c>
    </row>
    <row r="8135" spans="1:7" x14ac:dyDescent="0.2">
      <c r="A8135" s="9" t="s">
        <v>191</v>
      </c>
      <c r="B8135" s="9" t="s">
        <v>192</v>
      </c>
      <c r="C8135" s="9" t="s">
        <v>2976</v>
      </c>
      <c r="D8135" s="9" t="s">
        <v>2977</v>
      </c>
      <c r="E8135" s="9" t="s">
        <v>9515</v>
      </c>
      <c r="F8135" s="9" t="str">
        <f>TEXT(gdp_capita_rank__2[[#This Row],[year]],0)&amp;"-"&amp;gdp_capita_rank__2[[#This Row],[WB_country_code]]</f>
        <v>2020-POL</v>
      </c>
      <c r="G8135" s="9" t="s">
        <v>9608</v>
      </c>
    </row>
    <row r="8136" spans="1:7" x14ac:dyDescent="0.2">
      <c r="A8136" s="9" t="s">
        <v>193</v>
      </c>
      <c r="B8136" s="9" t="s">
        <v>194</v>
      </c>
      <c r="C8136" s="9" t="s">
        <v>2818</v>
      </c>
      <c r="D8136" s="9" t="s">
        <v>2978</v>
      </c>
      <c r="E8136" s="9" t="s">
        <v>9515</v>
      </c>
      <c r="F8136" s="9" t="str">
        <f>TEXT(gdp_capita_rank__2[[#This Row],[year]],0)&amp;"-"&amp;gdp_capita_rank__2[[#This Row],[WB_country_code]]</f>
        <v>2020-PRI</v>
      </c>
      <c r="G8136" s="9" t="s">
        <v>9609</v>
      </c>
    </row>
    <row r="8137" spans="1:7" x14ac:dyDescent="0.2">
      <c r="A8137" s="9" t="s">
        <v>195</v>
      </c>
      <c r="B8137" s="9" t="s">
        <v>196</v>
      </c>
      <c r="C8137" s="9" t="s">
        <v>2980</v>
      </c>
      <c r="D8137" s="9" t="s">
        <v>2981</v>
      </c>
      <c r="E8137" s="9" t="s">
        <v>9515</v>
      </c>
      <c r="F8137" s="9" t="str">
        <f>TEXT(gdp_capita_rank__2[[#This Row],[year]],0)&amp;"-"&amp;gdp_capita_rank__2[[#This Row],[WB_country_code]]</f>
        <v>2020-PRK</v>
      </c>
      <c r="G8137" s="9" t="s">
        <v>2741</v>
      </c>
    </row>
    <row r="8138" spans="1:7" x14ac:dyDescent="0.2">
      <c r="A8138" s="9" t="s">
        <v>197</v>
      </c>
      <c r="B8138" s="9" t="s">
        <v>198</v>
      </c>
      <c r="C8138" s="9" t="s">
        <v>2982</v>
      </c>
      <c r="D8138" s="9" t="s">
        <v>2983</v>
      </c>
      <c r="E8138" s="9" t="s">
        <v>9515</v>
      </c>
      <c r="F8138" s="9" t="str">
        <f>TEXT(gdp_capita_rank__2[[#This Row],[year]],0)&amp;"-"&amp;gdp_capita_rank__2[[#This Row],[WB_country_code]]</f>
        <v>2020-PRT</v>
      </c>
      <c r="G8138" s="9" t="s">
        <v>9610</v>
      </c>
    </row>
    <row r="8139" spans="1:7" x14ac:dyDescent="0.2">
      <c r="A8139" s="9" t="s">
        <v>199</v>
      </c>
      <c r="B8139" s="9" t="s">
        <v>200</v>
      </c>
      <c r="C8139" s="9" t="s">
        <v>2985</v>
      </c>
      <c r="D8139" s="9" t="s">
        <v>2986</v>
      </c>
      <c r="E8139" s="9" t="s">
        <v>9515</v>
      </c>
      <c r="F8139" s="9" t="str">
        <f>TEXT(gdp_capita_rank__2[[#This Row],[year]],0)&amp;"-"&amp;gdp_capita_rank__2[[#This Row],[WB_country_code]]</f>
        <v>2020-PRY</v>
      </c>
      <c r="G8139" s="9" t="s">
        <v>9611</v>
      </c>
    </row>
    <row r="8140" spans="1:7" x14ac:dyDescent="0.2">
      <c r="A8140" s="9" t="s">
        <v>201</v>
      </c>
      <c r="B8140" s="9" t="s">
        <v>202</v>
      </c>
      <c r="C8140" s="9" t="s">
        <v>2987</v>
      </c>
      <c r="D8140" s="9" t="s">
        <v>2988</v>
      </c>
      <c r="E8140" s="9" t="s">
        <v>9515</v>
      </c>
      <c r="F8140" s="9" t="str">
        <f>TEXT(gdp_capita_rank__2[[#This Row],[year]],0)&amp;"-"&amp;gdp_capita_rank__2[[#This Row],[WB_country_code]]</f>
        <v>2020-QAT</v>
      </c>
      <c r="G8140" s="9" t="s">
        <v>9612</v>
      </c>
    </row>
    <row r="8141" spans="1:7" x14ac:dyDescent="0.2">
      <c r="A8141" s="9" t="s">
        <v>203</v>
      </c>
      <c r="B8141" s="9" t="s">
        <v>204</v>
      </c>
      <c r="C8141" s="9" t="s">
        <v>2989</v>
      </c>
      <c r="D8141" s="9" t="s">
        <v>2990</v>
      </c>
      <c r="E8141" s="9" t="s">
        <v>9515</v>
      </c>
      <c r="F8141" s="9" t="str">
        <f>TEXT(gdp_capita_rank__2[[#This Row],[year]],0)&amp;"-"&amp;gdp_capita_rank__2[[#This Row],[WB_country_code]]</f>
        <v>2020-ROU</v>
      </c>
      <c r="G8141" s="9" t="s">
        <v>9613</v>
      </c>
    </row>
    <row r="8142" spans="1:7" x14ac:dyDescent="0.2">
      <c r="A8142" s="9" t="s">
        <v>205</v>
      </c>
      <c r="B8142" s="9" t="s">
        <v>206</v>
      </c>
      <c r="C8142" s="9" t="s">
        <v>2991</v>
      </c>
      <c r="D8142" s="9" t="s">
        <v>2992</v>
      </c>
      <c r="E8142" s="9" t="s">
        <v>9515</v>
      </c>
      <c r="F8142" s="9" t="str">
        <f>TEXT(gdp_capita_rank__2[[#This Row],[year]],0)&amp;"-"&amp;gdp_capita_rank__2[[#This Row],[WB_country_code]]</f>
        <v>2020-RUS</v>
      </c>
      <c r="G8142" s="9" t="s">
        <v>9614</v>
      </c>
    </row>
    <row r="8143" spans="1:7" x14ac:dyDescent="0.2">
      <c r="A8143" s="9" t="s">
        <v>207</v>
      </c>
      <c r="B8143" s="9" t="s">
        <v>208</v>
      </c>
      <c r="C8143" s="9" t="s">
        <v>2993</v>
      </c>
      <c r="D8143" s="9" t="s">
        <v>2994</v>
      </c>
      <c r="E8143" s="9" t="s">
        <v>9515</v>
      </c>
      <c r="F8143" s="9" t="str">
        <f>TEXT(gdp_capita_rank__2[[#This Row],[year]],0)&amp;"-"&amp;gdp_capita_rank__2[[#This Row],[WB_country_code]]</f>
        <v>2020-SAU</v>
      </c>
      <c r="G8143" s="9" t="s">
        <v>9615</v>
      </c>
    </row>
    <row r="8144" spans="1:7" x14ac:dyDescent="0.2">
      <c r="A8144" s="9" t="s">
        <v>209</v>
      </c>
      <c r="B8144" s="9" t="s">
        <v>210</v>
      </c>
      <c r="C8144" s="9" t="s">
        <v>2995</v>
      </c>
      <c r="D8144" s="9" t="s">
        <v>2996</v>
      </c>
      <c r="E8144" s="9" t="s">
        <v>9515</v>
      </c>
      <c r="F8144" s="9" t="str">
        <f>TEXT(gdp_capita_rank__2[[#This Row],[year]],0)&amp;"-"&amp;gdp_capita_rank__2[[#This Row],[WB_country_code]]</f>
        <v>2020-SDN</v>
      </c>
      <c r="G8144" s="9" t="s">
        <v>9616</v>
      </c>
    </row>
    <row r="8145" spans="1:7" x14ac:dyDescent="0.2">
      <c r="A8145" s="9" t="s">
        <v>211</v>
      </c>
      <c r="B8145" s="9" t="s">
        <v>212</v>
      </c>
      <c r="C8145" s="9" t="s">
        <v>2998</v>
      </c>
      <c r="D8145" s="9" t="s">
        <v>2999</v>
      </c>
      <c r="E8145" s="9" t="s">
        <v>9515</v>
      </c>
      <c r="F8145" s="9" t="str">
        <f>TEXT(gdp_capita_rank__2[[#This Row],[year]],0)&amp;"-"&amp;gdp_capita_rank__2[[#This Row],[WB_country_code]]</f>
        <v>2020-SEN</v>
      </c>
      <c r="G8145" s="9" t="s">
        <v>9617</v>
      </c>
    </row>
    <row r="8146" spans="1:7" x14ac:dyDescent="0.2">
      <c r="A8146" s="9" t="s">
        <v>213</v>
      </c>
      <c r="B8146" s="9" t="s">
        <v>214</v>
      </c>
      <c r="C8146" s="9" t="s">
        <v>3001</v>
      </c>
      <c r="D8146" s="9" t="s">
        <v>3002</v>
      </c>
      <c r="E8146" s="9" t="s">
        <v>9515</v>
      </c>
      <c r="F8146" s="9" t="str">
        <f>TEXT(gdp_capita_rank__2[[#This Row],[year]],0)&amp;"-"&amp;gdp_capita_rank__2[[#This Row],[WB_country_code]]</f>
        <v>2020-SGP</v>
      </c>
      <c r="G8146" s="9" t="s">
        <v>9618</v>
      </c>
    </row>
    <row r="8147" spans="1:7" x14ac:dyDescent="0.2">
      <c r="A8147" s="9" t="s">
        <v>215</v>
      </c>
      <c r="B8147" s="9" t="s">
        <v>216</v>
      </c>
      <c r="C8147" s="9" t="s">
        <v>3004</v>
      </c>
      <c r="D8147" s="9" t="s">
        <v>3005</v>
      </c>
      <c r="E8147" s="9" t="s">
        <v>9515</v>
      </c>
      <c r="F8147" s="9" t="str">
        <f>TEXT(gdp_capita_rank__2[[#This Row],[year]],0)&amp;"-"&amp;gdp_capita_rank__2[[#This Row],[WB_country_code]]</f>
        <v>2020-SMR</v>
      </c>
      <c r="G8147" s="9" t="s">
        <v>9619</v>
      </c>
    </row>
    <row r="8148" spans="1:7" x14ac:dyDescent="0.2">
      <c r="A8148" s="9" t="s">
        <v>217</v>
      </c>
      <c r="B8148" s="9" t="s">
        <v>218</v>
      </c>
      <c r="C8148" s="9" t="s">
        <v>2854</v>
      </c>
      <c r="D8148" s="9" t="s">
        <v>3006</v>
      </c>
      <c r="E8148" s="9" t="s">
        <v>9515</v>
      </c>
      <c r="F8148" s="9" t="str">
        <f>TEXT(gdp_capita_rank__2[[#This Row],[year]],0)&amp;"-"&amp;gdp_capita_rank__2[[#This Row],[WB_country_code]]</f>
        <v>2020-SRB</v>
      </c>
      <c r="G8148" s="9" t="s">
        <v>9620</v>
      </c>
    </row>
    <row r="8149" spans="1:7" x14ac:dyDescent="0.2">
      <c r="A8149" s="9" t="s">
        <v>219</v>
      </c>
      <c r="B8149" s="9" t="s">
        <v>220</v>
      </c>
      <c r="C8149" s="9" t="s">
        <v>3007</v>
      </c>
      <c r="D8149" s="9" t="s">
        <v>3008</v>
      </c>
      <c r="E8149" s="9" t="s">
        <v>9515</v>
      </c>
      <c r="F8149" s="9" t="str">
        <f>TEXT(gdp_capita_rank__2[[#This Row],[year]],0)&amp;"-"&amp;gdp_capita_rank__2[[#This Row],[WB_country_code]]</f>
        <v>2020-SUR</v>
      </c>
      <c r="G8149" s="9" t="s">
        <v>9621</v>
      </c>
    </row>
    <row r="8150" spans="1:7" x14ac:dyDescent="0.2">
      <c r="A8150" s="9" t="s">
        <v>221</v>
      </c>
      <c r="B8150" s="9" t="s">
        <v>222</v>
      </c>
      <c r="C8150" s="9" t="s">
        <v>3010</v>
      </c>
      <c r="D8150" s="9" t="s">
        <v>3011</v>
      </c>
      <c r="E8150" s="9" t="s">
        <v>9515</v>
      </c>
      <c r="F8150" s="9" t="str">
        <f>TEXT(gdp_capita_rank__2[[#This Row],[year]],0)&amp;"-"&amp;gdp_capita_rank__2[[#This Row],[WB_country_code]]</f>
        <v>2020-SVK</v>
      </c>
      <c r="G8150" s="9" t="s">
        <v>9622</v>
      </c>
    </row>
    <row r="8151" spans="1:7" x14ac:dyDescent="0.2">
      <c r="A8151" s="9" t="s">
        <v>223</v>
      </c>
      <c r="B8151" s="9" t="s">
        <v>224</v>
      </c>
      <c r="C8151" s="9" t="s">
        <v>3012</v>
      </c>
      <c r="D8151" s="9" t="s">
        <v>3013</v>
      </c>
      <c r="E8151" s="9" t="s">
        <v>9515</v>
      </c>
      <c r="F8151" s="9" t="str">
        <f>TEXT(gdp_capita_rank__2[[#This Row],[year]],0)&amp;"-"&amp;gdp_capita_rank__2[[#This Row],[WB_country_code]]</f>
        <v>2020-SVN</v>
      </c>
      <c r="G8151" s="9" t="s">
        <v>9623</v>
      </c>
    </row>
    <row r="8152" spans="1:7" x14ac:dyDescent="0.2">
      <c r="A8152" s="9" t="s">
        <v>225</v>
      </c>
      <c r="B8152" s="9" t="s">
        <v>226</v>
      </c>
      <c r="C8152" s="9" t="s">
        <v>3014</v>
      </c>
      <c r="D8152" s="9" t="s">
        <v>3015</v>
      </c>
      <c r="E8152" s="9" t="s">
        <v>9515</v>
      </c>
      <c r="F8152" s="9" t="str">
        <f>TEXT(gdp_capita_rank__2[[#This Row],[year]],0)&amp;"-"&amp;gdp_capita_rank__2[[#This Row],[WB_country_code]]</f>
        <v>2020-SWE</v>
      </c>
      <c r="G8152" s="9" t="s">
        <v>9624</v>
      </c>
    </row>
    <row r="8153" spans="1:7" x14ac:dyDescent="0.2">
      <c r="A8153" s="9" t="s">
        <v>227</v>
      </c>
      <c r="B8153" s="9" t="s">
        <v>228</v>
      </c>
      <c r="C8153" s="9" t="s">
        <v>3017</v>
      </c>
      <c r="D8153" s="9" t="s">
        <v>3018</v>
      </c>
      <c r="E8153" s="9" t="s">
        <v>9515</v>
      </c>
      <c r="F8153" s="9" t="str">
        <f>TEXT(gdp_capita_rank__2[[#This Row],[year]],0)&amp;"-"&amp;gdp_capita_rank__2[[#This Row],[WB_country_code]]</f>
        <v>2020-SYR</v>
      </c>
      <c r="G8153" s="9" t="s">
        <v>9625</v>
      </c>
    </row>
    <row r="8154" spans="1:7" x14ac:dyDescent="0.2">
      <c r="A8154" s="9" t="s">
        <v>229</v>
      </c>
      <c r="B8154" s="9" t="s">
        <v>230</v>
      </c>
      <c r="C8154" s="9" t="s">
        <v>3020</v>
      </c>
      <c r="D8154" s="9" t="s">
        <v>3021</v>
      </c>
      <c r="E8154" s="9" t="s">
        <v>9515</v>
      </c>
      <c r="F8154" s="9" t="str">
        <f>TEXT(gdp_capita_rank__2[[#This Row],[year]],0)&amp;"-"&amp;gdp_capita_rank__2[[#This Row],[WB_country_code]]</f>
        <v>2020-TGO</v>
      </c>
      <c r="G8154" s="9" t="s">
        <v>9626</v>
      </c>
    </row>
    <row r="8155" spans="1:7" x14ac:dyDescent="0.2">
      <c r="A8155" s="9" t="s">
        <v>231</v>
      </c>
      <c r="B8155" s="9" t="s">
        <v>232</v>
      </c>
      <c r="C8155" s="9" t="s">
        <v>3023</v>
      </c>
      <c r="D8155" s="9" t="s">
        <v>3024</v>
      </c>
      <c r="E8155" s="9" t="s">
        <v>9515</v>
      </c>
      <c r="F8155" s="9" t="str">
        <f>TEXT(gdp_capita_rank__2[[#This Row],[year]],0)&amp;"-"&amp;gdp_capita_rank__2[[#This Row],[WB_country_code]]</f>
        <v>2020-THA</v>
      </c>
      <c r="G8155" s="9" t="s">
        <v>9627</v>
      </c>
    </row>
    <row r="8156" spans="1:7" x14ac:dyDescent="0.2">
      <c r="A8156" s="9" t="s">
        <v>233</v>
      </c>
      <c r="B8156" s="9" t="s">
        <v>234</v>
      </c>
      <c r="C8156" s="9" t="s">
        <v>3026</v>
      </c>
      <c r="D8156" s="9" t="s">
        <v>3027</v>
      </c>
      <c r="E8156" s="9" t="s">
        <v>9515</v>
      </c>
      <c r="F8156" s="9" t="str">
        <f>TEXT(gdp_capita_rank__2[[#This Row],[year]],0)&amp;"-"&amp;gdp_capita_rank__2[[#This Row],[WB_country_code]]</f>
        <v>2020-TJK</v>
      </c>
      <c r="G8156" s="9" t="s">
        <v>9628</v>
      </c>
    </row>
    <row r="8157" spans="1:7" x14ac:dyDescent="0.2">
      <c r="A8157" s="9" t="s">
        <v>235</v>
      </c>
      <c r="B8157" s="9" t="s">
        <v>236</v>
      </c>
      <c r="C8157" s="9" t="s">
        <v>3028</v>
      </c>
      <c r="D8157" s="9" t="s">
        <v>3029</v>
      </c>
      <c r="E8157" s="9" t="s">
        <v>9515</v>
      </c>
      <c r="F8157" s="9" t="str">
        <f>TEXT(gdp_capita_rank__2[[#This Row],[year]],0)&amp;"-"&amp;gdp_capita_rank__2[[#This Row],[WB_country_code]]</f>
        <v>2020-TKM</v>
      </c>
      <c r="G8157" s="9" t="s">
        <v>9629</v>
      </c>
    </row>
    <row r="8158" spans="1:7" x14ac:dyDescent="0.2">
      <c r="A8158" s="9" t="s">
        <v>237</v>
      </c>
      <c r="B8158" s="9" t="s">
        <v>238</v>
      </c>
      <c r="C8158" s="9" t="s">
        <v>3030</v>
      </c>
      <c r="D8158" s="9" t="s">
        <v>3031</v>
      </c>
      <c r="E8158" s="9" t="s">
        <v>9515</v>
      </c>
      <c r="F8158" s="9" t="str">
        <f>TEXT(gdp_capita_rank__2[[#This Row],[year]],0)&amp;"-"&amp;gdp_capita_rank__2[[#This Row],[WB_country_code]]</f>
        <v>2020-TON</v>
      </c>
      <c r="G8158" s="9" t="s">
        <v>9630</v>
      </c>
    </row>
    <row r="8159" spans="1:7" x14ac:dyDescent="0.2">
      <c r="A8159" s="9" t="s">
        <v>239</v>
      </c>
      <c r="B8159" s="9" t="s">
        <v>240</v>
      </c>
      <c r="C8159" s="9" t="s">
        <v>3032</v>
      </c>
      <c r="D8159" s="9" t="s">
        <v>3033</v>
      </c>
      <c r="E8159" s="9" t="s">
        <v>9515</v>
      </c>
      <c r="F8159" s="9" t="str">
        <f>TEXT(gdp_capita_rank__2[[#This Row],[year]],0)&amp;"-"&amp;gdp_capita_rank__2[[#This Row],[WB_country_code]]</f>
        <v>2020-TTO</v>
      </c>
      <c r="G8159" s="9" t="s">
        <v>9631</v>
      </c>
    </row>
    <row r="8160" spans="1:7" x14ac:dyDescent="0.2">
      <c r="A8160" s="9" t="s">
        <v>241</v>
      </c>
      <c r="B8160" s="9" t="s">
        <v>242</v>
      </c>
      <c r="C8160" s="9" t="s">
        <v>3035</v>
      </c>
      <c r="D8160" s="9" t="s">
        <v>3036</v>
      </c>
      <c r="E8160" s="9" t="s">
        <v>9515</v>
      </c>
      <c r="F8160" s="9" t="str">
        <f>TEXT(gdp_capita_rank__2[[#This Row],[year]],0)&amp;"-"&amp;gdp_capita_rank__2[[#This Row],[WB_country_code]]</f>
        <v>2020-TUN</v>
      </c>
      <c r="G8160" s="9" t="s">
        <v>9632</v>
      </c>
    </row>
    <row r="8161" spans="1:7" x14ac:dyDescent="0.2">
      <c r="A8161" s="9" t="s">
        <v>243</v>
      </c>
      <c r="B8161" s="9" t="s">
        <v>244</v>
      </c>
      <c r="C8161" s="9" t="s">
        <v>3037</v>
      </c>
      <c r="D8161" s="9" t="s">
        <v>3038</v>
      </c>
      <c r="E8161" s="9" t="s">
        <v>9515</v>
      </c>
      <c r="F8161" s="9" t="str">
        <f>TEXT(gdp_capita_rank__2[[#This Row],[year]],0)&amp;"-"&amp;gdp_capita_rank__2[[#This Row],[WB_country_code]]</f>
        <v>2020-TUR</v>
      </c>
      <c r="G8161" s="9" t="s">
        <v>9633</v>
      </c>
    </row>
    <row r="8162" spans="1:7" x14ac:dyDescent="0.2">
      <c r="A8162" s="9" t="s">
        <v>245</v>
      </c>
      <c r="B8162" s="9" t="s">
        <v>246</v>
      </c>
      <c r="C8162" s="9" t="s">
        <v>3040</v>
      </c>
      <c r="D8162" s="9" t="s">
        <v>3041</v>
      </c>
      <c r="E8162" s="9" t="s">
        <v>9515</v>
      </c>
      <c r="F8162" s="9" t="str">
        <f>TEXT(gdp_capita_rank__2[[#This Row],[year]],0)&amp;"-"&amp;gdp_capita_rank__2[[#This Row],[WB_country_code]]</f>
        <v>2020-TZA</v>
      </c>
      <c r="G8162" s="9" t="s">
        <v>9634</v>
      </c>
    </row>
    <row r="8163" spans="1:7" x14ac:dyDescent="0.2">
      <c r="A8163" s="9" t="s">
        <v>247</v>
      </c>
      <c r="B8163" s="9" t="s">
        <v>248</v>
      </c>
      <c r="C8163" s="9" t="s">
        <v>3042</v>
      </c>
      <c r="D8163" s="9" t="s">
        <v>3043</v>
      </c>
      <c r="E8163" s="9" t="s">
        <v>9515</v>
      </c>
      <c r="F8163" s="9" t="str">
        <f>TEXT(gdp_capita_rank__2[[#This Row],[year]],0)&amp;"-"&amp;gdp_capita_rank__2[[#This Row],[WB_country_code]]</f>
        <v>2020-UGA</v>
      </c>
      <c r="G8163" s="9" t="s">
        <v>9635</v>
      </c>
    </row>
    <row r="8164" spans="1:7" x14ac:dyDescent="0.2">
      <c r="A8164" s="9" t="s">
        <v>249</v>
      </c>
      <c r="B8164" s="9" t="s">
        <v>250</v>
      </c>
      <c r="C8164" s="9" t="s">
        <v>3045</v>
      </c>
      <c r="D8164" s="9" t="s">
        <v>3046</v>
      </c>
      <c r="E8164" s="9" t="s">
        <v>9515</v>
      </c>
      <c r="F8164" s="9" t="str">
        <f>TEXT(gdp_capita_rank__2[[#This Row],[year]],0)&amp;"-"&amp;gdp_capita_rank__2[[#This Row],[WB_country_code]]</f>
        <v>2020-UKR</v>
      </c>
      <c r="G8164" s="9" t="s">
        <v>9636</v>
      </c>
    </row>
    <row r="8165" spans="1:7" x14ac:dyDescent="0.2">
      <c r="A8165" s="9" t="s">
        <v>251</v>
      </c>
      <c r="B8165" s="9" t="s">
        <v>252</v>
      </c>
      <c r="C8165" s="9" t="s">
        <v>3047</v>
      </c>
      <c r="D8165" s="9" t="s">
        <v>3048</v>
      </c>
      <c r="E8165" s="9" t="s">
        <v>9515</v>
      </c>
      <c r="F8165" s="9" t="str">
        <f>TEXT(gdp_capita_rank__2[[#This Row],[year]],0)&amp;"-"&amp;gdp_capita_rank__2[[#This Row],[WB_country_code]]</f>
        <v>2020-URY</v>
      </c>
      <c r="G8165" s="9" t="s">
        <v>9637</v>
      </c>
    </row>
    <row r="8166" spans="1:7" x14ac:dyDescent="0.2">
      <c r="A8166" s="9" t="s">
        <v>253</v>
      </c>
      <c r="B8166" s="9" t="s">
        <v>254</v>
      </c>
      <c r="C8166" s="9" t="s">
        <v>3050</v>
      </c>
      <c r="D8166" s="9" t="s">
        <v>3051</v>
      </c>
      <c r="E8166" s="9" t="s">
        <v>9515</v>
      </c>
      <c r="F8166" s="9" t="str">
        <f>TEXT(gdp_capita_rank__2[[#This Row],[year]],0)&amp;"-"&amp;gdp_capita_rank__2[[#This Row],[WB_country_code]]</f>
        <v>2020-USA</v>
      </c>
      <c r="G8166" s="9" t="s">
        <v>9638</v>
      </c>
    </row>
    <row r="8167" spans="1:7" x14ac:dyDescent="0.2">
      <c r="A8167" s="9" t="s">
        <v>255</v>
      </c>
      <c r="B8167" s="9" t="s">
        <v>256</v>
      </c>
      <c r="C8167" s="9" t="s">
        <v>3053</v>
      </c>
      <c r="D8167" s="9" t="s">
        <v>3054</v>
      </c>
      <c r="E8167" s="9" t="s">
        <v>9515</v>
      </c>
      <c r="F8167" s="9" t="str">
        <f>TEXT(gdp_capita_rank__2[[#This Row],[year]],0)&amp;"-"&amp;gdp_capita_rank__2[[#This Row],[WB_country_code]]</f>
        <v>2020-UZB</v>
      </c>
      <c r="G8167" s="9" t="s">
        <v>9639</v>
      </c>
    </row>
    <row r="8168" spans="1:7" x14ac:dyDescent="0.2">
      <c r="A8168" s="9" t="s">
        <v>257</v>
      </c>
      <c r="B8168" s="9" t="s">
        <v>258</v>
      </c>
      <c r="C8168" s="9" t="s">
        <v>3055</v>
      </c>
      <c r="D8168" s="9" t="s">
        <v>3056</v>
      </c>
      <c r="E8168" s="9" t="s">
        <v>9515</v>
      </c>
      <c r="F8168" s="9" t="str">
        <f>TEXT(gdp_capita_rank__2[[#This Row],[year]],0)&amp;"-"&amp;gdp_capita_rank__2[[#This Row],[WB_country_code]]</f>
        <v>2020-VEN</v>
      </c>
      <c r="G8168" s="9" t="s">
        <v>2741</v>
      </c>
    </row>
    <row r="8169" spans="1:7" x14ac:dyDescent="0.2">
      <c r="A8169" s="9" t="s">
        <v>259</v>
      </c>
      <c r="B8169" s="9" t="s">
        <v>260</v>
      </c>
      <c r="C8169" s="9" t="s">
        <v>3058</v>
      </c>
      <c r="D8169" s="9" t="s">
        <v>3059</v>
      </c>
      <c r="E8169" s="9" t="s">
        <v>9515</v>
      </c>
      <c r="F8169" s="9" t="str">
        <f>TEXT(gdp_capita_rank__2[[#This Row],[year]],0)&amp;"-"&amp;gdp_capita_rank__2[[#This Row],[WB_country_code]]</f>
        <v>2020-VIR</v>
      </c>
      <c r="G8169" s="9" t="s">
        <v>9640</v>
      </c>
    </row>
    <row r="8170" spans="1:7" x14ac:dyDescent="0.2">
      <c r="A8170" s="9" t="s">
        <v>261</v>
      </c>
      <c r="B8170" s="9" t="s">
        <v>262</v>
      </c>
      <c r="C8170" s="9" t="s">
        <v>3060</v>
      </c>
      <c r="D8170" s="9" t="s">
        <v>3061</v>
      </c>
      <c r="E8170" s="9" t="s">
        <v>9515</v>
      </c>
      <c r="F8170" s="9" t="str">
        <f>TEXT(gdp_capita_rank__2[[#This Row],[year]],0)&amp;"-"&amp;gdp_capita_rank__2[[#This Row],[WB_country_code]]</f>
        <v>2020-VNM</v>
      </c>
      <c r="G8170" s="9" t="s">
        <v>9641</v>
      </c>
    </row>
    <row r="8171" spans="1:7" x14ac:dyDescent="0.2">
      <c r="A8171" s="9" t="s">
        <v>263</v>
      </c>
      <c r="B8171" s="9" t="s">
        <v>264</v>
      </c>
      <c r="C8171" s="9" t="s">
        <v>3062</v>
      </c>
      <c r="D8171" s="9" t="s">
        <v>3063</v>
      </c>
      <c r="E8171" s="9" t="s">
        <v>9515</v>
      </c>
      <c r="F8171" s="9" t="str">
        <f>TEXT(gdp_capita_rank__2[[#This Row],[year]],0)&amp;"-"&amp;gdp_capita_rank__2[[#This Row],[WB_country_code]]</f>
        <v>2020-WSM</v>
      </c>
      <c r="G8171" s="9" t="s">
        <v>9642</v>
      </c>
    </row>
    <row r="8172" spans="1:7" x14ac:dyDescent="0.2">
      <c r="A8172" s="9" t="s">
        <v>265</v>
      </c>
      <c r="B8172" s="9" t="s">
        <v>266</v>
      </c>
      <c r="C8172" s="9" t="s">
        <v>3064</v>
      </c>
      <c r="D8172" s="9" t="s">
        <v>3065</v>
      </c>
      <c r="E8172" s="9" t="s">
        <v>9515</v>
      </c>
      <c r="F8172" s="9" t="str">
        <f>TEXT(gdp_capita_rank__2[[#This Row],[year]],0)&amp;"-"&amp;gdp_capita_rank__2[[#This Row],[WB_country_code]]</f>
        <v>2020-XKX</v>
      </c>
      <c r="G8172" s="9" t="s">
        <v>9643</v>
      </c>
    </row>
    <row r="8173" spans="1:7" x14ac:dyDescent="0.2">
      <c r="A8173" s="9" t="s">
        <v>269</v>
      </c>
      <c r="B8173" s="9" t="s">
        <v>270</v>
      </c>
      <c r="C8173" s="9" t="s">
        <v>3066</v>
      </c>
      <c r="D8173" s="9" t="s">
        <v>3067</v>
      </c>
      <c r="E8173" s="9" t="s">
        <v>9515</v>
      </c>
      <c r="F8173" s="9" t="str">
        <f>TEXT(gdp_capita_rank__2[[#This Row],[year]],0)&amp;"-"&amp;gdp_capita_rank__2[[#This Row],[WB_country_code]]</f>
        <v>2020-ZAF</v>
      </c>
      <c r="G8173" s="9" t="s">
        <v>9644</v>
      </c>
    </row>
    <row r="8174" spans="1:7" x14ac:dyDescent="0.2">
      <c r="A8174" s="9" t="s">
        <v>271</v>
      </c>
      <c r="B8174" s="9" t="s">
        <v>272</v>
      </c>
      <c r="C8174" s="9" t="s">
        <v>3069</v>
      </c>
      <c r="D8174" s="9" t="s">
        <v>3070</v>
      </c>
      <c r="E8174" s="9" t="s">
        <v>9515</v>
      </c>
      <c r="F8174" s="9" t="str">
        <f>TEXT(gdp_capita_rank__2[[#This Row],[year]],0)&amp;"-"&amp;gdp_capita_rank__2[[#This Row],[WB_country_code]]</f>
        <v>2020-ZMB</v>
      </c>
      <c r="G8174" s="9" t="s">
        <v>9645</v>
      </c>
    </row>
    <row r="8175" spans="1:7" x14ac:dyDescent="0.2">
      <c r="A8175" s="9" t="s">
        <v>273</v>
      </c>
      <c r="B8175" s="9" t="s">
        <v>274</v>
      </c>
      <c r="C8175" s="9" t="s">
        <v>3072</v>
      </c>
      <c r="D8175" s="9" t="s">
        <v>3073</v>
      </c>
      <c r="E8175" s="9" t="s">
        <v>9515</v>
      </c>
      <c r="F8175" s="9" t="str">
        <f>TEXT(gdp_capita_rank__2[[#This Row],[year]],0)&amp;"-"&amp;gdp_capita_rank__2[[#This Row],[WB_country_code]]</f>
        <v>2020-ZWE</v>
      </c>
      <c r="G8175" s="9" t="s">
        <v>9646</v>
      </c>
    </row>
    <row r="8176" spans="1:7" x14ac:dyDescent="0.2">
      <c r="A8176" s="9" t="s">
        <v>5</v>
      </c>
      <c r="B8176" s="9" t="s">
        <v>6</v>
      </c>
      <c r="C8176" s="9" t="s">
        <v>2735</v>
      </c>
      <c r="D8176" s="9" t="s">
        <v>2736</v>
      </c>
      <c r="E8176" s="9" t="s">
        <v>9647</v>
      </c>
      <c r="F8176" s="9" t="str">
        <f>TEXT(gdp_capita_rank__2[[#This Row],[year]],0)&amp;"-"&amp;gdp_capita_rank__2[[#This Row],[WB_country_code]]</f>
        <v>2021-AFG</v>
      </c>
      <c r="G8176" s="9" t="s">
        <v>9648</v>
      </c>
    </row>
    <row r="8177" spans="1:7" x14ac:dyDescent="0.2">
      <c r="A8177" s="9" t="s">
        <v>7</v>
      </c>
      <c r="B8177" s="9" t="s">
        <v>8</v>
      </c>
      <c r="C8177" s="9" t="s">
        <v>2739</v>
      </c>
      <c r="D8177" s="9" t="s">
        <v>2740</v>
      </c>
      <c r="E8177" s="9" t="s">
        <v>9647</v>
      </c>
      <c r="F8177" s="9" t="str">
        <f>TEXT(gdp_capita_rank__2[[#This Row],[year]],0)&amp;"-"&amp;gdp_capita_rank__2[[#This Row],[WB_country_code]]</f>
        <v>2021-ARE</v>
      </c>
      <c r="G8177" s="9" t="s">
        <v>9649</v>
      </c>
    </row>
    <row r="8178" spans="1:7" x14ac:dyDescent="0.2">
      <c r="A8178" s="9" t="s">
        <v>9</v>
      </c>
      <c r="B8178" s="9" t="s">
        <v>10</v>
      </c>
      <c r="C8178" s="9" t="s">
        <v>2742</v>
      </c>
      <c r="D8178" s="9" t="s">
        <v>2743</v>
      </c>
      <c r="E8178" s="9" t="s">
        <v>9647</v>
      </c>
      <c r="F8178" s="9" t="str">
        <f>TEXT(gdp_capita_rank__2[[#This Row],[year]],0)&amp;"-"&amp;gdp_capita_rank__2[[#This Row],[WB_country_code]]</f>
        <v>2021-ARG</v>
      </c>
      <c r="G8178" s="9" t="s">
        <v>9650</v>
      </c>
    </row>
    <row r="8179" spans="1:7" x14ac:dyDescent="0.2">
      <c r="A8179" s="9" t="s">
        <v>11</v>
      </c>
      <c r="B8179" s="9" t="s">
        <v>12</v>
      </c>
      <c r="C8179" s="9" t="s">
        <v>2744</v>
      </c>
      <c r="D8179" s="9" t="s">
        <v>2745</v>
      </c>
      <c r="E8179" s="9" t="s">
        <v>9647</v>
      </c>
      <c r="F8179" s="9" t="str">
        <f>TEXT(gdp_capita_rank__2[[#This Row],[year]],0)&amp;"-"&amp;gdp_capita_rank__2[[#This Row],[WB_country_code]]</f>
        <v>2021-ARM</v>
      </c>
      <c r="G8179" s="9" t="s">
        <v>9651</v>
      </c>
    </row>
    <row r="8180" spans="1:7" x14ac:dyDescent="0.2">
      <c r="A8180" s="9" t="s">
        <v>13</v>
      </c>
      <c r="B8180" s="9" t="s">
        <v>14</v>
      </c>
      <c r="C8180" s="9" t="s">
        <v>2746</v>
      </c>
      <c r="D8180" s="9" t="s">
        <v>2747</v>
      </c>
      <c r="E8180" s="9" t="s">
        <v>9647</v>
      </c>
      <c r="F8180" s="9" t="str">
        <f>TEXT(gdp_capita_rank__2[[#This Row],[year]],0)&amp;"-"&amp;gdp_capita_rank__2[[#This Row],[WB_country_code]]</f>
        <v>2021-AUS</v>
      </c>
      <c r="G8180" s="9" t="s">
        <v>9652</v>
      </c>
    </row>
    <row r="8181" spans="1:7" x14ac:dyDescent="0.2">
      <c r="A8181" s="9" t="s">
        <v>15</v>
      </c>
      <c r="B8181" s="9" t="s">
        <v>16</v>
      </c>
      <c r="C8181" s="9" t="s">
        <v>2749</v>
      </c>
      <c r="D8181" s="9" t="s">
        <v>2750</v>
      </c>
      <c r="E8181" s="9" t="s">
        <v>9647</v>
      </c>
      <c r="F8181" s="9" t="str">
        <f>TEXT(gdp_capita_rank__2[[#This Row],[year]],0)&amp;"-"&amp;gdp_capita_rank__2[[#This Row],[WB_country_code]]</f>
        <v>2021-AUT</v>
      </c>
      <c r="G8181" s="9" t="s">
        <v>9653</v>
      </c>
    </row>
    <row r="8182" spans="1:7" x14ac:dyDescent="0.2">
      <c r="A8182" s="9" t="s">
        <v>17</v>
      </c>
      <c r="B8182" s="9" t="s">
        <v>18</v>
      </c>
      <c r="C8182" s="9" t="s">
        <v>2752</v>
      </c>
      <c r="D8182" s="9" t="s">
        <v>2753</v>
      </c>
      <c r="E8182" s="9" t="s">
        <v>9647</v>
      </c>
      <c r="F8182" s="9" t="str">
        <f>TEXT(gdp_capita_rank__2[[#This Row],[year]],0)&amp;"-"&amp;gdp_capita_rank__2[[#This Row],[WB_country_code]]</f>
        <v>2021-AZE</v>
      </c>
      <c r="G8182" s="9" t="s">
        <v>9654</v>
      </c>
    </row>
    <row r="8183" spans="1:7" x14ac:dyDescent="0.2">
      <c r="A8183" s="9" t="s">
        <v>19</v>
      </c>
      <c r="B8183" s="9" t="s">
        <v>20</v>
      </c>
      <c r="C8183" s="9" t="s">
        <v>2754</v>
      </c>
      <c r="D8183" s="9" t="s">
        <v>2755</v>
      </c>
      <c r="E8183" s="9" t="s">
        <v>9647</v>
      </c>
      <c r="F8183" s="9" t="str">
        <f>TEXT(gdp_capita_rank__2[[#This Row],[year]],0)&amp;"-"&amp;gdp_capita_rank__2[[#This Row],[WB_country_code]]</f>
        <v>2021-BDI</v>
      </c>
      <c r="G8183" s="9" t="s">
        <v>9655</v>
      </c>
    </row>
    <row r="8184" spans="1:7" x14ac:dyDescent="0.2">
      <c r="A8184" s="9" t="s">
        <v>21</v>
      </c>
      <c r="B8184" s="9" t="s">
        <v>22</v>
      </c>
      <c r="C8184" s="9" t="s">
        <v>2757</v>
      </c>
      <c r="D8184" s="9" t="s">
        <v>2758</v>
      </c>
      <c r="E8184" s="9" t="s">
        <v>9647</v>
      </c>
      <c r="F8184" s="9" t="str">
        <f>TEXT(gdp_capita_rank__2[[#This Row],[year]],0)&amp;"-"&amp;gdp_capita_rank__2[[#This Row],[WB_country_code]]</f>
        <v>2021-BEL</v>
      </c>
      <c r="G8184" s="9" t="s">
        <v>9656</v>
      </c>
    </row>
    <row r="8185" spans="1:7" x14ac:dyDescent="0.2">
      <c r="A8185" s="9" t="s">
        <v>23</v>
      </c>
      <c r="B8185" s="9" t="s">
        <v>24</v>
      </c>
      <c r="C8185" s="9" t="s">
        <v>2760</v>
      </c>
      <c r="D8185" s="9" t="s">
        <v>2761</v>
      </c>
      <c r="E8185" s="9" t="s">
        <v>9647</v>
      </c>
      <c r="F8185" s="9" t="str">
        <f>TEXT(gdp_capita_rank__2[[#This Row],[year]],0)&amp;"-"&amp;gdp_capita_rank__2[[#This Row],[WB_country_code]]</f>
        <v>2021-BFA</v>
      </c>
      <c r="G8185" s="9" t="s">
        <v>9657</v>
      </c>
    </row>
    <row r="8186" spans="1:7" x14ac:dyDescent="0.2">
      <c r="A8186" s="9" t="s">
        <v>25</v>
      </c>
      <c r="B8186" s="9" t="s">
        <v>26</v>
      </c>
      <c r="C8186" s="9" t="s">
        <v>2763</v>
      </c>
      <c r="D8186" s="9" t="s">
        <v>2764</v>
      </c>
      <c r="E8186" s="9" t="s">
        <v>9647</v>
      </c>
      <c r="F8186" s="9" t="str">
        <f>TEXT(gdp_capita_rank__2[[#This Row],[year]],0)&amp;"-"&amp;gdp_capita_rank__2[[#This Row],[WB_country_code]]</f>
        <v>2021-BGR</v>
      </c>
      <c r="G8186" s="9" t="s">
        <v>9658</v>
      </c>
    </row>
    <row r="8187" spans="1:7" x14ac:dyDescent="0.2">
      <c r="A8187" s="9" t="s">
        <v>27</v>
      </c>
      <c r="B8187" s="9" t="s">
        <v>28</v>
      </c>
      <c r="C8187" s="9" t="s">
        <v>2765</v>
      </c>
      <c r="D8187" s="9" t="s">
        <v>2766</v>
      </c>
      <c r="E8187" s="9" t="s">
        <v>9647</v>
      </c>
      <c r="F8187" s="9" t="str">
        <f>TEXT(gdp_capita_rank__2[[#This Row],[year]],0)&amp;"-"&amp;gdp_capita_rank__2[[#This Row],[WB_country_code]]</f>
        <v>2021-BHR</v>
      </c>
      <c r="G8187" s="9" t="s">
        <v>9659</v>
      </c>
    </row>
    <row r="8188" spans="1:7" x14ac:dyDescent="0.2">
      <c r="A8188" s="9" t="s">
        <v>29</v>
      </c>
      <c r="B8188" s="9" t="s">
        <v>30</v>
      </c>
      <c r="C8188" s="9" t="s">
        <v>2767</v>
      </c>
      <c r="D8188" s="9" t="s">
        <v>2768</v>
      </c>
      <c r="E8188" s="9" t="s">
        <v>9647</v>
      </c>
      <c r="F8188" s="9" t="str">
        <f>TEXT(gdp_capita_rank__2[[#This Row],[year]],0)&amp;"-"&amp;gdp_capita_rank__2[[#This Row],[WB_country_code]]</f>
        <v>2021-BHS</v>
      </c>
      <c r="G8188" s="9" t="s">
        <v>9660</v>
      </c>
    </row>
    <row r="8189" spans="1:7" x14ac:dyDescent="0.2">
      <c r="A8189" s="9" t="s">
        <v>31</v>
      </c>
      <c r="B8189" s="9" t="s">
        <v>32</v>
      </c>
      <c r="C8189" s="9" t="s">
        <v>2770</v>
      </c>
      <c r="D8189" s="9" t="s">
        <v>2771</v>
      </c>
      <c r="E8189" s="9" t="s">
        <v>9647</v>
      </c>
      <c r="F8189" s="9" t="str">
        <f>TEXT(gdp_capita_rank__2[[#This Row],[year]],0)&amp;"-"&amp;gdp_capita_rank__2[[#This Row],[WB_country_code]]</f>
        <v>2021-BLR</v>
      </c>
      <c r="G8189" s="9" t="s">
        <v>9661</v>
      </c>
    </row>
    <row r="8190" spans="1:7" x14ac:dyDescent="0.2">
      <c r="A8190" s="9" t="s">
        <v>33</v>
      </c>
      <c r="B8190" s="9" t="s">
        <v>34</v>
      </c>
      <c r="C8190" s="9" t="s">
        <v>2772</v>
      </c>
      <c r="D8190" s="9" t="s">
        <v>2773</v>
      </c>
      <c r="E8190" s="9" t="s">
        <v>9647</v>
      </c>
      <c r="F8190" s="9" t="str">
        <f>TEXT(gdp_capita_rank__2[[#This Row],[year]],0)&amp;"-"&amp;gdp_capita_rank__2[[#This Row],[WB_country_code]]</f>
        <v>2021-BMU</v>
      </c>
      <c r="G8190" s="9" t="s">
        <v>9662</v>
      </c>
    </row>
    <row r="8191" spans="1:7" x14ac:dyDescent="0.2">
      <c r="A8191" s="9" t="s">
        <v>35</v>
      </c>
      <c r="B8191" s="9" t="s">
        <v>36</v>
      </c>
      <c r="C8191" s="9" t="s">
        <v>2775</v>
      </c>
      <c r="D8191" s="9" t="s">
        <v>2776</v>
      </c>
      <c r="E8191" s="9" t="s">
        <v>9647</v>
      </c>
      <c r="F8191" s="9" t="str">
        <f>TEXT(gdp_capita_rank__2[[#This Row],[year]],0)&amp;"-"&amp;gdp_capita_rank__2[[#This Row],[WB_country_code]]</f>
        <v>2021-BRA</v>
      </c>
      <c r="G8191" s="9" t="s">
        <v>9663</v>
      </c>
    </row>
    <row r="8192" spans="1:7" x14ac:dyDescent="0.2">
      <c r="A8192" s="9" t="s">
        <v>37</v>
      </c>
      <c r="B8192" s="9" t="s">
        <v>38</v>
      </c>
      <c r="C8192" s="9" t="s">
        <v>2777</v>
      </c>
      <c r="D8192" s="9" t="s">
        <v>2778</v>
      </c>
      <c r="E8192" s="9" t="s">
        <v>9647</v>
      </c>
      <c r="F8192" s="9" t="str">
        <f>TEXT(gdp_capita_rank__2[[#This Row],[year]],0)&amp;"-"&amp;gdp_capita_rank__2[[#This Row],[WB_country_code]]</f>
        <v>2021-BRB</v>
      </c>
      <c r="G8192" s="9" t="s">
        <v>9664</v>
      </c>
    </row>
    <row r="8193" spans="1:7" x14ac:dyDescent="0.2">
      <c r="A8193" s="9" t="s">
        <v>39</v>
      </c>
      <c r="B8193" s="9" t="s">
        <v>40</v>
      </c>
      <c r="C8193" s="9" t="s">
        <v>2779</v>
      </c>
      <c r="D8193" s="9" t="s">
        <v>2780</v>
      </c>
      <c r="E8193" s="9" t="s">
        <v>9647</v>
      </c>
      <c r="F8193" s="9" t="str">
        <f>TEXT(gdp_capita_rank__2[[#This Row],[year]],0)&amp;"-"&amp;gdp_capita_rank__2[[#This Row],[WB_country_code]]</f>
        <v>2021-BWA</v>
      </c>
      <c r="G8193" s="9" t="s">
        <v>9665</v>
      </c>
    </row>
    <row r="8194" spans="1:7" x14ac:dyDescent="0.2">
      <c r="A8194" s="9" t="s">
        <v>41</v>
      </c>
      <c r="B8194" s="9" t="s">
        <v>42</v>
      </c>
      <c r="C8194" s="9" t="s">
        <v>2782</v>
      </c>
      <c r="D8194" s="9" t="s">
        <v>2783</v>
      </c>
      <c r="E8194" s="9" t="s">
        <v>9647</v>
      </c>
      <c r="F8194" s="9" t="str">
        <f>TEXT(gdp_capita_rank__2[[#This Row],[year]],0)&amp;"-"&amp;gdp_capita_rank__2[[#This Row],[WB_country_code]]</f>
        <v>2021-CAN</v>
      </c>
      <c r="G8194" s="9" t="s">
        <v>9666</v>
      </c>
    </row>
    <row r="8195" spans="1:7" x14ac:dyDescent="0.2">
      <c r="A8195" s="9" t="s">
        <v>43</v>
      </c>
      <c r="B8195" s="9" t="s">
        <v>44</v>
      </c>
      <c r="C8195" s="9" t="s">
        <v>2785</v>
      </c>
      <c r="D8195" s="9" t="s">
        <v>2786</v>
      </c>
      <c r="E8195" s="9" t="s">
        <v>9647</v>
      </c>
      <c r="F8195" s="9" t="str">
        <f>TEXT(gdp_capita_rank__2[[#This Row],[year]],0)&amp;"-"&amp;gdp_capita_rank__2[[#This Row],[WB_country_code]]</f>
        <v>2021-CHE</v>
      </c>
      <c r="G8195" s="9" t="s">
        <v>9667</v>
      </c>
    </row>
    <row r="8196" spans="1:7" x14ac:dyDescent="0.2">
      <c r="A8196" s="9" t="s">
        <v>45</v>
      </c>
      <c r="B8196" s="9" t="s">
        <v>46</v>
      </c>
      <c r="C8196" s="9" t="s">
        <v>2788</v>
      </c>
      <c r="D8196" s="9" t="s">
        <v>2789</v>
      </c>
      <c r="E8196" s="9" t="s">
        <v>9647</v>
      </c>
      <c r="F8196" s="9" t="str">
        <f>TEXT(gdp_capita_rank__2[[#This Row],[year]],0)&amp;"-"&amp;gdp_capita_rank__2[[#This Row],[WB_country_code]]</f>
        <v>2021-CHL</v>
      </c>
      <c r="G8196" s="9" t="s">
        <v>9668</v>
      </c>
    </row>
    <row r="8197" spans="1:7" x14ac:dyDescent="0.2">
      <c r="A8197" s="9" t="s">
        <v>47</v>
      </c>
      <c r="B8197" s="9" t="s">
        <v>48</v>
      </c>
      <c r="C8197" s="9" t="s">
        <v>2791</v>
      </c>
      <c r="D8197" s="9" t="s">
        <v>2792</v>
      </c>
      <c r="E8197" s="9" t="s">
        <v>9647</v>
      </c>
      <c r="F8197" s="9" t="str">
        <f>TEXT(gdp_capita_rank__2[[#This Row],[year]],0)&amp;"-"&amp;gdp_capita_rank__2[[#This Row],[WB_country_code]]</f>
        <v>2021-CHN</v>
      </c>
      <c r="G8197" s="9" t="s">
        <v>9669</v>
      </c>
    </row>
    <row r="8198" spans="1:7" x14ac:dyDescent="0.2">
      <c r="A8198" s="9" t="s">
        <v>49</v>
      </c>
      <c r="B8198" s="9" t="s">
        <v>50</v>
      </c>
      <c r="C8198" s="9" t="s">
        <v>2794</v>
      </c>
      <c r="D8198" s="9" t="s">
        <v>2795</v>
      </c>
      <c r="E8198" s="9" t="s">
        <v>9647</v>
      </c>
      <c r="F8198" s="9" t="str">
        <f>TEXT(gdp_capita_rank__2[[#This Row],[year]],0)&amp;"-"&amp;gdp_capita_rank__2[[#This Row],[WB_country_code]]</f>
        <v>2021-CIV</v>
      </c>
      <c r="G8198" s="9" t="s">
        <v>9670</v>
      </c>
    </row>
    <row r="8199" spans="1:7" x14ac:dyDescent="0.2">
      <c r="A8199" s="9" t="s">
        <v>51</v>
      </c>
      <c r="B8199" s="9" t="s">
        <v>52</v>
      </c>
      <c r="C8199" s="9" t="s">
        <v>2797</v>
      </c>
      <c r="D8199" s="9" t="s">
        <v>2798</v>
      </c>
      <c r="E8199" s="9" t="s">
        <v>9647</v>
      </c>
      <c r="F8199" s="9" t="str">
        <f>TEXT(gdp_capita_rank__2[[#This Row],[year]],0)&amp;"-"&amp;gdp_capita_rank__2[[#This Row],[WB_country_code]]</f>
        <v>2021-CMR</v>
      </c>
      <c r="G8199" s="9" t="s">
        <v>9671</v>
      </c>
    </row>
    <row r="8200" spans="1:7" x14ac:dyDescent="0.2">
      <c r="A8200" s="9" t="s">
        <v>53</v>
      </c>
      <c r="B8200" s="9" t="s">
        <v>54</v>
      </c>
      <c r="C8200" s="9" t="s">
        <v>2800</v>
      </c>
      <c r="D8200" s="9" t="s">
        <v>2801</v>
      </c>
      <c r="E8200" s="9" t="s">
        <v>9647</v>
      </c>
      <c r="F8200" s="9" t="str">
        <f>TEXT(gdp_capita_rank__2[[#This Row],[year]],0)&amp;"-"&amp;gdp_capita_rank__2[[#This Row],[WB_country_code]]</f>
        <v>2021-COL</v>
      </c>
      <c r="G8200" s="9" t="s">
        <v>9672</v>
      </c>
    </row>
    <row r="8201" spans="1:7" x14ac:dyDescent="0.2">
      <c r="A8201" s="9" t="s">
        <v>55</v>
      </c>
      <c r="B8201" s="9" t="s">
        <v>56</v>
      </c>
      <c r="C8201" s="9" t="s">
        <v>2803</v>
      </c>
      <c r="D8201" s="9" t="s">
        <v>2804</v>
      </c>
      <c r="E8201" s="9" t="s">
        <v>9647</v>
      </c>
      <c r="F8201" s="9" t="str">
        <f>TEXT(gdp_capita_rank__2[[#This Row],[year]],0)&amp;"-"&amp;gdp_capita_rank__2[[#This Row],[WB_country_code]]</f>
        <v>2021-CRI</v>
      </c>
      <c r="G8201" s="9" t="s">
        <v>9673</v>
      </c>
    </row>
    <row r="8202" spans="1:7" x14ac:dyDescent="0.2">
      <c r="A8202" s="9" t="s">
        <v>57</v>
      </c>
      <c r="B8202" s="9" t="s">
        <v>58</v>
      </c>
      <c r="C8202" s="9" t="s">
        <v>2806</v>
      </c>
      <c r="D8202" s="9" t="s">
        <v>2807</v>
      </c>
      <c r="E8202" s="9" t="s">
        <v>9647</v>
      </c>
      <c r="F8202" s="9" t="str">
        <f>TEXT(gdp_capita_rank__2[[#This Row],[year]],0)&amp;"-"&amp;gdp_capita_rank__2[[#This Row],[WB_country_code]]</f>
        <v>2021-CUB</v>
      </c>
      <c r="G8202" s="9" t="s">
        <v>2741</v>
      </c>
    </row>
    <row r="8203" spans="1:7" x14ac:dyDescent="0.2">
      <c r="A8203" s="9" t="s">
        <v>59</v>
      </c>
      <c r="B8203" s="9" t="s">
        <v>60</v>
      </c>
      <c r="C8203" s="9" t="s">
        <v>2808</v>
      </c>
      <c r="D8203" s="9" t="s">
        <v>2809</v>
      </c>
      <c r="E8203" s="9" t="s">
        <v>9647</v>
      </c>
      <c r="F8203" s="9" t="str">
        <f>TEXT(gdp_capita_rank__2[[#This Row],[year]],0)&amp;"-"&amp;gdp_capita_rank__2[[#This Row],[WB_country_code]]</f>
        <v>2021-CYP</v>
      </c>
      <c r="G8203" s="9" t="s">
        <v>9674</v>
      </c>
    </row>
    <row r="8204" spans="1:7" x14ac:dyDescent="0.2">
      <c r="A8204" s="9" t="s">
        <v>61</v>
      </c>
      <c r="B8204" s="9" t="s">
        <v>62</v>
      </c>
      <c r="C8204" s="9" t="s">
        <v>2810</v>
      </c>
      <c r="D8204" s="9" t="s">
        <v>2811</v>
      </c>
      <c r="E8204" s="9" t="s">
        <v>9647</v>
      </c>
      <c r="F8204" s="9" t="str">
        <f>TEXT(gdp_capita_rank__2[[#This Row],[year]],0)&amp;"-"&amp;gdp_capita_rank__2[[#This Row],[WB_country_code]]</f>
        <v>2021-CZE</v>
      </c>
      <c r="G8204" s="9" t="s">
        <v>9675</v>
      </c>
    </row>
    <row r="8205" spans="1:7" x14ac:dyDescent="0.2">
      <c r="A8205" s="9" t="s">
        <v>63</v>
      </c>
      <c r="B8205" s="9" t="s">
        <v>64</v>
      </c>
      <c r="C8205" s="9" t="s">
        <v>2812</v>
      </c>
      <c r="D8205" s="9" t="s">
        <v>2813</v>
      </c>
      <c r="E8205" s="9" t="s">
        <v>9647</v>
      </c>
      <c r="F8205" s="9" t="str">
        <f>TEXT(gdp_capita_rank__2[[#This Row],[year]],0)&amp;"-"&amp;gdp_capita_rank__2[[#This Row],[WB_country_code]]</f>
        <v>2021-DEU</v>
      </c>
      <c r="G8205" s="9" t="s">
        <v>9676</v>
      </c>
    </row>
    <row r="8206" spans="1:7" x14ac:dyDescent="0.2">
      <c r="A8206" s="9" t="s">
        <v>65</v>
      </c>
      <c r="B8206" s="9" t="s">
        <v>66</v>
      </c>
      <c r="C8206" s="9" t="s">
        <v>2814</v>
      </c>
      <c r="D8206" s="9" t="s">
        <v>2815</v>
      </c>
      <c r="E8206" s="9" t="s">
        <v>9647</v>
      </c>
      <c r="F8206" s="9" t="str">
        <f>TEXT(gdp_capita_rank__2[[#This Row],[year]],0)&amp;"-"&amp;gdp_capita_rank__2[[#This Row],[WB_country_code]]</f>
        <v>2021-DJI</v>
      </c>
      <c r="G8206" s="9" t="s">
        <v>9677</v>
      </c>
    </row>
    <row r="8207" spans="1:7" x14ac:dyDescent="0.2">
      <c r="A8207" s="9" t="s">
        <v>67</v>
      </c>
      <c r="B8207" s="9" t="s">
        <v>68</v>
      </c>
      <c r="C8207" s="9" t="s">
        <v>2816</v>
      </c>
      <c r="D8207" s="9" t="s">
        <v>2817</v>
      </c>
      <c r="E8207" s="9" t="s">
        <v>9647</v>
      </c>
      <c r="F8207" s="9" t="str">
        <f>TEXT(gdp_capita_rank__2[[#This Row],[year]],0)&amp;"-"&amp;gdp_capita_rank__2[[#This Row],[WB_country_code]]</f>
        <v>2021-DNK</v>
      </c>
      <c r="G8207" s="9" t="s">
        <v>9678</v>
      </c>
    </row>
    <row r="8208" spans="1:7" x14ac:dyDescent="0.2">
      <c r="A8208" s="9" t="s">
        <v>69</v>
      </c>
      <c r="B8208" s="9" t="s">
        <v>70</v>
      </c>
      <c r="C8208" s="9" t="s">
        <v>2818</v>
      </c>
      <c r="D8208" s="9" t="s">
        <v>2819</v>
      </c>
      <c r="E8208" s="9" t="s">
        <v>9647</v>
      </c>
      <c r="F8208" s="9" t="str">
        <f>TEXT(gdp_capita_rank__2[[#This Row],[year]],0)&amp;"-"&amp;gdp_capita_rank__2[[#This Row],[WB_country_code]]</f>
        <v>2021-DOM</v>
      </c>
      <c r="G8208" s="9" t="s">
        <v>9679</v>
      </c>
    </row>
    <row r="8209" spans="1:7" x14ac:dyDescent="0.2">
      <c r="A8209" s="9" t="s">
        <v>71</v>
      </c>
      <c r="B8209" s="9" t="s">
        <v>72</v>
      </c>
      <c r="C8209" s="9" t="s">
        <v>2821</v>
      </c>
      <c r="D8209" s="9" t="s">
        <v>2822</v>
      </c>
      <c r="E8209" s="9" t="s">
        <v>9647</v>
      </c>
      <c r="F8209" s="9" t="str">
        <f>TEXT(gdp_capita_rank__2[[#This Row],[year]],0)&amp;"-"&amp;gdp_capita_rank__2[[#This Row],[WB_country_code]]</f>
        <v>2021-DZA</v>
      </c>
      <c r="G8209" s="9" t="s">
        <v>9680</v>
      </c>
    </row>
    <row r="8210" spans="1:7" x14ac:dyDescent="0.2">
      <c r="A8210" s="9" t="s">
        <v>73</v>
      </c>
      <c r="B8210" s="9" t="s">
        <v>74</v>
      </c>
      <c r="C8210" s="9" t="s">
        <v>2824</v>
      </c>
      <c r="D8210" s="9" t="s">
        <v>2825</v>
      </c>
      <c r="E8210" s="9" t="s">
        <v>9647</v>
      </c>
      <c r="F8210" s="9" t="str">
        <f>TEXT(gdp_capita_rank__2[[#This Row],[year]],0)&amp;"-"&amp;gdp_capita_rank__2[[#This Row],[WB_country_code]]</f>
        <v>2021-ECU</v>
      </c>
      <c r="G8210" s="9" t="s">
        <v>9681</v>
      </c>
    </row>
    <row r="8211" spans="1:7" x14ac:dyDescent="0.2">
      <c r="A8211" s="9" t="s">
        <v>75</v>
      </c>
      <c r="B8211" s="9" t="s">
        <v>76</v>
      </c>
      <c r="C8211" s="9" t="s">
        <v>2827</v>
      </c>
      <c r="D8211" s="9" t="s">
        <v>2828</v>
      </c>
      <c r="E8211" s="9" t="s">
        <v>9647</v>
      </c>
      <c r="F8211" s="9" t="str">
        <f>TEXT(gdp_capita_rank__2[[#This Row],[year]],0)&amp;"-"&amp;gdp_capita_rank__2[[#This Row],[WB_country_code]]</f>
        <v>2021-EGY</v>
      </c>
      <c r="G8211" s="9" t="s">
        <v>9682</v>
      </c>
    </row>
    <row r="8212" spans="1:7" x14ac:dyDescent="0.2">
      <c r="A8212" s="9" t="s">
        <v>77</v>
      </c>
      <c r="B8212" s="9" t="s">
        <v>78</v>
      </c>
      <c r="C8212" s="9" t="s">
        <v>2829</v>
      </c>
      <c r="D8212" s="9" t="s">
        <v>2830</v>
      </c>
      <c r="E8212" s="9" t="s">
        <v>9647</v>
      </c>
      <c r="F8212" s="9" t="str">
        <f>TEXT(gdp_capita_rank__2[[#This Row],[year]],0)&amp;"-"&amp;gdp_capita_rank__2[[#This Row],[WB_country_code]]</f>
        <v>2021-ERI</v>
      </c>
      <c r="G8212" s="9" t="s">
        <v>2741</v>
      </c>
    </row>
    <row r="8213" spans="1:7" x14ac:dyDescent="0.2">
      <c r="A8213" s="9" t="s">
        <v>79</v>
      </c>
      <c r="B8213" s="9" t="s">
        <v>80</v>
      </c>
      <c r="C8213" s="9" t="s">
        <v>2831</v>
      </c>
      <c r="D8213" s="9" t="s">
        <v>2832</v>
      </c>
      <c r="E8213" s="9" t="s">
        <v>9647</v>
      </c>
      <c r="F8213" s="9" t="str">
        <f>TEXT(gdp_capita_rank__2[[#This Row],[year]],0)&amp;"-"&amp;gdp_capita_rank__2[[#This Row],[WB_country_code]]</f>
        <v>2021-ESP</v>
      </c>
      <c r="G8213" s="9" t="s">
        <v>9683</v>
      </c>
    </row>
    <row r="8214" spans="1:7" x14ac:dyDescent="0.2">
      <c r="A8214" s="9" t="s">
        <v>81</v>
      </c>
      <c r="B8214" s="9" t="s">
        <v>82</v>
      </c>
      <c r="C8214" s="9" t="s">
        <v>2834</v>
      </c>
      <c r="D8214" s="9" t="s">
        <v>2835</v>
      </c>
      <c r="E8214" s="9" t="s">
        <v>9647</v>
      </c>
      <c r="F8214" s="9" t="str">
        <f>TEXT(gdp_capita_rank__2[[#This Row],[year]],0)&amp;"-"&amp;gdp_capita_rank__2[[#This Row],[WB_country_code]]</f>
        <v>2021-EST</v>
      </c>
      <c r="G8214" s="9" t="s">
        <v>9684</v>
      </c>
    </row>
    <row r="8215" spans="1:7" x14ac:dyDescent="0.2">
      <c r="A8215" s="9" t="s">
        <v>83</v>
      </c>
      <c r="B8215" s="9" t="s">
        <v>84</v>
      </c>
      <c r="C8215" s="9" t="s">
        <v>2836</v>
      </c>
      <c r="D8215" s="9" t="s">
        <v>2837</v>
      </c>
      <c r="E8215" s="9" t="s">
        <v>9647</v>
      </c>
      <c r="F8215" s="9" t="str">
        <f>TEXT(gdp_capita_rank__2[[#This Row],[year]],0)&amp;"-"&amp;gdp_capita_rank__2[[#This Row],[WB_country_code]]</f>
        <v>2021-ETH</v>
      </c>
      <c r="G8215" s="9" t="s">
        <v>9685</v>
      </c>
    </row>
    <row r="8216" spans="1:7" x14ac:dyDescent="0.2">
      <c r="A8216" s="9" t="s">
        <v>85</v>
      </c>
      <c r="B8216" s="9" t="s">
        <v>86</v>
      </c>
      <c r="C8216" s="9" t="s">
        <v>2838</v>
      </c>
      <c r="D8216" s="9" t="s">
        <v>2839</v>
      </c>
      <c r="E8216" s="9" t="s">
        <v>9647</v>
      </c>
      <c r="F8216" s="9" t="str">
        <f>TEXT(gdp_capita_rank__2[[#This Row],[year]],0)&amp;"-"&amp;gdp_capita_rank__2[[#This Row],[WB_country_code]]</f>
        <v>2021-FIN</v>
      </c>
      <c r="G8216" s="9" t="s">
        <v>9686</v>
      </c>
    </row>
    <row r="8217" spans="1:7" x14ac:dyDescent="0.2">
      <c r="A8217" s="9" t="s">
        <v>87</v>
      </c>
      <c r="B8217" s="9" t="s">
        <v>88</v>
      </c>
      <c r="C8217" s="9" t="s">
        <v>2841</v>
      </c>
      <c r="D8217" s="9" t="s">
        <v>2842</v>
      </c>
      <c r="E8217" s="9" t="s">
        <v>9647</v>
      </c>
      <c r="F8217" s="9" t="str">
        <f>TEXT(gdp_capita_rank__2[[#This Row],[year]],0)&amp;"-"&amp;gdp_capita_rank__2[[#This Row],[WB_country_code]]</f>
        <v>2021-FJI</v>
      </c>
      <c r="G8217" s="9" t="s">
        <v>9687</v>
      </c>
    </row>
    <row r="8218" spans="1:7" x14ac:dyDescent="0.2">
      <c r="A8218" s="9" t="s">
        <v>89</v>
      </c>
      <c r="B8218" s="9" t="s">
        <v>90</v>
      </c>
      <c r="C8218" s="9" t="s">
        <v>2844</v>
      </c>
      <c r="D8218" s="9" t="s">
        <v>2845</v>
      </c>
      <c r="E8218" s="9" t="s">
        <v>9647</v>
      </c>
      <c r="F8218" s="9" t="str">
        <f>TEXT(gdp_capita_rank__2[[#This Row],[year]],0)&amp;"-"&amp;gdp_capita_rank__2[[#This Row],[WB_country_code]]</f>
        <v>2021-FRA</v>
      </c>
      <c r="G8218" s="9" t="s">
        <v>9688</v>
      </c>
    </row>
    <row r="8219" spans="1:7" x14ac:dyDescent="0.2">
      <c r="A8219" s="9" t="s">
        <v>91</v>
      </c>
      <c r="B8219" s="9" t="s">
        <v>92</v>
      </c>
      <c r="C8219" s="9" t="s">
        <v>2847</v>
      </c>
      <c r="D8219" s="9" t="s">
        <v>2848</v>
      </c>
      <c r="E8219" s="9" t="s">
        <v>9647</v>
      </c>
      <c r="F8219" s="9" t="str">
        <f>TEXT(gdp_capita_rank__2[[#This Row],[year]],0)&amp;"-"&amp;gdp_capita_rank__2[[#This Row],[WB_country_code]]</f>
        <v>2021-GAB</v>
      </c>
      <c r="G8219" s="9" t="s">
        <v>9689</v>
      </c>
    </row>
    <row r="8220" spans="1:7" x14ac:dyDescent="0.2">
      <c r="A8220" s="9" t="s">
        <v>93</v>
      </c>
      <c r="B8220" s="9" t="s">
        <v>94</v>
      </c>
      <c r="C8220" s="9" t="s">
        <v>2850</v>
      </c>
      <c r="D8220" s="9" t="s">
        <v>2851</v>
      </c>
      <c r="E8220" s="9" t="s">
        <v>9647</v>
      </c>
      <c r="F8220" s="9" t="str">
        <f>TEXT(gdp_capita_rank__2[[#This Row],[year]],0)&amp;"-"&amp;gdp_capita_rank__2[[#This Row],[WB_country_code]]</f>
        <v>2021-GBR</v>
      </c>
      <c r="G8220" s="9" t="s">
        <v>9690</v>
      </c>
    </row>
    <row r="8221" spans="1:7" x14ac:dyDescent="0.2">
      <c r="A8221" s="9" t="s">
        <v>95</v>
      </c>
      <c r="B8221" s="9" t="s">
        <v>96</v>
      </c>
      <c r="C8221" s="9" t="s">
        <v>2853</v>
      </c>
      <c r="D8221" s="9" t="s">
        <v>2854</v>
      </c>
      <c r="E8221" s="9" t="s">
        <v>9647</v>
      </c>
      <c r="F8221" s="9" t="str">
        <f>TEXT(gdp_capita_rank__2[[#This Row],[year]],0)&amp;"-"&amp;gdp_capita_rank__2[[#This Row],[WB_country_code]]</f>
        <v>2021-GEO</v>
      </c>
      <c r="G8221" s="9" t="s">
        <v>9691</v>
      </c>
    </row>
    <row r="8222" spans="1:7" x14ac:dyDescent="0.2">
      <c r="A8222" s="9" t="s">
        <v>97</v>
      </c>
      <c r="B8222" s="9" t="s">
        <v>98</v>
      </c>
      <c r="C8222" s="9" t="s">
        <v>2855</v>
      </c>
      <c r="D8222" s="9" t="s">
        <v>2824</v>
      </c>
      <c r="E8222" s="9" t="s">
        <v>9647</v>
      </c>
      <c r="F8222" s="9" t="str">
        <f>TEXT(gdp_capita_rank__2[[#This Row],[year]],0)&amp;"-"&amp;gdp_capita_rank__2[[#This Row],[WB_country_code]]</f>
        <v>2021-GHA</v>
      </c>
      <c r="G8222" s="9" t="s">
        <v>9692</v>
      </c>
    </row>
    <row r="8223" spans="1:7" x14ac:dyDescent="0.2">
      <c r="A8223" s="9" t="s">
        <v>99</v>
      </c>
      <c r="B8223" s="9" t="s">
        <v>100</v>
      </c>
      <c r="C8223" s="9" t="s">
        <v>2857</v>
      </c>
      <c r="D8223" s="9" t="s">
        <v>2858</v>
      </c>
      <c r="E8223" s="9" t="s">
        <v>9647</v>
      </c>
      <c r="F8223" s="9" t="str">
        <f>TEXT(gdp_capita_rank__2[[#This Row],[year]],0)&amp;"-"&amp;gdp_capita_rank__2[[#This Row],[WB_country_code]]</f>
        <v>2021-GRC</v>
      </c>
      <c r="G8223" s="9" t="s">
        <v>9693</v>
      </c>
    </row>
    <row r="8224" spans="1:7" x14ac:dyDescent="0.2">
      <c r="A8224" s="9" t="s">
        <v>101</v>
      </c>
      <c r="B8224" s="9" t="s">
        <v>102</v>
      </c>
      <c r="C8224" s="9" t="s">
        <v>2860</v>
      </c>
      <c r="D8224" s="9" t="s">
        <v>2861</v>
      </c>
      <c r="E8224" s="9" t="s">
        <v>9647</v>
      </c>
      <c r="F8224" s="9" t="str">
        <f>TEXT(gdp_capita_rank__2[[#This Row],[year]],0)&amp;"-"&amp;gdp_capita_rank__2[[#This Row],[WB_country_code]]</f>
        <v>2021-GRD</v>
      </c>
      <c r="G8224" s="9" t="s">
        <v>9694</v>
      </c>
    </row>
    <row r="8225" spans="1:7" x14ac:dyDescent="0.2">
      <c r="A8225" s="9" t="s">
        <v>103</v>
      </c>
      <c r="B8225" s="9" t="s">
        <v>104</v>
      </c>
      <c r="C8225" s="9" t="s">
        <v>2862</v>
      </c>
      <c r="D8225" s="9" t="s">
        <v>2863</v>
      </c>
      <c r="E8225" s="9" t="s">
        <v>9647</v>
      </c>
      <c r="F8225" s="9" t="str">
        <f>TEXT(gdp_capita_rank__2[[#This Row],[year]],0)&amp;"-"&amp;gdp_capita_rank__2[[#This Row],[WB_country_code]]</f>
        <v>2021-GTM</v>
      </c>
      <c r="G8225" s="9" t="s">
        <v>9695</v>
      </c>
    </row>
    <row r="8226" spans="1:7" x14ac:dyDescent="0.2">
      <c r="A8226" s="9" t="s">
        <v>105</v>
      </c>
      <c r="B8226" s="9" t="s">
        <v>106</v>
      </c>
      <c r="C8226" s="9" t="s">
        <v>2865</v>
      </c>
      <c r="D8226" s="9" t="s">
        <v>2866</v>
      </c>
      <c r="E8226" s="9" t="s">
        <v>9647</v>
      </c>
      <c r="F8226" s="9" t="str">
        <f>TEXT(gdp_capita_rank__2[[#This Row],[year]],0)&amp;"-"&amp;gdp_capita_rank__2[[#This Row],[WB_country_code]]</f>
        <v>2021-GUY</v>
      </c>
      <c r="G8226" s="9" t="s">
        <v>9696</v>
      </c>
    </row>
    <row r="8227" spans="1:7" x14ac:dyDescent="0.2">
      <c r="A8227" s="9" t="s">
        <v>107</v>
      </c>
      <c r="B8227" s="9" t="s">
        <v>108</v>
      </c>
      <c r="C8227" s="9" t="s">
        <v>2868</v>
      </c>
      <c r="D8227" s="9" t="s">
        <v>2869</v>
      </c>
      <c r="E8227" s="9" t="s">
        <v>9647</v>
      </c>
      <c r="F8227" s="9" t="str">
        <f>TEXT(gdp_capita_rank__2[[#This Row],[year]],0)&amp;"-"&amp;gdp_capita_rank__2[[#This Row],[WB_country_code]]</f>
        <v>2021-HKG</v>
      </c>
      <c r="G8227" s="9" t="s">
        <v>9697</v>
      </c>
    </row>
    <row r="8228" spans="1:7" x14ac:dyDescent="0.2">
      <c r="A8228" s="9" t="s">
        <v>109</v>
      </c>
      <c r="B8228" s="9" t="s">
        <v>110</v>
      </c>
      <c r="C8228" s="9" t="s">
        <v>2871</v>
      </c>
      <c r="D8228" s="9" t="s">
        <v>2872</v>
      </c>
      <c r="E8228" s="9" t="s">
        <v>9647</v>
      </c>
      <c r="F8228" s="9" t="str">
        <f>TEXT(gdp_capita_rank__2[[#This Row],[year]],0)&amp;"-"&amp;gdp_capita_rank__2[[#This Row],[WB_country_code]]</f>
        <v>2021-HRV</v>
      </c>
      <c r="G8228" s="9" t="s">
        <v>9698</v>
      </c>
    </row>
    <row r="8229" spans="1:7" x14ac:dyDescent="0.2">
      <c r="A8229" s="9" t="s">
        <v>111</v>
      </c>
      <c r="B8229" s="9" t="s">
        <v>112</v>
      </c>
      <c r="C8229" s="9" t="s">
        <v>2873</v>
      </c>
      <c r="D8229" s="9" t="s">
        <v>2874</v>
      </c>
      <c r="E8229" s="9" t="s">
        <v>9647</v>
      </c>
      <c r="F8229" s="9" t="str">
        <f>TEXT(gdp_capita_rank__2[[#This Row],[year]],0)&amp;"-"&amp;gdp_capita_rank__2[[#This Row],[WB_country_code]]</f>
        <v>2021-HUN</v>
      </c>
      <c r="G8229" s="9" t="s">
        <v>9699</v>
      </c>
    </row>
    <row r="8230" spans="1:7" x14ac:dyDescent="0.2">
      <c r="A8230" s="9" t="s">
        <v>113</v>
      </c>
      <c r="B8230" s="9" t="s">
        <v>114</v>
      </c>
      <c r="C8230" s="9" t="s">
        <v>2875</v>
      </c>
      <c r="D8230" s="9" t="s">
        <v>2876</v>
      </c>
      <c r="E8230" s="9" t="s">
        <v>9647</v>
      </c>
      <c r="F8230" s="9" t="str">
        <f>TEXT(gdp_capita_rank__2[[#This Row],[year]],0)&amp;"-"&amp;gdp_capita_rank__2[[#This Row],[WB_country_code]]</f>
        <v>2021-IDN</v>
      </c>
      <c r="G8230" s="9" t="s">
        <v>9700</v>
      </c>
    </row>
    <row r="8231" spans="1:7" x14ac:dyDescent="0.2">
      <c r="A8231" s="9" t="s">
        <v>115</v>
      </c>
      <c r="B8231" s="9" t="s">
        <v>116</v>
      </c>
      <c r="C8231" s="9" t="s">
        <v>2877</v>
      </c>
      <c r="D8231" s="9" t="s">
        <v>2878</v>
      </c>
      <c r="E8231" s="9" t="s">
        <v>9647</v>
      </c>
      <c r="F8231" s="9" t="str">
        <f>TEXT(gdp_capita_rank__2[[#This Row],[year]],0)&amp;"-"&amp;gdp_capita_rank__2[[#This Row],[WB_country_code]]</f>
        <v>2021-IND</v>
      </c>
      <c r="G8231" s="9" t="s">
        <v>9701</v>
      </c>
    </row>
    <row r="8232" spans="1:7" x14ac:dyDescent="0.2">
      <c r="A8232" s="9" t="s">
        <v>117</v>
      </c>
      <c r="B8232" s="9" t="s">
        <v>118</v>
      </c>
      <c r="C8232" s="9" t="s">
        <v>2880</v>
      </c>
      <c r="D8232" s="9" t="s">
        <v>2881</v>
      </c>
      <c r="E8232" s="9" t="s">
        <v>9647</v>
      </c>
      <c r="F8232" s="9" t="str">
        <f>TEXT(gdp_capita_rank__2[[#This Row],[year]],0)&amp;"-"&amp;gdp_capita_rank__2[[#This Row],[WB_country_code]]</f>
        <v>2021-IRL</v>
      </c>
      <c r="G8232" s="9" t="s">
        <v>9702</v>
      </c>
    </row>
    <row r="8233" spans="1:7" x14ac:dyDescent="0.2">
      <c r="A8233" s="9" t="s">
        <v>119</v>
      </c>
      <c r="B8233" s="9" t="s">
        <v>120</v>
      </c>
      <c r="C8233" s="9" t="s">
        <v>2883</v>
      </c>
      <c r="D8233" s="9" t="s">
        <v>2884</v>
      </c>
      <c r="E8233" s="9" t="s">
        <v>9647</v>
      </c>
      <c r="F8233" s="9" t="str">
        <f>TEXT(gdp_capita_rank__2[[#This Row],[year]],0)&amp;"-"&amp;gdp_capita_rank__2[[#This Row],[WB_country_code]]</f>
        <v>2021-IRN</v>
      </c>
      <c r="G8233" s="9" t="s">
        <v>9703</v>
      </c>
    </row>
    <row r="8234" spans="1:7" x14ac:dyDescent="0.2">
      <c r="A8234" s="9" t="s">
        <v>121</v>
      </c>
      <c r="B8234" s="9" t="s">
        <v>122</v>
      </c>
      <c r="C8234" s="9" t="s">
        <v>2886</v>
      </c>
      <c r="D8234" s="9" t="s">
        <v>2887</v>
      </c>
      <c r="E8234" s="9" t="s">
        <v>9647</v>
      </c>
      <c r="F8234" s="9" t="str">
        <f>TEXT(gdp_capita_rank__2[[#This Row],[year]],0)&amp;"-"&amp;gdp_capita_rank__2[[#This Row],[WB_country_code]]</f>
        <v>2021-IRQ</v>
      </c>
      <c r="G8234" s="9" t="s">
        <v>9704</v>
      </c>
    </row>
    <row r="8235" spans="1:7" x14ac:dyDescent="0.2">
      <c r="A8235" s="9" t="s">
        <v>123</v>
      </c>
      <c r="B8235" s="9" t="s">
        <v>124</v>
      </c>
      <c r="C8235" s="9" t="s">
        <v>2889</v>
      </c>
      <c r="D8235" s="9" t="s">
        <v>2890</v>
      </c>
      <c r="E8235" s="9" t="s">
        <v>9647</v>
      </c>
      <c r="F8235" s="9" t="str">
        <f>TEXT(gdp_capita_rank__2[[#This Row],[year]],0)&amp;"-"&amp;gdp_capita_rank__2[[#This Row],[WB_country_code]]</f>
        <v>2021-ISL</v>
      </c>
      <c r="G8235" s="9" t="s">
        <v>9705</v>
      </c>
    </row>
    <row r="8236" spans="1:7" x14ac:dyDescent="0.2">
      <c r="A8236" s="9" t="s">
        <v>125</v>
      </c>
      <c r="B8236" s="9" t="s">
        <v>126</v>
      </c>
      <c r="C8236" s="9" t="s">
        <v>2892</v>
      </c>
      <c r="D8236" s="9" t="s">
        <v>2893</v>
      </c>
      <c r="E8236" s="9" t="s">
        <v>9647</v>
      </c>
      <c r="F8236" s="9" t="str">
        <f>TEXT(gdp_capita_rank__2[[#This Row],[year]],0)&amp;"-"&amp;gdp_capita_rank__2[[#This Row],[WB_country_code]]</f>
        <v>2021-ISR</v>
      </c>
      <c r="G8236" s="9" t="s">
        <v>9706</v>
      </c>
    </row>
    <row r="8237" spans="1:7" x14ac:dyDescent="0.2">
      <c r="A8237" s="9" t="s">
        <v>127</v>
      </c>
      <c r="B8237" s="9" t="s">
        <v>128</v>
      </c>
      <c r="C8237" s="9" t="s">
        <v>2895</v>
      </c>
      <c r="D8237" s="9" t="s">
        <v>2896</v>
      </c>
      <c r="E8237" s="9" t="s">
        <v>9647</v>
      </c>
      <c r="F8237" s="9" t="str">
        <f>TEXT(gdp_capita_rank__2[[#This Row],[year]],0)&amp;"-"&amp;gdp_capita_rank__2[[#This Row],[WB_country_code]]</f>
        <v>2021-ITA</v>
      </c>
      <c r="G8237" s="9" t="s">
        <v>9707</v>
      </c>
    </row>
    <row r="8238" spans="1:7" x14ac:dyDescent="0.2">
      <c r="A8238" s="9" t="s">
        <v>129</v>
      </c>
      <c r="B8238" s="9" t="s">
        <v>130</v>
      </c>
      <c r="C8238" s="9" t="s">
        <v>2898</v>
      </c>
      <c r="D8238" s="9" t="s">
        <v>2899</v>
      </c>
      <c r="E8238" s="9" t="s">
        <v>9647</v>
      </c>
      <c r="F8238" s="9" t="str">
        <f>TEXT(gdp_capita_rank__2[[#This Row],[year]],0)&amp;"-"&amp;gdp_capita_rank__2[[#This Row],[WB_country_code]]</f>
        <v>2021-JAM</v>
      </c>
      <c r="G8238" s="9" t="s">
        <v>9708</v>
      </c>
    </row>
    <row r="8239" spans="1:7" x14ac:dyDescent="0.2">
      <c r="A8239" s="9" t="s">
        <v>131</v>
      </c>
      <c r="B8239" s="9" t="s">
        <v>132</v>
      </c>
      <c r="C8239" s="9" t="s">
        <v>2901</v>
      </c>
      <c r="D8239" s="9" t="s">
        <v>2902</v>
      </c>
      <c r="E8239" s="9" t="s">
        <v>9647</v>
      </c>
      <c r="F8239" s="9" t="str">
        <f>TEXT(gdp_capita_rank__2[[#This Row],[year]],0)&amp;"-"&amp;gdp_capita_rank__2[[#This Row],[WB_country_code]]</f>
        <v>2021-JOR</v>
      </c>
      <c r="G8239" s="9" t="s">
        <v>9709</v>
      </c>
    </row>
    <row r="8240" spans="1:7" x14ac:dyDescent="0.2">
      <c r="A8240" s="9" t="s">
        <v>133</v>
      </c>
      <c r="B8240" s="9" t="s">
        <v>134</v>
      </c>
      <c r="C8240" s="9" t="s">
        <v>2903</v>
      </c>
      <c r="D8240" s="9" t="s">
        <v>2904</v>
      </c>
      <c r="E8240" s="9" t="s">
        <v>9647</v>
      </c>
      <c r="F8240" s="9" t="str">
        <f>TEXT(gdp_capita_rank__2[[#This Row],[year]],0)&amp;"-"&amp;gdp_capita_rank__2[[#This Row],[WB_country_code]]</f>
        <v>2021-JPN</v>
      </c>
      <c r="G8240" s="9" t="s">
        <v>9710</v>
      </c>
    </row>
    <row r="8241" spans="1:7" x14ac:dyDescent="0.2">
      <c r="A8241" s="9" t="s">
        <v>135</v>
      </c>
      <c r="B8241" s="9" t="s">
        <v>136</v>
      </c>
      <c r="C8241" s="9" t="s">
        <v>2906</v>
      </c>
      <c r="D8241" s="9" t="s">
        <v>2907</v>
      </c>
      <c r="E8241" s="9" t="s">
        <v>9647</v>
      </c>
      <c r="F8241" s="9" t="str">
        <f>TEXT(gdp_capita_rank__2[[#This Row],[year]],0)&amp;"-"&amp;gdp_capita_rank__2[[#This Row],[WB_country_code]]</f>
        <v>2021-KAZ</v>
      </c>
      <c r="G8241" s="9" t="s">
        <v>9711</v>
      </c>
    </row>
    <row r="8242" spans="1:7" x14ac:dyDescent="0.2">
      <c r="A8242" s="9" t="s">
        <v>137</v>
      </c>
      <c r="B8242" s="9" t="s">
        <v>138</v>
      </c>
      <c r="C8242" s="9" t="s">
        <v>2908</v>
      </c>
      <c r="D8242" s="9" t="s">
        <v>2909</v>
      </c>
      <c r="E8242" s="9" t="s">
        <v>9647</v>
      </c>
      <c r="F8242" s="9" t="str">
        <f>TEXT(gdp_capita_rank__2[[#This Row],[year]],0)&amp;"-"&amp;gdp_capita_rank__2[[#This Row],[WB_country_code]]</f>
        <v>2021-KEN</v>
      </c>
      <c r="G8242" s="9" t="s">
        <v>9712</v>
      </c>
    </row>
    <row r="8243" spans="1:7" x14ac:dyDescent="0.2">
      <c r="A8243" s="9" t="s">
        <v>139</v>
      </c>
      <c r="B8243" s="9" t="s">
        <v>140</v>
      </c>
      <c r="C8243" s="9" t="s">
        <v>2911</v>
      </c>
      <c r="D8243" s="9" t="s">
        <v>2912</v>
      </c>
      <c r="E8243" s="9" t="s">
        <v>9647</v>
      </c>
      <c r="F8243" s="9" t="str">
        <f>TEXT(gdp_capita_rank__2[[#This Row],[year]],0)&amp;"-"&amp;gdp_capita_rank__2[[#This Row],[WB_country_code]]</f>
        <v>2021-KGZ</v>
      </c>
      <c r="G8243" s="9" t="s">
        <v>9713</v>
      </c>
    </row>
    <row r="8244" spans="1:7" x14ac:dyDescent="0.2">
      <c r="A8244" s="9" t="s">
        <v>141</v>
      </c>
      <c r="B8244" s="9" t="s">
        <v>142</v>
      </c>
      <c r="C8244" s="9" t="s">
        <v>2913</v>
      </c>
      <c r="D8244" s="9" t="s">
        <v>2914</v>
      </c>
      <c r="E8244" s="9" t="s">
        <v>9647</v>
      </c>
      <c r="F8244" s="9" t="str">
        <f>TEXT(gdp_capita_rank__2[[#This Row],[year]],0)&amp;"-"&amp;gdp_capita_rank__2[[#This Row],[WB_country_code]]</f>
        <v>2021-KOR</v>
      </c>
      <c r="G8244" s="9" t="s">
        <v>9714</v>
      </c>
    </row>
    <row r="8245" spans="1:7" x14ac:dyDescent="0.2">
      <c r="A8245" s="9" t="s">
        <v>143</v>
      </c>
      <c r="B8245" s="9" t="s">
        <v>144</v>
      </c>
      <c r="C8245" s="9" t="s">
        <v>2916</v>
      </c>
      <c r="D8245" s="9" t="s">
        <v>2917</v>
      </c>
      <c r="E8245" s="9" t="s">
        <v>9647</v>
      </c>
      <c r="F8245" s="9" t="str">
        <f>TEXT(gdp_capita_rank__2[[#This Row],[year]],0)&amp;"-"&amp;gdp_capita_rank__2[[#This Row],[WB_country_code]]</f>
        <v>2021-KWT</v>
      </c>
      <c r="G8245" s="9" t="s">
        <v>9715</v>
      </c>
    </row>
    <row r="8246" spans="1:7" x14ac:dyDescent="0.2">
      <c r="A8246" s="9" t="s">
        <v>145</v>
      </c>
      <c r="B8246" s="9" t="s">
        <v>146</v>
      </c>
      <c r="C8246" s="9" t="s">
        <v>2918</v>
      </c>
      <c r="D8246" s="9" t="s">
        <v>2919</v>
      </c>
      <c r="E8246" s="9" t="s">
        <v>9647</v>
      </c>
      <c r="F8246" s="9" t="str">
        <f>TEXT(gdp_capita_rank__2[[#This Row],[year]],0)&amp;"-"&amp;gdp_capita_rank__2[[#This Row],[WB_country_code]]</f>
        <v>2021-LBN</v>
      </c>
      <c r="G8246" s="9" t="s">
        <v>9716</v>
      </c>
    </row>
    <row r="8247" spans="1:7" x14ac:dyDescent="0.2">
      <c r="A8247" s="9" t="s">
        <v>147</v>
      </c>
      <c r="B8247" s="9" t="s">
        <v>148</v>
      </c>
      <c r="C8247" s="9" t="s">
        <v>2920</v>
      </c>
      <c r="D8247" s="9" t="s">
        <v>2921</v>
      </c>
      <c r="E8247" s="9" t="s">
        <v>9647</v>
      </c>
      <c r="F8247" s="9" t="str">
        <f>TEXT(gdp_capita_rank__2[[#This Row],[year]],0)&amp;"-"&amp;gdp_capita_rank__2[[#This Row],[WB_country_code]]</f>
        <v>2021-LKA</v>
      </c>
      <c r="G8247" s="9" t="s">
        <v>9717</v>
      </c>
    </row>
    <row r="8248" spans="1:7" x14ac:dyDescent="0.2">
      <c r="A8248" s="9" t="s">
        <v>149</v>
      </c>
      <c r="B8248" s="9" t="s">
        <v>150</v>
      </c>
      <c r="C8248" s="9" t="s">
        <v>2923</v>
      </c>
      <c r="D8248" s="9" t="s">
        <v>2924</v>
      </c>
      <c r="E8248" s="9" t="s">
        <v>9647</v>
      </c>
      <c r="F8248" s="9" t="str">
        <f>TEXT(gdp_capita_rank__2[[#This Row],[year]],0)&amp;"-"&amp;gdp_capita_rank__2[[#This Row],[WB_country_code]]</f>
        <v>2021-LTU</v>
      </c>
      <c r="G8248" s="9" t="s">
        <v>9718</v>
      </c>
    </row>
    <row r="8249" spans="1:7" x14ac:dyDescent="0.2">
      <c r="A8249" s="9" t="s">
        <v>151</v>
      </c>
      <c r="B8249" s="9" t="s">
        <v>152</v>
      </c>
      <c r="C8249" s="9" t="s">
        <v>2925</v>
      </c>
      <c r="D8249" s="9" t="s">
        <v>2926</v>
      </c>
      <c r="E8249" s="9" t="s">
        <v>9647</v>
      </c>
      <c r="F8249" s="9" t="str">
        <f>TEXT(gdp_capita_rank__2[[#This Row],[year]],0)&amp;"-"&amp;gdp_capita_rank__2[[#This Row],[WB_country_code]]</f>
        <v>2021-LVA</v>
      </c>
      <c r="G8249" s="9" t="s">
        <v>9719</v>
      </c>
    </row>
    <row r="8250" spans="1:7" x14ac:dyDescent="0.2">
      <c r="A8250" s="9" t="s">
        <v>153</v>
      </c>
      <c r="B8250" s="9" t="s">
        <v>154</v>
      </c>
      <c r="C8250" s="9" t="s">
        <v>2927</v>
      </c>
      <c r="D8250" s="9" t="s">
        <v>2928</v>
      </c>
      <c r="E8250" s="9" t="s">
        <v>9647</v>
      </c>
      <c r="F8250" s="9" t="str">
        <f>TEXT(gdp_capita_rank__2[[#This Row],[year]],0)&amp;"-"&amp;gdp_capita_rank__2[[#This Row],[WB_country_code]]</f>
        <v>2021-MAR</v>
      </c>
      <c r="G8250" s="9" t="s">
        <v>9720</v>
      </c>
    </row>
    <row r="8251" spans="1:7" x14ac:dyDescent="0.2">
      <c r="A8251" s="9" t="s">
        <v>155</v>
      </c>
      <c r="B8251" s="9" t="s">
        <v>156</v>
      </c>
      <c r="C8251" s="9" t="s">
        <v>2930</v>
      </c>
      <c r="D8251" s="9" t="s">
        <v>2931</v>
      </c>
      <c r="E8251" s="9" t="s">
        <v>9647</v>
      </c>
      <c r="F8251" s="9" t="str">
        <f>TEXT(gdp_capita_rank__2[[#This Row],[year]],0)&amp;"-"&amp;gdp_capita_rank__2[[#This Row],[WB_country_code]]</f>
        <v>2021-MDA</v>
      </c>
      <c r="G8251" s="9" t="s">
        <v>9721</v>
      </c>
    </row>
    <row r="8252" spans="1:7" x14ac:dyDescent="0.2">
      <c r="A8252" s="9" t="s">
        <v>157</v>
      </c>
      <c r="B8252" s="9" t="s">
        <v>158</v>
      </c>
      <c r="C8252" s="9" t="s">
        <v>2932</v>
      </c>
      <c r="D8252" s="9" t="s">
        <v>2933</v>
      </c>
      <c r="E8252" s="9" t="s">
        <v>9647</v>
      </c>
      <c r="F8252" s="9" t="str">
        <f>TEXT(gdp_capita_rank__2[[#This Row],[year]],0)&amp;"-"&amp;gdp_capita_rank__2[[#This Row],[WB_country_code]]</f>
        <v>2021-MEX</v>
      </c>
      <c r="G8252" s="9" t="s">
        <v>9722</v>
      </c>
    </row>
    <row r="8253" spans="1:7" x14ac:dyDescent="0.2">
      <c r="A8253" s="9" t="s">
        <v>159</v>
      </c>
      <c r="B8253" s="9" t="s">
        <v>160</v>
      </c>
      <c r="C8253" s="9" t="s">
        <v>2935</v>
      </c>
      <c r="D8253" s="9" t="s">
        <v>2936</v>
      </c>
      <c r="E8253" s="9" t="s">
        <v>9647</v>
      </c>
      <c r="F8253" s="9" t="str">
        <f>TEXT(gdp_capita_rank__2[[#This Row],[year]],0)&amp;"-"&amp;gdp_capita_rank__2[[#This Row],[WB_country_code]]</f>
        <v>2021-MKD</v>
      </c>
      <c r="G8253" s="9" t="s">
        <v>9723</v>
      </c>
    </row>
    <row r="8254" spans="1:7" x14ac:dyDescent="0.2">
      <c r="A8254" s="9" t="s">
        <v>161</v>
      </c>
      <c r="B8254" s="9" t="s">
        <v>162</v>
      </c>
      <c r="C8254" s="9" t="s">
        <v>2937</v>
      </c>
      <c r="D8254" s="9" t="s">
        <v>2938</v>
      </c>
      <c r="E8254" s="9" t="s">
        <v>9647</v>
      </c>
      <c r="F8254" s="9" t="str">
        <f>TEXT(gdp_capita_rank__2[[#This Row],[year]],0)&amp;"-"&amp;gdp_capita_rank__2[[#This Row],[WB_country_code]]</f>
        <v>2021-MNE</v>
      </c>
      <c r="G8254" s="9" t="s">
        <v>9724</v>
      </c>
    </row>
    <row r="8255" spans="1:7" x14ac:dyDescent="0.2">
      <c r="A8255" s="9" t="s">
        <v>163</v>
      </c>
      <c r="B8255" s="9" t="s">
        <v>164</v>
      </c>
      <c r="C8255" s="9" t="s">
        <v>2939</v>
      </c>
      <c r="D8255" s="9" t="s">
        <v>2940</v>
      </c>
      <c r="E8255" s="9" t="s">
        <v>9647</v>
      </c>
      <c r="F8255" s="9" t="str">
        <f>TEXT(gdp_capita_rank__2[[#This Row],[year]],0)&amp;"-"&amp;gdp_capita_rank__2[[#This Row],[WB_country_code]]</f>
        <v>2021-MNG</v>
      </c>
      <c r="G8255" s="9" t="s">
        <v>9725</v>
      </c>
    </row>
    <row r="8256" spans="1:7" x14ac:dyDescent="0.2">
      <c r="A8256" s="9" t="s">
        <v>165</v>
      </c>
      <c r="B8256" s="9" t="s">
        <v>166</v>
      </c>
      <c r="C8256" s="9" t="s">
        <v>2941</v>
      </c>
      <c r="D8256" s="9" t="s">
        <v>2942</v>
      </c>
      <c r="E8256" s="9" t="s">
        <v>9647</v>
      </c>
      <c r="F8256" s="9" t="str">
        <f>TEXT(gdp_capita_rank__2[[#This Row],[year]],0)&amp;"-"&amp;gdp_capita_rank__2[[#This Row],[WB_country_code]]</f>
        <v>2021-MOZ</v>
      </c>
      <c r="G8256" s="9" t="s">
        <v>9726</v>
      </c>
    </row>
    <row r="8257" spans="1:7" x14ac:dyDescent="0.2">
      <c r="A8257" s="9" t="s">
        <v>167</v>
      </c>
      <c r="B8257" s="9" t="s">
        <v>168</v>
      </c>
      <c r="C8257" s="9" t="s">
        <v>2943</v>
      </c>
      <c r="D8257" s="9" t="s">
        <v>2944</v>
      </c>
      <c r="E8257" s="9" t="s">
        <v>9647</v>
      </c>
      <c r="F8257" s="9" t="str">
        <f>TEXT(gdp_capita_rank__2[[#This Row],[year]],0)&amp;"-"&amp;gdp_capita_rank__2[[#This Row],[WB_country_code]]</f>
        <v>2021-MUS</v>
      </c>
      <c r="G8257" s="9" t="s">
        <v>9727</v>
      </c>
    </row>
    <row r="8258" spans="1:7" x14ac:dyDescent="0.2">
      <c r="A8258" s="9" t="s">
        <v>169</v>
      </c>
      <c r="B8258" s="9" t="s">
        <v>170</v>
      </c>
      <c r="C8258" s="9" t="s">
        <v>2945</v>
      </c>
      <c r="D8258" s="9" t="s">
        <v>2946</v>
      </c>
      <c r="E8258" s="9" t="s">
        <v>9647</v>
      </c>
      <c r="F8258" s="9" t="str">
        <f>TEXT(gdp_capita_rank__2[[#This Row],[year]],0)&amp;"-"&amp;gdp_capita_rank__2[[#This Row],[WB_country_code]]</f>
        <v>2021-MYS</v>
      </c>
      <c r="G8258" s="9" t="s">
        <v>9728</v>
      </c>
    </row>
    <row r="8259" spans="1:7" x14ac:dyDescent="0.2">
      <c r="A8259" s="9" t="s">
        <v>171</v>
      </c>
      <c r="B8259" s="9" t="s">
        <v>172</v>
      </c>
      <c r="C8259" s="9" t="s">
        <v>2948</v>
      </c>
      <c r="D8259" s="9" t="s">
        <v>2949</v>
      </c>
      <c r="E8259" s="9" t="s">
        <v>9647</v>
      </c>
      <c r="F8259" s="9" t="str">
        <f>TEXT(gdp_capita_rank__2[[#This Row],[year]],0)&amp;"-"&amp;gdp_capita_rank__2[[#This Row],[WB_country_code]]</f>
        <v>2021-NAM</v>
      </c>
      <c r="G8259" s="9" t="s">
        <v>9729</v>
      </c>
    </row>
    <row r="8260" spans="1:7" x14ac:dyDescent="0.2">
      <c r="A8260" s="9" t="s">
        <v>173</v>
      </c>
      <c r="B8260" s="9" t="s">
        <v>174</v>
      </c>
      <c r="C8260" s="9" t="s">
        <v>2950</v>
      </c>
      <c r="D8260" s="9" t="s">
        <v>2951</v>
      </c>
      <c r="E8260" s="9" t="s">
        <v>9647</v>
      </c>
      <c r="F8260" s="9" t="str">
        <f>TEXT(gdp_capita_rank__2[[#This Row],[year]],0)&amp;"-"&amp;gdp_capita_rank__2[[#This Row],[WB_country_code]]</f>
        <v>2021-NER</v>
      </c>
      <c r="G8260" s="9" t="s">
        <v>9730</v>
      </c>
    </row>
    <row r="8261" spans="1:7" x14ac:dyDescent="0.2">
      <c r="A8261" s="9" t="s">
        <v>175</v>
      </c>
      <c r="B8261" s="9" t="s">
        <v>176</v>
      </c>
      <c r="C8261" s="9" t="s">
        <v>2953</v>
      </c>
      <c r="D8261" s="9" t="s">
        <v>2954</v>
      </c>
      <c r="E8261" s="9" t="s">
        <v>9647</v>
      </c>
      <c r="F8261" s="9" t="str">
        <f>TEXT(gdp_capita_rank__2[[#This Row],[year]],0)&amp;"-"&amp;gdp_capita_rank__2[[#This Row],[WB_country_code]]</f>
        <v>2021-NGA</v>
      </c>
      <c r="G8261" s="9" t="s">
        <v>9731</v>
      </c>
    </row>
    <row r="8262" spans="1:7" x14ac:dyDescent="0.2">
      <c r="A8262" s="9" t="s">
        <v>177</v>
      </c>
      <c r="B8262" s="9" t="s">
        <v>178</v>
      </c>
      <c r="C8262" s="9" t="s">
        <v>2956</v>
      </c>
      <c r="D8262" s="9" t="s">
        <v>2957</v>
      </c>
      <c r="E8262" s="9" t="s">
        <v>9647</v>
      </c>
      <c r="F8262" s="9" t="str">
        <f>TEXT(gdp_capita_rank__2[[#This Row],[year]],0)&amp;"-"&amp;gdp_capita_rank__2[[#This Row],[WB_country_code]]</f>
        <v>2021-NLD</v>
      </c>
      <c r="G8262" s="9" t="s">
        <v>9732</v>
      </c>
    </row>
    <row r="8263" spans="1:7" x14ac:dyDescent="0.2">
      <c r="A8263" s="9" t="s">
        <v>179</v>
      </c>
      <c r="B8263" s="9" t="s">
        <v>180</v>
      </c>
      <c r="C8263" s="9" t="s">
        <v>2959</v>
      </c>
      <c r="D8263" s="9" t="s">
        <v>2960</v>
      </c>
      <c r="E8263" s="9" t="s">
        <v>9647</v>
      </c>
      <c r="F8263" s="9" t="str">
        <f>TEXT(gdp_capita_rank__2[[#This Row],[year]],0)&amp;"-"&amp;gdp_capita_rank__2[[#This Row],[WB_country_code]]</f>
        <v>2021-NOR</v>
      </c>
      <c r="G8263" s="9" t="s">
        <v>9733</v>
      </c>
    </row>
    <row r="8264" spans="1:7" x14ac:dyDescent="0.2">
      <c r="A8264" s="9" t="s">
        <v>181</v>
      </c>
      <c r="B8264" s="9" t="s">
        <v>182</v>
      </c>
      <c r="C8264" s="9" t="s">
        <v>2962</v>
      </c>
      <c r="D8264" s="9" t="s">
        <v>2963</v>
      </c>
      <c r="E8264" s="9" t="s">
        <v>9647</v>
      </c>
      <c r="F8264" s="9" t="str">
        <f>TEXT(gdp_capita_rank__2[[#This Row],[year]],0)&amp;"-"&amp;gdp_capita_rank__2[[#This Row],[WB_country_code]]</f>
        <v>2021-NZL</v>
      </c>
      <c r="G8264" s="9" t="s">
        <v>9734</v>
      </c>
    </row>
    <row r="8265" spans="1:7" x14ac:dyDescent="0.2">
      <c r="A8265" s="9" t="s">
        <v>183</v>
      </c>
      <c r="B8265" s="9" t="s">
        <v>184</v>
      </c>
      <c r="C8265" s="9" t="s">
        <v>2965</v>
      </c>
      <c r="D8265" s="9" t="s">
        <v>2966</v>
      </c>
      <c r="E8265" s="9" t="s">
        <v>9647</v>
      </c>
      <c r="F8265" s="9" t="str">
        <f>TEXT(gdp_capita_rank__2[[#This Row],[year]],0)&amp;"-"&amp;gdp_capita_rank__2[[#This Row],[WB_country_code]]</f>
        <v>2021-PAK</v>
      </c>
      <c r="G8265" s="9" t="s">
        <v>9735</v>
      </c>
    </row>
    <row r="8266" spans="1:7" x14ac:dyDescent="0.2">
      <c r="A8266" s="9" t="s">
        <v>185</v>
      </c>
      <c r="B8266" s="9" t="s">
        <v>186</v>
      </c>
      <c r="C8266" s="9" t="s">
        <v>2968</v>
      </c>
      <c r="D8266" s="9" t="s">
        <v>2969</v>
      </c>
      <c r="E8266" s="9" t="s">
        <v>9647</v>
      </c>
      <c r="F8266" s="9" t="str">
        <f>TEXT(gdp_capita_rank__2[[#This Row],[year]],0)&amp;"-"&amp;gdp_capita_rank__2[[#This Row],[WB_country_code]]</f>
        <v>2021-PAN</v>
      </c>
      <c r="G8266" s="9" t="s">
        <v>9736</v>
      </c>
    </row>
    <row r="8267" spans="1:7" x14ac:dyDescent="0.2">
      <c r="A8267" s="9" t="s">
        <v>187</v>
      </c>
      <c r="B8267" s="9" t="s">
        <v>188</v>
      </c>
      <c r="C8267" s="9" t="s">
        <v>2971</v>
      </c>
      <c r="D8267" s="9" t="s">
        <v>2972</v>
      </c>
      <c r="E8267" s="9" t="s">
        <v>9647</v>
      </c>
      <c r="F8267" s="9" t="str">
        <f>TEXT(gdp_capita_rank__2[[#This Row],[year]],0)&amp;"-"&amp;gdp_capita_rank__2[[#This Row],[WB_country_code]]</f>
        <v>2021-PER</v>
      </c>
      <c r="G8267" s="9" t="s">
        <v>9737</v>
      </c>
    </row>
    <row r="8268" spans="1:7" x14ac:dyDescent="0.2">
      <c r="A8268" s="9" t="s">
        <v>189</v>
      </c>
      <c r="B8268" s="9" t="s">
        <v>190</v>
      </c>
      <c r="C8268" s="9" t="s">
        <v>2973</v>
      </c>
      <c r="D8268" s="9" t="s">
        <v>2974</v>
      </c>
      <c r="E8268" s="9" t="s">
        <v>9647</v>
      </c>
      <c r="F8268" s="9" t="str">
        <f>TEXT(gdp_capita_rank__2[[#This Row],[year]],0)&amp;"-"&amp;gdp_capita_rank__2[[#This Row],[WB_country_code]]</f>
        <v>2021-PHL</v>
      </c>
      <c r="G8268" s="9" t="s">
        <v>9738</v>
      </c>
    </row>
    <row r="8269" spans="1:7" x14ac:dyDescent="0.2">
      <c r="A8269" s="9" t="s">
        <v>191</v>
      </c>
      <c r="B8269" s="9" t="s">
        <v>192</v>
      </c>
      <c r="C8269" s="9" t="s">
        <v>2976</v>
      </c>
      <c r="D8269" s="9" t="s">
        <v>2977</v>
      </c>
      <c r="E8269" s="9" t="s">
        <v>9647</v>
      </c>
      <c r="F8269" s="9" t="str">
        <f>TEXT(gdp_capita_rank__2[[#This Row],[year]],0)&amp;"-"&amp;gdp_capita_rank__2[[#This Row],[WB_country_code]]</f>
        <v>2021-POL</v>
      </c>
      <c r="G8269" s="9" t="s">
        <v>9739</v>
      </c>
    </row>
    <row r="8270" spans="1:7" x14ac:dyDescent="0.2">
      <c r="A8270" s="9" t="s">
        <v>193</v>
      </c>
      <c r="B8270" s="9" t="s">
        <v>194</v>
      </c>
      <c r="C8270" s="9" t="s">
        <v>2818</v>
      </c>
      <c r="D8270" s="9" t="s">
        <v>2978</v>
      </c>
      <c r="E8270" s="9" t="s">
        <v>9647</v>
      </c>
      <c r="F8270" s="9" t="str">
        <f>TEXT(gdp_capita_rank__2[[#This Row],[year]],0)&amp;"-"&amp;gdp_capita_rank__2[[#This Row],[WB_country_code]]</f>
        <v>2021-PRI</v>
      </c>
      <c r="G8270" s="9" t="s">
        <v>9740</v>
      </c>
    </row>
    <row r="8271" spans="1:7" x14ac:dyDescent="0.2">
      <c r="A8271" s="9" t="s">
        <v>195</v>
      </c>
      <c r="B8271" s="9" t="s">
        <v>196</v>
      </c>
      <c r="C8271" s="9" t="s">
        <v>2980</v>
      </c>
      <c r="D8271" s="9" t="s">
        <v>2981</v>
      </c>
      <c r="E8271" s="9" t="s">
        <v>9647</v>
      </c>
      <c r="F8271" s="9" t="str">
        <f>TEXT(gdp_capita_rank__2[[#This Row],[year]],0)&amp;"-"&amp;gdp_capita_rank__2[[#This Row],[WB_country_code]]</f>
        <v>2021-PRK</v>
      </c>
      <c r="G8271" s="9" t="s">
        <v>2741</v>
      </c>
    </row>
    <row r="8272" spans="1:7" x14ac:dyDescent="0.2">
      <c r="A8272" s="9" t="s">
        <v>197</v>
      </c>
      <c r="B8272" s="9" t="s">
        <v>198</v>
      </c>
      <c r="C8272" s="9" t="s">
        <v>2982</v>
      </c>
      <c r="D8272" s="9" t="s">
        <v>2983</v>
      </c>
      <c r="E8272" s="9" t="s">
        <v>9647</v>
      </c>
      <c r="F8272" s="9" t="str">
        <f>TEXT(gdp_capita_rank__2[[#This Row],[year]],0)&amp;"-"&amp;gdp_capita_rank__2[[#This Row],[WB_country_code]]</f>
        <v>2021-PRT</v>
      </c>
      <c r="G8272" s="9" t="s">
        <v>9741</v>
      </c>
    </row>
    <row r="8273" spans="1:7" x14ac:dyDescent="0.2">
      <c r="A8273" s="9" t="s">
        <v>199</v>
      </c>
      <c r="B8273" s="9" t="s">
        <v>200</v>
      </c>
      <c r="C8273" s="9" t="s">
        <v>2985</v>
      </c>
      <c r="D8273" s="9" t="s">
        <v>2986</v>
      </c>
      <c r="E8273" s="9" t="s">
        <v>9647</v>
      </c>
      <c r="F8273" s="9" t="str">
        <f>TEXT(gdp_capita_rank__2[[#This Row],[year]],0)&amp;"-"&amp;gdp_capita_rank__2[[#This Row],[WB_country_code]]</f>
        <v>2021-PRY</v>
      </c>
      <c r="G8273" s="9" t="s">
        <v>9742</v>
      </c>
    </row>
    <row r="8274" spans="1:7" x14ac:dyDescent="0.2">
      <c r="A8274" s="9" t="s">
        <v>201</v>
      </c>
      <c r="B8274" s="9" t="s">
        <v>202</v>
      </c>
      <c r="C8274" s="9" t="s">
        <v>2987</v>
      </c>
      <c r="D8274" s="9" t="s">
        <v>2988</v>
      </c>
      <c r="E8274" s="9" t="s">
        <v>9647</v>
      </c>
      <c r="F8274" s="9" t="str">
        <f>TEXT(gdp_capita_rank__2[[#This Row],[year]],0)&amp;"-"&amp;gdp_capita_rank__2[[#This Row],[WB_country_code]]</f>
        <v>2021-QAT</v>
      </c>
      <c r="G8274" s="9" t="s">
        <v>9743</v>
      </c>
    </row>
    <row r="8275" spans="1:7" x14ac:dyDescent="0.2">
      <c r="A8275" s="9" t="s">
        <v>203</v>
      </c>
      <c r="B8275" s="9" t="s">
        <v>204</v>
      </c>
      <c r="C8275" s="9" t="s">
        <v>2989</v>
      </c>
      <c r="D8275" s="9" t="s">
        <v>2990</v>
      </c>
      <c r="E8275" s="9" t="s">
        <v>9647</v>
      </c>
      <c r="F8275" s="9" t="str">
        <f>TEXT(gdp_capita_rank__2[[#This Row],[year]],0)&amp;"-"&amp;gdp_capita_rank__2[[#This Row],[WB_country_code]]</f>
        <v>2021-ROU</v>
      </c>
      <c r="G8275" s="9" t="s">
        <v>9744</v>
      </c>
    </row>
    <row r="8276" spans="1:7" x14ac:dyDescent="0.2">
      <c r="A8276" s="9" t="s">
        <v>205</v>
      </c>
      <c r="B8276" s="9" t="s">
        <v>206</v>
      </c>
      <c r="C8276" s="9" t="s">
        <v>2991</v>
      </c>
      <c r="D8276" s="9" t="s">
        <v>2992</v>
      </c>
      <c r="E8276" s="9" t="s">
        <v>9647</v>
      </c>
      <c r="F8276" s="9" t="str">
        <f>TEXT(gdp_capita_rank__2[[#This Row],[year]],0)&amp;"-"&amp;gdp_capita_rank__2[[#This Row],[WB_country_code]]</f>
        <v>2021-RUS</v>
      </c>
      <c r="G8276" s="9" t="s">
        <v>9745</v>
      </c>
    </row>
    <row r="8277" spans="1:7" x14ac:dyDescent="0.2">
      <c r="A8277" s="9" t="s">
        <v>207</v>
      </c>
      <c r="B8277" s="9" t="s">
        <v>208</v>
      </c>
      <c r="C8277" s="9" t="s">
        <v>2993</v>
      </c>
      <c r="D8277" s="9" t="s">
        <v>2994</v>
      </c>
      <c r="E8277" s="9" t="s">
        <v>9647</v>
      </c>
      <c r="F8277" s="9" t="str">
        <f>TEXT(gdp_capita_rank__2[[#This Row],[year]],0)&amp;"-"&amp;gdp_capita_rank__2[[#This Row],[WB_country_code]]</f>
        <v>2021-SAU</v>
      </c>
      <c r="G8277" s="9" t="s">
        <v>9746</v>
      </c>
    </row>
    <row r="8278" spans="1:7" x14ac:dyDescent="0.2">
      <c r="A8278" s="9" t="s">
        <v>209</v>
      </c>
      <c r="B8278" s="9" t="s">
        <v>210</v>
      </c>
      <c r="C8278" s="9" t="s">
        <v>2995</v>
      </c>
      <c r="D8278" s="9" t="s">
        <v>2996</v>
      </c>
      <c r="E8278" s="9" t="s">
        <v>9647</v>
      </c>
      <c r="F8278" s="9" t="str">
        <f>TEXT(gdp_capita_rank__2[[#This Row],[year]],0)&amp;"-"&amp;gdp_capita_rank__2[[#This Row],[WB_country_code]]</f>
        <v>2021-SDN</v>
      </c>
      <c r="G8278" s="9" t="s">
        <v>9747</v>
      </c>
    </row>
    <row r="8279" spans="1:7" x14ac:dyDescent="0.2">
      <c r="A8279" s="9" t="s">
        <v>211</v>
      </c>
      <c r="B8279" s="9" t="s">
        <v>212</v>
      </c>
      <c r="C8279" s="9" t="s">
        <v>2998</v>
      </c>
      <c r="D8279" s="9" t="s">
        <v>2999</v>
      </c>
      <c r="E8279" s="9" t="s">
        <v>9647</v>
      </c>
      <c r="F8279" s="9" t="str">
        <f>TEXT(gdp_capita_rank__2[[#This Row],[year]],0)&amp;"-"&amp;gdp_capita_rank__2[[#This Row],[WB_country_code]]</f>
        <v>2021-SEN</v>
      </c>
      <c r="G8279" s="9" t="s">
        <v>9748</v>
      </c>
    </row>
    <row r="8280" spans="1:7" x14ac:dyDescent="0.2">
      <c r="A8280" s="9" t="s">
        <v>213</v>
      </c>
      <c r="B8280" s="9" t="s">
        <v>214</v>
      </c>
      <c r="C8280" s="9" t="s">
        <v>3001</v>
      </c>
      <c r="D8280" s="9" t="s">
        <v>3002</v>
      </c>
      <c r="E8280" s="9" t="s">
        <v>9647</v>
      </c>
      <c r="F8280" s="9" t="str">
        <f>TEXT(gdp_capita_rank__2[[#This Row],[year]],0)&amp;"-"&amp;gdp_capita_rank__2[[#This Row],[WB_country_code]]</f>
        <v>2021-SGP</v>
      </c>
      <c r="G8280" s="9" t="s">
        <v>9749</v>
      </c>
    </row>
    <row r="8281" spans="1:7" x14ac:dyDescent="0.2">
      <c r="A8281" s="9" t="s">
        <v>215</v>
      </c>
      <c r="B8281" s="9" t="s">
        <v>216</v>
      </c>
      <c r="C8281" s="9" t="s">
        <v>3004</v>
      </c>
      <c r="D8281" s="9" t="s">
        <v>3005</v>
      </c>
      <c r="E8281" s="9" t="s">
        <v>9647</v>
      </c>
      <c r="F8281" s="9" t="str">
        <f>TEXT(gdp_capita_rank__2[[#This Row],[year]],0)&amp;"-"&amp;gdp_capita_rank__2[[#This Row],[WB_country_code]]</f>
        <v>2021-SMR</v>
      </c>
      <c r="G8281" s="9" t="s">
        <v>9750</v>
      </c>
    </row>
    <row r="8282" spans="1:7" x14ac:dyDescent="0.2">
      <c r="A8282" s="9" t="s">
        <v>217</v>
      </c>
      <c r="B8282" s="9" t="s">
        <v>218</v>
      </c>
      <c r="C8282" s="9" t="s">
        <v>2854</v>
      </c>
      <c r="D8282" s="9" t="s">
        <v>3006</v>
      </c>
      <c r="E8282" s="9" t="s">
        <v>9647</v>
      </c>
      <c r="F8282" s="9" t="str">
        <f>TEXT(gdp_capita_rank__2[[#This Row],[year]],0)&amp;"-"&amp;gdp_capita_rank__2[[#This Row],[WB_country_code]]</f>
        <v>2021-SRB</v>
      </c>
      <c r="G8282" s="9" t="s">
        <v>9751</v>
      </c>
    </row>
    <row r="8283" spans="1:7" x14ac:dyDescent="0.2">
      <c r="A8283" s="9" t="s">
        <v>219</v>
      </c>
      <c r="B8283" s="9" t="s">
        <v>220</v>
      </c>
      <c r="C8283" s="9" t="s">
        <v>3007</v>
      </c>
      <c r="D8283" s="9" t="s">
        <v>3008</v>
      </c>
      <c r="E8283" s="9" t="s">
        <v>9647</v>
      </c>
      <c r="F8283" s="9" t="str">
        <f>TEXT(gdp_capita_rank__2[[#This Row],[year]],0)&amp;"-"&amp;gdp_capita_rank__2[[#This Row],[WB_country_code]]</f>
        <v>2021-SUR</v>
      </c>
      <c r="G8283" s="9" t="s">
        <v>9752</v>
      </c>
    </row>
    <row r="8284" spans="1:7" x14ac:dyDescent="0.2">
      <c r="A8284" s="9" t="s">
        <v>221</v>
      </c>
      <c r="B8284" s="9" t="s">
        <v>222</v>
      </c>
      <c r="C8284" s="9" t="s">
        <v>3010</v>
      </c>
      <c r="D8284" s="9" t="s">
        <v>3011</v>
      </c>
      <c r="E8284" s="9" t="s">
        <v>9647</v>
      </c>
      <c r="F8284" s="9" t="str">
        <f>TEXT(gdp_capita_rank__2[[#This Row],[year]],0)&amp;"-"&amp;gdp_capita_rank__2[[#This Row],[WB_country_code]]</f>
        <v>2021-SVK</v>
      </c>
      <c r="G8284" s="9" t="s">
        <v>9753</v>
      </c>
    </row>
    <row r="8285" spans="1:7" x14ac:dyDescent="0.2">
      <c r="A8285" s="9" t="s">
        <v>223</v>
      </c>
      <c r="B8285" s="9" t="s">
        <v>224</v>
      </c>
      <c r="C8285" s="9" t="s">
        <v>3012</v>
      </c>
      <c r="D8285" s="9" t="s">
        <v>3013</v>
      </c>
      <c r="E8285" s="9" t="s">
        <v>9647</v>
      </c>
      <c r="F8285" s="9" t="str">
        <f>TEXT(gdp_capita_rank__2[[#This Row],[year]],0)&amp;"-"&amp;gdp_capita_rank__2[[#This Row],[WB_country_code]]</f>
        <v>2021-SVN</v>
      </c>
      <c r="G8285" s="9" t="s">
        <v>9754</v>
      </c>
    </row>
    <row r="8286" spans="1:7" x14ac:dyDescent="0.2">
      <c r="A8286" s="9" t="s">
        <v>225</v>
      </c>
      <c r="B8286" s="9" t="s">
        <v>226</v>
      </c>
      <c r="C8286" s="9" t="s">
        <v>3014</v>
      </c>
      <c r="D8286" s="9" t="s">
        <v>3015</v>
      </c>
      <c r="E8286" s="9" t="s">
        <v>9647</v>
      </c>
      <c r="F8286" s="9" t="str">
        <f>TEXT(gdp_capita_rank__2[[#This Row],[year]],0)&amp;"-"&amp;gdp_capita_rank__2[[#This Row],[WB_country_code]]</f>
        <v>2021-SWE</v>
      </c>
      <c r="G8286" s="9" t="s">
        <v>9755</v>
      </c>
    </row>
    <row r="8287" spans="1:7" x14ac:dyDescent="0.2">
      <c r="A8287" s="9" t="s">
        <v>227</v>
      </c>
      <c r="B8287" s="9" t="s">
        <v>228</v>
      </c>
      <c r="C8287" s="9" t="s">
        <v>3017</v>
      </c>
      <c r="D8287" s="9" t="s">
        <v>3018</v>
      </c>
      <c r="E8287" s="9" t="s">
        <v>9647</v>
      </c>
      <c r="F8287" s="9" t="str">
        <f>TEXT(gdp_capita_rank__2[[#This Row],[year]],0)&amp;"-"&amp;gdp_capita_rank__2[[#This Row],[WB_country_code]]</f>
        <v>2021-SYR</v>
      </c>
      <c r="G8287" s="9" t="s">
        <v>9756</v>
      </c>
    </row>
    <row r="8288" spans="1:7" x14ac:dyDescent="0.2">
      <c r="A8288" s="9" t="s">
        <v>229</v>
      </c>
      <c r="B8288" s="9" t="s">
        <v>230</v>
      </c>
      <c r="C8288" s="9" t="s">
        <v>3020</v>
      </c>
      <c r="D8288" s="9" t="s">
        <v>3021</v>
      </c>
      <c r="E8288" s="9" t="s">
        <v>9647</v>
      </c>
      <c r="F8288" s="9" t="str">
        <f>TEXT(gdp_capita_rank__2[[#This Row],[year]],0)&amp;"-"&amp;gdp_capita_rank__2[[#This Row],[WB_country_code]]</f>
        <v>2021-TGO</v>
      </c>
      <c r="G8288" s="9" t="s">
        <v>9757</v>
      </c>
    </row>
    <row r="8289" spans="1:7" x14ac:dyDescent="0.2">
      <c r="A8289" s="9" t="s">
        <v>231</v>
      </c>
      <c r="B8289" s="9" t="s">
        <v>232</v>
      </c>
      <c r="C8289" s="9" t="s">
        <v>3023</v>
      </c>
      <c r="D8289" s="9" t="s">
        <v>3024</v>
      </c>
      <c r="E8289" s="9" t="s">
        <v>9647</v>
      </c>
      <c r="F8289" s="9" t="str">
        <f>TEXT(gdp_capita_rank__2[[#This Row],[year]],0)&amp;"-"&amp;gdp_capita_rank__2[[#This Row],[WB_country_code]]</f>
        <v>2021-THA</v>
      </c>
      <c r="G8289" s="9" t="s">
        <v>9758</v>
      </c>
    </row>
    <row r="8290" spans="1:7" x14ac:dyDescent="0.2">
      <c r="A8290" s="9" t="s">
        <v>233</v>
      </c>
      <c r="B8290" s="9" t="s">
        <v>234</v>
      </c>
      <c r="C8290" s="9" t="s">
        <v>3026</v>
      </c>
      <c r="D8290" s="9" t="s">
        <v>3027</v>
      </c>
      <c r="E8290" s="9" t="s">
        <v>9647</v>
      </c>
      <c r="F8290" s="9" t="str">
        <f>TEXT(gdp_capita_rank__2[[#This Row],[year]],0)&amp;"-"&amp;gdp_capita_rank__2[[#This Row],[WB_country_code]]</f>
        <v>2021-TJK</v>
      </c>
      <c r="G8290" s="9" t="s">
        <v>9759</v>
      </c>
    </row>
    <row r="8291" spans="1:7" x14ac:dyDescent="0.2">
      <c r="A8291" s="9" t="s">
        <v>235</v>
      </c>
      <c r="B8291" s="9" t="s">
        <v>236</v>
      </c>
      <c r="C8291" s="9" t="s">
        <v>3028</v>
      </c>
      <c r="D8291" s="9" t="s">
        <v>3029</v>
      </c>
      <c r="E8291" s="9" t="s">
        <v>9647</v>
      </c>
      <c r="F8291" s="9" t="str">
        <f>TEXT(gdp_capita_rank__2[[#This Row],[year]],0)&amp;"-"&amp;gdp_capita_rank__2[[#This Row],[WB_country_code]]</f>
        <v>2021-TKM</v>
      </c>
      <c r="G8291" s="9" t="s">
        <v>9760</v>
      </c>
    </row>
    <row r="8292" spans="1:7" x14ac:dyDescent="0.2">
      <c r="A8292" s="9" t="s">
        <v>237</v>
      </c>
      <c r="B8292" s="9" t="s">
        <v>238</v>
      </c>
      <c r="C8292" s="9" t="s">
        <v>3030</v>
      </c>
      <c r="D8292" s="9" t="s">
        <v>3031</v>
      </c>
      <c r="E8292" s="9" t="s">
        <v>9647</v>
      </c>
      <c r="F8292" s="9" t="str">
        <f>TEXT(gdp_capita_rank__2[[#This Row],[year]],0)&amp;"-"&amp;gdp_capita_rank__2[[#This Row],[WB_country_code]]</f>
        <v>2021-TON</v>
      </c>
      <c r="G8292" s="9" t="s">
        <v>9761</v>
      </c>
    </row>
    <row r="8293" spans="1:7" x14ac:dyDescent="0.2">
      <c r="A8293" s="9" t="s">
        <v>239</v>
      </c>
      <c r="B8293" s="9" t="s">
        <v>240</v>
      </c>
      <c r="C8293" s="9" t="s">
        <v>3032</v>
      </c>
      <c r="D8293" s="9" t="s">
        <v>3033</v>
      </c>
      <c r="E8293" s="9" t="s">
        <v>9647</v>
      </c>
      <c r="F8293" s="9" t="str">
        <f>TEXT(gdp_capita_rank__2[[#This Row],[year]],0)&amp;"-"&amp;gdp_capita_rank__2[[#This Row],[WB_country_code]]</f>
        <v>2021-TTO</v>
      </c>
      <c r="G8293" s="9" t="s">
        <v>9762</v>
      </c>
    </row>
    <row r="8294" spans="1:7" x14ac:dyDescent="0.2">
      <c r="A8294" s="9" t="s">
        <v>241</v>
      </c>
      <c r="B8294" s="9" t="s">
        <v>242</v>
      </c>
      <c r="C8294" s="9" t="s">
        <v>3035</v>
      </c>
      <c r="D8294" s="9" t="s">
        <v>3036</v>
      </c>
      <c r="E8294" s="9" t="s">
        <v>9647</v>
      </c>
      <c r="F8294" s="9" t="str">
        <f>TEXT(gdp_capita_rank__2[[#This Row],[year]],0)&amp;"-"&amp;gdp_capita_rank__2[[#This Row],[WB_country_code]]</f>
        <v>2021-TUN</v>
      </c>
      <c r="G8294" s="9" t="s">
        <v>9763</v>
      </c>
    </row>
    <row r="8295" spans="1:7" x14ac:dyDescent="0.2">
      <c r="A8295" s="9" t="s">
        <v>243</v>
      </c>
      <c r="B8295" s="9" t="s">
        <v>244</v>
      </c>
      <c r="C8295" s="9" t="s">
        <v>3037</v>
      </c>
      <c r="D8295" s="9" t="s">
        <v>3038</v>
      </c>
      <c r="E8295" s="9" t="s">
        <v>9647</v>
      </c>
      <c r="F8295" s="9" t="str">
        <f>TEXT(gdp_capita_rank__2[[#This Row],[year]],0)&amp;"-"&amp;gdp_capita_rank__2[[#This Row],[WB_country_code]]</f>
        <v>2021-TUR</v>
      </c>
      <c r="G8295" s="9" t="s">
        <v>9764</v>
      </c>
    </row>
    <row r="8296" spans="1:7" x14ac:dyDescent="0.2">
      <c r="A8296" s="9" t="s">
        <v>245</v>
      </c>
      <c r="B8296" s="9" t="s">
        <v>246</v>
      </c>
      <c r="C8296" s="9" t="s">
        <v>3040</v>
      </c>
      <c r="D8296" s="9" t="s">
        <v>3041</v>
      </c>
      <c r="E8296" s="9" t="s">
        <v>9647</v>
      </c>
      <c r="F8296" s="9" t="str">
        <f>TEXT(gdp_capita_rank__2[[#This Row],[year]],0)&amp;"-"&amp;gdp_capita_rank__2[[#This Row],[WB_country_code]]</f>
        <v>2021-TZA</v>
      </c>
      <c r="G8296" s="9" t="s">
        <v>9765</v>
      </c>
    </row>
    <row r="8297" spans="1:7" x14ac:dyDescent="0.2">
      <c r="A8297" s="9" t="s">
        <v>247</v>
      </c>
      <c r="B8297" s="9" t="s">
        <v>248</v>
      </c>
      <c r="C8297" s="9" t="s">
        <v>3042</v>
      </c>
      <c r="D8297" s="9" t="s">
        <v>3043</v>
      </c>
      <c r="E8297" s="9" t="s">
        <v>9647</v>
      </c>
      <c r="F8297" s="9" t="str">
        <f>TEXT(gdp_capita_rank__2[[#This Row],[year]],0)&amp;"-"&amp;gdp_capita_rank__2[[#This Row],[WB_country_code]]</f>
        <v>2021-UGA</v>
      </c>
      <c r="G8297" s="9" t="s">
        <v>9766</v>
      </c>
    </row>
    <row r="8298" spans="1:7" x14ac:dyDescent="0.2">
      <c r="A8298" s="9" t="s">
        <v>249</v>
      </c>
      <c r="B8298" s="9" t="s">
        <v>250</v>
      </c>
      <c r="C8298" s="9" t="s">
        <v>3045</v>
      </c>
      <c r="D8298" s="9" t="s">
        <v>3046</v>
      </c>
      <c r="E8298" s="9" t="s">
        <v>9647</v>
      </c>
      <c r="F8298" s="9" t="str">
        <f>TEXT(gdp_capita_rank__2[[#This Row],[year]],0)&amp;"-"&amp;gdp_capita_rank__2[[#This Row],[WB_country_code]]</f>
        <v>2021-UKR</v>
      </c>
      <c r="G8298" s="9" t="s">
        <v>9767</v>
      </c>
    </row>
    <row r="8299" spans="1:7" x14ac:dyDescent="0.2">
      <c r="A8299" s="9" t="s">
        <v>251</v>
      </c>
      <c r="B8299" s="9" t="s">
        <v>252</v>
      </c>
      <c r="C8299" s="9" t="s">
        <v>3047</v>
      </c>
      <c r="D8299" s="9" t="s">
        <v>3048</v>
      </c>
      <c r="E8299" s="9" t="s">
        <v>9647</v>
      </c>
      <c r="F8299" s="9" t="str">
        <f>TEXT(gdp_capita_rank__2[[#This Row],[year]],0)&amp;"-"&amp;gdp_capita_rank__2[[#This Row],[WB_country_code]]</f>
        <v>2021-URY</v>
      </c>
      <c r="G8299" s="9" t="s">
        <v>9768</v>
      </c>
    </row>
    <row r="8300" spans="1:7" x14ac:dyDescent="0.2">
      <c r="A8300" s="9" t="s">
        <v>253</v>
      </c>
      <c r="B8300" s="9" t="s">
        <v>254</v>
      </c>
      <c r="C8300" s="9" t="s">
        <v>3050</v>
      </c>
      <c r="D8300" s="9" t="s">
        <v>3051</v>
      </c>
      <c r="E8300" s="9" t="s">
        <v>9647</v>
      </c>
      <c r="F8300" s="9" t="str">
        <f>TEXT(gdp_capita_rank__2[[#This Row],[year]],0)&amp;"-"&amp;gdp_capita_rank__2[[#This Row],[WB_country_code]]</f>
        <v>2021-USA</v>
      </c>
      <c r="G8300" s="9" t="s">
        <v>9769</v>
      </c>
    </row>
    <row r="8301" spans="1:7" x14ac:dyDescent="0.2">
      <c r="A8301" s="9" t="s">
        <v>255</v>
      </c>
      <c r="B8301" s="9" t="s">
        <v>256</v>
      </c>
      <c r="C8301" s="9" t="s">
        <v>3053</v>
      </c>
      <c r="D8301" s="9" t="s">
        <v>3054</v>
      </c>
      <c r="E8301" s="9" t="s">
        <v>9647</v>
      </c>
      <c r="F8301" s="9" t="str">
        <f>TEXT(gdp_capita_rank__2[[#This Row],[year]],0)&amp;"-"&amp;gdp_capita_rank__2[[#This Row],[WB_country_code]]</f>
        <v>2021-UZB</v>
      </c>
      <c r="G8301" s="9" t="s">
        <v>9770</v>
      </c>
    </row>
    <row r="8302" spans="1:7" x14ac:dyDescent="0.2">
      <c r="A8302" s="9" t="s">
        <v>257</v>
      </c>
      <c r="B8302" s="9" t="s">
        <v>258</v>
      </c>
      <c r="C8302" s="9" t="s">
        <v>3055</v>
      </c>
      <c r="D8302" s="9" t="s">
        <v>3056</v>
      </c>
      <c r="E8302" s="9" t="s">
        <v>9647</v>
      </c>
      <c r="F8302" s="9" t="str">
        <f>TEXT(gdp_capita_rank__2[[#This Row],[year]],0)&amp;"-"&amp;gdp_capita_rank__2[[#This Row],[WB_country_code]]</f>
        <v>2021-VEN</v>
      </c>
      <c r="G8302" s="9" t="s">
        <v>2741</v>
      </c>
    </row>
    <row r="8303" spans="1:7" x14ac:dyDescent="0.2">
      <c r="A8303" s="9" t="s">
        <v>259</v>
      </c>
      <c r="B8303" s="9" t="s">
        <v>260</v>
      </c>
      <c r="C8303" s="9" t="s">
        <v>3058</v>
      </c>
      <c r="D8303" s="9" t="s">
        <v>3059</v>
      </c>
      <c r="E8303" s="9" t="s">
        <v>9647</v>
      </c>
      <c r="F8303" s="9" t="str">
        <f>TEXT(gdp_capita_rank__2[[#This Row],[year]],0)&amp;"-"&amp;gdp_capita_rank__2[[#This Row],[WB_country_code]]</f>
        <v>2021-VIR</v>
      </c>
      <c r="G8303" s="9" t="s">
        <v>9771</v>
      </c>
    </row>
    <row r="8304" spans="1:7" x14ac:dyDescent="0.2">
      <c r="A8304" s="9" t="s">
        <v>261</v>
      </c>
      <c r="B8304" s="9" t="s">
        <v>262</v>
      </c>
      <c r="C8304" s="9" t="s">
        <v>3060</v>
      </c>
      <c r="D8304" s="9" t="s">
        <v>3061</v>
      </c>
      <c r="E8304" s="9" t="s">
        <v>9647</v>
      </c>
      <c r="F8304" s="9" t="str">
        <f>TEXT(gdp_capita_rank__2[[#This Row],[year]],0)&amp;"-"&amp;gdp_capita_rank__2[[#This Row],[WB_country_code]]</f>
        <v>2021-VNM</v>
      </c>
      <c r="G8304" s="9" t="s">
        <v>9772</v>
      </c>
    </row>
    <row r="8305" spans="1:7" x14ac:dyDescent="0.2">
      <c r="A8305" s="9" t="s">
        <v>263</v>
      </c>
      <c r="B8305" s="9" t="s">
        <v>264</v>
      </c>
      <c r="C8305" s="9" t="s">
        <v>3062</v>
      </c>
      <c r="D8305" s="9" t="s">
        <v>3063</v>
      </c>
      <c r="E8305" s="9" t="s">
        <v>9647</v>
      </c>
      <c r="F8305" s="9" t="str">
        <f>TEXT(gdp_capita_rank__2[[#This Row],[year]],0)&amp;"-"&amp;gdp_capita_rank__2[[#This Row],[WB_country_code]]</f>
        <v>2021-WSM</v>
      </c>
      <c r="G8305" s="9" t="s">
        <v>9773</v>
      </c>
    </row>
    <row r="8306" spans="1:7" x14ac:dyDescent="0.2">
      <c r="A8306" s="9" t="s">
        <v>265</v>
      </c>
      <c r="B8306" s="9" t="s">
        <v>266</v>
      </c>
      <c r="C8306" s="9" t="s">
        <v>3064</v>
      </c>
      <c r="D8306" s="9" t="s">
        <v>3065</v>
      </c>
      <c r="E8306" s="9" t="s">
        <v>9647</v>
      </c>
      <c r="F8306" s="9" t="str">
        <f>TEXT(gdp_capita_rank__2[[#This Row],[year]],0)&amp;"-"&amp;gdp_capita_rank__2[[#This Row],[WB_country_code]]</f>
        <v>2021-XKX</v>
      </c>
      <c r="G8306" s="9" t="s">
        <v>9774</v>
      </c>
    </row>
    <row r="8307" spans="1:7" x14ac:dyDescent="0.2">
      <c r="A8307" s="9" t="s">
        <v>269</v>
      </c>
      <c r="B8307" s="9" t="s">
        <v>270</v>
      </c>
      <c r="C8307" s="9" t="s">
        <v>3066</v>
      </c>
      <c r="D8307" s="9" t="s">
        <v>3067</v>
      </c>
      <c r="E8307" s="9" t="s">
        <v>9647</v>
      </c>
      <c r="F8307" s="9" t="str">
        <f>TEXT(gdp_capita_rank__2[[#This Row],[year]],0)&amp;"-"&amp;gdp_capita_rank__2[[#This Row],[WB_country_code]]</f>
        <v>2021-ZAF</v>
      </c>
      <c r="G8307" s="9" t="s">
        <v>9775</v>
      </c>
    </row>
    <row r="8308" spans="1:7" x14ac:dyDescent="0.2">
      <c r="A8308" s="9" t="s">
        <v>271</v>
      </c>
      <c r="B8308" s="9" t="s">
        <v>272</v>
      </c>
      <c r="C8308" s="9" t="s">
        <v>3069</v>
      </c>
      <c r="D8308" s="9" t="s">
        <v>3070</v>
      </c>
      <c r="E8308" s="9" t="s">
        <v>9647</v>
      </c>
      <c r="F8308" s="9" t="str">
        <f>TEXT(gdp_capita_rank__2[[#This Row],[year]],0)&amp;"-"&amp;gdp_capita_rank__2[[#This Row],[WB_country_code]]</f>
        <v>2021-ZMB</v>
      </c>
      <c r="G8308" s="9" t="s">
        <v>9776</v>
      </c>
    </row>
    <row r="8309" spans="1:7" x14ac:dyDescent="0.2">
      <c r="A8309" s="9" t="s">
        <v>273</v>
      </c>
      <c r="B8309" s="9" t="s">
        <v>274</v>
      </c>
      <c r="C8309" s="9" t="s">
        <v>3072</v>
      </c>
      <c r="D8309" s="9" t="s">
        <v>3073</v>
      </c>
      <c r="E8309" s="9" t="s">
        <v>9647</v>
      </c>
      <c r="F8309" s="9" t="str">
        <f>TEXT(gdp_capita_rank__2[[#This Row],[year]],0)&amp;"-"&amp;gdp_capita_rank__2[[#This Row],[WB_country_code]]</f>
        <v>2021-ZWE</v>
      </c>
      <c r="G8309" s="9" t="s">
        <v>9777</v>
      </c>
    </row>
    <row r="8310" spans="1:7" x14ac:dyDescent="0.2">
      <c r="A8310" s="9" t="s">
        <v>5</v>
      </c>
      <c r="B8310" s="9" t="s">
        <v>6</v>
      </c>
      <c r="C8310" s="9" t="s">
        <v>2735</v>
      </c>
      <c r="D8310" s="9" t="s">
        <v>2736</v>
      </c>
      <c r="E8310" s="9" t="s">
        <v>9778</v>
      </c>
      <c r="F8310" s="9" t="str">
        <f>TEXT(gdp_capita_rank__2[[#This Row],[year]],0)&amp;"-"&amp;gdp_capita_rank__2[[#This Row],[WB_country_code]]</f>
        <v>2022-AFG</v>
      </c>
      <c r="G8310" s="9" t="s">
        <v>2741</v>
      </c>
    </row>
    <row r="8311" spans="1:7" x14ac:dyDescent="0.2">
      <c r="A8311" s="9" t="s">
        <v>7</v>
      </c>
      <c r="B8311" s="9" t="s">
        <v>8</v>
      </c>
      <c r="C8311" s="9" t="s">
        <v>2739</v>
      </c>
      <c r="D8311" s="9" t="s">
        <v>2740</v>
      </c>
      <c r="E8311" s="9" t="s">
        <v>9778</v>
      </c>
      <c r="F8311" s="9" t="str">
        <f>TEXT(gdp_capita_rank__2[[#This Row],[year]],0)&amp;"-"&amp;gdp_capita_rank__2[[#This Row],[WB_country_code]]</f>
        <v>2022-ARE</v>
      </c>
      <c r="G8311" s="9" t="s">
        <v>9779</v>
      </c>
    </row>
    <row r="8312" spans="1:7" x14ac:dyDescent="0.2">
      <c r="A8312" s="9" t="s">
        <v>9</v>
      </c>
      <c r="B8312" s="9" t="s">
        <v>10</v>
      </c>
      <c r="C8312" s="9" t="s">
        <v>2742</v>
      </c>
      <c r="D8312" s="9" t="s">
        <v>2743</v>
      </c>
      <c r="E8312" s="9" t="s">
        <v>9778</v>
      </c>
      <c r="F8312" s="9" t="str">
        <f>TEXT(gdp_capita_rank__2[[#This Row],[year]],0)&amp;"-"&amp;gdp_capita_rank__2[[#This Row],[WB_country_code]]</f>
        <v>2022-ARG</v>
      </c>
      <c r="G8312" s="9" t="s">
        <v>9780</v>
      </c>
    </row>
    <row r="8313" spans="1:7" x14ac:dyDescent="0.2">
      <c r="A8313" s="9" t="s">
        <v>11</v>
      </c>
      <c r="B8313" s="9" t="s">
        <v>12</v>
      </c>
      <c r="C8313" s="9" t="s">
        <v>2744</v>
      </c>
      <c r="D8313" s="9" t="s">
        <v>2745</v>
      </c>
      <c r="E8313" s="9" t="s">
        <v>9778</v>
      </c>
      <c r="F8313" s="9" t="str">
        <f>TEXT(gdp_capita_rank__2[[#This Row],[year]],0)&amp;"-"&amp;gdp_capita_rank__2[[#This Row],[WB_country_code]]</f>
        <v>2022-ARM</v>
      </c>
      <c r="G8313" s="9" t="s">
        <v>9781</v>
      </c>
    </row>
    <row r="8314" spans="1:7" x14ac:dyDescent="0.2">
      <c r="A8314" s="9" t="s">
        <v>13</v>
      </c>
      <c r="B8314" s="9" t="s">
        <v>14</v>
      </c>
      <c r="C8314" s="9" t="s">
        <v>2746</v>
      </c>
      <c r="D8314" s="9" t="s">
        <v>2747</v>
      </c>
      <c r="E8314" s="9" t="s">
        <v>9778</v>
      </c>
      <c r="F8314" s="9" t="str">
        <f>TEXT(gdp_capita_rank__2[[#This Row],[year]],0)&amp;"-"&amp;gdp_capita_rank__2[[#This Row],[WB_country_code]]</f>
        <v>2022-AUS</v>
      </c>
      <c r="G8314" s="9" t="s">
        <v>9782</v>
      </c>
    </row>
    <row r="8315" spans="1:7" x14ac:dyDescent="0.2">
      <c r="A8315" s="9" t="s">
        <v>15</v>
      </c>
      <c r="B8315" s="9" t="s">
        <v>16</v>
      </c>
      <c r="C8315" s="9" t="s">
        <v>2749</v>
      </c>
      <c r="D8315" s="9" t="s">
        <v>2750</v>
      </c>
      <c r="E8315" s="9" t="s">
        <v>9778</v>
      </c>
      <c r="F8315" s="9" t="str">
        <f>TEXT(gdp_capita_rank__2[[#This Row],[year]],0)&amp;"-"&amp;gdp_capita_rank__2[[#This Row],[WB_country_code]]</f>
        <v>2022-AUT</v>
      </c>
      <c r="G8315" s="9" t="s">
        <v>9783</v>
      </c>
    </row>
    <row r="8316" spans="1:7" x14ac:dyDescent="0.2">
      <c r="A8316" s="9" t="s">
        <v>17</v>
      </c>
      <c r="B8316" s="9" t="s">
        <v>18</v>
      </c>
      <c r="C8316" s="9" t="s">
        <v>2752</v>
      </c>
      <c r="D8316" s="9" t="s">
        <v>2753</v>
      </c>
      <c r="E8316" s="9" t="s">
        <v>9778</v>
      </c>
      <c r="F8316" s="9" t="str">
        <f>TEXT(gdp_capita_rank__2[[#This Row],[year]],0)&amp;"-"&amp;gdp_capita_rank__2[[#This Row],[WB_country_code]]</f>
        <v>2022-AZE</v>
      </c>
      <c r="G8316" s="9" t="s">
        <v>9784</v>
      </c>
    </row>
    <row r="8317" spans="1:7" x14ac:dyDescent="0.2">
      <c r="A8317" s="9" t="s">
        <v>19</v>
      </c>
      <c r="B8317" s="9" t="s">
        <v>20</v>
      </c>
      <c r="C8317" s="9" t="s">
        <v>2754</v>
      </c>
      <c r="D8317" s="9" t="s">
        <v>2755</v>
      </c>
      <c r="E8317" s="9" t="s">
        <v>9778</v>
      </c>
      <c r="F8317" s="9" t="str">
        <f>TEXT(gdp_capita_rank__2[[#This Row],[year]],0)&amp;"-"&amp;gdp_capita_rank__2[[#This Row],[WB_country_code]]</f>
        <v>2022-BDI</v>
      </c>
      <c r="G8317" s="9" t="s">
        <v>9785</v>
      </c>
    </row>
    <row r="8318" spans="1:7" x14ac:dyDescent="0.2">
      <c r="A8318" s="9" t="s">
        <v>21</v>
      </c>
      <c r="B8318" s="9" t="s">
        <v>22</v>
      </c>
      <c r="C8318" s="9" t="s">
        <v>2757</v>
      </c>
      <c r="D8318" s="9" t="s">
        <v>2758</v>
      </c>
      <c r="E8318" s="9" t="s">
        <v>9778</v>
      </c>
      <c r="F8318" s="9" t="str">
        <f>TEXT(gdp_capita_rank__2[[#This Row],[year]],0)&amp;"-"&amp;gdp_capita_rank__2[[#This Row],[WB_country_code]]</f>
        <v>2022-BEL</v>
      </c>
      <c r="G8318" s="9" t="s">
        <v>9786</v>
      </c>
    </row>
    <row r="8319" spans="1:7" x14ac:dyDescent="0.2">
      <c r="A8319" s="9" t="s">
        <v>23</v>
      </c>
      <c r="B8319" s="9" t="s">
        <v>24</v>
      </c>
      <c r="C8319" s="9" t="s">
        <v>2760</v>
      </c>
      <c r="D8319" s="9" t="s">
        <v>2761</v>
      </c>
      <c r="E8319" s="9" t="s">
        <v>9778</v>
      </c>
      <c r="F8319" s="9" t="str">
        <f>TEXT(gdp_capita_rank__2[[#This Row],[year]],0)&amp;"-"&amp;gdp_capita_rank__2[[#This Row],[WB_country_code]]</f>
        <v>2022-BFA</v>
      </c>
      <c r="G8319" s="9" t="s">
        <v>9787</v>
      </c>
    </row>
    <row r="8320" spans="1:7" x14ac:dyDescent="0.2">
      <c r="A8320" s="9" t="s">
        <v>25</v>
      </c>
      <c r="B8320" s="9" t="s">
        <v>26</v>
      </c>
      <c r="C8320" s="9" t="s">
        <v>2763</v>
      </c>
      <c r="D8320" s="9" t="s">
        <v>2764</v>
      </c>
      <c r="E8320" s="9" t="s">
        <v>9778</v>
      </c>
      <c r="F8320" s="9" t="str">
        <f>TEXT(gdp_capita_rank__2[[#This Row],[year]],0)&amp;"-"&amp;gdp_capita_rank__2[[#This Row],[WB_country_code]]</f>
        <v>2022-BGR</v>
      </c>
      <c r="G8320" s="9" t="s">
        <v>9788</v>
      </c>
    </row>
    <row r="8321" spans="1:7" x14ac:dyDescent="0.2">
      <c r="A8321" s="9" t="s">
        <v>27</v>
      </c>
      <c r="B8321" s="9" t="s">
        <v>28</v>
      </c>
      <c r="C8321" s="9" t="s">
        <v>2765</v>
      </c>
      <c r="D8321" s="9" t="s">
        <v>2766</v>
      </c>
      <c r="E8321" s="9" t="s">
        <v>9778</v>
      </c>
      <c r="F8321" s="9" t="str">
        <f>TEXT(gdp_capita_rank__2[[#This Row],[year]],0)&amp;"-"&amp;gdp_capita_rank__2[[#This Row],[WB_country_code]]</f>
        <v>2022-BHR</v>
      </c>
      <c r="G8321" s="9" t="s">
        <v>9789</v>
      </c>
    </row>
    <row r="8322" spans="1:7" x14ac:dyDescent="0.2">
      <c r="A8322" s="9" t="s">
        <v>29</v>
      </c>
      <c r="B8322" s="9" t="s">
        <v>30</v>
      </c>
      <c r="C8322" s="9" t="s">
        <v>2767</v>
      </c>
      <c r="D8322" s="9" t="s">
        <v>2768</v>
      </c>
      <c r="E8322" s="9" t="s">
        <v>9778</v>
      </c>
      <c r="F8322" s="9" t="str">
        <f>TEXT(gdp_capita_rank__2[[#This Row],[year]],0)&amp;"-"&amp;gdp_capita_rank__2[[#This Row],[WB_country_code]]</f>
        <v>2022-BHS</v>
      </c>
      <c r="G8322" s="9" t="s">
        <v>9790</v>
      </c>
    </row>
    <row r="8323" spans="1:7" x14ac:dyDescent="0.2">
      <c r="A8323" s="9" t="s">
        <v>31</v>
      </c>
      <c r="B8323" s="9" t="s">
        <v>32</v>
      </c>
      <c r="C8323" s="9" t="s">
        <v>2770</v>
      </c>
      <c r="D8323" s="9" t="s">
        <v>2771</v>
      </c>
      <c r="E8323" s="9" t="s">
        <v>9778</v>
      </c>
      <c r="F8323" s="9" t="str">
        <f>TEXT(gdp_capita_rank__2[[#This Row],[year]],0)&amp;"-"&amp;gdp_capita_rank__2[[#This Row],[WB_country_code]]</f>
        <v>2022-BLR</v>
      </c>
      <c r="G8323" s="9" t="s">
        <v>9791</v>
      </c>
    </row>
    <row r="8324" spans="1:7" x14ac:dyDescent="0.2">
      <c r="A8324" s="9" t="s">
        <v>33</v>
      </c>
      <c r="B8324" s="9" t="s">
        <v>34</v>
      </c>
      <c r="C8324" s="9" t="s">
        <v>2772</v>
      </c>
      <c r="D8324" s="9" t="s">
        <v>2773</v>
      </c>
      <c r="E8324" s="9" t="s">
        <v>9778</v>
      </c>
      <c r="F8324" s="9" t="str">
        <f>TEXT(gdp_capita_rank__2[[#This Row],[year]],0)&amp;"-"&amp;gdp_capita_rank__2[[#This Row],[WB_country_code]]</f>
        <v>2022-BMU</v>
      </c>
      <c r="G8324" s="9" t="s">
        <v>9792</v>
      </c>
    </row>
    <row r="8325" spans="1:7" x14ac:dyDescent="0.2">
      <c r="A8325" s="9" t="s">
        <v>35</v>
      </c>
      <c r="B8325" s="9" t="s">
        <v>36</v>
      </c>
      <c r="C8325" s="9" t="s">
        <v>2775</v>
      </c>
      <c r="D8325" s="9" t="s">
        <v>2776</v>
      </c>
      <c r="E8325" s="9" t="s">
        <v>9778</v>
      </c>
      <c r="F8325" s="9" t="str">
        <f>TEXT(gdp_capita_rank__2[[#This Row],[year]],0)&amp;"-"&amp;gdp_capita_rank__2[[#This Row],[WB_country_code]]</f>
        <v>2022-BRA</v>
      </c>
      <c r="G8325" s="9" t="s">
        <v>9793</v>
      </c>
    </row>
    <row r="8326" spans="1:7" x14ac:dyDescent="0.2">
      <c r="A8326" s="9" t="s">
        <v>37</v>
      </c>
      <c r="B8326" s="9" t="s">
        <v>38</v>
      </c>
      <c r="C8326" s="9" t="s">
        <v>2777</v>
      </c>
      <c r="D8326" s="9" t="s">
        <v>2778</v>
      </c>
      <c r="E8326" s="9" t="s">
        <v>9778</v>
      </c>
      <c r="F8326" s="9" t="str">
        <f>TEXT(gdp_capita_rank__2[[#This Row],[year]],0)&amp;"-"&amp;gdp_capita_rank__2[[#This Row],[WB_country_code]]</f>
        <v>2022-BRB</v>
      </c>
      <c r="G8326" s="9" t="s">
        <v>9794</v>
      </c>
    </row>
    <row r="8327" spans="1:7" x14ac:dyDescent="0.2">
      <c r="A8327" s="9" t="s">
        <v>39</v>
      </c>
      <c r="B8327" s="9" t="s">
        <v>40</v>
      </c>
      <c r="C8327" s="9" t="s">
        <v>2779</v>
      </c>
      <c r="D8327" s="9" t="s">
        <v>2780</v>
      </c>
      <c r="E8327" s="9" t="s">
        <v>9778</v>
      </c>
      <c r="F8327" s="9" t="str">
        <f>TEXT(gdp_capita_rank__2[[#This Row],[year]],0)&amp;"-"&amp;gdp_capita_rank__2[[#This Row],[WB_country_code]]</f>
        <v>2022-BWA</v>
      </c>
      <c r="G8327" s="9" t="s">
        <v>9795</v>
      </c>
    </row>
    <row r="8328" spans="1:7" x14ac:dyDescent="0.2">
      <c r="A8328" s="9" t="s">
        <v>41</v>
      </c>
      <c r="B8328" s="9" t="s">
        <v>42</v>
      </c>
      <c r="C8328" s="9" t="s">
        <v>2782</v>
      </c>
      <c r="D8328" s="9" t="s">
        <v>2783</v>
      </c>
      <c r="E8328" s="9" t="s">
        <v>9778</v>
      </c>
      <c r="F8328" s="9" t="str">
        <f>TEXT(gdp_capita_rank__2[[#This Row],[year]],0)&amp;"-"&amp;gdp_capita_rank__2[[#This Row],[WB_country_code]]</f>
        <v>2022-CAN</v>
      </c>
      <c r="G8328" s="9" t="s">
        <v>9796</v>
      </c>
    </row>
    <row r="8329" spans="1:7" x14ac:dyDescent="0.2">
      <c r="A8329" s="9" t="s">
        <v>43</v>
      </c>
      <c r="B8329" s="9" t="s">
        <v>44</v>
      </c>
      <c r="C8329" s="9" t="s">
        <v>2785</v>
      </c>
      <c r="D8329" s="9" t="s">
        <v>2786</v>
      </c>
      <c r="E8329" s="9" t="s">
        <v>9778</v>
      </c>
      <c r="F8329" s="9" t="str">
        <f>TEXT(gdp_capita_rank__2[[#This Row],[year]],0)&amp;"-"&amp;gdp_capita_rank__2[[#This Row],[WB_country_code]]</f>
        <v>2022-CHE</v>
      </c>
      <c r="G8329" s="9" t="s">
        <v>9797</v>
      </c>
    </row>
    <row r="8330" spans="1:7" x14ac:dyDescent="0.2">
      <c r="A8330" s="9" t="s">
        <v>45</v>
      </c>
      <c r="B8330" s="9" t="s">
        <v>46</v>
      </c>
      <c r="C8330" s="9" t="s">
        <v>2788</v>
      </c>
      <c r="D8330" s="9" t="s">
        <v>2789</v>
      </c>
      <c r="E8330" s="9" t="s">
        <v>9778</v>
      </c>
      <c r="F8330" s="9" t="str">
        <f>TEXT(gdp_capita_rank__2[[#This Row],[year]],0)&amp;"-"&amp;gdp_capita_rank__2[[#This Row],[WB_country_code]]</f>
        <v>2022-CHL</v>
      </c>
      <c r="G8330" s="9" t="s">
        <v>9798</v>
      </c>
    </row>
    <row r="8331" spans="1:7" x14ac:dyDescent="0.2">
      <c r="A8331" s="9" t="s">
        <v>47</v>
      </c>
      <c r="B8331" s="9" t="s">
        <v>48</v>
      </c>
      <c r="C8331" s="9" t="s">
        <v>2791</v>
      </c>
      <c r="D8331" s="9" t="s">
        <v>2792</v>
      </c>
      <c r="E8331" s="9" t="s">
        <v>9778</v>
      </c>
      <c r="F8331" s="9" t="str">
        <f>TEXT(gdp_capita_rank__2[[#This Row],[year]],0)&amp;"-"&amp;gdp_capita_rank__2[[#This Row],[WB_country_code]]</f>
        <v>2022-CHN</v>
      </c>
      <c r="G8331" s="9" t="s">
        <v>9799</v>
      </c>
    </row>
    <row r="8332" spans="1:7" x14ac:dyDescent="0.2">
      <c r="A8332" s="9" t="s">
        <v>49</v>
      </c>
      <c r="B8332" s="9" t="s">
        <v>50</v>
      </c>
      <c r="C8332" s="9" t="s">
        <v>2794</v>
      </c>
      <c r="D8332" s="9" t="s">
        <v>2795</v>
      </c>
      <c r="E8332" s="9" t="s">
        <v>9778</v>
      </c>
      <c r="F8332" s="9" t="str">
        <f>TEXT(gdp_capita_rank__2[[#This Row],[year]],0)&amp;"-"&amp;gdp_capita_rank__2[[#This Row],[WB_country_code]]</f>
        <v>2022-CIV</v>
      </c>
      <c r="G8332" s="9" t="s">
        <v>9800</v>
      </c>
    </row>
    <row r="8333" spans="1:7" x14ac:dyDescent="0.2">
      <c r="A8333" s="9" t="s">
        <v>51</v>
      </c>
      <c r="B8333" s="9" t="s">
        <v>52</v>
      </c>
      <c r="C8333" s="9" t="s">
        <v>2797</v>
      </c>
      <c r="D8333" s="9" t="s">
        <v>2798</v>
      </c>
      <c r="E8333" s="9" t="s">
        <v>9778</v>
      </c>
      <c r="F8333" s="9" t="str">
        <f>TEXT(gdp_capita_rank__2[[#This Row],[year]],0)&amp;"-"&amp;gdp_capita_rank__2[[#This Row],[WB_country_code]]</f>
        <v>2022-CMR</v>
      </c>
      <c r="G8333" s="9" t="s">
        <v>9801</v>
      </c>
    </row>
    <row r="8334" spans="1:7" x14ac:dyDescent="0.2">
      <c r="A8334" s="9" t="s">
        <v>53</v>
      </c>
      <c r="B8334" s="9" t="s">
        <v>54</v>
      </c>
      <c r="C8334" s="9" t="s">
        <v>2800</v>
      </c>
      <c r="D8334" s="9" t="s">
        <v>2801</v>
      </c>
      <c r="E8334" s="9" t="s">
        <v>9778</v>
      </c>
      <c r="F8334" s="9" t="str">
        <f>TEXT(gdp_capita_rank__2[[#This Row],[year]],0)&amp;"-"&amp;gdp_capita_rank__2[[#This Row],[WB_country_code]]</f>
        <v>2022-COL</v>
      </c>
      <c r="G8334" s="9" t="s">
        <v>9802</v>
      </c>
    </row>
    <row r="8335" spans="1:7" x14ac:dyDescent="0.2">
      <c r="A8335" s="9" t="s">
        <v>55</v>
      </c>
      <c r="B8335" s="9" t="s">
        <v>56</v>
      </c>
      <c r="C8335" s="9" t="s">
        <v>2803</v>
      </c>
      <c r="D8335" s="9" t="s">
        <v>2804</v>
      </c>
      <c r="E8335" s="9" t="s">
        <v>9778</v>
      </c>
      <c r="F8335" s="9" t="str">
        <f>TEXT(gdp_capita_rank__2[[#This Row],[year]],0)&amp;"-"&amp;gdp_capita_rank__2[[#This Row],[WB_country_code]]</f>
        <v>2022-CRI</v>
      </c>
      <c r="G8335" s="9" t="s">
        <v>9803</v>
      </c>
    </row>
    <row r="8336" spans="1:7" x14ac:dyDescent="0.2">
      <c r="A8336" s="9" t="s">
        <v>57</v>
      </c>
      <c r="B8336" s="9" t="s">
        <v>58</v>
      </c>
      <c r="C8336" s="9" t="s">
        <v>2806</v>
      </c>
      <c r="D8336" s="9" t="s">
        <v>2807</v>
      </c>
      <c r="E8336" s="9" t="s">
        <v>9778</v>
      </c>
      <c r="F8336" s="9" t="str">
        <f>TEXT(gdp_capita_rank__2[[#This Row],[year]],0)&amp;"-"&amp;gdp_capita_rank__2[[#This Row],[WB_country_code]]</f>
        <v>2022-CUB</v>
      </c>
      <c r="G8336" s="9" t="s">
        <v>2741</v>
      </c>
    </row>
    <row r="8337" spans="1:7" x14ac:dyDescent="0.2">
      <c r="A8337" s="9" t="s">
        <v>59</v>
      </c>
      <c r="B8337" s="9" t="s">
        <v>60</v>
      </c>
      <c r="C8337" s="9" t="s">
        <v>2808</v>
      </c>
      <c r="D8337" s="9" t="s">
        <v>2809</v>
      </c>
      <c r="E8337" s="9" t="s">
        <v>9778</v>
      </c>
      <c r="F8337" s="9" t="str">
        <f>TEXT(gdp_capita_rank__2[[#This Row],[year]],0)&amp;"-"&amp;gdp_capita_rank__2[[#This Row],[WB_country_code]]</f>
        <v>2022-CYP</v>
      </c>
      <c r="G8337" s="9" t="s">
        <v>9804</v>
      </c>
    </row>
    <row r="8338" spans="1:7" x14ac:dyDescent="0.2">
      <c r="A8338" s="9" t="s">
        <v>61</v>
      </c>
      <c r="B8338" s="9" t="s">
        <v>62</v>
      </c>
      <c r="C8338" s="9" t="s">
        <v>2810</v>
      </c>
      <c r="D8338" s="9" t="s">
        <v>2811</v>
      </c>
      <c r="E8338" s="9" t="s">
        <v>9778</v>
      </c>
      <c r="F8338" s="9" t="str">
        <f>TEXT(gdp_capita_rank__2[[#This Row],[year]],0)&amp;"-"&amp;gdp_capita_rank__2[[#This Row],[WB_country_code]]</f>
        <v>2022-CZE</v>
      </c>
      <c r="G8338" s="9" t="s">
        <v>9805</v>
      </c>
    </row>
    <row r="8339" spans="1:7" x14ac:dyDescent="0.2">
      <c r="A8339" s="9" t="s">
        <v>63</v>
      </c>
      <c r="B8339" s="9" t="s">
        <v>64</v>
      </c>
      <c r="C8339" s="9" t="s">
        <v>2812</v>
      </c>
      <c r="D8339" s="9" t="s">
        <v>2813</v>
      </c>
      <c r="E8339" s="9" t="s">
        <v>9778</v>
      </c>
      <c r="F8339" s="9" t="str">
        <f>TEXT(gdp_capita_rank__2[[#This Row],[year]],0)&amp;"-"&amp;gdp_capita_rank__2[[#This Row],[WB_country_code]]</f>
        <v>2022-DEU</v>
      </c>
      <c r="G8339" s="9" t="s">
        <v>9806</v>
      </c>
    </row>
    <row r="8340" spans="1:7" x14ac:dyDescent="0.2">
      <c r="A8340" s="9" t="s">
        <v>65</v>
      </c>
      <c r="B8340" s="9" t="s">
        <v>66</v>
      </c>
      <c r="C8340" s="9" t="s">
        <v>2814</v>
      </c>
      <c r="D8340" s="9" t="s">
        <v>2815</v>
      </c>
      <c r="E8340" s="9" t="s">
        <v>9778</v>
      </c>
      <c r="F8340" s="9" t="str">
        <f>TEXT(gdp_capita_rank__2[[#This Row],[year]],0)&amp;"-"&amp;gdp_capita_rank__2[[#This Row],[WB_country_code]]</f>
        <v>2022-DJI</v>
      </c>
      <c r="G8340" s="9" t="s">
        <v>9807</v>
      </c>
    </row>
    <row r="8341" spans="1:7" x14ac:dyDescent="0.2">
      <c r="A8341" s="9" t="s">
        <v>67</v>
      </c>
      <c r="B8341" s="9" t="s">
        <v>68</v>
      </c>
      <c r="C8341" s="9" t="s">
        <v>2816</v>
      </c>
      <c r="D8341" s="9" t="s">
        <v>2817</v>
      </c>
      <c r="E8341" s="9" t="s">
        <v>9778</v>
      </c>
      <c r="F8341" s="9" t="str">
        <f>TEXT(gdp_capita_rank__2[[#This Row],[year]],0)&amp;"-"&amp;gdp_capita_rank__2[[#This Row],[WB_country_code]]</f>
        <v>2022-DNK</v>
      </c>
      <c r="G8341" s="9" t="s">
        <v>9808</v>
      </c>
    </row>
    <row r="8342" spans="1:7" x14ac:dyDescent="0.2">
      <c r="A8342" s="9" t="s">
        <v>69</v>
      </c>
      <c r="B8342" s="9" t="s">
        <v>70</v>
      </c>
      <c r="C8342" s="9" t="s">
        <v>2818</v>
      </c>
      <c r="D8342" s="9" t="s">
        <v>2819</v>
      </c>
      <c r="E8342" s="9" t="s">
        <v>9778</v>
      </c>
      <c r="F8342" s="9" t="str">
        <f>TEXT(gdp_capita_rank__2[[#This Row],[year]],0)&amp;"-"&amp;gdp_capita_rank__2[[#This Row],[WB_country_code]]</f>
        <v>2022-DOM</v>
      </c>
      <c r="G8342" s="9" t="s">
        <v>9809</v>
      </c>
    </row>
    <row r="8343" spans="1:7" x14ac:dyDescent="0.2">
      <c r="A8343" s="9" t="s">
        <v>71</v>
      </c>
      <c r="B8343" s="9" t="s">
        <v>72</v>
      </c>
      <c r="C8343" s="9" t="s">
        <v>2821</v>
      </c>
      <c r="D8343" s="9" t="s">
        <v>2822</v>
      </c>
      <c r="E8343" s="9" t="s">
        <v>9778</v>
      </c>
      <c r="F8343" s="9" t="str">
        <f>TEXT(gdp_capita_rank__2[[#This Row],[year]],0)&amp;"-"&amp;gdp_capita_rank__2[[#This Row],[WB_country_code]]</f>
        <v>2022-DZA</v>
      </c>
      <c r="G8343" s="9" t="s">
        <v>9810</v>
      </c>
    </row>
    <row r="8344" spans="1:7" x14ac:dyDescent="0.2">
      <c r="A8344" s="9" t="s">
        <v>73</v>
      </c>
      <c r="B8344" s="9" t="s">
        <v>74</v>
      </c>
      <c r="C8344" s="9" t="s">
        <v>2824</v>
      </c>
      <c r="D8344" s="9" t="s">
        <v>2825</v>
      </c>
      <c r="E8344" s="9" t="s">
        <v>9778</v>
      </c>
      <c r="F8344" s="9" t="str">
        <f>TEXT(gdp_capita_rank__2[[#This Row],[year]],0)&amp;"-"&amp;gdp_capita_rank__2[[#This Row],[WB_country_code]]</f>
        <v>2022-ECU</v>
      </c>
      <c r="G8344" s="9" t="s">
        <v>9811</v>
      </c>
    </row>
    <row r="8345" spans="1:7" x14ac:dyDescent="0.2">
      <c r="A8345" s="9" t="s">
        <v>75</v>
      </c>
      <c r="B8345" s="9" t="s">
        <v>76</v>
      </c>
      <c r="C8345" s="9" t="s">
        <v>2827</v>
      </c>
      <c r="D8345" s="9" t="s">
        <v>2828</v>
      </c>
      <c r="E8345" s="9" t="s">
        <v>9778</v>
      </c>
      <c r="F8345" s="9" t="str">
        <f>TEXT(gdp_capita_rank__2[[#This Row],[year]],0)&amp;"-"&amp;gdp_capita_rank__2[[#This Row],[WB_country_code]]</f>
        <v>2022-EGY</v>
      </c>
      <c r="G8345" s="9" t="s">
        <v>9812</v>
      </c>
    </row>
    <row r="8346" spans="1:7" x14ac:dyDescent="0.2">
      <c r="A8346" s="9" t="s">
        <v>77</v>
      </c>
      <c r="B8346" s="9" t="s">
        <v>78</v>
      </c>
      <c r="C8346" s="9" t="s">
        <v>2829</v>
      </c>
      <c r="D8346" s="9" t="s">
        <v>2830</v>
      </c>
      <c r="E8346" s="9" t="s">
        <v>9778</v>
      </c>
      <c r="F8346" s="9" t="str">
        <f>TEXT(gdp_capita_rank__2[[#This Row],[year]],0)&amp;"-"&amp;gdp_capita_rank__2[[#This Row],[WB_country_code]]</f>
        <v>2022-ERI</v>
      </c>
      <c r="G8346" s="9" t="s">
        <v>2741</v>
      </c>
    </row>
    <row r="8347" spans="1:7" x14ac:dyDescent="0.2">
      <c r="A8347" s="9" t="s">
        <v>79</v>
      </c>
      <c r="B8347" s="9" t="s">
        <v>80</v>
      </c>
      <c r="C8347" s="9" t="s">
        <v>2831</v>
      </c>
      <c r="D8347" s="9" t="s">
        <v>2832</v>
      </c>
      <c r="E8347" s="9" t="s">
        <v>9778</v>
      </c>
      <c r="F8347" s="9" t="str">
        <f>TEXT(gdp_capita_rank__2[[#This Row],[year]],0)&amp;"-"&amp;gdp_capita_rank__2[[#This Row],[WB_country_code]]</f>
        <v>2022-ESP</v>
      </c>
      <c r="G8347" s="9" t="s">
        <v>9813</v>
      </c>
    </row>
    <row r="8348" spans="1:7" x14ac:dyDescent="0.2">
      <c r="A8348" s="9" t="s">
        <v>81</v>
      </c>
      <c r="B8348" s="9" t="s">
        <v>82</v>
      </c>
      <c r="C8348" s="9" t="s">
        <v>2834</v>
      </c>
      <c r="D8348" s="9" t="s">
        <v>2835</v>
      </c>
      <c r="E8348" s="9" t="s">
        <v>9778</v>
      </c>
      <c r="F8348" s="9" t="str">
        <f>TEXT(gdp_capita_rank__2[[#This Row],[year]],0)&amp;"-"&amp;gdp_capita_rank__2[[#This Row],[WB_country_code]]</f>
        <v>2022-EST</v>
      </c>
      <c r="G8348" s="9" t="s">
        <v>9814</v>
      </c>
    </row>
    <row r="8349" spans="1:7" x14ac:dyDescent="0.2">
      <c r="A8349" s="9" t="s">
        <v>83</v>
      </c>
      <c r="B8349" s="9" t="s">
        <v>84</v>
      </c>
      <c r="C8349" s="9" t="s">
        <v>2836</v>
      </c>
      <c r="D8349" s="9" t="s">
        <v>2837</v>
      </c>
      <c r="E8349" s="9" t="s">
        <v>9778</v>
      </c>
      <c r="F8349" s="9" t="str">
        <f>TEXT(gdp_capita_rank__2[[#This Row],[year]],0)&amp;"-"&amp;gdp_capita_rank__2[[#This Row],[WB_country_code]]</f>
        <v>2022-ETH</v>
      </c>
      <c r="G8349" s="9" t="s">
        <v>9815</v>
      </c>
    </row>
    <row r="8350" spans="1:7" x14ac:dyDescent="0.2">
      <c r="A8350" s="9" t="s">
        <v>85</v>
      </c>
      <c r="B8350" s="9" t="s">
        <v>86</v>
      </c>
      <c r="C8350" s="9" t="s">
        <v>2838</v>
      </c>
      <c r="D8350" s="9" t="s">
        <v>2839</v>
      </c>
      <c r="E8350" s="9" t="s">
        <v>9778</v>
      </c>
      <c r="F8350" s="9" t="str">
        <f>TEXT(gdp_capita_rank__2[[#This Row],[year]],0)&amp;"-"&amp;gdp_capita_rank__2[[#This Row],[WB_country_code]]</f>
        <v>2022-FIN</v>
      </c>
      <c r="G8350" s="9" t="s">
        <v>9816</v>
      </c>
    </row>
    <row r="8351" spans="1:7" x14ac:dyDescent="0.2">
      <c r="A8351" s="9" t="s">
        <v>87</v>
      </c>
      <c r="B8351" s="9" t="s">
        <v>88</v>
      </c>
      <c r="C8351" s="9" t="s">
        <v>2841</v>
      </c>
      <c r="D8351" s="9" t="s">
        <v>2842</v>
      </c>
      <c r="E8351" s="9" t="s">
        <v>9778</v>
      </c>
      <c r="F8351" s="9" t="str">
        <f>TEXT(gdp_capita_rank__2[[#This Row],[year]],0)&amp;"-"&amp;gdp_capita_rank__2[[#This Row],[WB_country_code]]</f>
        <v>2022-FJI</v>
      </c>
      <c r="G8351" s="9" t="s">
        <v>9817</v>
      </c>
    </row>
    <row r="8352" spans="1:7" x14ac:dyDescent="0.2">
      <c r="A8352" s="9" t="s">
        <v>89</v>
      </c>
      <c r="B8352" s="9" t="s">
        <v>90</v>
      </c>
      <c r="C8352" s="9" t="s">
        <v>2844</v>
      </c>
      <c r="D8352" s="9" t="s">
        <v>2845</v>
      </c>
      <c r="E8352" s="9" t="s">
        <v>9778</v>
      </c>
      <c r="F8352" s="9" t="str">
        <f>TEXT(gdp_capita_rank__2[[#This Row],[year]],0)&amp;"-"&amp;gdp_capita_rank__2[[#This Row],[WB_country_code]]</f>
        <v>2022-FRA</v>
      </c>
      <c r="G8352" s="9" t="s">
        <v>9818</v>
      </c>
    </row>
    <row r="8353" spans="1:7" x14ac:dyDescent="0.2">
      <c r="A8353" s="9" t="s">
        <v>91</v>
      </c>
      <c r="B8353" s="9" t="s">
        <v>92</v>
      </c>
      <c r="C8353" s="9" t="s">
        <v>2847</v>
      </c>
      <c r="D8353" s="9" t="s">
        <v>2848</v>
      </c>
      <c r="E8353" s="9" t="s">
        <v>9778</v>
      </c>
      <c r="F8353" s="9" t="str">
        <f>TEXT(gdp_capita_rank__2[[#This Row],[year]],0)&amp;"-"&amp;gdp_capita_rank__2[[#This Row],[WB_country_code]]</f>
        <v>2022-GAB</v>
      </c>
      <c r="G8353" s="9" t="s">
        <v>9819</v>
      </c>
    </row>
    <row r="8354" spans="1:7" x14ac:dyDescent="0.2">
      <c r="A8354" s="9" t="s">
        <v>93</v>
      </c>
      <c r="B8354" s="9" t="s">
        <v>94</v>
      </c>
      <c r="C8354" s="9" t="s">
        <v>2850</v>
      </c>
      <c r="D8354" s="9" t="s">
        <v>2851</v>
      </c>
      <c r="E8354" s="9" t="s">
        <v>9778</v>
      </c>
      <c r="F8354" s="9" t="str">
        <f>TEXT(gdp_capita_rank__2[[#This Row],[year]],0)&amp;"-"&amp;gdp_capita_rank__2[[#This Row],[WB_country_code]]</f>
        <v>2022-GBR</v>
      </c>
      <c r="G8354" s="9" t="s">
        <v>9820</v>
      </c>
    </row>
    <row r="8355" spans="1:7" x14ac:dyDescent="0.2">
      <c r="A8355" s="9" t="s">
        <v>95</v>
      </c>
      <c r="B8355" s="9" t="s">
        <v>96</v>
      </c>
      <c r="C8355" s="9" t="s">
        <v>2853</v>
      </c>
      <c r="D8355" s="9" t="s">
        <v>2854</v>
      </c>
      <c r="E8355" s="9" t="s">
        <v>9778</v>
      </c>
      <c r="F8355" s="9" t="str">
        <f>TEXT(gdp_capita_rank__2[[#This Row],[year]],0)&amp;"-"&amp;gdp_capita_rank__2[[#This Row],[WB_country_code]]</f>
        <v>2022-GEO</v>
      </c>
      <c r="G8355" s="9" t="s">
        <v>9821</v>
      </c>
    </row>
    <row r="8356" spans="1:7" x14ac:dyDescent="0.2">
      <c r="A8356" s="9" t="s">
        <v>97</v>
      </c>
      <c r="B8356" s="9" t="s">
        <v>98</v>
      </c>
      <c r="C8356" s="9" t="s">
        <v>2855</v>
      </c>
      <c r="D8356" s="9" t="s">
        <v>2824</v>
      </c>
      <c r="E8356" s="9" t="s">
        <v>9778</v>
      </c>
      <c r="F8356" s="9" t="str">
        <f>TEXT(gdp_capita_rank__2[[#This Row],[year]],0)&amp;"-"&amp;gdp_capita_rank__2[[#This Row],[WB_country_code]]</f>
        <v>2022-GHA</v>
      </c>
      <c r="G8356" s="9" t="s">
        <v>9822</v>
      </c>
    </row>
    <row r="8357" spans="1:7" x14ac:dyDescent="0.2">
      <c r="A8357" s="9" t="s">
        <v>99</v>
      </c>
      <c r="B8357" s="9" t="s">
        <v>100</v>
      </c>
      <c r="C8357" s="9" t="s">
        <v>2857</v>
      </c>
      <c r="D8357" s="9" t="s">
        <v>2858</v>
      </c>
      <c r="E8357" s="9" t="s">
        <v>9778</v>
      </c>
      <c r="F8357" s="9" t="str">
        <f>TEXT(gdp_capita_rank__2[[#This Row],[year]],0)&amp;"-"&amp;gdp_capita_rank__2[[#This Row],[WB_country_code]]</f>
        <v>2022-GRC</v>
      </c>
      <c r="G8357" s="9" t="s">
        <v>9823</v>
      </c>
    </row>
    <row r="8358" spans="1:7" x14ac:dyDescent="0.2">
      <c r="A8358" s="9" t="s">
        <v>101</v>
      </c>
      <c r="B8358" s="9" t="s">
        <v>102</v>
      </c>
      <c r="C8358" s="9" t="s">
        <v>2860</v>
      </c>
      <c r="D8358" s="9" t="s">
        <v>2861</v>
      </c>
      <c r="E8358" s="9" t="s">
        <v>9778</v>
      </c>
      <c r="F8358" s="9" t="str">
        <f>TEXT(gdp_capita_rank__2[[#This Row],[year]],0)&amp;"-"&amp;gdp_capita_rank__2[[#This Row],[WB_country_code]]</f>
        <v>2022-GRD</v>
      </c>
      <c r="G8358" s="9" t="s">
        <v>9824</v>
      </c>
    </row>
    <row r="8359" spans="1:7" x14ac:dyDescent="0.2">
      <c r="A8359" s="9" t="s">
        <v>103</v>
      </c>
      <c r="B8359" s="9" t="s">
        <v>104</v>
      </c>
      <c r="C8359" s="9" t="s">
        <v>2862</v>
      </c>
      <c r="D8359" s="9" t="s">
        <v>2863</v>
      </c>
      <c r="E8359" s="9" t="s">
        <v>9778</v>
      </c>
      <c r="F8359" s="9" t="str">
        <f>TEXT(gdp_capita_rank__2[[#This Row],[year]],0)&amp;"-"&amp;gdp_capita_rank__2[[#This Row],[WB_country_code]]</f>
        <v>2022-GTM</v>
      </c>
      <c r="G8359" s="9" t="s">
        <v>9825</v>
      </c>
    </row>
    <row r="8360" spans="1:7" x14ac:dyDescent="0.2">
      <c r="A8360" s="9" t="s">
        <v>105</v>
      </c>
      <c r="B8360" s="9" t="s">
        <v>106</v>
      </c>
      <c r="C8360" s="9" t="s">
        <v>2865</v>
      </c>
      <c r="D8360" s="9" t="s">
        <v>2866</v>
      </c>
      <c r="E8360" s="9" t="s">
        <v>9778</v>
      </c>
      <c r="F8360" s="9" t="str">
        <f>TEXT(gdp_capita_rank__2[[#This Row],[year]],0)&amp;"-"&amp;gdp_capita_rank__2[[#This Row],[WB_country_code]]</f>
        <v>2022-GUY</v>
      </c>
      <c r="G8360" s="9" t="s">
        <v>9826</v>
      </c>
    </row>
    <row r="8361" spans="1:7" x14ac:dyDescent="0.2">
      <c r="A8361" s="9" t="s">
        <v>107</v>
      </c>
      <c r="B8361" s="9" t="s">
        <v>108</v>
      </c>
      <c r="C8361" s="9" t="s">
        <v>2868</v>
      </c>
      <c r="D8361" s="9" t="s">
        <v>2869</v>
      </c>
      <c r="E8361" s="9" t="s">
        <v>9778</v>
      </c>
      <c r="F8361" s="9" t="str">
        <f>TEXT(gdp_capita_rank__2[[#This Row],[year]],0)&amp;"-"&amp;gdp_capita_rank__2[[#This Row],[WB_country_code]]</f>
        <v>2022-HKG</v>
      </c>
      <c r="G8361" s="9" t="s">
        <v>9827</v>
      </c>
    </row>
    <row r="8362" spans="1:7" x14ac:dyDescent="0.2">
      <c r="A8362" s="9" t="s">
        <v>109</v>
      </c>
      <c r="B8362" s="9" t="s">
        <v>110</v>
      </c>
      <c r="C8362" s="9" t="s">
        <v>2871</v>
      </c>
      <c r="D8362" s="9" t="s">
        <v>2872</v>
      </c>
      <c r="E8362" s="9" t="s">
        <v>9778</v>
      </c>
      <c r="F8362" s="9" t="str">
        <f>TEXT(gdp_capita_rank__2[[#This Row],[year]],0)&amp;"-"&amp;gdp_capita_rank__2[[#This Row],[WB_country_code]]</f>
        <v>2022-HRV</v>
      </c>
      <c r="G8362" s="9" t="s">
        <v>9828</v>
      </c>
    </row>
    <row r="8363" spans="1:7" x14ac:dyDescent="0.2">
      <c r="A8363" s="9" t="s">
        <v>111</v>
      </c>
      <c r="B8363" s="9" t="s">
        <v>112</v>
      </c>
      <c r="C8363" s="9" t="s">
        <v>2873</v>
      </c>
      <c r="D8363" s="9" t="s">
        <v>2874</v>
      </c>
      <c r="E8363" s="9" t="s">
        <v>9778</v>
      </c>
      <c r="F8363" s="9" t="str">
        <f>TEXT(gdp_capita_rank__2[[#This Row],[year]],0)&amp;"-"&amp;gdp_capita_rank__2[[#This Row],[WB_country_code]]</f>
        <v>2022-HUN</v>
      </c>
      <c r="G8363" s="9" t="s">
        <v>9829</v>
      </c>
    </row>
    <row r="8364" spans="1:7" x14ac:dyDescent="0.2">
      <c r="A8364" s="9" t="s">
        <v>113</v>
      </c>
      <c r="B8364" s="9" t="s">
        <v>114</v>
      </c>
      <c r="C8364" s="9" t="s">
        <v>2875</v>
      </c>
      <c r="D8364" s="9" t="s">
        <v>2876</v>
      </c>
      <c r="E8364" s="9" t="s">
        <v>9778</v>
      </c>
      <c r="F8364" s="9" t="str">
        <f>TEXT(gdp_capita_rank__2[[#This Row],[year]],0)&amp;"-"&amp;gdp_capita_rank__2[[#This Row],[WB_country_code]]</f>
        <v>2022-IDN</v>
      </c>
      <c r="G8364" s="9" t="s">
        <v>9830</v>
      </c>
    </row>
    <row r="8365" spans="1:7" x14ac:dyDescent="0.2">
      <c r="A8365" s="9" t="s">
        <v>115</v>
      </c>
      <c r="B8365" s="9" t="s">
        <v>116</v>
      </c>
      <c r="C8365" s="9" t="s">
        <v>2877</v>
      </c>
      <c r="D8365" s="9" t="s">
        <v>2878</v>
      </c>
      <c r="E8365" s="9" t="s">
        <v>9778</v>
      </c>
      <c r="F8365" s="9" t="str">
        <f>TEXT(gdp_capita_rank__2[[#This Row],[year]],0)&amp;"-"&amp;gdp_capita_rank__2[[#This Row],[WB_country_code]]</f>
        <v>2022-IND</v>
      </c>
      <c r="G8365" s="9" t="s">
        <v>9831</v>
      </c>
    </row>
    <row r="8366" spans="1:7" x14ac:dyDescent="0.2">
      <c r="A8366" s="9" t="s">
        <v>117</v>
      </c>
      <c r="B8366" s="9" t="s">
        <v>118</v>
      </c>
      <c r="C8366" s="9" t="s">
        <v>2880</v>
      </c>
      <c r="D8366" s="9" t="s">
        <v>2881</v>
      </c>
      <c r="E8366" s="9" t="s">
        <v>9778</v>
      </c>
      <c r="F8366" s="9" t="str">
        <f>TEXT(gdp_capita_rank__2[[#This Row],[year]],0)&amp;"-"&amp;gdp_capita_rank__2[[#This Row],[WB_country_code]]</f>
        <v>2022-IRL</v>
      </c>
      <c r="G8366" s="9" t="s">
        <v>9832</v>
      </c>
    </row>
    <row r="8367" spans="1:7" x14ac:dyDescent="0.2">
      <c r="A8367" s="9" t="s">
        <v>119</v>
      </c>
      <c r="B8367" s="9" t="s">
        <v>120</v>
      </c>
      <c r="C8367" s="9" t="s">
        <v>2883</v>
      </c>
      <c r="D8367" s="9" t="s">
        <v>2884</v>
      </c>
      <c r="E8367" s="9" t="s">
        <v>9778</v>
      </c>
      <c r="F8367" s="9" t="str">
        <f>TEXT(gdp_capita_rank__2[[#This Row],[year]],0)&amp;"-"&amp;gdp_capita_rank__2[[#This Row],[WB_country_code]]</f>
        <v>2022-IRN</v>
      </c>
      <c r="G8367" s="9" t="s">
        <v>9833</v>
      </c>
    </row>
    <row r="8368" spans="1:7" x14ac:dyDescent="0.2">
      <c r="A8368" s="9" t="s">
        <v>121</v>
      </c>
      <c r="B8368" s="9" t="s">
        <v>122</v>
      </c>
      <c r="C8368" s="9" t="s">
        <v>2886</v>
      </c>
      <c r="D8368" s="9" t="s">
        <v>2887</v>
      </c>
      <c r="E8368" s="9" t="s">
        <v>9778</v>
      </c>
      <c r="F8368" s="9" t="str">
        <f>TEXT(gdp_capita_rank__2[[#This Row],[year]],0)&amp;"-"&amp;gdp_capita_rank__2[[#This Row],[WB_country_code]]</f>
        <v>2022-IRQ</v>
      </c>
      <c r="G8368" s="9" t="s">
        <v>9834</v>
      </c>
    </row>
    <row r="8369" spans="1:7" x14ac:dyDescent="0.2">
      <c r="A8369" s="9" t="s">
        <v>123</v>
      </c>
      <c r="B8369" s="9" t="s">
        <v>124</v>
      </c>
      <c r="C8369" s="9" t="s">
        <v>2889</v>
      </c>
      <c r="D8369" s="9" t="s">
        <v>2890</v>
      </c>
      <c r="E8369" s="9" t="s">
        <v>9778</v>
      </c>
      <c r="F8369" s="9" t="str">
        <f>TEXT(gdp_capita_rank__2[[#This Row],[year]],0)&amp;"-"&amp;gdp_capita_rank__2[[#This Row],[WB_country_code]]</f>
        <v>2022-ISL</v>
      </c>
      <c r="G8369" s="9" t="s">
        <v>9835</v>
      </c>
    </row>
    <row r="8370" spans="1:7" x14ac:dyDescent="0.2">
      <c r="A8370" s="9" t="s">
        <v>125</v>
      </c>
      <c r="B8370" s="9" t="s">
        <v>126</v>
      </c>
      <c r="C8370" s="9" t="s">
        <v>2892</v>
      </c>
      <c r="D8370" s="9" t="s">
        <v>2893</v>
      </c>
      <c r="E8370" s="9" t="s">
        <v>9778</v>
      </c>
      <c r="F8370" s="9" t="str">
        <f>TEXT(gdp_capita_rank__2[[#This Row],[year]],0)&amp;"-"&amp;gdp_capita_rank__2[[#This Row],[WB_country_code]]</f>
        <v>2022-ISR</v>
      </c>
      <c r="G8370" s="9" t="s">
        <v>9836</v>
      </c>
    </row>
    <row r="8371" spans="1:7" x14ac:dyDescent="0.2">
      <c r="A8371" s="9" t="s">
        <v>127</v>
      </c>
      <c r="B8371" s="9" t="s">
        <v>128</v>
      </c>
      <c r="C8371" s="9" t="s">
        <v>2895</v>
      </c>
      <c r="D8371" s="9" t="s">
        <v>2896</v>
      </c>
      <c r="E8371" s="9" t="s">
        <v>9778</v>
      </c>
      <c r="F8371" s="9" t="str">
        <f>TEXT(gdp_capita_rank__2[[#This Row],[year]],0)&amp;"-"&amp;gdp_capita_rank__2[[#This Row],[WB_country_code]]</f>
        <v>2022-ITA</v>
      </c>
      <c r="G8371" s="9" t="s">
        <v>9837</v>
      </c>
    </row>
    <row r="8372" spans="1:7" x14ac:dyDescent="0.2">
      <c r="A8372" s="9" t="s">
        <v>129</v>
      </c>
      <c r="B8372" s="9" t="s">
        <v>130</v>
      </c>
      <c r="C8372" s="9" t="s">
        <v>2898</v>
      </c>
      <c r="D8372" s="9" t="s">
        <v>2899</v>
      </c>
      <c r="E8372" s="9" t="s">
        <v>9778</v>
      </c>
      <c r="F8372" s="9" t="str">
        <f>TEXT(gdp_capita_rank__2[[#This Row],[year]],0)&amp;"-"&amp;gdp_capita_rank__2[[#This Row],[WB_country_code]]</f>
        <v>2022-JAM</v>
      </c>
      <c r="G8372" s="9" t="s">
        <v>9838</v>
      </c>
    </row>
    <row r="8373" spans="1:7" x14ac:dyDescent="0.2">
      <c r="A8373" s="9" t="s">
        <v>131</v>
      </c>
      <c r="B8373" s="9" t="s">
        <v>132</v>
      </c>
      <c r="C8373" s="9" t="s">
        <v>2901</v>
      </c>
      <c r="D8373" s="9" t="s">
        <v>2902</v>
      </c>
      <c r="E8373" s="9" t="s">
        <v>9778</v>
      </c>
      <c r="F8373" s="9" t="str">
        <f>TEXT(gdp_capita_rank__2[[#This Row],[year]],0)&amp;"-"&amp;gdp_capita_rank__2[[#This Row],[WB_country_code]]</f>
        <v>2022-JOR</v>
      </c>
      <c r="G8373" s="9" t="s">
        <v>9839</v>
      </c>
    </row>
    <row r="8374" spans="1:7" x14ac:dyDescent="0.2">
      <c r="A8374" s="9" t="s">
        <v>133</v>
      </c>
      <c r="B8374" s="9" t="s">
        <v>134</v>
      </c>
      <c r="C8374" s="9" t="s">
        <v>2903</v>
      </c>
      <c r="D8374" s="9" t="s">
        <v>2904</v>
      </c>
      <c r="E8374" s="9" t="s">
        <v>9778</v>
      </c>
      <c r="F8374" s="9" t="str">
        <f>TEXT(gdp_capita_rank__2[[#This Row],[year]],0)&amp;"-"&amp;gdp_capita_rank__2[[#This Row],[WB_country_code]]</f>
        <v>2022-JPN</v>
      </c>
      <c r="G8374" s="9" t="s">
        <v>9840</v>
      </c>
    </row>
    <row r="8375" spans="1:7" x14ac:dyDescent="0.2">
      <c r="A8375" s="9" t="s">
        <v>135</v>
      </c>
      <c r="B8375" s="9" t="s">
        <v>136</v>
      </c>
      <c r="C8375" s="9" t="s">
        <v>2906</v>
      </c>
      <c r="D8375" s="9" t="s">
        <v>2907</v>
      </c>
      <c r="E8375" s="9" t="s">
        <v>9778</v>
      </c>
      <c r="F8375" s="9" t="str">
        <f>TEXT(gdp_capita_rank__2[[#This Row],[year]],0)&amp;"-"&amp;gdp_capita_rank__2[[#This Row],[WB_country_code]]</f>
        <v>2022-KAZ</v>
      </c>
      <c r="G8375" s="9" t="s">
        <v>9841</v>
      </c>
    </row>
    <row r="8376" spans="1:7" x14ac:dyDescent="0.2">
      <c r="A8376" s="9" t="s">
        <v>137</v>
      </c>
      <c r="B8376" s="9" t="s">
        <v>138</v>
      </c>
      <c r="C8376" s="9" t="s">
        <v>2908</v>
      </c>
      <c r="D8376" s="9" t="s">
        <v>2909</v>
      </c>
      <c r="E8376" s="9" t="s">
        <v>9778</v>
      </c>
      <c r="F8376" s="9" t="str">
        <f>TEXT(gdp_capita_rank__2[[#This Row],[year]],0)&amp;"-"&amp;gdp_capita_rank__2[[#This Row],[WB_country_code]]</f>
        <v>2022-KEN</v>
      </c>
      <c r="G8376" s="9" t="s">
        <v>9842</v>
      </c>
    </row>
    <row r="8377" spans="1:7" x14ac:dyDescent="0.2">
      <c r="A8377" s="9" t="s">
        <v>139</v>
      </c>
      <c r="B8377" s="9" t="s">
        <v>140</v>
      </c>
      <c r="C8377" s="9" t="s">
        <v>2911</v>
      </c>
      <c r="D8377" s="9" t="s">
        <v>2912</v>
      </c>
      <c r="E8377" s="9" t="s">
        <v>9778</v>
      </c>
      <c r="F8377" s="9" t="str">
        <f>TEXT(gdp_capita_rank__2[[#This Row],[year]],0)&amp;"-"&amp;gdp_capita_rank__2[[#This Row],[WB_country_code]]</f>
        <v>2022-KGZ</v>
      </c>
      <c r="G8377" s="9" t="s">
        <v>9843</v>
      </c>
    </row>
    <row r="8378" spans="1:7" x14ac:dyDescent="0.2">
      <c r="A8378" s="9" t="s">
        <v>141</v>
      </c>
      <c r="B8378" s="9" t="s">
        <v>142</v>
      </c>
      <c r="C8378" s="9" t="s">
        <v>2913</v>
      </c>
      <c r="D8378" s="9" t="s">
        <v>2914</v>
      </c>
      <c r="E8378" s="9" t="s">
        <v>9778</v>
      </c>
      <c r="F8378" s="9" t="str">
        <f>TEXT(gdp_capita_rank__2[[#This Row],[year]],0)&amp;"-"&amp;gdp_capita_rank__2[[#This Row],[WB_country_code]]</f>
        <v>2022-KOR</v>
      </c>
      <c r="G8378" s="9" t="s">
        <v>9844</v>
      </c>
    </row>
    <row r="8379" spans="1:7" x14ac:dyDescent="0.2">
      <c r="A8379" s="9" t="s">
        <v>143</v>
      </c>
      <c r="B8379" s="9" t="s">
        <v>144</v>
      </c>
      <c r="C8379" s="9" t="s">
        <v>2916</v>
      </c>
      <c r="D8379" s="9" t="s">
        <v>2917</v>
      </c>
      <c r="E8379" s="9" t="s">
        <v>9778</v>
      </c>
      <c r="F8379" s="9" t="str">
        <f>TEXT(gdp_capita_rank__2[[#This Row],[year]],0)&amp;"-"&amp;gdp_capita_rank__2[[#This Row],[WB_country_code]]</f>
        <v>2022-KWT</v>
      </c>
      <c r="G8379" s="9" t="s">
        <v>9845</v>
      </c>
    </row>
    <row r="8380" spans="1:7" x14ac:dyDescent="0.2">
      <c r="A8380" s="9" t="s">
        <v>145</v>
      </c>
      <c r="B8380" s="9" t="s">
        <v>146</v>
      </c>
      <c r="C8380" s="9" t="s">
        <v>2918</v>
      </c>
      <c r="D8380" s="9" t="s">
        <v>2919</v>
      </c>
      <c r="E8380" s="9" t="s">
        <v>9778</v>
      </c>
      <c r="F8380" s="9" t="str">
        <f>TEXT(gdp_capita_rank__2[[#This Row],[year]],0)&amp;"-"&amp;gdp_capita_rank__2[[#This Row],[WB_country_code]]</f>
        <v>2022-LBN</v>
      </c>
      <c r="G8380" s="9" t="s">
        <v>2741</v>
      </c>
    </row>
    <row r="8381" spans="1:7" x14ac:dyDescent="0.2">
      <c r="A8381" s="9" t="s">
        <v>147</v>
      </c>
      <c r="B8381" s="9" t="s">
        <v>148</v>
      </c>
      <c r="C8381" s="9" t="s">
        <v>2920</v>
      </c>
      <c r="D8381" s="9" t="s">
        <v>2921</v>
      </c>
      <c r="E8381" s="9" t="s">
        <v>9778</v>
      </c>
      <c r="F8381" s="9" t="str">
        <f>TEXT(gdp_capita_rank__2[[#This Row],[year]],0)&amp;"-"&amp;gdp_capita_rank__2[[#This Row],[WB_country_code]]</f>
        <v>2022-LKA</v>
      </c>
      <c r="G8381" s="9" t="s">
        <v>9846</v>
      </c>
    </row>
    <row r="8382" spans="1:7" x14ac:dyDescent="0.2">
      <c r="A8382" s="9" t="s">
        <v>149</v>
      </c>
      <c r="B8382" s="9" t="s">
        <v>150</v>
      </c>
      <c r="C8382" s="9" t="s">
        <v>2923</v>
      </c>
      <c r="D8382" s="9" t="s">
        <v>2924</v>
      </c>
      <c r="E8382" s="9" t="s">
        <v>9778</v>
      </c>
      <c r="F8382" s="9" t="str">
        <f>TEXT(gdp_capita_rank__2[[#This Row],[year]],0)&amp;"-"&amp;gdp_capita_rank__2[[#This Row],[WB_country_code]]</f>
        <v>2022-LTU</v>
      </c>
      <c r="G8382" s="9" t="s">
        <v>9847</v>
      </c>
    </row>
    <row r="8383" spans="1:7" x14ac:dyDescent="0.2">
      <c r="A8383" s="9" t="s">
        <v>151</v>
      </c>
      <c r="B8383" s="9" t="s">
        <v>152</v>
      </c>
      <c r="C8383" s="9" t="s">
        <v>2925</v>
      </c>
      <c r="D8383" s="9" t="s">
        <v>2926</v>
      </c>
      <c r="E8383" s="9" t="s">
        <v>9778</v>
      </c>
      <c r="F8383" s="9" t="str">
        <f>TEXT(gdp_capita_rank__2[[#This Row],[year]],0)&amp;"-"&amp;gdp_capita_rank__2[[#This Row],[WB_country_code]]</f>
        <v>2022-LVA</v>
      </c>
      <c r="G8383" s="9" t="s">
        <v>9848</v>
      </c>
    </row>
    <row r="8384" spans="1:7" x14ac:dyDescent="0.2">
      <c r="A8384" s="9" t="s">
        <v>153</v>
      </c>
      <c r="B8384" s="9" t="s">
        <v>154</v>
      </c>
      <c r="C8384" s="9" t="s">
        <v>2927</v>
      </c>
      <c r="D8384" s="9" t="s">
        <v>2928</v>
      </c>
      <c r="E8384" s="9" t="s">
        <v>9778</v>
      </c>
      <c r="F8384" s="9" t="str">
        <f>TEXT(gdp_capita_rank__2[[#This Row],[year]],0)&amp;"-"&amp;gdp_capita_rank__2[[#This Row],[WB_country_code]]</f>
        <v>2022-MAR</v>
      </c>
      <c r="G8384" s="9" t="s">
        <v>9849</v>
      </c>
    </row>
    <row r="8385" spans="1:7" x14ac:dyDescent="0.2">
      <c r="A8385" s="9" t="s">
        <v>155</v>
      </c>
      <c r="B8385" s="9" t="s">
        <v>156</v>
      </c>
      <c r="C8385" s="9" t="s">
        <v>2930</v>
      </c>
      <c r="D8385" s="9" t="s">
        <v>2931</v>
      </c>
      <c r="E8385" s="9" t="s">
        <v>9778</v>
      </c>
      <c r="F8385" s="9" t="str">
        <f>TEXT(gdp_capita_rank__2[[#This Row],[year]],0)&amp;"-"&amp;gdp_capita_rank__2[[#This Row],[WB_country_code]]</f>
        <v>2022-MDA</v>
      </c>
      <c r="G8385" s="9" t="s">
        <v>9850</v>
      </c>
    </row>
    <row r="8386" spans="1:7" x14ac:dyDescent="0.2">
      <c r="A8386" s="9" t="s">
        <v>157</v>
      </c>
      <c r="B8386" s="9" t="s">
        <v>158</v>
      </c>
      <c r="C8386" s="9" t="s">
        <v>2932</v>
      </c>
      <c r="D8386" s="9" t="s">
        <v>2933</v>
      </c>
      <c r="E8386" s="9" t="s">
        <v>9778</v>
      </c>
      <c r="F8386" s="9" t="str">
        <f>TEXT(gdp_capita_rank__2[[#This Row],[year]],0)&amp;"-"&amp;gdp_capita_rank__2[[#This Row],[WB_country_code]]</f>
        <v>2022-MEX</v>
      </c>
      <c r="G8386" s="9" t="s">
        <v>9851</v>
      </c>
    </row>
    <row r="8387" spans="1:7" x14ac:dyDescent="0.2">
      <c r="A8387" s="9" t="s">
        <v>159</v>
      </c>
      <c r="B8387" s="9" t="s">
        <v>160</v>
      </c>
      <c r="C8387" s="9" t="s">
        <v>2935</v>
      </c>
      <c r="D8387" s="9" t="s">
        <v>2936</v>
      </c>
      <c r="E8387" s="9" t="s">
        <v>9778</v>
      </c>
      <c r="F8387" s="9" t="str">
        <f>TEXT(gdp_capita_rank__2[[#This Row],[year]],0)&amp;"-"&amp;gdp_capita_rank__2[[#This Row],[WB_country_code]]</f>
        <v>2022-MKD</v>
      </c>
      <c r="G8387" s="9" t="s">
        <v>9852</v>
      </c>
    </row>
    <row r="8388" spans="1:7" x14ac:dyDescent="0.2">
      <c r="A8388" s="9" t="s">
        <v>161</v>
      </c>
      <c r="B8388" s="9" t="s">
        <v>162</v>
      </c>
      <c r="C8388" s="9" t="s">
        <v>2937</v>
      </c>
      <c r="D8388" s="9" t="s">
        <v>2938</v>
      </c>
      <c r="E8388" s="9" t="s">
        <v>9778</v>
      </c>
      <c r="F8388" s="9" t="str">
        <f>TEXT(gdp_capita_rank__2[[#This Row],[year]],0)&amp;"-"&amp;gdp_capita_rank__2[[#This Row],[WB_country_code]]</f>
        <v>2022-MNE</v>
      </c>
      <c r="G8388" s="9" t="s">
        <v>9853</v>
      </c>
    </row>
    <row r="8389" spans="1:7" x14ac:dyDescent="0.2">
      <c r="A8389" s="9" t="s">
        <v>163</v>
      </c>
      <c r="B8389" s="9" t="s">
        <v>164</v>
      </c>
      <c r="C8389" s="9" t="s">
        <v>2939</v>
      </c>
      <c r="D8389" s="9" t="s">
        <v>2940</v>
      </c>
      <c r="E8389" s="9" t="s">
        <v>9778</v>
      </c>
      <c r="F8389" s="9" t="str">
        <f>TEXT(gdp_capita_rank__2[[#This Row],[year]],0)&amp;"-"&amp;gdp_capita_rank__2[[#This Row],[WB_country_code]]</f>
        <v>2022-MNG</v>
      </c>
      <c r="G8389" s="9" t="s">
        <v>9854</v>
      </c>
    </row>
    <row r="8390" spans="1:7" x14ac:dyDescent="0.2">
      <c r="A8390" s="9" t="s">
        <v>165</v>
      </c>
      <c r="B8390" s="9" t="s">
        <v>166</v>
      </c>
      <c r="C8390" s="9" t="s">
        <v>2941</v>
      </c>
      <c r="D8390" s="9" t="s">
        <v>2942</v>
      </c>
      <c r="E8390" s="9" t="s">
        <v>9778</v>
      </c>
      <c r="F8390" s="9" t="str">
        <f>TEXT(gdp_capita_rank__2[[#This Row],[year]],0)&amp;"-"&amp;gdp_capita_rank__2[[#This Row],[WB_country_code]]</f>
        <v>2022-MOZ</v>
      </c>
      <c r="G8390" s="9" t="s">
        <v>9855</v>
      </c>
    </row>
    <row r="8391" spans="1:7" x14ac:dyDescent="0.2">
      <c r="A8391" s="9" t="s">
        <v>167</v>
      </c>
      <c r="B8391" s="9" t="s">
        <v>168</v>
      </c>
      <c r="C8391" s="9" t="s">
        <v>2943</v>
      </c>
      <c r="D8391" s="9" t="s">
        <v>2944</v>
      </c>
      <c r="E8391" s="9" t="s">
        <v>9778</v>
      </c>
      <c r="F8391" s="9" t="str">
        <f>TEXT(gdp_capita_rank__2[[#This Row],[year]],0)&amp;"-"&amp;gdp_capita_rank__2[[#This Row],[WB_country_code]]</f>
        <v>2022-MUS</v>
      </c>
      <c r="G8391" s="9" t="s">
        <v>9856</v>
      </c>
    </row>
    <row r="8392" spans="1:7" x14ac:dyDescent="0.2">
      <c r="A8392" s="9" t="s">
        <v>169</v>
      </c>
      <c r="B8392" s="9" t="s">
        <v>170</v>
      </c>
      <c r="C8392" s="9" t="s">
        <v>2945</v>
      </c>
      <c r="D8392" s="9" t="s">
        <v>2946</v>
      </c>
      <c r="E8392" s="9" t="s">
        <v>9778</v>
      </c>
      <c r="F8392" s="9" t="str">
        <f>TEXT(gdp_capita_rank__2[[#This Row],[year]],0)&amp;"-"&amp;gdp_capita_rank__2[[#This Row],[WB_country_code]]</f>
        <v>2022-MYS</v>
      </c>
      <c r="G8392" s="9" t="s">
        <v>9857</v>
      </c>
    </row>
    <row r="8393" spans="1:7" x14ac:dyDescent="0.2">
      <c r="A8393" s="9" t="s">
        <v>171</v>
      </c>
      <c r="B8393" s="9" t="s">
        <v>172</v>
      </c>
      <c r="C8393" s="9" t="s">
        <v>2948</v>
      </c>
      <c r="D8393" s="9" t="s">
        <v>2949</v>
      </c>
      <c r="E8393" s="9" t="s">
        <v>9778</v>
      </c>
      <c r="F8393" s="9" t="str">
        <f>TEXT(gdp_capita_rank__2[[#This Row],[year]],0)&amp;"-"&amp;gdp_capita_rank__2[[#This Row],[WB_country_code]]</f>
        <v>2022-NAM</v>
      </c>
      <c r="G8393" s="9" t="s">
        <v>9858</v>
      </c>
    </row>
    <row r="8394" spans="1:7" x14ac:dyDescent="0.2">
      <c r="A8394" s="9" t="s">
        <v>173</v>
      </c>
      <c r="B8394" s="9" t="s">
        <v>174</v>
      </c>
      <c r="C8394" s="9" t="s">
        <v>2950</v>
      </c>
      <c r="D8394" s="9" t="s">
        <v>2951</v>
      </c>
      <c r="E8394" s="9" t="s">
        <v>9778</v>
      </c>
      <c r="F8394" s="9" t="str">
        <f>TEXT(gdp_capita_rank__2[[#This Row],[year]],0)&amp;"-"&amp;gdp_capita_rank__2[[#This Row],[WB_country_code]]</f>
        <v>2022-NER</v>
      </c>
      <c r="G8394" s="9" t="s">
        <v>9859</v>
      </c>
    </row>
    <row r="8395" spans="1:7" x14ac:dyDescent="0.2">
      <c r="A8395" s="9" t="s">
        <v>175</v>
      </c>
      <c r="B8395" s="9" t="s">
        <v>176</v>
      </c>
      <c r="C8395" s="9" t="s">
        <v>2953</v>
      </c>
      <c r="D8395" s="9" t="s">
        <v>2954</v>
      </c>
      <c r="E8395" s="9" t="s">
        <v>9778</v>
      </c>
      <c r="F8395" s="9" t="str">
        <f>TEXT(gdp_capita_rank__2[[#This Row],[year]],0)&amp;"-"&amp;gdp_capita_rank__2[[#This Row],[WB_country_code]]</f>
        <v>2022-NGA</v>
      </c>
      <c r="G8395" s="9" t="s">
        <v>9860</v>
      </c>
    </row>
    <row r="8396" spans="1:7" x14ac:dyDescent="0.2">
      <c r="A8396" s="9" t="s">
        <v>177</v>
      </c>
      <c r="B8396" s="9" t="s">
        <v>178</v>
      </c>
      <c r="C8396" s="9" t="s">
        <v>2956</v>
      </c>
      <c r="D8396" s="9" t="s">
        <v>2957</v>
      </c>
      <c r="E8396" s="9" t="s">
        <v>9778</v>
      </c>
      <c r="F8396" s="9" t="str">
        <f>TEXT(gdp_capita_rank__2[[#This Row],[year]],0)&amp;"-"&amp;gdp_capita_rank__2[[#This Row],[WB_country_code]]</f>
        <v>2022-NLD</v>
      </c>
      <c r="G8396" s="9" t="s">
        <v>9861</v>
      </c>
    </row>
    <row r="8397" spans="1:7" x14ac:dyDescent="0.2">
      <c r="A8397" s="9" t="s">
        <v>179</v>
      </c>
      <c r="B8397" s="9" t="s">
        <v>180</v>
      </c>
      <c r="C8397" s="9" t="s">
        <v>2959</v>
      </c>
      <c r="D8397" s="9" t="s">
        <v>2960</v>
      </c>
      <c r="E8397" s="9" t="s">
        <v>9778</v>
      </c>
      <c r="F8397" s="9" t="str">
        <f>TEXT(gdp_capita_rank__2[[#This Row],[year]],0)&amp;"-"&amp;gdp_capita_rank__2[[#This Row],[WB_country_code]]</f>
        <v>2022-NOR</v>
      </c>
      <c r="G8397" s="9" t="s">
        <v>9862</v>
      </c>
    </row>
    <row r="8398" spans="1:7" x14ac:dyDescent="0.2">
      <c r="A8398" s="9" t="s">
        <v>181</v>
      </c>
      <c r="B8398" s="9" t="s">
        <v>182</v>
      </c>
      <c r="C8398" s="9" t="s">
        <v>2962</v>
      </c>
      <c r="D8398" s="9" t="s">
        <v>2963</v>
      </c>
      <c r="E8398" s="9" t="s">
        <v>9778</v>
      </c>
      <c r="F8398" s="9" t="str">
        <f>TEXT(gdp_capita_rank__2[[#This Row],[year]],0)&amp;"-"&amp;gdp_capita_rank__2[[#This Row],[WB_country_code]]</f>
        <v>2022-NZL</v>
      </c>
      <c r="G8398" s="9" t="s">
        <v>9863</v>
      </c>
    </row>
    <row r="8399" spans="1:7" x14ac:dyDescent="0.2">
      <c r="A8399" s="9" t="s">
        <v>183</v>
      </c>
      <c r="B8399" s="9" t="s">
        <v>184</v>
      </c>
      <c r="C8399" s="9" t="s">
        <v>2965</v>
      </c>
      <c r="D8399" s="9" t="s">
        <v>2966</v>
      </c>
      <c r="E8399" s="9" t="s">
        <v>9778</v>
      </c>
      <c r="F8399" s="9" t="str">
        <f>TEXT(gdp_capita_rank__2[[#This Row],[year]],0)&amp;"-"&amp;gdp_capita_rank__2[[#This Row],[WB_country_code]]</f>
        <v>2022-PAK</v>
      </c>
      <c r="G8399" s="9" t="s">
        <v>9864</v>
      </c>
    </row>
    <row r="8400" spans="1:7" x14ac:dyDescent="0.2">
      <c r="A8400" s="9" t="s">
        <v>185</v>
      </c>
      <c r="B8400" s="9" t="s">
        <v>186</v>
      </c>
      <c r="C8400" s="9" t="s">
        <v>2968</v>
      </c>
      <c r="D8400" s="9" t="s">
        <v>2969</v>
      </c>
      <c r="E8400" s="9" t="s">
        <v>9778</v>
      </c>
      <c r="F8400" s="9" t="str">
        <f>TEXT(gdp_capita_rank__2[[#This Row],[year]],0)&amp;"-"&amp;gdp_capita_rank__2[[#This Row],[WB_country_code]]</f>
        <v>2022-PAN</v>
      </c>
      <c r="G8400" s="9" t="s">
        <v>9865</v>
      </c>
    </row>
    <row r="8401" spans="1:7" x14ac:dyDescent="0.2">
      <c r="A8401" s="9" t="s">
        <v>187</v>
      </c>
      <c r="B8401" s="9" t="s">
        <v>188</v>
      </c>
      <c r="C8401" s="9" t="s">
        <v>2971</v>
      </c>
      <c r="D8401" s="9" t="s">
        <v>2972</v>
      </c>
      <c r="E8401" s="9" t="s">
        <v>9778</v>
      </c>
      <c r="F8401" s="9" t="str">
        <f>TEXT(gdp_capita_rank__2[[#This Row],[year]],0)&amp;"-"&amp;gdp_capita_rank__2[[#This Row],[WB_country_code]]</f>
        <v>2022-PER</v>
      </c>
      <c r="G8401" s="9" t="s">
        <v>9866</v>
      </c>
    </row>
    <row r="8402" spans="1:7" x14ac:dyDescent="0.2">
      <c r="A8402" s="9" t="s">
        <v>189</v>
      </c>
      <c r="B8402" s="9" t="s">
        <v>190</v>
      </c>
      <c r="C8402" s="9" t="s">
        <v>2973</v>
      </c>
      <c r="D8402" s="9" t="s">
        <v>2974</v>
      </c>
      <c r="E8402" s="9" t="s">
        <v>9778</v>
      </c>
      <c r="F8402" s="9" t="str">
        <f>TEXT(gdp_capita_rank__2[[#This Row],[year]],0)&amp;"-"&amp;gdp_capita_rank__2[[#This Row],[WB_country_code]]</f>
        <v>2022-PHL</v>
      </c>
      <c r="G8402" s="9" t="s">
        <v>9867</v>
      </c>
    </row>
    <row r="8403" spans="1:7" x14ac:dyDescent="0.2">
      <c r="A8403" s="9" t="s">
        <v>191</v>
      </c>
      <c r="B8403" s="9" t="s">
        <v>192</v>
      </c>
      <c r="C8403" s="9" t="s">
        <v>2976</v>
      </c>
      <c r="D8403" s="9" t="s">
        <v>2977</v>
      </c>
      <c r="E8403" s="9" t="s">
        <v>9778</v>
      </c>
      <c r="F8403" s="9" t="str">
        <f>TEXT(gdp_capita_rank__2[[#This Row],[year]],0)&amp;"-"&amp;gdp_capita_rank__2[[#This Row],[WB_country_code]]</f>
        <v>2022-POL</v>
      </c>
      <c r="G8403" s="9" t="s">
        <v>9868</v>
      </c>
    </row>
    <row r="8404" spans="1:7" x14ac:dyDescent="0.2">
      <c r="A8404" s="9" t="s">
        <v>193</v>
      </c>
      <c r="B8404" s="9" t="s">
        <v>194</v>
      </c>
      <c r="C8404" s="9" t="s">
        <v>2818</v>
      </c>
      <c r="D8404" s="9" t="s">
        <v>2978</v>
      </c>
      <c r="E8404" s="9" t="s">
        <v>9778</v>
      </c>
      <c r="F8404" s="9" t="str">
        <f>TEXT(gdp_capita_rank__2[[#This Row],[year]],0)&amp;"-"&amp;gdp_capita_rank__2[[#This Row],[WB_country_code]]</f>
        <v>2022-PRI</v>
      </c>
      <c r="G8404" s="9" t="s">
        <v>9869</v>
      </c>
    </row>
    <row r="8405" spans="1:7" x14ac:dyDescent="0.2">
      <c r="A8405" s="9" t="s">
        <v>195</v>
      </c>
      <c r="B8405" s="9" t="s">
        <v>196</v>
      </c>
      <c r="C8405" s="9" t="s">
        <v>2980</v>
      </c>
      <c r="D8405" s="9" t="s">
        <v>2981</v>
      </c>
      <c r="E8405" s="9" t="s">
        <v>9778</v>
      </c>
      <c r="F8405" s="9" t="str">
        <f>TEXT(gdp_capita_rank__2[[#This Row],[year]],0)&amp;"-"&amp;gdp_capita_rank__2[[#This Row],[WB_country_code]]</f>
        <v>2022-PRK</v>
      </c>
      <c r="G8405" s="9" t="s">
        <v>2741</v>
      </c>
    </row>
    <row r="8406" spans="1:7" x14ac:dyDescent="0.2">
      <c r="A8406" s="9" t="s">
        <v>197</v>
      </c>
      <c r="B8406" s="9" t="s">
        <v>198</v>
      </c>
      <c r="C8406" s="9" t="s">
        <v>2982</v>
      </c>
      <c r="D8406" s="9" t="s">
        <v>2983</v>
      </c>
      <c r="E8406" s="9" t="s">
        <v>9778</v>
      </c>
      <c r="F8406" s="9" t="str">
        <f>TEXT(gdp_capita_rank__2[[#This Row],[year]],0)&amp;"-"&amp;gdp_capita_rank__2[[#This Row],[WB_country_code]]</f>
        <v>2022-PRT</v>
      </c>
      <c r="G8406" s="9" t="s">
        <v>9870</v>
      </c>
    </row>
    <row r="8407" spans="1:7" x14ac:dyDescent="0.2">
      <c r="A8407" s="9" t="s">
        <v>199</v>
      </c>
      <c r="B8407" s="9" t="s">
        <v>200</v>
      </c>
      <c r="C8407" s="9" t="s">
        <v>2985</v>
      </c>
      <c r="D8407" s="9" t="s">
        <v>2986</v>
      </c>
      <c r="E8407" s="9" t="s">
        <v>9778</v>
      </c>
      <c r="F8407" s="9" t="str">
        <f>TEXT(gdp_capita_rank__2[[#This Row],[year]],0)&amp;"-"&amp;gdp_capita_rank__2[[#This Row],[WB_country_code]]</f>
        <v>2022-PRY</v>
      </c>
      <c r="G8407" s="9" t="s">
        <v>9871</v>
      </c>
    </row>
    <row r="8408" spans="1:7" x14ac:dyDescent="0.2">
      <c r="A8408" s="9" t="s">
        <v>201</v>
      </c>
      <c r="B8408" s="9" t="s">
        <v>202</v>
      </c>
      <c r="C8408" s="9" t="s">
        <v>2987</v>
      </c>
      <c r="D8408" s="9" t="s">
        <v>2988</v>
      </c>
      <c r="E8408" s="9" t="s">
        <v>9778</v>
      </c>
      <c r="F8408" s="9" t="str">
        <f>TEXT(gdp_capita_rank__2[[#This Row],[year]],0)&amp;"-"&amp;gdp_capita_rank__2[[#This Row],[WB_country_code]]</f>
        <v>2022-QAT</v>
      </c>
      <c r="G8408" s="9" t="s">
        <v>9872</v>
      </c>
    </row>
    <row r="8409" spans="1:7" x14ac:dyDescent="0.2">
      <c r="A8409" s="9" t="s">
        <v>203</v>
      </c>
      <c r="B8409" s="9" t="s">
        <v>204</v>
      </c>
      <c r="C8409" s="9" t="s">
        <v>2989</v>
      </c>
      <c r="D8409" s="9" t="s">
        <v>2990</v>
      </c>
      <c r="E8409" s="9" t="s">
        <v>9778</v>
      </c>
      <c r="F8409" s="9" t="str">
        <f>TEXT(gdp_capita_rank__2[[#This Row],[year]],0)&amp;"-"&amp;gdp_capita_rank__2[[#This Row],[WB_country_code]]</f>
        <v>2022-ROU</v>
      </c>
      <c r="G8409" s="9" t="s">
        <v>9873</v>
      </c>
    </row>
    <row r="8410" spans="1:7" x14ac:dyDescent="0.2">
      <c r="A8410" s="9" t="s">
        <v>205</v>
      </c>
      <c r="B8410" s="9" t="s">
        <v>206</v>
      </c>
      <c r="C8410" s="9" t="s">
        <v>2991</v>
      </c>
      <c r="D8410" s="9" t="s">
        <v>2992</v>
      </c>
      <c r="E8410" s="9" t="s">
        <v>9778</v>
      </c>
      <c r="F8410" s="9" t="str">
        <f>TEXT(gdp_capita_rank__2[[#This Row],[year]],0)&amp;"-"&amp;gdp_capita_rank__2[[#This Row],[WB_country_code]]</f>
        <v>2022-RUS</v>
      </c>
      <c r="G8410" s="9" t="s">
        <v>9874</v>
      </c>
    </row>
    <row r="8411" spans="1:7" x14ac:dyDescent="0.2">
      <c r="A8411" s="9" t="s">
        <v>207</v>
      </c>
      <c r="B8411" s="9" t="s">
        <v>208</v>
      </c>
      <c r="C8411" s="9" t="s">
        <v>2993</v>
      </c>
      <c r="D8411" s="9" t="s">
        <v>2994</v>
      </c>
      <c r="E8411" s="9" t="s">
        <v>9778</v>
      </c>
      <c r="F8411" s="9" t="str">
        <f>TEXT(gdp_capita_rank__2[[#This Row],[year]],0)&amp;"-"&amp;gdp_capita_rank__2[[#This Row],[WB_country_code]]</f>
        <v>2022-SAU</v>
      </c>
      <c r="G8411" s="9" t="s">
        <v>9875</v>
      </c>
    </row>
    <row r="8412" spans="1:7" x14ac:dyDescent="0.2">
      <c r="A8412" s="9" t="s">
        <v>209</v>
      </c>
      <c r="B8412" s="9" t="s">
        <v>210</v>
      </c>
      <c r="C8412" s="9" t="s">
        <v>2995</v>
      </c>
      <c r="D8412" s="9" t="s">
        <v>2996</v>
      </c>
      <c r="E8412" s="9" t="s">
        <v>9778</v>
      </c>
      <c r="F8412" s="9" t="str">
        <f>TEXT(gdp_capita_rank__2[[#This Row],[year]],0)&amp;"-"&amp;gdp_capita_rank__2[[#This Row],[WB_country_code]]</f>
        <v>2022-SDN</v>
      </c>
      <c r="G8412" s="9" t="s">
        <v>9876</v>
      </c>
    </row>
    <row r="8413" spans="1:7" x14ac:dyDescent="0.2">
      <c r="A8413" s="9" t="s">
        <v>211</v>
      </c>
      <c r="B8413" s="9" t="s">
        <v>212</v>
      </c>
      <c r="C8413" s="9" t="s">
        <v>2998</v>
      </c>
      <c r="D8413" s="9" t="s">
        <v>2999</v>
      </c>
      <c r="E8413" s="9" t="s">
        <v>9778</v>
      </c>
      <c r="F8413" s="9" t="str">
        <f>TEXT(gdp_capita_rank__2[[#This Row],[year]],0)&amp;"-"&amp;gdp_capita_rank__2[[#This Row],[WB_country_code]]</f>
        <v>2022-SEN</v>
      </c>
      <c r="G8413" s="9" t="s">
        <v>9877</v>
      </c>
    </row>
    <row r="8414" spans="1:7" x14ac:dyDescent="0.2">
      <c r="A8414" s="9" t="s">
        <v>213</v>
      </c>
      <c r="B8414" s="9" t="s">
        <v>214</v>
      </c>
      <c r="C8414" s="9" t="s">
        <v>3001</v>
      </c>
      <c r="D8414" s="9" t="s">
        <v>3002</v>
      </c>
      <c r="E8414" s="9" t="s">
        <v>9778</v>
      </c>
      <c r="F8414" s="9" t="str">
        <f>TEXT(gdp_capita_rank__2[[#This Row],[year]],0)&amp;"-"&amp;gdp_capita_rank__2[[#This Row],[WB_country_code]]</f>
        <v>2022-SGP</v>
      </c>
      <c r="G8414" s="9" t="s">
        <v>9878</v>
      </c>
    </row>
    <row r="8415" spans="1:7" x14ac:dyDescent="0.2">
      <c r="A8415" s="9" t="s">
        <v>215</v>
      </c>
      <c r="B8415" s="9" t="s">
        <v>216</v>
      </c>
      <c r="C8415" s="9" t="s">
        <v>3004</v>
      </c>
      <c r="D8415" s="9" t="s">
        <v>3005</v>
      </c>
      <c r="E8415" s="9" t="s">
        <v>9778</v>
      </c>
      <c r="F8415" s="9" t="str">
        <f>TEXT(gdp_capita_rank__2[[#This Row],[year]],0)&amp;"-"&amp;gdp_capita_rank__2[[#This Row],[WB_country_code]]</f>
        <v>2022-SMR</v>
      </c>
      <c r="G8415" s="9" t="s">
        <v>2741</v>
      </c>
    </row>
    <row r="8416" spans="1:7" x14ac:dyDescent="0.2">
      <c r="A8416" s="9" t="s">
        <v>217</v>
      </c>
      <c r="B8416" s="9" t="s">
        <v>218</v>
      </c>
      <c r="C8416" s="9" t="s">
        <v>2854</v>
      </c>
      <c r="D8416" s="9" t="s">
        <v>3006</v>
      </c>
      <c r="E8416" s="9" t="s">
        <v>9778</v>
      </c>
      <c r="F8416" s="9" t="str">
        <f>TEXT(gdp_capita_rank__2[[#This Row],[year]],0)&amp;"-"&amp;gdp_capita_rank__2[[#This Row],[WB_country_code]]</f>
        <v>2022-SRB</v>
      </c>
      <c r="G8416" s="9" t="s">
        <v>9879</v>
      </c>
    </row>
    <row r="8417" spans="1:7" x14ac:dyDescent="0.2">
      <c r="A8417" s="9" t="s">
        <v>219</v>
      </c>
      <c r="B8417" s="9" t="s">
        <v>220</v>
      </c>
      <c r="C8417" s="9" t="s">
        <v>3007</v>
      </c>
      <c r="D8417" s="9" t="s">
        <v>3008</v>
      </c>
      <c r="E8417" s="9" t="s">
        <v>9778</v>
      </c>
      <c r="F8417" s="9" t="str">
        <f>TEXT(gdp_capita_rank__2[[#This Row],[year]],0)&amp;"-"&amp;gdp_capita_rank__2[[#This Row],[WB_country_code]]</f>
        <v>2022-SUR</v>
      </c>
      <c r="G8417" s="9" t="s">
        <v>9880</v>
      </c>
    </row>
    <row r="8418" spans="1:7" x14ac:dyDescent="0.2">
      <c r="A8418" s="9" t="s">
        <v>221</v>
      </c>
      <c r="B8418" s="9" t="s">
        <v>222</v>
      </c>
      <c r="C8418" s="9" t="s">
        <v>3010</v>
      </c>
      <c r="D8418" s="9" t="s">
        <v>3011</v>
      </c>
      <c r="E8418" s="9" t="s">
        <v>9778</v>
      </c>
      <c r="F8418" s="9" t="str">
        <f>TEXT(gdp_capita_rank__2[[#This Row],[year]],0)&amp;"-"&amp;gdp_capita_rank__2[[#This Row],[WB_country_code]]</f>
        <v>2022-SVK</v>
      </c>
      <c r="G8418" s="9" t="s">
        <v>9881</v>
      </c>
    </row>
    <row r="8419" spans="1:7" x14ac:dyDescent="0.2">
      <c r="A8419" s="9" t="s">
        <v>223</v>
      </c>
      <c r="B8419" s="9" t="s">
        <v>224</v>
      </c>
      <c r="C8419" s="9" t="s">
        <v>3012</v>
      </c>
      <c r="D8419" s="9" t="s">
        <v>3013</v>
      </c>
      <c r="E8419" s="9" t="s">
        <v>9778</v>
      </c>
      <c r="F8419" s="9" t="str">
        <f>TEXT(gdp_capita_rank__2[[#This Row],[year]],0)&amp;"-"&amp;gdp_capita_rank__2[[#This Row],[WB_country_code]]</f>
        <v>2022-SVN</v>
      </c>
      <c r="G8419" s="9" t="s">
        <v>9882</v>
      </c>
    </row>
    <row r="8420" spans="1:7" x14ac:dyDescent="0.2">
      <c r="A8420" s="9" t="s">
        <v>225</v>
      </c>
      <c r="B8420" s="9" t="s">
        <v>226</v>
      </c>
      <c r="C8420" s="9" t="s">
        <v>3014</v>
      </c>
      <c r="D8420" s="9" t="s">
        <v>3015</v>
      </c>
      <c r="E8420" s="9" t="s">
        <v>9778</v>
      </c>
      <c r="F8420" s="9" t="str">
        <f>TEXT(gdp_capita_rank__2[[#This Row],[year]],0)&amp;"-"&amp;gdp_capita_rank__2[[#This Row],[WB_country_code]]</f>
        <v>2022-SWE</v>
      </c>
      <c r="G8420" s="9" t="s">
        <v>9883</v>
      </c>
    </row>
    <row r="8421" spans="1:7" x14ac:dyDescent="0.2">
      <c r="A8421" s="9" t="s">
        <v>227</v>
      </c>
      <c r="B8421" s="9" t="s">
        <v>228</v>
      </c>
      <c r="C8421" s="9" t="s">
        <v>3017</v>
      </c>
      <c r="D8421" s="9" t="s">
        <v>3018</v>
      </c>
      <c r="E8421" s="9" t="s">
        <v>9778</v>
      </c>
      <c r="F8421" s="9" t="str">
        <f>TEXT(gdp_capita_rank__2[[#This Row],[year]],0)&amp;"-"&amp;gdp_capita_rank__2[[#This Row],[WB_country_code]]</f>
        <v>2022-SYR</v>
      </c>
      <c r="G8421" s="9" t="s">
        <v>2741</v>
      </c>
    </row>
    <row r="8422" spans="1:7" x14ac:dyDescent="0.2">
      <c r="A8422" s="9" t="s">
        <v>229</v>
      </c>
      <c r="B8422" s="9" t="s">
        <v>230</v>
      </c>
      <c r="C8422" s="9" t="s">
        <v>3020</v>
      </c>
      <c r="D8422" s="9" t="s">
        <v>3021</v>
      </c>
      <c r="E8422" s="9" t="s">
        <v>9778</v>
      </c>
      <c r="F8422" s="9" t="str">
        <f>TEXT(gdp_capita_rank__2[[#This Row],[year]],0)&amp;"-"&amp;gdp_capita_rank__2[[#This Row],[WB_country_code]]</f>
        <v>2022-TGO</v>
      </c>
      <c r="G8422" s="9" t="s">
        <v>9884</v>
      </c>
    </row>
    <row r="8423" spans="1:7" x14ac:dyDescent="0.2">
      <c r="A8423" s="9" t="s">
        <v>231</v>
      </c>
      <c r="B8423" s="9" t="s">
        <v>232</v>
      </c>
      <c r="C8423" s="9" t="s">
        <v>3023</v>
      </c>
      <c r="D8423" s="9" t="s">
        <v>3024</v>
      </c>
      <c r="E8423" s="9" t="s">
        <v>9778</v>
      </c>
      <c r="F8423" s="9" t="str">
        <f>TEXT(gdp_capita_rank__2[[#This Row],[year]],0)&amp;"-"&amp;gdp_capita_rank__2[[#This Row],[WB_country_code]]</f>
        <v>2022-THA</v>
      </c>
      <c r="G8423" s="9" t="s">
        <v>9885</v>
      </c>
    </row>
    <row r="8424" spans="1:7" x14ac:dyDescent="0.2">
      <c r="A8424" s="9" t="s">
        <v>233</v>
      </c>
      <c r="B8424" s="9" t="s">
        <v>234</v>
      </c>
      <c r="C8424" s="9" t="s">
        <v>3026</v>
      </c>
      <c r="D8424" s="9" t="s">
        <v>3027</v>
      </c>
      <c r="E8424" s="9" t="s">
        <v>9778</v>
      </c>
      <c r="F8424" s="9" t="str">
        <f>TEXT(gdp_capita_rank__2[[#This Row],[year]],0)&amp;"-"&amp;gdp_capita_rank__2[[#This Row],[WB_country_code]]</f>
        <v>2022-TJK</v>
      </c>
      <c r="G8424" s="9" t="s">
        <v>9886</v>
      </c>
    </row>
    <row r="8425" spans="1:7" x14ac:dyDescent="0.2">
      <c r="A8425" s="9" t="s">
        <v>235</v>
      </c>
      <c r="B8425" s="9" t="s">
        <v>236</v>
      </c>
      <c r="C8425" s="9" t="s">
        <v>3028</v>
      </c>
      <c r="D8425" s="9" t="s">
        <v>3029</v>
      </c>
      <c r="E8425" s="9" t="s">
        <v>9778</v>
      </c>
      <c r="F8425" s="9" t="str">
        <f>TEXT(gdp_capita_rank__2[[#This Row],[year]],0)&amp;"-"&amp;gdp_capita_rank__2[[#This Row],[WB_country_code]]</f>
        <v>2022-TKM</v>
      </c>
      <c r="G8425" s="9" t="s">
        <v>9887</v>
      </c>
    </row>
    <row r="8426" spans="1:7" x14ac:dyDescent="0.2">
      <c r="A8426" s="9" t="s">
        <v>237</v>
      </c>
      <c r="B8426" s="9" t="s">
        <v>238</v>
      </c>
      <c r="C8426" s="9" t="s">
        <v>3030</v>
      </c>
      <c r="D8426" s="9" t="s">
        <v>3031</v>
      </c>
      <c r="E8426" s="9" t="s">
        <v>9778</v>
      </c>
      <c r="F8426" s="9" t="str">
        <f>TEXT(gdp_capita_rank__2[[#This Row],[year]],0)&amp;"-"&amp;gdp_capita_rank__2[[#This Row],[WB_country_code]]</f>
        <v>2022-TON</v>
      </c>
      <c r="G8426" s="9" t="s">
        <v>2741</v>
      </c>
    </row>
    <row r="8427" spans="1:7" x14ac:dyDescent="0.2">
      <c r="A8427" s="9" t="s">
        <v>239</v>
      </c>
      <c r="B8427" s="9" t="s">
        <v>240</v>
      </c>
      <c r="C8427" s="9" t="s">
        <v>3032</v>
      </c>
      <c r="D8427" s="9" t="s">
        <v>3033</v>
      </c>
      <c r="E8427" s="9" t="s">
        <v>9778</v>
      </c>
      <c r="F8427" s="9" t="str">
        <f>TEXT(gdp_capita_rank__2[[#This Row],[year]],0)&amp;"-"&amp;gdp_capita_rank__2[[#This Row],[WB_country_code]]</f>
        <v>2022-TTO</v>
      </c>
      <c r="G8427" s="9" t="s">
        <v>9888</v>
      </c>
    </row>
    <row r="8428" spans="1:7" x14ac:dyDescent="0.2">
      <c r="A8428" s="9" t="s">
        <v>241</v>
      </c>
      <c r="B8428" s="9" t="s">
        <v>242</v>
      </c>
      <c r="C8428" s="9" t="s">
        <v>3035</v>
      </c>
      <c r="D8428" s="9" t="s">
        <v>3036</v>
      </c>
      <c r="E8428" s="9" t="s">
        <v>9778</v>
      </c>
      <c r="F8428" s="9" t="str">
        <f>TEXT(gdp_capita_rank__2[[#This Row],[year]],0)&amp;"-"&amp;gdp_capita_rank__2[[#This Row],[WB_country_code]]</f>
        <v>2022-TUN</v>
      </c>
      <c r="G8428" s="9" t="s">
        <v>9889</v>
      </c>
    </row>
    <row r="8429" spans="1:7" x14ac:dyDescent="0.2">
      <c r="A8429" s="9" t="s">
        <v>243</v>
      </c>
      <c r="B8429" s="9" t="s">
        <v>244</v>
      </c>
      <c r="C8429" s="9" t="s">
        <v>3037</v>
      </c>
      <c r="D8429" s="9" t="s">
        <v>3038</v>
      </c>
      <c r="E8429" s="9" t="s">
        <v>9778</v>
      </c>
      <c r="F8429" s="9" t="str">
        <f>TEXT(gdp_capita_rank__2[[#This Row],[year]],0)&amp;"-"&amp;gdp_capita_rank__2[[#This Row],[WB_country_code]]</f>
        <v>2022-TUR</v>
      </c>
      <c r="G8429" s="9" t="s">
        <v>9890</v>
      </c>
    </row>
    <row r="8430" spans="1:7" x14ac:dyDescent="0.2">
      <c r="A8430" s="9" t="s">
        <v>245</v>
      </c>
      <c r="B8430" s="9" t="s">
        <v>246</v>
      </c>
      <c r="C8430" s="9" t="s">
        <v>3040</v>
      </c>
      <c r="D8430" s="9" t="s">
        <v>3041</v>
      </c>
      <c r="E8430" s="9" t="s">
        <v>9778</v>
      </c>
      <c r="F8430" s="9" t="str">
        <f>TEXT(gdp_capita_rank__2[[#This Row],[year]],0)&amp;"-"&amp;gdp_capita_rank__2[[#This Row],[WB_country_code]]</f>
        <v>2022-TZA</v>
      </c>
      <c r="G8430" s="9" t="s">
        <v>9891</v>
      </c>
    </row>
    <row r="8431" spans="1:7" x14ac:dyDescent="0.2">
      <c r="A8431" s="9" t="s">
        <v>247</v>
      </c>
      <c r="B8431" s="9" t="s">
        <v>248</v>
      </c>
      <c r="C8431" s="9" t="s">
        <v>3042</v>
      </c>
      <c r="D8431" s="9" t="s">
        <v>3043</v>
      </c>
      <c r="E8431" s="9" t="s">
        <v>9778</v>
      </c>
      <c r="F8431" s="9" t="str">
        <f>TEXT(gdp_capita_rank__2[[#This Row],[year]],0)&amp;"-"&amp;gdp_capita_rank__2[[#This Row],[WB_country_code]]</f>
        <v>2022-UGA</v>
      </c>
      <c r="G8431" s="9" t="s">
        <v>9892</v>
      </c>
    </row>
    <row r="8432" spans="1:7" x14ac:dyDescent="0.2">
      <c r="A8432" s="9" t="s">
        <v>249</v>
      </c>
      <c r="B8432" s="9" t="s">
        <v>250</v>
      </c>
      <c r="C8432" s="9" t="s">
        <v>3045</v>
      </c>
      <c r="D8432" s="9" t="s">
        <v>3046</v>
      </c>
      <c r="E8432" s="9" t="s">
        <v>9778</v>
      </c>
      <c r="F8432" s="9" t="str">
        <f>TEXT(gdp_capita_rank__2[[#This Row],[year]],0)&amp;"-"&amp;gdp_capita_rank__2[[#This Row],[WB_country_code]]</f>
        <v>2022-UKR</v>
      </c>
      <c r="G8432" s="9" t="s">
        <v>9893</v>
      </c>
    </row>
    <row r="8433" spans="1:7" x14ac:dyDescent="0.2">
      <c r="A8433" s="9" t="s">
        <v>251</v>
      </c>
      <c r="B8433" s="9" t="s">
        <v>252</v>
      </c>
      <c r="C8433" s="9" t="s">
        <v>3047</v>
      </c>
      <c r="D8433" s="9" t="s">
        <v>3048</v>
      </c>
      <c r="E8433" s="9" t="s">
        <v>9778</v>
      </c>
      <c r="F8433" s="9" t="str">
        <f>TEXT(gdp_capita_rank__2[[#This Row],[year]],0)&amp;"-"&amp;gdp_capita_rank__2[[#This Row],[WB_country_code]]</f>
        <v>2022-URY</v>
      </c>
      <c r="G8433" s="9" t="s">
        <v>9894</v>
      </c>
    </row>
    <row r="8434" spans="1:7" x14ac:dyDescent="0.2">
      <c r="A8434" s="9" t="s">
        <v>253</v>
      </c>
      <c r="B8434" s="9" t="s">
        <v>254</v>
      </c>
      <c r="C8434" s="9" t="s">
        <v>3050</v>
      </c>
      <c r="D8434" s="9" t="s">
        <v>3051</v>
      </c>
      <c r="E8434" s="9" t="s">
        <v>9778</v>
      </c>
      <c r="F8434" s="9" t="str">
        <f>TEXT(gdp_capita_rank__2[[#This Row],[year]],0)&amp;"-"&amp;gdp_capita_rank__2[[#This Row],[WB_country_code]]</f>
        <v>2022-USA</v>
      </c>
      <c r="G8434" s="9" t="s">
        <v>9895</v>
      </c>
    </row>
    <row r="8435" spans="1:7" x14ac:dyDescent="0.2">
      <c r="A8435" s="9" t="s">
        <v>255</v>
      </c>
      <c r="B8435" s="9" t="s">
        <v>256</v>
      </c>
      <c r="C8435" s="9" t="s">
        <v>3053</v>
      </c>
      <c r="D8435" s="9" t="s">
        <v>3054</v>
      </c>
      <c r="E8435" s="9" t="s">
        <v>9778</v>
      </c>
      <c r="F8435" s="9" t="str">
        <f>TEXT(gdp_capita_rank__2[[#This Row],[year]],0)&amp;"-"&amp;gdp_capita_rank__2[[#This Row],[WB_country_code]]</f>
        <v>2022-UZB</v>
      </c>
      <c r="G8435" s="9" t="s">
        <v>9896</v>
      </c>
    </row>
    <row r="8436" spans="1:7" x14ac:dyDescent="0.2">
      <c r="A8436" s="9" t="s">
        <v>257</v>
      </c>
      <c r="B8436" s="9" t="s">
        <v>258</v>
      </c>
      <c r="C8436" s="9" t="s">
        <v>3055</v>
      </c>
      <c r="D8436" s="9" t="s">
        <v>3056</v>
      </c>
      <c r="E8436" s="9" t="s">
        <v>9778</v>
      </c>
      <c r="F8436" s="9" t="str">
        <f>TEXT(gdp_capita_rank__2[[#This Row],[year]],0)&amp;"-"&amp;gdp_capita_rank__2[[#This Row],[WB_country_code]]</f>
        <v>2022-VEN</v>
      </c>
      <c r="G8436" s="9" t="s">
        <v>2741</v>
      </c>
    </row>
    <row r="8437" spans="1:7" x14ac:dyDescent="0.2">
      <c r="A8437" s="9" t="s">
        <v>259</v>
      </c>
      <c r="B8437" s="9" t="s">
        <v>260</v>
      </c>
      <c r="C8437" s="9" t="s">
        <v>3058</v>
      </c>
      <c r="D8437" s="9" t="s">
        <v>3059</v>
      </c>
      <c r="E8437" s="9" t="s">
        <v>9778</v>
      </c>
      <c r="F8437" s="9" t="str">
        <f>TEXT(gdp_capita_rank__2[[#This Row],[year]],0)&amp;"-"&amp;gdp_capita_rank__2[[#This Row],[WB_country_code]]</f>
        <v>2022-VIR</v>
      </c>
      <c r="G8437" s="9" t="s">
        <v>2741</v>
      </c>
    </row>
    <row r="8438" spans="1:7" x14ac:dyDescent="0.2">
      <c r="A8438" s="9" t="s">
        <v>261</v>
      </c>
      <c r="B8438" s="9" t="s">
        <v>262</v>
      </c>
      <c r="C8438" s="9" t="s">
        <v>3060</v>
      </c>
      <c r="D8438" s="9" t="s">
        <v>3061</v>
      </c>
      <c r="E8438" s="9" t="s">
        <v>9778</v>
      </c>
      <c r="F8438" s="9" t="str">
        <f>TEXT(gdp_capita_rank__2[[#This Row],[year]],0)&amp;"-"&amp;gdp_capita_rank__2[[#This Row],[WB_country_code]]</f>
        <v>2022-VNM</v>
      </c>
      <c r="G8438" s="9" t="s">
        <v>9897</v>
      </c>
    </row>
    <row r="8439" spans="1:7" x14ac:dyDescent="0.2">
      <c r="A8439" s="9" t="s">
        <v>263</v>
      </c>
      <c r="B8439" s="9" t="s">
        <v>264</v>
      </c>
      <c r="C8439" s="9" t="s">
        <v>3062</v>
      </c>
      <c r="D8439" s="9" t="s">
        <v>3063</v>
      </c>
      <c r="E8439" s="9" t="s">
        <v>9778</v>
      </c>
      <c r="F8439" s="9" t="str">
        <f>TEXT(gdp_capita_rank__2[[#This Row],[year]],0)&amp;"-"&amp;gdp_capita_rank__2[[#This Row],[WB_country_code]]</f>
        <v>2022-WSM</v>
      </c>
      <c r="G8439" s="9" t="s">
        <v>9898</v>
      </c>
    </row>
    <row r="8440" spans="1:7" x14ac:dyDescent="0.2">
      <c r="A8440" s="9" t="s">
        <v>265</v>
      </c>
      <c r="B8440" s="9" t="s">
        <v>266</v>
      </c>
      <c r="C8440" s="9" t="s">
        <v>3064</v>
      </c>
      <c r="D8440" s="9" t="s">
        <v>3065</v>
      </c>
      <c r="E8440" s="9" t="s">
        <v>9778</v>
      </c>
      <c r="F8440" s="9" t="str">
        <f>TEXT(gdp_capita_rank__2[[#This Row],[year]],0)&amp;"-"&amp;gdp_capita_rank__2[[#This Row],[WB_country_code]]</f>
        <v>2022-XKX</v>
      </c>
      <c r="G8440" s="9" t="s">
        <v>9899</v>
      </c>
    </row>
    <row r="8441" spans="1:7" x14ac:dyDescent="0.2">
      <c r="A8441" s="9" t="s">
        <v>269</v>
      </c>
      <c r="B8441" s="9" t="s">
        <v>270</v>
      </c>
      <c r="C8441" s="9" t="s">
        <v>3066</v>
      </c>
      <c r="D8441" s="9" t="s">
        <v>3067</v>
      </c>
      <c r="E8441" s="9" t="s">
        <v>9778</v>
      </c>
      <c r="F8441" s="9" t="str">
        <f>TEXT(gdp_capita_rank__2[[#This Row],[year]],0)&amp;"-"&amp;gdp_capita_rank__2[[#This Row],[WB_country_code]]</f>
        <v>2022-ZAF</v>
      </c>
      <c r="G8441" s="9" t="s">
        <v>9900</v>
      </c>
    </row>
    <row r="8442" spans="1:7" x14ac:dyDescent="0.2">
      <c r="A8442" s="9" t="s">
        <v>271</v>
      </c>
      <c r="B8442" s="9" t="s">
        <v>272</v>
      </c>
      <c r="C8442" s="9" t="s">
        <v>3069</v>
      </c>
      <c r="D8442" s="9" t="s">
        <v>3070</v>
      </c>
      <c r="E8442" s="9" t="s">
        <v>9778</v>
      </c>
      <c r="F8442" s="9" t="str">
        <f>TEXT(gdp_capita_rank__2[[#This Row],[year]],0)&amp;"-"&amp;gdp_capita_rank__2[[#This Row],[WB_country_code]]</f>
        <v>2022-ZMB</v>
      </c>
      <c r="G8442" s="9" t="s">
        <v>9901</v>
      </c>
    </row>
    <row r="8443" spans="1:7" x14ac:dyDescent="0.2">
      <c r="A8443" s="9" t="s">
        <v>273</v>
      </c>
      <c r="B8443" s="9" t="s">
        <v>274</v>
      </c>
      <c r="C8443" s="9" t="s">
        <v>3072</v>
      </c>
      <c r="D8443" s="9" t="s">
        <v>3073</v>
      </c>
      <c r="E8443" s="9" t="s">
        <v>9778</v>
      </c>
      <c r="F8443" s="9" t="str">
        <f>TEXT(gdp_capita_rank__2[[#This Row],[year]],0)&amp;"-"&amp;gdp_capita_rank__2[[#This Row],[WB_country_code]]</f>
        <v>2022-ZWE</v>
      </c>
      <c r="G8443" s="9" t="s">
        <v>9902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E62DA0-8946-426B-92B1-EE2CCBB804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year_ranking</vt:lpstr>
      <vt:lpstr>Merge</vt:lpstr>
      <vt:lpstr>medals</vt:lpstr>
      <vt:lpstr>country_region_flag</vt:lpstr>
      <vt:lpstr>olympic_medals_country_year_cum</vt:lpstr>
      <vt:lpstr>gdp_capita_rank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Nicolás González Soler</dc:creator>
  <cp:lastModifiedBy>Nicolás González Soler</cp:lastModifiedBy>
  <dcterms:created xsi:type="dcterms:W3CDTF">2024-06-09T13:04:02Z</dcterms:created>
  <dcterms:modified xsi:type="dcterms:W3CDTF">2024-06-10T15:22:51Z</dcterms:modified>
</cp:coreProperties>
</file>